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equilibrium1-my.sharepoint.com/personal/cquintero_equilibrium_net_co/Documents/Cquintero/Nueva carpeta/"/>
    </mc:Choice>
  </mc:AlternateContent>
  <xr:revisionPtr revIDLastSave="0" documentId="14_{9BB1C441-8CCA-4FB1-9F5B-53F0EB8D7364}" xr6:coauthVersionLast="47" xr6:coauthVersionMax="47" xr10:uidLastSave="{00000000-0000-0000-0000-000000000000}"/>
  <bookViews>
    <workbookView xWindow="-120" yWindow="-120" windowWidth="29040" windowHeight="15840" tabRatio="885" xr2:uid="{00000000-000D-0000-FFFF-FFFF00000000}"/>
  </bookViews>
  <sheets>
    <sheet name="Datos globales " sheetId="44" r:id="rId1"/>
    <sheet name="Resumen Consolidado" sheetId="2" r:id="rId2"/>
    <sheet name="Detalle Clientes" sheetId="3" r:id="rId3"/>
    <sheet name="Ventas mes a mes" sheetId="32" r:id="rId4"/>
    <sheet name="Proyeccion Recaudos" sheetId="7" r:id="rId5"/>
    <sheet name="Proyeccion de saldos detallados" sheetId="45" r:id="rId6"/>
    <sheet name="Recaud" sheetId="31" r:id="rId7"/>
    <sheet name="Detalle Inmueble" sheetId="39" r:id="rId8"/>
    <sheet name="Inventario" sheetId="37" r:id="rId9"/>
    <sheet name="Resumen Ejecutivo" sheetId="35" state="hidden" r:id="rId10"/>
    <sheet name="Ka" sheetId="19" state="hidden" r:id="rId11"/>
    <sheet name="Hoja1" sheetId="40" state="hidden" r:id="rId12"/>
  </sheets>
  <definedNames>
    <definedName name="_xlnm._FilterDatabase" localSheetId="2" hidden="1">'Detalle Clientes'!$B$5:$N$1848</definedName>
    <definedName name="_xlnm._FilterDatabase" localSheetId="7" hidden="1">'Detalle Inmueble'!$B$308:$F$428</definedName>
    <definedName name="_xlnm._FilterDatabase" localSheetId="8" hidden="1">Inventario!$B$3:$F$137</definedName>
    <definedName name="_xlnm._FilterDatabase" localSheetId="10" hidden="1">Ka!#REF!</definedName>
    <definedName name="_xlnm._FilterDatabase" localSheetId="5" hidden="1">'Proyeccion de saldos detallados'!$A$3:$BE$525</definedName>
    <definedName name="_xlnm.Print_Area" localSheetId="0">'Datos globales '!$B$1:$M$29</definedName>
    <definedName name="_xlnm.Print_Area" localSheetId="2">'Detalle Clientes'!$B$1:$N$1848</definedName>
    <definedName name="_xlnm.Print_Area" localSheetId="7">'Detalle Inmueble'!$B$1:$X$436</definedName>
    <definedName name="_xlnm.Print_Area" localSheetId="8">Inventario!$B$3:$T$58</definedName>
    <definedName name="_xlnm.Print_Area" localSheetId="5">'Proyeccion de saldos detallados'!$A$1:$BE$524</definedName>
    <definedName name="_xlnm.Print_Area" localSheetId="4">'Proyeccion Recaudos'!$A$1:$AG$96</definedName>
    <definedName name="_xlnm.Print_Area" localSheetId="6">Recaud!$A$1:$G$17</definedName>
    <definedName name="_xlnm.Print_Area" localSheetId="1">'Resumen Consolidado'!$B$1:$AD$74</definedName>
    <definedName name="_xlnm.Print_Area" localSheetId="9">'Resumen Ejecutivo'!$B$1:$AB$56</definedName>
    <definedName name="_xlnm.Print_Area" localSheetId="3">'Ventas mes a mes'!$A$1:$K$134</definedName>
    <definedName name="Proyeccion" localSheetId="0">#REF!</definedName>
    <definedName name="Proyeccion" localSheetId="5">#REF!</definedName>
    <definedName name="Proyeccion">#REF!</definedName>
    <definedName name="_xlnm.Print_Titles" localSheetId="2">'Detalle Clientes'!$1:$5</definedName>
    <definedName name="_xlnm.Print_Titles" localSheetId="7">'Detalle Inmueble'!$11:$12</definedName>
    <definedName name="_xlnm.Print_Titles" localSheetId="8">Inventario!$12:$13</definedName>
    <definedName name="_xlnm.Print_Titles" localSheetId="5">'Proyeccion de saldos detallados'!$A:$C,'Proyeccion de saldos detallados'!$1:$3</definedName>
    <definedName name="Z_934165B8_A27C_11D7_B517_000AE63EE99A_.wvu.Cols" localSheetId="3" hidden="1">'Ventas mes a mes'!#REF!</definedName>
    <definedName name="Z_934165B8_A27C_11D7_B517_000AE63EE99A_.wvu.Rows" localSheetId="3" hidden="1">'Ventas mes a mes'!#REF!</definedName>
  </definedNames>
  <calcPr calcId="18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4" i="35" l="1"/>
  <c r="I64" i="35"/>
  <c r="L63" i="35"/>
  <c r="I63" i="35"/>
  <c r="L62" i="35"/>
  <c r="I62" i="35"/>
  <c r="L61" i="35"/>
  <c r="I61" i="35"/>
  <c r="M54" i="35"/>
  <c r="L54" i="35"/>
  <c r="I54" i="35"/>
  <c r="H54" i="35"/>
  <c r="E54" i="35"/>
  <c r="D54" i="35"/>
  <c r="K42" i="35"/>
  <c r="K43" i="35" s="1"/>
  <c r="G42" i="35"/>
  <c r="G43" i="35" s="1"/>
  <c r="M39" i="35"/>
  <c r="E39" i="35"/>
  <c r="M38" i="35"/>
  <c r="I38" i="35"/>
  <c r="E38" i="35"/>
  <c r="M37" i="35"/>
  <c r="I37" i="35"/>
  <c r="I40" i="35" s="1"/>
  <c r="R30" i="35"/>
  <c r="Q30" i="35"/>
  <c r="L30" i="35"/>
  <c r="I30" i="35"/>
  <c r="H30" i="35"/>
  <c r="D30" i="35"/>
  <c r="AA29" i="35"/>
  <c r="Z29" i="35"/>
  <c r="Y29" i="35"/>
  <c r="X29" i="35"/>
  <c r="V29" i="35"/>
  <c r="P29" i="35"/>
  <c r="S29" i="35" s="1"/>
  <c r="M29" i="35"/>
  <c r="E29" i="35" s="1"/>
  <c r="AA28" i="35"/>
  <c r="Z28" i="35"/>
  <c r="Y28" i="35"/>
  <c r="X28" i="35"/>
  <c r="V28" i="35"/>
  <c r="S28" i="35"/>
  <c r="M28" i="35"/>
  <c r="E28" i="35" s="1"/>
  <c r="AA27" i="35"/>
  <c r="Z27" i="35"/>
  <c r="Y27" i="35"/>
  <c r="X27" i="35"/>
  <c r="V27" i="35"/>
  <c r="P27" i="35"/>
  <c r="S27" i="35" s="1"/>
  <c r="M27" i="35"/>
  <c r="E27" i="35" s="1"/>
  <c r="AA26" i="35"/>
  <c r="Z26" i="35"/>
  <c r="Y26" i="35"/>
  <c r="X26" i="35"/>
  <c r="V26" i="35"/>
  <c r="P26" i="35"/>
  <c r="S26" i="35" s="1"/>
  <c r="M26" i="35"/>
  <c r="E26" i="35" s="1"/>
  <c r="AA25" i="35"/>
  <c r="Z25" i="35"/>
  <c r="Y25" i="35"/>
  <c r="X25" i="35"/>
  <c r="V25" i="35"/>
  <c r="S25" i="35"/>
  <c r="M25" i="35"/>
  <c r="E25" i="35" s="1"/>
  <c r="AA24" i="35"/>
  <c r="Z24" i="35"/>
  <c r="Y24" i="35"/>
  <c r="X24" i="35"/>
  <c r="V24" i="35"/>
  <c r="P24" i="35"/>
  <c r="S24" i="35" s="1"/>
  <c r="M24" i="35"/>
  <c r="E24" i="35" s="1"/>
  <c r="AA23" i="35"/>
  <c r="Z23" i="35"/>
  <c r="Y23" i="35"/>
  <c r="X23" i="35"/>
  <c r="V23" i="35"/>
  <c r="P23" i="35"/>
  <c r="S23" i="35" s="1"/>
  <c r="M23" i="35"/>
  <c r="E23" i="35" s="1"/>
  <c r="AA22" i="35"/>
  <c r="Z22" i="35"/>
  <c r="Y22" i="35"/>
  <c r="X22" i="35"/>
  <c r="V22" i="35"/>
  <c r="P22" i="35"/>
  <c r="S22" i="35" s="1"/>
  <c r="M22" i="35"/>
  <c r="E22" i="35" s="1"/>
  <c r="AA21" i="35"/>
  <c r="Z21" i="35"/>
  <c r="Y21" i="35"/>
  <c r="X21" i="35"/>
  <c r="V21" i="35"/>
  <c r="P21" i="35"/>
  <c r="S21" i="35" s="1"/>
  <c r="M21" i="35"/>
  <c r="M30" i="35" s="1"/>
  <c r="AA20" i="35"/>
  <c r="AA30" i="35" s="1"/>
  <c r="Z20" i="35"/>
  <c r="Z30" i="35" s="1"/>
  <c r="Y20" i="35"/>
  <c r="Y30" i="35" s="1"/>
  <c r="X20" i="35"/>
  <c r="X30" i="35" s="1"/>
  <c r="V20" i="35"/>
  <c r="V30" i="35" s="1"/>
  <c r="P20" i="35"/>
  <c r="S20" i="35" s="1"/>
  <c r="E20" i="35"/>
  <c r="R15" i="35"/>
  <c r="Q15" i="35"/>
  <c r="AA14" i="35"/>
  <c r="Z14" i="35"/>
  <c r="Y14" i="35"/>
  <c r="X14" i="35"/>
  <c r="V14" i="35"/>
  <c r="N14" i="35"/>
  <c r="M14" i="35"/>
  <c r="I60" i="35" s="1"/>
  <c r="L14" i="35"/>
  <c r="L60" i="35" s="1"/>
  <c r="J14" i="35"/>
  <c r="I14" i="35"/>
  <c r="H14" i="35"/>
  <c r="AA13" i="35"/>
  <c r="Z13" i="35"/>
  <c r="Y13" i="35"/>
  <c r="X13" i="35"/>
  <c r="V13" i="35"/>
  <c r="P13" i="35"/>
  <c r="S13" i="35" s="1"/>
  <c r="N13" i="35"/>
  <c r="M13" i="35"/>
  <c r="L13" i="35"/>
  <c r="J13" i="35"/>
  <c r="I13" i="35"/>
  <c r="H13" i="35"/>
  <c r="AA12" i="35"/>
  <c r="Z12" i="35"/>
  <c r="Y12" i="35"/>
  <c r="X12" i="35"/>
  <c r="V12" i="35"/>
  <c r="P12" i="35"/>
  <c r="S12" i="35" s="1"/>
  <c r="N12" i="35"/>
  <c r="M12" i="35"/>
  <c r="I59" i="35" s="1"/>
  <c r="L12" i="35"/>
  <c r="L59" i="35" s="1"/>
  <c r="J12" i="35"/>
  <c r="I12" i="35"/>
  <c r="H12" i="35"/>
  <c r="AA11" i="35"/>
  <c r="Z11" i="35"/>
  <c r="Y11" i="35"/>
  <c r="X11" i="35"/>
  <c r="V11" i="35"/>
  <c r="P11" i="35"/>
  <c r="S11" i="35" s="1"/>
  <c r="N11" i="35"/>
  <c r="M11" i="35"/>
  <c r="L11" i="35"/>
  <c r="J11" i="35"/>
  <c r="I11" i="35"/>
  <c r="H11" i="35"/>
  <c r="AA10" i="35"/>
  <c r="Z10" i="35"/>
  <c r="Y10" i="35"/>
  <c r="X10" i="35"/>
  <c r="V10" i="35"/>
  <c r="N10" i="35"/>
  <c r="M10" i="35"/>
  <c r="L10" i="35"/>
  <c r="J10" i="35"/>
  <c r="I10" i="35"/>
  <c r="H10" i="35"/>
  <c r="AA9" i="35"/>
  <c r="Z9" i="35"/>
  <c r="Y9" i="35"/>
  <c r="X9" i="35"/>
  <c r="V9" i="35"/>
  <c r="N9" i="35"/>
  <c r="M9" i="35"/>
  <c r="L9" i="35"/>
  <c r="J9" i="35"/>
  <c r="I9" i="35"/>
  <c r="H9" i="35"/>
  <c r="AA8" i="35"/>
  <c r="Z8" i="35"/>
  <c r="Y8" i="35"/>
  <c r="X8" i="35"/>
  <c r="V8" i="35"/>
  <c r="P8" i="35"/>
  <c r="S8" i="35" s="1"/>
  <c r="N8" i="35"/>
  <c r="M8" i="35"/>
  <c r="L8" i="35"/>
  <c r="J8" i="35"/>
  <c r="I8" i="35"/>
  <c r="H8" i="35"/>
  <c r="AA7" i="35"/>
  <c r="AA15" i="35" s="1"/>
  <c r="Z7" i="35"/>
  <c r="Z15" i="35" s="1"/>
  <c r="Y7" i="35"/>
  <c r="Y15" i="35" s="1"/>
  <c r="X7" i="35"/>
  <c r="V7" i="35"/>
  <c r="V15" i="35" s="1"/>
  <c r="N7" i="35"/>
  <c r="N15" i="35" s="1"/>
  <c r="M7" i="35"/>
  <c r="M15" i="35" s="1"/>
  <c r="L7" i="35"/>
  <c r="L15" i="35" s="1"/>
  <c r="D55" i="35" s="1"/>
  <c r="J7" i="35"/>
  <c r="I7" i="35"/>
  <c r="H7" i="35"/>
  <c r="H15" i="35" s="1"/>
  <c r="E3" i="35"/>
  <c r="F9" i="35" l="1"/>
  <c r="AA42" i="35"/>
  <c r="W28" i="35"/>
  <c r="U28" i="35" s="1"/>
  <c r="F10" i="35"/>
  <c r="W25" i="35"/>
  <c r="U25" i="35" s="1"/>
  <c r="R17" i="35" s="1"/>
  <c r="F11" i="35"/>
  <c r="W10" i="35"/>
  <c r="U10" i="35" s="1"/>
  <c r="D8" i="35"/>
  <c r="W8" i="35"/>
  <c r="U8" i="35" s="1"/>
  <c r="F12" i="35"/>
  <c r="W22" i="35"/>
  <c r="U22" i="35" s="1"/>
  <c r="Q18" i="35" s="1"/>
  <c r="D12" i="35"/>
  <c r="W27" i="35"/>
  <c r="U27" i="35" s="1"/>
  <c r="R19" i="35" s="1"/>
  <c r="E13" i="35"/>
  <c r="D14" i="35"/>
  <c r="W24" i="35"/>
  <c r="U24" i="35" s="1"/>
  <c r="R16" i="35" s="1"/>
  <c r="I65" i="35"/>
  <c r="W7" i="35"/>
  <c r="U7" i="35" s="1"/>
  <c r="U15" i="35" s="1"/>
  <c r="W9" i="35"/>
  <c r="U9" i="35" s="1"/>
  <c r="S16" i="35"/>
  <c r="W13" i="35"/>
  <c r="U13" i="35" s="1"/>
  <c r="R42" i="35"/>
  <c r="Q33" i="35"/>
  <c r="M42" i="35"/>
  <c r="E8" i="35"/>
  <c r="D9" i="35"/>
  <c r="D10" i="35"/>
  <c r="D11" i="35"/>
  <c r="E14" i="35"/>
  <c r="I58" i="35"/>
  <c r="E7" i="35"/>
  <c r="E15" i="35" s="1"/>
  <c r="F8" i="35"/>
  <c r="E9" i="35"/>
  <c r="E10" i="35"/>
  <c r="E11" i="35"/>
  <c r="W12" i="35"/>
  <c r="U12" i="35" s="1"/>
  <c r="P17" i="35" s="1"/>
  <c r="F13" i="35"/>
  <c r="F14" i="35"/>
  <c r="W29" i="35"/>
  <c r="U29" i="35" s="1"/>
  <c r="S17" i="35" s="1"/>
  <c r="R33" i="35"/>
  <c r="F7" i="35"/>
  <c r="F15" i="35" s="1"/>
  <c r="W11" i="35"/>
  <c r="U11" i="35" s="1"/>
  <c r="E12" i="35"/>
  <c r="D13" i="35"/>
  <c r="W14" i="35"/>
  <c r="U14" i="35" s="1"/>
  <c r="Q42" i="35"/>
  <c r="V33" i="35"/>
  <c r="W21" i="35"/>
  <c r="U21" i="35" s="1"/>
  <c r="Q17" i="35" s="1"/>
  <c r="W23" i="35"/>
  <c r="U23" i="35" s="1"/>
  <c r="Q19" i="35" s="1"/>
  <c r="W26" i="35"/>
  <c r="U26" i="35" s="1"/>
  <c r="R18" i="35" s="1"/>
  <c r="L65" i="35"/>
  <c r="V42" i="35"/>
  <c r="V43" i="35" s="1"/>
  <c r="H55" i="35"/>
  <c r="Z33" i="35"/>
  <c r="I55" i="35"/>
  <c r="AA33" i="35"/>
  <c r="L55" i="35"/>
  <c r="M33" i="35"/>
  <c r="M55" i="35"/>
  <c r="Y42" i="35"/>
  <c r="Z42" i="35"/>
  <c r="S30" i="35"/>
  <c r="I15" i="35"/>
  <c r="I42" i="35" s="1"/>
  <c r="P30" i="35"/>
  <c r="J15" i="35"/>
  <c r="E21" i="35"/>
  <c r="E30" i="35" s="1"/>
  <c r="Y33" i="35"/>
  <c r="L58" i="35"/>
  <c r="X15" i="35"/>
  <c r="E55" i="35"/>
  <c r="D7" i="35"/>
  <c r="D15" i="35" s="1"/>
  <c r="W20" i="35"/>
  <c r="M43" i="35" l="1"/>
  <c r="AA43" i="35"/>
  <c r="Q43" i="35"/>
  <c r="P38" i="35"/>
  <c r="W15" i="35"/>
  <c r="Y16" i="35" s="1"/>
  <c r="Z43" i="35"/>
  <c r="P7" i="35"/>
  <c r="P15" i="35" s="1"/>
  <c r="P10" i="35"/>
  <c r="S10" i="35" s="1"/>
  <c r="E33" i="35"/>
  <c r="E42" i="35"/>
  <c r="X42" i="35"/>
  <c r="X16" i="35"/>
  <c r="W30" i="35"/>
  <c r="U20" i="35"/>
  <c r="X33" i="35"/>
  <c r="I33" i="35"/>
  <c r="I43" i="35" s="1"/>
  <c r="Y43" i="35"/>
  <c r="P9" i="35"/>
  <c r="S9" i="35" s="1"/>
  <c r="Z16" i="35" l="1"/>
  <c r="W16" i="35"/>
  <c r="AA16" i="35"/>
  <c r="E43" i="35"/>
  <c r="E37" i="35"/>
  <c r="E40" i="35" s="1"/>
  <c r="S7" i="35"/>
  <c r="P16" i="35" s="1"/>
  <c r="X43" i="35"/>
  <c r="P14" i="35"/>
  <c r="S14" i="35" s="1"/>
  <c r="W33" i="35"/>
  <c r="X34" i="35" s="1"/>
  <c r="Z31" i="35"/>
  <c r="AA31" i="35"/>
  <c r="X31" i="35"/>
  <c r="Y31" i="35"/>
  <c r="W42" i="35"/>
  <c r="U30" i="35"/>
  <c r="Q16" i="35"/>
  <c r="P42" i="35"/>
  <c r="P33" i="35"/>
  <c r="P37" i="35" l="1"/>
  <c r="P39" i="35" s="1"/>
  <c r="S15" i="35"/>
  <c r="S42" i="35" s="1"/>
  <c r="W43" i="35"/>
  <c r="U33" i="35"/>
  <c r="W34" i="35" s="1"/>
  <c r="U42" i="35"/>
  <c r="S18" i="35"/>
  <c r="W31" i="35"/>
  <c r="Z34" i="35"/>
  <c r="AA34" i="35"/>
  <c r="Y34" i="35"/>
  <c r="P43" i="35"/>
  <c r="S33" i="35" l="1"/>
  <c r="S43" i="35" s="1"/>
  <c r="U43" i="3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jcorrea</author>
  </authors>
  <commentList>
    <comment ref="A1" authorId="0" shapeId="0" xr:uid="{00000000-0006-0000-0A00-000001000000}">
      <text>
        <r>
          <rPr>
            <b/>
            <sz val="8"/>
            <color indexed="81"/>
            <rFont val="Tahoma"/>
            <family val="2"/>
          </rPr>
          <t>jcorrea:</t>
        </r>
        <r>
          <rPr>
            <sz val="8"/>
            <color indexed="81"/>
            <rFont val="Tahoma"/>
            <family val="2"/>
          </rPr>
          <t xml:space="preserve">
Sinco
Cartera; informes, cartera por proyecto y clientes
</t>
        </r>
      </text>
    </comment>
  </commentList>
</comments>
</file>

<file path=xl/sharedStrings.xml><?xml version="1.0" encoding="utf-8"?>
<sst xmlns="http://schemas.openxmlformats.org/spreadsheetml/2006/main" count="10431" uniqueCount="3521">
  <si>
    <t>Unidades</t>
  </si>
  <si>
    <t>%</t>
  </si>
  <si>
    <t>$</t>
  </si>
  <si>
    <t>M2</t>
  </si>
  <si>
    <t>Total  Proyecto</t>
  </si>
  <si>
    <t>Ventas a fecha de corte</t>
  </si>
  <si>
    <t>Ventas Torre 1</t>
  </si>
  <si>
    <t>Ventas Torre 2</t>
  </si>
  <si>
    <t>Ventas Torre 3</t>
  </si>
  <si>
    <t>Ventas Torre 4</t>
  </si>
  <si>
    <t>Informe Gerencial</t>
  </si>
  <si>
    <t>Ventas Locales</t>
  </si>
  <si>
    <t>Recaudos por Ventas $</t>
  </si>
  <si>
    <t>Cuota Inicial</t>
  </si>
  <si>
    <t>Subrogaciones</t>
  </si>
  <si>
    <t xml:space="preserve">Reformas </t>
  </si>
  <si>
    <t>Saldo Total</t>
  </si>
  <si>
    <t>Saldo Credito</t>
  </si>
  <si>
    <t>C. Corriente</t>
  </si>
  <si>
    <t>C. Vencida</t>
  </si>
  <si>
    <t>Cartera de Ventas</t>
  </si>
  <si>
    <t>Cartera de Reformas</t>
  </si>
  <si>
    <t>Cartera Total</t>
  </si>
  <si>
    <t>Recuperaciones</t>
  </si>
  <si>
    <t>Concepto</t>
  </si>
  <si>
    <t>Causado</t>
  </si>
  <si>
    <t>Recaudado</t>
  </si>
  <si>
    <t>Intereses x Mora</t>
  </si>
  <si>
    <t>Intereses x Subrog.</t>
  </si>
  <si>
    <t>Avalúos</t>
  </si>
  <si>
    <t>Prediales</t>
  </si>
  <si>
    <t>Mayor valor</t>
  </si>
  <si>
    <t>RESUMEN EJECUTIVO CONSOLIDADO HASTA</t>
  </si>
  <si>
    <t>Proyecto Total</t>
  </si>
  <si>
    <t>Por Vender</t>
  </si>
  <si>
    <t>Vendidas</t>
  </si>
  <si>
    <t xml:space="preserve"> -en miles -</t>
  </si>
  <si>
    <t>Aptos.</t>
  </si>
  <si>
    <t>Und.</t>
  </si>
  <si>
    <t>Valor Proyecto</t>
  </si>
  <si>
    <t>M 2</t>
  </si>
  <si>
    <t>Valor Por Vender</t>
  </si>
  <si>
    <t>Valor Ventas Netas</t>
  </si>
  <si>
    <t>Recaudado por Abono a K $</t>
  </si>
  <si>
    <t>Desembolso Créditos</t>
  </si>
  <si>
    <t>Notas Contables</t>
  </si>
  <si>
    <t>Usados</t>
  </si>
  <si>
    <t>Total Recibido</t>
  </si>
  <si>
    <t>Total Cartera</t>
  </si>
  <si>
    <t>Saldos Cuotas Crédito</t>
  </si>
  <si>
    <t>Corriente</t>
  </si>
  <si>
    <t>Vencida</t>
  </si>
  <si>
    <t>1-30 días</t>
  </si>
  <si>
    <t>31-60 días</t>
  </si>
  <si>
    <t>61-90 días</t>
  </si>
  <si>
    <t>&gt; 90 días</t>
  </si>
  <si>
    <t>Torre 1</t>
  </si>
  <si>
    <t>Torre 2</t>
  </si>
  <si>
    <t>Torre 3</t>
  </si>
  <si>
    <t>Torre 4</t>
  </si>
  <si>
    <t>Locales</t>
  </si>
  <si>
    <t>Ventas sólo Aptos.</t>
  </si>
  <si>
    <t>Parqueaderos y Utiles</t>
  </si>
  <si>
    <t>Parqueaderos T-1</t>
  </si>
  <si>
    <t>Utiles Torre 1</t>
  </si>
  <si>
    <t>Total T-1</t>
  </si>
  <si>
    <t>Parqueaderos T-2</t>
  </si>
  <si>
    <t>Utiles Torre 2</t>
  </si>
  <si>
    <t>Total T-2</t>
  </si>
  <si>
    <t>Parqueaderos T-3</t>
  </si>
  <si>
    <t>Utiles Torre 3</t>
  </si>
  <si>
    <t>Total T-3</t>
  </si>
  <si>
    <t>Parqueaderos T-4</t>
  </si>
  <si>
    <t>Utiles Torre 4</t>
  </si>
  <si>
    <t>Total T-4</t>
  </si>
  <si>
    <t>Total Parq. y Utiles</t>
  </si>
  <si>
    <t>Ventas Con Parq. T-1</t>
  </si>
  <si>
    <t>Ventas Con Parq. T-2</t>
  </si>
  <si>
    <t>Ventas Con Parq. T-3</t>
  </si>
  <si>
    <t>Ventas Con Parq. T-4</t>
  </si>
  <si>
    <t>Ventas con Parqueaderos</t>
  </si>
  <si>
    <t>Reformas Torre 1</t>
  </si>
  <si>
    <t>Reformas Torre 2</t>
  </si>
  <si>
    <t>Reformas Torre 3</t>
  </si>
  <si>
    <t>Reformas Torre 4</t>
  </si>
  <si>
    <t>Total Reformas</t>
  </si>
  <si>
    <t>Ventas +Parq.+Reformas Torre 1</t>
  </si>
  <si>
    <t>Ventas +Parq.+Reformas Torre 2</t>
  </si>
  <si>
    <t>Ventas +Parq.+Reformas Torre 3</t>
  </si>
  <si>
    <t>Ventas +Parq.+Reformas Torre 4</t>
  </si>
  <si>
    <t>Total Ventas+Parq.+Reformas</t>
  </si>
  <si>
    <t>Intereses x Mora T-1</t>
  </si>
  <si>
    <t>Intereses x Mora T-2</t>
  </si>
  <si>
    <t>Intereses x Mora T-3</t>
  </si>
  <si>
    <t>Intereses x Mora T-4</t>
  </si>
  <si>
    <t>Intereses x Subrogacion T-1</t>
  </si>
  <si>
    <t>Intereses x Subrogacion T-2</t>
  </si>
  <si>
    <t>Intereses x Subrogacion T-3</t>
  </si>
  <si>
    <t>Intereses x Subrogacion T-4</t>
  </si>
  <si>
    <t>Otros Gastos T1</t>
  </si>
  <si>
    <t>Otros Gastos T3</t>
  </si>
  <si>
    <t>Otros Gastos Lc</t>
  </si>
  <si>
    <t>Prediales T1</t>
  </si>
  <si>
    <t>Prediales T2</t>
  </si>
  <si>
    <t>Prediales T3</t>
  </si>
  <si>
    <t>Prediales T4</t>
  </si>
  <si>
    <t>Mayor Valor</t>
  </si>
  <si>
    <t>Total Recuperaciones</t>
  </si>
  <si>
    <t>Total Proyecto</t>
  </si>
  <si>
    <t>DETALLE DE CLIENTES</t>
  </si>
  <si>
    <t>Torre</t>
  </si>
  <si>
    <t>Inmueble</t>
  </si>
  <si>
    <t>Cliente</t>
  </si>
  <si>
    <t>Venta</t>
  </si>
  <si>
    <t>Pagado</t>
  </si>
  <si>
    <t xml:space="preserve">Saldo </t>
  </si>
  <si>
    <t>Cartera Corriente</t>
  </si>
  <si>
    <t>Cartera Vencida</t>
  </si>
  <si>
    <t xml:space="preserve"> 1-30</t>
  </si>
  <si>
    <t>31-60</t>
  </si>
  <si>
    <t>61-90</t>
  </si>
  <si>
    <t>mayor a 91</t>
  </si>
  <si>
    <t>Observaciones</t>
  </si>
  <si>
    <t>APTO-1-0303-</t>
  </si>
  <si>
    <t>Inicial</t>
  </si>
  <si>
    <t>Impuesto Predial</t>
  </si>
  <si>
    <t>Reforma Escriturable</t>
  </si>
  <si>
    <t>APTO-1-0304-</t>
  </si>
  <si>
    <t>FIGUEROA FIGUEROA NELSON FRANCISCO</t>
  </si>
  <si>
    <t>CréditoTer</t>
  </si>
  <si>
    <t>Intereses de Mora</t>
  </si>
  <si>
    <t>Intereses de Subrogación</t>
  </si>
  <si>
    <t>Reformas</t>
  </si>
  <si>
    <t>APTO-1-0401-</t>
  </si>
  <si>
    <t>VERA MAZO CARLOS ANDRES</t>
  </si>
  <si>
    <t>APTO-1-0402-</t>
  </si>
  <si>
    <t>Crédito</t>
  </si>
  <si>
    <t>APTO-1-0403-</t>
  </si>
  <si>
    <t>CARDONA CORTES ALVARO</t>
  </si>
  <si>
    <t>Intereses Financieros</t>
  </si>
  <si>
    <t>APTO-1-0404-</t>
  </si>
  <si>
    <t>BEDOYA MARTINEZ JORGE ALEXANDER</t>
  </si>
  <si>
    <t>APTO-1-0405-</t>
  </si>
  <si>
    <t>APTO-1-0406-</t>
  </si>
  <si>
    <t>RODRIGUEZ MUÑOZ DINA LUZ</t>
  </si>
  <si>
    <t>APTO-1-0501-</t>
  </si>
  <si>
    <t>BANCO DAVIVIENDA S.A</t>
  </si>
  <si>
    <t>APTO-1-0502-</t>
  </si>
  <si>
    <t>MONTOYA GONZALEZ HUGO</t>
  </si>
  <si>
    <t>APTO-1-0503-</t>
  </si>
  <si>
    <t>CABALLERO VASQUEZ GERMAN</t>
  </si>
  <si>
    <t>APTO-1-0504-</t>
  </si>
  <si>
    <t>APTO-1-0505</t>
  </si>
  <si>
    <t>APTO-1-0506-</t>
  </si>
  <si>
    <t>OROZCO MAYA JULIO ALEJANDRO</t>
  </si>
  <si>
    <t>APTO-1-0601-</t>
  </si>
  <si>
    <t>APTO-1-0602-</t>
  </si>
  <si>
    <t>JIMENEZ ARANGO DIEGO LEON</t>
  </si>
  <si>
    <t>APTO-1-0603-</t>
  </si>
  <si>
    <t>LOPEZ TABORDA CLAUDIA PATRICIA</t>
  </si>
  <si>
    <t>APTO-1-0604-</t>
  </si>
  <si>
    <t>APTO-1-0605-</t>
  </si>
  <si>
    <t>COUTIN ROYKOVICH JULIO CESAR</t>
  </si>
  <si>
    <t>APTO-1-0606-</t>
  </si>
  <si>
    <t>APTO-1-0701-</t>
  </si>
  <si>
    <t>TAPIAS BEJARANO MARIA UBALDINA</t>
  </si>
  <si>
    <t>APTO-1-0702-</t>
  </si>
  <si>
    <t>CARDONA YEPES DAILYS ASTRID</t>
  </si>
  <si>
    <t>APTO-1-0703-</t>
  </si>
  <si>
    <t>RENDON VASQUEZ MARIA ESTELLA</t>
  </si>
  <si>
    <t>APTO-1-0704-</t>
  </si>
  <si>
    <t>TAMAYO PATIÑO FRANCISCO JAVIER</t>
  </si>
  <si>
    <t>APTO-1-0705-</t>
  </si>
  <si>
    <t>APTO-1-0706-</t>
  </si>
  <si>
    <t>GUTIERREZ TORO ADRIANA PATRICIA</t>
  </si>
  <si>
    <t>APTO-1-0801-</t>
  </si>
  <si>
    <t>APTO-1-0802-</t>
  </si>
  <si>
    <t>SANMARTIN SERNA NEYLA MARIA</t>
  </si>
  <si>
    <t>APTO-1-0803-</t>
  </si>
  <si>
    <t>APTO-1-0804-</t>
  </si>
  <si>
    <t>ARBOLEDA MONSALVE LUIS FELIPE</t>
  </si>
  <si>
    <t>APTO-1-0805-</t>
  </si>
  <si>
    <t>CERVERA PEREZ LINA MARIA</t>
  </si>
  <si>
    <t>Otros Gastos</t>
  </si>
  <si>
    <t>APTO-1-0806-</t>
  </si>
  <si>
    <t>MALDONADO LIZCANO ADRIANA</t>
  </si>
  <si>
    <t>APTO-1-0901-</t>
  </si>
  <si>
    <t>JARAMILLO RESTREPO CLARA EUGENIA</t>
  </si>
  <si>
    <t>APTO-1-0902-</t>
  </si>
  <si>
    <t>BLANDON ARISTIZABAL JAIDER ALEXANDER</t>
  </si>
  <si>
    <t>APTO-1-0903-</t>
  </si>
  <si>
    <t>APTO-1-0904-</t>
  </si>
  <si>
    <t>ROJAS GIL JORGE ORLANDO</t>
  </si>
  <si>
    <t>APTO-1-0905-</t>
  </si>
  <si>
    <t>APTO-1-0906-</t>
  </si>
  <si>
    <t>QUESADA BENITEZ CARLOS EMIRO</t>
  </si>
  <si>
    <t>APTO-1-1001-</t>
  </si>
  <si>
    <t>ZORA ZULUAGA ELCY AMPARO</t>
  </si>
  <si>
    <t>APTO-1-1002-</t>
  </si>
  <si>
    <t>APTO-1-1003-</t>
  </si>
  <si>
    <t>GARCIA RODRIGUEZ LUIS ALBERTO</t>
  </si>
  <si>
    <t>APTO-1-1004-</t>
  </si>
  <si>
    <t>HINCAPIE VERA ADRIANA MARIA</t>
  </si>
  <si>
    <t>APTO-1-1005-</t>
  </si>
  <si>
    <t>GONZALEZ GALEANO JOSE WEIMAR</t>
  </si>
  <si>
    <t>APTO-1-1006-</t>
  </si>
  <si>
    <t>APTO-1-1101-</t>
  </si>
  <si>
    <t>LOPERA BAENA MARIA ADELAIDA</t>
  </si>
  <si>
    <t>APTO-1-1102-</t>
  </si>
  <si>
    <t>LOPEZ MARIN CAROLINA</t>
  </si>
  <si>
    <t>APTO-1-1103-</t>
  </si>
  <si>
    <t>BANCO DE OCCIDENTE S.A.</t>
  </si>
  <si>
    <t>APTO-1-1104-</t>
  </si>
  <si>
    <t>APTO-1-1105-</t>
  </si>
  <si>
    <t>APTO-1-1106-</t>
  </si>
  <si>
    <t>COLORADO RUEDA JAVIER GIOVANNI</t>
  </si>
  <si>
    <t>APTO-1-1201-</t>
  </si>
  <si>
    <t>BANCO DE BOGOTA S.A.</t>
  </si>
  <si>
    <t>APTO-1-1202-</t>
  </si>
  <si>
    <t>GIRALDO SERNA SANDRA MABEL</t>
  </si>
  <si>
    <t>APTO-1-1203-</t>
  </si>
  <si>
    <t>CASTAÑO CASTAÑO JUAN DE JESUS</t>
  </si>
  <si>
    <t>APTO-1-1204-</t>
  </si>
  <si>
    <t>GIRALDO GALLEGO CATALINA MARCELA</t>
  </si>
  <si>
    <t>APTO-1-1205-</t>
  </si>
  <si>
    <t>APTO-1-1206-</t>
  </si>
  <si>
    <t>GUIRALES CUERVO RUBEN DARIO</t>
  </si>
  <si>
    <t>APTO-1-1301-</t>
  </si>
  <si>
    <t>TAMAYO ZULUAGA WILSON ANDRES</t>
  </si>
  <si>
    <t>APTO-1-1302-</t>
  </si>
  <si>
    <t>RAMIREZ SUAREZ JORGE MARIO</t>
  </si>
  <si>
    <t>APTO-1-1303-</t>
  </si>
  <si>
    <t>JARAMILLO VELASQUEZ DORIENALLIBE</t>
  </si>
  <si>
    <t>APTO-1-1304-</t>
  </si>
  <si>
    <t>PELAEZ ROLDAN ALEJANDRO</t>
  </si>
  <si>
    <t>APTO-1-1305-</t>
  </si>
  <si>
    <t>RAMIREZ ARTEMIO RICARDO LUIS</t>
  </si>
  <si>
    <t>APTO-1-1306-</t>
  </si>
  <si>
    <t>URIBE RAMIREZ MARIA ISABEL</t>
  </si>
  <si>
    <t>APTO-1-1401-</t>
  </si>
  <si>
    <t>ROMERO CHACON LUZ JENNY</t>
  </si>
  <si>
    <t>APTO-1-1402-</t>
  </si>
  <si>
    <t>APTO-1-1403-</t>
  </si>
  <si>
    <t>Cesantias</t>
  </si>
  <si>
    <t>APTO-1-1404-</t>
  </si>
  <si>
    <t>CARDENAS GARCIA JOHN FREDY</t>
  </si>
  <si>
    <t>APTO-1-1405-</t>
  </si>
  <si>
    <t>BANCOLOMBIA S.A.</t>
  </si>
  <si>
    <t>APTO-1-1406-</t>
  </si>
  <si>
    <t>OSORIO MARQUEZ PAULA LILIANA</t>
  </si>
  <si>
    <t>APTO-1-1501-</t>
  </si>
  <si>
    <t>ROMERO NARANJO ELKIN ALONSO</t>
  </si>
  <si>
    <t>APTO-1-1502-</t>
  </si>
  <si>
    <t>QUICENO ZULUAGA DIANA CRISTINA</t>
  </si>
  <si>
    <t>APTO-1-1503-</t>
  </si>
  <si>
    <t>CASTILLO SAZA NELSON ANDRES</t>
  </si>
  <si>
    <t>APTO-1-1504-</t>
  </si>
  <si>
    <t>GOMEZ GIRALDO VIRGELINA</t>
  </si>
  <si>
    <t>APTO-1-1505-</t>
  </si>
  <si>
    <t>PATIÑO VANEGAS PAULA ANDREA</t>
  </si>
  <si>
    <t>APTO-1-1506-</t>
  </si>
  <si>
    <t>BERRIO BOLIVAR LUZ ALEIDA</t>
  </si>
  <si>
    <t>APTO-1-1601-</t>
  </si>
  <si>
    <t>GIRALDO GOMEZ RENE ALEJANDRO</t>
  </si>
  <si>
    <t>APTO-1-1602-</t>
  </si>
  <si>
    <t>GALLEGO CORRALES JUAN CARLOS</t>
  </si>
  <si>
    <t>APTO-1-1603-</t>
  </si>
  <si>
    <t>GONZALEZ GIRALDO CARLOS ALBERTO</t>
  </si>
  <si>
    <t>APTO-1-1604-</t>
  </si>
  <si>
    <t>MONTOYA PALACIO LINA MARIA</t>
  </si>
  <si>
    <t>APTO-1-1605-</t>
  </si>
  <si>
    <t>APTO-1-1606-</t>
  </si>
  <si>
    <t>HERNANDEZ VALENCIA WILSON DARIO</t>
  </si>
  <si>
    <t>APTO-1-1701-</t>
  </si>
  <si>
    <t>JESUS ALBERTO URIBE ORTIZ</t>
  </si>
  <si>
    <t>APTO-1-1702-</t>
  </si>
  <si>
    <t>APTO-1-1703-</t>
  </si>
  <si>
    <t>APTO-1-1704-</t>
  </si>
  <si>
    <t>APTO-1-1705-</t>
  </si>
  <si>
    <t>ARIAS RUEDA MARIA CLAUDIA</t>
  </si>
  <si>
    <t>APTO-1-1706-</t>
  </si>
  <si>
    <t>HERNANDEZ RAMIREZ MARIA EUGENIA</t>
  </si>
  <si>
    <t>APTO-1-1801-</t>
  </si>
  <si>
    <t>APTO-1-1802-</t>
  </si>
  <si>
    <t>APTO-1-1803-</t>
  </si>
  <si>
    <t>GUTIERREZ CUERVO YULIBERTH</t>
  </si>
  <si>
    <t>APTO-1-1804-</t>
  </si>
  <si>
    <t>APTO-1-1805-</t>
  </si>
  <si>
    <t>ARANGO BETANCUR JUAN CAMILO</t>
  </si>
  <si>
    <t>APTO-1-1806-</t>
  </si>
  <si>
    <t>RESTREPO MUÑOZ OLGA LUCIA</t>
  </si>
  <si>
    <t>APTO-1-1901-</t>
  </si>
  <si>
    <t>GOMEZ LEMOS HUGO ALBERTO</t>
  </si>
  <si>
    <t>APTO-1-1902-</t>
  </si>
  <si>
    <t>APTO-1-1903-</t>
  </si>
  <si>
    <t>APTO-1-1904-</t>
  </si>
  <si>
    <t>APTO-1-1905-</t>
  </si>
  <si>
    <t>ESTRADA ALVAREZ FRANCIA INES</t>
  </si>
  <si>
    <t>APTO-1-1906-</t>
  </si>
  <si>
    <t>MONSALVE FRANCO ELOISA</t>
  </si>
  <si>
    <t>APTO-1-2001-</t>
  </si>
  <si>
    <t>RESTREPO MAYA LICINIO ERNESTO</t>
  </si>
  <si>
    <t>APTO-1-2002-</t>
  </si>
  <si>
    <t>BEDOYA RIOS EDWIN ANTONIO</t>
  </si>
  <si>
    <t>APTO-1-2003-</t>
  </si>
  <si>
    <t>TELLEZ SANTAMARIA JAISON HIPOLITO</t>
  </si>
  <si>
    <t>APTO-1-2004-</t>
  </si>
  <si>
    <t>APTO-1-2005-</t>
  </si>
  <si>
    <t>CRUZ RIAÑO LUIS JAVIER</t>
  </si>
  <si>
    <t>APTO-1-2006-</t>
  </si>
  <si>
    <t>APTO-1-2101-</t>
  </si>
  <si>
    <t>APTO-1-2102-</t>
  </si>
  <si>
    <t>BIENES E INVERSIONES ASU S.A.S</t>
  </si>
  <si>
    <t>APTO-1-2103-</t>
  </si>
  <si>
    <t>APTO-1-2104-</t>
  </si>
  <si>
    <t>BEJARANO VILLALBA ORLANDO</t>
  </si>
  <si>
    <t>APTO-1-2201-</t>
  </si>
  <si>
    <t>APTO-1-2202-</t>
  </si>
  <si>
    <t>APTO-1-2203-</t>
  </si>
  <si>
    <t>DUQUE ARISTIZABAL YEISY PAOLA</t>
  </si>
  <si>
    <t>APTO-1-2204-</t>
  </si>
  <si>
    <t>JARAMILLO MESA MARIELA DE JESUS</t>
  </si>
  <si>
    <t>PQD-1-98135S</t>
  </si>
  <si>
    <t>ZULUAGA CIRO LEIDY VANESSA</t>
  </si>
  <si>
    <t>PQD-1-98136S</t>
  </si>
  <si>
    <t>JIMENEZ GOMEZ NELSON AGUSTIN</t>
  </si>
  <si>
    <t>TOTAL TORRE 1</t>
  </si>
  <si>
    <t>APTO-2-0208</t>
  </si>
  <si>
    <t>MURILLO MORENO LEIDY SAMIRA</t>
  </si>
  <si>
    <t>APTO-2-0209</t>
  </si>
  <si>
    <t>APTO-2-0210</t>
  </si>
  <si>
    <t>APTO-2-0307</t>
  </si>
  <si>
    <t>JIMENEZ MEDINA ELIZABETH</t>
  </si>
  <si>
    <t>APTO-2-0308</t>
  </si>
  <si>
    <t>APTO-2-0309</t>
  </si>
  <si>
    <t>ARISTIZABAL MONTOYA SUSANA</t>
  </si>
  <si>
    <t>APTO-2-0310</t>
  </si>
  <si>
    <t>CERON MUÑOZ MARIO FERNANDO</t>
  </si>
  <si>
    <t>APTO-2-0312</t>
  </si>
  <si>
    <t>APTO-2-0407</t>
  </si>
  <si>
    <t>APTO-2-0408</t>
  </si>
  <si>
    <t>APTO-2-0409</t>
  </si>
  <si>
    <t>LONDOÑO ARANGO SONIA MARIA</t>
  </si>
  <si>
    <t>APTO-2-0410</t>
  </si>
  <si>
    <t>ORTEGA HERNANDEZ JULIO ANIBAL</t>
  </si>
  <si>
    <t>APTO-2-0411</t>
  </si>
  <si>
    <t>APTO-2-0412</t>
  </si>
  <si>
    <t>JIMENEZ GOMEZ CARLOS HORACIO</t>
  </si>
  <si>
    <t>APTO-2-0507</t>
  </si>
  <si>
    <t>ARANGO CORREA DIANA MILENA</t>
  </si>
  <si>
    <t>APTO-2-0508</t>
  </si>
  <si>
    <t>MURILLO JOSE CONCEPCION</t>
  </si>
  <si>
    <t>APTO-2-0509</t>
  </si>
  <si>
    <t>ESCOBAR CIRO PAOLA MILENA</t>
  </si>
  <si>
    <t>APTO-2-0510</t>
  </si>
  <si>
    <t>RESTREPO ECHEVERRI ANA MARIA</t>
  </si>
  <si>
    <t>APTO-2-0511</t>
  </si>
  <si>
    <t>APTO-2-0512</t>
  </si>
  <si>
    <t>MUNERA ECHEVERRI ANA GIRLEZA</t>
  </si>
  <si>
    <t>APTO-2-0607</t>
  </si>
  <si>
    <t>MORENO CASTAÑEDA LUZ EDID DE JESUS</t>
  </si>
  <si>
    <t>APTO-2-0608</t>
  </si>
  <si>
    <t>APTO-2-0609</t>
  </si>
  <si>
    <t>APTO-2-0610</t>
  </si>
  <si>
    <t>VERGARA LOPEZ GREGORIO DE JESUS</t>
  </si>
  <si>
    <t>APTO-2-0611</t>
  </si>
  <si>
    <t>APTO-2-0612</t>
  </si>
  <si>
    <t>GALEANO GONZALEZ ALFONSO DE JESUS</t>
  </si>
  <si>
    <t>APTO-2-0707</t>
  </si>
  <si>
    <t>APTO-2-0708</t>
  </si>
  <si>
    <t>PULGARIN SALDARRIAGA YESID DARIO</t>
  </si>
  <si>
    <t>APTO-2-0709</t>
  </si>
  <si>
    <t>PRIETO CALDONO MAUREN ELIANA</t>
  </si>
  <si>
    <t>APTO-2-0710</t>
  </si>
  <si>
    <t>APTO-2-0711</t>
  </si>
  <si>
    <t>APTO-2-0712</t>
  </si>
  <si>
    <t>DUQUE ROLDAN ANDRES FELIPE</t>
  </si>
  <si>
    <t>APTO-2-0807</t>
  </si>
  <si>
    <t>APTO-2-0808</t>
  </si>
  <si>
    <t>MUÑOZ PARRA YUDI LORENA</t>
  </si>
  <si>
    <t>APTO-2-0809</t>
  </si>
  <si>
    <t>APTO-2-0810</t>
  </si>
  <si>
    <t>CUARTAS ALZATE ALEJANDRA</t>
  </si>
  <si>
    <t>APTO-2-0811</t>
  </si>
  <si>
    <t>GARCIA ARANGO JORGE LULIO</t>
  </si>
  <si>
    <t>APTO-2-0812</t>
  </si>
  <si>
    <t>VILLADA GALVIS GUSTAVO ADOLFO</t>
  </si>
  <si>
    <t>APTO-2-0907</t>
  </si>
  <si>
    <t>ZULUAGA SALAZAR ALBA LUCIA</t>
  </si>
  <si>
    <t>APTO-2-0908</t>
  </si>
  <si>
    <t>MUÑOZ CORREA GABRIEL DE JESUS</t>
  </si>
  <si>
    <t>APTO-2-0909</t>
  </si>
  <si>
    <t>POSADA ARIAS CLAUDIA PATRICIA</t>
  </si>
  <si>
    <t>APTO-2-0910</t>
  </si>
  <si>
    <t>ROMAN ALVAREZ NATHALYE ALEXANDRA</t>
  </si>
  <si>
    <t>APTO-2-0911</t>
  </si>
  <si>
    <t>APTO-2-0912</t>
  </si>
  <si>
    <t>APTO-2-1007</t>
  </si>
  <si>
    <t>APTO-2-1008</t>
  </si>
  <si>
    <t>ORREGO LOPEZ DIANA MARCELA</t>
  </si>
  <si>
    <t>APTO-2-1009</t>
  </si>
  <si>
    <t>JARAMILLO QUINTERO MONICA MARIA</t>
  </si>
  <si>
    <t>APTO-2-1010</t>
  </si>
  <si>
    <t>APTO-2-1011</t>
  </si>
  <si>
    <t>OSPINA OSORIO ADRIAN DAVID</t>
  </si>
  <si>
    <t>APTO-2-1012</t>
  </si>
  <si>
    <t>BUITRAGO BUSTAMANTE MARINA</t>
  </si>
  <si>
    <t>APTO-2-1107</t>
  </si>
  <si>
    <t>GARCIA AGUDELO SANDRA MILENA</t>
  </si>
  <si>
    <t>APTO-2-1108</t>
  </si>
  <si>
    <t>APTO-2-1109</t>
  </si>
  <si>
    <t>BONILLA CALLE LEANDRO ALBERTO</t>
  </si>
  <si>
    <t>APTO-2-1110</t>
  </si>
  <si>
    <t>CALLE DURANGO ALEJANDRO ALBERTO</t>
  </si>
  <si>
    <t>APTO-2-1111</t>
  </si>
  <si>
    <t>APTO-2-1112</t>
  </si>
  <si>
    <t>APTO-2-1207</t>
  </si>
  <si>
    <t>PEREZ PIEDRAHITA LINA MARIA</t>
  </si>
  <si>
    <t>APTO-2-1208</t>
  </si>
  <si>
    <t>APTO-2-1209</t>
  </si>
  <si>
    <t>BOTERO CARVAJAL JORGE DIEGO</t>
  </si>
  <si>
    <t>APTO-2-1210</t>
  </si>
  <si>
    <t>MADRIGAL SANCHEZ MARLIESE</t>
  </si>
  <si>
    <t>APTO-2-1211</t>
  </si>
  <si>
    <t>RAMIREZ OCAMPO VIVIANA MARIA</t>
  </si>
  <si>
    <t>APTO-2-1212</t>
  </si>
  <si>
    <t>CASTRILLON MARIN ROBINSON ANDRES</t>
  </si>
  <si>
    <t>APTO-2-1307</t>
  </si>
  <si>
    <t>QUICENO ZULUAGA JUAN CAMILO</t>
  </si>
  <si>
    <t>APTO-2-1308</t>
  </si>
  <si>
    <t>APTO-2-1309</t>
  </si>
  <si>
    <t>NARANJO LOTERO LUIS JAVIER</t>
  </si>
  <si>
    <t>APTO-2-1310</t>
  </si>
  <si>
    <t>CRUZ DURANGO HENRY ALEXANDER</t>
  </si>
  <si>
    <t>APTO-2-1311</t>
  </si>
  <si>
    <t>APTO-2-1312</t>
  </si>
  <si>
    <t>RODRIGUEZ ORTIZ ELVIN</t>
  </si>
  <si>
    <t>APTO-2-1407</t>
  </si>
  <si>
    <t>APTO-2-1408</t>
  </si>
  <si>
    <t>BONILLA CALLE MARIA LICIRIA</t>
  </si>
  <si>
    <t>APTO-2-1409</t>
  </si>
  <si>
    <t>APTO-2-1410</t>
  </si>
  <si>
    <t>RIOS TORO SERGIO ALBERTO</t>
  </si>
  <si>
    <t>APTO-2-1411</t>
  </si>
  <si>
    <t>QUIROZ GRACIANO LEIDY YOHANNA</t>
  </si>
  <si>
    <t>APTO-2-1412</t>
  </si>
  <si>
    <t>MEJIA VALENCIA JOHN JAIRO</t>
  </si>
  <si>
    <t>APTO-2-1507</t>
  </si>
  <si>
    <t>SALAZAR BARRERA DIDIER</t>
  </si>
  <si>
    <t>APTO-2-1508</t>
  </si>
  <si>
    <t>MARTINEZ MARTINEZ LINA MARITZA</t>
  </si>
  <si>
    <t>APTO-2-1509</t>
  </si>
  <si>
    <t>JARAMILLO VALLEJO MANUEL GUILLERMO</t>
  </si>
  <si>
    <t>APTO-2-1510</t>
  </si>
  <si>
    <t>DE OSSA GONZALEZ VERONICA MARIA</t>
  </si>
  <si>
    <t>APTO-2-1511</t>
  </si>
  <si>
    <t>APTO-2-1512</t>
  </si>
  <si>
    <t>MORENO CARMONA DIEGO ALEJANDRO</t>
  </si>
  <si>
    <t>APTO-2-1607</t>
  </si>
  <si>
    <t>APTO-2-1608</t>
  </si>
  <si>
    <t>MONTOYA DIAZ HUGO HERNAN</t>
  </si>
  <si>
    <t>APTO-2-1609</t>
  </si>
  <si>
    <t>OROZCO ZAPATA IVAN DAVID</t>
  </si>
  <si>
    <t>APTO-2-1610</t>
  </si>
  <si>
    <t>ANGEL TORRES LADY VIVIANA</t>
  </si>
  <si>
    <t>APTO-2-1611</t>
  </si>
  <si>
    <t>APTO-2-1612</t>
  </si>
  <si>
    <t>MURILLO TRUJILLO BERTHA LIA</t>
  </si>
  <si>
    <t>APTO-2-1707</t>
  </si>
  <si>
    <t>APTO-2-1708</t>
  </si>
  <si>
    <t>JIMENEZ HERNANDEZ LUIS ALBERTO</t>
  </si>
  <si>
    <t>APTO-2-1709</t>
  </si>
  <si>
    <t>CHAMORRO GIRALDO MARIA EUGENIA</t>
  </si>
  <si>
    <t>APTO-2-1710</t>
  </si>
  <si>
    <t>ORTEGA JARAMILLO JUAN ALEJANDRO</t>
  </si>
  <si>
    <t>APTO-2-1711</t>
  </si>
  <si>
    <t>PAREJA TABORDA JENNIFFER MARCELA</t>
  </si>
  <si>
    <t>APTO-2-1712</t>
  </si>
  <si>
    <t>PAEZ NOVA MAXIMILIANO</t>
  </si>
  <si>
    <t>APTO-2-1807</t>
  </si>
  <si>
    <t>APTO-2-1808</t>
  </si>
  <si>
    <t>OCAMPO MARIN ANDRES FELIPE</t>
  </si>
  <si>
    <t>APTO-2-1809</t>
  </si>
  <si>
    <t>APTO-2-1810</t>
  </si>
  <si>
    <t>APTO-2-1811</t>
  </si>
  <si>
    <t>APTO-2-1812</t>
  </si>
  <si>
    <t>BARRADA BEDOYA RICARDO ADOLFO</t>
  </si>
  <si>
    <t>APTO-2-1907</t>
  </si>
  <si>
    <t>APTO-2-1908</t>
  </si>
  <si>
    <t>RIVERA BELTRAN ERIKA LUCIA</t>
  </si>
  <si>
    <t>APTO-2-1909</t>
  </si>
  <si>
    <t>ALARCON BASTIDAS LINA MARCELA</t>
  </si>
  <si>
    <t>APTO-2-1910</t>
  </si>
  <si>
    <t>APTO-2-1911</t>
  </si>
  <si>
    <t>APTO-2-1912</t>
  </si>
  <si>
    <t>APTO-2-2009</t>
  </si>
  <si>
    <t>SERNA QUINTERO ANGELY</t>
  </si>
  <si>
    <t>APTO-2-2010</t>
  </si>
  <si>
    <t>APTO-2-2011</t>
  </si>
  <si>
    <t>APTO-2-2012</t>
  </si>
  <si>
    <t>ARANGO CORREA SANDRA CATALINA</t>
  </si>
  <si>
    <t>APTO-2-2109</t>
  </si>
  <si>
    <t>SALAZAR GOMEZ JURY VANESSA</t>
  </si>
  <si>
    <t>APTO-2-2110</t>
  </si>
  <si>
    <t>APTO-2-2111</t>
  </si>
  <si>
    <t>MENCO LOPEZ AMILDER NEL</t>
  </si>
  <si>
    <t>APTO-2-2112</t>
  </si>
  <si>
    <t>UTIL-2-P15034</t>
  </si>
  <si>
    <t>UTIL-2S1-99146</t>
  </si>
  <si>
    <t>UTIL-2-S1-99155</t>
  </si>
  <si>
    <t>UTIL-2-S1-99159</t>
  </si>
  <si>
    <t>UTIL-2-S2-98086</t>
  </si>
  <si>
    <t>UTIL-2-S2-99164</t>
  </si>
  <si>
    <t>UTIL-2-U-98067</t>
  </si>
  <si>
    <t>TOTAL TORRE 2</t>
  </si>
  <si>
    <t>APTO-3-0221</t>
  </si>
  <si>
    <t>APTO-3-0222</t>
  </si>
  <si>
    <t>FERNANDEZ CANTOR LILIANA MARIA</t>
  </si>
  <si>
    <t>APTO-3-0223</t>
  </si>
  <si>
    <t>QUIROZ RESTREPO MARIA PATRICIA</t>
  </si>
  <si>
    <t>APTO-3-0322</t>
  </si>
  <si>
    <t>LOZANO MOSQUERA NADIA</t>
  </si>
  <si>
    <t>URIBE PINEDA JULHIANA ANDREA</t>
  </si>
  <si>
    <t>APTO-3-0421</t>
  </si>
  <si>
    <t>BLANDON TORRES JOSE ANTONIO</t>
  </si>
  <si>
    <t>APTO-3-0422</t>
  </si>
  <si>
    <t>PEREZ GONZALEZ TATIANA PATRICIA</t>
  </si>
  <si>
    <t>APTO-3-0424</t>
  </si>
  <si>
    <t>URAN JIMENEZ MARTHA EUGENIA</t>
  </si>
  <si>
    <t>APTO-3-0425</t>
  </si>
  <si>
    <t>DUQUE ARBOLEDA JOHN JAIME</t>
  </si>
  <si>
    <t>APTO-3-0520</t>
  </si>
  <si>
    <t>PALACIOS MURILLO MANUEL EMILIO</t>
  </si>
  <si>
    <t>APTO-3-0522</t>
  </si>
  <si>
    <t>URREGO ECHEVERRI LEIDY JOHANA</t>
  </si>
  <si>
    <t>APTO-3-0523</t>
  </si>
  <si>
    <t>APTO-3-0524</t>
  </si>
  <si>
    <t>GAVIRIA SALDARRIAGA JORGE IGNACIO</t>
  </si>
  <si>
    <t>APTO-3-0620</t>
  </si>
  <si>
    <t>APTO-3-0621</t>
  </si>
  <si>
    <t>APTO-3-0622</t>
  </si>
  <si>
    <t>APTO-3-0623</t>
  </si>
  <si>
    <t>APTO-3-0624</t>
  </si>
  <si>
    <t>GIRALDO TRUJILLO SARA</t>
  </si>
  <si>
    <t>APTO-3-0625</t>
  </si>
  <si>
    <t>MORENO CARDONA JORGE LUIS</t>
  </si>
  <si>
    <t>APTO-3-0720</t>
  </si>
  <si>
    <t>APTO-3-0721</t>
  </si>
  <si>
    <t>MENA RIOS JOHAN DAVID</t>
  </si>
  <si>
    <t>APTO-3-0722</t>
  </si>
  <si>
    <t>BERMUDEZ QUINTERO LYAN ALONSO</t>
  </si>
  <si>
    <t>APTO-3-0723</t>
  </si>
  <si>
    <t>APTO-3-0724</t>
  </si>
  <si>
    <t>APTO-3-0725</t>
  </si>
  <si>
    <t>ZAPATA ZULUAGA MARIA RESFA</t>
  </si>
  <si>
    <t>APTO-3-0820</t>
  </si>
  <si>
    <t>ARISTIZABAL GOMEZ JUAN DAVID</t>
  </si>
  <si>
    <t>APTO-3-0821</t>
  </si>
  <si>
    <t>TORO RAMIREZ OSCAR JULIO</t>
  </si>
  <si>
    <t>APTO-3-0822</t>
  </si>
  <si>
    <t>MEJIA LOPERA LUZ ALEIDA</t>
  </si>
  <si>
    <t>APTO-3-0823</t>
  </si>
  <si>
    <t>QUINTERO GOMEZ TERESA DE JESUS</t>
  </si>
  <si>
    <t>APTO-3-0824</t>
  </si>
  <si>
    <t>AGUDELO DURANGO BEATRIZ ELENA</t>
  </si>
  <si>
    <t>APTO-3-0825</t>
  </si>
  <si>
    <t>TAPIAS BETANCUR JUAN FELIPE</t>
  </si>
  <si>
    <t>APTO-3-0920</t>
  </si>
  <si>
    <t>TOBON LOPERA ANA CRISTINA</t>
  </si>
  <si>
    <t>APTO-3-0921</t>
  </si>
  <si>
    <t>APTO-3-0922</t>
  </si>
  <si>
    <t>APTO-3-0923</t>
  </si>
  <si>
    <t>GONZALEZ MARTINEZ MYRIAM</t>
  </si>
  <si>
    <t>APTO-3-0924</t>
  </si>
  <si>
    <t>GIRALDO GIRALDO EDGAR FERNANDO</t>
  </si>
  <si>
    <t>APTO-3-0925</t>
  </si>
  <si>
    <t>CHAMORRO ARDILA ADRIANA MARIA</t>
  </si>
  <si>
    <t>APTO-3-1020</t>
  </si>
  <si>
    <t>APTO-3-1021</t>
  </si>
  <si>
    <t>APTO-3-1022</t>
  </si>
  <si>
    <t>APTO-3-1023</t>
  </si>
  <si>
    <t>CHAVARRIA RESTREPO CESAR AUGUSTO</t>
  </si>
  <si>
    <t>APTO-3-1024</t>
  </si>
  <si>
    <t>MUÑOZ VELANDIA MARIA VICTORIA</t>
  </si>
  <si>
    <t>APTO-3-1025</t>
  </si>
  <si>
    <t>APTO-3-1120</t>
  </si>
  <si>
    <t>APTO-3-1121</t>
  </si>
  <si>
    <t>APTO-3-1122</t>
  </si>
  <si>
    <t>APTO-3-1123</t>
  </si>
  <si>
    <t>APTO-3-1125</t>
  </si>
  <si>
    <t>VELEZ RESTREPO LUIS FELIPE</t>
  </si>
  <si>
    <t>APTO-3-1220</t>
  </si>
  <si>
    <t>QUESADA OREJARENA OSCAR JAVIER</t>
  </si>
  <si>
    <t>APTO-3-1221</t>
  </si>
  <si>
    <t>APTO-3-1222</t>
  </si>
  <si>
    <t>APTO-3-1223</t>
  </si>
  <si>
    <t>POSADA POSADA LUZ VIVIANA</t>
  </si>
  <si>
    <t>APTO-3-1224</t>
  </si>
  <si>
    <t>APTO-3-1225</t>
  </si>
  <si>
    <t>APTO-3-1320</t>
  </si>
  <si>
    <t>GONZALEZ ANGULO CAROLYN</t>
  </si>
  <si>
    <t>APTO-3-1321</t>
  </si>
  <si>
    <t>MONTOYA CADAID PAULANDREA</t>
  </si>
  <si>
    <t>APTO-3-1322</t>
  </si>
  <si>
    <t>APTO-3-1323</t>
  </si>
  <si>
    <t>APTO-3-1324</t>
  </si>
  <si>
    <t>PARRA HOYOS JORGE ANDRES</t>
  </si>
  <si>
    <t>APTO-3-1325</t>
  </si>
  <si>
    <t>APTO-3-1420</t>
  </si>
  <si>
    <t>MOSQUERA RODRIGUEZ TANIA KARINA</t>
  </si>
  <si>
    <t>APTO-3-1421</t>
  </si>
  <si>
    <t>VELASQUEZ DAGOBERTO</t>
  </si>
  <si>
    <t>APTO-3-1422</t>
  </si>
  <si>
    <t>HERNANDEZ RIVERA JAIME CLEMENTE</t>
  </si>
  <si>
    <t>APTO-3-1423</t>
  </si>
  <si>
    <t>HENAO GIRALDO WILFRED ANTONIO</t>
  </si>
  <si>
    <t>APTO-3-1424</t>
  </si>
  <si>
    <t>VALLEJO BARRIENTOS MARIA AIDE</t>
  </si>
  <si>
    <t>APTO-3-1425</t>
  </si>
  <si>
    <t>APTO-3-1520</t>
  </si>
  <si>
    <t>APTO-3-1521</t>
  </si>
  <si>
    <t>OCHOA ALCALA MIRELY DEL CARMEN</t>
  </si>
  <si>
    <t>APTO-3-1522</t>
  </si>
  <si>
    <t>RESTREPO RUIZ ANDREA MILENA</t>
  </si>
  <si>
    <t>APTO-3-1523</t>
  </si>
  <si>
    <t>GIRALDO ROMERO GINETH PAOLA</t>
  </si>
  <si>
    <t>APTO-3-1524</t>
  </si>
  <si>
    <t>SALAZAR OCAMPO CAROLINA ANDREA</t>
  </si>
  <si>
    <t>APTO-3-1525</t>
  </si>
  <si>
    <t>TORRES JARAMILLO JUAN NICOLAS</t>
  </si>
  <si>
    <t>APTO-3-1620</t>
  </si>
  <si>
    <t>MARTINEZ HIGUERA MABRICIO</t>
  </si>
  <si>
    <t>APTO-3-1621</t>
  </si>
  <si>
    <t>APTO-3-1622</t>
  </si>
  <si>
    <t>APTO-3-1623</t>
  </si>
  <si>
    <t>APTO-3-1624</t>
  </si>
  <si>
    <t>LOPERA VELEZ JOSE RICARDO</t>
  </si>
  <si>
    <t>APTO-3-1625</t>
  </si>
  <si>
    <t>APTO-3-1720</t>
  </si>
  <si>
    <t>APTO-3-1721</t>
  </si>
  <si>
    <t>BAUTISTA KARDUSS PEDRO CLAVER ANTONIO</t>
  </si>
  <si>
    <t>APTO-3-1722</t>
  </si>
  <si>
    <t>BENITEZ CARDONA VIVIANA KATERINE</t>
  </si>
  <si>
    <t>APTO-3-1723</t>
  </si>
  <si>
    <t>GONZALEZ DE RAMIREZ NUBIA DEL CARMEN</t>
  </si>
  <si>
    <t>APTO-3-1724</t>
  </si>
  <si>
    <t>SUAZA LEON CRISTIAN LEANDRO</t>
  </si>
  <si>
    <t>APTO-3-1725</t>
  </si>
  <si>
    <t>SALAZAR GIRALDO BEATRIZ ELENA</t>
  </si>
  <si>
    <t>APTO-3-1820</t>
  </si>
  <si>
    <t>HOYOS SALAZAR LADY JOHANA</t>
  </si>
  <si>
    <t>APTO-3-1821</t>
  </si>
  <si>
    <t>APTO-3-1822</t>
  </si>
  <si>
    <t>TRUJILLO CARDENAS ANDRES FELIPE</t>
  </si>
  <si>
    <t>APTO-3-1823</t>
  </si>
  <si>
    <t>GRACIANO MESA JORGE FERNANDO</t>
  </si>
  <si>
    <t>APTO-3-1824</t>
  </si>
  <si>
    <t>APTO-3-1825</t>
  </si>
  <si>
    <t>TORRES YEPES SEBASTIAN</t>
  </si>
  <si>
    <t>APTO-3-1920</t>
  </si>
  <si>
    <t>MUÑOZ MUÑOZ JOHN FREDY</t>
  </si>
  <si>
    <t>APTO-3-1921</t>
  </si>
  <si>
    <t>APTO-3-1922</t>
  </si>
  <si>
    <t>DURAN HERNANDEZ FERNANDO ALEJANDRO</t>
  </si>
  <si>
    <t>APTO-3-1923</t>
  </si>
  <si>
    <t>DELGADO PEÑA JOHARI ALBERTO</t>
  </si>
  <si>
    <t>APTO-3-1924</t>
  </si>
  <si>
    <t>BENITEZ CARVAJAL LAURA CRISTINA</t>
  </si>
  <si>
    <t>APTO-3-1925</t>
  </si>
  <si>
    <t>ARISTIZABAL RAMIREZ DIEGO FERNANDO</t>
  </si>
  <si>
    <t>APTO-3-2022</t>
  </si>
  <si>
    <t>MUÑOZ ROLDAN SANTIAGO</t>
  </si>
  <si>
    <t>APTO-3-2023</t>
  </si>
  <si>
    <t>DAVILA MOLINA BIIBIANA MARIA</t>
  </si>
  <si>
    <t>APTO-3-2024</t>
  </si>
  <si>
    <t>APTO-3-2025</t>
  </si>
  <si>
    <t>PALACIO BARRERA CLAUDIA CRISTINA</t>
  </si>
  <si>
    <t>APTO-3-2122</t>
  </si>
  <si>
    <t>APTO-3-2123</t>
  </si>
  <si>
    <t>APTO-3-2124</t>
  </si>
  <si>
    <t>APTO-3-2125</t>
  </si>
  <si>
    <t>PQD-3P1-1194-</t>
  </si>
  <si>
    <t>PQD-3P2-2216-</t>
  </si>
  <si>
    <t>DUQUE GALVIS LIGIA INES</t>
  </si>
  <si>
    <t>PQD-3P2-2221</t>
  </si>
  <si>
    <t>PQD-3P3-3042</t>
  </si>
  <si>
    <t>PQD-3P3-3084</t>
  </si>
  <si>
    <t>PQD-3P3-3139-</t>
  </si>
  <si>
    <t>PQD-3P3-3140-</t>
  </si>
  <si>
    <t>PQD-3P3-99263</t>
  </si>
  <si>
    <t>JIMENEZ GOMEZ ISABEL CRISTINA</t>
  </si>
  <si>
    <t>PQD-3S1-99262</t>
  </si>
  <si>
    <t>PQD-3S1-99264-</t>
  </si>
  <si>
    <t>PQD-3S1-99265-S</t>
  </si>
  <si>
    <t>LOPERA LOPERA YULIANA ANDREA</t>
  </si>
  <si>
    <t>PQD-3S1-99267</t>
  </si>
  <si>
    <t>PQD-3S1-99269</t>
  </si>
  <si>
    <t>GAVIRIA SALAZAR SANDRA MILENA</t>
  </si>
  <si>
    <t>PQD-3S1-99270</t>
  </si>
  <si>
    <t>PQD-3S-3138</t>
  </si>
  <si>
    <t>PQD-PS-3-3052-</t>
  </si>
  <si>
    <t>MORALES MORALES FAIBEL DE JESUS</t>
  </si>
  <si>
    <t>UTIL-3U-99286</t>
  </si>
  <si>
    <t>TOTAL TORRE 3</t>
  </si>
  <si>
    <t>ECHEVERRI CARDENAS MARTHA EUGENIA</t>
  </si>
  <si>
    <t>DUQUE RICO BIVIANA MARIA</t>
  </si>
  <si>
    <t>ARDILA QUIROS GLORIA MARIA</t>
  </si>
  <si>
    <t>OCHOA HERRERA DIEGO ALONSO</t>
  </si>
  <si>
    <t>SALAZAR LOPEZ BLANCA NUBIA</t>
  </si>
  <si>
    <t>DIAZ ORTIZ LEONARDO DE JESUS</t>
  </si>
  <si>
    <t>PANIAGUA GUTIERREZ DAISY JULIETH</t>
  </si>
  <si>
    <t>FARFAN AREVALO RUTH LEYVI</t>
  </si>
  <si>
    <t>PULGARIN ZAPATA WILSON DE JESUS</t>
  </si>
  <si>
    <t>GIRALDO VALENCIA AURA MARIA</t>
  </si>
  <si>
    <t>ARIAS RUEDA OSCAR OVIDIO</t>
  </si>
  <si>
    <t>SERNA MARTINEZ JERONIMO</t>
  </si>
  <si>
    <t>HIGUITA CORREA GLORIA MARIA</t>
  </si>
  <si>
    <t>CORTES GOMEZ JUAN CARLOS</t>
  </si>
  <si>
    <t>RONDON CORTES ANDRES FELIPE</t>
  </si>
  <si>
    <t>YEPES CORREA NORA ISABEL</t>
  </si>
  <si>
    <t>ALVAREZ URIBE JUAN CAMILO</t>
  </si>
  <si>
    <t>MESA GRAJALES MARIBEL</t>
  </si>
  <si>
    <t>INVERSIONES CRISTINA ZAPATA SAS</t>
  </si>
  <si>
    <t>YEPES OCHOA CARMELINA</t>
  </si>
  <si>
    <t>CATAÑO BERRIO SANDRA ELIANA</t>
  </si>
  <si>
    <t>CASTAÑEDA HENAO JUAN CAMILO</t>
  </si>
  <si>
    <t>BEDOYA PALACIO CAMILO</t>
  </si>
  <si>
    <t>ESPARZA FRANCO CARLOS HUMBERTO</t>
  </si>
  <si>
    <t>BAYONA CORREA DORA ELIZABETH</t>
  </si>
  <si>
    <t>SANCHEZ VASQUEZ CRISTIAN CAMILO</t>
  </si>
  <si>
    <t>PEÑA LOPERA CONSUELO DE LAS MERCEDES</t>
  </si>
  <si>
    <t>FRANQUICIAS DE MARCA S.A.S.</t>
  </si>
  <si>
    <t>MEDRANO FLOREZ EDER ALFONSO</t>
  </si>
  <si>
    <t>ALVAREZ ECHAVARRIA JADER ANDRES</t>
  </si>
  <si>
    <t>SANCHEZ GOMEZ ANA DE JESUS</t>
  </si>
  <si>
    <t>CONTENTO CASTAÑO GONZALO</t>
  </si>
  <si>
    <t>NARANJO PINO LUIS GUILLERMO</t>
  </si>
  <si>
    <t>LC-53A33</t>
  </si>
  <si>
    <t>SEMINARIO DE MISION EXTRANJERA DE YARUMAL</t>
  </si>
  <si>
    <t>LC-53A37</t>
  </si>
  <si>
    <t>LC-53A41</t>
  </si>
  <si>
    <t>LC-53A45</t>
  </si>
  <si>
    <t>LC-53A49</t>
  </si>
  <si>
    <t>LC-53A53</t>
  </si>
  <si>
    <t>LC-81-15</t>
  </si>
  <si>
    <t>CONSOLIDADO</t>
  </si>
  <si>
    <t xml:space="preserve">VENTAS MES A MES HASTA </t>
  </si>
  <si>
    <t>Unidades vendidas netas</t>
  </si>
  <si>
    <t>Desistimientos</t>
  </si>
  <si>
    <t>Valor</t>
  </si>
  <si>
    <t>Promedio mes</t>
  </si>
  <si>
    <t>Mes</t>
  </si>
  <si>
    <t xml:space="preserve">$ Ventas </t>
  </si>
  <si>
    <t># Desistimientos</t>
  </si>
  <si>
    <t>$ Desistimientos</t>
  </si>
  <si>
    <t>Und. Netas Inm. Ppales</t>
  </si>
  <si>
    <t>Ventas netas Inm. Pales</t>
  </si>
  <si>
    <t>Unid.
Parq. + Util</t>
  </si>
  <si>
    <t>Parq. + Util</t>
  </si>
  <si>
    <t>Total ventas</t>
  </si>
  <si>
    <t>Hasta Dic-16</t>
  </si>
  <si>
    <t>TOTAL</t>
  </si>
  <si>
    <t xml:space="preserve"> </t>
  </si>
  <si>
    <t>PROYECCION DE RECAUDOS</t>
  </si>
  <si>
    <t xml:space="preserve">Torre 1 </t>
  </si>
  <si>
    <t>Consolidado</t>
  </si>
  <si>
    <t>Cuotas Credito</t>
  </si>
  <si>
    <t>Intereses Mora y Financieros</t>
  </si>
  <si>
    <t>Intereses Subrogacion</t>
  </si>
  <si>
    <t>Total Torre 1</t>
  </si>
  <si>
    <t>Total Torre 2</t>
  </si>
  <si>
    <t>Credito</t>
  </si>
  <si>
    <t>Impst Predial</t>
  </si>
  <si>
    <t>Total Torre 3</t>
  </si>
  <si>
    <t>Total Torre 4</t>
  </si>
  <si>
    <t>Otros gastos</t>
  </si>
  <si>
    <t>Total Locales</t>
  </si>
  <si>
    <t>PROYECCION DE SALDOS DETALLADOS</t>
  </si>
  <si>
    <t>Etapa</t>
  </si>
  <si>
    <t>Total</t>
  </si>
  <si>
    <t>JARAMILLO RESTREPO  CLARA EUGENIA</t>
  </si>
  <si>
    <t>TAMAYO ZULUAGA WILSON  ANDRES</t>
  </si>
  <si>
    <t>RAMIREZ  ARTEMIO RICARDO LUIS</t>
  </si>
  <si>
    <t>CARDENAS  GARCIA JOHN FREDY</t>
  </si>
  <si>
    <t>BERRIO  BOLIVAR LUZ ALEIDA</t>
  </si>
  <si>
    <t>ARANGO  BETANCUR JUAN  CAMILO</t>
  </si>
  <si>
    <t>BEDOYA RIOS EDWIN  ANTONIO</t>
  </si>
  <si>
    <t>PULGARIN  SALDARRIAGA YESID DARIO</t>
  </si>
  <si>
    <t>ROMAN ALVAREZ NATHALYE  ALEXANDRA</t>
  </si>
  <si>
    <t>NARANJO  LOTERO  LUIS  JAVIER</t>
  </si>
  <si>
    <t>JIMENEZ  HERNANDEZ LUIS ALBERTO</t>
  </si>
  <si>
    <t>OCAMPO MARIN ANDRES  FELIPE</t>
  </si>
  <si>
    <t>PALACIO BARRERA  CLAUDIA CRISTINA</t>
  </si>
  <si>
    <t>TOTAL TORRE 4</t>
  </si>
  <si>
    <t>TOTAL LOCALES</t>
  </si>
  <si>
    <t>RECAUDOS POR RUBROS HASTA</t>
  </si>
  <si>
    <t>Cuota inicial</t>
  </si>
  <si>
    <t>Anticipo Cuotas Crédito</t>
  </si>
  <si>
    <t>Desembolsos Créditos</t>
  </si>
  <si>
    <t>Intereses Mora</t>
  </si>
  <si>
    <t>Intereses de Subrogacion</t>
  </si>
  <si>
    <t>Rendimientos - Retefuente</t>
  </si>
  <si>
    <t>TOTALES</t>
  </si>
  <si>
    <t xml:space="preserve">Inicial </t>
  </si>
  <si>
    <t>Anticipo a cuotas Crédito</t>
  </si>
  <si>
    <t>Desembolsos Crédito</t>
  </si>
  <si>
    <t xml:space="preserve">Gastos Adtivos </t>
  </si>
  <si>
    <t>Fiduciaria</t>
  </si>
  <si>
    <t>Sociedad</t>
  </si>
  <si>
    <t>hasta dic-16</t>
  </si>
  <si>
    <t>ESTADO DEL INMUEBLE</t>
  </si>
  <si>
    <t>Unidades Vendidas</t>
  </si>
  <si>
    <t>Area Vendida</t>
  </si>
  <si>
    <t>Vr. Ventas</t>
  </si>
  <si>
    <t>VR. Promedio en Ventas</t>
  </si>
  <si>
    <t>Apartamentos T- 1</t>
  </si>
  <si>
    <t>Apartamentos T- 2</t>
  </si>
  <si>
    <t>Apartamentos T- 3</t>
  </si>
  <si>
    <t>Parq. Sencillos T- 1</t>
  </si>
  <si>
    <t>Parq. Sencillos T- 2</t>
  </si>
  <si>
    <t>Parq. Sencillos T- 3</t>
  </si>
  <si>
    <t>Parq. Dobles T- 1</t>
  </si>
  <si>
    <t>Parq. Dobles T- 2</t>
  </si>
  <si>
    <t>Parq. Dobles T- 3</t>
  </si>
  <si>
    <t>Utiles T- 1</t>
  </si>
  <si>
    <t>Utiles T- 2</t>
  </si>
  <si>
    <t>Utiles T- 3</t>
  </si>
  <si>
    <t>Producto</t>
  </si>
  <si>
    <t>Area</t>
  </si>
  <si>
    <t>Estado</t>
  </si>
  <si>
    <t>Precio Lista</t>
  </si>
  <si>
    <t>Precio Venta  Sin parq.</t>
  </si>
  <si>
    <t> 1-0303-</t>
  </si>
  <si>
    <t> 2-0208</t>
  </si>
  <si>
    <t> 3-0323</t>
  </si>
  <si>
    <t> 53A05-L0101</t>
  </si>
  <si>
    <t> 1-0304-</t>
  </si>
  <si>
    <t> 2-0209</t>
  </si>
  <si>
    <t> 3-0423</t>
  </si>
  <si>
    <t> 53A05-L0103</t>
  </si>
  <si>
    <t> 1-0401-</t>
  </si>
  <si>
    <t> 2-0210</t>
  </si>
  <si>
    <t> 3-0221</t>
  </si>
  <si>
    <t> 53A21</t>
  </si>
  <si>
    <t> 1-0402-</t>
  </si>
  <si>
    <t> 2-0307</t>
  </si>
  <si>
    <t> 3-0222</t>
  </si>
  <si>
    <t> 53A33</t>
  </si>
  <si>
    <t> 1-0403-</t>
  </si>
  <si>
    <t> 2-0308</t>
  </si>
  <si>
    <t> 3-0223</t>
  </si>
  <si>
    <t> 53A37</t>
  </si>
  <si>
    <t> 1-0404-</t>
  </si>
  <si>
    <t> 2-0309</t>
  </si>
  <si>
    <t> 53A41</t>
  </si>
  <si>
    <t> 1-0405-</t>
  </si>
  <si>
    <t> 2-0310</t>
  </si>
  <si>
    <t> 3-0322</t>
  </si>
  <si>
    <t> 53A45</t>
  </si>
  <si>
    <t> 1-0406-</t>
  </si>
  <si>
    <t> 2-0312</t>
  </si>
  <si>
    <t> 53A49</t>
  </si>
  <si>
    <t> 1-0501-</t>
  </si>
  <si>
    <t> 2-0407</t>
  </si>
  <si>
    <t> 3-0421</t>
  </si>
  <si>
    <t> 53A53</t>
  </si>
  <si>
    <t> 1-0502-</t>
  </si>
  <si>
    <t> 2-0408</t>
  </si>
  <si>
    <t> 3-0422</t>
  </si>
  <si>
    <t> 81-15</t>
  </si>
  <si>
    <t> 1-0503-</t>
  </si>
  <si>
    <t> 2-0409</t>
  </si>
  <si>
    <t> 3-0424</t>
  </si>
  <si>
    <t> 1-0504-</t>
  </si>
  <si>
    <t> 2-0410</t>
  </si>
  <si>
    <t> 3-0425</t>
  </si>
  <si>
    <t> 1-0505</t>
  </si>
  <si>
    <t> 2-0411</t>
  </si>
  <si>
    <t> 3-0520</t>
  </si>
  <si>
    <t> 1-0506-</t>
  </si>
  <si>
    <t> 2-0412</t>
  </si>
  <si>
    <t> 3-0521</t>
  </si>
  <si>
    <t> 1-0601-</t>
  </si>
  <si>
    <t> 2-0507</t>
  </si>
  <si>
    <t> 3-0522</t>
  </si>
  <si>
    <t> 1-0602-</t>
  </si>
  <si>
    <t> 2-0508</t>
  </si>
  <si>
    <t> 3-0523</t>
  </si>
  <si>
    <t> 1-0603-</t>
  </si>
  <si>
    <t> 2-0509</t>
  </si>
  <si>
    <t> 3-0524</t>
  </si>
  <si>
    <t> 1-0604-</t>
  </si>
  <si>
    <t> 2-0510</t>
  </si>
  <si>
    <t> 3-0525</t>
  </si>
  <si>
    <t> 1-0605-</t>
  </si>
  <si>
    <t> 2-0511</t>
  </si>
  <si>
    <t> 3-0620</t>
  </si>
  <si>
    <t> 1-0606-</t>
  </si>
  <si>
    <t> 2-0512</t>
  </si>
  <si>
    <t> 3-0621</t>
  </si>
  <si>
    <t> 1-0701-</t>
  </si>
  <si>
    <t> 2-0607</t>
  </si>
  <si>
    <t> 3-0622</t>
  </si>
  <si>
    <t> 1-0702-</t>
  </si>
  <si>
    <t> 2-0608</t>
  </si>
  <si>
    <t> 3-0623</t>
  </si>
  <si>
    <t> 1-0703-</t>
  </si>
  <si>
    <t> 2-0609</t>
  </si>
  <si>
    <t> 3-0624</t>
  </si>
  <si>
    <t> 1-0704-</t>
  </si>
  <si>
    <t> 2-0610</t>
  </si>
  <si>
    <t> 3-0625</t>
  </si>
  <si>
    <t> 1-0705-</t>
  </si>
  <si>
    <t> 2-0611</t>
  </si>
  <si>
    <t> 3-0720</t>
  </si>
  <si>
    <t> 1-0706-</t>
  </si>
  <si>
    <t> 2-0612</t>
  </si>
  <si>
    <t> 3-0721</t>
  </si>
  <si>
    <t> 1-0801-</t>
  </si>
  <si>
    <t> 2-0707</t>
  </si>
  <si>
    <t> 3-0722</t>
  </si>
  <si>
    <t> 1-0802-</t>
  </si>
  <si>
    <t> 2-0708</t>
  </si>
  <si>
    <t> 3-0723</t>
  </si>
  <si>
    <t> 1-0803-</t>
  </si>
  <si>
    <t> 2-0709</t>
  </si>
  <si>
    <t> 3-0724</t>
  </si>
  <si>
    <t> 1-0804-</t>
  </si>
  <si>
    <t> 2-0710</t>
  </si>
  <si>
    <t> 3-0725</t>
  </si>
  <si>
    <t> 1-0805-</t>
  </si>
  <si>
    <t> 2-0711</t>
  </si>
  <si>
    <t> 3-0820</t>
  </si>
  <si>
    <t> 1-0806-</t>
  </si>
  <si>
    <t> 2-0712</t>
  </si>
  <si>
    <t> 3-0821</t>
  </si>
  <si>
    <t> 1-0901-</t>
  </si>
  <si>
    <t> 2-0807</t>
  </si>
  <si>
    <t> 3-0822</t>
  </si>
  <si>
    <t> 1-0902-</t>
  </si>
  <si>
    <t> 2-0808</t>
  </si>
  <si>
    <t> 3-0823</t>
  </si>
  <si>
    <t> 1-0903-</t>
  </si>
  <si>
    <t> 2-0809</t>
  </si>
  <si>
    <t> 3-0824</t>
  </si>
  <si>
    <t> 1-0904-</t>
  </si>
  <si>
    <t> 2-0810</t>
  </si>
  <si>
    <t> 3-0825</t>
  </si>
  <si>
    <t> 1-0905-</t>
  </si>
  <si>
    <t> 2-0811</t>
  </si>
  <si>
    <t> 3-0920</t>
  </si>
  <si>
    <t> 1-0906-</t>
  </si>
  <si>
    <t> 2-0812</t>
  </si>
  <si>
    <t> 3-0921</t>
  </si>
  <si>
    <t> 1-1001-</t>
  </si>
  <si>
    <t> 2-0907</t>
  </si>
  <si>
    <t> 3-0922</t>
  </si>
  <si>
    <t> 1-1002-</t>
  </si>
  <si>
    <t> 2-0908</t>
  </si>
  <si>
    <t> 3-0923</t>
  </si>
  <si>
    <t> 1-1003-</t>
  </si>
  <si>
    <t> 2-0909</t>
  </si>
  <si>
    <t> 3-0924</t>
  </si>
  <si>
    <t> 1-1004-</t>
  </si>
  <si>
    <t> 2-0910</t>
  </si>
  <si>
    <t> 3-0925</t>
  </si>
  <si>
    <t> 1-1005-</t>
  </si>
  <si>
    <t> 2-0911</t>
  </si>
  <si>
    <t> 3-1020</t>
  </si>
  <si>
    <t> 1-1006-</t>
  </si>
  <si>
    <t> 2-0912</t>
  </si>
  <si>
    <t> 3-1021</t>
  </si>
  <si>
    <t> 1-1101-</t>
  </si>
  <si>
    <t> 2-1007</t>
  </si>
  <si>
    <t> 3-1022</t>
  </si>
  <si>
    <t> 1-1102-</t>
  </si>
  <si>
    <t> 2-1008</t>
  </si>
  <si>
    <t> 3-1023</t>
  </si>
  <si>
    <t> 1-1103-</t>
  </si>
  <si>
    <t> 2-1009</t>
  </si>
  <si>
    <t> 3-1024</t>
  </si>
  <si>
    <t> 1-1104-</t>
  </si>
  <si>
    <t> 2-1010</t>
  </si>
  <si>
    <t> 3-1025</t>
  </si>
  <si>
    <t> 1-1105-</t>
  </si>
  <si>
    <t> 2-1011</t>
  </si>
  <si>
    <t> 3-1120</t>
  </si>
  <si>
    <t> 1-1106-</t>
  </si>
  <si>
    <t> 2-1012</t>
  </si>
  <si>
    <t> 3-1121</t>
  </si>
  <si>
    <t> 1-1201-</t>
  </si>
  <si>
    <t> 2-1107</t>
  </si>
  <si>
    <t> 3-1122</t>
  </si>
  <si>
    <t> 1-1202-</t>
  </si>
  <si>
    <t> 2-1108</t>
  </si>
  <si>
    <t> 3-1123</t>
  </si>
  <si>
    <t> 1-1203-</t>
  </si>
  <si>
    <t> 2-1109</t>
  </si>
  <si>
    <t> 3-1124</t>
  </si>
  <si>
    <t> 1-1204-</t>
  </si>
  <si>
    <t> 2-1110</t>
  </si>
  <si>
    <t> 3-1125</t>
  </si>
  <si>
    <t> 1-1205-</t>
  </si>
  <si>
    <t> 2-1111</t>
  </si>
  <si>
    <t> 3-1220</t>
  </si>
  <si>
    <t> 1-1206-</t>
  </si>
  <si>
    <t> 2-1112</t>
  </si>
  <si>
    <t> 3-1221</t>
  </si>
  <si>
    <t> 1-1301-</t>
  </si>
  <si>
    <t> 2-1207</t>
  </si>
  <si>
    <t> 3-1222</t>
  </si>
  <si>
    <t> 1-1302-</t>
  </si>
  <si>
    <t> 2-1208</t>
  </si>
  <si>
    <t> 3-1223</t>
  </si>
  <si>
    <t> 1-1303-</t>
  </si>
  <si>
    <t> 2-1209</t>
  </si>
  <si>
    <t> 3-1224</t>
  </si>
  <si>
    <t> 1-1304-</t>
  </si>
  <si>
    <t> 2-1210</t>
  </si>
  <si>
    <t> 3-1225</t>
  </si>
  <si>
    <t> 1-1305-</t>
  </si>
  <si>
    <t> 2-1211</t>
  </si>
  <si>
    <t> 3-1320</t>
  </si>
  <si>
    <t> 1-1306-</t>
  </si>
  <si>
    <t> 2-1212</t>
  </si>
  <si>
    <t> 3-1321</t>
  </si>
  <si>
    <t> 1-1401-</t>
  </si>
  <si>
    <t> 2-1307</t>
  </si>
  <si>
    <t> 3-1322</t>
  </si>
  <si>
    <t> 1-1402-</t>
  </si>
  <si>
    <t> 2-1308</t>
  </si>
  <si>
    <t> 3-1323</t>
  </si>
  <si>
    <t> 1-1403-</t>
  </si>
  <si>
    <t> 2-1309</t>
  </si>
  <si>
    <t> 3-1324</t>
  </si>
  <si>
    <t> 1-1404-</t>
  </si>
  <si>
    <t> 2-1310</t>
  </si>
  <si>
    <t> 3-1325</t>
  </si>
  <si>
    <t> 1-1405-</t>
  </si>
  <si>
    <t> 2-1311</t>
  </si>
  <si>
    <t> 3-1420</t>
  </si>
  <si>
    <t> 1-1406-</t>
  </si>
  <si>
    <t> 2-1312</t>
  </si>
  <si>
    <t> 3-1421</t>
  </si>
  <si>
    <t> 1-1501-</t>
  </si>
  <si>
    <t> 2-1407</t>
  </si>
  <si>
    <t> 3-1422</t>
  </si>
  <si>
    <t> 1-1502-</t>
  </si>
  <si>
    <t> 2-1408</t>
  </si>
  <si>
    <t> 3-1423</t>
  </si>
  <si>
    <t> 1-1503-</t>
  </si>
  <si>
    <t> 2-1409</t>
  </si>
  <si>
    <t> 3-1424</t>
  </si>
  <si>
    <t> 1-1504-</t>
  </si>
  <si>
    <t> 2-1410</t>
  </si>
  <si>
    <t> 3-1425</t>
  </si>
  <si>
    <t> 1-1505-</t>
  </si>
  <si>
    <t> 2-1411</t>
  </si>
  <si>
    <t> 3-1520</t>
  </si>
  <si>
    <t> 1-1506-</t>
  </si>
  <si>
    <t> 2-1412</t>
  </si>
  <si>
    <t> 3-1521</t>
  </si>
  <si>
    <t> 1-1601-</t>
  </si>
  <si>
    <t> 2-1507</t>
  </si>
  <si>
    <t> 3-1522</t>
  </si>
  <si>
    <t> 1-1602-</t>
  </si>
  <si>
    <t> 2-1508</t>
  </si>
  <si>
    <t> 3-1523</t>
  </si>
  <si>
    <t> 1-1603-</t>
  </si>
  <si>
    <t> 2-1509</t>
  </si>
  <si>
    <t> 3-1524</t>
  </si>
  <si>
    <t> 1-1604-</t>
  </si>
  <si>
    <t> 2-1510</t>
  </si>
  <si>
    <t> 3-1525</t>
  </si>
  <si>
    <t> 1-1605-</t>
  </si>
  <si>
    <t> 2-1511</t>
  </si>
  <si>
    <t> 3-1620</t>
  </si>
  <si>
    <t> 1-1606-</t>
  </si>
  <si>
    <t> 2-1512</t>
  </si>
  <si>
    <t> 3-1621</t>
  </si>
  <si>
    <t> 1-1701-</t>
  </si>
  <si>
    <t> 2-1607</t>
  </si>
  <si>
    <t> 3-1622</t>
  </si>
  <si>
    <t> 1-1702-</t>
  </si>
  <si>
    <t> 2-1608</t>
  </si>
  <si>
    <t> 3-1623</t>
  </si>
  <si>
    <t> 1-1703-</t>
  </si>
  <si>
    <t> 2-1609</t>
  </si>
  <si>
    <t> 3-1624</t>
  </si>
  <si>
    <t> 1-1704-</t>
  </si>
  <si>
    <t> 2-1610</t>
  </si>
  <si>
    <t> 3-1625</t>
  </si>
  <si>
    <t> 1-1705-</t>
  </si>
  <si>
    <t> 2-1611</t>
  </si>
  <si>
    <t> 3-1720</t>
  </si>
  <si>
    <t> 1-1706-</t>
  </si>
  <si>
    <t> 2-1612</t>
  </si>
  <si>
    <t> 3-1721</t>
  </si>
  <si>
    <t> 1-1801-</t>
  </si>
  <si>
    <t> 2-1707</t>
  </si>
  <si>
    <t> 3-1722</t>
  </si>
  <si>
    <t> 1-1802-</t>
  </si>
  <si>
    <t> 2-1708</t>
  </si>
  <si>
    <t> 3-1723</t>
  </si>
  <si>
    <t> 1-1803-</t>
  </si>
  <si>
    <t> 2-1709</t>
  </si>
  <si>
    <t> 3-1724</t>
  </si>
  <si>
    <t> 1-1804-</t>
  </si>
  <si>
    <t> 2-1710</t>
  </si>
  <si>
    <t> 3-1725</t>
  </si>
  <si>
    <t> 1-1805-</t>
  </si>
  <si>
    <t> 2-1711</t>
  </si>
  <si>
    <t> 3-1820</t>
  </si>
  <si>
    <t> 1-1806-</t>
  </si>
  <si>
    <t> 2-1712</t>
  </si>
  <si>
    <t> 3-1821</t>
  </si>
  <si>
    <t> 1-1901-</t>
  </si>
  <si>
    <t> 2-1807</t>
  </si>
  <si>
    <t> 3-1822</t>
  </si>
  <si>
    <t> 1-1902-</t>
  </si>
  <si>
    <t> 2-1808</t>
  </si>
  <si>
    <t> 3-1823</t>
  </si>
  <si>
    <t> 1-1903-</t>
  </si>
  <si>
    <t> 2-1809</t>
  </si>
  <si>
    <t> 3-1824</t>
  </si>
  <si>
    <t> 1-1904-</t>
  </si>
  <si>
    <t> 2-1810</t>
  </si>
  <si>
    <t> 3-1825</t>
  </si>
  <si>
    <t> 1-1905-</t>
  </si>
  <si>
    <t> 2-1811</t>
  </si>
  <si>
    <t> 3-1920</t>
  </si>
  <si>
    <t> 1-1906-</t>
  </si>
  <si>
    <t> 2-1812</t>
  </si>
  <si>
    <t> 3-1921</t>
  </si>
  <si>
    <t> 1-2001-</t>
  </si>
  <si>
    <t> 2-1907</t>
  </si>
  <si>
    <t> 3-1922</t>
  </si>
  <si>
    <t> 1-2002-</t>
  </si>
  <si>
    <t> 2-1908</t>
  </si>
  <si>
    <t> 3-1923</t>
  </si>
  <si>
    <t> 1-2003-</t>
  </si>
  <si>
    <t> 2-1909</t>
  </si>
  <si>
    <t> 3-1924</t>
  </si>
  <si>
    <t> 1-2004-</t>
  </si>
  <si>
    <t> 2-1910</t>
  </si>
  <si>
    <t> 3-1925</t>
  </si>
  <si>
    <t> 1-2005-</t>
  </si>
  <si>
    <t> 2-1911</t>
  </si>
  <si>
    <t> 3-2022</t>
  </si>
  <si>
    <t> 1-2006-</t>
  </si>
  <si>
    <t> 2-1912</t>
  </si>
  <si>
    <t> 3-2023</t>
  </si>
  <si>
    <t> 1-2101-</t>
  </si>
  <si>
    <t> 2-2009</t>
  </si>
  <si>
    <t> 3-2024</t>
  </si>
  <si>
    <t> 1-2102-</t>
  </si>
  <si>
    <t> 2-2010</t>
  </si>
  <si>
    <t> 3-2025</t>
  </si>
  <si>
    <t> 1-2103-</t>
  </si>
  <si>
    <t> 2-2011</t>
  </si>
  <si>
    <t> 3-2122</t>
  </si>
  <si>
    <t> 1-2104-</t>
  </si>
  <si>
    <t> 2-2012</t>
  </si>
  <si>
    <t> 3-2123</t>
  </si>
  <si>
    <t> 1-2201-</t>
  </si>
  <si>
    <t> 2-2109</t>
  </si>
  <si>
    <t> 3-2124</t>
  </si>
  <si>
    <t> 1-2202-</t>
  </si>
  <si>
    <t> 2-2110</t>
  </si>
  <si>
    <t> 3-2125</t>
  </si>
  <si>
    <t> 1-2203-</t>
  </si>
  <si>
    <t> 2-2111</t>
  </si>
  <si>
    <t> 1-2204-</t>
  </si>
  <si>
    <t> 2-2112</t>
  </si>
  <si>
    <t>PARQUEADEROS  T.1</t>
  </si>
  <si>
    <t>PARQUEADEROS  T.2</t>
  </si>
  <si>
    <t>PARQUEADEROS  T.3</t>
  </si>
  <si>
    <t>PARQUEADEROS  T.4</t>
  </si>
  <si>
    <t xml:space="preserve">Precio Venta </t>
  </si>
  <si>
    <t> 1-98135S</t>
  </si>
  <si>
    <t> 2DLP1-1029-</t>
  </si>
  <si>
    <t> 3P2-2229</t>
  </si>
  <si>
    <t> 4DLP2-2148</t>
  </si>
  <si>
    <t> 1-98136S</t>
  </si>
  <si>
    <t> 2DLP1-1030-</t>
  </si>
  <si>
    <t> 3P3-3076</t>
  </si>
  <si>
    <t> 4DLP2-2149</t>
  </si>
  <si>
    <t> 1DLP1-1010-</t>
  </si>
  <si>
    <t> 2DLP1-1031-</t>
  </si>
  <si>
    <t> 3P3-3077</t>
  </si>
  <si>
    <t> 1DLP1-1012-</t>
  </si>
  <si>
    <t> 2DLP1-1032-</t>
  </si>
  <si>
    <t> 3S1-99268</t>
  </si>
  <si>
    <t> 1DLP1-2186-</t>
  </si>
  <si>
    <t> 2DLS1-99133-</t>
  </si>
  <si>
    <t> 3DLP1-1152</t>
  </si>
  <si>
    <t> 1DLP1-2194-</t>
  </si>
  <si>
    <t> 2DLS1-99134-</t>
  </si>
  <si>
    <t> 3DLP1-1153</t>
  </si>
  <si>
    <t> 4P1-1092</t>
  </si>
  <si>
    <t> 1DLP2-2185-</t>
  </si>
  <si>
    <t> 2DLS1-99135-</t>
  </si>
  <si>
    <t> 3DLP1-1205</t>
  </si>
  <si>
    <t> 4P1-1107</t>
  </si>
  <si>
    <t> 1DLP2-2187-</t>
  </si>
  <si>
    <t> 2DLS1-99136-</t>
  </si>
  <si>
    <t> 3DLP1-1206</t>
  </si>
  <si>
    <t> 4P1-1108</t>
  </si>
  <si>
    <t> 1DLP2-2188-</t>
  </si>
  <si>
    <t> 2DLS1-99137-</t>
  </si>
  <si>
    <t> 3DLP1-1207-</t>
  </si>
  <si>
    <t> 1DLP2-2189-</t>
  </si>
  <si>
    <t> 2DLS1-99138-</t>
  </si>
  <si>
    <t> 3DLP1-1208</t>
  </si>
  <si>
    <t> 4P2-2103</t>
  </si>
  <si>
    <t> 1DLP2-2190-</t>
  </si>
  <si>
    <t> 2DLS1-99139-</t>
  </si>
  <si>
    <t> 3DLP1-1209-</t>
  </si>
  <si>
    <t> 1DLP2-2191-</t>
  </si>
  <si>
    <t> 2DLS1-99140-</t>
  </si>
  <si>
    <t> 3DLP1-1210-</t>
  </si>
  <si>
    <t> 1DLP2-2192-</t>
  </si>
  <si>
    <t> 2DLS1-99141-</t>
  </si>
  <si>
    <t> 3DLP1-1211</t>
  </si>
  <si>
    <t> 4P3-3118</t>
  </si>
  <si>
    <t> 1DLP2-2195-</t>
  </si>
  <si>
    <t> 2DLS1-99142-</t>
  </si>
  <si>
    <t> 3DLP2-2150</t>
  </si>
  <si>
    <t> 1DLP2-2196-</t>
  </si>
  <si>
    <t> 2DLS1-99143-</t>
  </si>
  <si>
    <t> 3DLP2-2151-</t>
  </si>
  <si>
    <t> 4DLP1-1069</t>
  </si>
  <si>
    <t> 1DLP2-2197-</t>
  </si>
  <si>
    <t> 2DLS1-99144-</t>
  </si>
  <si>
    <t> 3DLS1-99011</t>
  </si>
  <si>
    <t> 4DLP1-1070-</t>
  </si>
  <si>
    <t> 1DLP2-2198-</t>
  </si>
  <si>
    <t> 2DLS2-98062-</t>
  </si>
  <si>
    <t> 3DLS1-99018</t>
  </si>
  <si>
    <t> 4DLP1-1071</t>
  </si>
  <si>
    <t> 1DLS1-99070-</t>
  </si>
  <si>
    <t> 2DLS2-98063-</t>
  </si>
  <si>
    <t> 3DLS1-99019</t>
  </si>
  <si>
    <t> 4DLP1-1072</t>
  </si>
  <si>
    <t> 1DLS1-99071-</t>
  </si>
  <si>
    <t> 2DLS2-98064-</t>
  </si>
  <si>
    <t> 3DLS1-99020</t>
  </si>
  <si>
    <t> 4DLP1-1073</t>
  </si>
  <si>
    <t> 1DLS1-99073-</t>
  </si>
  <si>
    <t> 2DLS2-98091-</t>
  </si>
  <si>
    <t> 3DLS1-99021</t>
  </si>
  <si>
    <t> 4DLP1-1079</t>
  </si>
  <si>
    <t> 1DLS1-99074-</t>
  </si>
  <si>
    <t> 2DLS2-98092-</t>
  </si>
  <si>
    <t> 3DLS1-99022-</t>
  </si>
  <si>
    <t> 4DLP1-1080</t>
  </si>
  <si>
    <t> 1DLS1-99075-</t>
  </si>
  <si>
    <t> 2DLS2-98093-</t>
  </si>
  <si>
    <t> 3DLS1-99023</t>
  </si>
  <si>
    <t> 4DLP1-1081</t>
  </si>
  <si>
    <t> 1DLS1-99076-</t>
  </si>
  <si>
    <t> 2DLS2-98094-</t>
  </si>
  <si>
    <t> 3DLS1-99024</t>
  </si>
  <si>
    <t> 4DLP1-1082</t>
  </si>
  <si>
    <t> 1DLS1-99077-</t>
  </si>
  <si>
    <t> 2DLS2-98095-</t>
  </si>
  <si>
    <t> 3DLS1-99025</t>
  </si>
  <si>
    <t> 4DLP1-1083</t>
  </si>
  <si>
    <t> 1DLS1-99078-</t>
  </si>
  <si>
    <t> 2DLS2-98096-</t>
  </si>
  <si>
    <t> 4DLP1-1089</t>
  </si>
  <si>
    <t> 1DLS1-99079-</t>
  </si>
  <si>
    <t> 2DLS2-98097-</t>
  </si>
  <si>
    <t> 3DLS1-99067-</t>
  </si>
  <si>
    <t> 4DLP1-1090</t>
  </si>
  <si>
    <t> 1DLS1-99080-</t>
  </si>
  <si>
    <t> 2DLS2-98098-</t>
  </si>
  <si>
    <t> 3DLS1-99068-</t>
  </si>
  <si>
    <t> 4DLP1-1091</t>
  </si>
  <si>
    <t> 1DLS1-99095-</t>
  </si>
  <si>
    <t> 2DLS2-98099-</t>
  </si>
  <si>
    <t> 3P1-1190-</t>
  </si>
  <si>
    <t> 4DLP1-1150</t>
  </si>
  <si>
    <t> 1DLS1-99096-</t>
  </si>
  <si>
    <t> 2P1-1024-</t>
  </si>
  <si>
    <t> 3P1-1191-</t>
  </si>
  <si>
    <t> 4DLP1-1151</t>
  </si>
  <si>
    <t> 1DLS1-99097-</t>
  </si>
  <si>
    <t> 2P1-1025-</t>
  </si>
  <si>
    <t> 3P1-1192-</t>
  </si>
  <si>
    <t> 4DLP2-2065</t>
  </si>
  <si>
    <t> 1DLS1-99098-</t>
  </si>
  <si>
    <t> 2P1-1026-</t>
  </si>
  <si>
    <t> 3P1-1193-</t>
  </si>
  <si>
    <t> 4DLP2-2066</t>
  </si>
  <si>
    <t> 1DLS1-99099-</t>
  </si>
  <si>
    <t> 2P1-1027-</t>
  </si>
  <si>
    <t> 3P1-1194-</t>
  </si>
  <si>
    <t> 4DLP2-2067</t>
  </si>
  <si>
    <t> 1DLS1-99100-</t>
  </si>
  <si>
    <t> 2P1-1028-</t>
  </si>
  <si>
    <t> 3P1-1195-</t>
  </si>
  <si>
    <t> 4DLP2-2068</t>
  </si>
  <si>
    <t> 1DLS1-99101-</t>
  </si>
  <si>
    <t> 2P1-1033-</t>
  </si>
  <si>
    <t> 3P1-1196-</t>
  </si>
  <si>
    <t> 4DLP2-2081</t>
  </si>
  <si>
    <t> 1DLS2-98018-</t>
  </si>
  <si>
    <t> 2P1-1110-</t>
  </si>
  <si>
    <t> 3P1-1197-</t>
  </si>
  <si>
    <t> 4DLP2-2087</t>
  </si>
  <si>
    <t> 1DLS2-98019-</t>
  </si>
  <si>
    <t> 2P1-1111-</t>
  </si>
  <si>
    <t> 3P1-1198-</t>
  </si>
  <si>
    <t> 4DLP2-2088</t>
  </si>
  <si>
    <t> 1DLS2-98021-</t>
  </si>
  <si>
    <t> 2P1-1112-</t>
  </si>
  <si>
    <t> 3P1-1199-</t>
  </si>
  <si>
    <t> 4DLP2-2089</t>
  </si>
  <si>
    <t> 1DLS2-98022-</t>
  </si>
  <si>
    <t> 2P1-1113-</t>
  </si>
  <si>
    <t> 3P1-1200</t>
  </si>
  <si>
    <t> 4DLS1-99196</t>
  </si>
  <si>
    <t> 1DLS2-98023-</t>
  </si>
  <si>
    <t> 2P1-1114-</t>
  </si>
  <si>
    <t> 3P1-1201</t>
  </si>
  <si>
    <t> 4DLS1-99197</t>
  </si>
  <si>
    <t> 1DLS2-98024-</t>
  </si>
  <si>
    <t> 2P1-1115-</t>
  </si>
  <si>
    <t> 3P1-1202-</t>
  </si>
  <si>
    <t> 4DLS1-99198</t>
  </si>
  <si>
    <t> 1DLS2-98025-</t>
  </si>
  <si>
    <t> 2P1-1116-</t>
  </si>
  <si>
    <t> 3P1-1203-</t>
  </si>
  <si>
    <t> 4DLS1-99199</t>
  </si>
  <si>
    <t> 1DLS2-98026-</t>
  </si>
  <si>
    <t> 2P1-1117-</t>
  </si>
  <si>
    <t> 3P1-1204-</t>
  </si>
  <si>
    <t> 4DLS1-99200</t>
  </si>
  <si>
    <t> 1DLS2-98027-</t>
  </si>
  <si>
    <t> 2P1-1119-</t>
  </si>
  <si>
    <t> 3P1-1223-</t>
  </si>
  <si>
    <t> 4DLS1-99201</t>
  </si>
  <si>
    <t> 1DLS2-98028-</t>
  </si>
  <si>
    <t> 2P1-1120-</t>
  </si>
  <si>
    <t> 3P1-1224-</t>
  </si>
  <si>
    <t> 4DLS1-99202</t>
  </si>
  <si>
    <t> 1DLS2-98043-</t>
  </si>
  <si>
    <t> 2P1-2231-</t>
  </si>
  <si>
    <t> 3P1-1225-</t>
  </si>
  <si>
    <t> 4DLS1-99203</t>
  </si>
  <si>
    <t> 1DLS2-98044-</t>
  </si>
  <si>
    <t> 2P1-2232-</t>
  </si>
  <si>
    <t> 3P1-1226-</t>
  </si>
  <si>
    <t> 4DLS1-99204</t>
  </si>
  <si>
    <t> 1DLS2-98045-</t>
  </si>
  <si>
    <t> 2P2-2034-</t>
  </si>
  <si>
    <t> 3P1-1227-</t>
  </si>
  <si>
    <t> 4DLS1-99205</t>
  </si>
  <si>
    <t> 1DLS2-98046-</t>
  </si>
  <si>
    <t> 2P2-2043-</t>
  </si>
  <si>
    <t> 3P1-1228-</t>
  </si>
  <si>
    <t> 4DLS1-99209</t>
  </si>
  <si>
    <t> 1DLS2-98047-</t>
  </si>
  <si>
    <t> 2P2-2045-</t>
  </si>
  <si>
    <t> 3P1-1229-</t>
  </si>
  <si>
    <t> 1DLS2-98048</t>
  </si>
  <si>
    <t> 2P2-2046-</t>
  </si>
  <si>
    <t> 3P1-1230</t>
  </si>
  <si>
    <t> 1DLS2-98049-</t>
  </si>
  <si>
    <t> 2P2-2047-</t>
  </si>
  <si>
    <t> 3P1-1231-</t>
  </si>
  <si>
    <t> 1P1-1005-</t>
  </si>
  <si>
    <t> 2P2-2048-</t>
  </si>
  <si>
    <t> 3P2-2156-</t>
  </si>
  <si>
    <t> 1P1-1006-</t>
  </si>
  <si>
    <t> 2P2-2049-</t>
  </si>
  <si>
    <t> 3P2-2157-</t>
  </si>
  <si>
    <t> 1P1-1007-</t>
  </si>
  <si>
    <t> 2P2-2050-</t>
  </si>
  <si>
    <t> 3P2-2158-</t>
  </si>
  <si>
    <t> 1P1-1008--</t>
  </si>
  <si>
    <t> 2P2-2051-</t>
  </si>
  <si>
    <t> 3P2-2159-</t>
  </si>
  <si>
    <t> 1P1-1011-</t>
  </si>
  <si>
    <t> 2P2-2109-</t>
  </si>
  <si>
    <t> 3P2-2160</t>
  </si>
  <si>
    <t> 1P1-1013-</t>
  </si>
  <si>
    <t> 2P2-2110-</t>
  </si>
  <si>
    <t> 3P2-2161</t>
  </si>
  <si>
    <t> 1P1-1014</t>
  </si>
  <si>
    <t> 2P2-2111-</t>
  </si>
  <si>
    <t> 3P2-2162-</t>
  </si>
  <si>
    <t> 4P1-1034</t>
  </si>
  <si>
    <t> 1P1-1015-</t>
  </si>
  <si>
    <t> 2P2-2113-</t>
  </si>
  <si>
    <t> 3P2-2164-</t>
  </si>
  <si>
    <t> 4P1-1035</t>
  </si>
  <si>
    <t> 1P1-1016-</t>
  </si>
  <si>
    <t> 2P2-2114-</t>
  </si>
  <si>
    <t> 3P2-2166-</t>
  </si>
  <si>
    <t> 4P1-1036</t>
  </si>
  <si>
    <t> 1P1-1179-</t>
  </si>
  <si>
    <t> 2P2-2115-</t>
  </si>
  <si>
    <t> 3P2-2167-</t>
  </si>
  <si>
    <t> 4P1-1074</t>
  </si>
  <si>
    <t> 1P1-1180-</t>
  </si>
  <si>
    <t> 2P2-2116-</t>
  </si>
  <si>
    <t> 3P2-2168-</t>
  </si>
  <si>
    <t> 4P1-1075</t>
  </si>
  <si>
    <t> 1P1-1181-</t>
  </si>
  <si>
    <t> 2P2-2117-</t>
  </si>
  <si>
    <t> 3P2-2169-</t>
  </si>
  <si>
    <t> 4P1-1076</t>
  </si>
  <si>
    <t> 1P1-1182-</t>
  </si>
  <si>
    <t> 2P2-2118-</t>
  </si>
  <si>
    <t> 3P2-2170-</t>
  </si>
  <si>
    <t> 4P1-1077</t>
  </si>
  <si>
    <t> 1P1-1183-</t>
  </si>
  <si>
    <t> 2P2-2130-</t>
  </si>
  <si>
    <t> 3P2-2171</t>
  </si>
  <si>
    <t> 1P1-1184-</t>
  </si>
  <si>
    <t> 2P2-2233-</t>
  </si>
  <si>
    <t> 3P2-2175</t>
  </si>
  <si>
    <t> 4P1-1084</t>
  </si>
  <si>
    <t> 1P1-1185-</t>
  </si>
  <si>
    <t> 2P2-2234-</t>
  </si>
  <si>
    <t> 3P2-2176-</t>
  </si>
  <si>
    <t> 4P1-1088</t>
  </si>
  <si>
    <t> 1P1-1232-</t>
  </si>
  <si>
    <t> 2P2-2235-</t>
  </si>
  <si>
    <t> 3P2-2177-</t>
  </si>
  <si>
    <t> 4P1-1093</t>
  </si>
  <si>
    <t> 1P1-1233-</t>
  </si>
  <si>
    <t> 2P2-2236</t>
  </si>
  <si>
    <t> 3P2-2178-</t>
  </si>
  <si>
    <t> 4P1-1094</t>
  </si>
  <si>
    <t> 1P1-2201-</t>
  </si>
  <si>
    <t> 2P2-2237</t>
  </si>
  <si>
    <t> 3P2-2179-</t>
  </si>
  <si>
    <t> 4P1-1095</t>
  </si>
  <si>
    <t> 1P2-2184-</t>
  </si>
  <si>
    <t> 2PS-2131-</t>
  </si>
  <si>
    <t> 3P2-2180-</t>
  </si>
  <si>
    <t> 4P1-1096</t>
  </si>
  <si>
    <t> 1P2-2199-</t>
  </si>
  <si>
    <t> 2PS-2132-</t>
  </si>
  <si>
    <t> 3P2-2181</t>
  </si>
  <si>
    <t> 4P1-1097</t>
  </si>
  <si>
    <t> 1P2-2200-</t>
  </si>
  <si>
    <t> 2S1-1112-</t>
  </si>
  <si>
    <t> 3P2-2182-</t>
  </si>
  <si>
    <t> 4P1-1098</t>
  </si>
  <si>
    <t> 1P2-2202-</t>
  </si>
  <si>
    <t> 2S1-92276-</t>
  </si>
  <si>
    <t> 3P2-2183-</t>
  </si>
  <si>
    <t> 4P1-1099</t>
  </si>
  <si>
    <t> 1P2-2203-</t>
  </si>
  <si>
    <t> 2S1-99105-</t>
  </si>
  <si>
    <t> 3P2-2212</t>
  </si>
  <si>
    <t> 4P1-1100</t>
  </si>
  <si>
    <t> 1P2-2204-</t>
  </si>
  <si>
    <t> 2S1-99106-</t>
  </si>
  <si>
    <t> 3P2-2213</t>
  </si>
  <si>
    <t> 4P1-1101-</t>
  </si>
  <si>
    <t> 1P2-2205-</t>
  </si>
  <si>
    <t> 2S1-99107-</t>
  </si>
  <si>
    <t> 3P2-2214</t>
  </si>
  <si>
    <t> 4P1-1102</t>
  </si>
  <si>
    <t> 1P2-2206-</t>
  </si>
  <si>
    <t> 2S1-99108-</t>
  </si>
  <si>
    <t> 3P2-2215</t>
  </si>
  <si>
    <t> 1P2-2207-</t>
  </si>
  <si>
    <t> 2S1-99109-</t>
  </si>
  <si>
    <t> 3P2-2216-</t>
  </si>
  <si>
    <t> 4P1-1103</t>
  </si>
  <si>
    <t> 1P2-2208-</t>
  </si>
  <si>
    <t> 2S1-99110-</t>
  </si>
  <si>
    <t> 3P2-2217</t>
  </si>
  <si>
    <t> 4P1-1104</t>
  </si>
  <si>
    <t> 1P2-2209-</t>
  </si>
  <si>
    <t> 2S1-99112-</t>
  </si>
  <si>
    <t> 3P2-2218-</t>
  </si>
  <si>
    <t> 4P1-1105</t>
  </si>
  <si>
    <t> 1P2-2210-</t>
  </si>
  <si>
    <t> 2S1-99113-</t>
  </si>
  <si>
    <t> 3P2-2219-</t>
  </si>
  <si>
    <t> 4P1-1106</t>
  </si>
  <si>
    <t> 1P2-2211-</t>
  </si>
  <si>
    <t> 2S1-99145-</t>
  </si>
  <si>
    <t> 3P2-2220-</t>
  </si>
  <si>
    <t> 4P1-1109</t>
  </si>
  <si>
    <t> 1P2-2230-</t>
  </si>
  <si>
    <t> 2S1-99225</t>
  </si>
  <si>
    <t> 3P2-2221</t>
  </si>
  <si>
    <t> 4P2-2052</t>
  </si>
  <si>
    <t> 1P2-98003-</t>
  </si>
  <si>
    <t> 2S1-99226-</t>
  </si>
  <si>
    <t> 3P2-2222-</t>
  </si>
  <si>
    <t> 4P2-2053</t>
  </si>
  <si>
    <t> 1P2-98004-</t>
  </si>
  <si>
    <t> 2S1-99227-</t>
  </si>
  <si>
    <t> 3P2-2223-</t>
  </si>
  <si>
    <t> 4P2-2054</t>
  </si>
  <si>
    <t> 1S1-98002</t>
  </si>
  <si>
    <t> 2S1-99228-</t>
  </si>
  <si>
    <t> 3P2-2224</t>
  </si>
  <si>
    <t> 4P2-2055</t>
  </si>
  <si>
    <t> 1S1-98004</t>
  </si>
  <si>
    <t> 2S1-99229-</t>
  </si>
  <si>
    <t> 3P2-2225</t>
  </si>
  <si>
    <t> 4P2-2056</t>
  </si>
  <si>
    <t> 1S1-99001-</t>
  </si>
  <si>
    <t> 2S1-99230-</t>
  </si>
  <si>
    <t> 3P2-2226</t>
  </si>
  <si>
    <t> 4P2-2057</t>
  </si>
  <si>
    <t> 1S1-99003-</t>
  </si>
  <si>
    <t> 2S1-99231-</t>
  </si>
  <si>
    <t> 3P2-2227</t>
  </si>
  <si>
    <t> 4P2-2058</t>
  </si>
  <si>
    <t> 1S1-99005-</t>
  </si>
  <si>
    <t> 2S1-99232-</t>
  </si>
  <si>
    <t> 3P2-2228</t>
  </si>
  <si>
    <t> 4P2-2059</t>
  </si>
  <si>
    <t> 1S1-99006-</t>
  </si>
  <si>
    <t> 2S1-99233-</t>
  </si>
  <si>
    <t> 3P2-265-</t>
  </si>
  <si>
    <t> 4P2-2060</t>
  </si>
  <si>
    <t> 1S1-99007-</t>
  </si>
  <si>
    <t> 2S1-99234-</t>
  </si>
  <si>
    <t> 3P3-3041</t>
  </si>
  <si>
    <t> 4P2-2061</t>
  </si>
  <si>
    <t> 1S1-99008-</t>
  </si>
  <si>
    <t> 2S1-99235-</t>
  </si>
  <si>
    <t> 3P3-3042</t>
  </si>
  <si>
    <t> 4P2-2062</t>
  </si>
  <si>
    <t> 1S1-99102-</t>
  </si>
  <si>
    <t> 2S1-99236-</t>
  </si>
  <si>
    <t> 3P3-3043</t>
  </si>
  <si>
    <t> 4P2-2063</t>
  </si>
  <si>
    <t> 1S1-99103-</t>
  </si>
  <si>
    <t> 2S1-99237-</t>
  </si>
  <si>
    <t> 3P3-3044-</t>
  </si>
  <si>
    <t> 4P2-2064</t>
  </si>
  <si>
    <t> 1S1-99104-</t>
  </si>
  <si>
    <t> 2S1-99238-</t>
  </si>
  <si>
    <t> 3P3-3045-</t>
  </si>
  <si>
    <t> 4P2-2086</t>
  </si>
  <si>
    <t> 1S1-99271-</t>
  </si>
  <si>
    <t> 2S1-99239-</t>
  </si>
  <si>
    <t> 3P3-3046-</t>
  </si>
  <si>
    <t> 4P2-2090</t>
  </si>
  <si>
    <t> 1S1-99272-</t>
  </si>
  <si>
    <t> 2S1-99240-</t>
  </si>
  <si>
    <t> 3P3-3048</t>
  </si>
  <si>
    <t> 4P2-2091</t>
  </si>
  <si>
    <t> 1S1-99273-</t>
  </si>
  <si>
    <t> 2S1-99241-</t>
  </si>
  <si>
    <t> 3P3-3049-</t>
  </si>
  <si>
    <t> 4P2-2093</t>
  </si>
  <si>
    <t> 1S1-99274-</t>
  </si>
  <si>
    <t> 2S1-99242-</t>
  </si>
  <si>
    <t> 3P3-3050-</t>
  </si>
  <si>
    <t> 4P2-2094</t>
  </si>
  <si>
    <t> 1S1-99275-</t>
  </si>
  <si>
    <t> 2S1-99243-</t>
  </si>
  <si>
    <t> 3P3-3051-</t>
  </si>
  <si>
    <t> 4P2-2095</t>
  </si>
  <si>
    <t> 1S1-99276-</t>
  </si>
  <si>
    <t> 2S1-99244-</t>
  </si>
  <si>
    <t> 3P3-3053-</t>
  </si>
  <si>
    <t> 4P2-2096</t>
  </si>
  <si>
    <t> 1S1-99277-</t>
  </si>
  <si>
    <t> 2S1-99245-</t>
  </si>
  <si>
    <t> 3P3-3054-</t>
  </si>
  <si>
    <t> 4P2-2098</t>
  </si>
  <si>
    <t> 1S1-99278-</t>
  </si>
  <si>
    <t> 2S1-99246-</t>
  </si>
  <si>
    <t> 3P3-3055-</t>
  </si>
  <si>
    <t> 4P2-2099</t>
  </si>
  <si>
    <t> 1S1-99279-</t>
  </si>
  <si>
    <t> 2S1-99248-</t>
  </si>
  <si>
    <t> 3P3-3056-</t>
  </si>
  <si>
    <t> 4P2-2100</t>
  </si>
  <si>
    <t> 1S1-99280-</t>
  </si>
  <si>
    <t> 2S1-99249-</t>
  </si>
  <si>
    <t> 3P3-3057-</t>
  </si>
  <si>
    <t> 4P2-2101</t>
  </si>
  <si>
    <t> 1S1-99282-</t>
  </si>
  <si>
    <t> 2S1-99281</t>
  </si>
  <si>
    <t> 3P3-3058</t>
  </si>
  <si>
    <t> 4P2-2102</t>
  </si>
  <si>
    <t> 1S1-99283-</t>
  </si>
  <si>
    <t> 2S2-1118-</t>
  </si>
  <si>
    <t> 3P3-3059-</t>
  </si>
  <si>
    <t> 4P2-2104</t>
  </si>
  <si>
    <t> 1S1-99284-</t>
  </si>
  <si>
    <t> 2S2-2042-</t>
  </si>
  <si>
    <t> 3P3-3063-</t>
  </si>
  <si>
    <t> 4P2-2105</t>
  </si>
  <si>
    <t> 1S2-1178-</t>
  </si>
  <si>
    <t> 2S2-98056-</t>
  </si>
  <si>
    <t> 3P3-3064-</t>
  </si>
  <si>
    <t> 4P2-2106</t>
  </si>
  <si>
    <t> 1S2-28001-</t>
  </si>
  <si>
    <t> 2S2-98059-</t>
  </si>
  <si>
    <t> 3P3-3065-</t>
  </si>
  <si>
    <t> 4P2-2107</t>
  </si>
  <si>
    <t> 1S2-98002-</t>
  </si>
  <si>
    <t> 2S2-98060-</t>
  </si>
  <si>
    <t> 3P3-3066-</t>
  </si>
  <si>
    <t> 4P2-2108</t>
  </si>
  <si>
    <t> 1S2-98005-</t>
  </si>
  <si>
    <t> 2S2-98061-</t>
  </si>
  <si>
    <t> 3P3-3067-</t>
  </si>
  <si>
    <t> 4P2-2133</t>
  </si>
  <si>
    <t> 1S2-98006-</t>
  </si>
  <si>
    <t> 2S2-98100-</t>
  </si>
  <si>
    <t> 3P3-3068-</t>
  </si>
  <si>
    <t> 4P2-2134</t>
  </si>
  <si>
    <t> 1S2-98007-</t>
  </si>
  <si>
    <t> 2S2-98101-</t>
  </si>
  <si>
    <t> 3P3-3069</t>
  </si>
  <si>
    <t> 4P2-2135</t>
  </si>
  <si>
    <t> 1S2-98008-</t>
  </si>
  <si>
    <t> 2S2-98102-</t>
  </si>
  <si>
    <t> 3P3-3070</t>
  </si>
  <si>
    <t> 4P2-2136</t>
  </si>
  <si>
    <t> 1S2-98050-</t>
  </si>
  <si>
    <t> 2S2-98103-</t>
  </si>
  <si>
    <t> 3P3-3071</t>
  </si>
  <si>
    <t> 4P2-2137</t>
  </si>
  <si>
    <t> 1S2-98051-</t>
  </si>
  <si>
    <t> 2S2-98104-</t>
  </si>
  <si>
    <t> 3P3-3072-</t>
  </si>
  <si>
    <t> 4P2-2138</t>
  </si>
  <si>
    <t> 1S2-98052-</t>
  </si>
  <si>
    <t> 2S2-98105-</t>
  </si>
  <si>
    <t> 3P3-3073</t>
  </si>
  <si>
    <t> 4P2-2139</t>
  </si>
  <si>
    <t> 1S2-98053-</t>
  </si>
  <si>
    <t> 2S2-98106-</t>
  </si>
  <si>
    <t> 3P3-3074</t>
  </si>
  <si>
    <t> 4P2-2140</t>
  </si>
  <si>
    <t> 1S2-98054-</t>
  </si>
  <si>
    <t> 2S2-98107-</t>
  </si>
  <si>
    <t> 3P3-3075</t>
  </si>
  <si>
    <t> 4P2-2141</t>
  </si>
  <si>
    <t> 1S2-98055-</t>
  </si>
  <si>
    <t> 2S2-98108-</t>
  </si>
  <si>
    <t> 3P3-3078-</t>
  </si>
  <si>
    <t> 4P2-2142</t>
  </si>
  <si>
    <t> 1S2-98057-</t>
  </si>
  <si>
    <t> 2S2-98109-</t>
  </si>
  <si>
    <t> 3P3-3079</t>
  </si>
  <si>
    <t> 4P2-2143</t>
  </si>
  <si>
    <t> 1S2-98125-</t>
  </si>
  <si>
    <t> 2S2-98110-</t>
  </si>
  <si>
    <t> 3P3-3080</t>
  </si>
  <si>
    <t> 4P2-2144</t>
  </si>
  <si>
    <t> 1S2-98126-</t>
  </si>
  <si>
    <t> 2S2-98111-</t>
  </si>
  <si>
    <t> 3P3-3081</t>
  </si>
  <si>
    <t> 4P2-2145</t>
  </si>
  <si>
    <t> 1S2-98127-</t>
  </si>
  <si>
    <t> 2S2-98112-</t>
  </si>
  <si>
    <t> 3P3-3082</t>
  </si>
  <si>
    <t> 4P2-2146</t>
  </si>
  <si>
    <t> 1S2-98128-</t>
  </si>
  <si>
    <t> 2S2-98113-</t>
  </si>
  <si>
    <t> 3P3-3083</t>
  </si>
  <si>
    <t> 4P2-2147</t>
  </si>
  <si>
    <t> 1S2-98129-</t>
  </si>
  <si>
    <t> 2S2-98114-</t>
  </si>
  <si>
    <t> 3P3-3084</t>
  </si>
  <si>
    <t> 4P3-3108</t>
  </si>
  <si>
    <t> 1S2-98130-</t>
  </si>
  <si>
    <t> 2S2-98115-</t>
  </si>
  <si>
    <t> 3P3-3132</t>
  </si>
  <si>
    <t> 4P3-3109</t>
  </si>
  <si>
    <t> 1S2-98131-</t>
  </si>
  <si>
    <t> 2S2-98116-</t>
  </si>
  <si>
    <t> 3P3-3133</t>
  </si>
  <si>
    <t> 4P3-3110</t>
  </si>
  <si>
    <t> 1S2-98132-</t>
  </si>
  <si>
    <t> 2S2-98117-</t>
  </si>
  <si>
    <t> 3P3-3138-</t>
  </si>
  <si>
    <t> 4P3-3111</t>
  </si>
  <si>
    <t> 1S2-98133-</t>
  </si>
  <si>
    <t> 2S2-98118-</t>
  </si>
  <si>
    <t> 3P3-3139-</t>
  </si>
  <si>
    <t> 4P3-3112</t>
  </si>
  <si>
    <t> 1S2-98134-</t>
  </si>
  <si>
    <t> 2S2-98119-</t>
  </si>
  <si>
    <t> 3P3-3140-</t>
  </si>
  <si>
    <t> 4P3-3113</t>
  </si>
  <si>
    <t> 1S2-98137-</t>
  </si>
  <si>
    <t> 2S2-98120-</t>
  </si>
  <si>
    <t> 3P3-99263</t>
  </si>
  <si>
    <t> 4P3-3114</t>
  </si>
  <si>
    <t> 1S2-98138-</t>
  </si>
  <si>
    <t> 2S2-98121-</t>
  </si>
  <si>
    <t> 3PS-99009</t>
  </si>
  <si>
    <t> 4P3-3115</t>
  </si>
  <si>
    <t> 1S2-98139-</t>
  </si>
  <si>
    <t> 2S2-98122-</t>
  </si>
  <si>
    <t> 3S1-99010</t>
  </si>
  <si>
    <t> 4P3-3116</t>
  </si>
  <si>
    <t> 1S2-98140-</t>
  </si>
  <si>
    <t> 2S2-98123-</t>
  </si>
  <si>
    <t> 3S1-99012</t>
  </si>
  <si>
    <t> 4P3-3117</t>
  </si>
  <si>
    <t> 1S2-98141-</t>
  </si>
  <si>
    <t> 2S2-98124-</t>
  </si>
  <si>
    <t> 3S1-99013</t>
  </si>
  <si>
    <t> 4P3-3120</t>
  </si>
  <si>
    <t> 1S2-98142-</t>
  </si>
  <si>
    <t> 2S2-9851-</t>
  </si>
  <si>
    <t> 3S1-99014</t>
  </si>
  <si>
    <t> 4P3-3121</t>
  </si>
  <si>
    <t>Total parq.Torre 1</t>
  </si>
  <si>
    <t> 2S2-99111-</t>
  </si>
  <si>
    <t> 3S1-99015</t>
  </si>
  <si>
    <t> 4P3-3122</t>
  </si>
  <si>
    <t> 2S2-99247-</t>
  </si>
  <si>
    <t> 3S1-99016</t>
  </si>
  <si>
    <t> 4P3-3123</t>
  </si>
  <si>
    <t>Total parq.Torre 2</t>
  </si>
  <si>
    <t> 3S1-99017</t>
  </si>
  <si>
    <t> 4P3-3124-</t>
  </si>
  <si>
    <t> 3S1-99262</t>
  </si>
  <si>
    <t> 4P3-3125</t>
  </si>
  <si>
    <t> 3S1-99264-</t>
  </si>
  <si>
    <t> 4P3-3126</t>
  </si>
  <si>
    <t> 3S1-99265-S</t>
  </si>
  <si>
    <t> 4P3-3127</t>
  </si>
  <si>
    <t> 3S1-99266</t>
  </si>
  <si>
    <t> 4S1-99206</t>
  </si>
  <si>
    <t> 3S1-99267</t>
  </si>
  <si>
    <t> 4S1-99207</t>
  </si>
  <si>
    <t> 3S1-99269</t>
  </si>
  <si>
    <t> 4S1-99208</t>
  </si>
  <si>
    <t> 3S1-99270</t>
  </si>
  <si>
    <t> 4S1-99222</t>
  </si>
  <si>
    <t> 3S-3138</t>
  </si>
  <si>
    <t> 4S1-99223</t>
  </si>
  <si>
    <t> PS-3-3047</t>
  </si>
  <si>
    <t> 4S1-99224</t>
  </si>
  <si>
    <t> PS-3-3052-</t>
  </si>
  <si>
    <t>UTIL T.1</t>
  </si>
  <si>
    <t>UTIL T.2</t>
  </si>
  <si>
    <t>UTIL T.4</t>
  </si>
  <si>
    <t>UTIL T.3</t>
  </si>
  <si>
    <t> 1-10031-</t>
  </si>
  <si>
    <t> 2-P18033</t>
  </si>
  <si>
    <t> 4P1-1037</t>
  </si>
  <si>
    <t> 1-11031-</t>
  </si>
  <si>
    <t> 2-P21033</t>
  </si>
  <si>
    <t> 4P1-1068</t>
  </si>
  <si>
    <t> 1-11032</t>
  </si>
  <si>
    <t> 2-S1-99160</t>
  </si>
  <si>
    <t> 4P16-16035</t>
  </si>
  <si>
    <t> 1-12031-</t>
  </si>
  <si>
    <t> 2-S1-99163</t>
  </si>
  <si>
    <t> 3US1-99285</t>
  </si>
  <si>
    <t> 4P2-2080</t>
  </si>
  <si>
    <t> 1-12032-</t>
  </si>
  <si>
    <t> 2-S1-99167</t>
  </si>
  <si>
    <t> 3U-11037</t>
  </si>
  <si>
    <t> 1-14031-</t>
  </si>
  <si>
    <t> 2-S1-99168</t>
  </si>
  <si>
    <t> 3U-14038-</t>
  </si>
  <si>
    <t> 4P3-3128</t>
  </si>
  <si>
    <t> 1-14032-</t>
  </si>
  <si>
    <t> 2-P10033-</t>
  </si>
  <si>
    <t> 3U-15038-</t>
  </si>
  <si>
    <t> 4P3-3129</t>
  </si>
  <si>
    <t> 1-15031-</t>
  </si>
  <si>
    <t> 2-P10034-</t>
  </si>
  <si>
    <t> 3U-16037-</t>
  </si>
  <si>
    <t> 4P4-4036</t>
  </si>
  <si>
    <t> 1-15032-</t>
  </si>
  <si>
    <t> 2-P1-1017-</t>
  </si>
  <si>
    <t> 3U-18038</t>
  </si>
  <si>
    <t> 4P5-5035</t>
  </si>
  <si>
    <t> 1-16031-</t>
  </si>
  <si>
    <t> 2-P1-1018-</t>
  </si>
  <si>
    <t> 3U-19037-</t>
  </si>
  <si>
    <t> 4S1-99169</t>
  </si>
  <si>
    <t> 1-16032-</t>
  </si>
  <si>
    <t> 2-P1-1019-</t>
  </si>
  <si>
    <t> 3U-21037-</t>
  </si>
  <si>
    <t> 4S1-99183</t>
  </si>
  <si>
    <t> 1-17031-</t>
  </si>
  <si>
    <t> 2-P1-1021-</t>
  </si>
  <si>
    <t> 3U-2173</t>
  </si>
  <si>
    <t> 4S1-99184</t>
  </si>
  <si>
    <t> 1-17032-</t>
  </si>
  <si>
    <t> 2-P1-1022-</t>
  </si>
  <si>
    <t> 3U-3134-</t>
  </si>
  <si>
    <t> 1-18031-</t>
  </si>
  <si>
    <t> 2-P1-1023-</t>
  </si>
  <si>
    <t> 3U-6037-</t>
  </si>
  <si>
    <t> 4UP-8036</t>
  </si>
  <si>
    <t> 1-18032-</t>
  </si>
  <si>
    <t> 2-P1-1032-</t>
  </si>
  <si>
    <t> 3U-6038</t>
  </si>
  <si>
    <t> 1-19031</t>
  </si>
  <si>
    <t> 2-P1-1033-</t>
  </si>
  <si>
    <t> 3U-8037</t>
  </si>
  <si>
    <t> 4P10-10036</t>
  </si>
  <si>
    <t> 1-19032-</t>
  </si>
  <si>
    <t> 2-P11033-</t>
  </si>
  <si>
    <t> 3U-9038</t>
  </si>
  <si>
    <t> 4P1-1038</t>
  </si>
  <si>
    <t> 1-20031-</t>
  </si>
  <si>
    <t> 2-P11034-</t>
  </si>
  <si>
    <t> 3U-99286</t>
  </si>
  <si>
    <t> 4P1-1039</t>
  </si>
  <si>
    <t> 1-21032-</t>
  </si>
  <si>
    <t> 2-P12034-</t>
  </si>
  <si>
    <t> 3UP-04038</t>
  </si>
  <si>
    <t> 4P1-1040</t>
  </si>
  <si>
    <t> 1-22031-</t>
  </si>
  <si>
    <t> 2-P12-A</t>
  </si>
  <si>
    <t> 3UP-05037</t>
  </si>
  <si>
    <t> 4P1-1041</t>
  </si>
  <si>
    <t> 1-22032-</t>
  </si>
  <si>
    <t> 2-P13033-</t>
  </si>
  <si>
    <t> 3U-P-10038</t>
  </si>
  <si>
    <t> 4P1-1042</t>
  </si>
  <si>
    <t> 1-3031-</t>
  </si>
  <si>
    <t> 2-P13034-</t>
  </si>
  <si>
    <t> 3U-P-1037</t>
  </si>
  <si>
    <t> 4P1-1043</t>
  </si>
  <si>
    <t> 1-3032-</t>
  </si>
  <si>
    <t> 2-P14033-</t>
  </si>
  <si>
    <t> 3U-P-11038</t>
  </si>
  <si>
    <t> 4P1-1044</t>
  </si>
  <si>
    <t> 1-4031-</t>
  </si>
  <si>
    <t> 2-P14034-</t>
  </si>
  <si>
    <t> 3UP1-1154-</t>
  </si>
  <si>
    <t> 4P1-1045</t>
  </si>
  <si>
    <t> 1-5031</t>
  </si>
  <si>
    <t> 2-P15033-</t>
  </si>
  <si>
    <t> 3UP1-1155-</t>
  </si>
  <si>
    <t> 4P1-1046</t>
  </si>
  <si>
    <t> 1-5032-</t>
  </si>
  <si>
    <t> 2-P15034</t>
  </si>
  <si>
    <t> 3UP1-1156</t>
  </si>
  <si>
    <t> 4P1-1047</t>
  </si>
  <si>
    <t> 1-6031-</t>
  </si>
  <si>
    <t> 2-P16033-</t>
  </si>
  <si>
    <t> 3UP1-1157-</t>
  </si>
  <si>
    <t> 4P1-1048</t>
  </si>
  <si>
    <t> 1-6032-</t>
  </si>
  <si>
    <t> 2-P16034-</t>
  </si>
  <si>
    <t> 3UP1-1212-</t>
  </si>
  <si>
    <t> 4P1-1049</t>
  </si>
  <si>
    <t> 1-7031-</t>
  </si>
  <si>
    <t> 2-P17033-</t>
  </si>
  <si>
    <t> 3UP1-1213-</t>
  </si>
  <si>
    <t> 4P1-1050</t>
  </si>
  <si>
    <t> 1-7032-</t>
  </si>
  <si>
    <t> 2-P17034-</t>
  </si>
  <si>
    <t> 3UP1-1214</t>
  </si>
  <si>
    <t> 4P1-1051</t>
  </si>
  <si>
    <t> 1-8031-</t>
  </si>
  <si>
    <t> 2-P18034-</t>
  </si>
  <si>
    <t> 3UP1-1215-</t>
  </si>
  <si>
    <t> 4P1-1052</t>
  </si>
  <si>
    <t> 1-8032-</t>
  </si>
  <si>
    <t> 2-P19033-</t>
  </si>
  <si>
    <t> 3UP1-1216-</t>
  </si>
  <si>
    <t> 4P1-1053</t>
  </si>
  <si>
    <t> 1-9031-</t>
  </si>
  <si>
    <t> 2-P19034-</t>
  </si>
  <si>
    <t> 3UP1-1217-</t>
  </si>
  <si>
    <t> 4P1-1054</t>
  </si>
  <si>
    <t> 1-9032-</t>
  </si>
  <si>
    <t> 2-P20033-</t>
  </si>
  <si>
    <t> 3UP1-1218-</t>
  </si>
  <si>
    <t> 4P1-1055</t>
  </si>
  <si>
    <t> 1-99063-</t>
  </si>
  <si>
    <t> 2-P20034-</t>
  </si>
  <si>
    <t> 3UP1-1219-</t>
  </si>
  <si>
    <t> 4P1-1056</t>
  </si>
  <si>
    <t> 1-99124-</t>
  </si>
  <si>
    <t> 2-P21034</t>
  </si>
  <si>
    <t> 3UP1-1220-</t>
  </si>
  <si>
    <t> 4P1-1057</t>
  </si>
  <si>
    <t> 1-99125-</t>
  </si>
  <si>
    <t> 2-P2-2034-</t>
  </si>
  <si>
    <t> 3UP1-1221-</t>
  </si>
  <si>
    <t> 4P1-1058</t>
  </si>
  <si>
    <t> 1-P10-A-</t>
  </si>
  <si>
    <t> 2-P2-2035</t>
  </si>
  <si>
    <t> 3UP1-1222</t>
  </si>
  <si>
    <t> 4P1-1059</t>
  </si>
  <si>
    <t> 1-P1-1001-</t>
  </si>
  <si>
    <t> 2-P2-2036-</t>
  </si>
  <si>
    <t> 3U-P-12037</t>
  </si>
  <si>
    <t> 4P1-1060</t>
  </si>
  <si>
    <t> 1-P1-1002-</t>
  </si>
  <si>
    <t> 2-P2-2037-</t>
  </si>
  <si>
    <t> 3U-P-12038</t>
  </si>
  <si>
    <t> 4P1-1061</t>
  </si>
  <si>
    <t> 1-P1-1003-</t>
  </si>
  <si>
    <t> 2-P2-2038-</t>
  </si>
  <si>
    <t> 3U-P-13037</t>
  </si>
  <si>
    <t> 4P1-1062</t>
  </si>
  <si>
    <t> 1-P1-1004-</t>
  </si>
  <si>
    <t> 2-P2-2039-</t>
  </si>
  <si>
    <t> 3U-P-13038</t>
  </si>
  <si>
    <t> 4P1-1063</t>
  </si>
  <si>
    <t> 1-P1-1005-</t>
  </si>
  <si>
    <t> 2-P2-2040-</t>
  </si>
  <si>
    <t> 4P1-1064</t>
  </si>
  <si>
    <t> 1-P1-1006-</t>
  </si>
  <si>
    <t> 2-P2-2041-</t>
  </si>
  <si>
    <t> 3UP-15037</t>
  </si>
  <si>
    <t> 4P1-1065</t>
  </si>
  <si>
    <t> 1-P1-1007-</t>
  </si>
  <si>
    <t> 2-P2-2043-</t>
  </si>
  <si>
    <t> 3U-P-16038</t>
  </si>
  <si>
    <t> 4P1-1066</t>
  </si>
  <si>
    <t> 1-P1-1008-</t>
  </si>
  <si>
    <t> 2-P2-2045-</t>
  </si>
  <si>
    <t> 3U-P-17037</t>
  </si>
  <si>
    <t> 4P1-1067</t>
  </si>
  <si>
    <t> 1-P1-1009-</t>
  </si>
  <si>
    <t> 2-P2-2046-</t>
  </si>
  <si>
    <t> 3U-P-17038</t>
  </si>
  <si>
    <t> 4P1-1085</t>
  </si>
  <si>
    <t> 1-P1-21031-</t>
  </si>
  <si>
    <t> 2-P3033-</t>
  </si>
  <si>
    <t> 3U-P-18037</t>
  </si>
  <si>
    <t> 4P1-1086</t>
  </si>
  <si>
    <t> 1-P13031-</t>
  </si>
  <si>
    <t> 2-P3034-</t>
  </si>
  <si>
    <t> 3U-P-19038-</t>
  </si>
  <si>
    <t> 4P1-1087</t>
  </si>
  <si>
    <t> 1-P13032-</t>
  </si>
  <si>
    <t> 2-P4033-</t>
  </si>
  <si>
    <t> 3UP-2037</t>
  </si>
  <si>
    <t> 4P11-11036</t>
  </si>
  <si>
    <t> 1-P2-2192-</t>
  </si>
  <si>
    <t> 2-P4034-</t>
  </si>
  <si>
    <t> 3UP-21038</t>
  </si>
  <si>
    <t> 4P12-12035</t>
  </si>
  <si>
    <t> 1-P2-2193-</t>
  </si>
  <si>
    <t> 2-P5033-</t>
  </si>
  <si>
    <t> 3UP2-2152-</t>
  </si>
  <si>
    <t> 4P13-13035</t>
  </si>
  <si>
    <t> 1-S1-99044-</t>
  </si>
  <si>
    <t> 2-P5034-</t>
  </si>
  <si>
    <t> 3UP2-2153</t>
  </si>
  <si>
    <t> 4P13-13036</t>
  </si>
  <si>
    <t> 1-S1-99045-</t>
  </si>
  <si>
    <t> 2-P6033-</t>
  </si>
  <si>
    <t> 3UP2-2154-</t>
  </si>
  <si>
    <t> 4P14-14035</t>
  </si>
  <si>
    <t> 1S1-99046-</t>
  </si>
  <si>
    <t> 2-P6034-</t>
  </si>
  <si>
    <t> 3UP2-2155</t>
  </si>
  <si>
    <t> 4P14-14036</t>
  </si>
  <si>
    <t> 1-S1-99047-</t>
  </si>
  <si>
    <t> 2-P7033</t>
  </si>
  <si>
    <t> 3UP2-2172</t>
  </si>
  <si>
    <t> 4P15-15035</t>
  </si>
  <si>
    <t> 1-S1-99048-</t>
  </si>
  <si>
    <t> 2-P7034-</t>
  </si>
  <si>
    <t> 3UP2-2174-</t>
  </si>
  <si>
    <t> 4P15-15036</t>
  </si>
  <si>
    <t> 1-S1-99049-</t>
  </si>
  <si>
    <t> 2-P8033-</t>
  </si>
  <si>
    <t> 3UP3-3060</t>
  </si>
  <si>
    <t> 4P16-16036</t>
  </si>
  <si>
    <t> 1-S1-99050-</t>
  </si>
  <si>
    <t> 2-P8034-</t>
  </si>
  <si>
    <t> 3UP3-3061-</t>
  </si>
  <si>
    <t> 4P18-18035</t>
  </si>
  <si>
    <t> 1-S1-99051-</t>
  </si>
  <si>
    <t> 2-P9033-</t>
  </si>
  <si>
    <t> 3UP3-3062-</t>
  </si>
  <si>
    <t> 4P18-18036</t>
  </si>
  <si>
    <t> 1-S1-99052-</t>
  </si>
  <si>
    <t> 2-P9034-</t>
  </si>
  <si>
    <t> 3UP3-3135-</t>
  </si>
  <si>
    <t> 4P19-19035</t>
  </si>
  <si>
    <t> 1-S1-99053-</t>
  </si>
  <si>
    <t> 2-S1-1020-</t>
  </si>
  <si>
    <t> 3UP3-3136-</t>
  </si>
  <si>
    <t> 4P19-19036</t>
  </si>
  <si>
    <t> 1-S1-99054-</t>
  </si>
  <si>
    <t> 2-S1-99114-</t>
  </si>
  <si>
    <t> 3UP3-3137</t>
  </si>
  <si>
    <t> 4P20-20035</t>
  </si>
  <si>
    <t> 1-S1-99055-</t>
  </si>
  <si>
    <t> 2-S1-99115-</t>
  </si>
  <si>
    <t> 3U-P-5038</t>
  </si>
  <si>
    <t> 4P20-20036</t>
  </si>
  <si>
    <t> 1-S1-99056-</t>
  </si>
  <si>
    <t> 2-S1-99116-</t>
  </si>
  <si>
    <t> 3U-P-7037</t>
  </si>
  <si>
    <t> 4P21-21035</t>
  </si>
  <si>
    <t> 1-S1-99057-</t>
  </si>
  <si>
    <t> 2-S1-99117-</t>
  </si>
  <si>
    <t> 3U-P-7038</t>
  </si>
  <si>
    <t> 4P21-21036</t>
  </si>
  <si>
    <t> 1-S1-99058-</t>
  </si>
  <si>
    <t> 2-S1-99118-</t>
  </si>
  <si>
    <t> 3U-P-8030</t>
  </si>
  <si>
    <t> 4P2-2070</t>
  </si>
  <si>
    <t> 1-S1-99059-</t>
  </si>
  <si>
    <t> 2-S1-99119-</t>
  </si>
  <si>
    <t> 3U-P-9037</t>
  </si>
  <si>
    <t> 4P2-2071</t>
  </si>
  <si>
    <t> 1-S1-99060-</t>
  </si>
  <si>
    <t> 2-S1-99120-</t>
  </si>
  <si>
    <t> 3US1-99026-</t>
  </si>
  <si>
    <t> 1-S1-99061-</t>
  </si>
  <si>
    <t> 2-S1-99121-</t>
  </si>
  <si>
    <t> 3US1-99027-</t>
  </si>
  <si>
    <t> 4P2-2072</t>
  </si>
  <si>
    <t> 1-S1-99062-</t>
  </si>
  <si>
    <t> 2-S1-99122-</t>
  </si>
  <si>
    <t> 4P2-2074-</t>
  </si>
  <si>
    <t> 1-S1-99064-</t>
  </si>
  <si>
    <t> 2-S1-99123-</t>
  </si>
  <si>
    <t> 3US1-99029-</t>
  </si>
  <si>
    <t> 4P2-2075</t>
  </si>
  <si>
    <t> 1-S1-99065-</t>
  </si>
  <si>
    <t> 2-S1-99126-</t>
  </si>
  <si>
    <t> 3US1-99030-</t>
  </si>
  <si>
    <t> 1-S1-99066-</t>
  </si>
  <si>
    <t> 2-S1-99128-</t>
  </si>
  <si>
    <t> 4P2-2076-</t>
  </si>
  <si>
    <t> 1-S1-99072-</t>
  </si>
  <si>
    <t> 2-S1-99129-</t>
  </si>
  <si>
    <t> 3US1-99032-</t>
  </si>
  <si>
    <t> 4P2-2077</t>
  </si>
  <si>
    <t> 1-S1-99073-</t>
  </si>
  <si>
    <t> 2-S1-99130-</t>
  </si>
  <si>
    <t> 3US1-99034-</t>
  </si>
  <si>
    <t> 4P2-2078</t>
  </si>
  <si>
    <t> 1-S1-99081-</t>
  </si>
  <si>
    <t> 2-S1-99131-</t>
  </si>
  <si>
    <t> 3US1-99036-</t>
  </si>
  <si>
    <t> 4P2-2079</t>
  </si>
  <si>
    <t> 1-S1-99082-</t>
  </si>
  <si>
    <t> 2-S1-99132-</t>
  </si>
  <si>
    <t> 3US1-99037-</t>
  </si>
  <si>
    <t> 4P2-2083</t>
  </si>
  <si>
    <t> 1-S1-99083-</t>
  </si>
  <si>
    <t> 2-S1-99144-</t>
  </si>
  <si>
    <t> 3US1-99038</t>
  </si>
  <si>
    <t> 4P2-2085</t>
  </si>
  <si>
    <t> 1-S1-99084-</t>
  </si>
  <si>
    <t> 2S1-99146</t>
  </si>
  <si>
    <t> 3US1-99038-</t>
  </si>
  <si>
    <t> 1-S1-99085-</t>
  </si>
  <si>
    <t> 2-S1-99147-</t>
  </si>
  <si>
    <t> 3US1-99039-</t>
  </si>
  <si>
    <t> 4P22-22036</t>
  </si>
  <si>
    <t> 1-S1-99086-</t>
  </si>
  <si>
    <t> 2-S1-99148-</t>
  </si>
  <si>
    <t> 3US1-99040</t>
  </si>
  <si>
    <t> 4P6-6036</t>
  </si>
  <si>
    <t> 1-S1-99087-</t>
  </si>
  <si>
    <t> 2-S1-99149-</t>
  </si>
  <si>
    <t> 3US1-99040-</t>
  </si>
  <si>
    <t> 4P7-7036</t>
  </si>
  <si>
    <t> 1-S1-99088-</t>
  </si>
  <si>
    <t> 2-S1-99150-</t>
  </si>
  <si>
    <t> 3US1-99041</t>
  </si>
  <si>
    <t> 4P9-9035</t>
  </si>
  <si>
    <t> 1-S1-99089-</t>
  </si>
  <si>
    <t> 2-S1-99151-</t>
  </si>
  <si>
    <t> 3US1-99042-</t>
  </si>
  <si>
    <t> 4P9-9036</t>
  </si>
  <si>
    <t> 1-S1-99090-</t>
  </si>
  <si>
    <t> 2-S1-99152-</t>
  </si>
  <si>
    <t> 3US1-99043</t>
  </si>
  <si>
    <t> 4S1-99170</t>
  </si>
  <si>
    <t> 1-S1-99091-</t>
  </si>
  <si>
    <t> 2-S1-99153-</t>
  </si>
  <si>
    <t> 4S1-99171</t>
  </si>
  <si>
    <t> 1-S1-99092-</t>
  </si>
  <si>
    <t> 2-S1-99154-</t>
  </si>
  <si>
    <t> 4S1-99172</t>
  </si>
  <si>
    <t> 1-S1-99093-</t>
  </si>
  <si>
    <t> 2-S1-99155</t>
  </si>
  <si>
    <t> 4S1-99173</t>
  </si>
  <si>
    <t> 1-S1-99094-</t>
  </si>
  <si>
    <t> 2-S1-99156-</t>
  </si>
  <si>
    <t> 4S1-99174</t>
  </si>
  <si>
    <t> 1-S1-99166-</t>
  </si>
  <si>
    <t> 2-S1-99157-</t>
  </si>
  <si>
    <t> 4S1-99175</t>
  </si>
  <si>
    <t> 1-S2-20032</t>
  </si>
  <si>
    <t> 2-S1-99158-</t>
  </si>
  <si>
    <t> 4S1-99176</t>
  </si>
  <si>
    <t> 1-S2-4032-</t>
  </si>
  <si>
    <t> 2-S1-99159</t>
  </si>
  <si>
    <t> 4S1-99177</t>
  </si>
  <si>
    <t> 1-S2-98009-</t>
  </si>
  <si>
    <t> 2-S1-99162-</t>
  </si>
  <si>
    <t> 4S1-99178</t>
  </si>
  <si>
    <t> 1-S2-98010-</t>
  </si>
  <si>
    <t> 2-S1-99168-</t>
  </si>
  <si>
    <t> 4S1-99179</t>
  </si>
  <si>
    <t> 1-S2-98011-</t>
  </si>
  <si>
    <t> 2-S2-2042-</t>
  </si>
  <si>
    <t> 4S1-99180</t>
  </si>
  <si>
    <t> 1-S2-98012-</t>
  </si>
  <si>
    <t> 2-S2-98065-</t>
  </si>
  <si>
    <t> 4S1-99181</t>
  </si>
  <si>
    <t> 1-S2-98013-</t>
  </si>
  <si>
    <t> 2-S2-98066-</t>
  </si>
  <si>
    <t> 4S1-99182</t>
  </si>
  <si>
    <t> 1-S2-98014-</t>
  </si>
  <si>
    <t> 2-S2-98068-</t>
  </si>
  <si>
    <t> 4S1-99185</t>
  </si>
  <si>
    <t> 1-S2-98015-</t>
  </si>
  <si>
    <t> 2-S2-98069-</t>
  </si>
  <si>
    <t> 4S1-99186</t>
  </si>
  <si>
    <t> 1-S2-98016-</t>
  </si>
  <si>
    <t> 2-S2-98070-</t>
  </si>
  <si>
    <t> 4S1-99187</t>
  </si>
  <si>
    <t> 1-S2-98017-</t>
  </si>
  <si>
    <t> 2-S2-98071-</t>
  </si>
  <si>
    <t> 4S1-99188</t>
  </si>
  <si>
    <t> 1-S2-98019-</t>
  </si>
  <si>
    <t> 2-S2-98072-</t>
  </si>
  <si>
    <t> 4S1-99189</t>
  </si>
  <si>
    <t> 1-S2-98020-</t>
  </si>
  <si>
    <t> 2-S2-98073-</t>
  </si>
  <si>
    <t> 4S1-99190</t>
  </si>
  <si>
    <t> 1-S2-98021-</t>
  </si>
  <si>
    <t> 2-S2-98074-</t>
  </si>
  <si>
    <t> 4S1-99191</t>
  </si>
  <si>
    <t> 1-S2-98029-</t>
  </si>
  <si>
    <t> 2-S2-98075-</t>
  </si>
  <si>
    <t> 4S1-99192</t>
  </si>
  <si>
    <t> 1-S2-98030-</t>
  </si>
  <si>
    <t> 2-S2-98076-</t>
  </si>
  <si>
    <t> 4S1-99193</t>
  </si>
  <si>
    <t> 1-S2-98031-</t>
  </si>
  <si>
    <t> 2-S2-98077-</t>
  </si>
  <si>
    <t> 4S1-99194</t>
  </si>
  <si>
    <t> 1-S2-98032-</t>
  </si>
  <si>
    <t> 2-S2-98078-</t>
  </si>
  <si>
    <t> 4S1-99195</t>
  </si>
  <si>
    <t> 1-S2-98033-</t>
  </si>
  <si>
    <t> 2-S2-98079-</t>
  </si>
  <si>
    <t> 4UP-11035</t>
  </si>
  <si>
    <t> 1-S2-98034-</t>
  </si>
  <si>
    <t> 2-S2-98080-</t>
  </si>
  <si>
    <t> 4UP-12036</t>
  </si>
  <si>
    <t> 1-S2-98035-</t>
  </si>
  <si>
    <t> 2-S2-98081-</t>
  </si>
  <si>
    <t> 4UP-17035</t>
  </si>
  <si>
    <t> 1-S2-98036-</t>
  </si>
  <si>
    <t> 2-S2-98082-</t>
  </si>
  <si>
    <t> 4UP-4035</t>
  </si>
  <si>
    <t> 1-S2-98037-</t>
  </si>
  <si>
    <t> 2-S2-98084-</t>
  </si>
  <si>
    <t> 4UP-5036</t>
  </si>
  <si>
    <t> 1-S2-98038-</t>
  </si>
  <si>
    <t> 2-S2-98085-</t>
  </si>
  <si>
    <t> 4UP-6035</t>
  </si>
  <si>
    <t> 1-S2-98039-</t>
  </si>
  <si>
    <t> 2-S2-98086</t>
  </si>
  <si>
    <t> 4UP-7035</t>
  </si>
  <si>
    <t> 1-S2-98040-</t>
  </si>
  <si>
    <t> 2-S2-98087-</t>
  </si>
  <si>
    <t> 4UP-8035</t>
  </si>
  <si>
    <t> 1-S2-98041-</t>
  </si>
  <si>
    <t> 2-S2-98088-</t>
  </si>
  <si>
    <t> 1-S2-98042-</t>
  </si>
  <si>
    <t> 2-S2-98089-</t>
  </si>
  <si>
    <t>Total Util t-1</t>
  </si>
  <si>
    <t> 2-S2-98090-</t>
  </si>
  <si>
    <t> 2-S2-98100</t>
  </si>
  <si>
    <t> 2-S2-99127-</t>
  </si>
  <si>
    <t> 2-S2-99161-</t>
  </si>
  <si>
    <t> 2-S2-99164</t>
  </si>
  <si>
    <t> 2-S2-99165-</t>
  </si>
  <si>
    <t> 2-U-98067</t>
  </si>
  <si>
    <t>Total Util t-2</t>
  </si>
  <si>
    <t>INVENTARIO</t>
  </si>
  <si>
    <t>Area m2</t>
  </si>
  <si>
    <t>Unidades disponibles</t>
  </si>
  <si>
    <t xml:space="preserve">Area </t>
  </si>
  <si>
    <t>Precio/Unidad</t>
  </si>
  <si>
    <t>Parqueaderos</t>
  </si>
  <si>
    <t>Utiles</t>
  </si>
  <si>
    <t>Consolidado Inventario</t>
  </si>
  <si>
    <t>Tipología</t>
  </si>
  <si>
    <t>Aptos. T- 1</t>
  </si>
  <si>
    <t>Aptos. T- 2</t>
  </si>
  <si>
    <t>Aptos. T- 3</t>
  </si>
  <si>
    <t>Aptos. T- 4</t>
  </si>
  <si>
    <t>Parq. Sencillos T- 4</t>
  </si>
  <si>
    <t>Parq. Dobles T- 4</t>
  </si>
  <si>
    <t>Utiles T- 4</t>
  </si>
  <si>
    <t xml:space="preserve">Total Aptos T-1  </t>
  </si>
  <si>
    <t>Total Aptos. T- 2</t>
  </si>
  <si>
    <t>Total Aptos. T- 3</t>
  </si>
  <si>
    <t>Total Aptos. T- 4</t>
  </si>
  <si>
    <t>Total Parq. T-2</t>
  </si>
  <si>
    <t>Total Parq. T-1</t>
  </si>
  <si>
    <t>Total Parq. T-3</t>
  </si>
  <si>
    <t>Tot. Utiles T.1</t>
  </si>
  <si>
    <t>Tot. Utiles T.2</t>
  </si>
  <si>
    <t>Tot. Utiles T.3</t>
  </si>
  <si>
    <t>Total Parq. T-4</t>
  </si>
  <si>
    <t>Tot. Utiles T.4</t>
  </si>
  <si>
    <t>RESUMEN EJECUTIVO NUEVOS HASTA</t>
  </si>
  <si>
    <t>Inventario + Ventas Netas</t>
  </si>
  <si>
    <t>m2</t>
  </si>
  <si>
    <t>Valor por Vender / sin parquead.</t>
  </si>
  <si>
    <t>Valor Ventas Netas con parquead.</t>
  </si>
  <si>
    <t>Dinero Abonado a Inicial  $</t>
  </si>
  <si>
    <t>Notas Contables / Descuentos</t>
  </si>
  <si>
    <t>Usados recibidos</t>
  </si>
  <si>
    <t>Apartamentos T -1</t>
  </si>
  <si>
    <t>Apartamentos T -2</t>
  </si>
  <si>
    <t>Parq. Doble Lineal T- 1</t>
  </si>
  <si>
    <t>Parq. Sencillos T-1</t>
  </si>
  <si>
    <t>Parq. Doble Lineal T- 2</t>
  </si>
  <si>
    <t>Parq. Doble Lineal con U T-2</t>
  </si>
  <si>
    <t>Subtotal</t>
  </si>
  <si>
    <t>No suman unidades de utiles</t>
  </si>
  <si>
    <t>Acabados</t>
  </si>
  <si>
    <t>Obras Adic. T-1</t>
  </si>
  <si>
    <t>Obras Adic. T-2</t>
  </si>
  <si>
    <t>Obras Adic. T-3</t>
  </si>
  <si>
    <t>Int. Subr. T 1(gl)</t>
  </si>
  <si>
    <t>Int. Subr. T 2(gl)</t>
  </si>
  <si>
    <t>Int. Subr. T 3(gl)</t>
  </si>
  <si>
    <t>Prediales  T-1</t>
  </si>
  <si>
    <t>Prediales  T-2</t>
  </si>
  <si>
    <t>Prediales  T-3</t>
  </si>
  <si>
    <t>Financieros T 1</t>
  </si>
  <si>
    <t>Torres</t>
  </si>
  <si>
    <t>Int.mora/Fros/Seguro</t>
  </si>
  <si>
    <t>Mayor valor recibido</t>
  </si>
  <si>
    <t>Rendimientos Fiduciarios</t>
  </si>
  <si>
    <t>Tipo de Venta</t>
  </si>
  <si>
    <t>Ventas Inicial</t>
  </si>
  <si>
    <t>Otras Entidades</t>
  </si>
  <si>
    <t>Creditos Directos</t>
  </si>
  <si>
    <t>Torre 5</t>
  </si>
  <si>
    <t>Torre 6</t>
  </si>
  <si>
    <t>Torre 7</t>
  </si>
  <si>
    <t>Participación</t>
  </si>
  <si>
    <t>Agrupación</t>
  </si>
  <si>
    <t>Comprador</t>
  </si>
  <si>
    <t>PRECIO LISTA</t>
  </si>
  <si>
    <t>ADICIONALES</t>
  </si>
  <si>
    <t>EXCLUSIONES</t>
  </si>
  <si>
    <t>Credito Terceros</t>
  </si>
  <si>
    <t>TOTAL VENTA AFECTA</t>
  </si>
  <si>
    <t>GRAN TOTAL</t>
  </si>
  <si>
    <t>DI</t>
  </si>
  <si>
    <t>Saldo</t>
  </si>
  <si>
    <t>VALOR</t>
  </si>
  <si>
    <t>PAGADO</t>
  </si>
  <si>
    <t>SALDO</t>
  </si>
  <si>
    <t>DI+DE</t>
  </si>
  <si>
    <t>A-1101</t>
  </si>
  <si>
    <t>SIERRA MUÑOZ LILIAN</t>
  </si>
  <si>
    <t>A-1201</t>
  </si>
  <si>
    <t>VELEZ MONTOYA LORENA</t>
  </si>
  <si>
    <t>A-2101</t>
  </si>
  <si>
    <t>BUITRAGO ISAZA BIBIANA MARCELA</t>
  </si>
  <si>
    <t>A-501</t>
  </si>
  <si>
    <t>CADAVID TORRES CAROLINA</t>
  </si>
  <si>
    <t>A-502</t>
  </si>
  <si>
    <t>VALENCIA MONTOYA JUAN CAMILO</t>
  </si>
  <si>
    <t>A-701</t>
  </si>
  <si>
    <t>GARCIA CASTRILLON CARLOS FELIPE</t>
  </si>
  <si>
    <t>B-1003</t>
  </si>
  <si>
    <t>ALVAREZ LOPEZ DIEGO FERNANDO</t>
  </si>
  <si>
    <t>B-1103</t>
  </si>
  <si>
    <t>AGUIRRE VELEZ MARCELA</t>
  </si>
  <si>
    <t>B-1203</t>
  </si>
  <si>
    <t>JELKH SANDINO AGUSTIN</t>
  </si>
  <si>
    <t>B-1603</t>
  </si>
  <si>
    <t>BOTERO VELEZ ADRIANA MARIA</t>
  </si>
  <si>
    <t>B-1703</t>
  </si>
  <si>
    <t>ALZATE ARANGO ANDRES FELIPE</t>
  </si>
  <si>
    <t>B-703</t>
  </si>
  <si>
    <t>CORREA CORREA NICOLAS</t>
  </si>
  <si>
    <t>B-803</t>
  </si>
  <si>
    <t>NANCLARES MARQUEZ JULIANA</t>
  </si>
  <si>
    <t>B-903</t>
  </si>
  <si>
    <t>ARROYAVE HERNANDEZ GUILLERMO ALBERTO</t>
  </si>
  <si>
    <t>C-1205</t>
  </si>
  <si>
    <t>RUA OSORNO LUCRECIA DEL SOCORRO</t>
  </si>
  <si>
    <t>C-1905</t>
  </si>
  <si>
    <t>OLARTE MONTES JOHANA</t>
  </si>
  <si>
    <t>C-2004</t>
  </si>
  <si>
    <t>GOMEZ GIL ANGEL DE JESUS</t>
  </si>
  <si>
    <t>C-2005</t>
  </si>
  <si>
    <t>GIRALDO RESTREPO GLORIA CRISTINA</t>
  </si>
  <si>
    <t>D-1006</t>
  </si>
  <si>
    <t>VELEZ MONTOYA JUAN CARLOS</t>
  </si>
  <si>
    <t>D-1906</t>
  </si>
  <si>
    <t>ZAPATA LOPEZ JAIME HUMBERTO</t>
  </si>
  <si>
    <t>D-2006</t>
  </si>
  <si>
    <t>CUADROS ROJAS CLARA ROSA</t>
  </si>
  <si>
    <t>D-2106</t>
  </si>
  <si>
    <t>MURIEL BEDOYA DORA ANGELA</t>
  </si>
  <si>
    <t>D-2206</t>
  </si>
  <si>
    <t>RIOS VALLE MARLYN ALEJANDRA</t>
  </si>
  <si>
    <t>D-2406</t>
  </si>
  <si>
    <t>LONDOÑO ROJAS ANA MARIA</t>
  </si>
  <si>
    <t>D-2506</t>
  </si>
  <si>
    <t>LONDOÑO URIBE GABRIEL ORLANDO</t>
  </si>
  <si>
    <t>E-2207</t>
  </si>
  <si>
    <t>GIRALDO CARDONA MARIA CATALINA</t>
  </si>
  <si>
    <t>E-2307</t>
  </si>
  <si>
    <t>BETANCUR ARISTIZABAL PUBENZA MARIA</t>
  </si>
  <si>
    <t>E-2407</t>
  </si>
  <si>
    <t>VALDERRAMA TANGARIFE DANIEL ESTEBAN</t>
  </si>
  <si>
    <t>E-2507</t>
  </si>
  <si>
    <t>VALDERRAMA RUA HILDA MILENA</t>
  </si>
  <si>
    <t>E-507</t>
  </si>
  <si>
    <t>HERRERA ARANGO EDGAR AUGUSTO</t>
  </si>
  <si>
    <t>Unidad</t>
  </si>
  <si>
    <t>V</t>
  </si>
  <si>
    <t>D</t>
  </si>
  <si>
    <t>Precio</t>
  </si>
  <si>
    <t>Atributos</t>
  </si>
  <si>
    <t>3D  </t>
  </si>
  <si>
    <t>Disponibles</t>
  </si>
  <si>
    <t>3E  </t>
  </si>
  <si>
    <t>4A  </t>
  </si>
  <si>
    <t>4B  </t>
  </si>
  <si>
    <t>4C  </t>
  </si>
  <si>
    <t>4D  </t>
  </si>
  <si>
    <t>4E  </t>
  </si>
  <si>
    <t>4F  </t>
  </si>
  <si>
    <t>5A  </t>
  </si>
  <si>
    <t>5B  </t>
  </si>
  <si>
    <t>5C  </t>
  </si>
  <si>
    <t>5D  </t>
  </si>
  <si>
    <t>5E  </t>
  </si>
  <si>
    <t>5F  </t>
  </si>
  <si>
    <t>6A  </t>
  </si>
  <si>
    <t>6B  </t>
  </si>
  <si>
    <t>6C  </t>
  </si>
  <si>
    <t>6D  </t>
  </si>
  <si>
    <t>6E  </t>
  </si>
  <si>
    <t>6F  </t>
  </si>
  <si>
    <t>7A  </t>
  </si>
  <si>
    <t>7B  </t>
  </si>
  <si>
    <t>7C  </t>
  </si>
  <si>
    <t>7D  </t>
  </si>
  <si>
    <t>7E  </t>
  </si>
  <si>
    <t>7F  </t>
  </si>
  <si>
    <t>8A  </t>
  </si>
  <si>
    <t>8B  </t>
  </si>
  <si>
    <t>8C  </t>
  </si>
  <si>
    <t>8D  </t>
  </si>
  <si>
    <t>8E  </t>
  </si>
  <si>
    <t>8F  </t>
  </si>
  <si>
    <t>9A  </t>
  </si>
  <si>
    <t>9B  </t>
  </si>
  <si>
    <t>9C  </t>
  </si>
  <si>
    <t>9D  </t>
  </si>
  <si>
    <t>9E  </t>
  </si>
  <si>
    <t>9F  </t>
  </si>
  <si>
    <t>10A  </t>
  </si>
  <si>
    <t>10B  </t>
  </si>
  <si>
    <t>10C  </t>
  </si>
  <si>
    <t>10D  </t>
  </si>
  <si>
    <t>10E  </t>
  </si>
  <si>
    <t>10F  </t>
  </si>
  <si>
    <t>11A  </t>
  </si>
  <si>
    <t>11B  </t>
  </si>
  <si>
    <t>11C  </t>
  </si>
  <si>
    <t>11D  </t>
  </si>
  <si>
    <t>11E  </t>
  </si>
  <si>
    <t>11F  </t>
  </si>
  <si>
    <t>12A  </t>
  </si>
  <si>
    <t>12B  </t>
  </si>
  <si>
    <t>12C  </t>
  </si>
  <si>
    <t>12D  </t>
  </si>
  <si>
    <t>12E  </t>
  </si>
  <si>
    <t>12F  </t>
  </si>
  <si>
    <t>13A  </t>
  </si>
  <si>
    <t>13B  </t>
  </si>
  <si>
    <t>13C  </t>
  </si>
  <si>
    <t>13D  </t>
  </si>
  <si>
    <t>13E  </t>
  </si>
  <si>
    <t>13F  </t>
  </si>
  <si>
    <t>14A  </t>
  </si>
  <si>
    <t>14B  </t>
  </si>
  <si>
    <t>14C  </t>
  </si>
  <si>
    <t>14D  </t>
  </si>
  <si>
    <t>14E  </t>
  </si>
  <si>
    <t>14F  </t>
  </si>
  <si>
    <t>15A  </t>
  </si>
  <si>
    <t>15B  </t>
  </si>
  <si>
    <t>15C  </t>
  </si>
  <si>
    <t>15D  </t>
  </si>
  <si>
    <t>15E  </t>
  </si>
  <si>
    <t>15F  </t>
  </si>
  <si>
    <t>16A  </t>
  </si>
  <si>
    <t>16B  </t>
  </si>
  <si>
    <t>16C  </t>
  </si>
  <si>
    <t>16D  </t>
  </si>
  <si>
    <t>16E  </t>
  </si>
  <si>
    <t>16F  </t>
  </si>
  <si>
    <t>17A  </t>
  </si>
  <si>
    <t>17B  </t>
  </si>
  <si>
    <t>17C  </t>
  </si>
  <si>
    <t>17D  </t>
  </si>
  <si>
    <t>17E  </t>
  </si>
  <si>
    <t>17F  </t>
  </si>
  <si>
    <t>18A  </t>
  </si>
  <si>
    <t>18B  </t>
  </si>
  <si>
    <t>18C  </t>
  </si>
  <si>
    <t>18D  </t>
  </si>
  <si>
    <t>18E  </t>
  </si>
  <si>
    <t>18F  </t>
  </si>
  <si>
    <t>19A  </t>
  </si>
  <si>
    <t>19B  </t>
  </si>
  <si>
    <t>19C  </t>
  </si>
  <si>
    <t>19D  </t>
  </si>
  <si>
    <t>19E  </t>
  </si>
  <si>
    <t>19F  </t>
  </si>
  <si>
    <t>20A  </t>
  </si>
  <si>
    <t>20B  </t>
  </si>
  <si>
    <t>20C  </t>
  </si>
  <si>
    <t>20D  </t>
  </si>
  <si>
    <t>20E  </t>
  </si>
  <si>
    <t>20F  </t>
  </si>
  <si>
    <t>21B  </t>
  </si>
  <si>
    <t>21C  </t>
  </si>
  <si>
    <t>21D  </t>
  </si>
  <si>
    <t>21E  </t>
  </si>
  <si>
    <t>22B  </t>
  </si>
  <si>
    <t>22C  </t>
  </si>
  <si>
    <t>22D  </t>
  </si>
  <si>
    <t>22E  </t>
  </si>
  <si>
    <t>Tipo de Unidad  PARQUEADERO</t>
  </si>
  <si>
    <t>S2-9801-DL  </t>
  </si>
  <si>
    <t>S2-9802-DL  </t>
  </si>
  <si>
    <t>S2-9803-DL  </t>
  </si>
  <si>
    <t>S2-9804-DL  </t>
  </si>
  <si>
    <t>S2-9805-DL  </t>
  </si>
  <si>
    <t>S2-9806-DL  </t>
  </si>
  <si>
    <t>S2-9807-DL  </t>
  </si>
  <si>
    <t>S2-9808-DL  </t>
  </si>
  <si>
    <t>S2-9809-DL  </t>
  </si>
  <si>
    <t>S2-9898-DL  </t>
  </si>
  <si>
    <t>S2-9811-DL  </t>
  </si>
  <si>
    <t>S2-9812-DL  </t>
  </si>
  <si>
    <t>S2-9813-DL  </t>
  </si>
  <si>
    <t>S2-9814-DL  </t>
  </si>
  <si>
    <t>S2-9815-DL  </t>
  </si>
  <si>
    <t>S2-9816-DL  </t>
  </si>
  <si>
    <t>S2-9817-DL  </t>
  </si>
  <si>
    <t>S1-99011-DL  </t>
  </si>
  <si>
    <t>S1-99012-DL  </t>
  </si>
  <si>
    <t>S1-99013-DL  </t>
  </si>
  <si>
    <t>S1-99014-DL  </t>
  </si>
  <si>
    <t>S1-99015-DL  </t>
  </si>
  <si>
    <t>S1-99016-DL  </t>
  </si>
  <si>
    <t>S1-99017-DL  </t>
  </si>
  <si>
    <t>S1-99018-DL  </t>
  </si>
  <si>
    <t>S1-99019-DL  </t>
  </si>
  <si>
    <t>S1-99020-DL  </t>
  </si>
  <si>
    <t>S1-99021-DL  </t>
  </si>
  <si>
    <t>S1-99022-DL  </t>
  </si>
  <si>
    <t>S1-99023-DL  </t>
  </si>
  <si>
    <t>S1-99024-DL  </t>
  </si>
  <si>
    <t>S1-99025-DL  </t>
  </si>
  <si>
    <t>S1-99026-DL  </t>
  </si>
  <si>
    <t>S1-99027-DL  </t>
  </si>
  <si>
    <t>P1-1024-DL  </t>
  </si>
  <si>
    <t>P1-1025-DL  </t>
  </si>
  <si>
    <t>P1-1026-DL  </t>
  </si>
  <si>
    <t>P2-2018-DL  </t>
  </si>
  <si>
    <t>P2-2019-DL  </t>
  </si>
  <si>
    <t>P2-2020-DL  </t>
  </si>
  <si>
    <t>P2-2021-DL  </t>
  </si>
  <si>
    <t>P2-2022-DL  </t>
  </si>
  <si>
    <t>P2-2024-DL  </t>
  </si>
  <si>
    <t>P2-2025-DL  </t>
  </si>
  <si>
    <t>P2-2026-DL  </t>
  </si>
  <si>
    <t>P2-2027-DL  </t>
  </si>
  <si>
    <t>P2-2028-DL  </t>
  </si>
  <si>
    <t>P2-2029-DL  </t>
  </si>
  <si>
    <t>P2-2030-DL  </t>
  </si>
  <si>
    <t>P2-2031-DL  </t>
  </si>
  <si>
    <t>S2-9818-S  </t>
  </si>
  <si>
    <t>S2-9819-S  </t>
  </si>
  <si>
    <t>S2-9820-S  </t>
  </si>
  <si>
    <t>S2-9821-S  </t>
  </si>
  <si>
    <t>S2-9822-S  </t>
  </si>
  <si>
    <t>S2-9823-S  </t>
  </si>
  <si>
    <t>S2-9824-S  </t>
  </si>
  <si>
    <t>S2-9825-S  </t>
  </si>
  <si>
    <t>S2-9826-S  </t>
  </si>
  <si>
    <t>S2-9827-S  </t>
  </si>
  <si>
    <t>S2-9828-S  </t>
  </si>
  <si>
    <t>S2-9829-S  </t>
  </si>
  <si>
    <t>S2-9830-S  </t>
  </si>
  <si>
    <t>S2-9831-S  </t>
  </si>
  <si>
    <t>S2-9832-S  </t>
  </si>
  <si>
    <t>S2-9833-S  </t>
  </si>
  <si>
    <t>S2-9834-S  </t>
  </si>
  <si>
    <t>S2-9835-S  </t>
  </si>
  <si>
    <t>S2-9836-S  </t>
  </si>
  <si>
    <t>S2-9837-S  </t>
  </si>
  <si>
    <t>S2-9838-S  </t>
  </si>
  <si>
    <t>S2-9839-S  </t>
  </si>
  <si>
    <t>S2-9843-S  </t>
  </si>
  <si>
    <t>S2-9844-S  </t>
  </si>
  <si>
    <t>S2-9845-S  </t>
  </si>
  <si>
    <t>S1-99028-S  </t>
  </si>
  <si>
    <t>S1-99029-S  </t>
  </si>
  <si>
    <t>S1-99030-S  </t>
  </si>
  <si>
    <t>S1-99031-S  </t>
  </si>
  <si>
    <t>S1-99032-S  </t>
  </si>
  <si>
    <t>S1-99033-S  </t>
  </si>
  <si>
    <t>S1-99034-S  </t>
  </si>
  <si>
    <t>S1-99035-S  </t>
  </si>
  <si>
    <t>S1-99036-S  </t>
  </si>
  <si>
    <t>S1-99037-S  </t>
  </si>
  <si>
    <t>S1-99038-S  </t>
  </si>
  <si>
    <t>S1-99039-S  </t>
  </si>
  <si>
    <t>S1-99040-S  </t>
  </si>
  <si>
    <t>S1-99041-S  </t>
  </si>
  <si>
    <t>S1-99060-S  </t>
  </si>
  <si>
    <t>S1-99061-S  </t>
  </si>
  <si>
    <t>S1-99062-S  </t>
  </si>
  <si>
    <t>S1-99063-S  </t>
  </si>
  <si>
    <t>S1-99064-S  </t>
  </si>
  <si>
    <t>S1-99065-S  </t>
  </si>
  <si>
    <t>S1-99066-S  </t>
  </si>
  <si>
    <t>S1-99067-S  </t>
  </si>
  <si>
    <t>S1-99068-S  </t>
  </si>
  <si>
    <t>S1-99069-S  </t>
  </si>
  <si>
    <t>P1-1018-S  </t>
  </si>
  <si>
    <t>P1-1019-S  </t>
  </si>
  <si>
    <t>P1-1020-S  </t>
  </si>
  <si>
    <t>P1-1021-S  </t>
  </si>
  <si>
    <t>P1-1022-S  </t>
  </si>
  <si>
    <t>P1-1023-S  </t>
  </si>
  <si>
    <t>P1-1027-S  </t>
  </si>
  <si>
    <t>P1-1028-S  </t>
  </si>
  <si>
    <t>P1-1075-S  </t>
  </si>
  <si>
    <t>P1-1076-S  </t>
  </si>
  <si>
    <t>P2-2023-S  </t>
  </si>
  <si>
    <t>P2-2032-S  </t>
  </si>
  <si>
    <t>P2-2033-S  </t>
  </si>
  <si>
    <t>P2-2034-S  </t>
  </si>
  <si>
    <t>P2-2035-S  </t>
  </si>
  <si>
    <t>P2-2036-S  </t>
  </si>
  <si>
    <t>P2-2037-S  </t>
  </si>
  <si>
    <t>P2-2038-S  </t>
  </si>
  <si>
    <t>P2-2039-S  </t>
  </si>
  <si>
    <t>P2-2040-S  </t>
  </si>
  <si>
    <t>P2-2041-S  </t>
  </si>
  <si>
    <t>P2-2042-S  </t>
  </si>
  <si>
    <t>P2-2043-S  </t>
  </si>
  <si>
    <t>P2-2044-S  </t>
  </si>
  <si>
    <t>S2-9840-S  </t>
  </si>
  <si>
    <t>S2-9841-S  </t>
  </si>
  <si>
    <t>S2-9842-S  </t>
  </si>
  <si>
    <t>P1-1029-S  </t>
  </si>
  <si>
    <t>P1-1030-S  </t>
  </si>
  <si>
    <t>P1-1031-S  </t>
  </si>
  <si>
    <t>P1-1073-S  </t>
  </si>
  <si>
    <t>P1-1074-S  </t>
  </si>
  <si>
    <t>S2-9846-S  </t>
  </si>
  <si>
    <t>S2-9847-S  </t>
  </si>
  <si>
    <t>S2-9848-S  </t>
  </si>
  <si>
    <t>P1-1143-S  </t>
  </si>
  <si>
    <t>P1-1144-S  </t>
  </si>
  <si>
    <t>Tipo de Unidad  UTIL</t>
  </si>
  <si>
    <t>S2-9815  </t>
  </si>
  <si>
    <t>P16-A  </t>
  </si>
  <si>
    <t>P22-B  </t>
  </si>
  <si>
    <t>S2-1  </t>
  </si>
  <si>
    <t>S2-2  </t>
  </si>
  <si>
    <t>S2-3  </t>
  </si>
  <si>
    <t>S2-4  </t>
  </si>
  <si>
    <t>S2-5  </t>
  </si>
  <si>
    <t>S2-6  </t>
  </si>
  <si>
    <t>S2-7  </t>
  </si>
  <si>
    <t>S2-8  </t>
  </si>
  <si>
    <t>S2-9  </t>
  </si>
  <si>
    <t>S2-10  </t>
  </si>
  <si>
    <t>S2-11  </t>
  </si>
  <si>
    <t>S2-12  </t>
  </si>
  <si>
    <t>S2-13  </t>
  </si>
  <si>
    <t>S2-14  </t>
  </si>
  <si>
    <t>S2-15  </t>
  </si>
  <si>
    <t>S2-16  </t>
  </si>
  <si>
    <t>S2-9801  </t>
  </si>
  <si>
    <t>S2-9802  </t>
  </si>
  <si>
    <t>S2-9803  </t>
  </si>
  <si>
    <t>S2-1004  </t>
  </si>
  <si>
    <t>S2-1006  </t>
  </si>
  <si>
    <t>S2-1007  </t>
  </si>
  <si>
    <t>S2-1008  </t>
  </si>
  <si>
    <t>S2-1009  </t>
  </si>
  <si>
    <t>S2-1010  </t>
  </si>
  <si>
    <t>S1-47  </t>
  </si>
  <si>
    <t>S1-48  </t>
  </si>
  <si>
    <t>S1-49  </t>
  </si>
  <si>
    <t>S1-50  </t>
  </si>
  <si>
    <t>S1-51  </t>
  </si>
  <si>
    <t>S1-52  </t>
  </si>
  <si>
    <t>S1-53  </t>
  </si>
  <si>
    <t>S1-54  </t>
  </si>
  <si>
    <t>S1-55  </t>
  </si>
  <si>
    <t>S1-56  </t>
  </si>
  <si>
    <t>S1-57  </t>
  </si>
  <si>
    <t>S1-58  </t>
  </si>
  <si>
    <t>S1-59  </t>
  </si>
  <si>
    <t>S1-60  </t>
  </si>
  <si>
    <t>S1-61  </t>
  </si>
  <si>
    <t>S1-62  </t>
  </si>
  <si>
    <t>S1-63  </t>
  </si>
  <si>
    <t>S1-64  </t>
  </si>
  <si>
    <t>S1-65  </t>
  </si>
  <si>
    <t>S1-66  </t>
  </si>
  <si>
    <t>S1-67  </t>
  </si>
  <si>
    <t>S1-99011  </t>
  </si>
  <si>
    <t>S1-99012  </t>
  </si>
  <si>
    <t>S1-99013  </t>
  </si>
  <si>
    <t>S1-99014  </t>
  </si>
  <si>
    <t>S1-99015  </t>
  </si>
  <si>
    <t>S1-99016  </t>
  </si>
  <si>
    <t>S1-1007  </t>
  </si>
  <si>
    <t>S1-1008  </t>
  </si>
  <si>
    <t>S1-99019  </t>
  </si>
  <si>
    <t>S1-99020  </t>
  </si>
  <si>
    <t>S1-99021  </t>
  </si>
  <si>
    <t>S1-99022  </t>
  </si>
  <si>
    <t>S1-99023  </t>
  </si>
  <si>
    <t>S1-99024  </t>
  </si>
  <si>
    <t>S1-99025  </t>
  </si>
  <si>
    <t>P1-112  </t>
  </si>
  <si>
    <t>P1-113  </t>
  </si>
  <si>
    <t>P1-114  </t>
  </si>
  <si>
    <t>P1-115  </t>
  </si>
  <si>
    <t>P1-116  </t>
  </si>
  <si>
    <t>P1-1019  </t>
  </si>
  <si>
    <t>P1-1020  </t>
  </si>
  <si>
    <t>P1-1021  </t>
  </si>
  <si>
    <t>P1-1022  </t>
  </si>
  <si>
    <t>P1-1023  </t>
  </si>
  <si>
    <t>P2-144  </t>
  </si>
  <si>
    <t>P2-2016  </t>
  </si>
  <si>
    <t>P3-A  </t>
  </si>
  <si>
    <t>P3-B  </t>
  </si>
  <si>
    <t>P4-A  </t>
  </si>
  <si>
    <t>P4-B  </t>
  </si>
  <si>
    <t>P5-A  </t>
  </si>
  <si>
    <t>P5-B  </t>
  </si>
  <si>
    <t>P6-A  </t>
  </si>
  <si>
    <t>P6-B  </t>
  </si>
  <si>
    <t>P7-A  </t>
  </si>
  <si>
    <t>P7-B  </t>
  </si>
  <si>
    <t>P8-A  </t>
  </si>
  <si>
    <t>P8-B  </t>
  </si>
  <si>
    <t>P9-A  </t>
  </si>
  <si>
    <t>P9-B  </t>
  </si>
  <si>
    <t>P10-A  </t>
  </si>
  <si>
    <t>P10-B  </t>
  </si>
  <si>
    <t>P11-A  </t>
  </si>
  <si>
    <t>P11-B  </t>
  </si>
  <si>
    <t>P12-A  </t>
  </si>
  <si>
    <t>P12-B  </t>
  </si>
  <si>
    <t>P13-A  </t>
  </si>
  <si>
    <t>P13-B  </t>
  </si>
  <si>
    <t>P14-A  </t>
  </si>
  <si>
    <t>P14-B  </t>
  </si>
  <si>
    <t>P15-A  </t>
  </si>
  <si>
    <t>P15-B  </t>
  </si>
  <si>
    <t>P16-B  </t>
  </si>
  <si>
    <t>P17-A  </t>
  </si>
  <si>
    <t>P17-B  </t>
  </si>
  <si>
    <t>P18-A  </t>
  </si>
  <si>
    <t>P18-B  </t>
  </si>
  <si>
    <t>P19-A  </t>
  </si>
  <si>
    <t>P19-B  </t>
  </si>
  <si>
    <t>P20-A  </t>
  </si>
  <si>
    <t>P20-B  </t>
  </si>
  <si>
    <t>P21-A  </t>
  </si>
  <si>
    <t>P21-B  </t>
  </si>
  <si>
    <t>P22-A  </t>
  </si>
  <si>
    <t>ACUARELA DEL PARQUE ETAPA 2</t>
  </si>
  <si>
    <t>Tipo de Unidad  APARTAMENTO</t>
  </si>
  <si>
    <t>02D  </t>
  </si>
  <si>
    <t>02E  </t>
  </si>
  <si>
    <t>02F  </t>
  </si>
  <si>
    <t>03A  </t>
  </si>
  <si>
    <t>03B  </t>
  </si>
  <si>
    <t>03D  </t>
  </si>
  <si>
    <t>03E  </t>
  </si>
  <si>
    <t>03F  </t>
  </si>
  <si>
    <t>04A  </t>
  </si>
  <si>
    <t>04B  </t>
  </si>
  <si>
    <t>04C  </t>
  </si>
  <si>
    <t>04D  </t>
  </si>
  <si>
    <t>04E  </t>
  </si>
  <si>
    <t>04F  </t>
  </si>
  <si>
    <t>05A  </t>
  </si>
  <si>
    <t>05B  </t>
  </si>
  <si>
    <t>05C  </t>
  </si>
  <si>
    <t>05D  </t>
  </si>
  <si>
    <t>05E  </t>
  </si>
  <si>
    <t>05F  </t>
  </si>
  <si>
    <t>06A  </t>
  </si>
  <si>
    <t>06B  </t>
  </si>
  <si>
    <t>06C  </t>
  </si>
  <si>
    <t>06D  </t>
  </si>
  <si>
    <t>06E  </t>
  </si>
  <si>
    <t>06F  </t>
  </si>
  <si>
    <t>07A  </t>
  </si>
  <si>
    <t>07B  </t>
  </si>
  <si>
    <t>07C  </t>
  </si>
  <si>
    <t>07D  </t>
  </si>
  <si>
    <t>07E  </t>
  </si>
  <si>
    <t>07F  </t>
  </si>
  <si>
    <t>08A  </t>
  </si>
  <si>
    <t>08B  </t>
  </si>
  <si>
    <t>08C  </t>
  </si>
  <si>
    <t>08D  </t>
  </si>
  <si>
    <t>08E  </t>
  </si>
  <si>
    <t>08F  </t>
  </si>
  <si>
    <t>09A  </t>
  </si>
  <si>
    <t>09B  </t>
  </si>
  <si>
    <t>09C  </t>
  </si>
  <si>
    <t>09D  </t>
  </si>
  <si>
    <t>09E  </t>
  </si>
  <si>
    <t>09F  </t>
  </si>
  <si>
    <t>P1-1150  </t>
  </si>
  <si>
    <t>P1-1151  </t>
  </si>
  <si>
    <t>P1-1152  </t>
  </si>
  <si>
    <t>P1-1153  </t>
  </si>
  <si>
    <t>P1-1154  </t>
  </si>
  <si>
    <t>S1-99120  </t>
  </si>
  <si>
    <t>S1-99121  </t>
  </si>
  <si>
    <t>S1-99122  </t>
  </si>
  <si>
    <t>S1-99123  </t>
  </si>
  <si>
    <t>S1-99124  </t>
  </si>
  <si>
    <t>S1-99125  </t>
  </si>
  <si>
    <t>S1-99126  </t>
  </si>
  <si>
    <t>S1-99127  </t>
  </si>
  <si>
    <t>S1-99128  </t>
  </si>
  <si>
    <t>S1-99129  </t>
  </si>
  <si>
    <t>S1-99130  </t>
  </si>
  <si>
    <t>S1-99131  </t>
  </si>
  <si>
    <t>S1-99132  </t>
  </si>
  <si>
    <t>S2-9879  </t>
  </si>
  <si>
    <t>S2-9880  </t>
  </si>
  <si>
    <t>S2-9881  </t>
  </si>
  <si>
    <t>S2-9882  </t>
  </si>
  <si>
    <t>S2-9883  </t>
  </si>
  <si>
    <t>S2-9884  </t>
  </si>
  <si>
    <t>S2-9885  </t>
  </si>
  <si>
    <t>S2-9886  </t>
  </si>
  <si>
    <t>S2-9887  </t>
  </si>
  <si>
    <t>S2-9888  </t>
  </si>
  <si>
    <t>S2-9889  </t>
  </si>
  <si>
    <t>S2-9890  </t>
  </si>
  <si>
    <t>S2-9891  </t>
  </si>
  <si>
    <t>P1-1133  </t>
  </si>
  <si>
    <t>P1-1134  </t>
  </si>
  <si>
    <t>P1-1135  </t>
  </si>
  <si>
    <t>P1-1136  </t>
  </si>
  <si>
    <t>P1-1137  </t>
  </si>
  <si>
    <t>P1-1138  </t>
  </si>
  <si>
    <t>P1-1139  </t>
  </si>
  <si>
    <t>P1-1140  </t>
  </si>
  <si>
    <t>P1-1141  </t>
  </si>
  <si>
    <t>P1-1142  </t>
  </si>
  <si>
    <t>P1-1145  </t>
  </si>
  <si>
    <t>P1-1146  </t>
  </si>
  <si>
    <t>P1-1147  </t>
  </si>
  <si>
    <t>P1-1148  </t>
  </si>
  <si>
    <t>P1-1149  </t>
  </si>
  <si>
    <t>P2-2071  </t>
  </si>
  <si>
    <t>P2-2072  </t>
  </si>
  <si>
    <t>P2-2073  </t>
  </si>
  <si>
    <t>P2-2074  </t>
  </si>
  <si>
    <t>P2-2075  </t>
  </si>
  <si>
    <t>P2-2095  </t>
  </si>
  <si>
    <t>P2-2115  </t>
  </si>
  <si>
    <t>P2-2116  </t>
  </si>
  <si>
    <t>P2-2117  </t>
  </si>
  <si>
    <t>P2-2118  </t>
  </si>
  <si>
    <t>P2-2119  </t>
  </si>
  <si>
    <t>P2-2120  </t>
  </si>
  <si>
    <t>P2-2121  </t>
  </si>
  <si>
    <t>P2-2122  </t>
  </si>
  <si>
    <t>P2-2123  </t>
  </si>
  <si>
    <t>P2-2124  </t>
  </si>
  <si>
    <t>P2-2125  </t>
  </si>
  <si>
    <t>P2-2126  </t>
  </si>
  <si>
    <t>P2-2127  </t>
  </si>
  <si>
    <t>P2-2128  </t>
  </si>
  <si>
    <t>P2-2129  </t>
  </si>
  <si>
    <t>P2-2130  </t>
  </si>
  <si>
    <t>P2-2131  </t>
  </si>
  <si>
    <t>P2-2132  </t>
  </si>
  <si>
    <t>P2-2133  </t>
  </si>
  <si>
    <t>P2-2134  </t>
  </si>
  <si>
    <t>P2-2135  </t>
  </si>
  <si>
    <t>S1-99070  </t>
  </si>
  <si>
    <t>S1-99071  </t>
  </si>
  <si>
    <t>S1-99072  </t>
  </si>
  <si>
    <t>S1-99073  </t>
  </si>
  <si>
    <t>S1-99074  </t>
  </si>
  <si>
    <t>S1-99075  </t>
  </si>
  <si>
    <t>S1-99076  </t>
  </si>
  <si>
    <t>S1-99077  </t>
  </si>
  <si>
    <t>S1-99078  </t>
  </si>
  <si>
    <t>S1-99079  </t>
  </si>
  <si>
    <t>S1-99080  </t>
  </si>
  <si>
    <t>S1-99081  </t>
  </si>
  <si>
    <t>S1-99082  </t>
  </si>
  <si>
    <t>S1-99083  </t>
  </si>
  <si>
    <t>S1-99084  </t>
  </si>
  <si>
    <t>S1-99085  </t>
  </si>
  <si>
    <t>S1-99086  </t>
  </si>
  <si>
    <t>S1-99087  </t>
  </si>
  <si>
    <t>S1-99088  </t>
  </si>
  <si>
    <t>S1-99089  </t>
  </si>
  <si>
    <t>S1-99090  </t>
  </si>
  <si>
    <t>S1-99107  </t>
  </si>
  <si>
    <t>S1-99108  </t>
  </si>
  <si>
    <t>S1-99109  </t>
  </si>
  <si>
    <t>S1-99110  </t>
  </si>
  <si>
    <t>S1-99111  </t>
  </si>
  <si>
    <t>S1-99112  </t>
  </si>
  <si>
    <t>S1-99113  </t>
  </si>
  <si>
    <t>S1-99114  </t>
  </si>
  <si>
    <t>S1-99115  </t>
  </si>
  <si>
    <t>S1-99116  </t>
  </si>
  <si>
    <t>S1-99117  </t>
  </si>
  <si>
    <t>S1-99118  </t>
  </si>
  <si>
    <t>S1-99119  </t>
  </si>
  <si>
    <t>S2-9849  </t>
  </si>
  <si>
    <t>S2-9850  </t>
  </si>
  <si>
    <t>S2-9851  </t>
  </si>
  <si>
    <t>S2-9852  </t>
  </si>
  <si>
    <t>S2-9853  </t>
  </si>
  <si>
    <t>S2-9854  </t>
  </si>
  <si>
    <t>S2-9855  </t>
  </si>
  <si>
    <t>S2-9856  </t>
  </si>
  <si>
    <t>S2-9857  </t>
  </si>
  <si>
    <t>S2-9858  </t>
  </si>
  <si>
    <t>S2-9859  </t>
  </si>
  <si>
    <t>S2-9860  </t>
  </si>
  <si>
    <t>S2-9861  </t>
  </si>
  <si>
    <t>S2-9862  </t>
  </si>
  <si>
    <t>S2-9863  </t>
  </si>
  <si>
    <t>S2-9864  </t>
  </si>
  <si>
    <t>S2-9865  </t>
  </si>
  <si>
    <t>S2-9866  </t>
  </si>
  <si>
    <t>S2-9867  </t>
  </si>
  <si>
    <t>S2-9868  </t>
  </si>
  <si>
    <t>S2-9869  </t>
  </si>
  <si>
    <t>S2-9870  </t>
  </si>
  <si>
    <t>S2-9871  </t>
  </si>
  <si>
    <t>S2-9872  </t>
  </si>
  <si>
    <t>S2-9873  </t>
  </si>
  <si>
    <t>S2-9874  </t>
  </si>
  <si>
    <t>S2-9875  </t>
  </si>
  <si>
    <t>S2-9876  </t>
  </si>
  <si>
    <t>S2-9877  </t>
  </si>
  <si>
    <t>S2-9878  </t>
  </si>
  <si>
    <t>P2-145  </t>
  </si>
  <si>
    <t>P2-146  </t>
  </si>
  <si>
    <t>P2-147  </t>
  </si>
  <si>
    <t>P2-148  </t>
  </si>
  <si>
    <t>S1-074  </t>
  </si>
  <si>
    <t>S1-075  </t>
  </si>
  <si>
    <t>S1-076  </t>
  </si>
  <si>
    <t>S1-077  </t>
  </si>
  <si>
    <t>S1-078  </t>
  </si>
  <si>
    <t>S1-079  </t>
  </si>
  <si>
    <t>S1-080  </t>
  </si>
  <si>
    <t>S1-081  </t>
  </si>
  <si>
    <t>S1-082  </t>
  </si>
  <si>
    <t>S1-083  </t>
  </si>
  <si>
    <t>S1-084  </t>
  </si>
  <si>
    <t>S1-085  </t>
  </si>
  <si>
    <t>S1-086  </t>
  </si>
  <si>
    <t>S1-087  </t>
  </si>
  <si>
    <t>S1-088  </t>
  </si>
  <si>
    <t>S1-089  </t>
  </si>
  <si>
    <t>S1-090  </t>
  </si>
  <si>
    <t>S1-091  </t>
  </si>
  <si>
    <t>S2-017  </t>
  </si>
  <si>
    <t>S2-018  </t>
  </si>
  <si>
    <t>S2-019  </t>
  </si>
  <si>
    <t>S2-020  </t>
  </si>
  <si>
    <t>S2-021  </t>
  </si>
  <si>
    <t>S2-022  </t>
  </si>
  <si>
    <t>S2-023  </t>
  </si>
  <si>
    <t>S2-024  </t>
  </si>
  <si>
    <t>S2-025  </t>
  </si>
  <si>
    <t>S2-026  </t>
  </si>
  <si>
    <t>S2-027  </t>
  </si>
  <si>
    <t>S2-028  </t>
  </si>
  <si>
    <t>S2-029  </t>
  </si>
  <si>
    <t>S2-030  </t>
  </si>
  <si>
    <t>S2-031  </t>
  </si>
  <si>
    <t>S2-032  </t>
  </si>
  <si>
    <t>S2-033  </t>
  </si>
  <si>
    <t>UTIL-2-S1-99160</t>
  </si>
  <si>
    <t>ANGEL MONTAÑO HECTOR DAVID</t>
  </si>
  <si>
    <t>ZULUAGA ARISTIZABAL DANIELA</t>
  </si>
  <si>
    <t>GONZALEZ MONTOYA JUAN GUILLERMO</t>
  </si>
  <si>
    <t>MURILLO  JOSE CONCEPCION</t>
  </si>
  <si>
    <t>ORTEGA JARAMILLO JUAN  ALEJANDRO</t>
  </si>
  <si>
    <t>VELASQUEZ  DAGOBERTO</t>
  </si>
  <si>
    <t>MUÑOZ MUÑOZ JOHN  FREDY</t>
  </si>
  <si>
    <t>DUQUE  GALVIS LIGIA INES</t>
  </si>
  <si>
    <t>GOMEZ GIRALDO MARTA LUCELI</t>
  </si>
  <si>
    <t>TORO RESTREPO JULIANA</t>
  </si>
  <si>
    <t> 4P2-2084-</t>
  </si>
  <si>
    <t>YINETH MAYERLY MORENO QUIROGA</t>
  </si>
  <si>
    <t>VIVIANA VANESSA ARANGO HERNANDEZ</t>
  </si>
  <si>
    <t>ASTRID MELIZA BLANDON ARISTIZABAL</t>
  </si>
  <si>
    <t>JOHN OLBANY CORREA RUIZ</t>
  </si>
  <si>
    <t>ISABEL CRISTINA AGUDELO PALACIO</t>
  </si>
  <si>
    <t>JORGE ORLANDO GOMEZ BEDOYA</t>
  </si>
  <si>
    <t>GERMAN ROLANDO LEON BELTRAN</t>
  </si>
  <si>
    <t>JULIANA GIL BETANCOURT</t>
  </si>
  <si>
    <t>RENE DURAN VEGA</t>
  </si>
  <si>
    <t>LINA MARIA GOMEZ TRUJILLO</t>
  </si>
  <si>
    <t>MILTON JAVIER AGUDELO GUISAO</t>
  </si>
  <si>
    <t>LUZ MARIA DUQUE VELASQUEZ</t>
  </si>
  <si>
    <t>MARIANA MUNERA MONSALVE</t>
  </si>
  <si>
    <t>GLADIS ELEIDA MOLINA CEBALLOS</t>
  </si>
  <si>
    <t>DURBIN DIANA FLOREZ RIVAS</t>
  </si>
  <si>
    <t>CARLOS ANDRES FERNANDEZ BEDOYA</t>
  </si>
  <si>
    <t>OLGA LOPEZ BOTERO</t>
  </si>
  <si>
    <t>CRUZ ANDREA GIRALDO ZULUAGA</t>
  </si>
  <si>
    <t>DORA INES CHAVERRA FERNANDEZ</t>
  </si>
  <si>
    <t>DORELEY FIGUEROA OQUENDO</t>
  </si>
  <si>
    <t>LELIA MARIA GARCIA OROZCO</t>
  </si>
  <si>
    <t>SANDRA MILENA ALZATE ROMERO</t>
  </si>
  <si>
    <t>ANDRES ALONSO AGUDELO SUAREZ</t>
  </si>
  <si>
    <t>EDGAR ALFONSO ACUÑA JIMENEZ</t>
  </si>
  <si>
    <t>YHOAN SEBASTIAN BAÑOL PALACIO</t>
  </si>
  <si>
    <t>JOSE VICENTE ALTAMAR ESCORCIA</t>
  </si>
  <si>
    <t>CRISTIAN DAVID HENAO AGUDELO</t>
  </si>
  <si>
    <t>MARTHA LUCIA MEJIA MARQUEZ</t>
  </si>
  <si>
    <t>HERNANDO URIEL GIRALDO BURITICA</t>
  </si>
  <si>
    <t>DIANA MARIA GALVIS HENAO</t>
  </si>
  <si>
    <t>MARIA ERICA MOSQUERA IBARGUEN</t>
  </si>
  <si>
    <t>PEDRO LUIS GOMEZ HENAO</t>
  </si>
  <si>
    <t>ANNY MICHELLE MIRA QUINTANA</t>
  </si>
  <si>
    <t>ANGELICA MARIA CASTRILLON SUAREZ</t>
  </si>
  <si>
    <t>CHARRY JULIETH MARTINEZ COSME</t>
  </si>
  <si>
    <t>JORGE EDWIN GARCIA RUIZ</t>
  </si>
  <si>
    <t>RAMIRO ANDRES HENAO ARREDONDO</t>
  </si>
  <si>
    <t>ANGIE MELISSA GOMEZ GIRALDO</t>
  </si>
  <si>
    <t>APTO-3-0423</t>
  </si>
  <si>
    <t>OSORIO TABORDA RODRIGO ADOLFO</t>
  </si>
  <si>
    <t>LUZ STELLA GOMEZ HENAO</t>
  </si>
  <si>
    <t>ANDRES GIOVANNI CORDOBA CORDOBA</t>
  </si>
  <si>
    <t>LINA MARIA AGUDELO ACEVEDO</t>
  </si>
  <si>
    <t>LEIDY MARCELA JOJOA UNIGARRO</t>
  </si>
  <si>
    <t>MABEL EDILMA OCHOA BARRIENTOS</t>
  </si>
  <si>
    <t>MONICA MONTENEGRO QUINTO</t>
  </si>
  <si>
    <t>JUAN DAVID BEDOYA CARMONA</t>
  </si>
  <si>
    <t>SILVIA EUGENIA MONTOYA PALACIO</t>
  </si>
  <si>
    <t>JUAN CAMILO ABRIL YEPES</t>
  </si>
  <si>
    <t>ELCY AMPARO GOMEZ ARISTIZABAL</t>
  </si>
  <si>
    <t>VIVIANA HIGUITA ORTEGA</t>
  </si>
  <si>
    <t>ANA MARIA MORENO LOPEZ</t>
  </si>
  <si>
    <t>MARIA ALEJANDRA OSORIO ATEHORTUA</t>
  </si>
  <si>
    <t>SANDRA MARTINEZ VESGA</t>
  </si>
  <si>
    <t>PAULA ANDREA ARANGO CORREA</t>
  </si>
  <si>
    <t>SILVIA YOLIMA DIAZ MONTES</t>
  </si>
  <si>
    <t>JONATHAN IGLESIAS JIMENEZ</t>
  </si>
  <si>
    <t>MARIA CRISTINA ESPINOSA GONZALEZ</t>
  </si>
  <si>
    <t>JHONATAN HENAO BUSTAMANTE</t>
  </si>
  <si>
    <t>PQD-3S1-99268</t>
  </si>
  <si>
    <t>LIBIA DEL SOCORRO ARISTIZABAL ARISTIZABAL</t>
  </si>
  <si>
    <t>RABLINSON MENDOZA LOZANO</t>
  </si>
  <si>
    <t>JUAN PABLO MONTOYA RESTREPO</t>
  </si>
  <si>
    <t>MARIA DE LOS ANGELES MANCIPE DE BASTOS</t>
  </si>
  <si>
    <t>KARLIN VICTORIA MENA MOSQUERA</t>
  </si>
  <si>
    <t>MARIA MARY LUZ GALLEGO DUQUE</t>
  </si>
  <si>
    <t>ELIZABETH BERNAL LOBO</t>
  </si>
  <si>
    <t>LUZ ANGELA DUQUE DE CASTRILLON</t>
  </si>
  <si>
    <t>SINDY ESTEFANY LOPEZ CARDONA</t>
  </si>
  <si>
    <t>SANTIAGO MONTOYA GIRALDO</t>
  </si>
  <si>
    <t>WILLIAM MENDOZA RIVAS</t>
  </si>
  <si>
    <t>SUSANA MARIA CORTES AMAYA</t>
  </si>
  <si>
    <t>APTO-4-1419</t>
  </si>
  <si>
    <t>MANUELA DIAZ ALVAREZ</t>
  </si>
  <si>
    <t>JOSE ALCIDES LOPERA ARANGO</t>
  </si>
  <si>
    <t>LAURA AMADOR GONZALEZ</t>
  </si>
  <si>
    <t>MAURICIO RIVERA CANO</t>
  </si>
  <si>
    <t>JORGE ELIECER ARBOLEDA MURILLO</t>
  </si>
  <si>
    <t>ADRIANA MARIA MUÑOZ BOLIVAR</t>
  </si>
  <si>
    <t>JULIAN ALEJANDRO BERMUDEZ SANCHEZ</t>
  </si>
  <si>
    <t>OLGA  LOPEZ BOTERO</t>
  </si>
  <si>
    <t>DORA  INES CHAVERRA FERNANDEZ</t>
  </si>
  <si>
    <t>DORELEY  FIGUEROA OQUENDO</t>
  </si>
  <si>
    <t>MARTHA LUCIA MEJIA  MARQUEZ</t>
  </si>
  <si>
    <t>CHARRY  JULIETH  MARTINEZ COSME</t>
  </si>
  <si>
    <t>ANGIE MELISSA GOMEZ  GIRALDO</t>
  </si>
  <si>
    <t>MONICA  MONTENEGRO QUINTO</t>
  </si>
  <si>
    <t>JUAN  DAVID BEDOYA CARMONA</t>
  </si>
  <si>
    <t>VIVIANA  HIGUITA ORTEGA</t>
  </si>
  <si>
    <t>MARIA  ALEJANDRA OSORIO ATEHORTUA</t>
  </si>
  <si>
    <t>SANDRA  MARTINEZ VESGA</t>
  </si>
  <si>
    <t>SILVIA  YOLIMA DIAZ MONTES</t>
  </si>
  <si>
    <t>JONATHAN  IGLESIAS JIMENEZ</t>
  </si>
  <si>
    <t>JHONATAN  HENAO BUSTAMANTE</t>
  </si>
  <si>
    <t>RABLINSON  MENDOZA LOZANO</t>
  </si>
  <si>
    <t>JUAN  PABLO MONTOYA RESTREPO</t>
  </si>
  <si>
    <t>MARIA  DE LOS ANGELES MANCIPE DE BASTOS</t>
  </si>
  <si>
    <t>ELIZABETH  BERNAL  LOBO</t>
  </si>
  <si>
    <t>SANTIAGO  MONTOYA GIRALDO</t>
  </si>
  <si>
    <t>WILLIAM  MENDOZA RIVAS</t>
  </si>
  <si>
    <t>MANUELA  DIAZ ALVAREZ</t>
  </si>
  <si>
    <t>LAURA  AMADOR GONZALEZ</t>
  </si>
  <si>
    <t>MAURICIO  RIVERA CANO</t>
  </si>
  <si>
    <t>MARIANA  MUNERA MONSALVE</t>
  </si>
  <si>
    <t> 3UP-4037</t>
  </si>
  <si>
    <t> 4-1419</t>
  </si>
  <si>
    <t> 4P1-3119</t>
  </si>
  <si>
    <t>JUAN FERNANDO ROBLEDO CADAVID</t>
  </si>
  <si>
    <t>ANDRES FELIPE URIBE SANTA</t>
  </si>
  <si>
    <t>FERNANDO EUGENIO SOLIS GARCIA</t>
  </si>
  <si>
    <t>RAUL NORLES POSADA BECERRA</t>
  </si>
  <si>
    <t>HAMILTON ROJAS MONTOYA</t>
  </si>
  <si>
    <t>ALEJANDRA YANET PATIÑO ALVAREZ</t>
  </si>
  <si>
    <t>CARLOS HUMBERTO URREGO DURANGO</t>
  </si>
  <si>
    <t>GUSTAVO ADOLFO POSADA JARAMILLO</t>
  </si>
  <si>
    <t>CRISTIAN CAMILO RESTREPO ZEA</t>
  </si>
  <si>
    <t>ADRIANA DEL SOCORRO QUIROZ SIERRA</t>
  </si>
  <si>
    <t>SANTIAGO URIBE ZAPATA</t>
  </si>
  <si>
    <t>RAUL TELLEZ OSORIO</t>
  </si>
  <si>
    <t>CLAUDIA YAQUELINE VELAZQUEZ ALZATE</t>
  </si>
  <si>
    <t>NORA MARIA URAN JIMENEZ</t>
  </si>
  <si>
    <t>DORIA LEDY RUFELES TORO</t>
  </si>
  <si>
    <t>JHOHAN SEBASTIAN ROMAÑA ESPITIA</t>
  </si>
  <si>
    <t>SAMARA URIBE ZAPATA</t>
  </si>
  <si>
    <t>MARIA VICTORIA VALBUENA HENAO</t>
  </si>
  <si>
    <t>PORFIRIO DE JESUS ZAPATA LUNA</t>
  </si>
  <si>
    <t>UTIL-2-S2-98083</t>
  </si>
  <si>
    <t>JOSE RICARDO VELOZA APONTE</t>
  </si>
  <si>
    <t>DIEGO GERARDO REGINFO ABADIA</t>
  </si>
  <si>
    <t>KELLY LEANI QUINTERO GARCIA</t>
  </si>
  <si>
    <t>NANCY ASTRID RUA MARTINEZ</t>
  </si>
  <si>
    <t>KATHERINE JOHANA TABORDA RUA</t>
  </si>
  <si>
    <t>MARY LUZ QUINTERO DUQUE</t>
  </si>
  <si>
    <t>HECTOR ALONSO RAMOS MONTERO</t>
  </si>
  <si>
    <t>VALENTINA OSPINA RAMIREZ</t>
  </si>
  <si>
    <t>GLADYS STELLA YEPES GARCIA</t>
  </si>
  <si>
    <t>NELSON AUGUSTO QUINTERO GAVIRIA</t>
  </si>
  <si>
    <t>HILDA CAROLINA VELEZ LOPERA</t>
  </si>
  <si>
    <t>VICTOR ALFONSO PINTO REYES</t>
  </si>
  <si>
    <t>JUAN PABLO QUIÑONES GIRALDO</t>
  </si>
  <si>
    <t>LINA MARIA VALENCIA CHICA</t>
  </si>
  <si>
    <t>PAOLA ANDREA ZULUAGA ARISTIZABAL</t>
  </si>
  <si>
    <t>DORIS EMILCE SALAZAR GARCIA</t>
  </si>
  <si>
    <t>DIANA PATRICIA RAMIREZ ARANGO</t>
  </si>
  <si>
    <t>SANDRA MILENA SALAZAR ARIAS</t>
  </si>
  <si>
    <t>LILIANM MALLERLY PEREZ LLANO</t>
  </si>
  <si>
    <t>PIEDAD CECILIA ZAPATA ARANGO</t>
  </si>
  <si>
    <t>OSCAR EDUARDO SANCHEZ RINCON</t>
  </si>
  <si>
    <t>YEISON CAMILO TUBERQUIA AMARILES</t>
  </si>
  <si>
    <t>ELIZABETH VELOZA APONTE</t>
  </si>
  <si>
    <t>GONZALEZ BEDOYA WILMAR ALONSO</t>
  </si>
  <si>
    <t>NATALIA ANDREA PATIÑO CADAVID</t>
  </si>
  <si>
    <t>BENAVIDEZ CORRALES ANDRES FERNANDO</t>
  </si>
  <si>
    <t>CAROLINA TABORDA OSORIO</t>
  </si>
  <si>
    <t>BEATRIZ EUGENIA RETREPO GOMEZ</t>
  </si>
  <si>
    <t>ALEXANDRA PULGARIN PULGARIN</t>
  </si>
  <si>
    <t>DIANA CATALINA RIOS ZULETA</t>
  </si>
  <si>
    <t>JORGE ANDRES RUDAS VEGA</t>
  </si>
  <si>
    <t>CARDONA GUTIERREZ CARLINA</t>
  </si>
  <si>
    <t>VIVIANA RIOS ZULETA</t>
  </si>
  <si>
    <t>GLORIA MARIA SYLVA SANCHEZ</t>
  </si>
  <si>
    <t>EDWING SUAREZ RUEDA</t>
  </si>
  <si>
    <t>JUAN PABLO RESTREPO SALDARRIAGA</t>
  </si>
  <si>
    <t>JUAN  FERNANDO ROBLEDO  CADAVID</t>
  </si>
  <si>
    <t>RAUL  NORLES POSADA  BECERRA</t>
  </si>
  <si>
    <t>VIVIANA  VANESSA ARANGO HERNANDEZ</t>
  </si>
  <si>
    <t>ASTRID  MELIZA BLANDON  ARISTIZABAL</t>
  </si>
  <si>
    <t>ISABEL  CRISTINA AGUDELO PALACIO</t>
  </si>
  <si>
    <t>GERMAN  ROLANDO LEON BELTRAN</t>
  </si>
  <si>
    <t>HAMILTON  ROJAS MONTOYA</t>
  </si>
  <si>
    <t>ALEJANDRA  YANET PATIÑO ALVAREZ</t>
  </si>
  <si>
    <t>JULIANA  GIL  BETANCOURT</t>
  </si>
  <si>
    <t>RENE  DURAN VEGA</t>
  </si>
  <si>
    <t>CASTILLO  SAZA NELSON ANDRES</t>
  </si>
  <si>
    <t>LUZ  MARIA DUQUE  VELASQUEZ</t>
  </si>
  <si>
    <t>CRISTIAN  CAMILO RESTREPO ZEA</t>
  </si>
  <si>
    <t>SANTIAGO  URIBE ZAPATA</t>
  </si>
  <si>
    <t>RAUL  TELLEZ OSORIO</t>
  </si>
  <si>
    <t>JHOHAN  SEBASTIAN ROMAÑA ESPITIA</t>
  </si>
  <si>
    <t>SAMARA  URIBE  ZAPATA</t>
  </si>
  <si>
    <t>VALENTINA  OSPINA RAMIREZ</t>
  </si>
  <si>
    <t>VICTOR ALFONSO PINTO  REYES</t>
  </si>
  <si>
    <t>ELIZABETH  VELOZA APONTE</t>
  </si>
  <si>
    <t>CAROLINA  TABORDA OSORIO</t>
  </si>
  <si>
    <t>ALEXANDRA   PULGARIN  PULGARIN</t>
  </si>
  <si>
    <t>VIVIANA  RIOS ZULETA</t>
  </si>
  <si>
    <t>EDWING  SUAREZ RUEDA</t>
  </si>
  <si>
    <t> 2-S2-98083</t>
  </si>
  <si>
    <t> 4DLS1-99210</t>
  </si>
  <si>
    <t> 4DLS1-99215</t>
  </si>
  <si>
    <t> 4P2-2082</t>
  </si>
  <si>
    <t> 4UP-22035</t>
  </si>
  <si>
    <t>SANCHEZ MUNERA ASTRID YULIANA</t>
  </si>
  <si>
    <t>UTIL-2-S1-99163</t>
  </si>
  <si>
    <t>APTO-3-0525</t>
  </si>
  <si>
    <t>GOMEZ GONZALEZ MARTA</t>
  </si>
  <si>
    <t>APTO-3-1124</t>
  </si>
  <si>
    <t>BALVIN SEPULVEDA JUDI LICETH</t>
  </si>
  <si>
    <t>YEPES CANO JUAN CARLOS</t>
  </si>
  <si>
    <t>PQD-3P2-2223-</t>
  </si>
  <si>
    <t>YEPES FORONDA WILLIAM DE JESUS</t>
  </si>
  <si>
    <t>ESTEVEZ CORDON MARIA TERESA</t>
  </si>
  <si>
    <t>UTIL-3UP-20038</t>
  </si>
  <si>
    <t>APTO-4-0413</t>
  </si>
  <si>
    <t>APTO-4-0414</t>
  </si>
  <si>
    <t>APTO-4-0418</t>
  </si>
  <si>
    <t>APTO-4-0419</t>
  </si>
  <si>
    <t>APTO-4-0513</t>
  </si>
  <si>
    <t>RUIZ IMPATA JUDY ESTEFANIA</t>
  </si>
  <si>
    <t>APTO-4-0514</t>
  </si>
  <si>
    <t>APTO-4-0518</t>
  </si>
  <si>
    <t>APTO-4-0519</t>
  </si>
  <si>
    <t>APTO-4-0613</t>
  </si>
  <si>
    <t>APTO-4-0614</t>
  </si>
  <si>
    <t>APTO-4-0615</t>
  </si>
  <si>
    <t>APTO-4-0616</t>
  </si>
  <si>
    <t>APTO-4-0617</t>
  </si>
  <si>
    <t>APTO-4-0618</t>
  </si>
  <si>
    <t>APTO-4-0619</t>
  </si>
  <si>
    <t>APTO-4-0713</t>
  </si>
  <si>
    <t>APTO-4-0714</t>
  </si>
  <si>
    <t>APTO-4-0717</t>
  </si>
  <si>
    <t>APTO-4-0718</t>
  </si>
  <si>
    <t>APTO-4-0719</t>
  </si>
  <si>
    <t>APTO-4-0813</t>
  </si>
  <si>
    <t>APTO-4-0815</t>
  </si>
  <si>
    <t>APTO-4-0816</t>
  </si>
  <si>
    <t>ROLON GARCES JHON FREDDY</t>
  </si>
  <si>
    <t>APTO-4-0817</t>
  </si>
  <si>
    <t>APTO-4-0818</t>
  </si>
  <si>
    <t>APTO-4-0819</t>
  </si>
  <si>
    <t>APTO-4-0913</t>
  </si>
  <si>
    <t>CASTAÑO SUAREZ ANA MARIA</t>
  </si>
  <si>
    <t>APTO-4-0914</t>
  </si>
  <si>
    <t>APTO-4-0915</t>
  </si>
  <si>
    <t>APTO-4-0916</t>
  </si>
  <si>
    <t>APTO-4-0918</t>
  </si>
  <si>
    <t>APTO-4-1014</t>
  </si>
  <si>
    <t>APTO-4-1015</t>
  </si>
  <si>
    <t>APTO-4-1016</t>
  </si>
  <si>
    <t>APTO-4-1017</t>
  </si>
  <si>
    <t>LONDOÑO MUÑOZ SERGIO ALBERTO</t>
  </si>
  <si>
    <t>APTO-4-1018</t>
  </si>
  <si>
    <t>LOAIZA LOPEZ JOSE NORBEY</t>
  </si>
  <si>
    <t>APTO-4-1113</t>
  </si>
  <si>
    <t>APTO-4-1114</t>
  </si>
  <si>
    <t>APTO-4-1115</t>
  </si>
  <si>
    <t>APTO-4-1116</t>
  </si>
  <si>
    <t>APTO-4-1118</t>
  </si>
  <si>
    <t>APTO-4-1119</t>
  </si>
  <si>
    <t>APTO-4-1213</t>
  </si>
  <si>
    <t>APTO-4-1214</t>
  </si>
  <si>
    <t>APTO-4-1215</t>
  </si>
  <si>
    <t>APTO-4-1216</t>
  </si>
  <si>
    <t>APTO-4-1217</t>
  </si>
  <si>
    <t>APTO-4-1218</t>
  </si>
  <si>
    <t>APTO-4-1219</t>
  </si>
  <si>
    <t>APTO-4-1313</t>
  </si>
  <si>
    <t>APTO-4-1314</t>
  </si>
  <si>
    <t>APTO-4-1315</t>
  </si>
  <si>
    <t>APTO-4-1316</t>
  </si>
  <si>
    <t>APTO-4-1317</t>
  </si>
  <si>
    <t>APTO-4-1318</t>
  </si>
  <si>
    <t>APTO-4-1319</t>
  </si>
  <si>
    <t>APTO-4-1414</t>
  </si>
  <si>
    <t>APTO-4-1417</t>
  </si>
  <si>
    <t>APTO-4-1418</t>
  </si>
  <si>
    <t>APTO-4-1513</t>
  </si>
  <si>
    <t>APTO-4-1514</t>
  </si>
  <si>
    <t>APTO-4-1515</t>
  </si>
  <si>
    <t>APTO-4-1516</t>
  </si>
  <si>
    <t>APTO-4-1518</t>
  </si>
  <si>
    <t>HOYOS LOPEZ BLANCA ELCY</t>
  </si>
  <si>
    <t>APTO-4-1519</t>
  </si>
  <si>
    <t>LOZADA MOLINA EDWARD ALONSO</t>
  </si>
  <si>
    <t>APTO-4-1613</t>
  </si>
  <si>
    <t>APTO-4-1614</t>
  </si>
  <si>
    <t>APTO-4-1615</t>
  </si>
  <si>
    <t>APTO-4-1616</t>
  </si>
  <si>
    <t>APTO-4-1618</t>
  </si>
  <si>
    <t>APTO-4-1619</t>
  </si>
  <si>
    <t>APTO-4-1713</t>
  </si>
  <si>
    <t>APTO-4-1714</t>
  </si>
  <si>
    <t>APTO-4-1715</t>
  </si>
  <si>
    <t>APTO-4-1716</t>
  </si>
  <si>
    <t>APTO-4-1717</t>
  </si>
  <si>
    <t>APTO-4-1718</t>
  </si>
  <si>
    <t>APTO-4-1719</t>
  </si>
  <si>
    <t>APTO-4-1813</t>
  </si>
  <si>
    <t>APTO-4-1814</t>
  </si>
  <si>
    <t>APTO-4-1815</t>
  </si>
  <si>
    <t>APTO-4-1816</t>
  </si>
  <si>
    <t>APTO-4-1817</t>
  </si>
  <si>
    <t>APTO-4-1818</t>
  </si>
  <si>
    <t>APTO-4-1913</t>
  </si>
  <si>
    <t>APTO-4-1914</t>
  </si>
  <si>
    <t>APTO-4-1916</t>
  </si>
  <si>
    <t>APTO-4-1917</t>
  </si>
  <si>
    <t>APTO-4-1918</t>
  </si>
  <si>
    <t>APTO-4-1919</t>
  </si>
  <si>
    <t>APTO-4-2014</t>
  </si>
  <si>
    <t>APTO-4-2015</t>
  </si>
  <si>
    <t>APTO-4-2016</t>
  </si>
  <si>
    <t>APTO-4-2017</t>
  </si>
  <si>
    <t>APTO-4-2018</t>
  </si>
  <si>
    <t>APTO-4-2019</t>
  </si>
  <si>
    <t>APTO-4-2113</t>
  </si>
  <si>
    <t>APTO-4-2114</t>
  </si>
  <si>
    <t>APTO-4-2115</t>
  </si>
  <si>
    <t>APTO-4-2116</t>
  </si>
  <si>
    <t>APTO-4-2117</t>
  </si>
  <si>
    <t>APTO-4-2213</t>
  </si>
  <si>
    <t>APTO-4-2214</t>
  </si>
  <si>
    <t>APTO-4-2215</t>
  </si>
  <si>
    <t>APTO-4-2216</t>
  </si>
  <si>
    <t>APTO-4-2217</t>
  </si>
  <si>
    <t> 3P2-2163</t>
  </si>
  <si>
    <t> 3UP-20038</t>
  </si>
  <si>
    <t> 3US1-99031</t>
  </si>
  <si>
    <t> 4-0216</t>
  </si>
  <si>
    <t> 4-0217</t>
  </si>
  <si>
    <t> 4-0316</t>
  </si>
  <si>
    <t> 4-0317</t>
  </si>
  <si>
    <t> 4-0415</t>
  </si>
  <si>
    <t> 4-0417</t>
  </si>
  <si>
    <t> 4-0515</t>
  </si>
  <si>
    <t> 4-0516</t>
  </si>
  <si>
    <t> 4-0715</t>
  </si>
  <si>
    <t> 4-0716</t>
  </si>
  <si>
    <t> 4-1117</t>
  </si>
  <si>
    <t> 4-1415</t>
  </si>
  <si>
    <t> 4-0413</t>
  </si>
  <si>
    <t> 4-0414</t>
  </si>
  <si>
    <t> 4-0416</t>
  </si>
  <si>
    <t> 4-0418</t>
  </si>
  <si>
    <t> 4-0419</t>
  </si>
  <si>
    <t> 4-0513</t>
  </si>
  <si>
    <t> 4-0514</t>
  </si>
  <si>
    <t> 4-0517</t>
  </si>
  <si>
    <t> 4-0518</t>
  </si>
  <si>
    <t> 4-0519</t>
  </si>
  <si>
    <t> 4-0613</t>
  </si>
  <si>
    <t> 4-0614</t>
  </si>
  <si>
    <t> 4-0615</t>
  </si>
  <si>
    <t> 4-0616</t>
  </si>
  <si>
    <t> 4-0617</t>
  </si>
  <si>
    <t> 4-0618</t>
  </si>
  <si>
    <t> 4-0619</t>
  </si>
  <si>
    <t> 4-0713</t>
  </si>
  <si>
    <t> 4-0714</t>
  </si>
  <si>
    <t> 4-0717</t>
  </si>
  <si>
    <t> 4-0718</t>
  </si>
  <si>
    <t> 4-0719</t>
  </si>
  <si>
    <t> 4-0813</t>
  </si>
  <si>
    <t> 4-0814</t>
  </si>
  <si>
    <t> 4-0815</t>
  </si>
  <si>
    <t> 4-0816</t>
  </si>
  <si>
    <t> 4-0817</t>
  </si>
  <si>
    <t> 4-0818</t>
  </si>
  <si>
    <t> 4-0819</t>
  </si>
  <si>
    <t> 4-0913</t>
  </si>
  <si>
    <t> 4-0914</t>
  </si>
  <si>
    <t> 4-0915</t>
  </si>
  <si>
    <t> 4-0916</t>
  </si>
  <si>
    <t> 4-0917</t>
  </si>
  <si>
    <t> 4-0918</t>
  </si>
  <si>
    <t> 4-1013</t>
  </si>
  <si>
    <t> 4-1014</t>
  </si>
  <si>
    <t> 4-1015</t>
  </si>
  <si>
    <t> 4-1016</t>
  </si>
  <si>
    <t> 4-1017</t>
  </si>
  <si>
    <t> 4-1018</t>
  </si>
  <si>
    <t> 4-1113</t>
  </si>
  <si>
    <t> 4-1114</t>
  </si>
  <si>
    <t> 4-1115</t>
  </si>
  <si>
    <t> 4-1116</t>
  </si>
  <si>
    <t> 4-1118</t>
  </si>
  <si>
    <t> 4-1119</t>
  </si>
  <si>
    <t> 4-1213</t>
  </si>
  <si>
    <t> 4-1214</t>
  </si>
  <si>
    <t> 4-1215</t>
  </si>
  <si>
    <t> 4-1216</t>
  </si>
  <si>
    <t> 4-1217</t>
  </si>
  <si>
    <t> 4-1218</t>
  </si>
  <si>
    <t> 4-1219</t>
  </si>
  <si>
    <t> 4-1313</t>
  </si>
  <si>
    <t> 4-1314</t>
  </si>
  <si>
    <t> 4-1315</t>
  </si>
  <si>
    <t> 4-1316</t>
  </si>
  <si>
    <t> 4-1317</t>
  </si>
  <si>
    <t> 4-1318</t>
  </si>
  <si>
    <t> 4-1319</t>
  </si>
  <si>
    <t> 4-1413</t>
  </si>
  <si>
    <t> 4-1414</t>
  </si>
  <si>
    <t> 4-1417</t>
  </si>
  <si>
    <t> 4-1418</t>
  </si>
  <si>
    <t> 4-1513</t>
  </si>
  <si>
    <t> 4-1514</t>
  </si>
  <si>
    <t> 4-1515</t>
  </si>
  <si>
    <t> 4-1516</t>
  </si>
  <si>
    <t> 4-1517</t>
  </si>
  <si>
    <t> 4-1518</t>
  </si>
  <si>
    <t> 4-1519</t>
  </si>
  <si>
    <t> 4-1613</t>
  </si>
  <si>
    <t> 4-1614</t>
  </si>
  <si>
    <t> 4-1615</t>
  </si>
  <si>
    <t> 4-1616</t>
  </si>
  <si>
    <t> 4-1618</t>
  </si>
  <si>
    <t> 4-1619</t>
  </si>
  <si>
    <t> 4-1713</t>
  </si>
  <si>
    <t> 4-1714</t>
  </si>
  <si>
    <t> 4-1715</t>
  </si>
  <si>
    <t> 4-1716</t>
  </si>
  <si>
    <t> 4-1717</t>
  </si>
  <si>
    <t> 4-1718</t>
  </si>
  <si>
    <t> 4-1719</t>
  </si>
  <si>
    <t> 4-1813</t>
  </si>
  <si>
    <t> 4-1814</t>
  </si>
  <si>
    <t> 4-1815</t>
  </si>
  <si>
    <t> 4-1816</t>
  </si>
  <si>
    <t> 4-1817</t>
  </si>
  <si>
    <t> 4-1818</t>
  </si>
  <si>
    <t> 4-1913</t>
  </si>
  <si>
    <t> 4-1914</t>
  </si>
  <si>
    <t> 4-1915</t>
  </si>
  <si>
    <t> 4-1916</t>
  </si>
  <si>
    <t> 4-1917</t>
  </si>
  <si>
    <t> 4-1918</t>
  </si>
  <si>
    <t> 4-1919</t>
  </si>
  <si>
    <t> 4-2013</t>
  </si>
  <si>
    <t> 4-2014</t>
  </si>
  <si>
    <t> 4-2015</t>
  </si>
  <si>
    <t> 4-2016</t>
  </si>
  <si>
    <t> 4-2017</t>
  </si>
  <si>
    <t> 4-2018</t>
  </si>
  <si>
    <t> 4-2019</t>
  </si>
  <si>
    <t> 4-2113</t>
  </si>
  <si>
    <t> 4-2114</t>
  </si>
  <si>
    <t> 4-2115</t>
  </si>
  <si>
    <t> 4-2116</t>
  </si>
  <si>
    <t> 4-2117</t>
  </si>
  <si>
    <t> 4-2213</t>
  </si>
  <si>
    <t> 4-2214</t>
  </si>
  <si>
    <t> 4-2215</t>
  </si>
  <si>
    <t> 4-2216</t>
  </si>
  <si>
    <t> 4-2217</t>
  </si>
  <si>
    <t> 4DLS1-99211</t>
  </si>
  <si>
    <t> 4DLS1-99212</t>
  </si>
  <si>
    <t> 4DLS1-99217</t>
  </si>
  <si>
    <t> 4DLS1-99218</t>
  </si>
  <si>
    <t> 4DLS1-99220</t>
  </si>
  <si>
    <t> 4DLS1-99221</t>
  </si>
  <si>
    <t> 4DLS1-99231</t>
  </si>
  <si>
    <t> 4P2-2092</t>
  </si>
  <si>
    <t> 4P17-17036</t>
  </si>
  <si>
    <t> 4P2-2069</t>
  </si>
  <si>
    <t> 4P2-2073</t>
  </si>
  <si>
    <t>Reformas Subrogadas</t>
  </si>
  <si>
    <t>Ref. Subr. T3</t>
  </si>
  <si>
    <t>Ref. Subr. T4</t>
  </si>
  <si>
    <t>NARANJO PINO JULIO ANDRES</t>
  </si>
  <si>
    <t>VILLADA ARANGO LIZETH ANDREA</t>
  </si>
  <si>
    <t>LOPEZ MORALES NICOLAY MAYERLI</t>
  </si>
  <si>
    <t>Gastos Notariales</t>
  </si>
  <si>
    <t>APTO-4-0316</t>
  </si>
  <si>
    <t>CAÑOLA HERNAN DARIO</t>
  </si>
  <si>
    <t>BASTO MANCIPE ZAIRA MORELLA</t>
  </si>
  <si>
    <t>APTO-4-1117</t>
  </si>
  <si>
    <t>POSTIGO RUBIO EDUARDO</t>
  </si>
  <si>
    <t>MACIAS GONZALEZ JULIAN DAVID</t>
  </si>
  <si>
    <t>ARANGO VALENCIA JANETH</t>
  </si>
  <si>
    <t>APTO-4-1415</t>
  </si>
  <si>
    <t>ROMERO YEPES MANUEL EFRAIN</t>
  </si>
  <si>
    <t>GIRALDO SANCHEZ FLOR YANETH</t>
  </si>
  <si>
    <t>FLOREZ RENDON YECCI LORENA</t>
  </si>
  <si>
    <t>HERRERA ESTRADA ESTEBAN</t>
  </si>
  <si>
    <t>PAYAN PERDOMO GERY VANESSA</t>
  </si>
  <si>
    <t> 4P2-2097</t>
  </si>
  <si>
    <t> 4P10-10035</t>
  </si>
  <si>
    <t>APTO-3-0323</t>
  </si>
  <si>
    <t>RESTREPO PEREZ CRUZ ELEIDA</t>
  </si>
  <si>
    <t>VARGAS MESA DAVID GUILLERMO</t>
  </si>
  <si>
    <t> 3DLS1-99069</t>
  </si>
  <si>
    <t> 3U-P-14037</t>
  </si>
  <si>
    <t> 4DLS1-99214</t>
  </si>
  <si>
    <t>MORENO PORRAS SEBASTIAN</t>
  </si>
  <si>
    <t>APTO-4-0415</t>
  </si>
  <si>
    <t>PEREZ ROBLEDO JOAN ESTIVEN</t>
  </si>
  <si>
    <t>APTO-4-0516</t>
  </si>
  <si>
    <t>MAYA PALACIO JAIME ALBERTO</t>
  </si>
  <si>
    <t>MAYA LOPEZ LUIS FELIPE</t>
  </si>
  <si>
    <t>APTO-4-0715</t>
  </si>
  <si>
    <t>APTO-4-0716</t>
  </si>
  <si>
    <t>ZAMBRANO APARICIO KENDY LORENA</t>
  </si>
  <si>
    <t>ATEHORTUA MONTES MIREYA</t>
  </si>
  <si>
    <t>CANO ISAZA WALDIR JOAO</t>
  </si>
  <si>
    <t>APTO-4-1413</t>
  </si>
  <si>
    <t>MARTINEZ MORENO ERLEN</t>
  </si>
  <si>
    <t>APTO-4-1517</t>
  </si>
  <si>
    <t>TABAREZ RAMIREZ NOBERTO DE JESUS</t>
  </si>
  <si>
    <t>YOMA INVESTMENTS SAS</t>
  </si>
  <si>
    <t>ALVAREZ MOLINA JUAN EUGENIO</t>
  </si>
  <si>
    <t>ROJAS FRANCO ALEJANDRA</t>
  </si>
  <si>
    <t>UTIL-2-P18033</t>
  </si>
  <si>
    <t>JARAMILLO TABARES MARGARITA MARIA</t>
  </si>
  <si>
    <t>VELASQUEZ RESTREPO CARLOS ALBERTO</t>
  </si>
  <si>
    <t>APTO-4-0417</t>
  </si>
  <si>
    <t>GOMEZ JIMENEZ MERARIS ESTHER</t>
  </si>
  <si>
    <t>MOSQUERA IBARGUEN MARIA OFELIA</t>
  </si>
  <si>
    <t>APTO-4-0515</t>
  </si>
  <si>
    <t>POSADA MURILLO ANDRES SEBASTIAN</t>
  </si>
  <si>
    <t>ZULUAGA HOYOS JULIAN CAMILO</t>
  </si>
  <si>
    <t>CARDONA GARCIA ALVARO</t>
  </si>
  <si>
    <t>Subsidio</t>
  </si>
  <si>
    <t>APTO-3-0521</t>
  </si>
  <si>
    <t> 3US1-99028</t>
  </si>
  <si>
    <t>REYES ARANGO MARIA ANGELICA</t>
  </si>
  <si>
    <t>BASTIDAS PULGARIN FRANCISCO LUIS</t>
  </si>
  <si>
    <t>ZAPATA GAVIRIA NURY BELL</t>
  </si>
  <si>
    <t>PQD-4P1-1103</t>
  </si>
  <si>
    <t>RUIZ CORREA JOSE FERNANDO</t>
  </si>
  <si>
    <t> 4DLP1-1078</t>
  </si>
  <si>
    <t> 4DLS1-99216</t>
  </si>
  <si>
    <t>APTO-3-0420-LG</t>
  </si>
  <si>
    <t>APTO-4-0216</t>
  </si>
  <si>
    <t>MENA OREJUELA GREGORIO ANTONIO</t>
  </si>
  <si>
    <t>CARVAJAL MESA MELISSA</t>
  </si>
  <si>
    <t>APTO-4-0917</t>
  </si>
  <si>
    <t>CORTES MOLINA JOHN ALEXANDER</t>
  </si>
  <si>
    <t>APTO-4-1013</t>
  </si>
  <si>
    <t>MOSQUERA CORDOBA KETTY</t>
  </si>
  <si>
    <t>VELEZ VELEZ ADRIANA MARIA</t>
  </si>
  <si>
    <t>APTO-4-1617-LG</t>
  </si>
  <si>
    <t>APTO-4-SUB-1019</t>
  </si>
  <si>
    <t>APTO-4-SUB-1819</t>
  </si>
  <si>
    <t> 3-0420-LG</t>
  </si>
  <si>
    <t> 4-1617-LG</t>
  </si>
  <si>
    <t> 4-SUB-1019</t>
  </si>
  <si>
    <t> 4-SUB-1819</t>
  </si>
  <si>
    <t> 4DLS1-99219</t>
  </si>
  <si>
    <t>VILLA BASTIDAS RUSVEL DARIO</t>
  </si>
  <si>
    <t>APTO-4-SUB-1416</t>
  </si>
  <si>
    <t>TOBON LOPERA ANA  CRISTINA</t>
  </si>
  <si>
    <t>HENAO  GIRALDO WILFRED ANTONIO</t>
  </si>
  <si>
    <t>RESTREPO RUIZ ANDREA  MILENA</t>
  </si>
  <si>
    <t>GONZALEZ DE RAMIREZ NUBIA  DEL CARMEN</t>
  </si>
  <si>
    <t>SUAZA LEON CRISTIAN  LEANDRO</t>
  </si>
  <si>
    <t>JIMENEZ ARANGO DIEGO  LEON</t>
  </si>
  <si>
    <t> 4-SUB-1416</t>
  </si>
  <si>
    <t>UTIL-2-S1-99167</t>
  </si>
  <si>
    <t>UTIL-2-S1-99168</t>
  </si>
  <si>
    <t>APTO-3-0321</t>
  </si>
  <si>
    <t>PQD-3P3-3082</t>
  </si>
  <si>
    <t>APTO-4-0814</t>
  </si>
  <si>
    <t>PALACIO DE MONTOYA CARMENCITA DE LA CRUZ</t>
  </si>
  <si>
    <t>APTO-4-0919</t>
  </si>
  <si>
    <t>UTIL-4UP-8036</t>
  </si>
  <si>
    <t> 3-0321</t>
  </si>
  <si>
    <t> 4-0919</t>
  </si>
  <si>
    <t>APTO-4-0517</t>
  </si>
  <si>
    <t>CALLE COPETE JHON ALEX</t>
  </si>
  <si>
    <t>UTIL-4S1-99184</t>
  </si>
  <si>
    <t>APTO-4-0217</t>
  </si>
  <si>
    <t>ACEVEDO MARIN EDER ALONSO</t>
  </si>
  <si>
    <t>UTIL-4P2-2080</t>
  </si>
  <si>
    <t>UTIL-4UP-22035</t>
  </si>
  <si>
    <t>ESPINOSA MACHADO ENERIED</t>
  </si>
  <si>
    <t>TAMAYO PATIÑO FRANCISCO  JAVIER</t>
  </si>
  <si>
    <t>SANMARTIN SERNA NEYLA  MARIA</t>
  </si>
  <si>
    <t>ROJAS  GIL  JORGE ORLANDO</t>
  </si>
  <si>
    <t>HINCAPIE VERA ADRIANA  MARIA</t>
  </si>
  <si>
    <t>LOPERA  BAENA  MARIA  ADELAIDA</t>
  </si>
  <si>
    <t>CRUZ RIAÑO LUIS  JAVIER</t>
  </si>
  <si>
    <t>JARAMILLO  MESA MARIELA DE JESUS</t>
  </si>
  <si>
    <t>MARTINEZ  MARTINEZ LINA MARITZA</t>
  </si>
  <si>
    <t> 4P2-2082-</t>
  </si>
  <si>
    <t>GOMEZ NOREÑA MARIA MILENA</t>
  </si>
  <si>
    <t>GOMEZ CARVAJAL JULIAN ESTEBAN</t>
  </si>
  <si>
    <t>APTO-4-2013</t>
  </si>
  <si>
    <t>APTO-4-0416</t>
  </si>
  <si>
    <t>USUGA OQUENDO SANDRA LILIANA</t>
  </si>
  <si>
    <t>APTO-4-1915</t>
  </si>
  <si>
    <t>ZAPATA ARANGO YULY CATALINA DE JESUS</t>
  </si>
  <si>
    <t>APTO-4-0317</t>
  </si>
  <si>
    <t>SERNA ZULUAGA DIEGO ALBERTO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</si>
</sst>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2" formatCode="_-&quot;$&quot;\ * #,##0_-;\-&quot;$&quot;\ * #,##0_-;_-&quot;$&quot;\ * &quot;-&quot;_-;_-@_-"/>
    <numFmt numFmtId="41" formatCode="_-* #,##0_-;\-* #,##0_-;_-* &quot;-&quot;_-;_-@_-"/>
    <numFmt numFmtId="43" formatCode="_-* #,##0.00_-;\-* #,##0.00_-;_-* &quot;-&quot;??_-;_-@_-"/>
    <numFmt numFmtId="164" formatCode="&quot;$&quot;#,##0;[Red]\-&quot;$&quot;#,##0"/>
    <numFmt numFmtId="165" formatCode="&quot;$&quot;#,##0.00;[Red]\-&quot;$&quot;#,##0.00"/>
    <numFmt numFmtId="166" formatCode="_-* #,##0.00\ _$_-;\-* #,##0.00\ _$_-;_-* &quot;-&quot;??\ _$_-;_-@_-"/>
    <numFmt numFmtId="167" formatCode="_(* #,##0_);_(* \(#,##0\);_(* &quot;-&quot;_);_(@_)"/>
    <numFmt numFmtId="168" formatCode="_(* #,##0.00_);_(* \(#,##0.00\);_(* &quot;-&quot;??_);_(@_)"/>
    <numFmt numFmtId="169" formatCode="d\ &quot;de&quot;\ mmmm\ &quot;de&quot;\ yyyy"/>
    <numFmt numFmtId="170" formatCode="[$-C0A]d\ &quot;de&quot;\ mmmm\ &quot;de&quot;\ yyyy;@"/>
    <numFmt numFmtId="171" formatCode="[$-240A]d&quot; de &quot;mmmm&quot; de &quot;yyyy;@"/>
    <numFmt numFmtId="172" formatCode="_ * #,##0_ ;_ * \-#,##0_ ;_ * &quot;-&quot;??_ ;_ @_ "/>
    <numFmt numFmtId="173" formatCode="&quot;$&quot;#,##0"/>
    <numFmt numFmtId="174" formatCode="#,##0_ ;[Red]\-#,##0\ "/>
    <numFmt numFmtId="175" formatCode="yyyy"/>
    <numFmt numFmtId="176" formatCode="_-* #,##0\ _$_-;\-* #,##0\ _$_-;_-* &quot;-&quot;??\ _$_-;_-@_-"/>
    <numFmt numFmtId="177" formatCode="#,##0_ ;\-#,##0\ "/>
    <numFmt numFmtId="178" formatCode="_-* #,##0.0\ _$_-;\-* #,##0.0\ _$_-;_-* &quot;-&quot;??\ _$_-;_-@_-"/>
    <numFmt numFmtId="179" formatCode="0.0%"/>
    <numFmt numFmtId="180" formatCode="_-* #,##0_-;\-* #,##0_-;_-* &quot;-&quot;??_-;_-@_-"/>
    <numFmt numFmtId="181" formatCode="[$-40A]d&quot; de &quot;mmmm&quot; de &quot;yyyy;@"/>
    <numFmt numFmtId="182" formatCode="_-* #,##0.0_-;\-* #,##0.0_-;_-* &quot;-&quot;??_-;_-@_-"/>
    <numFmt numFmtId="183" formatCode="#,##0.0"/>
  </numFmts>
  <fonts count="20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9"/>
      <name val="Arial Narrow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b/>
      <sz val="14"/>
      <name val="Arial"/>
      <family val="2"/>
    </font>
    <font>
      <b/>
      <sz val="16"/>
      <name val="Garamond"/>
      <family val="1"/>
    </font>
    <font>
      <sz val="14"/>
      <name val="Arial"/>
      <family val="2"/>
    </font>
    <font>
      <sz val="10"/>
      <name val="Arial"/>
      <family val="2"/>
    </font>
    <font>
      <b/>
      <sz val="10"/>
      <color indexed="9"/>
      <name val="Arial"/>
      <family val="2"/>
    </font>
    <font>
      <sz val="10"/>
      <color indexed="9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0"/>
      <name val="Arial Narrow"/>
      <family val="2"/>
    </font>
    <font>
      <sz val="12"/>
      <name val="Arial"/>
      <family val="2"/>
    </font>
    <font>
      <b/>
      <sz val="10"/>
      <color indexed="62"/>
      <name val="Arial"/>
      <family val="2"/>
    </font>
    <font>
      <sz val="10"/>
      <color indexed="62"/>
      <name val="Arial"/>
      <family val="2"/>
    </font>
    <font>
      <sz val="11"/>
      <name val="Arial"/>
      <family val="2"/>
    </font>
    <font>
      <b/>
      <sz val="11"/>
      <color indexed="9"/>
      <name val="Arial"/>
      <family val="2"/>
    </font>
    <font>
      <sz val="11"/>
      <color indexed="9"/>
      <name val="Arial"/>
      <family val="2"/>
    </font>
    <font>
      <sz val="22"/>
      <name val="Impact"/>
      <family val="2"/>
    </font>
    <font>
      <b/>
      <sz val="11"/>
      <name val="Arial"/>
      <family val="2"/>
    </font>
    <font>
      <b/>
      <sz val="8"/>
      <color indexed="81"/>
      <name val="Tahoma"/>
      <family val="2"/>
    </font>
    <font>
      <sz val="14"/>
      <color indexed="19"/>
      <name val="Arial"/>
      <family val="2"/>
    </font>
    <font>
      <b/>
      <sz val="10"/>
      <color indexed="12"/>
      <name val="Arial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0000FF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b/>
      <sz val="14"/>
      <color theme="0"/>
      <name val="Arial"/>
      <family val="2"/>
    </font>
    <font>
      <b/>
      <sz val="10"/>
      <color theme="0"/>
      <name val="Arial"/>
      <family val="2"/>
    </font>
    <font>
      <b/>
      <sz val="10"/>
      <color rgb="FFFF0000"/>
      <name val="Arial Narrow"/>
      <family val="2"/>
    </font>
    <font>
      <sz val="12"/>
      <color rgb="FFFF0000"/>
      <name val="Arial"/>
      <family val="2"/>
    </font>
    <font>
      <b/>
      <sz val="12"/>
      <color rgb="FFFF0000"/>
      <name val="Arial"/>
      <family val="2"/>
    </font>
    <font>
      <sz val="18"/>
      <color theme="9" tint="-0.249977111117893"/>
      <name val="Impact"/>
      <family val="2"/>
    </font>
    <font>
      <sz val="10"/>
      <name val="Arial"/>
      <family val="2"/>
    </font>
    <font>
      <b/>
      <sz val="15"/>
      <color theme="3"/>
      <name val="Calibri"/>
      <family val="2"/>
      <scheme val="minor"/>
    </font>
    <font>
      <sz val="11"/>
      <color indexed="8"/>
      <name val="Calibri"/>
      <family val="2"/>
    </font>
    <font>
      <sz val="6"/>
      <color theme="1"/>
      <name val="Arial"/>
      <family val="2"/>
    </font>
    <font>
      <b/>
      <sz val="6"/>
      <color theme="1"/>
      <name val="Verdana"/>
      <family val="2"/>
    </font>
    <font>
      <sz val="6"/>
      <color rgb="FFFF0000"/>
      <name val="Arial"/>
      <family val="2"/>
    </font>
    <font>
      <b/>
      <sz val="8"/>
      <color theme="1"/>
      <name val="Verdana"/>
      <family val="2"/>
    </font>
    <font>
      <sz val="10"/>
      <name val="Arial"/>
      <family val="2"/>
    </font>
    <font>
      <sz val="11"/>
      <color theme="1" tint="0.249977111117893"/>
      <name val="Calibri"/>
      <family val="2"/>
      <scheme val="minor"/>
    </font>
    <font>
      <sz val="14"/>
      <color theme="1" tint="0.249977111117893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sz val="11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rgb="FFC00000"/>
      <name val="Calibri"/>
      <family val="2"/>
      <scheme val="minor"/>
    </font>
    <font>
      <b/>
      <sz val="18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b/>
      <sz val="12"/>
      <color theme="1" tint="0.249977111117893"/>
      <name val="Calibri"/>
      <family val="2"/>
      <scheme val="minor"/>
    </font>
    <font>
      <b/>
      <sz val="11"/>
      <color rgb="FFBBBDC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0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rgb="FF292669"/>
      <name val="Calibri"/>
      <family val="2"/>
      <scheme val="minor"/>
    </font>
    <font>
      <b/>
      <sz val="10"/>
      <color rgb="FF292669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6"/>
      <name val="Calibri"/>
      <family val="2"/>
      <scheme val="minor"/>
    </font>
    <font>
      <sz val="14"/>
      <name val="Calibri"/>
      <family val="2"/>
      <scheme val="minor"/>
    </font>
    <font>
      <sz val="14"/>
      <color indexed="17"/>
      <name val="Calibri"/>
      <family val="2"/>
      <scheme val="minor"/>
    </font>
    <font>
      <u/>
      <sz val="10"/>
      <color indexed="12"/>
      <name val="Calibri"/>
      <family val="2"/>
      <scheme val="minor"/>
    </font>
    <font>
      <b/>
      <sz val="14"/>
      <color indexed="9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color indexed="9"/>
      <name val="Calibri"/>
      <family val="2"/>
      <scheme val="minor"/>
    </font>
    <font>
      <b/>
      <sz val="8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9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rgb="FFBBBDC0"/>
      <name val="Calibri"/>
      <family val="2"/>
      <scheme val="minor"/>
    </font>
    <font>
      <b/>
      <sz val="8"/>
      <color rgb="FFBBBDC0"/>
      <name val="Calibri"/>
      <family val="2"/>
      <scheme val="minor"/>
    </font>
    <font>
      <b/>
      <sz val="14"/>
      <color theme="9"/>
      <name val="Calibri"/>
      <family val="2"/>
      <scheme val="minor"/>
    </font>
    <font>
      <b/>
      <sz val="18"/>
      <color indexed="17"/>
      <name val="Calibri"/>
      <family val="2"/>
      <scheme val="minor"/>
    </font>
    <font>
      <sz val="9"/>
      <name val="Calibri"/>
      <family val="2"/>
      <scheme val="minor"/>
    </font>
    <font>
      <b/>
      <sz val="12"/>
      <name val="Calibri"/>
      <family val="2"/>
      <scheme val="minor"/>
    </font>
    <font>
      <sz val="10"/>
      <color rgb="FFFF9933"/>
      <name val="Calibri"/>
      <family val="2"/>
      <scheme val="minor"/>
    </font>
    <font>
      <b/>
      <sz val="20"/>
      <name val="Calibri"/>
      <family val="2"/>
      <scheme val="minor"/>
    </font>
    <font>
      <b/>
      <sz val="12"/>
      <color indexed="9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9"/>
      <color rgb="FFBBBDC0"/>
      <name val="Calibri"/>
      <family val="2"/>
      <scheme val="minor"/>
    </font>
    <font>
      <sz val="10"/>
      <color indexed="43"/>
      <name val="Calibri"/>
      <family val="2"/>
      <scheme val="minor"/>
    </font>
    <font>
      <sz val="18"/>
      <color indexed="1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FF9933"/>
      <name val="Calibri"/>
      <family val="2"/>
      <scheme val="minor"/>
    </font>
    <font>
      <sz val="14"/>
      <color indexed="19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indexed="62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rgb="FF292669"/>
      <name val="Calibri"/>
      <family val="2"/>
      <scheme val="minor"/>
    </font>
    <font>
      <b/>
      <sz val="8"/>
      <color rgb="FF292669"/>
      <name val="Calibri"/>
      <family val="2"/>
      <scheme val="minor"/>
    </font>
    <font>
      <sz val="8"/>
      <color rgb="FF292669"/>
      <name val="Calibri"/>
      <family val="2"/>
      <scheme val="minor"/>
    </font>
    <font>
      <sz val="8"/>
      <color rgb="FFFF0000"/>
      <name val="Calibri"/>
      <family val="2"/>
      <scheme val="minor"/>
    </font>
    <font>
      <sz val="10"/>
      <color rgb="FFBBBDC0"/>
      <name val="Calibri"/>
      <family val="2"/>
      <scheme val="minor"/>
    </font>
    <font>
      <sz val="10"/>
      <color rgb="FF292669"/>
      <name val="Calibri"/>
      <family val="2"/>
      <scheme val="minor"/>
    </font>
    <font>
      <b/>
      <sz val="14"/>
      <color rgb="FF292669"/>
      <name val="Calibri"/>
      <family val="2"/>
      <scheme val="minor"/>
    </font>
    <font>
      <b/>
      <sz val="11"/>
      <color rgb="FFFF9933"/>
      <name val="Calibri"/>
      <family val="2"/>
      <scheme val="minor"/>
    </font>
    <font>
      <sz val="18"/>
      <name val="Calibri"/>
      <family val="2"/>
      <scheme val="minor"/>
    </font>
    <font>
      <sz val="14"/>
      <color rgb="FFFF9933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BBBDC0"/>
      <name val="Calibri"/>
      <family val="2"/>
      <scheme val="minor"/>
    </font>
    <font>
      <b/>
      <sz val="26"/>
      <name val="Calibri"/>
      <family val="2"/>
      <scheme val="minor"/>
    </font>
    <font>
      <sz val="10"/>
      <color indexed="19"/>
      <name val="Calibri"/>
      <family val="2"/>
      <scheme val="minor"/>
    </font>
    <font>
      <b/>
      <sz val="16"/>
      <color rgb="FF000066"/>
      <name val="Calibri"/>
      <family val="2"/>
      <scheme val="minor"/>
    </font>
    <font>
      <b/>
      <sz val="16"/>
      <color rgb="FF292669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0"/>
      <color theme="0" tint="-4.9989318521683403E-2"/>
      <name val="Calibri"/>
      <family val="2"/>
      <scheme val="minor"/>
    </font>
    <font>
      <b/>
      <u/>
      <sz val="12"/>
      <color theme="1" tint="0.249977111117893"/>
      <name val="Calibri"/>
      <family val="2"/>
      <scheme val="minor"/>
    </font>
    <font>
      <b/>
      <sz val="18"/>
      <color rgb="FF292669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8"/>
      <name val="Arial"/>
      <family val="2"/>
    </font>
    <font>
      <sz val="10"/>
      <color indexed="9"/>
      <name val="Calibri"/>
      <family val="2"/>
      <scheme val="minor"/>
    </font>
    <font>
      <b/>
      <sz val="9"/>
      <color theme="0"/>
      <name val="Calibri"/>
      <family val="2"/>
      <scheme val="minor"/>
    </font>
  </fonts>
  <fills count="6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9C9CD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AF6BE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rgb="FF29266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BBBD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</fills>
  <borders count="102">
    <border>
      <left/>
      <right/>
      <top/>
      <bottom/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hair">
        <color indexed="55"/>
      </left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hair">
        <color indexed="64"/>
      </bottom>
      <diagonal/>
    </border>
    <border>
      <left style="medium">
        <color indexed="62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medium">
        <color indexed="62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2"/>
      </right>
      <top style="hair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thin">
        <color indexed="64"/>
      </bottom>
      <diagonal/>
    </border>
    <border>
      <left style="medium">
        <color indexed="62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medium">
        <color indexed="62"/>
      </left>
      <right style="thin">
        <color indexed="64"/>
      </right>
      <top style="thin">
        <color indexed="64"/>
      </top>
      <bottom style="medium">
        <color indexed="62"/>
      </bottom>
      <diagonal/>
    </border>
    <border>
      <left style="thin">
        <color indexed="64"/>
      </left>
      <right style="medium">
        <color indexed="62"/>
      </right>
      <top style="thin">
        <color indexed="64"/>
      </top>
      <bottom style="medium">
        <color indexed="62"/>
      </bottom>
      <diagonal/>
    </border>
    <border>
      <left style="hair">
        <color indexed="55"/>
      </left>
      <right/>
      <top style="hair">
        <color indexed="55"/>
      </top>
      <bottom style="hair">
        <color indexed="55"/>
      </bottom>
      <diagonal/>
    </border>
    <border>
      <left style="hair">
        <color indexed="22"/>
      </left>
      <right/>
      <top style="hair">
        <color indexed="22"/>
      </top>
      <bottom style="hair">
        <color indexed="22"/>
      </bottom>
      <diagonal/>
    </border>
    <border>
      <left style="hair">
        <color indexed="55"/>
      </left>
      <right style="hair">
        <color indexed="55"/>
      </right>
      <top/>
      <bottom style="hair">
        <color indexed="55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/>
      <diagonal/>
    </border>
    <border>
      <left style="hair">
        <color indexed="55"/>
      </left>
      <right style="hair">
        <color indexed="55"/>
      </right>
      <top style="hair">
        <color indexed="55"/>
      </top>
      <bottom/>
      <diagonal/>
    </border>
    <border>
      <left/>
      <right style="hair">
        <color indexed="22"/>
      </right>
      <top style="hair">
        <color indexed="22"/>
      </top>
      <bottom style="hair">
        <color indexed="22"/>
      </bottom>
      <diagonal/>
    </border>
    <border>
      <left style="thin">
        <color indexed="22"/>
      </left>
      <right/>
      <top style="thin">
        <color indexed="22"/>
      </top>
      <bottom style="thin">
        <color indexed="22"/>
      </bottom>
      <diagonal/>
    </border>
    <border>
      <left style="hair">
        <color indexed="22"/>
      </left>
      <right style="hair">
        <color indexed="22"/>
      </right>
      <top/>
      <bottom/>
      <diagonal/>
    </border>
    <border>
      <left/>
      <right/>
      <top/>
      <bottom style="hair">
        <color indexed="22"/>
      </bottom>
      <diagonal/>
    </border>
    <border>
      <left/>
      <right style="hair">
        <color indexed="55"/>
      </right>
      <top style="hair">
        <color indexed="55"/>
      </top>
      <bottom style="hair">
        <color indexed="55"/>
      </bottom>
      <diagonal/>
    </border>
    <border>
      <left style="hair">
        <color indexed="55"/>
      </left>
      <right/>
      <top/>
      <bottom style="hair">
        <color indexed="55"/>
      </bottom>
      <diagonal/>
    </border>
    <border>
      <left/>
      <right style="hair">
        <color indexed="55"/>
      </right>
      <top/>
      <bottom style="hair">
        <color indexed="55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 style="hair">
        <color indexed="22"/>
      </right>
      <top/>
      <bottom/>
      <diagonal/>
    </border>
    <border>
      <left style="hair">
        <color indexed="22"/>
      </left>
      <right/>
      <top/>
      <bottom/>
      <diagonal/>
    </border>
    <border>
      <left style="medium">
        <color indexed="62"/>
      </left>
      <right/>
      <top style="medium">
        <color indexed="62"/>
      </top>
      <bottom style="medium">
        <color indexed="62"/>
      </bottom>
      <diagonal/>
    </border>
    <border>
      <left/>
      <right style="medium">
        <color indexed="62"/>
      </right>
      <top style="medium">
        <color indexed="62"/>
      </top>
      <bottom style="medium">
        <color indexed="62"/>
      </bottom>
      <diagonal/>
    </border>
    <border>
      <left style="medium">
        <color indexed="62"/>
      </left>
      <right/>
      <top style="medium">
        <color indexed="62"/>
      </top>
      <bottom style="thin">
        <color indexed="64"/>
      </bottom>
      <diagonal/>
    </border>
    <border>
      <left/>
      <right style="medium">
        <color indexed="62"/>
      </right>
      <top style="medium">
        <color indexed="62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55"/>
      </bottom>
      <diagonal/>
    </border>
    <border>
      <left/>
      <right/>
      <top style="hair">
        <color indexed="55"/>
      </top>
      <bottom style="hair">
        <color indexed="55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 style="hair">
        <color theme="0" tint="-4.9989318521683403E-2"/>
      </bottom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 style="hair">
        <color theme="0" tint="-0.14996795556505021"/>
      </bottom>
      <diagonal/>
    </border>
    <border>
      <left style="hair">
        <color theme="0" tint="-0.14996795556505021"/>
      </left>
      <right style="hair">
        <color theme="0" tint="-0.14996795556505021"/>
      </right>
      <top style="hair">
        <color theme="0" tint="-0.14996795556505021"/>
      </top>
      <bottom/>
      <diagonal/>
    </border>
    <border>
      <left/>
      <right style="hair">
        <color indexed="22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 style="hair">
        <color theme="0" tint="-4.9989318521683403E-2"/>
      </bottom>
      <diagonal/>
    </border>
    <border>
      <left style="hair">
        <color theme="0" tint="-0.24994659260841701"/>
      </left>
      <right/>
      <top style="hair">
        <color theme="0" tint="-0.24994659260841701"/>
      </top>
      <bottom style="hair">
        <color theme="0" tint="-0.2499465926084170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thin">
        <color indexed="64"/>
      </bottom>
      <diagonal/>
    </border>
    <border>
      <left style="hair">
        <color indexed="55"/>
      </left>
      <right style="hair">
        <color indexed="55"/>
      </right>
      <top style="thin">
        <color indexed="64"/>
      </top>
      <bottom style="thin">
        <color indexed="64"/>
      </bottom>
      <diagonal/>
    </border>
    <border>
      <left style="hair">
        <color theme="0" tint="-4.9989318521683403E-2"/>
      </left>
      <right style="hair">
        <color theme="0" tint="-4.9989318521683403E-2"/>
      </right>
      <top/>
      <bottom/>
      <diagonal/>
    </border>
    <border>
      <left style="hair">
        <color theme="0" tint="-0.24994659260841701"/>
      </left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theme="0" tint="-0.14996795556505021"/>
      </left>
      <right style="hair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 style="thin">
        <color rgb="FFBBBDC0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2"/>
      </left>
      <right/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thin">
        <color indexed="64"/>
      </top>
      <bottom/>
      <diagonal/>
    </border>
    <border>
      <left/>
      <right/>
      <top style="hair">
        <color indexed="22"/>
      </top>
      <bottom/>
      <diagonal/>
    </border>
    <border>
      <left style="hair">
        <color theme="0" tint="-4.9989318521683403E-2"/>
      </left>
      <right style="hair">
        <color theme="0" tint="-4.9989318521683403E-2"/>
      </right>
      <top style="hair">
        <color theme="0" tint="-4.9989318521683403E-2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indexed="64"/>
      </top>
      <bottom style="medium">
        <color indexed="64"/>
      </bottom>
      <diagonal/>
    </border>
    <border>
      <left style="thin">
        <color rgb="FFBBBDC0"/>
      </left>
      <right style="thin">
        <color rgb="FFBBBDC0"/>
      </right>
      <top style="thin">
        <color rgb="FFBBBDC0"/>
      </top>
      <bottom/>
      <diagonal/>
    </border>
    <border>
      <left style="thin">
        <color rgb="FFBBBDC0"/>
      </left>
      <right style="thin">
        <color rgb="FFBBBDC0"/>
      </right>
      <top/>
      <bottom style="thin">
        <color rgb="FFBBBDC0"/>
      </bottom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hair">
        <color theme="0" tint="-0.24994659260841701"/>
      </top>
      <bottom/>
      <diagonal/>
    </border>
    <border>
      <left/>
      <right style="hair">
        <color indexed="22"/>
      </right>
      <top style="hair">
        <color indexed="22"/>
      </top>
      <bottom/>
      <diagonal/>
    </border>
    <border>
      <left/>
      <right style="hair">
        <color indexed="22"/>
      </right>
      <top/>
      <bottom style="hair">
        <color indexed="22"/>
      </bottom>
      <diagonal/>
    </border>
    <border>
      <left/>
      <right style="hair">
        <color indexed="22"/>
      </right>
      <top style="thin">
        <color indexed="64"/>
      </top>
      <bottom style="thin">
        <color indexed="64"/>
      </bottom>
      <diagonal/>
    </border>
    <border>
      <left/>
      <right style="hair">
        <color theme="0" tint="-0.24994659260841701"/>
      </right>
      <top style="hair">
        <color theme="0" tint="-0.24994659260841701"/>
      </top>
      <bottom style="hair">
        <color theme="0" tint="-0.24994659260841701"/>
      </bottom>
      <diagonal/>
    </border>
    <border>
      <left/>
      <right style="hair">
        <color theme="0" tint="-0.24994659260841701"/>
      </right>
      <top/>
      <bottom style="hair">
        <color theme="0" tint="-0.24994659260841701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/>
      <right style="hair">
        <color indexed="22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hair">
        <color theme="0" tint="-0.24994659260841701"/>
      </left>
      <right style="hair">
        <color theme="0" tint="-0.24994659260841701"/>
      </right>
      <top style="thin">
        <color indexed="64"/>
      </top>
      <bottom/>
      <diagonal/>
    </border>
    <border>
      <left/>
      <right/>
      <top style="hair">
        <color theme="0" tint="-0.24994659260841701"/>
      </top>
      <bottom/>
      <diagonal/>
    </border>
    <border>
      <left style="hair">
        <color theme="0" tint="-0.24994659260841701"/>
      </left>
      <right/>
      <top style="thin">
        <color indexed="64"/>
      </top>
      <bottom/>
      <diagonal/>
    </border>
    <border>
      <left style="hair">
        <color theme="0" tint="-0.24994659260841701"/>
      </left>
      <right/>
      <top/>
      <bottom/>
      <diagonal/>
    </border>
    <border>
      <left/>
      <right style="hair">
        <color theme="0" tint="-0.24994659260841701"/>
      </right>
      <top/>
      <bottom/>
      <diagonal/>
    </border>
  </borders>
  <cellStyleXfs count="45440">
    <xf numFmtId="0" fontId="0" fillId="0" borderId="0"/>
    <xf numFmtId="0" fontId="83" fillId="7" borderId="0" applyNumberFormat="0" applyBorder="0" applyAlignment="0" applyProtection="0"/>
    <xf numFmtId="0" fontId="83" fillId="7" borderId="0" applyNumberFormat="0" applyBorder="0" applyAlignment="0" applyProtection="0"/>
    <xf numFmtId="0" fontId="83" fillId="8" borderId="0" applyNumberFormat="0" applyBorder="0" applyAlignment="0" applyProtection="0"/>
    <xf numFmtId="0" fontId="83" fillId="8" borderId="0" applyNumberFormat="0" applyBorder="0" applyAlignment="0" applyProtection="0"/>
    <xf numFmtId="0" fontId="83" fillId="9" borderId="0" applyNumberFormat="0" applyBorder="0" applyAlignment="0" applyProtection="0"/>
    <xf numFmtId="0" fontId="83" fillId="9" borderId="0" applyNumberFormat="0" applyBorder="0" applyAlignment="0" applyProtection="0"/>
    <xf numFmtId="0" fontId="83" fillId="10" borderId="0" applyNumberFormat="0" applyBorder="0" applyAlignment="0" applyProtection="0"/>
    <xf numFmtId="0" fontId="83" fillId="10" borderId="0" applyNumberFormat="0" applyBorder="0" applyAlignment="0" applyProtection="0"/>
    <xf numFmtId="0" fontId="83" fillId="11" borderId="0" applyNumberFormat="0" applyBorder="0" applyAlignment="0" applyProtection="0"/>
    <xf numFmtId="0" fontId="83" fillId="11" borderId="0" applyNumberFormat="0" applyBorder="0" applyAlignment="0" applyProtection="0"/>
    <xf numFmtId="0" fontId="83" fillId="12" borderId="0" applyNumberFormat="0" applyBorder="0" applyAlignment="0" applyProtection="0"/>
    <xf numFmtId="0" fontId="83" fillId="12" borderId="0" applyNumberFormat="0" applyBorder="0" applyAlignment="0" applyProtection="0"/>
    <xf numFmtId="0" fontId="83" fillId="13" borderId="0" applyNumberFormat="0" applyBorder="0" applyAlignment="0" applyProtection="0"/>
    <xf numFmtId="0" fontId="83" fillId="13" borderId="0" applyNumberFormat="0" applyBorder="0" applyAlignment="0" applyProtection="0"/>
    <xf numFmtId="0" fontId="83" fillId="14" borderId="0" applyNumberFormat="0" applyBorder="0" applyAlignment="0" applyProtection="0"/>
    <xf numFmtId="0" fontId="83" fillId="14" borderId="0" applyNumberFormat="0" applyBorder="0" applyAlignment="0" applyProtection="0"/>
    <xf numFmtId="0" fontId="83" fillId="15" borderId="0" applyNumberFormat="0" applyBorder="0" applyAlignment="0" applyProtection="0"/>
    <xf numFmtId="0" fontId="83" fillId="15" borderId="0" applyNumberFormat="0" applyBorder="0" applyAlignment="0" applyProtection="0"/>
    <xf numFmtId="0" fontId="83" fillId="16" borderId="0" applyNumberFormat="0" applyBorder="0" applyAlignment="0" applyProtection="0"/>
    <xf numFmtId="0" fontId="83" fillId="16" borderId="0" applyNumberFormat="0" applyBorder="0" applyAlignment="0" applyProtection="0"/>
    <xf numFmtId="0" fontId="83" fillId="17" borderId="0" applyNumberFormat="0" applyBorder="0" applyAlignment="0" applyProtection="0"/>
    <xf numFmtId="0" fontId="83" fillId="17" borderId="0" applyNumberFormat="0" applyBorder="0" applyAlignment="0" applyProtection="0"/>
    <xf numFmtId="0" fontId="83" fillId="18" borderId="0" applyNumberFormat="0" applyBorder="0" applyAlignment="0" applyProtection="0"/>
    <xf numFmtId="0" fontId="83" fillId="18" borderId="0" applyNumberFormat="0" applyBorder="0" applyAlignment="0" applyProtection="0"/>
    <xf numFmtId="0" fontId="84" fillId="19" borderId="0" applyNumberFormat="0" applyBorder="0" applyAlignment="0" applyProtection="0"/>
    <xf numFmtId="0" fontId="84" fillId="20" borderId="0" applyNumberFormat="0" applyBorder="0" applyAlignment="0" applyProtection="0"/>
    <xf numFmtId="0" fontId="84" fillId="21" borderId="0" applyNumberFormat="0" applyBorder="0" applyAlignment="0" applyProtection="0"/>
    <xf numFmtId="0" fontId="84" fillId="22" borderId="0" applyNumberFormat="0" applyBorder="0" applyAlignment="0" applyProtection="0"/>
    <xf numFmtId="0" fontId="84" fillId="23" borderId="0" applyNumberFormat="0" applyBorder="0" applyAlignment="0" applyProtection="0"/>
    <xf numFmtId="0" fontId="84" fillId="24" borderId="0" applyNumberFormat="0" applyBorder="0" applyAlignment="0" applyProtection="0"/>
    <xf numFmtId="0" fontId="85" fillId="25" borderId="0" applyNumberFormat="0" applyBorder="0" applyAlignment="0" applyProtection="0"/>
    <xf numFmtId="0" fontId="86" fillId="26" borderId="44" applyNumberFormat="0" applyAlignment="0" applyProtection="0"/>
    <xf numFmtId="0" fontId="87" fillId="27" borderId="45" applyNumberFormat="0" applyAlignment="0" applyProtection="0"/>
    <xf numFmtId="0" fontId="88" fillId="0" borderId="46" applyNumberFormat="0" applyFill="0" applyAlignment="0" applyProtection="0"/>
    <xf numFmtId="0" fontId="89" fillId="0" borderId="0" applyNumberFormat="0" applyFill="0" applyBorder="0" applyAlignment="0" applyProtection="0"/>
    <xf numFmtId="0" fontId="84" fillId="28" borderId="0" applyNumberFormat="0" applyBorder="0" applyAlignment="0" applyProtection="0"/>
    <xf numFmtId="0" fontId="84" fillId="29" borderId="0" applyNumberFormat="0" applyBorder="0" applyAlignment="0" applyProtection="0"/>
    <xf numFmtId="0" fontId="84" fillId="30" borderId="0" applyNumberFormat="0" applyBorder="0" applyAlignment="0" applyProtection="0"/>
    <xf numFmtId="0" fontId="84" fillId="31" borderId="0" applyNumberFormat="0" applyBorder="0" applyAlignment="0" applyProtection="0"/>
    <xf numFmtId="0" fontId="84" fillId="32" borderId="0" applyNumberFormat="0" applyBorder="0" applyAlignment="0" applyProtection="0"/>
    <xf numFmtId="0" fontId="84" fillId="33" borderId="0" applyNumberFormat="0" applyBorder="0" applyAlignment="0" applyProtection="0"/>
    <xf numFmtId="0" fontId="90" fillId="34" borderId="44" applyNumberFormat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2" fillId="35" borderId="0" applyNumberFormat="0" applyBorder="0" applyAlignment="0" applyProtection="0"/>
    <xf numFmtId="166" fontId="55" fillId="0" borderId="0" applyFont="0" applyFill="0" applyBorder="0" applyAlignment="0" applyProtection="0"/>
    <xf numFmtId="166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5" fontId="55" fillId="0" borderId="0" applyFont="0" applyFill="0" applyBorder="0" applyAlignment="0" applyProtection="0"/>
    <xf numFmtId="168" fontId="83" fillId="0" borderId="0" applyFont="0" applyFill="0" applyBorder="0" applyAlignment="0" applyProtection="0"/>
    <xf numFmtId="168" fontId="83" fillId="0" borderId="0" applyFont="0" applyFill="0" applyBorder="0" applyAlignment="0" applyProtection="0"/>
    <xf numFmtId="168" fontId="83" fillId="0" borderId="0" applyFont="0" applyFill="0" applyBorder="0" applyAlignment="0" applyProtection="0"/>
    <xf numFmtId="166" fontId="55" fillId="0" borderId="0" applyFont="0" applyFill="0" applyBorder="0" applyAlignment="0" applyProtection="0"/>
    <xf numFmtId="0" fontId="93" fillId="36" borderId="0" applyNumberFormat="0" applyBorder="0" applyAlignment="0" applyProtection="0"/>
    <xf numFmtId="0" fontId="55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55" fillId="0" borderId="0"/>
    <xf numFmtId="0" fontId="55" fillId="0" borderId="0"/>
    <xf numFmtId="0" fontId="83" fillId="37" borderId="47" applyNumberFormat="0" applyFont="0" applyAlignment="0" applyProtection="0"/>
    <xf numFmtId="0" fontId="83" fillId="37" borderId="47" applyNumberFormat="0" applyFont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94" fillId="26" borderId="48" applyNumberFormat="0" applyAlignment="0" applyProtection="0"/>
    <xf numFmtId="0" fontId="95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7" fillId="0" borderId="0" applyNumberFormat="0" applyFill="0" applyBorder="0" applyAlignment="0" applyProtection="0"/>
    <xf numFmtId="0" fontId="98" fillId="0" borderId="49" applyNumberFormat="0" applyFill="0" applyAlignment="0" applyProtection="0"/>
    <xf numFmtId="0" fontId="89" fillId="0" borderId="50" applyNumberFormat="0" applyFill="0" applyAlignment="0" applyProtection="0"/>
    <xf numFmtId="0" fontId="99" fillId="0" borderId="51" applyNumberFormat="0" applyFill="0" applyAlignment="0" applyProtection="0"/>
    <xf numFmtId="0" fontId="54" fillId="0" borderId="0"/>
    <xf numFmtId="0" fontId="54" fillId="7" borderId="0" applyNumberFormat="0" applyBorder="0" applyAlignment="0" applyProtection="0"/>
    <xf numFmtId="0" fontId="54" fillId="13" borderId="0" applyNumberFormat="0" applyBorder="0" applyAlignment="0" applyProtection="0"/>
    <xf numFmtId="0" fontId="54" fillId="8" borderId="0" applyNumberFormat="0" applyBorder="0" applyAlignment="0" applyProtection="0"/>
    <xf numFmtId="0" fontId="54" fillId="14" borderId="0" applyNumberFormat="0" applyBorder="0" applyAlignment="0" applyProtection="0"/>
    <xf numFmtId="0" fontId="54" fillId="9" borderId="0" applyNumberFormat="0" applyBorder="0" applyAlignment="0" applyProtection="0"/>
    <xf numFmtId="0" fontId="54" fillId="15" borderId="0" applyNumberFormat="0" applyBorder="0" applyAlignment="0" applyProtection="0"/>
    <xf numFmtId="0" fontId="54" fillId="10" borderId="0" applyNumberFormat="0" applyBorder="0" applyAlignment="0" applyProtection="0"/>
    <xf numFmtId="0" fontId="54" fillId="16" borderId="0" applyNumberFormat="0" applyBorder="0" applyAlignment="0" applyProtection="0"/>
    <xf numFmtId="0" fontId="54" fillId="11" borderId="0" applyNumberFormat="0" applyBorder="0" applyAlignment="0" applyProtection="0"/>
    <xf numFmtId="0" fontId="54" fillId="17" borderId="0" applyNumberFormat="0" applyBorder="0" applyAlignment="0" applyProtection="0"/>
    <xf numFmtId="0" fontId="54" fillId="12" borderId="0" applyNumberFormat="0" applyBorder="0" applyAlignment="0" applyProtection="0"/>
    <xf numFmtId="0" fontId="54" fillId="18" borderId="0" applyNumberFormat="0" applyBorder="0" applyAlignment="0" applyProtection="0"/>
    <xf numFmtId="0" fontId="55" fillId="0" borderId="0"/>
    <xf numFmtId="0" fontId="54" fillId="7" borderId="0" applyNumberFormat="0" applyBorder="0" applyAlignment="0" applyProtection="0"/>
    <xf numFmtId="0" fontId="54" fillId="8" borderId="0" applyNumberFormat="0" applyBorder="0" applyAlignment="0" applyProtection="0"/>
    <xf numFmtId="0" fontId="54" fillId="9" borderId="0" applyNumberFormat="0" applyBorder="0" applyAlignment="0" applyProtection="0"/>
    <xf numFmtId="0" fontId="54" fillId="10" borderId="0" applyNumberFormat="0" applyBorder="0" applyAlignment="0" applyProtection="0"/>
    <xf numFmtId="0" fontId="54" fillId="11" borderId="0" applyNumberFormat="0" applyBorder="0" applyAlignment="0" applyProtection="0"/>
    <xf numFmtId="0" fontId="54" fillId="12" borderId="0" applyNumberFormat="0" applyBorder="0" applyAlignment="0" applyProtection="0"/>
    <xf numFmtId="0" fontId="54" fillId="13" borderId="0" applyNumberFormat="0" applyBorder="0" applyAlignment="0" applyProtection="0"/>
    <xf numFmtId="0" fontId="54" fillId="14" borderId="0" applyNumberFormat="0" applyBorder="0" applyAlignment="0" applyProtection="0"/>
    <xf numFmtId="0" fontId="54" fillId="15" borderId="0" applyNumberFormat="0" applyBorder="0" applyAlignment="0" applyProtection="0"/>
    <xf numFmtId="0" fontId="54" fillId="16" borderId="0" applyNumberFormat="0" applyBorder="0" applyAlignment="0" applyProtection="0"/>
    <xf numFmtId="0" fontId="54" fillId="17" borderId="0" applyNumberFormat="0" applyBorder="0" applyAlignment="0" applyProtection="0"/>
    <xf numFmtId="0" fontId="54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37" borderId="47" applyNumberFormat="0" applyFont="0" applyAlignment="0" applyProtection="0"/>
    <xf numFmtId="0" fontId="54" fillId="37" borderId="47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113" fillId="0" borderId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0" fontId="53" fillId="37" borderId="47" applyNumberFormat="0" applyFont="0" applyAlignment="0" applyProtection="0"/>
    <xf numFmtId="9" fontId="55" fillId="0" borderId="0" applyFont="0" applyFill="0" applyBorder="0" applyAlignment="0" applyProtection="0"/>
    <xf numFmtId="0" fontId="53" fillId="0" borderId="0"/>
    <xf numFmtId="0" fontId="53" fillId="7" borderId="0" applyNumberFormat="0" applyBorder="0" applyAlignment="0" applyProtection="0"/>
    <xf numFmtId="0" fontId="53" fillId="13" borderId="0" applyNumberFormat="0" applyBorder="0" applyAlignment="0" applyProtection="0"/>
    <xf numFmtId="0" fontId="53" fillId="8" borderId="0" applyNumberFormat="0" applyBorder="0" applyAlignment="0" applyProtection="0"/>
    <xf numFmtId="0" fontId="53" fillId="14" borderId="0" applyNumberFormat="0" applyBorder="0" applyAlignment="0" applyProtection="0"/>
    <xf numFmtId="0" fontId="53" fillId="9" borderId="0" applyNumberFormat="0" applyBorder="0" applyAlignment="0" applyProtection="0"/>
    <xf numFmtId="0" fontId="53" fillId="15" borderId="0" applyNumberFormat="0" applyBorder="0" applyAlignment="0" applyProtection="0"/>
    <xf numFmtId="0" fontId="53" fillId="10" borderId="0" applyNumberFormat="0" applyBorder="0" applyAlignment="0" applyProtection="0"/>
    <xf numFmtId="0" fontId="53" fillId="16" borderId="0" applyNumberFormat="0" applyBorder="0" applyAlignment="0" applyProtection="0"/>
    <xf numFmtId="0" fontId="53" fillId="11" borderId="0" applyNumberFormat="0" applyBorder="0" applyAlignment="0" applyProtection="0"/>
    <xf numFmtId="0" fontId="53" fillId="17" borderId="0" applyNumberFormat="0" applyBorder="0" applyAlignment="0" applyProtection="0"/>
    <xf numFmtId="0" fontId="53" fillId="12" borderId="0" applyNumberFormat="0" applyBorder="0" applyAlignment="0" applyProtection="0"/>
    <xf numFmtId="0" fontId="53" fillId="18" borderId="0" applyNumberFormat="0" applyBorder="0" applyAlignment="0" applyProtection="0"/>
    <xf numFmtId="0" fontId="53" fillId="7" borderId="0" applyNumberFormat="0" applyBorder="0" applyAlignment="0" applyProtection="0"/>
    <xf numFmtId="0" fontId="53" fillId="8" borderId="0" applyNumberFormat="0" applyBorder="0" applyAlignment="0" applyProtection="0"/>
    <xf numFmtId="0" fontId="53" fillId="9" borderId="0" applyNumberFormat="0" applyBorder="0" applyAlignment="0" applyProtection="0"/>
    <xf numFmtId="0" fontId="53" fillId="10" borderId="0" applyNumberFormat="0" applyBorder="0" applyAlignment="0" applyProtection="0"/>
    <xf numFmtId="0" fontId="53" fillId="11" borderId="0" applyNumberFormat="0" applyBorder="0" applyAlignment="0" applyProtection="0"/>
    <xf numFmtId="0" fontId="53" fillId="12" borderId="0" applyNumberFormat="0" applyBorder="0" applyAlignment="0" applyProtection="0"/>
    <xf numFmtId="0" fontId="53" fillId="13" borderId="0" applyNumberFormat="0" applyBorder="0" applyAlignment="0" applyProtection="0"/>
    <xf numFmtId="0" fontId="53" fillId="14" borderId="0" applyNumberFormat="0" applyBorder="0" applyAlignment="0" applyProtection="0"/>
    <xf numFmtId="0" fontId="53" fillId="15" borderId="0" applyNumberFormat="0" applyBorder="0" applyAlignment="0" applyProtection="0"/>
    <xf numFmtId="0" fontId="53" fillId="16" borderId="0" applyNumberFormat="0" applyBorder="0" applyAlignment="0" applyProtection="0"/>
    <xf numFmtId="0" fontId="53" fillId="17" borderId="0" applyNumberFormat="0" applyBorder="0" applyAlignment="0" applyProtection="0"/>
    <xf numFmtId="0" fontId="53" fillId="18" borderId="0" applyNumberFormat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168" fontId="53" fillId="0" borderId="0" applyFont="0" applyFill="0" applyBorder="0" applyAlignment="0" applyProtection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0" borderId="0"/>
    <xf numFmtId="0" fontId="53" fillId="37" borderId="47" applyNumberFormat="0" applyFont="0" applyAlignment="0" applyProtection="0"/>
    <xf numFmtId="0" fontId="53" fillId="37" borderId="47" applyNumberFormat="0" applyFont="0" applyAlignment="0" applyProtection="0"/>
    <xf numFmtId="0" fontId="55" fillId="0" borderId="0"/>
    <xf numFmtId="0" fontId="55" fillId="0" borderId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5" fillId="0" borderId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7" applyNumberFormat="0" applyFont="0" applyAlignment="0" applyProtection="0"/>
    <xf numFmtId="0" fontId="52" fillId="37" borderId="47" applyNumberFormat="0" applyFont="0" applyAlignment="0" applyProtection="0"/>
    <xf numFmtId="9" fontId="55" fillId="0" borderId="0" applyFont="0" applyFill="0" applyBorder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7" applyNumberFormat="0" applyFont="0" applyAlignment="0" applyProtection="0"/>
    <xf numFmtId="0" fontId="52" fillId="37" borderId="47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7" applyNumberFormat="0" applyFont="0" applyAlignment="0" applyProtection="0"/>
    <xf numFmtId="0" fontId="52" fillId="37" borderId="47" applyNumberFormat="0" applyFont="0" applyAlignment="0" applyProtection="0"/>
    <xf numFmtId="0" fontId="52" fillId="0" borderId="0"/>
    <xf numFmtId="0" fontId="52" fillId="7" borderId="0" applyNumberFormat="0" applyBorder="0" applyAlignment="0" applyProtection="0"/>
    <xf numFmtId="0" fontId="52" fillId="13" borderId="0" applyNumberFormat="0" applyBorder="0" applyAlignment="0" applyProtection="0"/>
    <xf numFmtId="0" fontId="52" fillId="8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52" fillId="15" borderId="0" applyNumberFormat="0" applyBorder="0" applyAlignment="0" applyProtection="0"/>
    <xf numFmtId="0" fontId="52" fillId="10" borderId="0" applyNumberFormat="0" applyBorder="0" applyAlignment="0" applyProtection="0"/>
    <xf numFmtId="0" fontId="52" fillId="16" borderId="0" applyNumberFormat="0" applyBorder="0" applyAlignment="0" applyProtection="0"/>
    <xf numFmtId="0" fontId="52" fillId="11" borderId="0" applyNumberFormat="0" applyBorder="0" applyAlignment="0" applyProtection="0"/>
    <xf numFmtId="0" fontId="52" fillId="17" borderId="0" applyNumberFormat="0" applyBorder="0" applyAlignment="0" applyProtection="0"/>
    <xf numFmtId="0" fontId="52" fillId="12" borderId="0" applyNumberFormat="0" applyBorder="0" applyAlignment="0" applyProtection="0"/>
    <xf numFmtId="0" fontId="52" fillId="18" borderId="0" applyNumberFormat="0" applyBorder="0" applyAlignment="0" applyProtection="0"/>
    <xf numFmtId="0" fontId="52" fillId="7" borderId="0" applyNumberFormat="0" applyBorder="0" applyAlignment="0" applyProtection="0"/>
    <xf numFmtId="0" fontId="52" fillId="8" borderId="0" applyNumberFormat="0" applyBorder="0" applyAlignment="0" applyProtection="0"/>
    <xf numFmtId="0" fontId="52" fillId="9" borderId="0" applyNumberFormat="0" applyBorder="0" applyAlignment="0" applyProtection="0"/>
    <xf numFmtId="0" fontId="52" fillId="10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52" fillId="18" borderId="0" applyNumberFormat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168" fontId="52" fillId="0" borderId="0" applyFont="0" applyFill="0" applyBorder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37" borderId="47" applyNumberFormat="0" applyFont="0" applyAlignment="0" applyProtection="0"/>
    <xf numFmtId="0" fontId="52" fillId="37" borderId="47" applyNumberFormat="0" applyFont="0" applyAlignment="0" applyProtection="0"/>
    <xf numFmtId="0" fontId="114" fillId="0" borderId="54" applyNumberFormat="0" applyFill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166" fontId="55" fillId="0" borderId="0" applyFont="0" applyFill="0" applyBorder="0" applyAlignment="0" applyProtection="0"/>
    <xf numFmtId="0" fontId="55" fillId="0" borderId="0"/>
    <xf numFmtId="0" fontId="55" fillId="0" borderId="0"/>
    <xf numFmtId="0" fontId="51" fillId="0" borderId="0"/>
    <xf numFmtId="0" fontId="55" fillId="0" borderId="0"/>
    <xf numFmtId="0" fontId="55" fillId="0" borderId="0"/>
    <xf numFmtId="0" fontId="51" fillId="0" borderId="0"/>
    <xf numFmtId="0" fontId="51" fillId="0" borderId="0"/>
    <xf numFmtId="0" fontId="55" fillId="0" borderId="0"/>
    <xf numFmtId="0" fontId="55" fillId="0" borderId="0"/>
    <xf numFmtId="166" fontId="55" fillId="0" borderId="0" applyFont="0" applyFill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0" fontId="55" fillId="0" borderId="0"/>
    <xf numFmtId="0" fontId="55" fillId="0" borderId="0" applyFont="0" applyFill="0" applyBorder="0" applyAlignment="0" applyProtection="0"/>
    <xf numFmtId="0" fontId="115" fillId="0" borderId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5" fillId="0" borderId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5" fillId="0" borderId="0" applyFont="0" applyFill="0" applyBorder="0" applyAlignment="0" applyProtection="0"/>
    <xf numFmtId="0" fontId="51" fillId="0" borderId="0"/>
    <xf numFmtId="0" fontId="51" fillId="0" borderId="0"/>
    <xf numFmtId="0" fontId="115" fillId="0" borderId="0"/>
    <xf numFmtId="9" fontId="55" fillId="0" borderId="0" applyFont="0" applyFill="0" applyBorder="0" applyAlignment="0" applyProtection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7" fillId="0" borderId="0" applyNumberFormat="0" applyFill="0" applyBorder="0" applyAlignment="0" applyProtection="0">
      <alignment vertical="top"/>
      <protection locked="0"/>
    </xf>
    <xf numFmtId="166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5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7" borderId="0" applyNumberFormat="0" applyBorder="0" applyAlignment="0" applyProtection="0"/>
    <xf numFmtId="0" fontId="51" fillId="13" borderId="0" applyNumberFormat="0" applyBorder="0" applyAlignment="0" applyProtection="0"/>
    <xf numFmtId="0" fontId="51" fillId="8" borderId="0" applyNumberFormat="0" applyBorder="0" applyAlignment="0" applyProtection="0"/>
    <xf numFmtId="0" fontId="51" fillId="14" borderId="0" applyNumberFormat="0" applyBorder="0" applyAlignment="0" applyProtection="0"/>
    <xf numFmtId="0" fontId="51" fillId="9" borderId="0" applyNumberFormat="0" applyBorder="0" applyAlignment="0" applyProtection="0"/>
    <xf numFmtId="0" fontId="51" fillId="15" borderId="0" applyNumberFormat="0" applyBorder="0" applyAlignment="0" applyProtection="0"/>
    <xf numFmtId="0" fontId="51" fillId="10" borderId="0" applyNumberFormat="0" applyBorder="0" applyAlignment="0" applyProtection="0"/>
    <xf numFmtId="0" fontId="51" fillId="16" borderId="0" applyNumberFormat="0" applyBorder="0" applyAlignment="0" applyProtection="0"/>
    <xf numFmtId="0" fontId="51" fillId="11" borderId="0" applyNumberFormat="0" applyBorder="0" applyAlignment="0" applyProtection="0"/>
    <xf numFmtId="0" fontId="51" fillId="17" borderId="0" applyNumberFormat="0" applyBorder="0" applyAlignment="0" applyProtection="0"/>
    <xf numFmtId="0" fontId="51" fillId="12" borderId="0" applyNumberFormat="0" applyBorder="0" applyAlignment="0" applyProtection="0"/>
    <xf numFmtId="0" fontId="51" fillId="18" borderId="0" applyNumberFormat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37" borderId="47" applyNumberFormat="0" applyFont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168" fontId="51" fillId="0" borderId="0" applyFont="0" applyFill="0" applyBorder="0" applyAlignment="0" applyProtection="0"/>
    <xf numFmtId="168" fontId="51" fillId="0" borderId="0" applyFont="0" applyFill="0" applyBorder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0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55" fillId="0" borderId="0"/>
    <xf numFmtId="166" fontId="55" fillId="0" borderId="0" applyFont="0" applyFill="0" applyBorder="0" applyAlignment="0" applyProtection="0"/>
    <xf numFmtId="9" fontId="55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7" borderId="0" applyNumberFormat="0" applyBorder="0" applyAlignment="0" applyProtection="0"/>
    <xf numFmtId="0" fontId="49" fillId="13" borderId="0" applyNumberFormat="0" applyBorder="0" applyAlignment="0" applyProtection="0"/>
    <xf numFmtId="0" fontId="49" fillId="8" borderId="0" applyNumberFormat="0" applyBorder="0" applyAlignment="0" applyProtection="0"/>
    <xf numFmtId="0" fontId="49" fillId="14" borderId="0" applyNumberFormat="0" applyBorder="0" applyAlignment="0" applyProtection="0"/>
    <xf numFmtId="0" fontId="49" fillId="9" borderId="0" applyNumberFormat="0" applyBorder="0" applyAlignment="0" applyProtection="0"/>
    <xf numFmtId="0" fontId="49" fillId="15" borderId="0" applyNumberFormat="0" applyBorder="0" applyAlignment="0" applyProtection="0"/>
    <xf numFmtId="0" fontId="49" fillId="10" borderId="0" applyNumberFormat="0" applyBorder="0" applyAlignment="0" applyProtection="0"/>
    <xf numFmtId="0" fontId="49" fillId="16" borderId="0" applyNumberFormat="0" applyBorder="0" applyAlignment="0" applyProtection="0"/>
    <xf numFmtId="0" fontId="49" fillId="11" borderId="0" applyNumberFormat="0" applyBorder="0" applyAlignment="0" applyProtection="0"/>
    <xf numFmtId="0" fontId="49" fillId="17" borderId="0" applyNumberFormat="0" applyBorder="0" applyAlignment="0" applyProtection="0"/>
    <xf numFmtId="0" fontId="49" fillId="12" borderId="0" applyNumberFormat="0" applyBorder="0" applyAlignment="0" applyProtection="0"/>
    <xf numFmtId="0" fontId="49" fillId="18" borderId="0" applyNumberFormat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37" borderId="47" applyNumberFormat="0" applyFont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168" fontId="49" fillId="0" borderId="0" applyFont="0" applyFill="0" applyBorder="0" applyAlignment="0" applyProtection="0"/>
    <xf numFmtId="168" fontId="49" fillId="0" borderId="0" applyFont="0" applyFill="0" applyBorder="0" applyAlignment="0" applyProtection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55" fillId="0" borderId="0"/>
    <xf numFmtId="0" fontId="42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55" fillId="0" borderId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6" fontId="55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9" fontId="55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7" borderId="0" applyNumberFormat="0" applyBorder="0" applyAlignment="0" applyProtection="0"/>
    <xf numFmtId="0" fontId="41" fillId="8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1" borderId="0" applyNumberFormat="0" applyBorder="0" applyAlignment="0" applyProtection="0"/>
    <xf numFmtId="0" fontId="41" fillId="12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0" fontId="41" fillId="37" borderId="47" applyNumberFormat="0" applyFont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7" borderId="0" applyNumberFormat="0" applyBorder="0" applyAlignment="0" applyProtection="0"/>
    <xf numFmtId="0" fontId="41" fillId="13" borderId="0" applyNumberFormat="0" applyBorder="0" applyAlignment="0" applyProtection="0"/>
    <xf numFmtId="0" fontId="41" fillId="8" borderId="0" applyNumberFormat="0" applyBorder="0" applyAlignment="0" applyProtection="0"/>
    <xf numFmtId="0" fontId="41" fillId="14" borderId="0" applyNumberFormat="0" applyBorder="0" applyAlignment="0" applyProtection="0"/>
    <xf numFmtId="0" fontId="41" fillId="9" borderId="0" applyNumberFormat="0" applyBorder="0" applyAlignment="0" applyProtection="0"/>
    <xf numFmtId="0" fontId="41" fillId="15" borderId="0" applyNumberFormat="0" applyBorder="0" applyAlignment="0" applyProtection="0"/>
    <xf numFmtId="0" fontId="41" fillId="10" borderId="0" applyNumberFormat="0" applyBorder="0" applyAlignment="0" applyProtection="0"/>
    <xf numFmtId="0" fontId="41" fillId="16" borderId="0" applyNumberFormat="0" applyBorder="0" applyAlignment="0" applyProtection="0"/>
    <xf numFmtId="0" fontId="41" fillId="11" borderId="0" applyNumberFormat="0" applyBorder="0" applyAlignment="0" applyProtection="0"/>
    <xf numFmtId="0" fontId="41" fillId="17" borderId="0" applyNumberFormat="0" applyBorder="0" applyAlignment="0" applyProtection="0"/>
    <xf numFmtId="0" fontId="41" fillId="12" borderId="0" applyNumberFormat="0" applyBorder="0" applyAlignment="0" applyProtection="0"/>
    <xf numFmtId="0" fontId="41" fillId="18" borderId="0" applyNumberFormat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37" borderId="47" applyNumberFormat="0" applyFont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168" fontId="41" fillId="0" borderId="0" applyFont="0" applyFill="0" applyBorder="0" applyAlignment="0" applyProtection="0"/>
    <xf numFmtId="168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41" fontId="120" fillId="0" borderId="0" applyFont="0" applyFill="0" applyBorder="0" applyAlignment="0" applyProtection="0"/>
    <xf numFmtId="0" fontId="7" fillId="0" borderId="0"/>
    <xf numFmtId="0" fontId="6" fillId="0" borderId="0"/>
    <xf numFmtId="0" fontId="5" fillId="0" borderId="0"/>
    <xf numFmtId="41" fontId="5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43" fontId="3" fillId="0" borderId="0" applyFont="0" applyFill="0" applyBorder="0" applyAlignment="0" applyProtection="0"/>
    <xf numFmtId="0" fontId="2" fillId="0" borderId="0"/>
    <xf numFmtId="0" fontId="1" fillId="0" borderId="0"/>
  </cellStyleXfs>
  <cellXfs count="737">
    <xf numFmtId="0" fontId="0" fillId="0" borderId="0" xfId="0"/>
    <xf numFmtId="0" fontId="71" fillId="2" borderId="0" xfId="0" applyFont="1" applyFill="1" applyAlignment="1">
      <alignment vertical="center"/>
    </xf>
    <xf numFmtId="164" fontId="65" fillId="2" borderId="0" xfId="0" applyNumberFormat="1" applyFont="1" applyFill="1" applyAlignment="1">
      <alignment vertical="center"/>
    </xf>
    <xf numFmtId="3" fontId="68" fillId="2" borderId="0" xfId="0" applyNumberFormat="1" applyFont="1" applyFill="1" applyAlignment="1">
      <alignment horizontal="center" vertical="center"/>
    </xf>
    <xf numFmtId="0" fontId="62" fillId="2" borderId="0" xfId="0" applyFont="1" applyFill="1" applyAlignment="1">
      <alignment vertical="center"/>
    </xf>
    <xf numFmtId="0" fontId="55" fillId="2" borderId="0" xfId="0" applyFont="1" applyFill="1" applyAlignment="1">
      <alignment vertical="center"/>
    </xf>
    <xf numFmtId="0" fontId="57" fillId="2" borderId="0" xfId="43" applyFill="1" applyAlignment="1" applyProtection="1">
      <alignment horizontal="center" vertical="center"/>
    </xf>
    <xf numFmtId="0" fontId="67" fillId="2" borderId="0" xfId="0" applyFont="1" applyFill="1" applyAlignment="1">
      <alignment horizontal="center" vertical="center"/>
    </xf>
    <xf numFmtId="9" fontId="66" fillId="2" borderId="1" xfId="73" applyFont="1" applyFill="1" applyBorder="1" applyAlignment="1">
      <alignment horizontal="center" vertical="center"/>
    </xf>
    <xf numFmtId="0" fontId="66" fillId="2" borderId="0" xfId="59" applyFont="1" applyFill="1" applyAlignment="1">
      <alignment vertical="center"/>
    </xf>
    <xf numFmtId="0" fontId="55" fillId="2" borderId="0" xfId="59" applyFill="1" applyAlignment="1">
      <alignment vertical="center"/>
    </xf>
    <xf numFmtId="0" fontId="59" fillId="2" borderId="0" xfId="59" applyFont="1" applyFill="1" applyAlignment="1">
      <alignment vertical="center"/>
    </xf>
    <xf numFmtId="164" fontId="66" fillId="2" borderId="0" xfId="59" applyNumberFormat="1" applyFont="1" applyFill="1" applyAlignment="1">
      <alignment vertical="center"/>
    </xf>
    <xf numFmtId="174" fontId="71" fillId="2" borderId="0" xfId="0" applyNumberFormat="1" applyFont="1" applyFill="1" applyAlignment="1">
      <alignment vertical="center"/>
    </xf>
    <xf numFmtId="174" fontId="71" fillId="2" borderId="0" xfId="0" applyNumberFormat="1" applyFont="1" applyFill="1" applyAlignment="1">
      <alignment horizontal="center" vertical="center"/>
    </xf>
    <xf numFmtId="3" fontId="55" fillId="2" borderId="0" xfId="59" applyNumberFormat="1" applyFill="1" applyAlignment="1">
      <alignment vertical="center"/>
    </xf>
    <xf numFmtId="0" fontId="59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horizontal="center" vertical="center"/>
    </xf>
    <xf numFmtId="0" fontId="60" fillId="2" borderId="0" xfId="59" applyFont="1" applyFill="1" applyAlignment="1">
      <alignment vertical="center"/>
    </xf>
    <xf numFmtId="0" fontId="74" fillId="2" borderId="0" xfId="59" applyFont="1" applyFill="1" applyAlignment="1">
      <alignment vertical="center"/>
    </xf>
    <xf numFmtId="164" fontId="55" fillId="2" borderId="0" xfId="59" applyNumberFormat="1" applyFill="1" applyAlignment="1">
      <alignment vertical="center"/>
    </xf>
    <xf numFmtId="0" fontId="76" fillId="2" borderId="0" xfId="59" applyFont="1" applyFill="1" applyAlignment="1">
      <alignment vertical="center"/>
    </xf>
    <xf numFmtId="0" fontId="78" fillId="2" borderId="0" xfId="59" applyFont="1" applyFill="1" applyAlignment="1">
      <alignment horizontal="center" vertical="center" wrapText="1"/>
    </xf>
    <xf numFmtId="0" fontId="67" fillId="2" borderId="0" xfId="59" applyFont="1" applyFill="1" applyAlignment="1">
      <alignment vertical="center"/>
    </xf>
    <xf numFmtId="0" fontId="72" fillId="2" borderId="0" xfId="59" applyFont="1" applyFill="1" applyAlignment="1">
      <alignment vertical="center"/>
    </xf>
    <xf numFmtId="3" fontId="68" fillId="2" borderId="0" xfId="59" applyNumberFormat="1" applyFont="1" applyFill="1" applyAlignment="1">
      <alignment horizontal="center" vertical="center"/>
    </xf>
    <xf numFmtId="173" fontId="66" fillId="2" borderId="0" xfId="59" applyNumberFormat="1" applyFont="1" applyFill="1" applyAlignment="1">
      <alignment vertical="center"/>
    </xf>
    <xf numFmtId="0" fontId="66" fillId="2" borderId="0" xfId="59" applyFont="1" applyFill="1" applyAlignment="1">
      <alignment horizontal="center" vertical="center"/>
    </xf>
    <xf numFmtId="0" fontId="80" fillId="2" borderId="0" xfId="59" applyFont="1" applyFill="1" applyAlignment="1">
      <alignment horizontal="center" vertical="center"/>
    </xf>
    <xf numFmtId="174" fontId="55" fillId="2" borderId="0" xfId="59" applyNumberFormat="1" applyFill="1" applyAlignment="1">
      <alignment vertical="center"/>
    </xf>
    <xf numFmtId="0" fontId="75" fillId="2" borderId="0" xfId="59" applyFont="1" applyFill="1" applyAlignment="1">
      <alignment horizontal="center" vertical="center" wrapText="1"/>
    </xf>
    <xf numFmtId="9" fontId="66" fillId="2" borderId="0" xfId="73" applyFont="1" applyFill="1" applyAlignment="1">
      <alignment horizontal="center" vertical="center"/>
    </xf>
    <xf numFmtId="174" fontId="63" fillId="2" borderId="0" xfId="59" applyNumberFormat="1" applyFont="1" applyFill="1" applyAlignment="1">
      <alignment vertical="center"/>
    </xf>
    <xf numFmtId="0" fontId="55" fillId="2" borderId="0" xfId="59" applyFill="1" applyAlignment="1">
      <alignment horizontal="center" vertical="center"/>
    </xf>
    <xf numFmtId="0" fontId="67" fillId="2" borderId="0" xfId="59" applyFont="1" applyFill="1" applyAlignment="1">
      <alignment horizontal="center" vertical="center"/>
    </xf>
    <xf numFmtId="174" fontId="75" fillId="2" borderId="0" xfId="59" applyNumberFormat="1" applyFont="1" applyFill="1" applyAlignment="1">
      <alignment horizontal="center" vertical="center" wrapText="1"/>
    </xf>
    <xf numFmtId="0" fontId="64" fillId="3" borderId="0" xfId="59" applyFont="1" applyFill="1" applyAlignment="1">
      <alignment vertical="center"/>
    </xf>
    <xf numFmtId="0" fontId="55" fillId="4" borderId="0" xfId="59" applyFill="1" applyAlignment="1">
      <alignment vertical="center"/>
    </xf>
    <xf numFmtId="164" fontId="55" fillId="4" borderId="0" xfId="59" applyNumberFormat="1" applyFill="1" applyAlignment="1">
      <alignment vertical="center"/>
    </xf>
    <xf numFmtId="0" fontId="56" fillId="2" borderId="0" xfId="59" applyFont="1" applyFill="1" applyAlignment="1">
      <alignment horizontal="center" vertical="center" wrapText="1" shrinkToFit="1"/>
    </xf>
    <xf numFmtId="0" fontId="69" fillId="5" borderId="4" xfId="59" applyFont="1" applyFill="1" applyBorder="1" applyAlignment="1">
      <alignment vertical="center"/>
    </xf>
    <xf numFmtId="0" fontId="56" fillId="5" borderId="0" xfId="59" applyFont="1" applyFill="1" applyAlignment="1">
      <alignment horizontal="center" vertical="center" wrapText="1" shrinkToFit="1"/>
    </xf>
    <xf numFmtId="0" fontId="73" fillId="2" borderId="5" xfId="59" applyFont="1" applyFill="1" applyBorder="1" applyAlignment="1">
      <alignment vertical="center"/>
    </xf>
    <xf numFmtId="174" fontId="67" fillId="2" borderId="6" xfId="59" applyNumberFormat="1" applyFont="1" applyFill="1" applyBorder="1" applyAlignment="1">
      <alignment horizontal="center" vertical="center"/>
    </xf>
    <xf numFmtId="164" fontId="55" fillId="2" borderId="7" xfId="59" applyNumberFormat="1" applyFill="1" applyBorder="1" applyAlignment="1">
      <alignment vertical="center"/>
    </xf>
    <xf numFmtId="174" fontId="67" fillId="2" borderId="0" xfId="59" applyNumberFormat="1" applyFont="1" applyFill="1" applyAlignment="1">
      <alignment horizontal="center" vertical="center"/>
    </xf>
    <xf numFmtId="0" fontId="73" fillId="2" borderId="8" xfId="59" applyFont="1" applyFill="1" applyBorder="1" applyAlignment="1">
      <alignment vertical="center"/>
    </xf>
    <xf numFmtId="174" fontId="67" fillId="2" borderId="9" xfId="59" applyNumberFormat="1" applyFont="1" applyFill="1" applyBorder="1" applyAlignment="1">
      <alignment horizontal="center" vertical="center"/>
    </xf>
    <xf numFmtId="164" fontId="55" fillId="2" borderId="10" xfId="59" applyNumberFormat="1" applyFill="1" applyBorder="1" applyAlignment="1">
      <alignment vertical="center"/>
    </xf>
    <xf numFmtId="0" fontId="81" fillId="2" borderId="0" xfId="59" applyFont="1" applyFill="1" applyAlignment="1">
      <alignment vertical="center"/>
    </xf>
    <xf numFmtId="164" fontId="55" fillId="2" borderId="11" xfId="59" applyNumberFormat="1" applyFill="1" applyBorder="1" applyAlignment="1">
      <alignment vertical="center"/>
    </xf>
    <xf numFmtId="0" fontId="63" fillId="5" borderId="12" xfId="59" applyFont="1" applyFill="1" applyBorder="1" applyAlignment="1">
      <alignment vertical="center"/>
    </xf>
    <xf numFmtId="174" fontId="69" fillId="5" borderId="13" xfId="59" applyNumberFormat="1" applyFont="1" applyFill="1" applyBorder="1" applyAlignment="1">
      <alignment horizontal="center" vertical="center"/>
    </xf>
    <xf numFmtId="164" fontId="63" fillId="5" borderId="14" xfId="59" applyNumberFormat="1" applyFont="1" applyFill="1" applyBorder="1" applyAlignment="1">
      <alignment vertical="center"/>
    </xf>
    <xf numFmtId="164" fontId="63" fillId="5" borderId="0" xfId="59" applyNumberFormat="1" applyFont="1" applyFill="1" applyAlignment="1">
      <alignment vertical="center"/>
    </xf>
    <xf numFmtId="174" fontId="69" fillId="2" borderId="0" xfId="59" applyNumberFormat="1" applyFont="1" applyFill="1" applyAlignment="1">
      <alignment horizontal="center" vertical="center"/>
    </xf>
    <xf numFmtId="9" fontId="66" fillId="2" borderId="15" xfId="73" applyFont="1" applyFill="1" applyBorder="1" applyAlignment="1">
      <alignment horizontal="center" vertical="center"/>
    </xf>
    <xf numFmtId="9" fontId="66" fillId="2" borderId="16" xfId="73" applyFont="1" applyFill="1" applyBorder="1" applyAlignment="1">
      <alignment horizontal="center" vertical="center"/>
    </xf>
    <xf numFmtId="9" fontId="66" fillId="2" borderId="17" xfId="73" applyFont="1" applyFill="1" applyBorder="1" applyAlignment="1">
      <alignment horizontal="center" vertical="center"/>
    </xf>
    <xf numFmtId="0" fontId="64" fillId="6" borderId="0" xfId="59" applyFont="1" applyFill="1" applyAlignment="1">
      <alignment vertical="center"/>
    </xf>
    <xf numFmtId="4" fontId="55" fillId="2" borderId="0" xfId="59" applyNumberFormat="1" applyFill="1" applyAlignment="1">
      <alignment vertical="center"/>
    </xf>
    <xf numFmtId="9" fontId="65" fillId="2" borderId="0" xfId="73" applyFont="1" applyFill="1" applyAlignment="1">
      <alignment horizontal="center" vertical="center"/>
    </xf>
    <xf numFmtId="0" fontId="62" fillId="0" borderId="0" xfId="0" applyFont="1"/>
    <xf numFmtId="3" fontId="65" fillId="2" borderId="0" xfId="0" applyNumberFormat="1" applyFont="1" applyFill="1" applyAlignment="1">
      <alignment vertical="center"/>
    </xf>
    <xf numFmtId="0" fontId="62" fillId="40" borderId="0" xfId="0" applyFont="1" applyFill="1"/>
    <xf numFmtId="164" fontId="101" fillId="2" borderId="0" xfId="59" applyNumberFormat="1" applyFont="1" applyFill="1" applyAlignment="1">
      <alignment vertical="center"/>
    </xf>
    <xf numFmtId="164" fontId="102" fillId="2" borderId="0" xfId="59" applyNumberFormat="1" applyFont="1" applyFill="1" applyAlignment="1">
      <alignment vertical="center"/>
    </xf>
    <xf numFmtId="3" fontId="101" fillId="2" borderId="0" xfId="59" applyNumberFormat="1" applyFont="1" applyFill="1" applyAlignment="1">
      <alignment vertical="center"/>
    </xf>
    <xf numFmtId="0" fontId="55" fillId="39" borderId="0" xfId="59" applyFill="1" applyAlignment="1">
      <alignment vertical="center"/>
    </xf>
    <xf numFmtId="0" fontId="101" fillId="2" borderId="0" xfId="59" applyFont="1" applyFill="1" applyAlignment="1">
      <alignment vertical="center"/>
    </xf>
    <xf numFmtId="10" fontId="65" fillId="41" borderId="0" xfId="73" applyNumberFormat="1" applyFont="1" applyFill="1" applyAlignment="1">
      <alignment horizontal="center" vertical="center"/>
    </xf>
    <xf numFmtId="3" fontId="55" fillId="43" borderId="0" xfId="59" applyNumberFormat="1" applyFill="1" applyAlignment="1">
      <alignment horizontal="left" vertical="center"/>
    </xf>
    <xf numFmtId="0" fontId="64" fillId="44" borderId="0" xfId="59" applyFont="1" applyFill="1" applyAlignment="1">
      <alignment vertical="center"/>
    </xf>
    <xf numFmtId="164" fontId="64" fillId="44" borderId="0" xfId="59" applyNumberFormat="1" applyFont="1" applyFill="1" applyAlignment="1">
      <alignment vertical="center"/>
    </xf>
    <xf numFmtId="0" fontId="67" fillId="0" borderId="0" xfId="59" applyFont="1" applyAlignment="1">
      <alignment horizontal="center" vertical="center"/>
    </xf>
    <xf numFmtId="0" fontId="66" fillId="38" borderId="0" xfId="0" applyFont="1" applyFill="1" applyAlignment="1">
      <alignment horizontal="center" vertical="center"/>
    </xf>
    <xf numFmtId="174" fontId="65" fillId="45" borderId="0" xfId="0" applyNumberFormat="1" applyFont="1" applyFill="1" applyAlignment="1">
      <alignment vertical="center"/>
    </xf>
    <xf numFmtId="164" fontId="103" fillId="46" borderId="0" xfId="0" applyNumberFormat="1" applyFont="1" applyFill="1" applyAlignment="1">
      <alignment vertical="center"/>
    </xf>
    <xf numFmtId="3" fontId="103" fillId="47" borderId="0" xfId="0" applyNumberFormat="1" applyFont="1" applyFill="1" applyAlignment="1">
      <alignment horizontal="center" vertical="center"/>
    </xf>
    <xf numFmtId="164" fontId="103" fillId="47" borderId="0" xfId="0" applyNumberFormat="1" applyFont="1" applyFill="1" applyAlignment="1">
      <alignment vertical="center"/>
    </xf>
    <xf numFmtId="0" fontId="104" fillId="2" borderId="0" xfId="0" applyFont="1" applyFill="1" applyAlignment="1">
      <alignment vertical="center"/>
    </xf>
    <xf numFmtId="0" fontId="105" fillId="46" borderId="0" xfId="0" applyFont="1" applyFill="1" applyAlignment="1">
      <alignment horizontal="center" vertical="center" wrapText="1" shrinkToFit="1"/>
    </xf>
    <xf numFmtId="0" fontId="103" fillId="2" borderId="0" xfId="0" applyFont="1" applyFill="1" applyAlignment="1">
      <alignment vertical="center"/>
    </xf>
    <xf numFmtId="41" fontId="103" fillId="46" borderId="0" xfId="0" applyNumberFormat="1" applyFont="1" applyFill="1" applyAlignment="1">
      <alignment horizontal="center" vertical="center"/>
    </xf>
    <xf numFmtId="0" fontId="100" fillId="46" borderId="0" xfId="0" applyFont="1" applyFill="1" applyAlignment="1">
      <alignment vertical="center"/>
    </xf>
    <xf numFmtId="0" fontId="103" fillId="2" borderId="0" xfId="0" applyFont="1" applyFill="1" applyAlignment="1">
      <alignment horizontal="center" vertical="center"/>
    </xf>
    <xf numFmtId="164" fontId="104" fillId="2" borderId="0" xfId="0" applyNumberFormat="1" applyFont="1" applyFill="1" applyAlignment="1">
      <alignment vertical="center"/>
    </xf>
    <xf numFmtId="164" fontId="103" fillId="2" borderId="0" xfId="0" applyNumberFormat="1" applyFont="1" applyFill="1" applyAlignment="1">
      <alignment vertical="center"/>
    </xf>
    <xf numFmtId="0" fontId="66" fillId="38" borderId="52" xfId="0" applyFont="1" applyFill="1" applyBorder="1" applyAlignment="1">
      <alignment horizontal="center" vertical="center" wrapText="1"/>
    </xf>
    <xf numFmtId="0" fontId="66" fillId="38" borderId="52" xfId="0" applyFont="1" applyFill="1" applyBorder="1" applyAlignment="1">
      <alignment horizontal="center" vertical="center" wrapText="1" shrinkToFit="1"/>
    </xf>
    <xf numFmtId="174" fontId="71" fillId="45" borderId="52" xfId="0" applyNumberFormat="1" applyFont="1" applyFill="1" applyBorder="1" applyAlignment="1">
      <alignment vertical="center"/>
    </xf>
    <xf numFmtId="176" fontId="74" fillId="2" borderId="52" xfId="0" applyNumberFormat="1" applyFont="1" applyFill="1" applyBorder="1" applyAlignment="1">
      <alignment vertical="center"/>
    </xf>
    <xf numFmtId="0" fontId="70" fillId="2" borderId="52" xfId="0" applyFont="1" applyFill="1" applyBorder="1" applyAlignment="1">
      <alignment horizontal="center" vertical="center" wrapText="1" shrinkToFit="1"/>
    </xf>
    <xf numFmtId="176" fontId="71" fillId="2" borderId="52" xfId="47" applyNumberFormat="1" applyFont="1" applyFill="1" applyBorder="1" applyAlignment="1">
      <alignment horizontal="center" vertical="center" wrapText="1"/>
    </xf>
    <xf numFmtId="0" fontId="71" fillId="2" borderId="52" xfId="0" applyFont="1" applyFill="1" applyBorder="1" applyAlignment="1">
      <alignment horizontal="center" vertical="center" wrapText="1"/>
    </xf>
    <xf numFmtId="0" fontId="61" fillId="2" borderId="0" xfId="59" applyFont="1" applyFill="1" applyAlignment="1">
      <alignment horizontal="center" vertical="center"/>
    </xf>
    <xf numFmtId="176" fontId="71" fillId="2" borderId="52" xfId="0" applyNumberFormat="1" applyFont="1" applyFill="1" applyBorder="1" applyAlignment="1">
      <alignment horizontal="center" vertical="center" wrapText="1"/>
    </xf>
    <xf numFmtId="176" fontId="71" fillId="2" borderId="52" xfId="0" applyNumberFormat="1" applyFont="1" applyFill="1" applyBorder="1" applyAlignment="1">
      <alignment vertical="center"/>
    </xf>
    <xf numFmtId="174" fontId="103" fillId="47" borderId="0" xfId="0" applyNumberFormat="1" applyFont="1" applyFill="1" applyAlignment="1">
      <alignment vertical="center"/>
    </xf>
    <xf numFmtId="174" fontId="106" fillId="47" borderId="0" xfId="0" applyNumberFormat="1" applyFont="1" applyFill="1" applyAlignment="1">
      <alignment horizontal="center" vertical="center"/>
    </xf>
    <xf numFmtId="174" fontId="103" fillId="45" borderId="0" xfId="0" applyNumberFormat="1" applyFont="1" applyFill="1" applyAlignment="1">
      <alignment vertical="center"/>
    </xf>
    <xf numFmtId="174" fontId="106" fillId="2" borderId="0" xfId="0" applyNumberFormat="1" applyFont="1" applyFill="1" applyAlignment="1">
      <alignment horizontal="center" vertical="center"/>
    </xf>
    <xf numFmtId="3" fontId="100" fillId="2" borderId="0" xfId="59" applyNumberFormat="1" applyFont="1" applyFill="1" applyAlignment="1">
      <alignment vertical="center"/>
    </xf>
    <xf numFmtId="0" fontId="107" fillId="2" borderId="0" xfId="59" applyFont="1" applyFill="1" applyAlignment="1">
      <alignment horizontal="center" vertical="center"/>
    </xf>
    <xf numFmtId="0" fontId="108" fillId="46" borderId="0" xfId="59" applyFont="1" applyFill="1" applyAlignment="1">
      <alignment horizontal="center" vertical="center"/>
    </xf>
    <xf numFmtId="174" fontId="108" fillId="46" borderId="0" xfId="59" applyNumberFormat="1" applyFont="1" applyFill="1" applyAlignment="1">
      <alignment vertical="center"/>
    </xf>
    <xf numFmtId="176" fontId="103" fillId="47" borderId="0" xfId="0" applyNumberFormat="1" applyFont="1" applyFill="1" applyAlignment="1">
      <alignment vertical="center"/>
    </xf>
    <xf numFmtId="176" fontId="103" fillId="46" borderId="0" xfId="0" applyNumberFormat="1" applyFont="1" applyFill="1" applyAlignment="1">
      <alignment vertical="center"/>
    </xf>
    <xf numFmtId="176" fontId="64" fillId="44" borderId="0" xfId="59" applyNumberFormat="1" applyFont="1" applyFill="1" applyAlignment="1">
      <alignment vertical="center"/>
    </xf>
    <xf numFmtId="0" fontId="0" fillId="40" borderId="0" xfId="0" applyFill="1"/>
    <xf numFmtId="10" fontId="102" fillId="50" borderId="1" xfId="73" applyNumberFormat="1" applyFont="1" applyFill="1" applyBorder="1" applyAlignment="1">
      <alignment horizontal="center" vertical="center"/>
    </xf>
    <xf numFmtId="9" fontId="102" fillId="2" borderId="1" xfId="73" applyFont="1" applyFill="1" applyBorder="1" applyAlignment="1">
      <alignment horizontal="center" vertical="center"/>
    </xf>
    <xf numFmtId="9" fontId="102" fillId="2" borderId="0" xfId="73" applyFont="1" applyFill="1" applyAlignment="1">
      <alignment horizontal="center" vertical="center"/>
    </xf>
    <xf numFmtId="3" fontId="102" fillId="2" borderId="0" xfId="59" applyNumberFormat="1" applyFont="1" applyFill="1" applyAlignment="1">
      <alignment vertical="center"/>
    </xf>
    <xf numFmtId="0" fontId="109" fillId="2" borderId="0" xfId="59" applyFont="1" applyFill="1" applyAlignment="1">
      <alignment horizontal="center" vertical="center" wrapText="1" shrinkToFit="1"/>
    </xf>
    <xf numFmtId="164" fontId="65" fillId="47" borderId="0" xfId="0" applyNumberFormat="1" applyFont="1" applyFill="1" applyAlignment="1">
      <alignment vertical="center"/>
    </xf>
    <xf numFmtId="164" fontId="65" fillId="46" borderId="0" xfId="0" applyNumberFormat="1" applyFont="1" applyFill="1" applyAlignment="1">
      <alignment vertical="center"/>
    </xf>
    <xf numFmtId="164" fontId="55" fillId="44" borderId="0" xfId="59" applyNumberFormat="1" applyFill="1" applyAlignment="1">
      <alignment vertical="center"/>
    </xf>
    <xf numFmtId="0" fontId="55" fillId="3" borderId="0" xfId="59" applyFill="1" applyAlignment="1">
      <alignment vertical="center"/>
    </xf>
    <xf numFmtId="3" fontId="71" fillId="2" borderId="52" xfId="0" applyNumberFormat="1" applyFont="1" applyFill="1" applyBorder="1" applyAlignment="1">
      <alignment horizontal="center" vertical="center" wrapText="1"/>
    </xf>
    <xf numFmtId="177" fontId="108" fillId="2" borderId="0" xfId="59" applyNumberFormat="1" applyFont="1" applyFill="1" applyAlignment="1">
      <alignment vertical="center"/>
    </xf>
    <xf numFmtId="0" fontId="101" fillId="2" borderId="0" xfId="0" applyFont="1" applyFill="1" applyAlignment="1">
      <alignment vertical="center"/>
    </xf>
    <xf numFmtId="164" fontId="101" fillId="2" borderId="0" xfId="0" applyNumberFormat="1" applyFont="1" applyFill="1" applyAlignment="1">
      <alignment vertical="center"/>
    </xf>
    <xf numFmtId="0" fontId="0" fillId="40" borderId="0" xfId="0" applyFill="1" applyAlignment="1">
      <alignment horizontal="center"/>
    </xf>
    <xf numFmtId="0" fontId="55" fillId="40" borderId="0" xfId="0" applyFont="1" applyFill="1" applyAlignment="1">
      <alignment horizontal="center" vertical="center"/>
    </xf>
    <xf numFmtId="177" fontId="102" fillId="2" borderId="0" xfId="59" applyNumberFormat="1" applyFont="1" applyFill="1" applyAlignment="1">
      <alignment vertical="center"/>
    </xf>
    <xf numFmtId="176" fontId="110" fillId="2" borderId="52" xfId="0" applyNumberFormat="1" applyFont="1" applyFill="1" applyBorder="1" applyAlignment="1">
      <alignment horizontal="center" vertical="center" wrapText="1"/>
    </xf>
    <xf numFmtId="176" fontId="110" fillId="2" borderId="52" xfId="47" applyNumberFormat="1" applyFont="1" applyFill="1" applyBorder="1" applyAlignment="1">
      <alignment horizontal="center" vertical="center" wrapText="1"/>
    </xf>
    <xf numFmtId="164" fontId="111" fillId="47" borderId="0" xfId="0" applyNumberFormat="1" applyFont="1" applyFill="1" applyAlignment="1">
      <alignment vertical="center"/>
    </xf>
    <xf numFmtId="164" fontId="111" fillId="46" borderId="0" xfId="0" applyNumberFormat="1" applyFont="1" applyFill="1" applyAlignment="1">
      <alignment vertical="center"/>
    </xf>
    <xf numFmtId="173" fontId="101" fillId="2" borderId="0" xfId="0" applyNumberFormat="1" applyFont="1" applyFill="1" applyAlignment="1">
      <alignment vertical="center"/>
    </xf>
    <xf numFmtId="164" fontId="101" fillId="44" borderId="0" xfId="59" applyNumberFormat="1" applyFont="1" applyFill="1" applyAlignment="1">
      <alignment vertical="center"/>
    </xf>
    <xf numFmtId="164" fontId="101" fillId="4" borderId="0" xfId="59" applyNumberFormat="1" applyFont="1" applyFill="1" applyAlignment="1">
      <alignment vertical="center"/>
    </xf>
    <xf numFmtId="9" fontId="101" fillId="2" borderId="0" xfId="59" applyNumberFormat="1" applyFont="1" applyFill="1" applyAlignment="1">
      <alignment vertical="center"/>
    </xf>
    <xf numFmtId="174" fontId="101" fillId="2" borderId="0" xfId="59" applyNumberFormat="1" applyFont="1" applyFill="1" applyAlignment="1">
      <alignment vertical="center"/>
    </xf>
    <xf numFmtId="176" fontId="71" fillId="2" borderId="52" xfId="47" applyNumberFormat="1" applyFont="1" applyFill="1" applyBorder="1" applyAlignment="1">
      <alignment vertical="center" wrapText="1"/>
    </xf>
    <xf numFmtId="164" fontId="103" fillId="47" borderId="0" xfId="0" applyNumberFormat="1" applyFont="1" applyFill="1" applyAlignment="1">
      <alignment horizontal="center" vertical="center"/>
    </xf>
    <xf numFmtId="0" fontId="55" fillId="40" borderId="0" xfId="0" applyFont="1" applyFill="1"/>
    <xf numFmtId="0" fontId="116" fillId="0" borderId="0" xfId="45424" applyFont="1" applyAlignment="1">
      <alignment vertical="center"/>
    </xf>
    <xf numFmtId="0" fontId="117" fillId="55" borderId="0" xfId="45424" applyFont="1" applyFill="1" applyAlignment="1">
      <alignment horizontal="center" vertical="center" wrapText="1"/>
    </xf>
    <xf numFmtId="0" fontId="119" fillId="55" borderId="0" xfId="45424" applyFont="1" applyFill="1" applyAlignment="1">
      <alignment vertical="center" wrapText="1"/>
    </xf>
    <xf numFmtId="0" fontId="117" fillId="55" borderId="0" xfId="45424" applyFont="1" applyFill="1" applyAlignment="1">
      <alignment vertical="center" wrapText="1"/>
    </xf>
    <xf numFmtId="0" fontId="116" fillId="0" borderId="62" xfId="45424" applyFont="1" applyBorder="1" applyAlignment="1">
      <alignment vertical="center"/>
    </xf>
    <xf numFmtId="3" fontId="116" fillId="0" borderId="62" xfId="45424" applyNumberFormat="1" applyFont="1" applyBorder="1" applyAlignment="1">
      <alignment horizontal="right" vertical="center"/>
    </xf>
    <xf numFmtId="0" fontId="116" fillId="0" borderId="62" xfId="45424" applyFont="1" applyBorder="1" applyAlignment="1">
      <alignment horizontal="right" vertical="center"/>
    </xf>
    <xf numFmtId="0" fontId="118" fillId="0" borderId="62" xfId="45424" applyFont="1" applyBorder="1" applyAlignment="1">
      <alignment vertical="center"/>
    </xf>
    <xf numFmtId="3" fontId="118" fillId="0" borderId="62" xfId="45424" applyNumberFormat="1" applyFont="1" applyBorder="1" applyAlignment="1">
      <alignment horizontal="right" vertical="center"/>
    </xf>
    <xf numFmtId="0" fontId="4" fillId="39" borderId="0" xfId="45431" applyFill="1" applyProtection="1">
      <protection locked="0"/>
    </xf>
    <xf numFmtId="0" fontId="121" fillId="39" borderId="0" xfId="45431" applyFont="1" applyFill="1" applyProtection="1">
      <protection locked="0"/>
    </xf>
    <xf numFmtId="0" fontId="4" fillId="0" borderId="0" xfId="45431" applyProtection="1">
      <protection locked="0"/>
    </xf>
    <xf numFmtId="0" fontId="122" fillId="39" borderId="0" xfId="45431" applyFont="1" applyFill="1" applyProtection="1">
      <protection locked="0"/>
    </xf>
    <xf numFmtId="0" fontId="123" fillId="39" borderId="0" xfId="59" applyFont="1" applyFill="1" applyAlignment="1" applyProtection="1">
      <alignment horizontal="left" indent="2"/>
      <protection locked="0"/>
    </xf>
    <xf numFmtId="3" fontId="124" fillId="39" borderId="70" xfId="59" applyNumberFormat="1" applyFont="1" applyFill="1" applyBorder="1" applyAlignment="1">
      <alignment horizontal="center" vertical="center"/>
    </xf>
    <xf numFmtId="170" fontId="125" fillId="39" borderId="0" xfId="59" applyNumberFormat="1" applyFont="1" applyFill="1" applyAlignment="1" applyProtection="1">
      <alignment horizontal="left" vertical="center"/>
      <protection locked="0"/>
    </xf>
    <xf numFmtId="0" fontId="126" fillId="39" borderId="0" xfId="45431" applyFont="1" applyFill="1" applyProtection="1">
      <protection locked="0"/>
    </xf>
    <xf numFmtId="181" fontId="127" fillId="39" borderId="0" xfId="45431" applyNumberFormat="1" applyFont="1" applyFill="1" applyAlignment="1" applyProtection="1">
      <alignment vertical="top"/>
      <protection locked="0"/>
    </xf>
    <xf numFmtId="0" fontId="84" fillId="39" borderId="0" xfId="45431" applyFont="1" applyFill="1" applyProtection="1">
      <protection locked="0"/>
    </xf>
    <xf numFmtId="0" fontId="129" fillId="39" borderId="0" xfId="59" applyFont="1" applyFill="1" applyProtection="1">
      <protection locked="0"/>
    </xf>
    <xf numFmtId="0" fontId="131" fillId="56" borderId="0" xfId="59" applyFont="1" applyFill="1" applyAlignment="1" applyProtection="1">
      <alignment horizontal="center" vertical="center"/>
      <protection locked="0"/>
    </xf>
    <xf numFmtId="0" fontId="132" fillId="39" borderId="0" xfId="59" applyFont="1" applyFill="1" applyProtection="1">
      <protection locked="0"/>
    </xf>
    <xf numFmtId="3" fontId="133" fillId="39" borderId="70" xfId="59" applyNumberFormat="1" applyFont="1" applyFill="1" applyBorder="1" applyProtection="1">
      <protection locked="0"/>
    </xf>
    <xf numFmtId="180" fontId="134" fillId="39" borderId="70" xfId="45432" applyNumberFormat="1" applyFont="1" applyFill="1" applyBorder="1" applyProtection="1">
      <protection locked="0"/>
    </xf>
    <xf numFmtId="9" fontId="134" fillId="39" borderId="70" xfId="45433" applyFont="1" applyFill="1" applyBorder="1" applyAlignment="1" applyProtection="1">
      <alignment horizontal="center"/>
      <protection locked="0"/>
    </xf>
    <xf numFmtId="0" fontId="135" fillId="39" borderId="0" xfId="59" applyFont="1" applyFill="1" applyProtection="1">
      <protection locked="0"/>
    </xf>
    <xf numFmtId="0" fontId="137" fillId="38" borderId="52" xfId="59" applyFont="1" applyFill="1" applyBorder="1" applyAlignment="1">
      <alignment horizontal="center" vertical="center" wrapText="1"/>
    </xf>
    <xf numFmtId="0" fontId="137" fillId="38" borderId="52" xfId="59" applyFont="1" applyFill="1" applyBorder="1" applyAlignment="1">
      <alignment horizontal="center" vertical="center" wrapText="1" shrinkToFit="1"/>
    </xf>
    <xf numFmtId="176" fontId="138" fillId="2" borderId="52" xfId="54" applyNumberFormat="1" applyFont="1" applyFill="1" applyBorder="1" applyAlignment="1">
      <alignment horizontal="center" vertical="center"/>
    </xf>
    <xf numFmtId="176" fontId="139" fillId="38" borderId="52" xfId="54" applyNumberFormat="1" applyFont="1" applyFill="1" applyBorder="1" applyAlignment="1">
      <alignment vertical="center"/>
    </xf>
    <xf numFmtId="0" fontId="134" fillId="39" borderId="0" xfId="59" applyFont="1" applyFill="1" applyAlignment="1">
      <alignment vertical="center"/>
    </xf>
    <xf numFmtId="0" fontId="140" fillId="2" borderId="0" xfId="0" applyFont="1" applyFill="1" applyAlignment="1">
      <alignment vertical="center"/>
    </xf>
    <xf numFmtId="0" fontId="141" fillId="39" borderId="0" xfId="0" applyFont="1" applyFill="1" applyAlignment="1">
      <alignment vertical="center"/>
    </xf>
    <xf numFmtId="0" fontId="140" fillId="39" borderId="0" xfId="0" applyFont="1" applyFill="1" applyAlignment="1">
      <alignment horizontal="center" vertical="center"/>
    </xf>
    <xf numFmtId="0" fontId="140" fillId="0" borderId="0" xfId="0" applyFont="1" applyAlignment="1">
      <alignment vertical="center"/>
    </xf>
    <xf numFmtId="0" fontId="142" fillId="2" borderId="0" xfId="0" applyFont="1" applyFill="1" applyAlignment="1">
      <alignment vertical="center"/>
    </xf>
    <xf numFmtId="0" fontId="142" fillId="2" borderId="0" xfId="0" applyFont="1" applyFill="1" applyAlignment="1">
      <alignment horizontal="center" vertical="center"/>
    </xf>
    <xf numFmtId="0" fontId="142" fillId="39" borderId="0" xfId="0" applyFont="1" applyFill="1" applyAlignment="1">
      <alignment horizontal="center" vertical="center"/>
    </xf>
    <xf numFmtId="0" fontId="142" fillId="0" borderId="0" xfId="0" applyFont="1" applyAlignment="1">
      <alignment vertical="center"/>
    </xf>
    <xf numFmtId="0" fontId="140" fillId="2" borderId="0" xfId="0" applyFont="1" applyFill="1" applyAlignment="1">
      <alignment horizontal="center" vertical="center"/>
    </xf>
    <xf numFmtId="0" fontId="143" fillId="2" borderId="0" xfId="0" applyFont="1" applyFill="1" applyAlignment="1">
      <alignment horizontal="center" vertical="center"/>
    </xf>
    <xf numFmtId="164" fontId="144" fillId="2" borderId="0" xfId="0" applyNumberFormat="1" applyFont="1" applyFill="1" applyAlignment="1">
      <alignment horizontal="center" vertical="center"/>
    </xf>
    <xf numFmtId="0" fontId="145" fillId="2" borderId="0" xfId="43" applyFont="1" applyFill="1" applyAlignment="1" applyProtection="1">
      <alignment horizontal="center" vertical="center"/>
    </xf>
    <xf numFmtId="0" fontId="146" fillId="2" borderId="0" xfId="0" applyFont="1" applyFill="1" applyAlignment="1">
      <alignment horizontal="center" vertical="center"/>
    </xf>
    <xf numFmtId="0" fontId="134" fillId="2" borderId="0" xfId="0" applyFont="1" applyFill="1" applyAlignment="1">
      <alignment vertical="center"/>
    </xf>
    <xf numFmtId="0" fontId="134" fillId="39" borderId="0" xfId="0" applyFont="1" applyFill="1" applyAlignment="1">
      <alignment vertical="center"/>
    </xf>
    <xf numFmtId="164" fontId="134" fillId="2" borderId="0" xfId="0" applyNumberFormat="1" applyFont="1" applyFill="1" applyAlignment="1">
      <alignment vertical="center"/>
    </xf>
    <xf numFmtId="0" fontId="147" fillId="2" borderId="0" xfId="0" applyFont="1" applyFill="1" applyAlignment="1">
      <alignment vertical="center"/>
    </xf>
    <xf numFmtId="0" fontId="148" fillId="39" borderId="0" xfId="0" applyFont="1" applyFill="1" applyAlignment="1">
      <alignment horizontal="center" vertical="center"/>
    </xf>
    <xf numFmtId="0" fontId="134" fillId="0" borderId="0" xfId="0" applyFont="1" applyAlignment="1">
      <alignment vertical="center"/>
    </xf>
    <xf numFmtId="0" fontId="149" fillId="38" borderId="0" xfId="0" applyFont="1" applyFill="1" applyAlignment="1">
      <alignment horizontal="center" vertical="center"/>
    </xf>
    <xf numFmtId="0" fontId="150" fillId="39" borderId="0" xfId="0" applyFont="1" applyFill="1" applyAlignment="1">
      <alignment horizontal="center" vertical="center" wrapText="1"/>
    </xf>
    <xf numFmtId="0" fontId="148" fillId="39" borderId="52" xfId="0" applyFont="1" applyFill="1" applyBorder="1" applyAlignment="1">
      <alignment horizontal="center" vertical="center" wrapText="1"/>
    </xf>
    <xf numFmtId="176" fontId="138" fillId="38" borderId="52" xfId="47" applyNumberFormat="1" applyFont="1" applyFill="1" applyBorder="1" applyAlignment="1">
      <alignment vertical="center"/>
    </xf>
    <xf numFmtId="164" fontId="148" fillId="39" borderId="52" xfId="0" applyNumberFormat="1" applyFont="1" applyFill="1" applyBorder="1" applyAlignment="1">
      <alignment horizontal="center" vertical="center" wrapText="1"/>
    </xf>
    <xf numFmtId="3" fontId="148" fillId="39" borderId="52" xfId="0" applyNumberFormat="1" applyFont="1" applyFill="1" applyBorder="1" applyAlignment="1">
      <alignment horizontal="center" vertical="center" wrapText="1"/>
    </xf>
    <xf numFmtId="174" fontId="134" fillId="2" borderId="0" xfId="0" applyNumberFormat="1" applyFont="1" applyFill="1" applyAlignment="1">
      <alignment vertical="center"/>
    </xf>
    <xf numFmtId="174" fontId="148" fillId="2" borderId="0" xfId="0" applyNumberFormat="1" applyFont="1" applyFill="1" applyAlignment="1">
      <alignment horizontal="left" vertical="center"/>
    </xf>
    <xf numFmtId="174" fontId="138" fillId="2" borderId="0" xfId="0" applyNumberFormat="1" applyFont="1" applyFill="1" applyAlignment="1">
      <alignment vertical="center"/>
    </xf>
    <xf numFmtId="176" fontId="138" fillId="2" borderId="52" xfId="47" applyNumberFormat="1" applyFont="1" applyFill="1" applyBorder="1" applyAlignment="1">
      <alignment horizontal="center" vertical="center"/>
    </xf>
    <xf numFmtId="174" fontId="134" fillId="39" borderId="0" xfId="0" applyNumberFormat="1" applyFont="1" applyFill="1" applyAlignment="1">
      <alignment vertical="center"/>
    </xf>
    <xf numFmtId="174" fontId="134" fillId="0" borderId="0" xfId="0" applyNumberFormat="1" applyFont="1" applyAlignment="1">
      <alignment vertical="center"/>
    </xf>
    <xf numFmtId="176" fontId="139" fillId="38" borderId="52" xfId="47" applyNumberFormat="1" applyFont="1" applyFill="1" applyBorder="1" applyAlignment="1">
      <alignment vertical="center"/>
    </xf>
    <xf numFmtId="3" fontId="124" fillId="39" borderId="0" xfId="0" applyNumberFormat="1" applyFont="1" applyFill="1" applyAlignment="1">
      <alignment horizontal="center" vertical="center"/>
    </xf>
    <xf numFmtId="176" fontId="124" fillId="39" borderId="0" xfId="0" applyNumberFormat="1" applyFont="1" applyFill="1" applyAlignment="1">
      <alignment horizontal="center" vertical="center"/>
    </xf>
    <xf numFmtId="174" fontId="151" fillId="39" borderId="0" xfId="0" applyNumberFormat="1" applyFont="1" applyFill="1" applyAlignment="1">
      <alignment horizontal="center" vertical="center"/>
    </xf>
    <xf numFmtId="174" fontId="138" fillId="39" borderId="0" xfId="0" applyNumberFormat="1" applyFont="1" applyFill="1" applyAlignment="1">
      <alignment vertical="center"/>
    </xf>
    <xf numFmtId="164" fontId="134" fillId="39" borderId="0" xfId="0" applyNumberFormat="1" applyFont="1" applyFill="1" applyAlignment="1">
      <alignment vertical="center"/>
    </xf>
    <xf numFmtId="164" fontId="124" fillId="39" borderId="0" xfId="0" applyNumberFormat="1" applyFont="1" applyFill="1" applyAlignment="1">
      <alignment horizontal="center" vertical="center"/>
    </xf>
    <xf numFmtId="174" fontId="149" fillId="39" borderId="0" xfId="0" applyNumberFormat="1" applyFont="1" applyFill="1" applyAlignment="1">
      <alignment horizontal="left" vertical="center"/>
    </xf>
    <xf numFmtId="174" fontId="148" fillId="2" borderId="0" xfId="0" applyNumberFormat="1" applyFont="1" applyFill="1" applyAlignment="1">
      <alignment vertical="center"/>
    </xf>
    <xf numFmtId="176" fontId="138" fillId="2" borderId="0" xfId="47" applyNumberFormat="1" applyFont="1" applyFill="1" applyAlignment="1">
      <alignment horizontal="center" vertical="center"/>
    </xf>
    <xf numFmtId="176" fontId="138" fillId="2" borderId="0" xfId="47" applyNumberFormat="1" applyFont="1" applyFill="1" applyAlignment="1">
      <alignment vertical="center"/>
    </xf>
    <xf numFmtId="176" fontId="139" fillId="39" borderId="0" xfId="47" applyNumberFormat="1" applyFont="1" applyFill="1" applyAlignment="1">
      <alignment vertical="center"/>
    </xf>
    <xf numFmtId="164" fontId="148" fillId="39" borderId="0" xfId="0" applyNumberFormat="1" applyFont="1" applyFill="1" applyAlignment="1">
      <alignment vertical="center"/>
    </xf>
    <xf numFmtId="174" fontId="95" fillId="39" borderId="0" xfId="0" applyNumberFormat="1" applyFont="1" applyFill="1" applyAlignment="1">
      <alignment vertical="center"/>
    </xf>
    <xf numFmtId="164" fontId="152" fillId="2" borderId="0" xfId="0" applyNumberFormat="1" applyFont="1" applyFill="1" applyAlignment="1">
      <alignment vertical="center"/>
    </xf>
    <xf numFmtId="174" fontId="134" fillId="2" borderId="0" xfId="0" applyNumberFormat="1" applyFont="1" applyFill="1" applyAlignment="1">
      <alignment horizontal="left" vertical="center"/>
    </xf>
    <xf numFmtId="176" fontId="138" fillId="2" borderId="60" xfId="47" applyNumberFormat="1" applyFont="1" applyFill="1" applyBorder="1" applyAlignment="1">
      <alignment horizontal="center" vertical="center"/>
    </xf>
    <xf numFmtId="176" fontId="139" fillId="38" borderId="60" xfId="47" applyNumberFormat="1" applyFont="1" applyFill="1" applyBorder="1" applyAlignment="1">
      <alignment vertical="center"/>
    </xf>
    <xf numFmtId="176" fontId="84" fillId="39" borderId="60" xfId="47" applyNumberFormat="1" applyFont="1" applyFill="1" applyBorder="1" applyAlignment="1">
      <alignment horizontal="center" vertical="center"/>
    </xf>
    <xf numFmtId="176" fontId="138" fillId="2" borderId="66" xfId="47" applyNumberFormat="1" applyFont="1" applyFill="1" applyBorder="1" applyAlignment="1">
      <alignment horizontal="center" vertical="center"/>
    </xf>
    <xf numFmtId="0" fontId="149" fillId="2" borderId="0" xfId="0" applyFont="1" applyFill="1" applyAlignment="1">
      <alignment vertical="center"/>
    </xf>
    <xf numFmtId="3" fontId="149" fillId="2" borderId="0" xfId="0" applyNumberFormat="1" applyFont="1" applyFill="1" applyAlignment="1">
      <alignment horizontal="center" vertical="center"/>
    </xf>
    <xf numFmtId="173" fontId="149" fillId="2" borderId="0" xfId="0" applyNumberFormat="1" applyFont="1" applyFill="1" applyAlignment="1">
      <alignment vertical="center"/>
    </xf>
    <xf numFmtId="173" fontId="154" fillId="2" borderId="0" xfId="0" applyNumberFormat="1" applyFont="1" applyFill="1" applyAlignment="1">
      <alignment vertical="center"/>
    </xf>
    <xf numFmtId="164" fontId="149" fillId="2" borderId="0" xfId="0" applyNumberFormat="1" applyFont="1" applyFill="1" applyAlignment="1">
      <alignment vertical="center"/>
    </xf>
    <xf numFmtId="3" fontId="155" fillId="39" borderId="0" xfId="0" applyNumberFormat="1" applyFont="1" applyFill="1" applyAlignment="1">
      <alignment horizontal="center" vertical="center"/>
    </xf>
    <xf numFmtId="164" fontId="149" fillId="39" borderId="0" xfId="0" applyNumberFormat="1" applyFont="1" applyFill="1" applyAlignment="1">
      <alignment vertical="center"/>
    </xf>
    <xf numFmtId="0" fontId="152" fillId="2" borderId="0" xfId="0" applyFont="1" applyFill="1" applyAlignment="1">
      <alignment vertical="center"/>
    </xf>
    <xf numFmtId="0" fontId="152" fillId="39" borderId="0" xfId="0" applyFont="1" applyFill="1" applyAlignment="1">
      <alignment vertical="center"/>
    </xf>
    <xf numFmtId="173" fontId="150" fillId="39" borderId="0" xfId="0" applyNumberFormat="1" applyFont="1" applyFill="1" applyAlignment="1">
      <alignment vertical="center"/>
    </xf>
    <xf numFmtId="164" fontId="152" fillId="2" borderId="69" xfId="0" applyNumberFormat="1" applyFont="1" applyFill="1" applyBorder="1" applyAlignment="1">
      <alignment vertical="center"/>
    </xf>
    <xf numFmtId="0" fontId="152" fillId="39" borderId="0" xfId="0" applyFont="1" applyFill="1" applyAlignment="1">
      <alignment horizontal="center" vertical="center"/>
    </xf>
    <xf numFmtId="173" fontId="152" fillId="39" borderId="0" xfId="0" applyNumberFormat="1" applyFont="1" applyFill="1" applyAlignment="1">
      <alignment vertical="center"/>
    </xf>
    <xf numFmtId="173" fontId="152" fillId="2" borderId="0" xfId="0" applyNumberFormat="1" applyFont="1" applyFill="1" applyAlignment="1">
      <alignment vertical="center"/>
    </xf>
    <xf numFmtId="9" fontId="148" fillId="39" borderId="59" xfId="73" applyFont="1" applyFill="1" applyBorder="1" applyAlignment="1">
      <alignment horizontal="center" vertical="center"/>
    </xf>
    <xf numFmtId="174" fontId="148" fillId="39" borderId="0" xfId="0" applyNumberFormat="1" applyFont="1" applyFill="1" applyAlignment="1">
      <alignment vertical="center" wrapText="1"/>
    </xf>
    <xf numFmtId="174" fontId="148" fillId="2" borderId="0" xfId="0" applyNumberFormat="1" applyFont="1" applyFill="1" applyAlignment="1">
      <alignment horizontal="center" vertical="center" wrapText="1"/>
    </xf>
    <xf numFmtId="174" fontId="155" fillId="39" borderId="0" xfId="0" applyNumberFormat="1" applyFont="1" applyFill="1" applyAlignment="1">
      <alignment vertical="center" wrapText="1"/>
    </xf>
    <xf numFmtId="174" fontId="149" fillId="39" borderId="0" xfId="0" applyNumberFormat="1" applyFont="1" applyFill="1" applyAlignment="1">
      <alignment vertical="center" wrapText="1"/>
    </xf>
    <xf numFmtId="176" fontId="152" fillId="2" borderId="0" xfId="0" applyNumberFormat="1" applyFont="1" applyFill="1" applyAlignment="1">
      <alignment vertical="center"/>
    </xf>
    <xf numFmtId="174" fontId="155" fillId="39" borderId="0" xfId="0" applyNumberFormat="1" applyFont="1" applyFill="1" applyAlignment="1">
      <alignment horizontal="center" vertical="center"/>
    </xf>
    <xf numFmtId="174" fontId="149" fillId="39" borderId="0" xfId="0" applyNumberFormat="1" applyFont="1" applyFill="1" applyAlignment="1">
      <alignment vertical="center"/>
    </xf>
    <xf numFmtId="174" fontId="152" fillId="2" borderId="0" xfId="0" applyNumberFormat="1" applyFont="1" applyFill="1" applyAlignment="1">
      <alignment vertical="center"/>
    </xf>
    <xf numFmtId="0" fontId="152" fillId="0" borderId="0" xfId="0" applyFont="1" applyAlignment="1">
      <alignment vertical="center"/>
    </xf>
    <xf numFmtId="174" fontId="152" fillId="39" borderId="0" xfId="0" applyNumberFormat="1" applyFont="1" applyFill="1" applyAlignment="1">
      <alignment vertical="center"/>
    </xf>
    <xf numFmtId="0" fontId="141" fillId="0" borderId="0" xfId="0" applyFont="1" applyAlignment="1">
      <alignment vertical="center"/>
    </xf>
    <xf numFmtId="0" fontId="141" fillId="39" borderId="0" xfId="0" applyFont="1" applyFill="1" applyAlignment="1">
      <alignment horizontal="center" vertical="center"/>
    </xf>
    <xf numFmtId="176" fontId="152" fillId="39" borderId="0" xfId="47" applyNumberFormat="1" applyFont="1" applyFill="1" applyAlignment="1">
      <alignment vertical="center"/>
    </xf>
    <xf numFmtId="176" fontId="95" fillId="0" borderId="52" xfId="47" applyNumberFormat="1" applyFont="1" applyBorder="1" applyAlignment="1">
      <alignment vertical="center"/>
    </xf>
    <xf numFmtId="176" fontId="152" fillId="39" borderId="0" xfId="0" applyNumberFormat="1" applyFont="1" applyFill="1" applyAlignment="1">
      <alignment vertical="center"/>
    </xf>
    <xf numFmtId="174" fontId="134" fillId="2" borderId="0" xfId="59" applyNumberFormat="1" applyFont="1" applyFill="1" applyAlignment="1">
      <alignment vertical="center"/>
    </xf>
    <xf numFmtId="0" fontId="140" fillId="39" borderId="0" xfId="59" applyFont="1" applyFill="1" applyAlignment="1">
      <alignment horizontal="center" vertical="center"/>
    </xf>
    <xf numFmtId="0" fontId="134" fillId="2" borderId="0" xfId="59" applyFont="1" applyFill="1" applyAlignment="1">
      <alignment vertical="center"/>
    </xf>
    <xf numFmtId="174" fontId="134" fillId="0" borderId="0" xfId="59" applyNumberFormat="1" applyFont="1" applyAlignment="1">
      <alignment vertical="center"/>
    </xf>
    <xf numFmtId="176" fontId="124" fillId="38" borderId="55" xfId="59" applyNumberFormat="1" applyFont="1" applyFill="1" applyBorder="1" applyAlignment="1">
      <alignment horizontal="center" vertical="center"/>
    </xf>
    <xf numFmtId="3" fontId="124" fillId="38" borderId="55" xfId="59" applyNumberFormat="1" applyFont="1" applyFill="1" applyBorder="1" applyAlignment="1">
      <alignment horizontal="center" vertical="center"/>
    </xf>
    <xf numFmtId="174" fontId="151" fillId="38" borderId="55" xfId="59" applyNumberFormat="1" applyFont="1" applyFill="1" applyBorder="1" applyAlignment="1">
      <alignment horizontal="center" vertical="center"/>
    </xf>
    <xf numFmtId="174" fontId="148" fillId="38" borderId="55" xfId="59" applyNumberFormat="1" applyFont="1" applyFill="1" applyBorder="1" applyAlignment="1">
      <alignment horizontal="left" vertical="center"/>
    </xf>
    <xf numFmtId="174" fontId="149" fillId="38" borderId="55" xfId="59" applyNumberFormat="1" applyFont="1" applyFill="1" applyBorder="1" applyAlignment="1">
      <alignment horizontal="left" vertical="center"/>
    </xf>
    <xf numFmtId="3" fontId="124" fillId="53" borderId="71" xfId="0" applyNumberFormat="1" applyFont="1" applyFill="1" applyBorder="1" applyAlignment="1">
      <alignment horizontal="center" vertical="center"/>
    </xf>
    <xf numFmtId="0" fontId="148" fillId="38" borderId="52" xfId="0" applyFont="1" applyFill="1" applyBorder="1" applyAlignment="1">
      <alignment horizontal="center" vertical="center" wrapText="1"/>
    </xf>
    <xf numFmtId="3" fontId="124" fillId="38" borderId="0" xfId="0" applyNumberFormat="1" applyFont="1" applyFill="1" applyAlignment="1">
      <alignment horizontal="center" vertical="center"/>
    </xf>
    <xf numFmtId="176" fontId="124" fillId="38" borderId="0" xfId="0" applyNumberFormat="1" applyFont="1" applyFill="1" applyAlignment="1">
      <alignment horizontal="center" vertical="center"/>
    </xf>
    <xf numFmtId="164" fontId="124" fillId="38" borderId="0" xfId="0" applyNumberFormat="1" applyFont="1" applyFill="1" applyAlignment="1">
      <alignment horizontal="center" vertical="center"/>
    </xf>
    <xf numFmtId="0" fontId="153" fillId="38" borderId="0" xfId="0" applyFont="1" applyFill="1" applyAlignment="1">
      <alignment horizontal="center" vertical="center" wrapText="1"/>
    </xf>
    <xf numFmtId="3" fontId="151" fillId="38" borderId="0" xfId="0" applyNumberFormat="1" applyFont="1" applyFill="1" applyAlignment="1">
      <alignment horizontal="center" vertical="center"/>
    </xf>
    <xf numFmtId="164" fontId="151" fillId="38" borderId="0" xfId="0" applyNumberFormat="1" applyFont="1" applyFill="1" applyAlignment="1">
      <alignment vertical="center"/>
    </xf>
    <xf numFmtId="174" fontId="156" fillId="56" borderId="69" xfId="59" applyNumberFormat="1" applyFont="1" applyFill="1" applyBorder="1" applyAlignment="1">
      <alignment horizontal="center" vertical="center"/>
    </xf>
    <xf numFmtId="3" fontId="131" fillId="56" borderId="69" xfId="59" applyNumberFormat="1" applyFont="1" applyFill="1" applyBorder="1" applyAlignment="1">
      <alignment horizontal="center" vertical="center"/>
    </xf>
    <xf numFmtId="176" fontId="131" fillId="56" borderId="69" xfId="59" applyNumberFormat="1" applyFont="1" applyFill="1" applyBorder="1" applyAlignment="1">
      <alignment horizontal="center" vertical="center"/>
    </xf>
    <xf numFmtId="174" fontId="157" fillId="56" borderId="69" xfId="59" applyNumberFormat="1" applyFont="1" applyFill="1" applyBorder="1" applyAlignment="1">
      <alignment horizontal="center" vertical="center"/>
    </xf>
    <xf numFmtId="170" fontId="158" fillId="2" borderId="0" xfId="59" applyNumberFormat="1" applyFont="1" applyFill="1" applyAlignment="1">
      <alignment vertical="center"/>
    </xf>
    <xf numFmtId="0" fontId="134" fillId="2" borderId="0" xfId="59" applyFont="1" applyFill="1" applyAlignment="1">
      <alignment horizontal="center" vertical="center"/>
    </xf>
    <xf numFmtId="0" fontId="153" fillId="38" borderId="55" xfId="59" applyFont="1" applyFill="1" applyBorder="1" applyAlignment="1">
      <alignment horizontal="center" vertical="center" wrapText="1"/>
    </xf>
    <xf numFmtId="164" fontId="153" fillId="38" borderId="55" xfId="59" applyNumberFormat="1" applyFont="1" applyFill="1" applyBorder="1" applyAlignment="1">
      <alignment horizontal="center" vertical="center" wrapText="1"/>
    </xf>
    <xf numFmtId="3" fontId="134" fillId="57" borderId="57" xfId="59" applyNumberFormat="1" applyFont="1" applyFill="1" applyBorder="1" applyAlignment="1">
      <alignment horizontal="center" vertical="center"/>
    </xf>
    <xf numFmtId="164" fontId="134" fillId="57" borderId="56" xfId="59" applyNumberFormat="1" applyFont="1" applyFill="1" applyBorder="1" applyAlignment="1">
      <alignment vertical="center"/>
    </xf>
    <xf numFmtId="3" fontId="134" fillId="57" borderId="56" xfId="59" applyNumberFormat="1" applyFont="1" applyFill="1" applyBorder="1" applyAlignment="1">
      <alignment horizontal="center" vertical="center"/>
    </xf>
    <xf numFmtId="3" fontId="160" fillId="38" borderId="55" xfId="59" applyNumberFormat="1" applyFont="1" applyFill="1" applyBorder="1" applyAlignment="1">
      <alignment horizontal="center" vertical="center" wrapText="1"/>
    </xf>
    <xf numFmtId="167" fontId="134" fillId="57" borderId="56" xfId="59" applyNumberFormat="1" applyFont="1" applyFill="1" applyBorder="1" applyAlignment="1">
      <alignment vertical="center"/>
    </xf>
    <xf numFmtId="2" fontId="134" fillId="57" borderId="56" xfId="59" applyNumberFormat="1" applyFont="1" applyFill="1" applyBorder="1" applyAlignment="1">
      <alignment horizontal="right" vertical="center"/>
    </xf>
    <xf numFmtId="2" fontId="134" fillId="57" borderId="57" xfId="59" applyNumberFormat="1" applyFont="1" applyFill="1" applyBorder="1" applyAlignment="1">
      <alignment horizontal="right" vertical="center"/>
    </xf>
    <xf numFmtId="0" fontId="161" fillId="2" borderId="0" xfId="0" applyFont="1" applyFill="1" applyAlignment="1">
      <alignment vertical="center"/>
    </xf>
    <xf numFmtId="0" fontId="161" fillId="39" borderId="0" xfId="0" applyFont="1" applyFill="1" applyAlignment="1">
      <alignment vertical="center"/>
    </xf>
    <xf numFmtId="0" fontId="161" fillId="0" borderId="0" xfId="0" applyFont="1" applyAlignment="1">
      <alignment vertical="center"/>
    </xf>
    <xf numFmtId="171" fontId="162" fillId="0" borderId="0" xfId="0" applyNumberFormat="1" applyFont="1" applyAlignment="1">
      <alignment horizontal="center" vertical="center" wrapText="1"/>
    </xf>
    <xf numFmtId="2" fontId="139" fillId="2" borderId="1" xfId="0" applyNumberFormat="1" applyFont="1" applyFill="1" applyBorder="1" applyAlignment="1">
      <alignment horizontal="center" vertical="center"/>
    </xf>
    <xf numFmtId="167" fontId="139" fillId="2" borderId="1" xfId="0" applyNumberFormat="1" applyFont="1" applyFill="1" applyBorder="1" applyAlignment="1">
      <alignment horizontal="center" vertical="center"/>
    </xf>
    <xf numFmtId="167" fontId="139" fillId="0" borderId="1" xfId="0" applyNumberFormat="1" applyFont="1" applyBorder="1" applyAlignment="1">
      <alignment horizontal="center" vertical="center"/>
    </xf>
    <xf numFmtId="0" fontId="151" fillId="38" borderId="38" xfId="0" applyFont="1" applyFill="1" applyBorder="1" applyAlignment="1">
      <alignment horizontal="center" vertical="center" wrapText="1"/>
    </xf>
    <xf numFmtId="0" fontId="151" fillId="38" borderId="39" xfId="0" applyFont="1" applyFill="1" applyBorder="1" applyAlignment="1">
      <alignment horizontal="center" vertical="center" wrapText="1"/>
    </xf>
    <xf numFmtId="0" fontId="151" fillId="38" borderId="40" xfId="0" applyFont="1" applyFill="1" applyBorder="1" applyAlignment="1">
      <alignment horizontal="center" vertical="center" wrapText="1"/>
    </xf>
    <xf numFmtId="172" fontId="151" fillId="38" borderId="72" xfId="47" applyNumberFormat="1" applyFont="1" applyFill="1" applyBorder="1" applyAlignment="1">
      <alignment vertical="center"/>
    </xf>
    <xf numFmtId="3" fontId="151" fillId="38" borderId="63" xfId="0" applyNumberFormat="1" applyFont="1" applyFill="1" applyBorder="1" applyAlignment="1">
      <alignment horizontal="center" vertical="center"/>
    </xf>
    <xf numFmtId="167" fontId="151" fillId="38" borderId="63" xfId="0" applyNumberFormat="1" applyFont="1" applyFill="1" applyBorder="1" applyAlignment="1">
      <alignment horizontal="center" vertical="center"/>
    </xf>
    <xf numFmtId="0" fontId="139" fillId="0" borderId="0" xfId="0" applyFont="1" applyAlignment="1">
      <alignment vertical="center"/>
    </xf>
    <xf numFmtId="0" fontId="151" fillId="2" borderId="0" xfId="0" applyFont="1" applyFill="1" applyAlignment="1">
      <alignment vertical="center"/>
    </xf>
    <xf numFmtId="0" fontId="139" fillId="2" borderId="0" xfId="0" applyFont="1" applyFill="1" applyAlignment="1">
      <alignment vertical="center"/>
    </xf>
    <xf numFmtId="172" fontId="151" fillId="38" borderId="68" xfId="47" applyNumberFormat="1" applyFont="1" applyFill="1" applyBorder="1" applyAlignment="1">
      <alignment vertical="center"/>
    </xf>
    <xf numFmtId="172" fontId="151" fillId="38" borderId="68" xfId="47" applyNumberFormat="1" applyFont="1" applyFill="1" applyBorder="1" applyAlignment="1">
      <alignment horizontal="center" vertical="center"/>
    </xf>
    <xf numFmtId="167" fontId="151" fillId="38" borderId="68" xfId="0" applyNumberFormat="1" applyFont="1" applyFill="1" applyBorder="1" applyAlignment="1">
      <alignment horizontal="center" vertical="center"/>
    </xf>
    <xf numFmtId="1" fontId="151" fillId="38" borderId="68" xfId="0" applyNumberFormat="1" applyFont="1" applyFill="1" applyBorder="1" applyAlignment="1">
      <alignment horizontal="center"/>
    </xf>
    <xf numFmtId="0" fontId="134" fillId="39" borderId="0" xfId="0" applyFont="1" applyFill="1"/>
    <xf numFmtId="0" fontId="163" fillId="2" borderId="0" xfId="0" applyFont="1" applyFill="1" applyAlignment="1">
      <alignment horizontal="center" vertical="center"/>
    </xf>
    <xf numFmtId="0" fontId="141" fillId="39" borderId="0" xfId="0" applyFont="1" applyFill="1"/>
    <xf numFmtId="3" fontId="164" fillId="39" borderId="0" xfId="47" applyNumberFormat="1" applyFont="1" applyFill="1" applyAlignment="1">
      <alignment horizontal="center" vertical="center"/>
    </xf>
    <xf numFmtId="0" fontId="139" fillId="0" borderId="2" xfId="0" applyFont="1" applyBorder="1" applyAlignment="1">
      <alignment horizontal="center" vertical="center"/>
    </xf>
    <xf numFmtId="176" fontId="139" fillId="0" borderId="2" xfId="47" applyNumberFormat="1" applyFont="1" applyBorder="1" applyAlignment="1">
      <alignment horizontal="center" vertical="center"/>
    </xf>
    <xf numFmtId="0" fontId="139" fillId="0" borderId="0" xfId="0" applyFont="1"/>
    <xf numFmtId="0" fontId="139" fillId="39" borderId="0" xfId="0" applyFont="1" applyFill="1"/>
    <xf numFmtId="0" fontId="160" fillId="39" borderId="52" xfId="0" applyFont="1" applyFill="1" applyBorder="1" applyAlignment="1">
      <alignment vertical="center"/>
    </xf>
    <xf numFmtId="0" fontId="160" fillId="39" borderId="75" xfId="0" applyFont="1" applyFill="1" applyBorder="1" applyAlignment="1">
      <alignment vertical="center"/>
    </xf>
    <xf numFmtId="180" fontId="160" fillId="39" borderId="52" xfId="47" applyNumberFormat="1" applyFont="1" applyFill="1" applyBorder="1" applyAlignment="1">
      <alignment horizontal="center" vertical="center"/>
    </xf>
    <xf numFmtId="3" fontId="160" fillId="39" borderId="52" xfId="0" applyNumberFormat="1" applyFont="1" applyFill="1" applyBorder="1" applyAlignment="1">
      <alignment horizontal="center" vertical="center"/>
    </xf>
    <xf numFmtId="3" fontId="160" fillId="2" borderId="52" xfId="0" applyNumberFormat="1" applyFont="1" applyFill="1" applyBorder="1" applyAlignment="1">
      <alignment vertical="center"/>
    </xf>
    <xf numFmtId="182" fontId="160" fillId="39" borderId="52" xfId="47" applyNumberFormat="1" applyFont="1" applyFill="1" applyBorder="1" applyAlignment="1">
      <alignment horizontal="center" vertical="center"/>
    </xf>
    <xf numFmtId="0" fontId="160" fillId="39" borderId="0" xfId="0" applyFont="1" applyFill="1"/>
    <xf numFmtId="182" fontId="160" fillId="39" borderId="75" xfId="47" applyNumberFormat="1" applyFont="1" applyFill="1" applyBorder="1" applyAlignment="1">
      <alignment horizontal="center" vertical="center"/>
    </xf>
    <xf numFmtId="3" fontId="160" fillId="2" borderId="75" xfId="0" applyNumberFormat="1" applyFont="1" applyFill="1" applyBorder="1" applyAlignment="1">
      <alignment vertical="center"/>
    </xf>
    <xf numFmtId="0" fontId="167" fillId="39" borderId="0" xfId="0" applyFont="1" applyFill="1" applyAlignment="1">
      <alignment vertical="center"/>
    </xf>
    <xf numFmtId="0" fontId="168" fillId="58" borderId="21" xfId="0" applyFont="1" applyFill="1" applyBorder="1" applyAlignment="1">
      <alignment horizontal="center" vertical="center" wrapText="1"/>
    </xf>
    <xf numFmtId="0" fontId="134" fillId="39" borderId="0" xfId="0" applyFont="1" applyFill="1" applyAlignment="1">
      <alignment horizontal="center"/>
    </xf>
    <xf numFmtId="0" fontId="169" fillId="56" borderId="55" xfId="59" applyFont="1" applyFill="1" applyBorder="1" applyAlignment="1">
      <alignment horizontal="center" vertical="center" wrapText="1"/>
    </xf>
    <xf numFmtId="3" fontId="169" fillId="56" borderId="55" xfId="59" applyNumberFormat="1" applyFont="1" applyFill="1" applyBorder="1" applyAlignment="1">
      <alignment horizontal="center" vertical="center" wrapText="1"/>
    </xf>
    <xf numFmtId="164" fontId="169" fillId="56" borderId="55" xfId="59" applyNumberFormat="1" applyFont="1" applyFill="1" applyBorder="1" applyAlignment="1">
      <alignment horizontal="center" vertical="center" wrapText="1"/>
    </xf>
    <xf numFmtId="0" fontId="170" fillId="2" borderId="0" xfId="59" applyFont="1" applyFill="1" applyAlignment="1">
      <alignment vertical="center"/>
    </xf>
    <xf numFmtId="0" fontId="134" fillId="0" borderId="0" xfId="59" applyFont="1" applyAlignment="1">
      <alignment vertical="center"/>
    </xf>
    <xf numFmtId="0" fontId="141" fillId="0" borderId="0" xfId="59" applyFont="1" applyAlignment="1">
      <alignment vertical="center"/>
    </xf>
    <xf numFmtId="0" fontId="171" fillId="2" borderId="0" xfId="59" applyFont="1" applyFill="1" applyAlignment="1">
      <alignment vertical="center"/>
    </xf>
    <xf numFmtId="0" fontId="171" fillId="0" borderId="0" xfId="59" applyFont="1" applyAlignment="1">
      <alignment vertical="center"/>
    </xf>
    <xf numFmtId="0" fontId="163" fillId="0" borderId="0" xfId="59" applyFont="1" applyAlignment="1">
      <alignment horizontal="center" vertical="center"/>
    </xf>
    <xf numFmtId="0" fontId="140" fillId="0" borderId="0" xfId="59" applyFont="1" applyAlignment="1">
      <alignment vertical="center"/>
    </xf>
    <xf numFmtId="0" fontId="172" fillId="0" borderId="0" xfId="59" applyFont="1" applyAlignment="1">
      <alignment vertical="center"/>
    </xf>
    <xf numFmtId="169" fontId="173" fillId="2" borderId="0" xfId="59" applyNumberFormat="1" applyFont="1" applyFill="1" applyAlignment="1">
      <alignment vertical="center"/>
    </xf>
    <xf numFmtId="169" fontId="174" fillId="2" borderId="0" xfId="59" applyNumberFormat="1" applyFont="1" applyFill="1" applyAlignment="1">
      <alignment vertical="center"/>
    </xf>
    <xf numFmtId="169" fontId="174" fillId="0" borderId="0" xfId="59" applyNumberFormat="1" applyFont="1" applyAlignment="1">
      <alignment vertical="center"/>
    </xf>
    <xf numFmtId="169" fontId="143" fillId="0" borderId="0" xfId="59" applyNumberFormat="1" applyFont="1" applyAlignment="1">
      <alignment horizontal="center" vertical="center"/>
    </xf>
    <xf numFmtId="0" fontId="161" fillId="0" borderId="0" xfId="59" applyFont="1" applyAlignment="1">
      <alignment vertical="center"/>
    </xf>
    <xf numFmtId="0" fontId="166" fillId="0" borderId="0" xfId="59" applyFont="1" applyAlignment="1">
      <alignment vertical="center"/>
    </xf>
    <xf numFmtId="0" fontId="175" fillId="2" borderId="0" xfId="59" applyFont="1" applyFill="1" applyAlignment="1">
      <alignment vertical="center"/>
    </xf>
    <xf numFmtId="17" fontId="153" fillId="0" borderId="3" xfId="59" applyNumberFormat="1" applyFont="1" applyBorder="1" applyAlignment="1">
      <alignment horizontal="left" vertical="center"/>
    </xf>
    <xf numFmtId="167" fontId="160" fillId="0" borderId="3" xfId="59" applyNumberFormat="1" applyFont="1" applyBorder="1" applyAlignment="1">
      <alignment vertical="center"/>
    </xf>
    <xf numFmtId="164" fontId="160" fillId="0" borderId="3" xfId="59" applyNumberFormat="1" applyFont="1" applyBorder="1" applyAlignment="1">
      <alignment vertical="center"/>
    </xf>
    <xf numFmtId="17" fontId="153" fillId="0" borderId="3" xfId="59" applyNumberFormat="1" applyFont="1" applyBorder="1" applyAlignment="1">
      <alignment horizontal="left" vertical="center" wrapText="1" shrinkToFit="1"/>
    </xf>
    <xf numFmtId="3" fontId="164" fillId="2" borderId="0" xfId="49" applyNumberFormat="1" applyFont="1" applyFill="1" applyAlignment="1">
      <alignment horizontal="center" vertical="center"/>
    </xf>
    <xf numFmtId="3" fontId="164" fillId="0" borderId="0" xfId="49" applyNumberFormat="1" applyFont="1" applyAlignment="1">
      <alignment horizontal="center" vertical="center"/>
    </xf>
    <xf numFmtId="0" fontId="177" fillId="2" borderId="0" xfId="59" applyFont="1" applyFill="1" applyAlignment="1">
      <alignment vertical="center"/>
    </xf>
    <xf numFmtId="0" fontId="177" fillId="0" borderId="0" xfId="59" applyFont="1" applyAlignment="1">
      <alignment vertical="center"/>
    </xf>
    <xf numFmtId="0" fontId="179" fillId="2" borderId="0" xfId="59" applyFont="1" applyFill="1" applyAlignment="1">
      <alignment vertical="center"/>
    </xf>
    <xf numFmtId="175" fontId="178" fillId="49" borderId="3" xfId="59" applyNumberFormat="1" applyFont="1" applyFill="1" applyBorder="1" applyAlignment="1">
      <alignment horizontal="center" vertical="center"/>
    </xf>
    <xf numFmtId="0" fontId="179" fillId="0" borderId="0" xfId="59" applyFont="1" applyAlignment="1">
      <alignment vertical="center"/>
    </xf>
    <xf numFmtId="17" fontId="180" fillId="0" borderId="3" xfId="59" applyNumberFormat="1" applyFont="1" applyBorder="1" applyAlignment="1">
      <alignment horizontal="center" vertical="center" wrapText="1" shrinkToFit="1"/>
    </xf>
    <xf numFmtId="176" fontId="181" fillId="0" borderId="3" xfId="47" applyNumberFormat="1" applyFont="1" applyBorder="1" applyAlignment="1">
      <alignment vertical="center"/>
    </xf>
    <xf numFmtId="0" fontId="134" fillId="0" borderId="0" xfId="59" applyFont="1"/>
    <xf numFmtId="164" fontId="141" fillId="0" borderId="0" xfId="59" applyNumberFormat="1" applyFont="1"/>
    <xf numFmtId="164" fontId="139" fillId="0" borderId="0" xfId="59" applyNumberFormat="1" applyFont="1"/>
    <xf numFmtId="0" fontId="141" fillId="0" borderId="0" xfId="59" applyFont="1"/>
    <xf numFmtId="176" fontId="181" fillId="0" borderId="22" xfId="47" applyNumberFormat="1" applyFont="1" applyBorder="1" applyAlignment="1">
      <alignment vertical="center"/>
    </xf>
    <xf numFmtId="175" fontId="137" fillId="38" borderId="3" xfId="59" applyNumberFormat="1" applyFont="1" applyFill="1" applyBorder="1" applyAlignment="1">
      <alignment horizontal="center" vertical="center"/>
    </xf>
    <xf numFmtId="0" fontId="184" fillId="38" borderId="21" xfId="59" applyFont="1" applyFill="1" applyBorder="1" applyAlignment="1">
      <alignment horizontal="center" vertical="center" wrapText="1"/>
    </xf>
    <xf numFmtId="0" fontId="157" fillId="56" borderId="3" xfId="59" applyFont="1" applyFill="1" applyBorder="1" applyAlignment="1">
      <alignment horizontal="center" vertical="center"/>
    </xf>
    <xf numFmtId="174" fontId="157" fillId="56" borderId="3" xfId="59" applyNumberFormat="1" applyFont="1" applyFill="1" applyBorder="1" applyAlignment="1">
      <alignment vertical="center"/>
    </xf>
    <xf numFmtId="167" fontId="160" fillId="38" borderId="3" xfId="59" applyNumberFormat="1" applyFont="1" applyFill="1" applyBorder="1" applyAlignment="1">
      <alignment vertical="center"/>
    </xf>
    <xf numFmtId="3" fontId="156" fillId="56" borderId="55" xfId="59" applyNumberFormat="1" applyFont="1" applyFill="1" applyBorder="1" applyAlignment="1">
      <alignment horizontal="center" vertical="center"/>
    </xf>
    <xf numFmtId="164" fontId="156" fillId="56" borderId="65" xfId="59" applyNumberFormat="1" applyFont="1" applyFill="1" applyBorder="1" applyAlignment="1">
      <alignment vertical="center"/>
    </xf>
    <xf numFmtId="176" fontId="156" fillId="56" borderId="65" xfId="59" applyNumberFormat="1" applyFont="1" applyFill="1" applyBorder="1" applyAlignment="1">
      <alignment vertical="center"/>
    </xf>
    <xf numFmtId="0" fontId="170" fillId="2" borderId="0" xfId="0" applyFont="1" applyFill="1"/>
    <xf numFmtId="0" fontId="134" fillId="2" borderId="0" xfId="0" applyFont="1" applyFill="1"/>
    <xf numFmtId="0" fontId="140" fillId="2" borderId="0" xfId="0" applyFont="1" applyFill="1"/>
    <xf numFmtId="0" fontId="161" fillId="2" borderId="0" xfId="0" applyFont="1" applyFill="1"/>
    <xf numFmtId="175" fontId="187" fillId="38" borderId="1" xfId="0" applyNumberFormat="1" applyFont="1" applyFill="1" applyBorder="1" applyAlignment="1">
      <alignment horizontal="center" vertical="center" wrapText="1" shrinkToFit="1"/>
    </xf>
    <xf numFmtId="175" fontId="151" fillId="0" borderId="0" xfId="0" applyNumberFormat="1" applyFont="1" applyAlignment="1">
      <alignment horizontal="center" vertical="center" wrapText="1" shrinkToFit="1"/>
    </xf>
    <xf numFmtId="0" fontId="134" fillId="0" borderId="0" xfId="0" applyFont="1"/>
    <xf numFmtId="176" fontId="134" fillId="2" borderId="1" xfId="47" applyNumberFormat="1" applyFont="1" applyFill="1" applyBorder="1" applyAlignment="1">
      <alignment vertical="center"/>
    </xf>
    <xf numFmtId="172" fontId="134" fillId="38" borderId="1" xfId="47" applyNumberFormat="1" applyFont="1" applyFill="1" applyBorder="1" applyAlignment="1">
      <alignment vertical="center"/>
    </xf>
    <xf numFmtId="172" fontId="134" fillId="2" borderId="1" xfId="47" applyNumberFormat="1" applyFont="1" applyFill="1" applyBorder="1" applyAlignment="1">
      <alignment vertical="center"/>
    </xf>
    <xf numFmtId="176" fontId="152" fillId="39" borderId="0" xfId="47" applyNumberFormat="1" applyFont="1" applyFill="1"/>
    <xf numFmtId="17" fontId="156" fillId="56" borderId="63" xfId="0" applyNumberFormat="1" applyFont="1" applyFill="1" applyBorder="1" applyAlignment="1">
      <alignment horizontal="center"/>
    </xf>
    <xf numFmtId="3" fontId="156" fillId="56" borderId="63" xfId="0" applyNumberFormat="1" applyFont="1" applyFill="1" applyBorder="1" applyAlignment="1">
      <alignment vertical="center"/>
    </xf>
    <xf numFmtId="0" fontId="152" fillId="39" borderId="0" xfId="0" applyFont="1" applyFill="1"/>
    <xf numFmtId="3" fontId="152" fillId="39" borderId="0" xfId="0" applyNumberFormat="1" applyFont="1" applyFill="1"/>
    <xf numFmtId="176" fontId="152" fillId="39" borderId="0" xfId="0" applyNumberFormat="1" applyFont="1" applyFill="1"/>
    <xf numFmtId="0" fontId="152" fillId="0" borderId="0" xfId="0" applyFont="1"/>
    <xf numFmtId="172" fontId="152" fillId="39" borderId="0" xfId="0" applyNumberFormat="1" applyFont="1" applyFill="1"/>
    <xf numFmtId="167" fontId="152" fillId="39" borderId="0" xfId="0" applyNumberFormat="1" applyFont="1" applyFill="1"/>
    <xf numFmtId="0" fontId="134" fillId="2" borderId="0" xfId="59" applyFont="1" applyFill="1"/>
    <xf numFmtId="3" fontId="134" fillId="2" borderId="0" xfId="59" applyNumberFormat="1" applyFont="1" applyFill="1" applyAlignment="1">
      <alignment horizontal="right" vertical="center"/>
    </xf>
    <xf numFmtId="0" fontId="190" fillId="2" borderId="0" xfId="59" applyFont="1" applyFill="1" applyAlignment="1">
      <alignment horizontal="center"/>
    </xf>
    <xf numFmtId="0" fontId="161" fillId="2" borderId="0" xfId="59" applyFont="1" applyFill="1"/>
    <xf numFmtId="169" fontId="191" fillId="2" borderId="0" xfId="59" applyNumberFormat="1" applyFont="1" applyFill="1" applyAlignment="1">
      <alignment horizontal="center"/>
    </xf>
    <xf numFmtId="0" fontId="161" fillId="0" borderId="0" xfId="59" applyFont="1"/>
    <xf numFmtId="3" fontId="148" fillId="39" borderId="1" xfId="59" applyNumberFormat="1" applyFont="1" applyFill="1" applyBorder="1" applyAlignment="1">
      <alignment horizontal="center" vertical="center"/>
    </xf>
    <xf numFmtId="0" fontId="134" fillId="2" borderId="0" xfId="59" applyFont="1" applyFill="1" applyAlignment="1">
      <alignment horizontal="center"/>
    </xf>
    <xf numFmtId="3" fontId="148" fillId="39" borderId="0" xfId="59" applyNumberFormat="1" applyFont="1" applyFill="1" applyAlignment="1">
      <alignment horizontal="center" vertical="center"/>
    </xf>
    <xf numFmtId="164" fontId="148" fillId="39" borderId="1" xfId="59" applyNumberFormat="1" applyFont="1" applyFill="1" applyBorder="1" applyAlignment="1">
      <alignment horizontal="center" vertical="center"/>
    </xf>
    <xf numFmtId="164" fontId="148" fillId="39" borderId="0" xfId="59" applyNumberFormat="1" applyFont="1" applyFill="1" applyAlignment="1">
      <alignment horizontal="center" vertical="center"/>
    </xf>
    <xf numFmtId="164" fontId="134" fillId="2" borderId="0" xfId="59" applyNumberFormat="1" applyFont="1" applyFill="1"/>
    <xf numFmtId="0" fontId="139" fillId="2" borderId="0" xfId="59" applyFont="1" applyFill="1"/>
    <xf numFmtId="0" fontId="148" fillId="0" borderId="0" xfId="59" applyFont="1" applyAlignment="1">
      <alignment wrapText="1"/>
    </xf>
    <xf numFmtId="0" fontId="148" fillId="0" borderId="0" xfId="59" applyFont="1"/>
    <xf numFmtId="0" fontId="152" fillId="39" borderId="0" xfId="59" applyFont="1" applyFill="1"/>
    <xf numFmtId="178" fontId="152" fillId="39" borderId="0" xfId="47" applyNumberFormat="1" applyFont="1" applyFill="1"/>
    <xf numFmtId="178" fontId="152" fillId="39" borderId="0" xfId="47" applyNumberFormat="1" applyFont="1" applyFill="1" applyAlignment="1">
      <alignment horizontal="center"/>
    </xf>
    <xf numFmtId="164" fontId="152" fillId="39" borderId="0" xfId="59" applyNumberFormat="1" applyFont="1" applyFill="1" applyAlignment="1">
      <alignment horizontal="right" vertical="center"/>
    </xf>
    <xf numFmtId="164" fontId="152" fillId="39" borderId="0" xfId="59" applyNumberFormat="1" applyFont="1" applyFill="1"/>
    <xf numFmtId="0" fontId="152" fillId="2" borderId="0" xfId="59" applyFont="1" applyFill="1"/>
    <xf numFmtId="3" fontId="152" fillId="2" borderId="0" xfId="59" applyNumberFormat="1" applyFont="1" applyFill="1"/>
    <xf numFmtId="0" fontId="152" fillId="2" borderId="0" xfId="59" applyFont="1" applyFill="1" applyAlignment="1">
      <alignment horizontal="center"/>
    </xf>
    <xf numFmtId="164" fontId="152" fillId="2" borderId="0" xfId="59" applyNumberFormat="1" applyFont="1" applyFill="1"/>
    <xf numFmtId="164" fontId="152" fillId="2" borderId="0" xfId="59" applyNumberFormat="1" applyFont="1" applyFill="1" applyAlignment="1">
      <alignment horizontal="center"/>
    </xf>
    <xf numFmtId="176" fontId="152" fillId="2" borderId="0" xfId="47" applyNumberFormat="1" applyFont="1" applyFill="1" applyAlignment="1">
      <alignment horizontal="center"/>
    </xf>
    <xf numFmtId="176" fontId="152" fillId="2" borderId="0" xfId="59" applyNumberFormat="1" applyFont="1" applyFill="1" applyAlignment="1">
      <alignment horizontal="center"/>
    </xf>
    <xf numFmtId="0" fontId="141" fillId="2" borderId="0" xfId="59" applyFont="1" applyFill="1" applyAlignment="1">
      <alignment horizontal="center"/>
    </xf>
    <xf numFmtId="3" fontId="152" fillId="2" borderId="0" xfId="59" applyNumberFormat="1" applyFont="1" applyFill="1" applyAlignment="1">
      <alignment horizontal="center"/>
    </xf>
    <xf numFmtId="0" fontId="134" fillId="0" borderId="0" xfId="59" applyFont="1" applyAlignment="1">
      <alignment horizontal="center"/>
    </xf>
    <xf numFmtId="0" fontId="152" fillId="0" borderId="0" xfId="59" applyFont="1" applyAlignment="1">
      <alignment horizontal="center"/>
    </xf>
    <xf numFmtId="0" fontId="137" fillId="38" borderId="1" xfId="59" applyFont="1" applyFill="1" applyBorder="1" applyAlignment="1">
      <alignment horizontal="center" vertical="center" wrapText="1"/>
    </xf>
    <xf numFmtId="0" fontId="183" fillId="38" borderId="1" xfId="59" applyFont="1" applyFill="1" applyBorder="1" applyAlignment="1">
      <alignment horizontal="center" vertical="center" wrapText="1"/>
    </xf>
    <xf numFmtId="0" fontId="137" fillId="38" borderId="0" xfId="59" applyFont="1" applyFill="1" applyAlignment="1">
      <alignment horizontal="center" vertical="center" wrapText="1"/>
    </xf>
    <xf numFmtId="0" fontId="192" fillId="39" borderId="0" xfId="45434" applyFont="1" applyFill="1" applyAlignment="1">
      <alignment vertical="center"/>
    </xf>
    <xf numFmtId="0" fontId="183" fillId="38" borderId="76" xfId="45435" applyFont="1" applyFill="1" applyBorder="1" applyAlignment="1">
      <alignment horizontal="center" vertical="center"/>
    </xf>
    <xf numFmtId="17" fontId="183" fillId="38" borderId="76" xfId="45435" applyNumberFormat="1" applyFont="1" applyFill="1" applyBorder="1" applyAlignment="1">
      <alignment horizontal="center" vertical="center"/>
    </xf>
    <xf numFmtId="167" fontId="193" fillId="57" borderId="76" xfId="45436" applyNumberFormat="1" applyFont="1" applyFill="1" applyBorder="1" applyAlignment="1">
      <alignment vertical="center"/>
    </xf>
    <xf numFmtId="167" fontId="193" fillId="0" borderId="76" xfId="45436" applyNumberFormat="1" applyFont="1" applyBorder="1" applyAlignment="1">
      <alignment horizontal="right" vertical="center"/>
    </xf>
    <xf numFmtId="167" fontId="193" fillId="48" borderId="76" xfId="45436" applyNumberFormat="1" applyFont="1" applyFill="1" applyBorder="1" applyAlignment="1">
      <alignment horizontal="right" vertical="center"/>
    </xf>
    <xf numFmtId="0" fontId="181" fillId="39" borderId="0" xfId="45434" applyFont="1" applyFill="1"/>
    <xf numFmtId="167" fontId="193" fillId="57" borderId="79" xfId="45436" applyNumberFormat="1" applyFont="1" applyFill="1" applyBorder="1" applyAlignment="1">
      <alignment vertical="center"/>
    </xf>
    <xf numFmtId="167" fontId="193" fillId="0" borderId="79" xfId="45436" applyNumberFormat="1" applyFont="1" applyBorder="1" applyAlignment="1">
      <alignment horizontal="right" vertical="center"/>
    </xf>
    <xf numFmtId="167" fontId="193" fillId="38" borderId="79" xfId="45436" applyNumberFormat="1" applyFont="1" applyFill="1" applyBorder="1" applyAlignment="1">
      <alignment horizontal="right" vertical="center"/>
    </xf>
    <xf numFmtId="167" fontId="139" fillId="38" borderId="81" xfId="45436" applyNumberFormat="1" applyFont="1" applyFill="1" applyBorder="1" applyAlignment="1">
      <alignment vertical="center"/>
    </xf>
    <xf numFmtId="180" fontId="139" fillId="38" borderId="81" xfId="45437" applyNumberFormat="1" applyFont="1" applyFill="1" applyBorder="1" applyAlignment="1">
      <alignment horizontal="right" vertical="center"/>
    </xf>
    <xf numFmtId="167" fontId="139" fillId="58" borderId="81" xfId="45436" applyNumberFormat="1" applyFont="1" applyFill="1" applyBorder="1" applyAlignment="1">
      <alignment vertical="center"/>
    </xf>
    <xf numFmtId="180" fontId="139" fillId="58" borderId="81" xfId="45437" applyNumberFormat="1" applyFont="1" applyFill="1" applyBorder="1" applyAlignment="1">
      <alignment horizontal="right" vertical="center"/>
    </xf>
    <xf numFmtId="180" fontId="157" fillId="56" borderId="81" xfId="45437" applyNumberFormat="1" applyFont="1" applyFill="1" applyBorder="1" applyAlignment="1">
      <alignment horizontal="center" vertical="center"/>
    </xf>
    <xf numFmtId="0" fontId="183" fillId="38" borderId="1" xfId="59" applyFont="1" applyFill="1" applyBorder="1" applyAlignment="1">
      <alignment horizontal="center" vertical="center" wrapText="1" shrinkToFit="1"/>
    </xf>
    <xf numFmtId="0" fontId="182" fillId="38" borderId="1" xfId="59" applyFont="1" applyFill="1" applyBorder="1" applyAlignment="1">
      <alignment horizontal="center" vertical="center" wrapText="1" shrinkToFit="1"/>
    </xf>
    <xf numFmtId="0" fontId="182" fillId="38" borderId="19" xfId="59" applyFont="1" applyFill="1" applyBorder="1" applyAlignment="1">
      <alignment horizontal="left" vertical="center"/>
    </xf>
    <xf numFmtId="0" fontId="182" fillId="38" borderId="23" xfId="59" applyFont="1" applyFill="1" applyBorder="1" applyAlignment="1">
      <alignment horizontal="left" vertical="center"/>
    </xf>
    <xf numFmtId="164" fontId="194" fillId="56" borderId="63" xfId="59" applyNumberFormat="1" applyFont="1" applyFill="1" applyBorder="1" applyAlignment="1">
      <alignment horizontal="center" vertical="center"/>
    </xf>
    <xf numFmtId="3" fontId="194" fillId="56" borderId="55" xfId="59" applyNumberFormat="1" applyFont="1" applyFill="1" applyBorder="1" applyAlignment="1">
      <alignment horizontal="center"/>
    </xf>
    <xf numFmtId="0" fontId="148" fillId="2" borderId="0" xfId="0" applyFont="1" applyFill="1" applyAlignment="1">
      <alignment horizontal="center"/>
    </xf>
    <xf numFmtId="0" fontId="134" fillId="2" borderId="0" xfId="0" applyFont="1" applyFill="1" applyAlignment="1">
      <alignment horizontal="center"/>
    </xf>
    <xf numFmtId="172" fontId="134" fillId="2" borderId="0" xfId="47" applyNumberFormat="1" applyFont="1" applyFill="1"/>
    <xf numFmtId="167" fontId="193" fillId="0" borderId="61" xfId="0" applyNumberFormat="1" applyFont="1" applyBorder="1" applyAlignment="1">
      <alignment vertical="center"/>
    </xf>
    <xf numFmtId="167" fontId="176" fillId="0" borderId="0" xfId="0" applyNumberFormat="1" applyFont="1" applyAlignment="1">
      <alignment vertical="center"/>
    </xf>
    <xf numFmtId="167" fontId="134" fillId="2" borderId="0" xfId="0" applyNumberFormat="1" applyFont="1" applyFill="1" applyAlignment="1">
      <alignment horizontal="center"/>
    </xf>
    <xf numFmtId="167" fontId="182" fillId="38" borderId="53" xfId="0" applyNumberFormat="1" applyFont="1" applyFill="1" applyBorder="1" applyAlignment="1">
      <alignment horizontal="center" vertical="center" wrapText="1"/>
    </xf>
    <xf numFmtId="167" fontId="182" fillId="38" borderId="53" xfId="0" applyNumberFormat="1" applyFont="1" applyFill="1" applyBorder="1" applyAlignment="1">
      <alignment horizontal="center" vertical="center" wrapText="1" shrinkToFit="1"/>
    </xf>
    <xf numFmtId="167" fontId="153" fillId="42" borderId="53" xfId="0" applyNumberFormat="1" applyFont="1" applyFill="1" applyBorder="1" applyAlignment="1">
      <alignment horizontal="center" vertical="center" wrapText="1" shrinkToFit="1"/>
    </xf>
    <xf numFmtId="167" fontId="128" fillId="38" borderId="0" xfId="0" applyNumberFormat="1" applyFont="1" applyFill="1" applyAlignment="1">
      <alignment vertical="center" textRotation="255" wrapText="1" shrinkToFit="1"/>
    </xf>
    <xf numFmtId="167" fontId="139" fillId="54" borderId="53" xfId="45419" applyNumberFormat="1" applyFont="1" applyFill="1" applyBorder="1" applyAlignment="1">
      <alignment horizontal="right" vertical="center" wrapText="1"/>
    </xf>
    <xf numFmtId="167" fontId="181" fillId="0" borderId="53" xfId="0" applyNumberFormat="1" applyFont="1" applyBorder="1" applyAlignment="1">
      <alignment vertical="center"/>
    </xf>
    <xf numFmtId="0" fontId="84" fillId="0" borderId="0" xfId="60" applyFont="1"/>
    <xf numFmtId="0" fontId="84" fillId="39" borderId="0" xfId="60" applyFont="1" applyFill="1"/>
    <xf numFmtId="167" fontId="128" fillId="0" borderId="0" xfId="0" applyNumberFormat="1" applyFont="1" applyAlignment="1">
      <alignment vertical="center" textRotation="255" wrapText="1" shrinkToFit="1"/>
    </xf>
    <xf numFmtId="167" fontId="153" fillId="51" borderId="53" xfId="47" applyNumberFormat="1" applyFont="1" applyFill="1" applyBorder="1" applyAlignment="1">
      <alignment vertical="center"/>
    </xf>
    <xf numFmtId="167" fontId="139" fillId="0" borderId="67" xfId="45419" applyNumberFormat="1" applyFont="1" applyBorder="1" applyAlignment="1">
      <alignment horizontal="right" vertical="center" wrapText="1"/>
    </xf>
    <xf numFmtId="167" fontId="139" fillId="54" borderId="67" xfId="45419" applyNumberFormat="1" applyFont="1" applyFill="1" applyBorder="1" applyAlignment="1">
      <alignment horizontal="right" vertical="center" wrapText="1"/>
    </xf>
    <xf numFmtId="0" fontId="139" fillId="0" borderId="23" xfId="0" applyFont="1" applyBorder="1" applyAlignment="1">
      <alignment vertical="center"/>
    </xf>
    <xf numFmtId="172" fontId="155" fillId="39" borderId="1" xfId="47" applyNumberFormat="1" applyFont="1" applyFill="1" applyBorder="1" applyAlignment="1">
      <alignment vertical="center"/>
    </xf>
    <xf numFmtId="172" fontId="155" fillId="39" borderId="0" xfId="47" applyNumberFormat="1" applyFont="1" applyFill="1" applyAlignment="1">
      <alignment vertical="center"/>
    </xf>
    <xf numFmtId="172" fontId="149" fillId="39" borderId="0" xfId="47" applyNumberFormat="1" applyFont="1" applyFill="1" applyAlignment="1">
      <alignment horizontal="center" vertical="center"/>
    </xf>
    <xf numFmtId="3" fontId="152" fillId="39" borderId="0" xfId="0" applyNumberFormat="1" applyFont="1" applyFill="1" applyAlignment="1">
      <alignment horizontal="center"/>
    </xf>
    <xf numFmtId="0" fontId="152" fillId="39" borderId="0" xfId="0" applyFont="1" applyFill="1" applyAlignment="1">
      <alignment horizontal="center"/>
    </xf>
    <xf numFmtId="179" fontId="149" fillId="40" borderId="0" xfId="73" applyNumberFormat="1" applyFont="1" applyFill="1" applyAlignment="1">
      <alignment horizontal="center"/>
    </xf>
    <xf numFmtId="167" fontId="153" fillId="38" borderId="64" xfId="0" applyNumberFormat="1" applyFont="1" applyFill="1" applyBorder="1" applyAlignment="1">
      <alignment horizontal="center" vertical="center" textRotation="255" wrapText="1" shrinkToFit="1"/>
    </xf>
    <xf numFmtId="167" fontId="160" fillId="38" borderId="64" xfId="0" applyNumberFormat="1" applyFont="1" applyFill="1" applyBorder="1" applyAlignment="1">
      <alignment horizontal="center" vertical="center"/>
    </xf>
    <xf numFmtId="167" fontId="153" fillId="38" borderId="64" xfId="47" applyNumberFormat="1" applyFont="1" applyFill="1" applyBorder="1" applyAlignment="1">
      <alignment vertical="center"/>
    </xf>
    <xf numFmtId="167" fontId="195" fillId="38" borderId="64" xfId="0" applyNumberFormat="1" applyFont="1" applyFill="1" applyBorder="1" applyAlignment="1">
      <alignment vertical="center" textRotation="255" wrapText="1" shrinkToFit="1"/>
    </xf>
    <xf numFmtId="167" fontId="148" fillId="38" borderId="64" xfId="0" applyNumberFormat="1" applyFont="1" applyFill="1" applyBorder="1" applyAlignment="1">
      <alignment horizontal="center" vertical="center"/>
    </xf>
    <xf numFmtId="167" fontId="148" fillId="38" borderId="64" xfId="0" applyNumberFormat="1" applyFont="1" applyFill="1" applyBorder="1" applyAlignment="1">
      <alignment vertical="center"/>
    </xf>
    <xf numFmtId="167" fontId="134" fillId="38" borderId="64" xfId="0" applyNumberFormat="1" applyFont="1" applyFill="1" applyBorder="1" applyAlignment="1">
      <alignment horizontal="center" vertical="center"/>
    </xf>
    <xf numFmtId="167" fontId="148" fillId="38" borderId="64" xfId="47" applyNumberFormat="1" applyFont="1" applyFill="1" applyBorder="1" applyAlignment="1">
      <alignment vertical="center"/>
    </xf>
    <xf numFmtId="167" fontId="156" fillId="56" borderId="82" xfId="0" applyNumberFormat="1" applyFont="1" applyFill="1" applyBorder="1" applyAlignment="1">
      <alignment horizontal="center" vertical="center" wrapText="1" shrinkToFit="1"/>
    </xf>
    <xf numFmtId="167" fontId="156" fillId="56" borderId="82" xfId="0" applyNumberFormat="1" applyFont="1" applyFill="1" applyBorder="1" applyAlignment="1">
      <alignment horizontal="center" vertical="center"/>
    </xf>
    <xf numFmtId="167" fontId="156" fillId="56" borderId="82" xfId="0" applyNumberFormat="1" applyFont="1" applyFill="1" applyBorder="1" applyAlignment="1">
      <alignment vertical="center"/>
    </xf>
    <xf numFmtId="167" fontId="186" fillId="56" borderId="82" xfId="0" applyNumberFormat="1" applyFont="1" applyFill="1" applyBorder="1" applyAlignment="1">
      <alignment horizontal="center" vertical="center"/>
    </xf>
    <xf numFmtId="167" fontId="156" fillId="56" borderId="82" xfId="47" applyNumberFormat="1" applyFont="1" applyFill="1" applyBorder="1" applyAlignment="1">
      <alignment vertical="center"/>
    </xf>
    <xf numFmtId="176" fontId="196" fillId="2" borderId="0" xfId="47" applyNumberFormat="1" applyFont="1" applyFill="1" applyAlignment="1">
      <alignment vertical="center"/>
    </xf>
    <xf numFmtId="3" fontId="148" fillId="39" borderId="70" xfId="59" applyNumberFormat="1" applyFont="1" applyFill="1" applyBorder="1" applyAlignment="1">
      <alignment horizontal="center" vertical="center"/>
    </xf>
    <xf numFmtId="0" fontId="179" fillId="39" borderId="0" xfId="45431" applyFont="1" applyFill="1" applyAlignment="1" applyProtection="1">
      <alignment horizontal="right" vertical="center"/>
      <protection locked="0"/>
    </xf>
    <xf numFmtId="9" fontId="99" fillId="39" borderId="0" xfId="73" applyFont="1" applyFill="1" applyAlignment="1" applyProtection="1">
      <alignment horizontal="center" vertical="center"/>
      <protection locked="0"/>
    </xf>
    <xf numFmtId="3" fontId="124" fillId="39" borderId="84" xfId="59" applyNumberFormat="1" applyFont="1" applyFill="1" applyBorder="1" applyAlignment="1">
      <alignment horizontal="center" vertical="center"/>
    </xf>
    <xf numFmtId="3" fontId="148" fillId="39" borderId="85" xfId="59" applyNumberFormat="1" applyFont="1" applyFill="1" applyBorder="1" applyAlignment="1">
      <alignment horizontal="center" vertical="center"/>
    </xf>
    <xf numFmtId="3" fontId="124" fillId="38" borderId="83" xfId="59" applyNumberFormat="1" applyFont="1" applyFill="1" applyBorder="1" applyAlignment="1">
      <alignment horizontal="center" vertical="center"/>
    </xf>
    <xf numFmtId="9" fontId="124" fillId="39" borderId="84" xfId="73" applyFont="1" applyFill="1" applyBorder="1" applyAlignment="1">
      <alignment horizontal="center" vertical="center"/>
    </xf>
    <xf numFmtId="9" fontId="124" fillId="38" borderId="83" xfId="73" applyFont="1" applyFill="1" applyBorder="1" applyAlignment="1">
      <alignment horizontal="center" vertical="center"/>
    </xf>
    <xf numFmtId="9" fontId="148" fillId="39" borderId="85" xfId="73" applyFont="1" applyFill="1" applyBorder="1" applyAlignment="1">
      <alignment horizontal="center" vertical="center"/>
    </xf>
    <xf numFmtId="0" fontId="165" fillId="39" borderId="0" xfId="45434" applyFont="1" applyFill="1"/>
    <xf numFmtId="3" fontId="165" fillId="39" borderId="0" xfId="45434" applyNumberFormat="1" applyFont="1" applyFill="1"/>
    <xf numFmtId="180" fontId="165" fillId="39" borderId="0" xfId="45434" applyNumberFormat="1" applyFont="1" applyFill="1"/>
    <xf numFmtId="0" fontId="148" fillId="39" borderId="0" xfId="0" applyFont="1" applyFill="1" applyAlignment="1">
      <alignment vertical="center" wrapText="1"/>
    </xf>
    <xf numFmtId="3" fontId="124" fillId="57" borderId="56" xfId="59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/>
    </xf>
    <xf numFmtId="175" fontId="151" fillId="38" borderId="2" xfId="0" applyNumberFormat="1" applyFont="1" applyFill="1" applyBorder="1" applyAlignment="1">
      <alignment horizontal="center" vertical="center" wrapText="1" shrinkToFit="1"/>
    </xf>
    <xf numFmtId="176" fontId="185" fillId="39" borderId="0" xfId="47" applyNumberFormat="1" applyFont="1" applyFill="1"/>
    <xf numFmtId="166" fontId="185" fillId="39" borderId="0" xfId="47" applyFont="1" applyFill="1"/>
    <xf numFmtId="175" fontId="151" fillId="38" borderId="24" xfId="0" applyNumberFormat="1" applyFont="1" applyFill="1" applyBorder="1" applyAlignment="1">
      <alignment horizontal="center" vertical="center" wrapText="1" shrinkToFit="1"/>
    </xf>
    <xf numFmtId="180" fontId="161" fillId="39" borderId="52" xfId="47" applyNumberFormat="1" applyFont="1" applyFill="1" applyBorder="1" applyAlignment="1">
      <alignment horizontal="center" vertical="center"/>
    </xf>
    <xf numFmtId="176" fontId="181" fillId="38" borderId="3" xfId="47" applyNumberFormat="1" applyFont="1" applyFill="1" applyBorder="1" applyAlignment="1">
      <alignment vertical="center"/>
    </xf>
    <xf numFmtId="0" fontId="198" fillId="39" borderId="0" xfId="45434" applyFont="1" applyFill="1" applyAlignment="1">
      <alignment vertical="center"/>
    </xf>
    <xf numFmtId="172" fontId="134" fillId="52" borderId="1" xfId="47" applyNumberFormat="1" applyFont="1" applyFill="1" applyBorder="1" applyAlignment="1">
      <alignment vertical="center"/>
    </xf>
    <xf numFmtId="0" fontId="130" fillId="39" borderId="0" xfId="59" applyFont="1" applyFill="1" applyAlignment="1" applyProtection="1">
      <alignment horizontal="left" vertical="center" indent="2"/>
      <protection locked="0"/>
    </xf>
    <xf numFmtId="0" fontId="199" fillId="56" borderId="0" xfId="59" applyFont="1" applyFill="1" applyAlignment="1" applyProtection="1">
      <alignment horizontal="center" vertical="center"/>
      <protection locked="0"/>
    </xf>
    <xf numFmtId="0" fontId="200" fillId="56" borderId="0" xfId="59" applyFont="1" applyFill="1" applyAlignment="1" applyProtection="1">
      <alignment horizontal="center" vertical="center"/>
      <protection locked="0"/>
    </xf>
    <xf numFmtId="0" fontId="201" fillId="39" borderId="0" xfId="59" applyFont="1" applyFill="1" applyAlignment="1" applyProtection="1">
      <alignment horizontal="left" indent="2"/>
      <protection locked="0"/>
    </xf>
    <xf numFmtId="0" fontId="192" fillId="39" borderId="0" xfId="45434" applyFont="1" applyFill="1" applyAlignment="1">
      <alignment vertical="center" wrapText="1"/>
    </xf>
    <xf numFmtId="0" fontId="151" fillId="39" borderId="0" xfId="0" applyFont="1" applyFill="1" applyAlignment="1">
      <alignment vertical="center"/>
    </xf>
    <xf numFmtId="0" fontId="139" fillId="39" borderId="0" xfId="0" applyFont="1" applyFill="1" applyAlignment="1">
      <alignment vertical="center"/>
    </xf>
    <xf numFmtId="0" fontId="139" fillId="39" borderId="0" xfId="0" applyFont="1" applyFill="1" applyAlignment="1">
      <alignment horizontal="center" vertical="center"/>
    </xf>
    <xf numFmtId="0" fontId="134" fillId="39" borderId="0" xfId="0" applyFont="1" applyFill="1" applyAlignment="1">
      <alignment horizontal="center" vertical="center"/>
    </xf>
    <xf numFmtId="17" fontId="137" fillId="2" borderId="1" xfId="59" applyNumberFormat="1" applyFont="1" applyFill="1" applyBorder="1" applyAlignment="1">
      <alignment horizontal="center" vertical="center"/>
    </xf>
    <xf numFmtId="17" fontId="134" fillId="38" borderId="1" xfId="0" applyNumberFormat="1" applyFont="1" applyFill="1" applyBorder="1" applyAlignment="1">
      <alignment horizontal="center"/>
    </xf>
    <xf numFmtId="3" fontId="134" fillId="39" borderId="0" xfId="0" applyNumberFormat="1" applyFont="1" applyFill="1" applyAlignment="1">
      <alignment vertical="center"/>
    </xf>
    <xf numFmtId="174" fontId="139" fillId="39" borderId="0" xfId="0" applyNumberFormat="1" applyFont="1" applyFill="1" applyAlignment="1">
      <alignment horizontal="center" vertical="center"/>
    </xf>
    <xf numFmtId="0" fontId="159" fillId="39" borderId="0" xfId="0" applyFont="1" applyFill="1" applyAlignment="1">
      <alignment horizontal="center" vertical="center"/>
    </xf>
    <xf numFmtId="0" fontId="187" fillId="39" borderId="0" xfId="59" applyFont="1" applyFill="1" applyAlignment="1">
      <alignment vertical="center"/>
    </xf>
    <xf numFmtId="0" fontId="139" fillId="39" borderId="0" xfId="59" applyFont="1" applyFill="1" applyAlignment="1">
      <alignment vertical="center"/>
    </xf>
    <xf numFmtId="0" fontId="151" fillId="38" borderId="55" xfId="0" applyFont="1" applyFill="1" applyBorder="1" applyAlignment="1">
      <alignment horizontal="center" vertical="center"/>
    </xf>
    <xf numFmtId="176" fontId="151" fillId="38" borderId="55" xfId="0" applyNumberFormat="1" applyFont="1" applyFill="1" applyBorder="1" applyAlignment="1">
      <alignment horizontal="center" vertical="center"/>
    </xf>
    <xf numFmtId="176" fontId="139" fillId="39" borderId="0" xfId="0" applyNumberFormat="1" applyFont="1" applyFill="1" applyAlignment="1">
      <alignment horizontal="center" vertical="center"/>
    </xf>
    <xf numFmtId="41" fontId="151" fillId="38" borderId="55" xfId="45426" applyFont="1" applyFill="1" applyBorder="1" applyAlignment="1">
      <alignment horizontal="center" vertical="center"/>
    </xf>
    <xf numFmtId="164" fontId="152" fillId="0" borderId="0" xfId="59" applyNumberFormat="1" applyFont="1"/>
    <xf numFmtId="14" fontId="134" fillId="2" borderId="0" xfId="59" applyNumberFormat="1" applyFont="1" applyFill="1" applyAlignment="1">
      <alignment vertical="center"/>
    </xf>
    <xf numFmtId="14" fontId="134" fillId="39" borderId="0" xfId="0" applyNumberFormat="1" applyFont="1" applyFill="1"/>
    <xf numFmtId="14" fontId="137" fillId="38" borderId="1" xfId="59" applyNumberFormat="1" applyFont="1" applyFill="1" applyBorder="1" applyAlignment="1">
      <alignment horizontal="center" vertical="center" wrapText="1"/>
    </xf>
    <xf numFmtId="0" fontId="197" fillId="39" borderId="26" xfId="59" applyFont="1" applyFill="1" applyBorder="1" applyAlignment="1">
      <alignment vertical="center"/>
    </xf>
    <xf numFmtId="170" fontId="140" fillId="2" borderId="74" xfId="59" applyNumberFormat="1" applyFont="1" applyFill="1" applyBorder="1" applyAlignment="1">
      <alignment vertical="center"/>
    </xf>
    <xf numFmtId="0" fontId="184" fillId="38" borderId="0" xfId="59" applyFont="1" applyFill="1" applyAlignment="1">
      <alignment horizontal="center" vertical="center"/>
    </xf>
    <xf numFmtId="2" fontId="139" fillId="57" borderId="56" xfId="59" applyNumberFormat="1" applyFont="1" applyFill="1" applyBorder="1" applyAlignment="1">
      <alignment horizontal="left" vertical="center"/>
    </xf>
    <xf numFmtId="3" fontId="151" fillId="57" borderId="56" xfId="59" applyNumberFormat="1" applyFont="1" applyFill="1" applyBorder="1" applyAlignment="1">
      <alignment horizontal="center" vertical="center"/>
    </xf>
    <xf numFmtId="164" fontId="151" fillId="57" borderId="56" xfId="59" applyNumberFormat="1" applyFont="1" applyFill="1" applyBorder="1" applyAlignment="1">
      <alignment vertical="center"/>
    </xf>
    <xf numFmtId="2" fontId="139" fillId="57" borderId="57" xfId="59" applyNumberFormat="1" applyFont="1" applyFill="1" applyBorder="1" applyAlignment="1">
      <alignment horizontal="left" vertical="center"/>
    </xf>
    <xf numFmtId="0" fontId="157" fillId="56" borderId="55" xfId="59" applyFont="1" applyFill="1" applyBorder="1" applyAlignment="1">
      <alignment horizontal="center" vertical="center" wrapText="1"/>
    </xf>
    <xf numFmtId="3" fontId="157" fillId="56" borderId="55" xfId="59" applyNumberFormat="1" applyFont="1" applyFill="1" applyBorder="1" applyAlignment="1">
      <alignment horizontal="center" vertical="center" wrapText="1"/>
    </xf>
    <xf numFmtId="164" fontId="157" fillId="56" borderId="55" xfId="59" applyNumberFormat="1" applyFont="1" applyFill="1" applyBorder="1" applyAlignment="1">
      <alignment horizontal="center" vertical="center" wrapText="1"/>
    </xf>
    <xf numFmtId="180" fontId="181" fillId="39" borderId="0" xfId="45434" applyNumberFormat="1" applyFont="1" applyFill="1"/>
    <xf numFmtId="167" fontId="139" fillId="0" borderId="53" xfId="45419" applyNumberFormat="1" applyFont="1" applyBorder="1" applyAlignment="1">
      <alignment horizontal="right" vertical="center" wrapText="1"/>
    </xf>
    <xf numFmtId="0" fontId="139" fillId="0" borderId="88" xfId="0" applyFont="1" applyBorder="1" applyAlignment="1">
      <alignment vertical="center"/>
    </xf>
    <xf numFmtId="0" fontId="139" fillId="0" borderId="89" xfId="0" applyFont="1" applyBorder="1" applyAlignment="1">
      <alignment vertical="center"/>
    </xf>
    <xf numFmtId="0" fontId="139" fillId="0" borderId="90" xfId="0" applyFont="1" applyBorder="1" applyAlignment="1">
      <alignment vertical="center"/>
    </xf>
    <xf numFmtId="172" fontId="155" fillId="39" borderId="63" xfId="47" applyNumberFormat="1" applyFont="1" applyFill="1" applyBorder="1" applyAlignment="1">
      <alignment vertical="center"/>
    </xf>
    <xf numFmtId="0" fontId="141" fillId="39" borderId="55" xfId="0" applyFont="1" applyFill="1" applyBorder="1" applyAlignment="1">
      <alignment vertical="center"/>
    </xf>
    <xf numFmtId="167" fontId="139" fillId="0" borderId="91" xfId="45419" applyNumberFormat="1" applyFont="1" applyBorder="1" applyAlignment="1">
      <alignment vertical="center"/>
    </xf>
    <xf numFmtId="167" fontId="182" fillId="38" borderId="87" xfId="0" applyNumberFormat="1" applyFont="1" applyFill="1" applyBorder="1" applyAlignment="1">
      <alignment horizontal="center" vertical="center" wrapText="1"/>
    </xf>
    <xf numFmtId="167" fontId="182" fillId="38" borderId="87" xfId="0" applyNumberFormat="1" applyFont="1" applyFill="1" applyBorder="1" applyAlignment="1">
      <alignment horizontal="center" vertical="center" wrapText="1" shrinkToFit="1"/>
    </xf>
    <xf numFmtId="0" fontId="139" fillId="0" borderId="32" xfId="0" applyFont="1" applyBorder="1" applyAlignment="1">
      <alignment vertical="center"/>
    </xf>
    <xf numFmtId="167" fontId="139" fillId="0" borderId="92" xfId="45419" applyNumberFormat="1" applyFont="1" applyBorder="1" applyAlignment="1">
      <alignment vertical="center"/>
    </xf>
    <xf numFmtId="167" fontId="193" fillId="0" borderId="78" xfId="45436" applyNumberFormat="1" applyFont="1" applyBorder="1" applyAlignment="1">
      <alignment horizontal="right" vertical="center"/>
    </xf>
    <xf numFmtId="167" fontId="193" fillId="57" borderId="76" xfId="45436" applyNumberFormat="1" applyFont="1" applyFill="1" applyBorder="1" applyAlignment="1">
      <alignment horizontal="center" vertical="center"/>
    </xf>
    <xf numFmtId="167" fontId="193" fillId="0" borderId="76" xfId="45436" applyNumberFormat="1" applyFont="1" applyBorder="1" applyAlignment="1">
      <alignment horizontal="center" vertical="center"/>
    </xf>
    <xf numFmtId="167" fontId="193" fillId="0" borderId="79" xfId="45436" applyNumberFormat="1" applyFont="1" applyBorder="1" applyAlignment="1">
      <alignment horizontal="center" vertical="center"/>
    </xf>
    <xf numFmtId="180" fontId="139" fillId="39" borderId="0" xfId="0" applyNumberFormat="1" applyFont="1" applyFill="1"/>
    <xf numFmtId="42" fontId="152" fillId="2" borderId="0" xfId="59" applyNumberFormat="1" applyFont="1" applyFill="1" applyAlignment="1">
      <alignment horizontal="center"/>
    </xf>
    <xf numFmtId="176" fontId="134" fillId="2" borderId="0" xfId="0" applyNumberFormat="1" applyFont="1" applyFill="1"/>
    <xf numFmtId="176" fontId="134" fillId="39" borderId="1" xfId="47" applyNumberFormat="1" applyFont="1" applyFill="1" applyBorder="1" applyAlignment="1">
      <alignment vertical="center"/>
    </xf>
    <xf numFmtId="176" fontId="134" fillId="2" borderId="25" xfId="47" applyNumberFormat="1" applyFont="1" applyFill="1" applyBorder="1" applyAlignment="1">
      <alignment vertical="center"/>
    </xf>
    <xf numFmtId="167" fontId="193" fillId="0" borderId="0" xfId="45436" applyNumberFormat="1" applyFont="1" applyAlignment="1">
      <alignment horizontal="right" vertical="center"/>
    </xf>
    <xf numFmtId="167" fontId="193" fillId="38" borderId="0" xfId="45436" applyNumberFormat="1" applyFont="1" applyFill="1" applyAlignment="1">
      <alignment horizontal="right" vertical="center"/>
    </xf>
    <xf numFmtId="0" fontId="168" fillId="58" borderId="21" xfId="0" applyFont="1" applyFill="1" applyBorder="1" applyAlignment="1">
      <alignment horizontal="center" vertical="center"/>
    </xf>
    <xf numFmtId="4" fontId="160" fillId="39" borderId="52" xfId="0" applyNumberFormat="1" applyFont="1" applyFill="1" applyBorder="1" applyAlignment="1">
      <alignment horizontal="center" vertical="center"/>
    </xf>
    <xf numFmtId="176" fontId="139" fillId="38" borderId="0" xfId="47" applyNumberFormat="1" applyFont="1" applyFill="1" applyBorder="1" applyAlignment="1">
      <alignment vertical="center"/>
    </xf>
    <xf numFmtId="176" fontId="138" fillId="2" borderId="0" xfId="54" applyNumberFormat="1" applyFont="1" applyFill="1" applyBorder="1" applyAlignment="1">
      <alignment horizontal="center" vertical="center"/>
    </xf>
    <xf numFmtId="176" fontId="139" fillId="38" borderId="0" xfId="54" applyNumberFormat="1" applyFont="1" applyFill="1" applyBorder="1" applyAlignment="1">
      <alignment vertical="center"/>
    </xf>
    <xf numFmtId="0" fontId="151" fillId="58" borderId="81" xfId="45436" applyFont="1" applyFill="1" applyBorder="1" applyAlignment="1">
      <alignment horizontal="center" vertical="center"/>
    </xf>
    <xf numFmtId="167" fontId="151" fillId="58" borderId="81" xfId="45436" applyNumberFormat="1" applyFont="1" applyFill="1" applyBorder="1" applyAlignment="1">
      <alignment horizontal="right" vertical="center"/>
    </xf>
    <xf numFmtId="0" fontId="151" fillId="38" borderId="81" xfId="45436" applyFont="1" applyFill="1" applyBorder="1" applyAlignment="1">
      <alignment horizontal="center" vertical="center"/>
    </xf>
    <xf numFmtId="0" fontId="139" fillId="0" borderId="0" xfId="0" applyFont="1" applyAlignment="1">
      <alignment horizontal="center" vertical="center"/>
    </xf>
    <xf numFmtId="179" fontId="148" fillId="38" borderId="0" xfId="73" applyNumberFormat="1" applyFont="1" applyFill="1" applyAlignment="1">
      <alignment horizontal="center" vertical="center"/>
    </xf>
    <xf numFmtId="2" fontId="139" fillId="2" borderId="25" xfId="0" applyNumberFormat="1" applyFont="1" applyFill="1" applyBorder="1" applyAlignment="1">
      <alignment horizontal="center" vertical="center"/>
    </xf>
    <xf numFmtId="2" fontId="139" fillId="2" borderId="0" xfId="0" applyNumberFormat="1" applyFont="1" applyFill="1" applyAlignment="1">
      <alignment horizontal="center" vertical="center"/>
    </xf>
    <xf numFmtId="1" fontId="151" fillId="38" borderId="58" xfId="0" applyNumberFormat="1" applyFont="1" applyFill="1" applyBorder="1" applyAlignment="1">
      <alignment horizontal="center" vertical="center" wrapText="1"/>
    </xf>
    <xf numFmtId="167" fontId="151" fillId="38" borderId="81" xfId="45436" applyNumberFormat="1" applyFont="1" applyFill="1" applyBorder="1" applyAlignment="1">
      <alignment vertical="center"/>
    </xf>
    <xf numFmtId="172" fontId="151" fillId="38" borderId="96" xfId="47" applyNumberFormat="1" applyFont="1" applyFill="1" applyBorder="1" applyAlignment="1">
      <alignment horizontal="center" vertical="center" wrapText="1"/>
    </xf>
    <xf numFmtId="167" fontId="139" fillId="2" borderId="0" xfId="0" applyNumberFormat="1" applyFont="1" applyFill="1" applyAlignment="1">
      <alignment horizontal="center" vertical="center"/>
    </xf>
    <xf numFmtId="167" fontId="139" fillId="0" borderId="0" xfId="0" applyNumberFormat="1" applyFont="1" applyAlignment="1">
      <alignment horizontal="center" vertical="center"/>
    </xf>
    <xf numFmtId="183" fontId="160" fillId="39" borderId="52" xfId="0" applyNumberFormat="1" applyFont="1" applyFill="1" applyBorder="1" applyAlignment="1">
      <alignment horizontal="center" vertical="center"/>
    </xf>
    <xf numFmtId="176" fontId="134" fillId="0" borderId="0" xfId="47" applyNumberFormat="1" applyFont="1"/>
    <xf numFmtId="176" fontId="134" fillId="0" borderId="0" xfId="59" applyNumberFormat="1" applyFont="1"/>
    <xf numFmtId="3" fontId="151" fillId="38" borderId="73" xfId="47" applyNumberFormat="1" applyFont="1" applyFill="1" applyBorder="1" applyAlignment="1">
      <alignment horizontal="center" vertical="center" wrapText="1"/>
    </xf>
    <xf numFmtId="176" fontId="139" fillId="38" borderId="2" xfId="47" applyNumberFormat="1" applyFont="1" applyFill="1" applyBorder="1" applyAlignment="1">
      <alignment horizontal="center" vertical="center"/>
    </xf>
    <xf numFmtId="167" fontId="139" fillId="0" borderId="67" xfId="45419" applyNumberFormat="1" applyFont="1" applyBorder="1" applyAlignment="1">
      <alignment vertical="center" wrapText="1"/>
    </xf>
    <xf numFmtId="167" fontId="139" fillId="54" borderId="67" xfId="45419" applyNumberFormat="1" applyFont="1" applyFill="1" applyBorder="1" applyAlignment="1">
      <alignment vertical="center" wrapText="1"/>
    </xf>
    <xf numFmtId="167" fontId="193" fillId="57" borderId="78" xfId="45436" applyNumberFormat="1" applyFont="1" applyFill="1" applyBorder="1" applyAlignment="1">
      <alignment vertical="center"/>
    </xf>
    <xf numFmtId="167" fontId="193" fillId="0" borderId="78" xfId="45436" applyNumberFormat="1" applyFont="1" applyBorder="1" applyAlignment="1">
      <alignment horizontal="center" vertical="center"/>
    </xf>
    <xf numFmtId="0" fontId="198" fillId="2" borderId="0" xfId="59" applyFont="1" applyFill="1" applyAlignment="1">
      <alignment horizontal="center" vertical="center"/>
    </xf>
    <xf numFmtId="169" fontId="161" fillId="2" borderId="0" xfId="59" applyNumberFormat="1" applyFont="1" applyFill="1" applyAlignment="1">
      <alignment horizontal="center" vertical="center"/>
    </xf>
    <xf numFmtId="0" fontId="151" fillId="38" borderId="78" xfId="45436" applyFont="1" applyFill="1" applyBorder="1" applyAlignment="1">
      <alignment horizontal="center" vertical="center"/>
    </xf>
    <xf numFmtId="0" fontId="151" fillId="58" borderId="81" xfId="45436" applyFont="1" applyFill="1" applyBorder="1" applyAlignment="1">
      <alignment horizontal="left" vertical="center"/>
    </xf>
    <xf numFmtId="172" fontId="155" fillId="39" borderId="0" xfId="47" applyNumberFormat="1" applyFont="1" applyFill="1" applyBorder="1" applyAlignment="1">
      <alignment vertical="center"/>
    </xf>
    <xf numFmtId="167" fontId="153" fillId="38" borderId="64" xfId="47" applyNumberFormat="1" applyFont="1" applyFill="1" applyBorder="1" applyAlignment="1">
      <alignment horizontal="center" vertical="center"/>
    </xf>
    <xf numFmtId="173" fontId="148" fillId="2" borderId="0" xfId="0" applyNumberFormat="1" applyFont="1" applyFill="1" applyAlignment="1">
      <alignment vertical="center"/>
    </xf>
    <xf numFmtId="174" fontId="148" fillId="38" borderId="0" xfId="0" applyNumberFormat="1" applyFont="1" applyFill="1" applyAlignment="1">
      <alignment horizontal="left" vertical="center"/>
    </xf>
    <xf numFmtId="0" fontId="134" fillId="38" borderId="0" xfId="0" applyFont="1" applyFill="1" applyAlignment="1">
      <alignment vertical="center"/>
    </xf>
    <xf numFmtId="0" fontId="134" fillId="38" borderId="0" xfId="59" applyFont="1" applyFill="1" applyAlignment="1">
      <alignment vertical="center"/>
    </xf>
    <xf numFmtId="164" fontId="134" fillId="38" borderId="0" xfId="0" applyNumberFormat="1" applyFont="1" applyFill="1" applyAlignment="1">
      <alignment vertical="center"/>
    </xf>
    <xf numFmtId="3" fontId="134" fillId="38" borderId="0" xfId="0" applyNumberFormat="1" applyFont="1" applyFill="1" applyAlignment="1">
      <alignment horizontal="center" vertical="center"/>
    </xf>
    <xf numFmtId="173" fontId="134" fillId="38" borderId="0" xfId="0" applyNumberFormat="1" applyFont="1" applyFill="1" applyAlignment="1">
      <alignment vertical="center"/>
    </xf>
    <xf numFmtId="0" fontId="206" fillId="38" borderId="0" xfId="0" applyFont="1" applyFill="1" applyAlignment="1">
      <alignment horizontal="center" vertical="center" wrapText="1"/>
    </xf>
    <xf numFmtId="176" fontId="134" fillId="38" borderId="0" xfId="47" applyNumberFormat="1" applyFont="1" applyFill="1" applyAlignment="1">
      <alignment vertical="center"/>
    </xf>
    <xf numFmtId="174" fontId="148" fillId="53" borderId="71" xfId="0" applyNumberFormat="1" applyFont="1" applyFill="1" applyBorder="1" applyAlignment="1">
      <alignment horizontal="left" vertical="center"/>
    </xf>
    <xf numFmtId="176" fontId="193" fillId="38" borderId="2" xfId="47" applyNumberFormat="1" applyFont="1" applyFill="1" applyBorder="1" applyAlignment="1">
      <alignment horizontal="center" vertical="center"/>
    </xf>
    <xf numFmtId="176" fontId="167" fillId="39" borderId="0" xfId="47" applyNumberFormat="1" applyFont="1" applyFill="1" applyAlignment="1">
      <alignment vertical="center"/>
    </xf>
    <xf numFmtId="176" fontId="207" fillId="39" borderId="0" xfId="47" applyNumberFormat="1" applyFont="1" applyFill="1" applyAlignment="1">
      <alignment vertical="center"/>
    </xf>
    <xf numFmtId="180" fontId="141" fillId="39" borderId="0" xfId="0" applyNumberFormat="1" applyFont="1" applyFill="1"/>
    <xf numFmtId="176" fontId="1" fillId="2" borderId="0" xfId="54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/>
    </xf>
    <xf numFmtId="173" fontId="55" fillId="2" borderId="0" xfId="0" applyNumberFormat="1" applyFont="1" applyFill="1" applyAlignment="1">
      <alignment vertical="center"/>
    </xf>
    <xf numFmtId="164" fontId="55" fillId="2" borderId="0" xfId="0" applyNumberFormat="1" applyFont="1" applyFill="1" applyAlignment="1">
      <alignment vertical="center"/>
    </xf>
    <xf numFmtId="176" fontId="176" fillId="39" borderId="0" xfId="47" applyNumberFormat="1" applyFont="1" applyFill="1"/>
    <xf numFmtId="180" fontId="176" fillId="39" borderId="0" xfId="0" applyNumberFormat="1" applyFont="1" applyFill="1"/>
    <xf numFmtId="0" fontId="193" fillId="0" borderId="53" xfId="0" applyFont="1" applyBorder="1" applyAlignment="1">
      <alignment horizontal="left" vertical="center"/>
    </xf>
    <xf numFmtId="176" fontId="134" fillId="38" borderId="1" xfId="47" applyNumberFormat="1" applyFont="1" applyFill="1" applyBorder="1" applyAlignment="1">
      <alignment vertical="center"/>
    </xf>
    <xf numFmtId="175" fontId="149" fillId="38" borderId="3" xfId="59" applyNumberFormat="1" applyFont="1" applyFill="1" applyBorder="1" applyAlignment="1">
      <alignment horizontal="center" vertical="center"/>
    </xf>
    <xf numFmtId="175" fontId="148" fillId="52" borderId="22" xfId="59" applyNumberFormat="1" applyFont="1" applyFill="1" applyBorder="1" applyAlignment="1">
      <alignment horizontal="center" vertical="center"/>
    </xf>
    <xf numFmtId="175" fontId="148" fillId="52" borderId="20" xfId="59" applyNumberFormat="1" applyFont="1" applyFill="1" applyBorder="1" applyAlignment="1">
      <alignment horizontal="center" vertical="center"/>
    </xf>
    <xf numFmtId="174" fontId="181" fillId="52" borderId="3" xfId="59" applyNumberFormat="1" applyFont="1" applyFill="1" applyBorder="1" applyAlignment="1">
      <alignment vertical="center"/>
    </xf>
    <xf numFmtId="17" fontId="167" fillId="0" borderId="3" xfId="59" applyNumberFormat="1" applyFont="1" applyBorder="1" applyAlignment="1">
      <alignment horizontal="left" vertical="center" wrapText="1" shrinkToFit="1"/>
    </xf>
    <xf numFmtId="17" fontId="167" fillId="0" borderId="3" xfId="59" applyNumberFormat="1" applyFont="1" applyBorder="1" applyAlignment="1">
      <alignment horizontal="left" vertical="center"/>
    </xf>
    <xf numFmtId="176" fontId="160" fillId="0" borderId="3" xfId="47" applyNumberFormat="1" applyFont="1" applyBorder="1" applyAlignment="1">
      <alignment vertical="center"/>
    </xf>
    <xf numFmtId="176" fontId="138" fillId="39" borderId="52" xfId="54" applyNumberFormat="1" applyFont="1" applyFill="1" applyBorder="1" applyAlignment="1">
      <alignment horizontal="center" vertical="center"/>
    </xf>
    <xf numFmtId="174" fontId="134" fillId="38" borderId="1" xfId="47" applyNumberFormat="1" applyFont="1" applyFill="1" applyBorder="1" applyAlignment="1">
      <alignment horizontal="right" vertical="center"/>
    </xf>
    <xf numFmtId="174" fontId="134" fillId="2" borderId="1" xfId="59" applyNumberFormat="1" applyFont="1" applyFill="1" applyBorder="1" applyAlignment="1">
      <alignment horizontal="right" vertical="center"/>
    </xf>
    <xf numFmtId="174" fontId="134" fillId="2" borderId="1" xfId="47" applyNumberFormat="1" applyFont="1" applyFill="1" applyBorder="1" applyAlignment="1">
      <alignment horizontal="right" vertical="center"/>
    </xf>
    <xf numFmtId="174" fontId="134" fillId="38" borderId="1" xfId="59" applyNumberFormat="1" applyFont="1" applyFill="1" applyBorder="1" applyAlignment="1">
      <alignment horizontal="right" vertical="center"/>
    </xf>
    <xf numFmtId="174" fontId="134" fillId="2" borderId="1" xfId="59" applyNumberFormat="1" applyFont="1" applyFill="1" applyBorder="1" applyAlignment="1">
      <alignment horizontal="center"/>
    </xf>
    <xf numFmtId="174" fontId="152" fillId="2" borderId="1" xfId="47" applyNumberFormat="1" applyFont="1" applyFill="1" applyBorder="1" applyAlignment="1">
      <alignment horizontal="center"/>
    </xf>
    <xf numFmtId="2" fontId="160" fillId="57" borderId="56" xfId="59" applyNumberFormat="1" applyFont="1" applyFill="1" applyBorder="1" applyAlignment="1">
      <alignment horizontal="right" vertical="center"/>
    </xf>
    <xf numFmtId="3" fontId="153" fillId="57" borderId="56" xfId="59" applyNumberFormat="1" applyFont="1" applyFill="1" applyBorder="1" applyAlignment="1">
      <alignment horizontal="center" vertical="center"/>
    </xf>
    <xf numFmtId="3" fontId="160" fillId="57" borderId="57" xfId="59" applyNumberFormat="1" applyFont="1" applyFill="1" applyBorder="1" applyAlignment="1">
      <alignment horizontal="center" vertical="center"/>
    </xf>
    <xf numFmtId="180" fontId="160" fillId="57" borderId="56" xfId="59" applyNumberFormat="1" applyFont="1" applyFill="1" applyBorder="1" applyAlignment="1">
      <alignment vertical="center"/>
    </xf>
    <xf numFmtId="0" fontId="153" fillId="39" borderId="0" xfId="0" applyFont="1" applyFill="1" applyAlignment="1">
      <alignment vertical="center"/>
    </xf>
    <xf numFmtId="3" fontId="160" fillId="57" borderId="56" xfId="59" applyNumberFormat="1" applyFont="1" applyFill="1" applyBorder="1" applyAlignment="1">
      <alignment horizontal="center" vertical="center"/>
    </xf>
    <xf numFmtId="167" fontId="160" fillId="57" borderId="56" xfId="59" applyNumberFormat="1" applyFont="1" applyFill="1" applyBorder="1" applyAlignment="1">
      <alignment vertical="center"/>
    </xf>
    <xf numFmtId="2" fontId="160" fillId="57" borderId="57" xfId="59" applyNumberFormat="1" applyFont="1" applyFill="1" applyBorder="1" applyAlignment="1">
      <alignment horizontal="right" vertical="center"/>
    </xf>
    <xf numFmtId="172" fontId="151" fillId="38" borderId="58" xfId="47" applyNumberFormat="1" applyFont="1" applyFill="1" applyBorder="1" applyAlignment="1">
      <alignment horizontal="center" vertical="center" wrapText="1"/>
    </xf>
    <xf numFmtId="0" fontId="0" fillId="39" borderId="0" xfId="0" applyFill="1"/>
    <xf numFmtId="3" fontId="151" fillId="38" borderId="58" xfId="47" applyNumberFormat="1" applyFont="1" applyFill="1" applyBorder="1" applyAlignment="1">
      <alignment horizontal="center" vertical="center" wrapText="1"/>
    </xf>
    <xf numFmtId="0" fontId="193" fillId="0" borderId="87" xfId="0" applyFont="1" applyBorder="1" applyAlignment="1">
      <alignment vertical="center"/>
    </xf>
    <xf numFmtId="0" fontId="193" fillId="0" borderId="67" xfId="0" applyFont="1" applyBorder="1" applyAlignment="1">
      <alignment vertical="center"/>
    </xf>
    <xf numFmtId="0" fontId="202" fillId="39" borderId="0" xfId="45431" applyFont="1" applyFill="1" applyAlignment="1" applyProtection="1">
      <alignment horizontal="center" vertical="center"/>
      <protection locked="0"/>
    </xf>
    <xf numFmtId="181" fontId="143" fillId="39" borderId="0" xfId="45431" applyNumberFormat="1" applyFont="1" applyFill="1" applyAlignment="1" applyProtection="1">
      <alignment horizontal="center" vertical="center"/>
      <protection locked="0"/>
    </xf>
    <xf numFmtId="0" fontId="198" fillId="2" borderId="0" xfId="0" applyFont="1" applyFill="1" applyAlignment="1">
      <alignment horizontal="center" vertical="center" wrapText="1" shrinkToFit="1"/>
    </xf>
    <xf numFmtId="0" fontId="198" fillId="0" borderId="0" xfId="0" applyFont="1" applyAlignment="1">
      <alignment horizontal="center" vertical="center" wrapText="1" shrinkToFit="1"/>
    </xf>
    <xf numFmtId="170" fontId="140" fillId="0" borderId="0" xfId="0" applyNumberFormat="1" applyFont="1" applyAlignment="1">
      <alignment horizontal="center" vertical="center"/>
    </xf>
    <xf numFmtId="0" fontId="136" fillId="38" borderId="52" xfId="59" applyFont="1" applyFill="1" applyBorder="1" applyAlignment="1">
      <alignment horizontal="center" vertical="center" wrapText="1" shrinkToFit="1"/>
    </xf>
    <xf numFmtId="0" fontId="193" fillId="0" borderId="53" xfId="0" applyFont="1" applyBorder="1" applyAlignment="1">
      <alignment horizontal="left" vertical="center"/>
    </xf>
    <xf numFmtId="0" fontId="193" fillId="0" borderId="87" xfId="0" applyFont="1" applyBorder="1" applyAlignment="1">
      <alignment horizontal="center" vertical="center"/>
    </xf>
    <xf numFmtId="0" fontId="193" fillId="0" borderId="94" xfId="0" applyFont="1" applyBorder="1" applyAlignment="1">
      <alignment horizontal="center" vertical="center"/>
    </xf>
    <xf numFmtId="0" fontId="193" fillId="0" borderId="67" xfId="0" applyFont="1" applyBorder="1" applyAlignment="1">
      <alignment horizontal="center" vertical="center"/>
    </xf>
    <xf numFmtId="167" fontId="195" fillId="38" borderId="0" xfId="0" applyNumberFormat="1" applyFont="1" applyFill="1" applyAlignment="1">
      <alignment horizontal="center" vertical="center" textRotation="255" shrinkToFit="1"/>
    </xf>
    <xf numFmtId="167" fontId="195" fillId="38" borderId="101" xfId="0" applyNumberFormat="1" applyFont="1" applyFill="1" applyBorder="1" applyAlignment="1">
      <alignment horizontal="center" vertical="center" textRotation="255" shrinkToFit="1"/>
    </xf>
    <xf numFmtId="167" fontId="151" fillId="38" borderId="99" xfId="0" applyNumberFormat="1" applyFont="1" applyFill="1" applyBorder="1" applyAlignment="1">
      <alignment horizontal="center" vertical="center" textRotation="255" wrapText="1" shrinkToFit="1"/>
    </xf>
    <xf numFmtId="167" fontId="151" fillId="38" borderId="100" xfId="0" applyNumberFormat="1" applyFont="1" applyFill="1" applyBorder="1" applyAlignment="1">
      <alignment horizontal="center" vertical="center" textRotation="255" wrapText="1" shrinkToFit="1"/>
    </xf>
    <xf numFmtId="167" fontId="204" fillId="52" borderId="97" xfId="0" applyNumberFormat="1" applyFont="1" applyFill="1" applyBorder="1" applyAlignment="1">
      <alignment horizontal="center" vertical="center"/>
    </xf>
    <xf numFmtId="167" fontId="204" fillId="52" borderId="94" xfId="0" applyNumberFormat="1" applyFont="1" applyFill="1" applyBorder="1" applyAlignment="1">
      <alignment horizontal="center" vertical="center"/>
    </xf>
    <xf numFmtId="167" fontId="128" fillId="52" borderId="98" xfId="0" applyNumberFormat="1" applyFont="1" applyFill="1" applyBorder="1" applyAlignment="1">
      <alignment horizontal="center" vertical="center" textRotation="255" wrapText="1" shrinkToFit="1"/>
    </xf>
    <xf numFmtId="167" fontId="128" fillId="52" borderId="0" xfId="0" applyNumberFormat="1" applyFont="1" applyFill="1" applyAlignment="1">
      <alignment horizontal="center" vertical="center" textRotation="255" wrapText="1" shrinkToFit="1"/>
    </xf>
    <xf numFmtId="0" fontId="141" fillId="39" borderId="0" xfId="0" applyFont="1" applyFill="1" applyAlignment="1">
      <alignment vertical="center"/>
    </xf>
    <xf numFmtId="0" fontId="134" fillId="39" borderId="0" xfId="0" applyFont="1" applyFill="1" applyAlignment="1">
      <alignment vertical="center"/>
    </xf>
    <xf numFmtId="167" fontId="128" fillId="49" borderId="97" xfId="0" applyNumberFormat="1" applyFont="1" applyFill="1" applyBorder="1" applyAlignment="1">
      <alignment horizontal="center" vertical="center" textRotation="255" wrapText="1" shrinkToFit="1"/>
    </xf>
    <xf numFmtId="167" fontId="128" fillId="49" borderId="94" xfId="0" applyNumberFormat="1" applyFont="1" applyFill="1" applyBorder="1" applyAlignment="1">
      <alignment horizontal="center" vertical="center" textRotation="255" wrapText="1" shrinkToFit="1"/>
    </xf>
    <xf numFmtId="0" fontId="139" fillId="0" borderId="23" xfId="0" applyFont="1" applyBorder="1" applyAlignment="1">
      <alignment vertical="center"/>
    </xf>
    <xf numFmtId="0" fontId="198" fillId="2" borderId="0" xfId="0" applyFont="1" applyFill="1" applyAlignment="1">
      <alignment horizontal="center"/>
    </xf>
    <xf numFmtId="170" fontId="161" fillId="2" borderId="0" xfId="0" applyNumberFormat="1" applyFont="1" applyFill="1" applyAlignment="1">
      <alignment horizontal="center"/>
    </xf>
    <xf numFmtId="0" fontId="198" fillId="2" borderId="0" xfId="59" applyFont="1" applyFill="1" applyAlignment="1">
      <alignment horizontal="center"/>
    </xf>
    <xf numFmtId="169" fontId="143" fillId="2" borderId="0" xfId="59" applyNumberFormat="1" applyFont="1" applyFill="1" applyAlignment="1">
      <alignment horizontal="center"/>
    </xf>
    <xf numFmtId="164" fontId="148" fillId="39" borderId="33" xfId="59" applyNumberFormat="1" applyFont="1" applyFill="1" applyBorder="1" applyAlignment="1">
      <alignment horizontal="center" vertical="center"/>
    </xf>
    <xf numFmtId="164" fontId="148" fillId="39" borderId="0" xfId="59" applyNumberFormat="1" applyFont="1" applyFill="1" applyAlignment="1">
      <alignment horizontal="center" vertical="center"/>
    </xf>
    <xf numFmtId="3" fontId="148" fillId="39" borderId="33" xfId="59" applyNumberFormat="1" applyFont="1" applyFill="1" applyBorder="1" applyAlignment="1">
      <alignment horizontal="center" vertical="center"/>
    </xf>
    <xf numFmtId="3" fontId="148" fillId="39" borderId="0" xfId="59" applyNumberFormat="1" applyFont="1" applyFill="1" applyAlignment="1">
      <alignment horizontal="center" vertical="center"/>
    </xf>
    <xf numFmtId="170" fontId="189" fillId="2" borderId="26" xfId="0" applyNumberFormat="1" applyFont="1" applyFill="1" applyBorder="1" applyAlignment="1">
      <alignment horizontal="center"/>
    </xf>
    <xf numFmtId="170" fontId="124" fillId="2" borderId="0" xfId="0" applyNumberFormat="1" applyFont="1" applyFill="1" applyAlignment="1">
      <alignment horizontal="center" vertical="center"/>
    </xf>
    <xf numFmtId="170" fontId="136" fillId="58" borderId="43" xfId="0" applyNumberFormat="1" applyFont="1" applyFill="1" applyBorder="1" applyAlignment="1">
      <alignment horizontal="center"/>
    </xf>
    <xf numFmtId="175" fontId="137" fillId="52" borderId="74" xfId="0" applyNumberFormat="1" applyFont="1" applyFill="1" applyBorder="1" applyAlignment="1">
      <alignment horizontal="center" vertical="center" wrapText="1" shrinkToFit="1"/>
    </xf>
    <xf numFmtId="175" fontId="137" fillId="52" borderId="26" xfId="0" applyNumberFormat="1" applyFont="1" applyFill="1" applyBorder="1" applyAlignment="1">
      <alignment horizontal="center" vertical="center" wrapText="1" shrinkToFit="1"/>
    </xf>
    <xf numFmtId="170" fontId="136" fillId="38" borderId="43" xfId="0" applyNumberFormat="1" applyFont="1" applyFill="1" applyBorder="1" applyAlignment="1">
      <alignment horizontal="center"/>
    </xf>
    <xf numFmtId="170" fontId="136" fillId="52" borderId="43" xfId="0" applyNumberFormat="1" applyFont="1" applyFill="1" applyBorder="1" applyAlignment="1">
      <alignment horizontal="center"/>
    </xf>
    <xf numFmtId="170" fontId="136" fillId="59" borderId="43" xfId="0" applyNumberFormat="1" applyFont="1" applyFill="1" applyBorder="1" applyAlignment="1">
      <alignment horizontal="center"/>
    </xf>
    <xf numFmtId="0" fontId="151" fillId="38" borderId="86" xfId="45436" applyFont="1" applyFill="1" applyBorder="1" applyAlignment="1">
      <alignment horizontal="center" vertical="center"/>
    </xf>
    <xf numFmtId="0" fontId="151" fillId="38" borderId="78" xfId="45436" applyFont="1" applyFill="1" applyBorder="1" applyAlignment="1">
      <alignment horizontal="center" vertical="center"/>
    </xf>
    <xf numFmtId="170" fontId="161" fillId="2" borderId="80" xfId="45434" applyNumberFormat="1" applyFont="1" applyFill="1" applyBorder="1" applyAlignment="1">
      <alignment horizontal="center" vertical="center"/>
    </xf>
    <xf numFmtId="0" fontId="203" fillId="38" borderId="77" xfId="45436" applyFont="1" applyFill="1" applyBorder="1" applyAlignment="1">
      <alignment horizontal="center" vertical="center"/>
    </xf>
    <xf numFmtId="0" fontId="203" fillId="38" borderId="78" xfId="45436" applyFont="1" applyFill="1" applyBorder="1" applyAlignment="1">
      <alignment horizontal="center" vertical="center"/>
    </xf>
    <xf numFmtId="0" fontId="203" fillId="38" borderId="93" xfId="45436" applyFont="1" applyFill="1" applyBorder="1" applyAlignment="1">
      <alignment horizontal="center" vertical="center"/>
    </xf>
    <xf numFmtId="0" fontId="188" fillId="58" borderId="86" xfId="45436" applyFont="1" applyFill="1" applyBorder="1" applyAlignment="1">
      <alignment horizontal="center" vertical="center"/>
    </xf>
    <xf numFmtId="0" fontId="188" fillId="58" borderId="78" xfId="45436" applyFont="1" applyFill="1" applyBorder="1" applyAlignment="1">
      <alignment horizontal="center" vertical="center"/>
    </xf>
    <xf numFmtId="0" fontId="140" fillId="58" borderId="86" xfId="45436" applyFont="1" applyFill="1" applyBorder="1" applyAlignment="1">
      <alignment horizontal="center" vertical="center"/>
    </xf>
    <xf numFmtId="0" fontId="140" fillId="58" borderId="78" xfId="45436" applyFont="1" applyFill="1" applyBorder="1" applyAlignment="1">
      <alignment horizontal="center" vertical="center"/>
    </xf>
    <xf numFmtId="0" fontId="140" fillId="58" borderId="86" xfId="45436" applyFont="1" applyFill="1" applyBorder="1" applyAlignment="1">
      <alignment horizontal="center" vertical="center" wrapText="1"/>
    </xf>
    <xf numFmtId="0" fontId="140" fillId="58" borderId="78" xfId="45436" applyFont="1" applyFill="1" applyBorder="1" applyAlignment="1">
      <alignment horizontal="center" vertical="center" wrapText="1"/>
    </xf>
    <xf numFmtId="0" fontId="198" fillId="2" borderId="0" xfId="59" applyFont="1" applyFill="1" applyAlignment="1">
      <alignment horizontal="center" vertical="center"/>
    </xf>
    <xf numFmtId="169" fontId="161" fillId="2" borderId="0" xfId="59" applyNumberFormat="1" applyFont="1" applyFill="1" applyAlignment="1">
      <alignment horizontal="center" vertical="center"/>
    </xf>
    <xf numFmtId="175" fontId="183" fillId="38" borderId="28" xfId="59" applyNumberFormat="1" applyFont="1" applyFill="1" applyBorder="1" applyAlignment="1">
      <alignment horizontal="center" vertical="center"/>
    </xf>
    <xf numFmtId="175" fontId="183" fillId="38" borderId="41" xfId="59" applyNumberFormat="1" applyFont="1" applyFill="1" applyBorder="1" applyAlignment="1">
      <alignment horizontal="center" vertical="center"/>
    </xf>
    <xf numFmtId="175" fontId="183" fillId="38" borderId="29" xfId="59" applyNumberFormat="1" applyFont="1" applyFill="1" applyBorder="1" applyAlignment="1">
      <alignment horizontal="center" vertical="center"/>
    </xf>
    <xf numFmtId="175" fontId="183" fillId="38" borderId="18" xfId="59" applyNumberFormat="1" applyFont="1" applyFill="1" applyBorder="1" applyAlignment="1">
      <alignment horizontal="center" vertical="center"/>
    </xf>
    <xf numFmtId="175" fontId="183" fillId="38" borderId="42" xfId="59" applyNumberFormat="1" applyFont="1" applyFill="1" applyBorder="1" applyAlignment="1">
      <alignment horizontal="center" vertical="center"/>
    </xf>
    <xf numFmtId="175" fontId="183" fillId="38" borderId="27" xfId="59" applyNumberFormat="1" applyFont="1" applyFill="1" applyBorder="1" applyAlignment="1">
      <alignment horizontal="center" vertical="center"/>
    </xf>
    <xf numFmtId="175" fontId="137" fillId="38" borderId="28" xfId="59" applyNumberFormat="1" applyFont="1" applyFill="1" applyBorder="1" applyAlignment="1">
      <alignment horizontal="center" vertical="center"/>
    </xf>
    <xf numFmtId="175" fontId="137" fillId="38" borderId="41" xfId="59" applyNumberFormat="1" applyFont="1" applyFill="1" applyBorder="1" applyAlignment="1">
      <alignment horizontal="center" vertical="center"/>
    </xf>
    <xf numFmtId="175" fontId="137" fillId="38" borderId="29" xfId="59" applyNumberFormat="1" applyFont="1" applyFill="1" applyBorder="1" applyAlignment="1">
      <alignment horizontal="center" vertical="center"/>
    </xf>
    <xf numFmtId="175" fontId="183" fillId="60" borderId="28" xfId="59" applyNumberFormat="1" applyFont="1" applyFill="1" applyBorder="1" applyAlignment="1">
      <alignment horizontal="center" vertical="center"/>
    </xf>
    <xf numFmtId="175" fontId="183" fillId="60" borderId="41" xfId="59" applyNumberFormat="1" applyFont="1" applyFill="1" applyBorder="1" applyAlignment="1">
      <alignment horizontal="center" vertical="center"/>
    </xf>
    <xf numFmtId="175" fontId="183" fillId="60" borderId="29" xfId="59" applyNumberFormat="1" applyFont="1" applyFill="1" applyBorder="1" applyAlignment="1">
      <alignment horizontal="center" vertical="center"/>
    </xf>
    <xf numFmtId="175" fontId="137" fillId="38" borderId="18" xfId="59" applyNumberFormat="1" applyFont="1" applyFill="1" applyBorder="1" applyAlignment="1">
      <alignment horizontal="center" vertical="center"/>
    </xf>
    <xf numFmtId="175" fontId="137" fillId="38" borderId="27" xfId="59" applyNumberFormat="1" applyFont="1" applyFill="1" applyBorder="1" applyAlignment="1">
      <alignment horizontal="center" vertical="center"/>
    </xf>
    <xf numFmtId="0" fontId="198" fillId="2" borderId="0" xfId="0" applyFont="1" applyFill="1" applyAlignment="1">
      <alignment horizontal="center" vertical="center"/>
    </xf>
    <xf numFmtId="170" fontId="140" fillId="2" borderId="0" xfId="0" applyNumberFormat="1" applyFont="1" applyFill="1" applyAlignment="1">
      <alignment horizontal="center" vertical="center"/>
    </xf>
    <xf numFmtId="0" fontId="151" fillId="38" borderId="24" xfId="0" applyFont="1" applyFill="1" applyBorder="1" applyAlignment="1">
      <alignment horizontal="center" vertical="center"/>
    </xf>
    <xf numFmtId="0" fontId="151" fillId="38" borderId="30" xfId="0" applyFont="1" applyFill="1" applyBorder="1" applyAlignment="1">
      <alignment horizontal="center" vertical="center"/>
    </xf>
    <xf numFmtId="0" fontId="151" fillId="38" borderId="31" xfId="0" applyFont="1" applyFill="1" applyBorder="1" applyAlignment="1">
      <alignment horizontal="center" vertical="center"/>
    </xf>
    <xf numFmtId="0" fontId="128" fillId="2" borderId="0" xfId="0" applyFont="1" applyFill="1" applyAlignment="1">
      <alignment horizontal="center" vertical="center"/>
    </xf>
    <xf numFmtId="0" fontId="183" fillId="38" borderId="26" xfId="59" applyFont="1" applyFill="1" applyBorder="1" applyAlignment="1">
      <alignment horizontal="center" vertical="center"/>
    </xf>
    <xf numFmtId="0" fontId="197" fillId="39" borderId="0" xfId="59" applyFont="1" applyFill="1" applyAlignment="1">
      <alignment horizontal="center" vertical="center"/>
    </xf>
    <xf numFmtId="170" fontId="140" fillId="2" borderId="26" xfId="59" applyNumberFormat="1" applyFont="1" applyFill="1" applyBorder="1" applyAlignment="1">
      <alignment horizontal="center" vertical="center"/>
    </xf>
    <xf numFmtId="3" fontId="151" fillId="38" borderId="58" xfId="47" applyNumberFormat="1" applyFont="1" applyFill="1" applyBorder="1" applyAlignment="1">
      <alignment horizontal="center" vertical="center" wrapText="1"/>
    </xf>
    <xf numFmtId="3" fontId="151" fillId="38" borderId="32" xfId="47" applyNumberFormat="1" applyFont="1" applyFill="1" applyBorder="1" applyAlignment="1">
      <alignment horizontal="center" vertical="center" wrapText="1"/>
    </xf>
    <xf numFmtId="172" fontId="151" fillId="38" borderId="58" xfId="47" applyNumberFormat="1" applyFont="1" applyFill="1" applyBorder="1" applyAlignment="1">
      <alignment horizontal="center" vertical="center" wrapText="1"/>
    </xf>
    <xf numFmtId="172" fontId="151" fillId="38" borderId="95" xfId="47" applyNumberFormat="1" applyFont="1" applyFill="1" applyBorder="1" applyAlignment="1">
      <alignment horizontal="center" vertical="center" wrapText="1"/>
    </xf>
    <xf numFmtId="0" fontId="101" fillId="2" borderId="0" xfId="59" applyFont="1" applyFill="1" applyAlignment="1">
      <alignment horizontal="left" vertical="center"/>
    </xf>
    <xf numFmtId="174" fontId="78" fillId="52" borderId="0" xfId="59" applyNumberFormat="1" applyFont="1" applyFill="1" applyAlignment="1">
      <alignment horizontal="center" vertical="center" wrapText="1"/>
    </xf>
    <xf numFmtId="0" fontId="109" fillId="2" borderId="0" xfId="59" applyFont="1" applyFill="1" applyAlignment="1">
      <alignment horizontal="center" vertical="center" wrapText="1" shrinkToFit="1"/>
    </xf>
    <xf numFmtId="0" fontId="56" fillId="5" borderId="36" xfId="59" applyFont="1" applyFill="1" applyBorder="1" applyAlignment="1">
      <alignment horizontal="center" vertical="center" wrapText="1" shrinkToFit="1"/>
    </xf>
    <xf numFmtId="0" fontId="56" fillId="5" borderId="37" xfId="59" applyFont="1" applyFill="1" applyBorder="1" applyAlignment="1">
      <alignment horizontal="center" vertical="center" wrapText="1" shrinkToFit="1"/>
    </xf>
    <xf numFmtId="0" fontId="56" fillId="5" borderId="34" xfId="59" applyFont="1" applyFill="1" applyBorder="1" applyAlignment="1">
      <alignment horizontal="center" vertical="center" wrapText="1" shrinkToFit="1"/>
    </xf>
    <xf numFmtId="0" fontId="56" fillId="5" borderId="35" xfId="59" applyFont="1" applyFill="1" applyBorder="1" applyAlignment="1">
      <alignment horizontal="center" vertical="center" wrapText="1" shrinkToFit="1"/>
    </xf>
    <xf numFmtId="0" fontId="59" fillId="2" borderId="0" xfId="59" applyFont="1" applyFill="1" applyAlignment="1">
      <alignment horizontal="center" vertical="center"/>
    </xf>
    <xf numFmtId="0" fontId="77" fillId="2" borderId="0" xfId="59" applyFont="1" applyFill="1" applyAlignment="1">
      <alignment horizontal="center" vertical="center"/>
    </xf>
    <xf numFmtId="169" fontId="112" fillId="2" borderId="0" xfId="59" applyNumberFormat="1" applyFont="1" applyFill="1" applyAlignment="1">
      <alignment horizontal="right" vertical="center"/>
    </xf>
    <xf numFmtId="0" fontId="78" fillId="38" borderId="52" xfId="0" applyFont="1" applyFill="1" applyBorder="1" applyAlignment="1">
      <alignment horizontal="center" vertical="center" wrapText="1" shrinkToFit="1"/>
    </xf>
    <xf numFmtId="167" fontId="185" fillId="0" borderId="92" xfId="45419" applyNumberFormat="1" applyFont="1" applyBorder="1" applyAlignment="1">
      <alignment vertical="center"/>
    </xf>
    <xf numFmtId="167" fontId="185" fillId="0" borderId="67" xfId="45419" applyNumberFormat="1" applyFont="1" applyBorder="1" applyAlignment="1">
      <alignment horizontal="right" vertical="center" wrapText="1"/>
    </xf>
    <xf numFmtId="167" fontId="185" fillId="54" borderId="67" xfId="45419" applyNumberFormat="1" applyFont="1" applyFill="1" applyBorder="1" applyAlignment="1">
      <alignment horizontal="right" vertical="center" wrapText="1"/>
    </xf>
    <xf numFmtId="167" fontId="185" fillId="60" borderId="92" xfId="45419" applyNumberFormat="1" applyFont="1" applyFill="1" applyBorder="1" applyAlignment="1">
      <alignment vertical="center"/>
    </xf>
    <xf numFmtId="167" fontId="185" fillId="60" borderId="67" xfId="45419" applyNumberFormat="1" applyFont="1" applyFill="1" applyBorder="1" applyAlignment="1">
      <alignment horizontal="right" vertical="center" wrapText="1"/>
    </xf>
    <xf numFmtId="167" fontId="185" fillId="0" borderId="91" xfId="45419" applyNumberFormat="1" applyFont="1" applyBorder="1" applyAlignment="1">
      <alignment vertical="center"/>
    </xf>
  </cellXfs>
  <cellStyles count="45440">
    <cellStyle name="20% - Énfasis1" xfId="1" builtinId="30" customBuiltin="1"/>
    <cellStyle name="20% - Énfasis1 10" xfId="7860" xr:uid="{00000000-0005-0000-0000-000001000000}"/>
    <cellStyle name="20% - Énfasis1 10 2" xfId="30506" xr:uid="{00000000-0005-0000-0000-000002000000}"/>
    <cellStyle name="20% - Énfasis1 11" xfId="22751" xr:uid="{00000000-0005-0000-0000-000003000000}"/>
    <cellStyle name="20% - Énfasis1 2" xfId="2" xr:uid="{00000000-0005-0000-0000-000004000000}"/>
    <cellStyle name="20% - Énfasis1 2 10" xfId="22764" xr:uid="{00000000-0005-0000-0000-000005000000}"/>
    <cellStyle name="20% - Énfasis1 2 2" xfId="97" xr:uid="{00000000-0005-0000-0000-000006000000}"/>
    <cellStyle name="20% - Énfasis1 2 2 2" xfId="180" xr:uid="{00000000-0005-0000-0000-000007000000}"/>
    <cellStyle name="20% - Énfasis1 2 2 2 2" xfId="341" xr:uid="{00000000-0005-0000-0000-000008000000}"/>
    <cellStyle name="20% - Énfasis1 2 2 2 2 2" xfId="2168" xr:uid="{00000000-0005-0000-0000-000009000000}"/>
    <cellStyle name="20% - Énfasis1 2 2 2 2 2 2" xfId="4018" xr:uid="{00000000-0005-0000-0000-00000A000000}"/>
    <cellStyle name="20% - Énfasis1 2 2 2 2 2 2 2" xfId="7739" xr:uid="{00000000-0005-0000-0000-00000B000000}"/>
    <cellStyle name="20% - Énfasis1 2 2 2 2 2 2 2 2" xfId="22623" xr:uid="{00000000-0005-0000-0000-00000C000000}"/>
    <cellStyle name="20% - Énfasis1 2 2 2 2 2 2 2 2 2" xfId="45266" xr:uid="{00000000-0005-0000-0000-00000D000000}"/>
    <cellStyle name="20% - Énfasis1 2 2 2 2 2 2 2 3" xfId="15183" xr:uid="{00000000-0005-0000-0000-00000E000000}"/>
    <cellStyle name="20% - Énfasis1 2 2 2 2 2 2 2 3 2" xfId="37826" xr:uid="{00000000-0005-0000-0000-00000F000000}"/>
    <cellStyle name="20% - Énfasis1 2 2 2 2 2 2 2 4" xfId="30385" xr:uid="{00000000-0005-0000-0000-000010000000}"/>
    <cellStyle name="20% - Énfasis1 2 2 2 2 2 2 3" xfId="18905" xr:uid="{00000000-0005-0000-0000-000011000000}"/>
    <cellStyle name="20% - Énfasis1 2 2 2 2 2 2 3 2" xfId="41548" xr:uid="{00000000-0005-0000-0000-000012000000}"/>
    <cellStyle name="20% - Énfasis1 2 2 2 2 2 2 4" xfId="11465" xr:uid="{00000000-0005-0000-0000-000013000000}"/>
    <cellStyle name="20% - Énfasis1 2 2 2 2 2 2 4 2" xfId="34108" xr:uid="{00000000-0005-0000-0000-000014000000}"/>
    <cellStyle name="20% - Énfasis1 2 2 2 2 2 2 5" xfId="26667" xr:uid="{00000000-0005-0000-0000-000015000000}"/>
    <cellStyle name="20% - Énfasis1 2 2 2 2 2 3" xfId="5892" xr:uid="{00000000-0005-0000-0000-000016000000}"/>
    <cellStyle name="20% - Énfasis1 2 2 2 2 2 3 2" xfId="20776" xr:uid="{00000000-0005-0000-0000-000017000000}"/>
    <cellStyle name="20% - Énfasis1 2 2 2 2 2 3 2 2" xfId="43419" xr:uid="{00000000-0005-0000-0000-000018000000}"/>
    <cellStyle name="20% - Énfasis1 2 2 2 2 2 3 3" xfId="13336" xr:uid="{00000000-0005-0000-0000-000019000000}"/>
    <cellStyle name="20% - Énfasis1 2 2 2 2 2 3 3 2" xfId="35979" xr:uid="{00000000-0005-0000-0000-00001A000000}"/>
    <cellStyle name="20% - Énfasis1 2 2 2 2 2 3 4" xfId="28538" xr:uid="{00000000-0005-0000-0000-00001B000000}"/>
    <cellStyle name="20% - Énfasis1 2 2 2 2 2 4" xfId="17058" xr:uid="{00000000-0005-0000-0000-00001C000000}"/>
    <cellStyle name="20% - Énfasis1 2 2 2 2 2 4 2" xfId="39701" xr:uid="{00000000-0005-0000-0000-00001D000000}"/>
    <cellStyle name="20% - Énfasis1 2 2 2 2 2 5" xfId="9618" xr:uid="{00000000-0005-0000-0000-00001E000000}"/>
    <cellStyle name="20% - Énfasis1 2 2 2 2 2 5 2" xfId="32261" xr:uid="{00000000-0005-0000-0000-00001F000000}"/>
    <cellStyle name="20% - Énfasis1 2 2 2 2 2 6" xfId="24820" xr:uid="{00000000-0005-0000-0000-000020000000}"/>
    <cellStyle name="20% - Énfasis1 2 2 2 2 3" xfId="3093" xr:uid="{00000000-0005-0000-0000-000021000000}"/>
    <cellStyle name="20% - Énfasis1 2 2 2 2 3 2" xfId="6814" xr:uid="{00000000-0005-0000-0000-000022000000}"/>
    <cellStyle name="20% - Énfasis1 2 2 2 2 3 2 2" xfId="21698" xr:uid="{00000000-0005-0000-0000-000023000000}"/>
    <cellStyle name="20% - Énfasis1 2 2 2 2 3 2 2 2" xfId="44341" xr:uid="{00000000-0005-0000-0000-000024000000}"/>
    <cellStyle name="20% - Énfasis1 2 2 2 2 3 2 3" xfId="14258" xr:uid="{00000000-0005-0000-0000-000025000000}"/>
    <cellStyle name="20% - Énfasis1 2 2 2 2 3 2 3 2" xfId="36901" xr:uid="{00000000-0005-0000-0000-000026000000}"/>
    <cellStyle name="20% - Énfasis1 2 2 2 2 3 2 4" xfId="29460" xr:uid="{00000000-0005-0000-0000-000027000000}"/>
    <cellStyle name="20% - Énfasis1 2 2 2 2 3 3" xfId="17980" xr:uid="{00000000-0005-0000-0000-000028000000}"/>
    <cellStyle name="20% - Énfasis1 2 2 2 2 3 3 2" xfId="40623" xr:uid="{00000000-0005-0000-0000-000029000000}"/>
    <cellStyle name="20% - Énfasis1 2 2 2 2 3 4" xfId="10540" xr:uid="{00000000-0005-0000-0000-00002A000000}"/>
    <cellStyle name="20% - Énfasis1 2 2 2 2 3 4 2" xfId="33183" xr:uid="{00000000-0005-0000-0000-00002B000000}"/>
    <cellStyle name="20% - Énfasis1 2 2 2 2 3 5" xfId="25742" xr:uid="{00000000-0005-0000-0000-00002C000000}"/>
    <cellStyle name="20% - Énfasis1 2 2 2 2 4" xfId="4967" xr:uid="{00000000-0005-0000-0000-00002D000000}"/>
    <cellStyle name="20% - Énfasis1 2 2 2 2 4 2" xfId="19851" xr:uid="{00000000-0005-0000-0000-00002E000000}"/>
    <cellStyle name="20% - Énfasis1 2 2 2 2 4 2 2" xfId="42494" xr:uid="{00000000-0005-0000-0000-00002F000000}"/>
    <cellStyle name="20% - Énfasis1 2 2 2 2 4 3" xfId="12411" xr:uid="{00000000-0005-0000-0000-000030000000}"/>
    <cellStyle name="20% - Énfasis1 2 2 2 2 4 3 2" xfId="35054" xr:uid="{00000000-0005-0000-0000-000031000000}"/>
    <cellStyle name="20% - Énfasis1 2 2 2 2 4 4" xfId="27613" xr:uid="{00000000-0005-0000-0000-000032000000}"/>
    <cellStyle name="20% - Énfasis1 2 2 2 2 5" xfId="1240" xr:uid="{00000000-0005-0000-0000-000033000000}"/>
    <cellStyle name="20% - Énfasis1 2 2 2 2 5 2" xfId="16133" xr:uid="{00000000-0005-0000-0000-000034000000}"/>
    <cellStyle name="20% - Énfasis1 2 2 2 2 5 2 2" xfId="38776" xr:uid="{00000000-0005-0000-0000-000035000000}"/>
    <cellStyle name="20% - Énfasis1 2 2 2 2 5 3" xfId="23895" xr:uid="{00000000-0005-0000-0000-000036000000}"/>
    <cellStyle name="20% - Énfasis1 2 2 2 2 6" xfId="8693" xr:uid="{00000000-0005-0000-0000-000037000000}"/>
    <cellStyle name="20% - Énfasis1 2 2 2 2 6 2" xfId="31336" xr:uid="{00000000-0005-0000-0000-000038000000}"/>
    <cellStyle name="20% - Énfasis1 2 2 2 2 7" xfId="23039" xr:uid="{00000000-0005-0000-0000-000039000000}"/>
    <cellStyle name="20% - Énfasis1 2 2 2 3" xfId="1706" xr:uid="{00000000-0005-0000-0000-00003A000000}"/>
    <cellStyle name="20% - Énfasis1 2 2 2 3 2" xfId="3556" xr:uid="{00000000-0005-0000-0000-00003B000000}"/>
    <cellStyle name="20% - Énfasis1 2 2 2 3 2 2" xfId="7277" xr:uid="{00000000-0005-0000-0000-00003C000000}"/>
    <cellStyle name="20% - Énfasis1 2 2 2 3 2 2 2" xfId="22161" xr:uid="{00000000-0005-0000-0000-00003D000000}"/>
    <cellStyle name="20% - Énfasis1 2 2 2 3 2 2 2 2" xfId="44804" xr:uid="{00000000-0005-0000-0000-00003E000000}"/>
    <cellStyle name="20% - Énfasis1 2 2 2 3 2 2 3" xfId="14721" xr:uid="{00000000-0005-0000-0000-00003F000000}"/>
    <cellStyle name="20% - Énfasis1 2 2 2 3 2 2 3 2" xfId="37364" xr:uid="{00000000-0005-0000-0000-000040000000}"/>
    <cellStyle name="20% - Énfasis1 2 2 2 3 2 2 4" xfId="29923" xr:uid="{00000000-0005-0000-0000-000041000000}"/>
    <cellStyle name="20% - Énfasis1 2 2 2 3 2 3" xfId="18443" xr:uid="{00000000-0005-0000-0000-000042000000}"/>
    <cellStyle name="20% - Énfasis1 2 2 2 3 2 3 2" xfId="41086" xr:uid="{00000000-0005-0000-0000-000043000000}"/>
    <cellStyle name="20% - Énfasis1 2 2 2 3 2 4" xfId="11003" xr:uid="{00000000-0005-0000-0000-000044000000}"/>
    <cellStyle name="20% - Énfasis1 2 2 2 3 2 4 2" xfId="33646" xr:uid="{00000000-0005-0000-0000-000045000000}"/>
    <cellStyle name="20% - Énfasis1 2 2 2 3 2 5" xfId="26205" xr:uid="{00000000-0005-0000-0000-000046000000}"/>
    <cellStyle name="20% - Énfasis1 2 2 2 3 3" xfId="5430" xr:uid="{00000000-0005-0000-0000-000047000000}"/>
    <cellStyle name="20% - Énfasis1 2 2 2 3 3 2" xfId="20314" xr:uid="{00000000-0005-0000-0000-000048000000}"/>
    <cellStyle name="20% - Énfasis1 2 2 2 3 3 2 2" xfId="42957" xr:uid="{00000000-0005-0000-0000-000049000000}"/>
    <cellStyle name="20% - Énfasis1 2 2 2 3 3 3" xfId="12874" xr:uid="{00000000-0005-0000-0000-00004A000000}"/>
    <cellStyle name="20% - Énfasis1 2 2 2 3 3 3 2" xfId="35517" xr:uid="{00000000-0005-0000-0000-00004B000000}"/>
    <cellStyle name="20% - Énfasis1 2 2 2 3 3 4" xfId="28076" xr:uid="{00000000-0005-0000-0000-00004C000000}"/>
    <cellStyle name="20% - Énfasis1 2 2 2 3 4" xfId="16596" xr:uid="{00000000-0005-0000-0000-00004D000000}"/>
    <cellStyle name="20% - Énfasis1 2 2 2 3 4 2" xfId="39239" xr:uid="{00000000-0005-0000-0000-00004E000000}"/>
    <cellStyle name="20% - Énfasis1 2 2 2 3 5" xfId="9156" xr:uid="{00000000-0005-0000-0000-00004F000000}"/>
    <cellStyle name="20% - Énfasis1 2 2 2 3 5 2" xfId="31799" xr:uid="{00000000-0005-0000-0000-000050000000}"/>
    <cellStyle name="20% - Énfasis1 2 2 2 3 6" xfId="24358" xr:uid="{00000000-0005-0000-0000-000051000000}"/>
    <cellStyle name="20% - Énfasis1 2 2 2 4" xfId="2631" xr:uid="{00000000-0005-0000-0000-000052000000}"/>
    <cellStyle name="20% - Énfasis1 2 2 2 4 2" xfId="6352" xr:uid="{00000000-0005-0000-0000-000053000000}"/>
    <cellStyle name="20% - Énfasis1 2 2 2 4 2 2" xfId="21236" xr:uid="{00000000-0005-0000-0000-000054000000}"/>
    <cellStyle name="20% - Énfasis1 2 2 2 4 2 2 2" xfId="43879" xr:uid="{00000000-0005-0000-0000-000055000000}"/>
    <cellStyle name="20% - Énfasis1 2 2 2 4 2 3" xfId="13796" xr:uid="{00000000-0005-0000-0000-000056000000}"/>
    <cellStyle name="20% - Énfasis1 2 2 2 4 2 3 2" xfId="36439" xr:uid="{00000000-0005-0000-0000-000057000000}"/>
    <cellStyle name="20% - Énfasis1 2 2 2 4 2 4" xfId="28998" xr:uid="{00000000-0005-0000-0000-000058000000}"/>
    <cellStyle name="20% - Énfasis1 2 2 2 4 3" xfId="17518" xr:uid="{00000000-0005-0000-0000-000059000000}"/>
    <cellStyle name="20% - Énfasis1 2 2 2 4 3 2" xfId="40161" xr:uid="{00000000-0005-0000-0000-00005A000000}"/>
    <cellStyle name="20% - Énfasis1 2 2 2 4 4" xfId="10078" xr:uid="{00000000-0005-0000-0000-00005B000000}"/>
    <cellStyle name="20% - Énfasis1 2 2 2 4 4 2" xfId="32721" xr:uid="{00000000-0005-0000-0000-00005C000000}"/>
    <cellStyle name="20% - Énfasis1 2 2 2 4 5" xfId="25280" xr:uid="{00000000-0005-0000-0000-00005D000000}"/>
    <cellStyle name="20% - Énfasis1 2 2 2 5" xfId="4505" xr:uid="{00000000-0005-0000-0000-00005E000000}"/>
    <cellStyle name="20% - Énfasis1 2 2 2 5 2" xfId="19389" xr:uid="{00000000-0005-0000-0000-00005F000000}"/>
    <cellStyle name="20% - Énfasis1 2 2 2 5 2 2" xfId="42032" xr:uid="{00000000-0005-0000-0000-000060000000}"/>
    <cellStyle name="20% - Énfasis1 2 2 2 5 3" xfId="11949" xr:uid="{00000000-0005-0000-0000-000061000000}"/>
    <cellStyle name="20% - Énfasis1 2 2 2 5 3 2" xfId="34592" xr:uid="{00000000-0005-0000-0000-000062000000}"/>
    <cellStyle name="20% - Énfasis1 2 2 2 5 4" xfId="27151" xr:uid="{00000000-0005-0000-0000-000063000000}"/>
    <cellStyle name="20% - Énfasis1 2 2 2 6" xfId="775" xr:uid="{00000000-0005-0000-0000-000064000000}"/>
    <cellStyle name="20% - Énfasis1 2 2 2 6 2" xfId="15671" xr:uid="{00000000-0005-0000-0000-000065000000}"/>
    <cellStyle name="20% - Énfasis1 2 2 2 6 2 2" xfId="38314" xr:uid="{00000000-0005-0000-0000-000066000000}"/>
    <cellStyle name="20% - Énfasis1 2 2 2 6 3" xfId="23433" xr:uid="{00000000-0005-0000-0000-000067000000}"/>
    <cellStyle name="20% - Énfasis1 2 2 2 7" xfId="8231" xr:uid="{00000000-0005-0000-0000-000068000000}"/>
    <cellStyle name="20% - Énfasis1 2 2 2 7 2" xfId="30874" xr:uid="{00000000-0005-0000-0000-000069000000}"/>
    <cellStyle name="20% - Énfasis1 2 2 2 8" xfId="22883" xr:uid="{00000000-0005-0000-0000-00006A000000}"/>
    <cellStyle name="20% - Énfasis1 2 2 3" xfId="263" xr:uid="{00000000-0005-0000-0000-00006B000000}"/>
    <cellStyle name="20% - Énfasis1 2 2 3 2" xfId="1957" xr:uid="{00000000-0005-0000-0000-00006C000000}"/>
    <cellStyle name="20% - Énfasis1 2 2 3 2 2" xfId="3807" xr:uid="{00000000-0005-0000-0000-00006D000000}"/>
    <cellStyle name="20% - Énfasis1 2 2 3 2 2 2" xfId="7528" xr:uid="{00000000-0005-0000-0000-00006E000000}"/>
    <cellStyle name="20% - Énfasis1 2 2 3 2 2 2 2" xfId="22412" xr:uid="{00000000-0005-0000-0000-00006F000000}"/>
    <cellStyle name="20% - Énfasis1 2 2 3 2 2 2 2 2" xfId="45055" xr:uid="{00000000-0005-0000-0000-000070000000}"/>
    <cellStyle name="20% - Énfasis1 2 2 3 2 2 2 3" xfId="14972" xr:uid="{00000000-0005-0000-0000-000071000000}"/>
    <cellStyle name="20% - Énfasis1 2 2 3 2 2 2 3 2" xfId="37615" xr:uid="{00000000-0005-0000-0000-000072000000}"/>
    <cellStyle name="20% - Énfasis1 2 2 3 2 2 2 4" xfId="30174" xr:uid="{00000000-0005-0000-0000-000073000000}"/>
    <cellStyle name="20% - Énfasis1 2 2 3 2 2 3" xfId="18694" xr:uid="{00000000-0005-0000-0000-000074000000}"/>
    <cellStyle name="20% - Énfasis1 2 2 3 2 2 3 2" xfId="41337" xr:uid="{00000000-0005-0000-0000-000075000000}"/>
    <cellStyle name="20% - Énfasis1 2 2 3 2 2 4" xfId="11254" xr:uid="{00000000-0005-0000-0000-000076000000}"/>
    <cellStyle name="20% - Énfasis1 2 2 3 2 2 4 2" xfId="33897" xr:uid="{00000000-0005-0000-0000-000077000000}"/>
    <cellStyle name="20% - Énfasis1 2 2 3 2 2 5" xfId="26456" xr:uid="{00000000-0005-0000-0000-000078000000}"/>
    <cellStyle name="20% - Énfasis1 2 2 3 2 3" xfId="5681" xr:uid="{00000000-0005-0000-0000-000079000000}"/>
    <cellStyle name="20% - Énfasis1 2 2 3 2 3 2" xfId="20565" xr:uid="{00000000-0005-0000-0000-00007A000000}"/>
    <cellStyle name="20% - Énfasis1 2 2 3 2 3 2 2" xfId="43208" xr:uid="{00000000-0005-0000-0000-00007B000000}"/>
    <cellStyle name="20% - Énfasis1 2 2 3 2 3 3" xfId="13125" xr:uid="{00000000-0005-0000-0000-00007C000000}"/>
    <cellStyle name="20% - Énfasis1 2 2 3 2 3 3 2" xfId="35768" xr:uid="{00000000-0005-0000-0000-00007D000000}"/>
    <cellStyle name="20% - Énfasis1 2 2 3 2 3 4" xfId="28327" xr:uid="{00000000-0005-0000-0000-00007E000000}"/>
    <cellStyle name="20% - Énfasis1 2 2 3 2 4" xfId="16847" xr:uid="{00000000-0005-0000-0000-00007F000000}"/>
    <cellStyle name="20% - Énfasis1 2 2 3 2 4 2" xfId="39490" xr:uid="{00000000-0005-0000-0000-000080000000}"/>
    <cellStyle name="20% - Énfasis1 2 2 3 2 5" xfId="9407" xr:uid="{00000000-0005-0000-0000-000081000000}"/>
    <cellStyle name="20% - Énfasis1 2 2 3 2 5 2" xfId="32050" xr:uid="{00000000-0005-0000-0000-000082000000}"/>
    <cellStyle name="20% - Énfasis1 2 2 3 2 6" xfId="24609" xr:uid="{00000000-0005-0000-0000-000083000000}"/>
    <cellStyle name="20% - Énfasis1 2 2 3 3" xfId="2882" xr:uid="{00000000-0005-0000-0000-000084000000}"/>
    <cellStyle name="20% - Énfasis1 2 2 3 3 2" xfId="6603" xr:uid="{00000000-0005-0000-0000-000085000000}"/>
    <cellStyle name="20% - Énfasis1 2 2 3 3 2 2" xfId="21487" xr:uid="{00000000-0005-0000-0000-000086000000}"/>
    <cellStyle name="20% - Énfasis1 2 2 3 3 2 2 2" xfId="44130" xr:uid="{00000000-0005-0000-0000-000087000000}"/>
    <cellStyle name="20% - Énfasis1 2 2 3 3 2 3" xfId="14047" xr:uid="{00000000-0005-0000-0000-000088000000}"/>
    <cellStyle name="20% - Énfasis1 2 2 3 3 2 3 2" xfId="36690" xr:uid="{00000000-0005-0000-0000-000089000000}"/>
    <cellStyle name="20% - Énfasis1 2 2 3 3 2 4" xfId="29249" xr:uid="{00000000-0005-0000-0000-00008A000000}"/>
    <cellStyle name="20% - Énfasis1 2 2 3 3 3" xfId="17769" xr:uid="{00000000-0005-0000-0000-00008B000000}"/>
    <cellStyle name="20% - Énfasis1 2 2 3 3 3 2" xfId="40412" xr:uid="{00000000-0005-0000-0000-00008C000000}"/>
    <cellStyle name="20% - Énfasis1 2 2 3 3 4" xfId="10329" xr:uid="{00000000-0005-0000-0000-00008D000000}"/>
    <cellStyle name="20% - Énfasis1 2 2 3 3 4 2" xfId="32972" xr:uid="{00000000-0005-0000-0000-00008E000000}"/>
    <cellStyle name="20% - Énfasis1 2 2 3 3 5" xfId="25531" xr:uid="{00000000-0005-0000-0000-00008F000000}"/>
    <cellStyle name="20% - Énfasis1 2 2 3 4" xfId="4756" xr:uid="{00000000-0005-0000-0000-000090000000}"/>
    <cellStyle name="20% - Énfasis1 2 2 3 4 2" xfId="19640" xr:uid="{00000000-0005-0000-0000-000091000000}"/>
    <cellStyle name="20% - Énfasis1 2 2 3 4 2 2" xfId="42283" xr:uid="{00000000-0005-0000-0000-000092000000}"/>
    <cellStyle name="20% - Énfasis1 2 2 3 4 3" xfId="12200" xr:uid="{00000000-0005-0000-0000-000093000000}"/>
    <cellStyle name="20% - Énfasis1 2 2 3 4 3 2" xfId="34843" xr:uid="{00000000-0005-0000-0000-000094000000}"/>
    <cellStyle name="20% - Énfasis1 2 2 3 4 4" xfId="27402" xr:uid="{00000000-0005-0000-0000-000095000000}"/>
    <cellStyle name="20% - Énfasis1 2 2 3 5" xfId="1029" xr:uid="{00000000-0005-0000-0000-000096000000}"/>
    <cellStyle name="20% - Énfasis1 2 2 3 5 2" xfId="15922" xr:uid="{00000000-0005-0000-0000-000097000000}"/>
    <cellStyle name="20% - Énfasis1 2 2 3 5 2 2" xfId="38565" xr:uid="{00000000-0005-0000-0000-000098000000}"/>
    <cellStyle name="20% - Énfasis1 2 2 3 5 3" xfId="23684" xr:uid="{00000000-0005-0000-0000-000099000000}"/>
    <cellStyle name="20% - Énfasis1 2 2 3 6" xfId="8482" xr:uid="{00000000-0005-0000-0000-00009A000000}"/>
    <cellStyle name="20% - Énfasis1 2 2 3 6 2" xfId="31125" xr:uid="{00000000-0005-0000-0000-00009B000000}"/>
    <cellStyle name="20% - Énfasis1 2 2 3 7" xfId="22961" xr:uid="{00000000-0005-0000-0000-00009C000000}"/>
    <cellStyle name="20% - Énfasis1 2 2 4" xfId="1495" xr:uid="{00000000-0005-0000-0000-00009D000000}"/>
    <cellStyle name="20% - Énfasis1 2 2 4 2" xfId="3345" xr:uid="{00000000-0005-0000-0000-00009E000000}"/>
    <cellStyle name="20% - Énfasis1 2 2 4 2 2" xfId="7066" xr:uid="{00000000-0005-0000-0000-00009F000000}"/>
    <cellStyle name="20% - Énfasis1 2 2 4 2 2 2" xfId="21950" xr:uid="{00000000-0005-0000-0000-0000A0000000}"/>
    <cellStyle name="20% - Énfasis1 2 2 4 2 2 2 2" xfId="44593" xr:uid="{00000000-0005-0000-0000-0000A1000000}"/>
    <cellStyle name="20% - Énfasis1 2 2 4 2 2 3" xfId="14510" xr:uid="{00000000-0005-0000-0000-0000A2000000}"/>
    <cellStyle name="20% - Énfasis1 2 2 4 2 2 3 2" xfId="37153" xr:uid="{00000000-0005-0000-0000-0000A3000000}"/>
    <cellStyle name="20% - Énfasis1 2 2 4 2 2 4" xfId="29712" xr:uid="{00000000-0005-0000-0000-0000A4000000}"/>
    <cellStyle name="20% - Énfasis1 2 2 4 2 3" xfId="18232" xr:uid="{00000000-0005-0000-0000-0000A5000000}"/>
    <cellStyle name="20% - Énfasis1 2 2 4 2 3 2" xfId="40875" xr:uid="{00000000-0005-0000-0000-0000A6000000}"/>
    <cellStyle name="20% - Énfasis1 2 2 4 2 4" xfId="10792" xr:uid="{00000000-0005-0000-0000-0000A7000000}"/>
    <cellStyle name="20% - Énfasis1 2 2 4 2 4 2" xfId="33435" xr:uid="{00000000-0005-0000-0000-0000A8000000}"/>
    <cellStyle name="20% - Énfasis1 2 2 4 2 5" xfId="25994" xr:uid="{00000000-0005-0000-0000-0000A9000000}"/>
    <cellStyle name="20% - Énfasis1 2 2 4 3" xfId="5219" xr:uid="{00000000-0005-0000-0000-0000AA000000}"/>
    <cellStyle name="20% - Énfasis1 2 2 4 3 2" xfId="20103" xr:uid="{00000000-0005-0000-0000-0000AB000000}"/>
    <cellStyle name="20% - Énfasis1 2 2 4 3 2 2" xfId="42746" xr:uid="{00000000-0005-0000-0000-0000AC000000}"/>
    <cellStyle name="20% - Énfasis1 2 2 4 3 3" xfId="12663" xr:uid="{00000000-0005-0000-0000-0000AD000000}"/>
    <cellStyle name="20% - Énfasis1 2 2 4 3 3 2" xfId="35306" xr:uid="{00000000-0005-0000-0000-0000AE000000}"/>
    <cellStyle name="20% - Énfasis1 2 2 4 3 4" xfId="27865" xr:uid="{00000000-0005-0000-0000-0000AF000000}"/>
    <cellStyle name="20% - Énfasis1 2 2 4 4" xfId="16385" xr:uid="{00000000-0005-0000-0000-0000B0000000}"/>
    <cellStyle name="20% - Énfasis1 2 2 4 4 2" xfId="39028" xr:uid="{00000000-0005-0000-0000-0000B1000000}"/>
    <cellStyle name="20% - Énfasis1 2 2 4 5" xfId="8945" xr:uid="{00000000-0005-0000-0000-0000B2000000}"/>
    <cellStyle name="20% - Énfasis1 2 2 4 5 2" xfId="31588" xr:uid="{00000000-0005-0000-0000-0000B3000000}"/>
    <cellStyle name="20% - Énfasis1 2 2 4 6" xfId="24147" xr:uid="{00000000-0005-0000-0000-0000B4000000}"/>
    <cellStyle name="20% - Énfasis1 2 2 5" xfId="2420" xr:uid="{00000000-0005-0000-0000-0000B5000000}"/>
    <cellStyle name="20% - Énfasis1 2 2 5 2" xfId="6141" xr:uid="{00000000-0005-0000-0000-0000B6000000}"/>
    <cellStyle name="20% - Énfasis1 2 2 5 2 2" xfId="21025" xr:uid="{00000000-0005-0000-0000-0000B7000000}"/>
    <cellStyle name="20% - Énfasis1 2 2 5 2 2 2" xfId="43668" xr:uid="{00000000-0005-0000-0000-0000B8000000}"/>
    <cellStyle name="20% - Énfasis1 2 2 5 2 3" xfId="13585" xr:uid="{00000000-0005-0000-0000-0000B9000000}"/>
    <cellStyle name="20% - Énfasis1 2 2 5 2 3 2" xfId="36228" xr:uid="{00000000-0005-0000-0000-0000BA000000}"/>
    <cellStyle name="20% - Énfasis1 2 2 5 2 4" xfId="28787" xr:uid="{00000000-0005-0000-0000-0000BB000000}"/>
    <cellStyle name="20% - Énfasis1 2 2 5 3" xfId="17307" xr:uid="{00000000-0005-0000-0000-0000BC000000}"/>
    <cellStyle name="20% - Énfasis1 2 2 5 3 2" xfId="39950" xr:uid="{00000000-0005-0000-0000-0000BD000000}"/>
    <cellStyle name="20% - Énfasis1 2 2 5 4" xfId="9867" xr:uid="{00000000-0005-0000-0000-0000BE000000}"/>
    <cellStyle name="20% - Énfasis1 2 2 5 4 2" xfId="32510" xr:uid="{00000000-0005-0000-0000-0000BF000000}"/>
    <cellStyle name="20% - Énfasis1 2 2 5 5" xfId="25069" xr:uid="{00000000-0005-0000-0000-0000C0000000}"/>
    <cellStyle name="20% - Énfasis1 2 2 6" xfId="4294" xr:uid="{00000000-0005-0000-0000-0000C1000000}"/>
    <cellStyle name="20% - Énfasis1 2 2 6 2" xfId="19178" xr:uid="{00000000-0005-0000-0000-0000C2000000}"/>
    <cellStyle name="20% - Énfasis1 2 2 6 2 2" xfId="41821" xr:uid="{00000000-0005-0000-0000-0000C3000000}"/>
    <cellStyle name="20% - Énfasis1 2 2 6 3" xfId="11738" xr:uid="{00000000-0005-0000-0000-0000C4000000}"/>
    <cellStyle name="20% - Énfasis1 2 2 6 3 2" xfId="34381" xr:uid="{00000000-0005-0000-0000-0000C5000000}"/>
    <cellStyle name="20% - Énfasis1 2 2 6 4" xfId="26940" xr:uid="{00000000-0005-0000-0000-0000C6000000}"/>
    <cellStyle name="20% - Énfasis1 2 2 7" xfId="563" xr:uid="{00000000-0005-0000-0000-0000C7000000}"/>
    <cellStyle name="20% - Énfasis1 2 2 7 2" xfId="15460" xr:uid="{00000000-0005-0000-0000-0000C8000000}"/>
    <cellStyle name="20% - Énfasis1 2 2 7 2 2" xfId="38103" xr:uid="{00000000-0005-0000-0000-0000C9000000}"/>
    <cellStyle name="20% - Énfasis1 2 2 7 3" xfId="23223" xr:uid="{00000000-0005-0000-0000-0000CA000000}"/>
    <cellStyle name="20% - Énfasis1 2 2 8" xfId="8020" xr:uid="{00000000-0005-0000-0000-0000CB000000}"/>
    <cellStyle name="20% - Énfasis1 2 2 8 2" xfId="30663" xr:uid="{00000000-0005-0000-0000-0000CC000000}"/>
    <cellStyle name="20% - Énfasis1 2 2 9" xfId="22805" xr:uid="{00000000-0005-0000-0000-0000CD000000}"/>
    <cellStyle name="20% - Énfasis1 2 3" xfId="139" xr:uid="{00000000-0005-0000-0000-0000CE000000}"/>
    <cellStyle name="20% - Énfasis1 2 3 2" xfId="302" xr:uid="{00000000-0005-0000-0000-0000CF000000}"/>
    <cellStyle name="20% - Énfasis1 2 3 2 2" xfId="2063" xr:uid="{00000000-0005-0000-0000-0000D0000000}"/>
    <cellStyle name="20% - Énfasis1 2 3 2 2 2" xfId="3913" xr:uid="{00000000-0005-0000-0000-0000D1000000}"/>
    <cellStyle name="20% - Énfasis1 2 3 2 2 2 2" xfId="7634" xr:uid="{00000000-0005-0000-0000-0000D2000000}"/>
    <cellStyle name="20% - Énfasis1 2 3 2 2 2 2 2" xfId="22518" xr:uid="{00000000-0005-0000-0000-0000D3000000}"/>
    <cellStyle name="20% - Énfasis1 2 3 2 2 2 2 2 2" xfId="45161" xr:uid="{00000000-0005-0000-0000-0000D4000000}"/>
    <cellStyle name="20% - Énfasis1 2 3 2 2 2 2 3" xfId="15078" xr:uid="{00000000-0005-0000-0000-0000D5000000}"/>
    <cellStyle name="20% - Énfasis1 2 3 2 2 2 2 3 2" xfId="37721" xr:uid="{00000000-0005-0000-0000-0000D6000000}"/>
    <cellStyle name="20% - Énfasis1 2 3 2 2 2 2 4" xfId="30280" xr:uid="{00000000-0005-0000-0000-0000D7000000}"/>
    <cellStyle name="20% - Énfasis1 2 3 2 2 2 3" xfId="18800" xr:uid="{00000000-0005-0000-0000-0000D8000000}"/>
    <cellStyle name="20% - Énfasis1 2 3 2 2 2 3 2" xfId="41443" xr:uid="{00000000-0005-0000-0000-0000D9000000}"/>
    <cellStyle name="20% - Énfasis1 2 3 2 2 2 4" xfId="11360" xr:uid="{00000000-0005-0000-0000-0000DA000000}"/>
    <cellStyle name="20% - Énfasis1 2 3 2 2 2 4 2" xfId="34003" xr:uid="{00000000-0005-0000-0000-0000DB000000}"/>
    <cellStyle name="20% - Énfasis1 2 3 2 2 2 5" xfId="26562" xr:uid="{00000000-0005-0000-0000-0000DC000000}"/>
    <cellStyle name="20% - Énfasis1 2 3 2 2 3" xfId="5787" xr:uid="{00000000-0005-0000-0000-0000DD000000}"/>
    <cellStyle name="20% - Énfasis1 2 3 2 2 3 2" xfId="20671" xr:uid="{00000000-0005-0000-0000-0000DE000000}"/>
    <cellStyle name="20% - Énfasis1 2 3 2 2 3 2 2" xfId="43314" xr:uid="{00000000-0005-0000-0000-0000DF000000}"/>
    <cellStyle name="20% - Énfasis1 2 3 2 2 3 3" xfId="13231" xr:uid="{00000000-0005-0000-0000-0000E0000000}"/>
    <cellStyle name="20% - Énfasis1 2 3 2 2 3 3 2" xfId="35874" xr:uid="{00000000-0005-0000-0000-0000E1000000}"/>
    <cellStyle name="20% - Énfasis1 2 3 2 2 3 4" xfId="28433" xr:uid="{00000000-0005-0000-0000-0000E2000000}"/>
    <cellStyle name="20% - Énfasis1 2 3 2 2 4" xfId="16953" xr:uid="{00000000-0005-0000-0000-0000E3000000}"/>
    <cellStyle name="20% - Énfasis1 2 3 2 2 4 2" xfId="39596" xr:uid="{00000000-0005-0000-0000-0000E4000000}"/>
    <cellStyle name="20% - Énfasis1 2 3 2 2 5" xfId="9513" xr:uid="{00000000-0005-0000-0000-0000E5000000}"/>
    <cellStyle name="20% - Énfasis1 2 3 2 2 5 2" xfId="32156" xr:uid="{00000000-0005-0000-0000-0000E6000000}"/>
    <cellStyle name="20% - Énfasis1 2 3 2 2 6" xfId="24715" xr:uid="{00000000-0005-0000-0000-0000E7000000}"/>
    <cellStyle name="20% - Énfasis1 2 3 2 3" xfId="2988" xr:uid="{00000000-0005-0000-0000-0000E8000000}"/>
    <cellStyle name="20% - Énfasis1 2 3 2 3 2" xfId="6709" xr:uid="{00000000-0005-0000-0000-0000E9000000}"/>
    <cellStyle name="20% - Énfasis1 2 3 2 3 2 2" xfId="21593" xr:uid="{00000000-0005-0000-0000-0000EA000000}"/>
    <cellStyle name="20% - Énfasis1 2 3 2 3 2 2 2" xfId="44236" xr:uid="{00000000-0005-0000-0000-0000EB000000}"/>
    <cellStyle name="20% - Énfasis1 2 3 2 3 2 3" xfId="14153" xr:uid="{00000000-0005-0000-0000-0000EC000000}"/>
    <cellStyle name="20% - Énfasis1 2 3 2 3 2 3 2" xfId="36796" xr:uid="{00000000-0005-0000-0000-0000ED000000}"/>
    <cellStyle name="20% - Énfasis1 2 3 2 3 2 4" xfId="29355" xr:uid="{00000000-0005-0000-0000-0000EE000000}"/>
    <cellStyle name="20% - Énfasis1 2 3 2 3 3" xfId="17875" xr:uid="{00000000-0005-0000-0000-0000EF000000}"/>
    <cellStyle name="20% - Énfasis1 2 3 2 3 3 2" xfId="40518" xr:uid="{00000000-0005-0000-0000-0000F0000000}"/>
    <cellStyle name="20% - Énfasis1 2 3 2 3 4" xfId="10435" xr:uid="{00000000-0005-0000-0000-0000F1000000}"/>
    <cellStyle name="20% - Énfasis1 2 3 2 3 4 2" xfId="33078" xr:uid="{00000000-0005-0000-0000-0000F2000000}"/>
    <cellStyle name="20% - Énfasis1 2 3 2 3 5" xfId="25637" xr:uid="{00000000-0005-0000-0000-0000F3000000}"/>
    <cellStyle name="20% - Énfasis1 2 3 2 4" xfId="4862" xr:uid="{00000000-0005-0000-0000-0000F4000000}"/>
    <cellStyle name="20% - Énfasis1 2 3 2 4 2" xfId="19746" xr:uid="{00000000-0005-0000-0000-0000F5000000}"/>
    <cellStyle name="20% - Énfasis1 2 3 2 4 2 2" xfId="42389" xr:uid="{00000000-0005-0000-0000-0000F6000000}"/>
    <cellStyle name="20% - Énfasis1 2 3 2 4 3" xfId="12306" xr:uid="{00000000-0005-0000-0000-0000F7000000}"/>
    <cellStyle name="20% - Énfasis1 2 3 2 4 3 2" xfId="34949" xr:uid="{00000000-0005-0000-0000-0000F8000000}"/>
    <cellStyle name="20% - Énfasis1 2 3 2 4 4" xfId="27508" xr:uid="{00000000-0005-0000-0000-0000F9000000}"/>
    <cellStyle name="20% - Énfasis1 2 3 2 5" xfId="1135" xr:uid="{00000000-0005-0000-0000-0000FA000000}"/>
    <cellStyle name="20% - Énfasis1 2 3 2 5 2" xfId="16028" xr:uid="{00000000-0005-0000-0000-0000FB000000}"/>
    <cellStyle name="20% - Énfasis1 2 3 2 5 2 2" xfId="38671" xr:uid="{00000000-0005-0000-0000-0000FC000000}"/>
    <cellStyle name="20% - Énfasis1 2 3 2 5 3" xfId="23790" xr:uid="{00000000-0005-0000-0000-0000FD000000}"/>
    <cellStyle name="20% - Énfasis1 2 3 2 6" xfId="8588" xr:uid="{00000000-0005-0000-0000-0000FE000000}"/>
    <cellStyle name="20% - Énfasis1 2 3 2 6 2" xfId="31231" xr:uid="{00000000-0005-0000-0000-0000FF000000}"/>
    <cellStyle name="20% - Énfasis1 2 3 2 7" xfId="23000" xr:uid="{00000000-0005-0000-0000-000000010000}"/>
    <cellStyle name="20% - Énfasis1 2 3 3" xfId="1601" xr:uid="{00000000-0005-0000-0000-000001010000}"/>
    <cellStyle name="20% - Énfasis1 2 3 3 2" xfId="3451" xr:uid="{00000000-0005-0000-0000-000002010000}"/>
    <cellStyle name="20% - Énfasis1 2 3 3 2 2" xfId="7172" xr:uid="{00000000-0005-0000-0000-000003010000}"/>
    <cellStyle name="20% - Énfasis1 2 3 3 2 2 2" xfId="22056" xr:uid="{00000000-0005-0000-0000-000004010000}"/>
    <cellStyle name="20% - Énfasis1 2 3 3 2 2 2 2" xfId="44699" xr:uid="{00000000-0005-0000-0000-000005010000}"/>
    <cellStyle name="20% - Énfasis1 2 3 3 2 2 3" xfId="14616" xr:uid="{00000000-0005-0000-0000-000006010000}"/>
    <cellStyle name="20% - Énfasis1 2 3 3 2 2 3 2" xfId="37259" xr:uid="{00000000-0005-0000-0000-000007010000}"/>
    <cellStyle name="20% - Énfasis1 2 3 3 2 2 4" xfId="29818" xr:uid="{00000000-0005-0000-0000-000008010000}"/>
    <cellStyle name="20% - Énfasis1 2 3 3 2 3" xfId="18338" xr:uid="{00000000-0005-0000-0000-000009010000}"/>
    <cellStyle name="20% - Énfasis1 2 3 3 2 3 2" xfId="40981" xr:uid="{00000000-0005-0000-0000-00000A010000}"/>
    <cellStyle name="20% - Énfasis1 2 3 3 2 4" xfId="10898" xr:uid="{00000000-0005-0000-0000-00000B010000}"/>
    <cellStyle name="20% - Énfasis1 2 3 3 2 4 2" xfId="33541" xr:uid="{00000000-0005-0000-0000-00000C010000}"/>
    <cellStyle name="20% - Énfasis1 2 3 3 2 5" xfId="26100" xr:uid="{00000000-0005-0000-0000-00000D010000}"/>
    <cellStyle name="20% - Énfasis1 2 3 3 3" xfId="5325" xr:uid="{00000000-0005-0000-0000-00000E010000}"/>
    <cellStyle name="20% - Énfasis1 2 3 3 3 2" xfId="20209" xr:uid="{00000000-0005-0000-0000-00000F010000}"/>
    <cellStyle name="20% - Énfasis1 2 3 3 3 2 2" xfId="42852" xr:uid="{00000000-0005-0000-0000-000010010000}"/>
    <cellStyle name="20% - Énfasis1 2 3 3 3 3" xfId="12769" xr:uid="{00000000-0005-0000-0000-000011010000}"/>
    <cellStyle name="20% - Énfasis1 2 3 3 3 3 2" xfId="35412" xr:uid="{00000000-0005-0000-0000-000012010000}"/>
    <cellStyle name="20% - Énfasis1 2 3 3 3 4" xfId="27971" xr:uid="{00000000-0005-0000-0000-000013010000}"/>
    <cellStyle name="20% - Énfasis1 2 3 3 4" xfId="16491" xr:uid="{00000000-0005-0000-0000-000014010000}"/>
    <cellStyle name="20% - Énfasis1 2 3 3 4 2" xfId="39134" xr:uid="{00000000-0005-0000-0000-000015010000}"/>
    <cellStyle name="20% - Énfasis1 2 3 3 5" xfId="9051" xr:uid="{00000000-0005-0000-0000-000016010000}"/>
    <cellStyle name="20% - Énfasis1 2 3 3 5 2" xfId="31694" xr:uid="{00000000-0005-0000-0000-000017010000}"/>
    <cellStyle name="20% - Énfasis1 2 3 3 6" xfId="24253" xr:uid="{00000000-0005-0000-0000-000018010000}"/>
    <cellStyle name="20% - Énfasis1 2 3 4" xfId="2526" xr:uid="{00000000-0005-0000-0000-000019010000}"/>
    <cellStyle name="20% - Énfasis1 2 3 4 2" xfId="6247" xr:uid="{00000000-0005-0000-0000-00001A010000}"/>
    <cellStyle name="20% - Énfasis1 2 3 4 2 2" xfId="21131" xr:uid="{00000000-0005-0000-0000-00001B010000}"/>
    <cellStyle name="20% - Énfasis1 2 3 4 2 2 2" xfId="43774" xr:uid="{00000000-0005-0000-0000-00001C010000}"/>
    <cellStyle name="20% - Énfasis1 2 3 4 2 3" xfId="13691" xr:uid="{00000000-0005-0000-0000-00001D010000}"/>
    <cellStyle name="20% - Énfasis1 2 3 4 2 3 2" xfId="36334" xr:uid="{00000000-0005-0000-0000-00001E010000}"/>
    <cellStyle name="20% - Énfasis1 2 3 4 2 4" xfId="28893" xr:uid="{00000000-0005-0000-0000-00001F010000}"/>
    <cellStyle name="20% - Énfasis1 2 3 4 3" xfId="17413" xr:uid="{00000000-0005-0000-0000-000020010000}"/>
    <cellStyle name="20% - Énfasis1 2 3 4 3 2" xfId="40056" xr:uid="{00000000-0005-0000-0000-000021010000}"/>
    <cellStyle name="20% - Énfasis1 2 3 4 4" xfId="9973" xr:uid="{00000000-0005-0000-0000-000022010000}"/>
    <cellStyle name="20% - Énfasis1 2 3 4 4 2" xfId="32616" xr:uid="{00000000-0005-0000-0000-000023010000}"/>
    <cellStyle name="20% - Énfasis1 2 3 4 5" xfId="25175" xr:uid="{00000000-0005-0000-0000-000024010000}"/>
    <cellStyle name="20% - Énfasis1 2 3 5" xfId="4400" xr:uid="{00000000-0005-0000-0000-000025010000}"/>
    <cellStyle name="20% - Énfasis1 2 3 5 2" xfId="19284" xr:uid="{00000000-0005-0000-0000-000026010000}"/>
    <cellStyle name="20% - Énfasis1 2 3 5 2 2" xfId="41927" xr:uid="{00000000-0005-0000-0000-000027010000}"/>
    <cellStyle name="20% - Énfasis1 2 3 5 3" xfId="11844" xr:uid="{00000000-0005-0000-0000-000028010000}"/>
    <cellStyle name="20% - Énfasis1 2 3 5 3 2" xfId="34487" xr:uid="{00000000-0005-0000-0000-000029010000}"/>
    <cellStyle name="20% - Énfasis1 2 3 5 4" xfId="27046" xr:uid="{00000000-0005-0000-0000-00002A010000}"/>
    <cellStyle name="20% - Énfasis1 2 3 6" xfId="670" xr:uid="{00000000-0005-0000-0000-00002B010000}"/>
    <cellStyle name="20% - Énfasis1 2 3 6 2" xfId="15566" xr:uid="{00000000-0005-0000-0000-00002C010000}"/>
    <cellStyle name="20% - Énfasis1 2 3 6 2 2" xfId="38209" xr:uid="{00000000-0005-0000-0000-00002D010000}"/>
    <cellStyle name="20% - Énfasis1 2 3 6 3" xfId="23328" xr:uid="{00000000-0005-0000-0000-00002E010000}"/>
    <cellStyle name="20% - Énfasis1 2 3 7" xfId="8126" xr:uid="{00000000-0005-0000-0000-00002F010000}"/>
    <cellStyle name="20% - Énfasis1 2 3 7 2" xfId="30769" xr:uid="{00000000-0005-0000-0000-000030010000}"/>
    <cellStyle name="20% - Énfasis1 2 3 8" xfId="22844" xr:uid="{00000000-0005-0000-0000-000031010000}"/>
    <cellStyle name="20% - Énfasis1 2 4" xfId="222" xr:uid="{00000000-0005-0000-0000-000032010000}"/>
    <cellStyle name="20% - Énfasis1 2 4 2" xfId="1852" xr:uid="{00000000-0005-0000-0000-000033010000}"/>
    <cellStyle name="20% - Énfasis1 2 4 2 2" xfId="3702" xr:uid="{00000000-0005-0000-0000-000034010000}"/>
    <cellStyle name="20% - Énfasis1 2 4 2 2 2" xfId="7423" xr:uid="{00000000-0005-0000-0000-000035010000}"/>
    <cellStyle name="20% - Énfasis1 2 4 2 2 2 2" xfId="22307" xr:uid="{00000000-0005-0000-0000-000036010000}"/>
    <cellStyle name="20% - Énfasis1 2 4 2 2 2 2 2" xfId="44950" xr:uid="{00000000-0005-0000-0000-000037010000}"/>
    <cellStyle name="20% - Énfasis1 2 4 2 2 2 3" xfId="14867" xr:uid="{00000000-0005-0000-0000-000038010000}"/>
    <cellStyle name="20% - Énfasis1 2 4 2 2 2 3 2" xfId="37510" xr:uid="{00000000-0005-0000-0000-000039010000}"/>
    <cellStyle name="20% - Énfasis1 2 4 2 2 2 4" xfId="30069" xr:uid="{00000000-0005-0000-0000-00003A010000}"/>
    <cellStyle name="20% - Énfasis1 2 4 2 2 3" xfId="18589" xr:uid="{00000000-0005-0000-0000-00003B010000}"/>
    <cellStyle name="20% - Énfasis1 2 4 2 2 3 2" xfId="41232" xr:uid="{00000000-0005-0000-0000-00003C010000}"/>
    <cellStyle name="20% - Énfasis1 2 4 2 2 4" xfId="11149" xr:uid="{00000000-0005-0000-0000-00003D010000}"/>
    <cellStyle name="20% - Énfasis1 2 4 2 2 4 2" xfId="33792" xr:uid="{00000000-0005-0000-0000-00003E010000}"/>
    <cellStyle name="20% - Énfasis1 2 4 2 2 5" xfId="26351" xr:uid="{00000000-0005-0000-0000-00003F010000}"/>
    <cellStyle name="20% - Énfasis1 2 4 2 3" xfId="5576" xr:uid="{00000000-0005-0000-0000-000040010000}"/>
    <cellStyle name="20% - Énfasis1 2 4 2 3 2" xfId="20460" xr:uid="{00000000-0005-0000-0000-000041010000}"/>
    <cellStyle name="20% - Énfasis1 2 4 2 3 2 2" xfId="43103" xr:uid="{00000000-0005-0000-0000-000042010000}"/>
    <cellStyle name="20% - Énfasis1 2 4 2 3 3" xfId="13020" xr:uid="{00000000-0005-0000-0000-000043010000}"/>
    <cellStyle name="20% - Énfasis1 2 4 2 3 3 2" xfId="35663" xr:uid="{00000000-0005-0000-0000-000044010000}"/>
    <cellStyle name="20% - Énfasis1 2 4 2 3 4" xfId="28222" xr:uid="{00000000-0005-0000-0000-000045010000}"/>
    <cellStyle name="20% - Énfasis1 2 4 2 4" xfId="16742" xr:uid="{00000000-0005-0000-0000-000046010000}"/>
    <cellStyle name="20% - Énfasis1 2 4 2 4 2" xfId="39385" xr:uid="{00000000-0005-0000-0000-000047010000}"/>
    <cellStyle name="20% - Énfasis1 2 4 2 5" xfId="9302" xr:uid="{00000000-0005-0000-0000-000048010000}"/>
    <cellStyle name="20% - Énfasis1 2 4 2 5 2" xfId="31945" xr:uid="{00000000-0005-0000-0000-000049010000}"/>
    <cellStyle name="20% - Énfasis1 2 4 2 6" xfId="24504" xr:uid="{00000000-0005-0000-0000-00004A010000}"/>
    <cellStyle name="20% - Énfasis1 2 4 3" xfId="2777" xr:uid="{00000000-0005-0000-0000-00004B010000}"/>
    <cellStyle name="20% - Énfasis1 2 4 3 2" xfId="6498" xr:uid="{00000000-0005-0000-0000-00004C010000}"/>
    <cellStyle name="20% - Énfasis1 2 4 3 2 2" xfId="21382" xr:uid="{00000000-0005-0000-0000-00004D010000}"/>
    <cellStyle name="20% - Énfasis1 2 4 3 2 2 2" xfId="44025" xr:uid="{00000000-0005-0000-0000-00004E010000}"/>
    <cellStyle name="20% - Énfasis1 2 4 3 2 3" xfId="13942" xr:uid="{00000000-0005-0000-0000-00004F010000}"/>
    <cellStyle name="20% - Énfasis1 2 4 3 2 3 2" xfId="36585" xr:uid="{00000000-0005-0000-0000-000050010000}"/>
    <cellStyle name="20% - Énfasis1 2 4 3 2 4" xfId="29144" xr:uid="{00000000-0005-0000-0000-000051010000}"/>
    <cellStyle name="20% - Énfasis1 2 4 3 3" xfId="17664" xr:uid="{00000000-0005-0000-0000-000052010000}"/>
    <cellStyle name="20% - Énfasis1 2 4 3 3 2" xfId="40307" xr:uid="{00000000-0005-0000-0000-000053010000}"/>
    <cellStyle name="20% - Énfasis1 2 4 3 4" xfId="10224" xr:uid="{00000000-0005-0000-0000-000054010000}"/>
    <cellStyle name="20% - Énfasis1 2 4 3 4 2" xfId="32867" xr:uid="{00000000-0005-0000-0000-000055010000}"/>
    <cellStyle name="20% - Énfasis1 2 4 3 5" xfId="25426" xr:uid="{00000000-0005-0000-0000-000056010000}"/>
    <cellStyle name="20% - Énfasis1 2 4 4" xfId="4651" xr:uid="{00000000-0005-0000-0000-000057010000}"/>
    <cellStyle name="20% - Énfasis1 2 4 4 2" xfId="19535" xr:uid="{00000000-0005-0000-0000-000058010000}"/>
    <cellStyle name="20% - Énfasis1 2 4 4 2 2" xfId="42178" xr:uid="{00000000-0005-0000-0000-000059010000}"/>
    <cellStyle name="20% - Énfasis1 2 4 4 3" xfId="12095" xr:uid="{00000000-0005-0000-0000-00005A010000}"/>
    <cellStyle name="20% - Énfasis1 2 4 4 3 2" xfId="34738" xr:uid="{00000000-0005-0000-0000-00005B010000}"/>
    <cellStyle name="20% - Énfasis1 2 4 4 4" xfId="27297" xr:uid="{00000000-0005-0000-0000-00005C010000}"/>
    <cellStyle name="20% - Énfasis1 2 4 5" xfId="924" xr:uid="{00000000-0005-0000-0000-00005D010000}"/>
    <cellStyle name="20% - Énfasis1 2 4 5 2" xfId="15817" xr:uid="{00000000-0005-0000-0000-00005E010000}"/>
    <cellStyle name="20% - Énfasis1 2 4 5 2 2" xfId="38460" xr:uid="{00000000-0005-0000-0000-00005F010000}"/>
    <cellStyle name="20% - Énfasis1 2 4 5 3" xfId="23579" xr:uid="{00000000-0005-0000-0000-000060010000}"/>
    <cellStyle name="20% - Énfasis1 2 4 6" xfId="8377" xr:uid="{00000000-0005-0000-0000-000061010000}"/>
    <cellStyle name="20% - Énfasis1 2 4 6 2" xfId="31020" xr:uid="{00000000-0005-0000-0000-000062010000}"/>
    <cellStyle name="20% - Énfasis1 2 4 7" xfId="22922" xr:uid="{00000000-0005-0000-0000-000063010000}"/>
    <cellStyle name="20% - Énfasis1 2 5" xfId="1390" xr:uid="{00000000-0005-0000-0000-000064010000}"/>
    <cellStyle name="20% - Énfasis1 2 5 2" xfId="3240" xr:uid="{00000000-0005-0000-0000-000065010000}"/>
    <cellStyle name="20% - Énfasis1 2 5 2 2" xfId="6961" xr:uid="{00000000-0005-0000-0000-000066010000}"/>
    <cellStyle name="20% - Énfasis1 2 5 2 2 2" xfId="21845" xr:uid="{00000000-0005-0000-0000-000067010000}"/>
    <cellStyle name="20% - Énfasis1 2 5 2 2 2 2" xfId="44488" xr:uid="{00000000-0005-0000-0000-000068010000}"/>
    <cellStyle name="20% - Énfasis1 2 5 2 2 3" xfId="14405" xr:uid="{00000000-0005-0000-0000-000069010000}"/>
    <cellStyle name="20% - Énfasis1 2 5 2 2 3 2" xfId="37048" xr:uid="{00000000-0005-0000-0000-00006A010000}"/>
    <cellStyle name="20% - Énfasis1 2 5 2 2 4" xfId="29607" xr:uid="{00000000-0005-0000-0000-00006B010000}"/>
    <cellStyle name="20% - Énfasis1 2 5 2 3" xfId="18127" xr:uid="{00000000-0005-0000-0000-00006C010000}"/>
    <cellStyle name="20% - Énfasis1 2 5 2 3 2" xfId="40770" xr:uid="{00000000-0005-0000-0000-00006D010000}"/>
    <cellStyle name="20% - Énfasis1 2 5 2 4" xfId="10687" xr:uid="{00000000-0005-0000-0000-00006E010000}"/>
    <cellStyle name="20% - Énfasis1 2 5 2 4 2" xfId="33330" xr:uid="{00000000-0005-0000-0000-00006F010000}"/>
    <cellStyle name="20% - Énfasis1 2 5 2 5" xfId="25889" xr:uid="{00000000-0005-0000-0000-000070010000}"/>
    <cellStyle name="20% - Énfasis1 2 5 3" xfId="5114" xr:uid="{00000000-0005-0000-0000-000071010000}"/>
    <cellStyle name="20% - Énfasis1 2 5 3 2" xfId="19998" xr:uid="{00000000-0005-0000-0000-000072010000}"/>
    <cellStyle name="20% - Énfasis1 2 5 3 2 2" xfId="42641" xr:uid="{00000000-0005-0000-0000-000073010000}"/>
    <cellStyle name="20% - Énfasis1 2 5 3 3" xfId="12558" xr:uid="{00000000-0005-0000-0000-000074010000}"/>
    <cellStyle name="20% - Énfasis1 2 5 3 3 2" xfId="35201" xr:uid="{00000000-0005-0000-0000-000075010000}"/>
    <cellStyle name="20% - Énfasis1 2 5 3 4" xfId="27760" xr:uid="{00000000-0005-0000-0000-000076010000}"/>
    <cellStyle name="20% - Énfasis1 2 5 4" xfId="16280" xr:uid="{00000000-0005-0000-0000-000077010000}"/>
    <cellStyle name="20% - Énfasis1 2 5 4 2" xfId="38923" xr:uid="{00000000-0005-0000-0000-000078010000}"/>
    <cellStyle name="20% - Énfasis1 2 5 5" xfId="8840" xr:uid="{00000000-0005-0000-0000-000079010000}"/>
    <cellStyle name="20% - Énfasis1 2 5 5 2" xfId="31483" xr:uid="{00000000-0005-0000-0000-00007A010000}"/>
    <cellStyle name="20% - Énfasis1 2 5 6" xfId="24042" xr:uid="{00000000-0005-0000-0000-00007B010000}"/>
    <cellStyle name="20% - Énfasis1 2 6" xfId="2315" xr:uid="{00000000-0005-0000-0000-00007C010000}"/>
    <cellStyle name="20% - Énfasis1 2 6 2" xfId="6036" xr:uid="{00000000-0005-0000-0000-00007D010000}"/>
    <cellStyle name="20% - Énfasis1 2 6 2 2" xfId="20920" xr:uid="{00000000-0005-0000-0000-00007E010000}"/>
    <cellStyle name="20% - Énfasis1 2 6 2 2 2" xfId="43563" xr:uid="{00000000-0005-0000-0000-00007F010000}"/>
    <cellStyle name="20% - Énfasis1 2 6 2 3" xfId="13480" xr:uid="{00000000-0005-0000-0000-000080010000}"/>
    <cellStyle name="20% - Énfasis1 2 6 2 3 2" xfId="36123" xr:uid="{00000000-0005-0000-0000-000081010000}"/>
    <cellStyle name="20% - Énfasis1 2 6 2 4" xfId="28682" xr:uid="{00000000-0005-0000-0000-000082010000}"/>
    <cellStyle name="20% - Énfasis1 2 6 3" xfId="17202" xr:uid="{00000000-0005-0000-0000-000083010000}"/>
    <cellStyle name="20% - Énfasis1 2 6 3 2" xfId="39845" xr:uid="{00000000-0005-0000-0000-000084010000}"/>
    <cellStyle name="20% - Énfasis1 2 6 4" xfId="9762" xr:uid="{00000000-0005-0000-0000-000085010000}"/>
    <cellStyle name="20% - Énfasis1 2 6 4 2" xfId="32405" xr:uid="{00000000-0005-0000-0000-000086010000}"/>
    <cellStyle name="20% - Énfasis1 2 6 5" xfId="24964" xr:uid="{00000000-0005-0000-0000-000087010000}"/>
    <cellStyle name="20% - Énfasis1 2 7" xfId="4189" xr:uid="{00000000-0005-0000-0000-000088010000}"/>
    <cellStyle name="20% - Énfasis1 2 7 2" xfId="19073" xr:uid="{00000000-0005-0000-0000-000089010000}"/>
    <cellStyle name="20% - Énfasis1 2 7 2 2" xfId="41716" xr:uid="{00000000-0005-0000-0000-00008A010000}"/>
    <cellStyle name="20% - Énfasis1 2 7 3" xfId="11633" xr:uid="{00000000-0005-0000-0000-00008B010000}"/>
    <cellStyle name="20% - Énfasis1 2 7 3 2" xfId="34276" xr:uid="{00000000-0005-0000-0000-00008C010000}"/>
    <cellStyle name="20% - Énfasis1 2 7 4" xfId="26835" xr:uid="{00000000-0005-0000-0000-00008D010000}"/>
    <cellStyle name="20% - Énfasis1 2 8" xfId="456" xr:uid="{00000000-0005-0000-0000-00008E010000}"/>
    <cellStyle name="20% - Énfasis1 2 8 2" xfId="15355" xr:uid="{00000000-0005-0000-0000-00008F010000}"/>
    <cellStyle name="20% - Énfasis1 2 8 2 2" xfId="37998" xr:uid="{00000000-0005-0000-0000-000090010000}"/>
    <cellStyle name="20% - Énfasis1 2 8 3" xfId="23118" xr:uid="{00000000-0005-0000-0000-000091010000}"/>
    <cellStyle name="20% - Énfasis1 2 9" xfId="7915" xr:uid="{00000000-0005-0000-0000-000092010000}"/>
    <cellStyle name="20% - Énfasis1 2 9 2" xfId="30558" xr:uid="{00000000-0005-0000-0000-000093010000}"/>
    <cellStyle name="20% - Énfasis1 3" xfId="84" xr:uid="{00000000-0005-0000-0000-000094010000}"/>
    <cellStyle name="20% - Énfasis1 3 2" xfId="168" xr:uid="{00000000-0005-0000-0000-000095010000}"/>
    <cellStyle name="20% - Énfasis1 3 2 2" xfId="329" xr:uid="{00000000-0005-0000-0000-000096010000}"/>
    <cellStyle name="20% - Énfasis1 3 2 2 2" xfId="2116" xr:uid="{00000000-0005-0000-0000-000097010000}"/>
    <cellStyle name="20% - Énfasis1 3 2 2 2 2" xfId="3966" xr:uid="{00000000-0005-0000-0000-000098010000}"/>
    <cellStyle name="20% - Énfasis1 3 2 2 2 2 2" xfId="7687" xr:uid="{00000000-0005-0000-0000-000099010000}"/>
    <cellStyle name="20% - Énfasis1 3 2 2 2 2 2 2" xfId="22571" xr:uid="{00000000-0005-0000-0000-00009A010000}"/>
    <cellStyle name="20% - Énfasis1 3 2 2 2 2 2 2 2" xfId="45214" xr:uid="{00000000-0005-0000-0000-00009B010000}"/>
    <cellStyle name="20% - Énfasis1 3 2 2 2 2 2 3" xfId="15131" xr:uid="{00000000-0005-0000-0000-00009C010000}"/>
    <cellStyle name="20% - Énfasis1 3 2 2 2 2 2 3 2" xfId="37774" xr:uid="{00000000-0005-0000-0000-00009D010000}"/>
    <cellStyle name="20% - Énfasis1 3 2 2 2 2 2 4" xfId="30333" xr:uid="{00000000-0005-0000-0000-00009E010000}"/>
    <cellStyle name="20% - Énfasis1 3 2 2 2 2 3" xfId="18853" xr:uid="{00000000-0005-0000-0000-00009F010000}"/>
    <cellStyle name="20% - Énfasis1 3 2 2 2 2 3 2" xfId="41496" xr:uid="{00000000-0005-0000-0000-0000A0010000}"/>
    <cellStyle name="20% - Énfasis1 3 2 2 2 2 4" xfId="11413" xr:uid="{00000000-0005-0000-0000-0000A1010000}"/>
    <cellStyle name="20% - Énfasis1 3 2 2 2 2 4 2" xfId="34056" xr:uid="{00000000-0005-0000-0000-0000A2010000}"/>
    <cellStyle name="20% - Énfasis1 3 2 2 2 2 5" xfId="26615" xr:uid="{00000000-0005-0000-0000-0000A3010000}"/>
    <cellStyle name="20% - Énfasis1 3 2 2 2 3" xfId="5840" xr:uid="{00000000-0005-0000-0000-0000A4010000}"/>
    <cellStyle name="20% - Énfasis1 3 2 2 2 3 2" xfId="20724" xr:uid="{00000000-0005-0000-0000-0000A5010000}"/>
    <cellStyle name="20% - Énfasis1 3 2 2 2 3 2 2" xfId="43367" xr:uid="{00000000-0005-0000-0000-0000A6010000}"/>
    <cellStyle name="20% - Énfasis1 3 2 2 2 3 3" xfId="13284" xr:uid="{00000000-0005-0000-0000-0000A7010000}"/>
    <cellStyle name="20% - Énfasis1 3 2 2 2 3 3 2" xfId="35927" xr:uid="{00000000-0005-0000-0000-0000A8010000}"/>
    <cellStyle name="20% - Énfasis1 3 2 2 2 3 4" xfId="28486" xr:uid="{00000000-0005-0000-0000-0000A9010000}"/>
    <cellStyle name="20% - Énfasis1 3 2 2 2 4" xfId="17006" xr:uid="{00000000-0005-0000-0000-0000AA010000}"/>
    <cellStyle name="20% - Énfasis1 3 2 2 2 4 2" xfId="39649" xr:uid="{00000000-0005-0000-0000-0000AB010000}"/>
    <cellStyle name="20% - Énfasis1 3 2 2 2 5" xfId="9566" xr:uid="{00000000-0005-0000-0000-0000AC010000}"/>
    <cellStyle name="20% - Énfasis1 3 2 2 2 5 2" xfId="32209" xr:uid="{00000000-0005-0000-0000-0000AD010000}"/>
    <cellStyle name="20% - Énfasis1 3 2 2 2 6" xfId="24768" xr:uid="{00000000-0005-0000-0000-0000AE010000}"/>
    <cellStyle name="20% - Énfasis1 3 2 2 3" xfId="3041" xr:uid="{00000000-0005-0000-0000-0000AF010000}"/>
    <cellStyle name="20% - Énfasis1 3 2 2 3 2" xfId="6762" xr:uid="{00000000-0005-0000-0000-0000B0010000}"/>
    <cellStyle name="20% - Énfasis1 3 2 2 3 2 2" xfId="21646" xr:uid="{00000000-0005-0000-0000-0000B1010000}"/>
    <cellStyle name="20% - Énfasis1 3 2 2 3 2 2 2" xfId="44289" xr:uid="{00000000-0005-0000-0000-0000B2010000}"/>
    <cellStyle name="20% - Énfasis1 3 2 2 3 2 3" xfId="14206" xr:uid="{00000000-0005-0000-0000-0000B3010000}"/>
    <cellStyle name="20% - Énfasis1 3 2 2 3 2 3 2" xfId="36849" xr:uid="{00000000-0005-0000-0000-0000B4010000}"/>
    <cellStyle name="20% - Énfasis1 3 2 2 3 2 4" xfId="29408" xr:uid="{00000000-0005-0000-0000-0000B5010000}"/>
    <cellStyle name="20% - Énfasis1 3 2 2 3 3" xfId="17928" xr:uid="{00000000-0005-0000-0000-0000B6010000}"/>
    <cellStyle name="20% - Énfasis1 3 2 2 3 3 2" xfId="40571" xr:uid="{00000000-0005-0000-0000-0000B7010000}"/>
    <cellStyle name="20% - Énfasis1 3 2 2 3 4" xfId="10488" xr:uid="{00000000-0005-0000-0000-0000B8010000}"/>
    <cellStyle name="20% - Énfasis1 3 2 2 3 4 2" xfId="33131" xr:uid="{00000000-0005-0000-0000-0000B9010000}"/>
    <cellStyle name="20% - Énfasis1 3 2 2 3 5" xfId="25690" xr:uid="{00000000-0005-0000-0000-0000BA010000}"/>
    <cellStyle name="20% - Énfasis1 3 2 2 4" xfId="4915" xr:uid="{00000000-0005-0000-0000-0000BB010000}"/>
    <cellStyle name="20% - Énfasis1 3 2 2 4 2" xfId="19799" xr:uid="{00000000-0005-0000-0000-0000BC010000}"/>
    <cellStyle name="20% - Énfasis1 3 2 2 4 2 2" xfId="42442" xr:uid="{00000000-0005-0000-0000-0000BD010000}"/>
    <cellStyle name="20% - Énfasis1 3 2 2 4 3" xfId="12359" xr:uid="{00000000-0005-0000-0000-0000BE010000}"/>
    <cellStyle name="20% - Énfasis1 3 2 2 4 3 2" xfId="35002" xr:uid="{00000000-0005-0000-0000-0000BF010000}"/>
    <cellStyle name="20% - Énfasis1 3 2 2 4 4" xfId="27561" xr:uid="{00000000-0005-0000-0000-0000C0010000}"/>
    <cellStyle name="20% - Énfasis1 3 2 2 5" xfId="1188" xr:uid="{00000000-0005-0000-0000-0000C1010000}"/>
    <cellStyle name="20% - Énfasis1 3 2 2 5 2" xfId="16081" xr:uid="{00000000-0005-0000-0000-0000C2010000}"/>
    <cellStyle name="20% - Énfasis1 3 2 2 5 2 2" xfId="38724" xr:uid="{00000000-0005-0000-0000-0000C3010000}"/>
    <cellStyle name="20% - Énfasis1 3 2 2 5 3" xfId="23843" xr:uid="{00000000-0005-0000-0000-0000C4010000}"/>
    <cellStyle name="20% - Énfasis1 3 2 2 6" xfId="8641" xr:uid="{00000000-0005-0000-0000-0000C5010000}"/>
    <cellStyle name="20% - Énfasis1 3 2 2 6 2" xfId="31284" xr:uid="{00000000-0005-0000-0000-0000C6010000}"/>
    <cellStyle name="20% - Énfasis1 3 2 2 7" xfId="23027" xr:uid="{00000000-0005-0000-0000-0000C7010000}"/>
    <cellStyle name="20% - Énfasis1 3 2 3" xfId="1654" xr:uid="{00000000-0005-0000-0000-0000C8010000}"/>
    <cellStyle name="20% - Énfasis1 3 2 3 2" xfId="3504" xr:uid="{00000000-0005-0000-0000-0000C9010000}"/>
    <cellStyle name="20% - Énfasis1 3 2 3 2 2" xfId="7225" xr:uid="{00000000-0005-0000-0000-0000CA010000}"/>
    <cellStyle name="20% - Énfasis1 3 2 3 2 2 2" xfId="22109" xr:uid="{00000000-0005-0000-0000-0000CB010000}"/>
    <cellStyle name="20% - Énfasis1 3 2 3 2 2 2 2" xfId="44752" xr:uid="{00000000-0005-0000-0000-0000CC010000}"/>
    <cellStyle name="20% - Énfasis1 3 2 3 2 2 3" xfId="14669" xr:uid="{00000000-0005-0000-0000-0000CD010000}"/>
    <cellStyle name="20% - Énfasis1 3 2 3 2 2 3 2" xfId="37312" xr:uid="{00000000-0005-0000-0000-0000CE010000}"/>
    <cellStyle name="20% - Énfasis1 3 2 3 2 2 4" xfId="29871" xr:uid="{00000000-0005-0000-0000-0000CF010000}"/>
    <cellStyle name="20% - Énfasis1 3 2 3 2 3" xfId="18391" xr:uid="{00000000-0005-0000-0000-0000D0010000}"/>
    <cellStyle name="20% - Énfasis1 3 2 3 2 3 2" xfId="41034" xr:uid="{00000000-0005-0000-0000-0000D1010000}"/>
    <cellStyle name="20% - Énfasis1 3 2 3 2 4" xfId="10951" xr:uid="{00000000-0005-0000-0000-0000D2010000}"/>
    <cellStyle name="20% - Énfasis1 3 2 3 2 4 2" xfId="33594" xr:uid="{00000000-0005-0000-0000-0000D3010000}"/>
    <cellStyle name="20% - Énfasis1 3 2 3 2 5" xfId="26153" xr:uid="{00000000-0005-0000-0000-0000D4010000}"/>
    <cellStyle name="20% - Énfasis1 3 2 3 3" xfId="5378" xr:uid="{00000000-0005-0000-0000-0000D5010000}"/>
    <cellStyle name="20% - Énfasis1 3 2 3 3 2" xfId="20262" xr:uid="{00000000-0005-0000-0000-0000D6010000}"/>
    <cellStyle name="20% - Énfasis1 3 2 3 3 2 2" xfId="42905" xr:uid="{00000000-0005-0000-0000-0000D7010000}"/>
    <cellStyle name="20% - Énfasis1 3 2 3 3 3" xfId="12822" xr:uid="{00000000-0005-0000-0000-0000D8010000}"/>
    <cellStyle name="20% - Énfasis1 3 2 3 3 3 2" xfId="35465" xr:uid="{00000000-0005-0000-0000-0000D9010000}"/>
    <cellStyle name="20% - Énfasis1 3 2 3 3 4" xfId="28024" xr:uid="{00000000-0005-0000-0000-0000DA010000}"/>
    <cellStyle name="20% - Énfasis1 3 2 3 4" xfId="16544" xr:uid="{00000000-0005-0000-0000-0000DB010000}"/>
    <cellStyle name="20% - Énfasis1 3 2 3 4 2" xfId="39187" xr:uid="{00000000-0005-0000-0000-0000DC010000}"/>
    <cellStyle name="20% - Énfasis1 3 2 3 5" xfId="9104" xr:uid="{00000000-0005-0000-0000-0000DD010000}"/>
    <cellStyle name="20% - Énfasis1 3 2 3 5 2" xfId="31747" xr:uid="{00000000-0005-0000-0000-0000DE010000}"/>
    <cellStyle name="20% - Énfasis1 3 2 3 6" xfId="24306" xr:uid="{00000000-0005-0000-0000-0000DF010000}"/>
    <cellStyle name="20% - Énfasis1 3 2 4" xfId="2579" xr:uid="{00000000-0005-0000-0000-0000E0010000}"/>
    <cellStyle name="20% - Énfasis1 3 2 4 2" xfId="6300" xr:uid="{00000000-0005-0000-0000-0000E1010000}"/>
    <cellStyle name="20% - Énfasis1 3 2 4 2 2" xfId="21184" xr:uid="{00000000-0005-0000-0000-0000E2010000}"/>
    <cellStyle name="20% - Énfasis1 3 2 4 2 2 2" xfId="43827" xr:uid="{00000000-0005-0000-0000-0000E3010000}"/>
    <cellStyle name="20% - Énfasis1 3 2 4 2 3" xfId="13744" xr:uid="{00000000-0005-0000-0000-0000E4010000}"/>
    <cellStyle name="20% - Énfasis1 3 2 4 2 3 2" xfId="36387" xr:uid="{00000000-0005-0000-0000-0000E5010000}"/>
    <cellStyle name="20% - Énfasis1 3 2 4 2 4" xfId="28946" xr:uid="{00000000-0005-0000-0000-0000E6010000}"/>
    <cellStyle name="20% - Énfasis1 3 2 4 3" xfId="17466" xr:uid="{00000000-0005-0000-0000-0000E7010000}"/>
    <cellStyle name="20% - Énfasis1 3 2 4 3 2" xfId="40109" xr:uid="{00000000-0005-0000-0000-0000E8010000}"/>
    <cellStyle name="20% - Énfasis1 3 2 4 4" xfId="10026" xr:uid="{00000000-0005-0000-0000-0000E9010000}"/>
    <cellStyle name="20% - Énfasis1 3 2 4 4 2" xfId="32669" xr:uid="{00000000-0005-0000-0000-0000EA010000}"/>
    <cellStyle name="20% - Énfasis1 3 2 4 5" xfId="25228" xr:uid="{00000000-0005-0000-0000-0000EB010000}"/>
    <cellStyle name="20% - Énfasis1 3 2 5" xfId="4453" xr:uid="{00000000-0005-0000-0000-0000EC010000}"/>
    <cellStyle name="20% - Énfasis1 3 2 5 2" xfId="19337" xr:uid="{00000000-0005-0000-0000-0000ED010000}"/>
    <cellStyle name="20% - Énfasis1 3 2 5 2 2" xfId="41980" xr:uid="{00000000-0005-0000-0000-0000EE010000}"/>
    <cellStyle name="20% - Énfasis1 3 2 5 3" xfId="11897" xr:uid="{00000000-0005-0000-0000-0000EF010000}"/>
    <cellStyle name="20% - Énfasis1 3 2 5 3 2" xfId="34540" xr:uid="{00000000-0005-0000-0000-0000F0010000}"/>
    <cellStyle name="20% - Énfasis1 3 2 5 4" xfId="27099" xr:uid="{00000000-0005-0000-0000-0000F1010000}"/>
    <cellStyle name="20% - Énfasis1 3 2 6" xfId="723" xr:uid="{00000000-0005-0000-0000-0000F2010000}"/>
    <cellStyle name="20% - Énfasis1 3 2 6 2" xfId="15619" xr:uid="{00000000-0005-0000-0000-0000F3010000}"/>
    <cellStyle name="20% - Énfasis1 3 2 6 2 2" xfId="38262" xr:uid="{00000000-0005-0000-0000-0000F4010000}"/>
    <cellStyle name="20% - Énfasis1 3 2 6 3" xfId="23381" xr:uid="{00000000-0005-0000-0000-0000F5010000}"/>
    <cellStyle name="20% - Énfasis1 3 2 7" xfId="8179" xr:uid="{00000000-0005-0000-0000-0000F6010000}"/>
    <cellStyle name="20% - Énfasis1 3 2 7 2" xfId="30822" xr:uid="{00000000-0005-0000-0000-0000F7010000}"/>
    <cellStyle name="20% - Énfasis1 3 2 8" xfId="22871" xr:uid="{00000000-0005-0000-0000-0000F8010000}"/>
    <cellStyle name="20% - Énfasis1 3 3" xfId="251" xr:uid="{00000000-0005-0000-0000-0000F9010000}"/>
    <cellStyle name="20% - Énfasis1 3 3 2" xfId="1905" xr:uid="{00000000-0005-0000-0000-0000FA010000}"/>
    <cellStyle name="20% - Énfasis1 3 3 2 2" xfId="3755" xr:uid="{00000000-0005-0000-0000-0000FB010000}"/>
    <cellStyle name="20% - Énfasis1 3 3 2 2 2" xfId="7476" xr:uid="{00000000-0005-0000-0000-0000FC010000}"/>
    <cellStyle name="20% - Énfasis1 3 3 2 2 2 2" xfId="22360" xr:uid="{00000000-0005-0000-0000-0000FD010000}"/>
    <cellStyle name="20% - Énfasis1 3 3 2 2 2 2 2" xfId="45003" xr:uid="{00000000-0005-0000-0000-0000FE010000}"/>
    <cellStyle name="20% - Énfasis1 3 3 2 2 2 3" xfId="14920" xr:uid="{00000000-0005-0000-0000-0000FF010000}"/>
    <cellStyle name="20% - Énfasis1 3 3 2 2 2 3 2" xfId="37563" xr:uid="{00000000-0005-0000-0000-000000020000}"/>
    <cellStyle name="20% - Énfasis1 3 3 2 2 2 4" xfId="30122" xr:uid="{00000000-0005-0000-0000-000001020000}"/>
    <cellStyle name="20% - Énfasis1 3 3 2 2 3" xfId="18642" xr:uid="{00000000-0005-0000-0000-000002020000}"/>
    <cellStyle name="20% - Énfasis1 3 3 2 2 3 2" xfId="41285" xr:uid="{00000000-0005-0000-0000-000003020000}"/>
    <cellStyle name="20% - Énfasis1 3 3 2 2 4" xfId="11202" xr:uid="{00000000-0005-0000-0000-000004020000}"/>
    <cellStyle name="20% - Énfasis1 3 3 2 2 4 2" xfId="33845" xr:uid="{00000000-0005-0000-0000-000005020000}"/>
    <cellStyle name="20% - Énfasis1 3 3 2 2 5" xfId="26404" xr:uid="{00000000-0005-0000-0000-000006020000}"/>
    <cellStyle name="20% - Énfasis1 3 3 2 3" xfId="5629" xr:uid="{00000000-0005-0000-0000-000007020000}"/>
    <cellStyle name="20% - Énfasis1 3 3 2 3 2" xfId="20513" xr:uid="{00000000-0005-0000-0000-000008020000}"/>
    <cellStyle name="20% - Énfasis1 3 3 2 3 2 2" xfId="43156" xr:uid="{00000000-0005-0000-0000-000009020000}"/>
    <cellStyle name="20% - Énfasis1 3 3 2 3 3" xfId="13073" xr:uid="{00000000-0005-0000-0000-00000A020000}"/>
    <cellStyle name="20% - Énfasis1 3 3 2 3 3 2" xfId="35716" xr:uid="{00000000-0005-0000-0000-00000B020000}"/>
    <cellStyle name="20% - Énfasis1 3 3 2 3 4" xfId="28275" xr:uid="{00000000-0005-0000-0000-00000C020000}"/>
    <cellStyle name="20% - Énfasis1 3 3 2 4" xfId="16795" xr:uid="{00000000-0005-0000-0000-00000D020000}"/>
    <cellStyle name="20% - Énfasis1 3 3 2 4 2" xfId="39438" xr:uid="{00000000-0005-0000-0000-00000E020000}"/>
    <cellStyle name="20% - Énfasis1 3 3 2 5" xfId="9355" xr:uid="{00000000-0005-0000-0000-00000F020000}"/>
    <cellStyle name="20% - Énfasis1 3 3 2 5 2" xfId="31998" xr:uid="{00000000-0005-0000-0000-000010020000}"/>
    <cellStyle name="20% - Énfasis1 3 3 2 6" xfId="24557" xr:uid="{00000000-0005-0000-0000-000011020000}"/>
    <cellStyle name="20% - Énfasis1 3 3 3" xfId="2830" xr:uid="{00000000-0005-0000-0000-000012020000}"/>
    <cellStyle name="20% - Énfasis1 3 3 3 2" xfId="6551" xr:uid="{00000000-0005-0000-0000-000013020000}"/>
    <cellStyle name="20% - Énfasis1 3 3 3 2 2" xfId="21435" xr:uid="{00000000-0005-0000-0000-000014020000}"/>
    <cellStyle name="20% - Énfasis1 3 3 3 2 2 2" xfId="44078" xr:uid="{00000000-0005-0000-0000-000015020000}"/>
    <cellStyle name="20% - Énfasis1 3 3 3 2 3" xfId="13995" xr:uid="{00000000-0005-0000-0000-000016020000}"/>
    <cellStyle name="20% - Énfasis1 3 3 3 2 3 2" xfId="36638" xr:uid="{00000000-0005-0000-0000-000017020000}"/>
    <cellStyle name="20% - Énfasis1 3 3 3 2 4" xfId="29197" xr:uid="{00000000-0005-0000-0000-000018020000}"/>
    <cellStyle name="20% - Énfasis1 3 3 3 3" xfId="17717" xr:uid="{00000000-0005-0000-0000-000019020000}"/>
    <cellStyle name="20% - Énfasis1 3 3 3 3 2" xfId="40360" xr:uid="{00000000-0005-0000-0000-00001A020000}"/>
    <cellStyle name="20% - Énfasis1 3 3 3 4" xfId="10277" xr:uid="{00000000-0005-0000-0000-00001B020000}"/>
    <cellStyle name="20% - Énfasis1 3 3 3 4 2" xfId="32920" xr:uid="{00000000-0005-0000-0000-00001C020000}"/>
    <cellStyle name="20% - Énfasis1 3 3 3 5" xfId="25479" xr:uid="{00000000-0005-0000-0000-00001D020000}"/>
    <cellStyle name="20% - Énfasis1 3 3 4" xfId="4704" xr:uid="{00000000-0005-0000-0000-00001E020000}"/>
    <cellStyle name="20% - Énfasis1 3 3 4 2" xfId="19588" xr:uid="{00000000-0005-0000-0000-00001F020000}"/>
    <cellStyle name="20% - Énfasis1 3 3 4 2 2" xfId="42231" xr:uid="{00000000-0005-0000-0000-000020020000}"/>
    <cellStyle name="20% - Énfasis1 3 3 4 3" xfId="12148" xr:uid="{00000000-0005-0000-0000-000021020000}"/>
    <cellStyle name="20% - Énfasis1 3 3 4 3 2" xfId="34791" xr:uid="{00000000-0005-0000-0000-000022020000}"/>
    <cellStyle name="20% - Énfasis1 3 3 4 4" xfId="27350" xr:uid="{00000000-0005-0000-0000-000023020000}"/>
    <cellStyle name="20% - Énfasis1 3 3 5" xfId="977" xr:uid="{00000000-0005-0000-0000-000024020000}"/>
    <cellStyle name="20% - Énfasis1 3 3 5 2" xfId="15870" xr:uid="{00000000-0005-0000-0000-000025020000}"/>
    <cellStyle name="20% - Énfasis1 3 3 5 2 2" xfId="38513" xr:uid="{00000000-0005-0000-0000-000026020000}"/>
    <cellStyle name="20% - Énfasis1 3 3 5 3" xfId="23632" xr:uid="{00000000-0005-0000-0000-000027020000}"/>
    <cellStyle name="20% - Énfasis1 3 3 6" xfId="8430" xr:uid="{00000000-0005-0000-0000-000028020000}"/>
    <cellStyle name="20% - Énfasis1 3 3 6 2" xfId="31073" xr:uid="{00000000-0005-0000-0000-000029020000}"/>
    <cellStyle name="20% - Énfasis1 3 3 7" xfId="22949" xr:uid="{00000000-0005-0000-0000-00002A020000}"/>
    <cellStyle name="20% - Énfasis1 3 4" xfId="1443" xr:uid="{00000000-0005-0000-0000-00002B020000}"/>
    <cellStyle name="20% - Énfasis1 3 4 2" xfId="3293" xr:uid="{00000000-0005-0000-0000-00002C020000}"/>
    <cellStyle name="20% - Énfasis1 3 4 2 2" xfId="7014" xr:uid="{00000000-0005-0000-0000-00002D020000}"/>
    <cellStyle name="20% - Énfasis1 3 4 2 2 2" xfId="21898" xr:uid="{00000000-0005-0000-0000-00002E020000}"/>
    <cellStyle name="20% - Énfasis1 3 4 2 2 2 2" xfId="44541" xr:uid="{00000000-0005-0000-0000-00002F020000}"/>
    <cellStyle name="20% - Énfasis1 3 4 2 2 3" xfId="14458" xr:uid="{00000000-0005-0000-0000-000030020000}"/>
    <cellStyle name="20% - Énfasis1 3 4 2 2 3 2" xfId="37101" xr:uid="{00000000-0005-0000-0000-000031020000}"/>
    <cellStyle name="20% - Énfasis1 3 4 2 2 4" xfId="29660" xr:uid="{00000000-0005-0000-0000-000032020000}"/>
    <cellStyle name="20% - Énfasis1 3 4 2 3" xfId="18180" xr:uid="{00000000-0005-0000-0000-000033020000}"/>
    <cellStyle name="20% - Énfasis1 3 4 2 3 2" xfId="40823" xr:uid="{00000000-0005-0000-0000-000034020000}"/>
    <cellStyle name="20% - Énfasis1 3 4 2 4" xfId="10740" xr:uid="{00000000-0005-0000-0000-000035020000}"/>
    <cellStyle name="20% - Énfasis1 3 4 2 4 2" xfId="33383" xr:uid="{00000000-0005-0000-0000-000036020000}"/>
    <cellStyle name="20% - Énfasis1 3 4 2 5" xfId="25942" xr:uid="{00000000-0005-0000-0000-000037020000}"/>
    <cellStyle name="20% - Énfasis1 3 4 3" xfId="5167" xr:uid="{00000000-0005-0000-0000-000038020000}"/>
    <cellStyle name="20% - Énfasis1 3 4 3 2" xfId="20051" xr:uid="{00000000-0005-0000-0000-000039020000}"/>
    <cellStyle name="20% - Énfasis1 3 4 3 2 2" xfId="42694" xr:uid="{00000000-0005-0000-0000-00003A020000}"/>
    <cellStyle name="20% - Énfasis1 3 4 3 3" xfId="12611" xr:uid="{00000000-0005-0000-0000-00003B020000}"/>
    <cellStyle name="20% - Énfasis1 3 4 3 3 2" xfId="35254" xr:uid="{00000000-0005-0000-0000-00003C020000}"/>
    <cellStyle name="20% - Énfasis1 3 4 3 4" xfId="27813" xr:uid="{00000000-0005-0000-0000-00003D020000}"/>
    <cellStyle name="20% - Énfasis1 3 4 4" xfId="16333" xr:uid="{00000000-0005-0000-0000-00003E020000}"/>
    <cellStyle name="20% - Énfasis1 3 4 4 2" xfId="38976" xr:uid="{00000000-0005-0000-0000-00003F020000}"/>
    <cellStyle name="20% - Énfasis1 3 4 5" xfId="8893" xr:uid="{00000000-0005-0000-0000-000040020000}"/>
    <cellStyle name="20% - Énfasis1 3 4 5 2" xfId="31536" xr:uid="{00000000-0005-0000-0000-000041020000}"/>
    <cellStyle name="20% - Énfasis1 3 4 6" xfId="24095" xr:uid="{00000000-0005-0000-0000-000042020000}"/>
    <cellStyle name="20% - Énfasis1 3 5" xfId="2368" xr:uid="{00000000-0005-0000-0000-000043020000}"/>
    <cellStyle name="20% - Énfasis1 3 5 2" xfId="6089" xr:uid="{00000000-0005-0000-0000-000044020000}"/>
    <cellStyle name="20% - Énfasis1 3 5 2 2" xfId="20973" xr:uid="{00000000-0005-0000-0000-000045020000}"/>
    <cellStyle name="20% - Énfasis1 3 5 2 2 2" xfId="43616" xr:uid="{00000000-0005-0000-0000-000046020000}"/>
    <cellStyle name="20% - Énfasis1 3 5 2 3" xfId="13533" xr:uid="{00000000-0005-0000-0000-000047020000}"/>
    <cellStyle name="20% - Énfasis1 3 5 2 3 2" xfId="36176" xr:uid="{00000000-0005-0000-0000-000048020000}"/>
    <cellStyle name="20% - Énfasis1 3 5 2 4" xfId="28735" xr:uid="{00000000-0005-0000-0000-000049020000}"/>
    <cellStyle name="20% - Énfasis1 3 5 3" xfId="17255" xr:uid="{00000000-0005-0000-0000-00004A020000}"/>
    <cellStyle name="20% - Énfasis1 3 5 3 2" xfId="39898" xr:uid="{00000000-0005-0000-0000-00004B020000}"/>
    <cellStyle name="20% - Énfasis1 3 5 4" xfId="9815" xr:uid="{00000000-0005-0000-0000-00004C020000}"/>
    <cellStyle name="20% - Énfasis1 3 5 4 2" xfId="32458" xr:uid="{00000000-0005-0000-0000-00004D020000}"/>
    <cellStyle name="20% - Énfasis1 3 5 5" xfId="25017" xr:uid="{00000000-0005-0000-0000-00004E020000}"/>
    <cellStyle name="20% - Énfasis1 3 6" xfId="4242" xr:uid="{00000000-0005-0000-0000-00004F020000}"/>
    <cellStyle name="20% - Énfasis1 3 6 2" xfId="19126" xr:uid="{00000000-0005-0000-0000-000050020000}"/>
    <cellStyle name="20% - Énfasis1 3 6 2 2" xfId="41769" xr:uid="{00000000-0005-0000-0000-000051020000}"/>
    <cellStyle name="20% - Énfasis1 3 6 3" xfId="11686" xr:uid="{00000000-0005-0000-0000-000052020000}"/>
    <cellStyle name="20% - Énfasis1 3 6 3 2" xfId="34329" xr:uid="{00000000-0005-0000-0000-000053020000}"/>
    <cellStyle name="20% - Énfasis1 3 6 4" xfId="26888" xr:uid="{00000000-0005-0000-0000-000054020000}"/>
    <cellStyle name="20% - Énfasis1 3 7" xfId="510" xr:uid="{00000000-0005-0000-0000-000055020000}"/>
    <cellStyle name="20% - Énfasis1 3 7 2" xfId="15408" xr:uid="{00000000-0005-0000-0000-000056020000}"/>
    <cellStyle name="20% - Énfasis1 3 7 2 2" xfId="38051" xr:uid="{00000000-0005-0000-0000-000057020000}"/>
    <cellStyle name="20% - Énfasis1 3 7 3" xfId="23171" xr:uid="{00000000-0005-0000-0000-000058020000}"/>
    <cellStyle name="20% - Énfasis1 3 8" xfId="7968" xr:uid="{00000000-0005-0000-0000-000059020000}"/>
    <cellStyle name="20% - Énfasis1 3 8 2" xfId="30611" xr:uid="{00000000-0005-0000-0000-00005A020000}"/>
    <cellStyle name="20% - Énfasis1 3 9" xfId="22793" xr:uid="{00000000-0005-0000-0000-00005B020000}"/>
    <cellStyle name="20% - Énfasis1 4" xfId="126" xr:uid="{00000000-0005-0000-0000-00005C020000}"/>
    <cellStyle name="20% - Énfasis1 4 2" xfId="290" xr:uid="{00000000-0005-0000-0000-00005D020000}"/>
    <cellStyle name="20% - Énfasis1 4 2 2" xfId="2011" xr:uid="{00000000-0005-0000-0000-00005E020000}"/>
    <cellStyle name="20% - Énfasis1 4 2 2 2" xfId="3861" xr:uid="{00000000-0005-0000-0000-00005F020000}"/>
    <cellStyle name="20% - Énfasis1 4 2 2 2 2" xfId="7582" xr:uid="{00000000-0005-0000-0000-000060020000}"/>
    <cellStyle name="20% - Énfasis1 4 2 2 2 2 2" xfId="22466" xr:uid="{00000000-0005-0000-0000-000061020000}"/>
    <cellStyle name="20% - Énfasis1 4 2 2 2 2 2 2" xfId="45109" xr:uid="{00000000-0005-0000-0000-000062020000}"/>
    <cellStyle name="20% - Énfasis1 4 2 2 2 2 3" xfId="15026" xr:uid="{00000000-0005-0000-0000-000063020000}"/>
    <cellStyle name="20% - Énfasis1 4 2 2 2 2 3 2" xfId="37669" xr:uid="{00000000-0005-0000-0000-000064020000}"/>
    <cellStyle name="20% - Énfasis1 4 2 2 2 2 4" xfId="30228" xr:uid="{00000000-0005-0000-0000-000065020000}"/>
    <cellStyle name="20% - Énfasis1 4 2 2 2 3" xfId="18748" xr:uid="{00000000-0005-0000-0000-000066020000}"/>
    <cellStyle name="20% - Énfasis1 4 2 2 2 3 2" xfId="41391" xr:uid="{00000000-0005-0000-0000-000067020000}"/>
    <cellStyle name="20% - Énfasis1 4 2 2 2 4" xfId="11308" xr:uid="{00000000-0005-0000-0000-000068020000}"/>
    <cellStyle name="20% - Énfasis1 4 2 2 2 4 2" xfId="33951" xr:uid="{00000000-0005-0000-0000-000069020000}"/>
    <cellStyle name="20% - Énfasis1 4 2 2 2 5" xfId="26510" xr:uid="{00000000-0005-0000-0000-00006A020000}"/>
    <cellStyle name="20% - Énfasis1 4 2 2 3" xfId="5735" xr:uid="{00000000-0005-0000-0000-00006B020000}"/>
    <cellStyle name="20% - Énfasis1 4 2 2 3 2" xfId="20619" xr:uid="{00000000-0005-0000-0000-00006C020000}"/>
    <cellStyle name="20% - Énfasis1 4 2 2 3 2 2" xfId="43262" xr:uid="{00000000-0005-0000-0000-00006D020000}"/>
    <cellStyle name="20% - Énfasis1 4 2 2 3 3" xfId="13179" xr:uid="{00000000-0005-0000-0000-00006E020000}"/>
    <cellStyle name="20% - Énfasis1 4 2 2 3 3 2" xfId="35822" xr:uid="{00000000-0005-0000-0000-00006F020000}"/>
    <cellStyle name="20% - Énfasis1 4 2 2 3 4" xfId="28381" xr:uid="{00000000-0005-0000-0000-000070020000}"/>
    <cellStyle name="20% - Énfasis1 4 2 2 4" xfId="16901" xr:uid="{00000000-0005-0000-0000-000071020000}"/>
    <cellStyle name="20% - Énfasis1 4 2 2 4 2" xfId="39544" xr:uid="{00000000-0005-0000-0000-000072020000}"/>
    <cellStyle name="20% - Énfasis1 4 2 2 5" xfId="9461" xr:uid="{00000000-0005-0000-0000-000073020000}"/>
    <cellStyle name="20% - Énfasis1 4 2 2 5 2" xfId="32104" xr:uid="{00000000-0005-0000-0000-000074020000}"/>
    <cellStyle name="20% - Énfasis1 4 2 2 6" xfId="24663" xr:uid="{00000000-0005-0000-0000-000075020000}"/>
    <cellStyle name="20% - Énfasis1 4 2 3" xfId="2936" xr:uid="{00000000-0005-0000-0000-000076020000}"/>
    <cellStyle name="20% - Énfasis1 4 2 3 2" xfId="6657" xr:uid="{00000000-0005-0000-0000-000077020000}"/>
    <cellStyle name="20% - Énfasis1 4 2 3 2 2" xfId="21541" xr:uid="{00000000-0005-0000-0000-000078020000}"/>
    <cellStyle name="20% - Énfasis1 4 2 3 2 2 2" xfId="44184" xr:uid="{00000000-0005-0000-0000-000079020000}"/>
    <cellStyle name="20% - Énfasis1 4 2 3 2 3" xfId="14101" xr:uid="{00000000-0005-0000-0000-00007A020000}"/>
    <cellStyle name="20% - Énfasis1 4 2 3 2 3 2" xfId="36744" xr:uid="{00000000-0005-0000-0000-00007B020000}"/>
    <cellStyle name="20% - Énfasis1 4 2 3 2 4" xfId="29303" xr:uid="{00000000-0005-0000-0000-00007C020000}"/>
    <cellStyle name="20% - Énfasis1 4 2 3 3" xfId="17823" xr:uid="{00000000-0005-0000-0000-00007D020000}"/>
    <cellStyle name="20% - Énfasis1 4 2 3 3 2" xfId="40466" xr:uid="{00000000-0005-0000-0000-00007E020000}"/>
    <cellStyle name="20% - Énfasis1 4 2 3 4" xfId="10383" xr:uid="{00000000-0005-0000-0000-00007F020000}"/>
    <cellStyle name="20% - Énfasis1 4 2 3 4 2" xfId="33026" xr:uid="{00000000-0005-0000-0000-000080020000}"/>
    <cellStyle name="20% - Énfasis1 4 2 3 5" xfId="25585" xr:uid="{00000000-0005-0000-0000-000081020000}"/>
    <cellStyle name="20% - Énfasis1 4 2 4" xfId="4810" xr:uid="{00000000-0005-0000-0000-000082020000}"/>
    <cellStyle name="20% - Énfasis1 4 2 4 2" xfId="19694" xr:uid="{00000000-0005-0000-0000-000083020000}"/>
    <cellStyle name="20% - Énfasis1 4 2 4 2 2" xfId="42337" xr:uid="{00000000-0005-0000-0000-000084020000}"/>
    <cellStyle name="20% - Énfasis1 4 2 4 3" xfId="12254" xr:uid="{00000000-0005-0000-0000-000085020000}"/>
    <cellStyle name="20% - Énfasis1 4 2 4 3 2" xfId="34897" xr:uid="{00000000-0005-0000-0000-000086020000}"/>
    <cellStyle name="20% - Énfasis1 4 2 4 4" xfId="27456" xr:uid="{00000000-0005-0000-0000-000087020000}"/>
    <cellStyle name="20% - Énfasis1 4 2 5" xfId="1083" xr:uid="{00000000-0005-0000-0000-000088020000}"/>
    <cellStyle name="20% - Énfasis1 4 2 5 2" xfId="15976" xr:uid="{00000000-0005-0000-0000-000089020000}"/>
    <cellStyle name="20% - Énfasis1 4 2 5 2 2" xfId="38619" xr:uid="{00000000-0005-0000-0000-00008A020000}"/>
    <cellStyle name="20% - Énfasis1 4 2 5 3" xfId="23738" xr:uid="{00000000-0005-0000-0000-00008B020000}"/>
    <cellStyle name="20% - Énfasis1 4 2 6" xfId="8536" xr:uid="{00000000-0005-0000-0000-00008C020000}"/>
    <cellStyle name="20% - Énfasis1 4 2 6 2" xfId="31179" xr:uid="{00000000-0005-0000-0000-00008D020000}"/>
    <cellStyle name="20% - Énfasis1 4 2 7" xfId="22988" xr:uid="{00000000-0005-0000-0000-00008E020000}"/>
    <cellStyle name="20% - Énfasis1 4 3" xfId="1549" xr:uid="{00000000-0005-0000-0000-00008F020000}"/>
    <cellStyle name="20% - Énfasis1 4 3 2" xfId="3399" xr:uid="{00000000-0005-0000-0000-000090020000}"/>
    <cellStyle name="20% - Énfasis1 4 3 2 2" xfId="7120" xr:uid="{00000000-0005-0000-0000-000091020000}"/>
    <cellStyle name="20% - Énfasis1 4 3 2 2 2" xfId="22004" xr:uid="{00000000-0005-0000-0000-000092020000}"/>
    <cellStyle name="20% - Énfasis1 4 3 2 2 2 2" xfId="44647" xr:uid="{00000000-0005-0000-0000-000093020000}"/>
    <cellStyle name="20% - Énfasis1 4 3 2 2 3" xfId="14564" xr:uid="{00000000-0005-0000-0000-000094020000}"/>
    <cellStyle name="20% - Énfasis1 4 3 2 2 3 2" xfId="37207" xr:uid="{00000000-0005-0000-0000-000095020000}"/>
    <cellStyle name="20% - Énfasis1 4 3 2 2 4" xfId="29766" xr:uid="{00000000-0005-0000-0000-000096020000}"/>
    <cellStyle name="20% - Énfasis1 4 3 2 3" xfId="18286" xr:uid="{00000000-0005-0000-0000-000097020000}"/>
    <cellStyle name="20% - Énfasis1 4 3 2 3 2" xfId="40929" xr:uid="{00000000-0005-0000-0000-000098020000}"/>
    <cellStyle name="20% - Énfasis1 4 3 2 4" xfId="10846" xr:uid="{00000000-0005-0000-0000-000099020000}"/>
    <cellStyle name="20% - Énfasis1 4 3 2 4 2" xfId="33489" xr:uid="{00000000-0005-0000-0000-00009A020000}"/>
    <cellStyle name="20% - Énfasis1 4 3 2 5" xfId="26048" xr:uid="{00000000-0005-0000-0000-00009B020000}"/>
    <cellStyle name="20% - Énfasis1 4 3 3" xfId="5273" xr:uid="{00000000-0005-0000-0000-00009C020000}"/>
    <cellStyle name="20% - Énfasis1 4 3 3 2" xfId="20157" xr:uid="{00000000-0005-0000-0000-00009D020000}"/>
    <cellStyle name="20% - Énfasis1 4 3 3 2 2" xfId="42800" xr:uid="{00000000-0005-0000-0000-00009E020000}"/>
    <cellStyle name="20% - Énfasis1 4 3 3 3" xfId="12717" xr:uid="{00000000-0005-0000-0000-00009F020000}"/>
    <cellStyle name="20% - Énfasis1 4 3 3 3 2" xfId="35360" xr:uid="{00000000-0005-0000-0000-0000A0020000}"/>
    <cellStyle name="20% - Énfasis1 4 3 3 4" xfId="27919" xr:uid="{00000000-0005-0000-0000-0000A1020000}"/>
    <cellStyle name="20% - Énfasis1 4 3 4" xfId="16439" xr:uid="{00000000-0005-0000-0000-0000A2020000}"/>
    <cellStyle name="20% - Énfasis1 4 3 4 2" xfId="39082" xr:uid="{00000000-0005-0000-0000-0000A3020000}"/>
    <cellStyle name="20% - Énfasis1 4 3 5" xfId="8999" xr:uid="{00000000-0005-0000-0000-0000A4020000}"/>
    <cellStyle name="20% - Énfasis1 4 3 5 2" xfId="31642" xr:uid="{00000000-0005-0000-0000-0000A5020000}"/>
    <cellStyle name="20% - Énfasis1 4 3 6" xfId="24201" xr:uid="{00000000-0005-0000-0000-0000A6020000}"/>
    <cellStyle name="20% - Énfasis1 4 4" xfId="2474" xr:uid="{00000000-0005-0000-0000-0000A7020000}"/>
    <cellStyle name="20% - Énfasis1 4 4 2" xfId="6195" xr:uid="{00000000-0005-0000-0000-0000A8020000}"/>
    <cellStyle name="20% - Énfasis1 4 4 2 2" xfId="21079" xr:uid="{00000000-0005-0000-0000-0000A9020000}"/>
    <cellStyle name="20% - Énfasis1 4 4 2 2 2" xfId="43722" xr:uid="{00000000-0005-0000-0000-0000AA020000}"/>
    <cellStyle name="20% - Énfasis1 4 4 2 3" xfId="13639" xr:uid="{00000000-0005-0000-0000-0000AB020000}"/>
    <cellStyle name="20% - Énfasis1 4 4 2 3 2" xfId="36282" xr:uid="{00000000-0005-0000-0000-0000AC020000}"/>
    <cellStyle name="20% - Énfasis1 4 4 2 4" xfId="28841" xr:uid="{00000000-0005-0000-0000-0000AD020000}"/>
    <cellStyle name="20% - Énfasis1 4 4 3" xfId="17361" xr:uid="{00000000-0005-0000-0000-0000AE020000}"/>
    <cellStyle name="20% - Énfasis1 4 4 3 2" xfId="40004" xr:uid="{00000000-0005-0000-0000-0000AF020000}"/>
    <cellStyle name="20% - Énfasis1 4 4 4" xfId="9921" xr:uid="{00000000-0005-0000-0000-0000B0020000}"/>
    <cellStyle name="20% - Énfasis1 4 4 4 2" xfId="32564" xr:uid="{00000000-0005-0000-0000-0000B1020000}"/>
    <cellStyle name="20% - Énfasis1 4 4 5" xfId="25123" xr:uid="{00000000-0005-0000-0000-0000B2020000}"/>
    <cellStyle name="20% - Énfasis1 4 5" xfId="4348" xr:uid="{00000000-0005-0000-0000-0000B3020000}"/>
    <cellStyle name="20% - Énfasis1 4 5 2" xfId="19232" xr:uid="{00000000-0005-0000-0000-0000B4020000}"/>
    <cellStyle name="20% - Énfasis1 4 5 2 2" xfId="41875" xr:uid="{00000000-0005-0000-0000-0000B5020000}"/>
    <cellStyle name="20% - Énfasis1 4 5 3" xfId="11792" xr:uid="{00000000-0005-0000-0000-0000B6020000}"/>
    <cellStyle name="20% - Énfasis1 4 5 3 2" xfId="34435" xr:uid="{00000000-0005-0000-0000-0000B7020000}"/>
    <cellStyle name="20% - Énfasis1 4 5 4" xfId="26994" xr:uid="{00000000-0005-0000-0000-0000B8020000}"/>
    <cellStyle name="20% - Énfasis1 4 6" xfId="616" xr:uid="{00000000-0005-0000-0000-0000B9020000}"/>
    <cellStyle name="20% - Énfasis1 4 6 2" xfId="15514" xr:uid="{00000000-0005-0000-0000-0000BA020000}"/>
    <cellStyle name="20% - Énfasis1 4 6 2 2" xfId="38157" xr:uid="{00000000-0005-0000-0000-0000BB020000}"/>
    <cellStyle name="20% - Énfasis1 4 6 3" xfId="23276" xr:uid="{00000000-0005-0000-0000-0000BC020000}"/>
    <cellStyle name="20% - Énfasis1 4 7" xfId="8074" xr:uid="{00000000-0005-0000-0000-0000BD020000}"/>
    <cellStyle name="20% - Énfasis1 4 7 2" xfId="30717" xr:uid="{00000000-0005-0000-0000-0000BE020000}"/>
    <cellStyle name="20% - Énfasis1 4 8" xfId="22832" xr:uid="{00000000-0005-0000-0000-0000BF020000}"/>
    <cellStyle name="20% - Énfasis1 5" xfId="209" xr:uid="{00000000-0005-0000-0000-0000C0020000}"/>
    <cellStyle name="20% - Énfasis1 5 2" xfId="1800" xr:uid="{00000000-0005-0000-0000-0000C1020000}"/>
    <cellStyle name="20% - Énfasis1 5 2 2" xfId="3650" xr:uid="{00000000-0005-0000-0000-0000C2020000}"/>
    <cellStyle name="20% - Énfasis1 5 2 2 2" xfId="7371" xr:uid="{00000000-0005-0000-0000-0000C3020000}"/>
    <cellStyle name="20% - Énfasis1 5 2 2 2 2" xfId="22255" xr:uid="{00000000-0005-0000-0000-0000C4020000}"/>
    <cellStyle name="20% - Énfasis1 5 2 2 2 2 2" xfId="44898" xr:uid="{00000000-0005-0000-0000-0000C5020000}"/>
    <cellStyle name="20% - Énfasis1 5 2 2 2 3" xfId="14815" xr:uid="{00000000-0005-0000-0000-0000C6020000}"/>
    <cellStyle name="20% - Énfasis1 5 2 2 2 3 2" xfId="37458" xr:uid="{00000000-0005-0000-0000-0000C7020000}"/>
    <cellStyle name="20% - Énfasis1 5 2 2 2 4" xfId="30017" xr:uid="{00000000-0005-0000-0000-0000C8020000}"/>
    <cellStyle name="20% - Énfasis1 5 2 2 3" xfId="18537" xr:uid="{00000000-0005-0000-0000-0000C9020000}"/>
    <cellStyle name="20% - Énfasis1 5 2 2 3 2" xfId="41180" xr:uid="{00000000-0005-0000-0000-0000CA020000}"/>
    <cellStyle name="20% - Énfasis1 5 2 2 4" xfId="11097" xr:uid="{00000000-0005-0000-0000-0000CB020000}"/>
    <cellStyle name="20% - Énfasis1 5 2 2 4 2" xfId="33740" xr:uid="{00000000-0005-0000-0000-0000CC020000}"/>
    <cellStyle name="20% - Énfasis1 5 2 2 5" xfId="26299" xr:uid="{00000000-0005-0000-0000-0000CD020000}"/>
    <cellStyle name="20% - Énfasis1 5 2 3" xfId="5524" xr:uid="{00000000-0005-0000-0000-0000CE020000}"/>
    <cellStyle name="20% - Énfasis1 5 2 3 2" xfId="20408" xr:uid="{00000000-0005-0000-0000-0000CF020000}"/>
    <cellStyle name="20% - Énfasis1 5 2 3 2 2" xfId="43051" xr:uid="{00000000-0005-0000-0000-0000D0020000}"/>
    <cellStyle name="20% - Énfasis1 5 2 3 3" xfId="12968" xr:uid="{00000000-0005-0000-0000-0000D1020000}"/>
    <cellStyle name="20% - Énfasis1 5 2 3 3 2" xfId="35611" xr:uid="{00000000-0005-0000-0000-0000D2020000}"/>
    <cellStyle name="20% - Énfasis1 5 2 3 4" xfId="28170" xr:uid="{00000000-0005-0000-0000-0000D3020000}"/>
    <cellStyle name="20% - Énfasis1 5 2 4" xfId="16690" xr:uid="{00000000-0005-0000-0000-0000D4020000}"/>
    <cellStyle name="20% - Énfasis1 5 2 4 2" xfId="39333" xr:uid="{00000000-0005-0000-0000-0000D5020000}"/>
    <cellStyle name="20% - Énfasis1 5 2 5" xfId="9250" xr:uid="{00000000-0005-0000-0000-0000D6020000}"/>
    <cellStyle name="20% - Énfasis1 5 2 5 2" xfId="31893" xr:uid="{00000000-0005-0000-0000-0000D7020000}"/>
    <cellStyle name="20% - Énfasis1 5 2 6" xfId="24452" xr:uid="{00000000-0005-0000-0000-0000D8020000}"/>
    <cellStyle name="20% - Énfasis1 5 3" xfId="2725" xr:uid="{00000000-0005-0000-0000-0000D9020000}"/>
    <cellStyle name="20% - Énfasis1 5 3 2" xfId="6446" xr:uid="{00000000-0005-0000-0000-0000DA020000}"/>
    <cellStyle name="20% - Énfasis1 5 3 2 2" xfId="21330" xr:uid="{00000000-0005-0000-0000-0000DB020000}"/>
    <cellStyle name="20% - Énfasis1 5 3 2 2 2" xfId="43973" xr:uid="{00000000-0005-0000-0000-0000DC020000}"/>
    <cellStyle name="20% - Énfasis1 5 3 2 3" xfId="13890" xr:uid="{00000000-0005-0000-0000-0000DD020000}"/>
    <cellStyle name="20% - Énfasis1 5 3 2 3 2" xfId="36533" xr:uid="{00000000-0005-0000-0000-0000DE020000}"/>
    <cellStyle name="20% - Énfasis1 5 3 2 4" xfId="29092" xr:uid="{00000000-0005-0000-0000-0000DF020000}"/>
    <cellStyle name="20% - Énfasis1 5 3 3" xfId="17612" xr:uid="{00000000-0005-0000-0000-0000E0020000}"/>
    <cellStyle name="20% - Énfasis1 5 3 3 2" xfId="40255" xr:uid="{00000000-0005-0000-0000-0000E1020000}"/>
    <cellStyle name="20% - Énfasis1 5 3 4" xfId="10172" xr:uid="{00000000-0005-0000-0000-0000E2020000}"/>
    <cellStyle name="20% - Énfasis1 5 3 4 2" xfId="32815" xr:uid="{00000000-0005-0000-0000-0000E3020000}"/>
    <cellStyle name="20% - Énfasis1 5 3 5" xfId="25374" xr:uid="{00000000-0005-0000-0000-0000E4020000}"/>
    <cellStyle name="20% - Énfasis1 5 4" xfId="4599" xr:uid="{00000000-0005-0000-0000-0000E5020000}"/>
    <cellStyle name="20% - Énfasis1 5 4 2" xfId="19483" xr:uid="{00000000-0005-0000-0000-0000E6020000}"/>
    <cellStyle name="20% - Énfasis1 5 4 2 2" xfId="42126" xr:uid="{00000000-0005-0000-0000-0000E7020000}"/>
    <cellStyle name="20% - Énfasis1 5 4 3" xfId="12043" xr:uid="{00000000-0005-0000-0000-0000E8020000}"/>
    <cellStyle name="20% - Énfasis1 5 4 3 2" xfId="34686" xr:uid="{00000000-0005-0000-0000-0000E9020000}"/>
    <cellStyle name="20% - Énfasis1 5 4 4" xfId="27245" xr:uid="{00000000-0005-0000-0000-0000EA020000}"/>
    <cellStyle name="20% - Énfasis1 5 5" xfId="869" xr:uid="{00000000-0005-0000-0000-0000EB020000}"/>
    <cellStyle name="20% - Énfasis1 5 5 2" xfId="15765" xr:uid="{00000000-0005-0000-0000-0000EC020000}"/>
    <cellStyle name="20% - Énfasis1 5 5 2 2" xfId="38408" xr:uid="{00000000-0005-0000-0000-0000ED020000}"/>
    <cellStyle name="20% - Énfasis1 5 5 3" xfId="23527" xr:uid="{00000000-0005-0000-0000-0000EE020000}"/>
    <cellStyle name="20% - Énfasis1 5 6" xfId="8325" xr:uid="{00000000-0005-0000-0000-0000EF020000}"/>
    <cellStyle name="20% - Énfasis1 5 6 2" xfId="30968" xr:uid="{00000000-0005-0000-0000-0000F0020000}"/>
    <cellStyle name="20% - Énfasis1 5 7" xfId="22910" xr:uid="{00000000-0005-0000-0000-0000F1020000}"/>
    <cellStyle name="20% - Énfasis1 6" xfId="1335" xr:uid="{00000000-0005-0000-0000-0000F2020000}"/>
    <cellStyle name="20% - Énfasis1 6 2" xfId="3188" xr:uid="{00000000-0005-0000-0000-0000F3020000}"/>
    <cellStyle name="20% - Énfasis1 6 2 2" xfId="6909" xr:uid="{00000000-0005-0000-0000-0000F4020000}"/>
    <cellStyle name="20% - Énfasis1 6 2 2 2" xfId="21793" xr:uid="{00000000-0005-0000-0000-0000F5020000}"/>
    <cellStyle name="20% - Énfasis1 6 2 2 2 2" xfId="44436" xr:uid="{00000000-0005-0000-0000-0000F6020000}"/>
    <cellStyle name="20% - Énfasis1 6 2 2 3" xfId="14353" xr:uid="{00000000-0005-0000-0000-0000F7020000}"/>
    <cellStyle name="20% - Énfasis1 6 2 2 3 2" xfId="36996" xr:uid="{00000000-0005-0000-0000-0000F8020000}"/>
    <cellStyle name="20% - Énfasis1 6 2 2 4" xfId="29555" xr:uid="{00000000-0005-0000-0000-0000F9020000}"/>
    <cellStyle name="20% - Énfasis1 6 2 3" xfId="18075" xr:uid="{00000000-0005-0000-0000-0000FA020000}"/>
    <cellStyle name="20% - Énfasis1 6 2 3 2" xfId="40718" xr:uid="{00000000-0005-0000-0000-0000FB020000}"/>
    <cellStyle name="20% - Énfasis1 6 2 4" xfId="10635" xr:uid="{00000000-0005-0000-0000-0000FC020000}"/>
    <cellStyle name="20% - Énfasis1 6 2 4 2" xfId="33278" xr:uid="{00000000-0005-0000-0000-0000FD020000}"/>
    <cellStyle name="20% - Énfasis1 6 2 5" xfId="25837" xr:uid="{00000000-0005-0000-0000-0000FE020000}"/>
    <cellStyle name="20% - Énfasis1 6 3" xfId="5062" xr:uid="{00000000-0005-0000-0000-0000FF020000}"/>
    <cellStyle name="20% - Énfasis1 6 3 2" xfId="19946" xr:uid="{00000000-0005-0000-0000-000000030000}"/>
    <cellStyle name="20% - Énfasis1 6 3 2 2" xfId="42589" xr:uid="{00000000-0005-0000-0000-000001030000}"/>
    <cellStyle name="20% - Énfasis1 6 3 3" xfId="12506" xr:uid="{00000000-0005-0000-0000-000002030000}"/>
    <cellStyle name="20% - Énfasis1 6 3 3 2" xfId="35149" xr:uid="{00000000-0005-0000-0000-000003030000}"/>
    <cellStyle name="20% - Énfasis1 6 3 4" xfId="27708" xr:uid="{00000000-0005-0000-0000-000004030000}"/>
    <cellStyle name="20% - Énfasis1 6 4" xfId="16228" xr:uid="{00000000-0005-0000-0000-000005030000}"/>
    <cellStyle name="20% - Énfasis1 6 4 2" xfId="38871" xr:uid="{00000000-0005-0000-0000-000006030000}"/>
    <cellStyle name="20% - Énfasis1 6 5" xfId="8788" xr:uid="{00000000-0005-0000-0000-000007030000}"/>
    <cellStyle name="20% - Énfasis1 6 5 2" xfId="31431" xr:uid="{00000000-0005-0000-0000-000008030000}"/>
    <cellStyle name="20% - Énfasis1 6 6" xfId="23990" xr:uid="{00000000-0005-0000-0000-000009030000}"/>
    <cellStyle name="20% - Énfasis1 7" xfId="2260" xr:uid="{00000000-0005-0000-0000-00000A030000}"/>
    <cellStyle name="20% - Énfasis1 7 2" xfId="5984" xr:uid="{00000000-0005-0000-0000-00000B030000}"/>
    <cellStyle name="20% - Énfasis1 7 2 2" xfId="20868" xr:uid="{00000000-0005-0000-0000-00000C030000}"/>
    <cellStyle name="20% - Énfasis1 7 2 2 2" xfId="43511" xr:uid="{00000000-0005-0000-0000-00000D030000}"/>
    <cellStyle name="20% - Énfasis1 7 2 3" xfId="13428" xr:uid="{00000000-0005-0000-0000-00000E030000}"/>
    <cellStyle name="20% - Énfasis1 7 2 3 2" xfId="36071" xr:uid="{00000000-0005-0000-0000-00000F030000}"/>
    <cellStyle name="20% - Énfasis1 7 2 4" xfId="28630" xr:uid="{00000000-0005-0000-0000-000010030000}"/>
    <cellStyle name="20% - Énfasis1 7 3" xfId="17150" xr:uid="{00000000-0005-0000-0000-000011030000}"/>
    <cellStyle name="20% - Énfasis1 7 3 2" xfId="39793" xr:uid="{00000000-0005-0000-0000-000012030000}"/>
    <cellStyle name="20% - Énfasis1 7 4" xfId="9710" xr:uid="{00000000-0005-0000-0000-000013030000}"/>
    <cellStyle name="20% - Énfasis1 7 4 2" xfId="32353" xr:uid="{00000000-0005-0000-0000-000014030000}"/>
    <cellStyle name="20% - Énfasis1 7 5" xfId="24912" xr:uid="{00000000-0005-0000-0000-000015030000}"/>
    <cellStyle name="20% - Énfasis1 8" xfId="4134" xr:uid="{00000000-0005-0000-0000-000016030000}"/>
    <cellStyle name="20% - Énfasis1 8 2" xfId="19021" xr:uid="{00000000-0005-0000-0000-000017030000}"/>
    <cellStyle name="20% - Énfasis1 8 2 2" xfId="41664" xr:uid="{00000000-0005-0000-0000-000018030000}"/>
    <cellStyle name="20% - Énfasis1 8 3" xfId="11581" xr:uid="{00000000-0005-0000-0000-000019030000}"/>
    <cellStyle name="20% - Énfasis1 8 3 2" xfId="34224" xr:uid="{00000000-0005-0000-0000-00001A030000}"/>
    <cellStyle name="20% - Énfasis1 8 4" xfId="26783" xr:uid="{00000000-0005-0000-0000-00001B030000}"/>
    <cellStyle name="20% - Énfasis1 9" xfId="369" xr:uid="{00000000-0005-0000-0000-00001C030000}"/>
    <cellStyle name="20% - Énfasis1 9 2" xfId="15303" xr:uid="{00000000-0005-0000-0000-00001D030000}"/>
    <cellStyle name="20% - Énfasis1 9 2 2" xfId="37946" xr:uid="{00000000-0005-0000-0000-00001E030000}"/>
    <cellStyle name="20% - Énfasis1 9 3" xfId="23066" xr:uid="{00000000-0005-0000-0000-00001F030000}"/>
    <cellStyle name="20% - Énfasis2" xfId="3" builtinId="34" customBuiltin="1"/>
    <cellStyle name="20% - Énfasis2 10" xfId="7862" xr:uid="{00000000-0005-0000-0000-000021030000}"/>
    <cellStyle name="20% - Énfasis2 10 2" xfId="30508" xr:uid="{00000000-0005-0000-0000-000022030000}"/>
    <cellStyle name="20% - Énfasis2 11" xfId="22753" xr:uid="{00000000-0005-0000-0000-000023030000}"/>
    <cellStyle name="20% - Énfasis2 2" xfId="4" xr:uid="{00000000-0005-0000-0000-000024030000}"/>
    <cellStyle name="20% - Énfasis2 2 10" xfId="22765" xr:uid="{00000000-0005-0000-0000-000025030000}"/>
    <cellStyle name="20% - Énfasis2 2 2" xfId="98" xr:uid="{00000000-0005-0000-0000-000026030000}"/>
    <cellStyle name="20% - Énfasis2 2 2 2" xfId="181" xr:uid="{00000000-0005-0000-0000-000027030000}"/>
    <cellStyle name="20% - Énfasis2 2 2 2 2" xfId="342" xr:uid="{00000000-0005-0000-0000-000028030000}"/>
    <cellStyle name="20% - Énfasis2 2 2 2 2 2" xfId="2170" xr:uid="{00000000-0005-0000-0000-000029030000}"/>
    <cellStyle name="20% - Énfasis2 2 2 2 2 2 2" xfId="4020" xr:uid="{00000000-0005-0000-0000-00002A030000}"/>
    <cellStyle name="20% - Énfasis2 2 2 2 2 2 2 2" xfId="7741" xr:uid="{00000000-0005-0000-0000-00002B030000}"/>
    <cellStyle name="20% - Énfasis2 2 2 2 2 2 2 2 2" xfId="22625" xr:uid="{00000000-0005-0000-0000-00002C030000}"/>
    <cellStyle name="20% - Énfasis2 2 2 2 2 2 2 2 2 2" xfId="45268" xr:uid="{00000000-0005-0000-0000-00002D030000}"/>
    <cellStyle name="20% - Énfasis2 2 2 2 2 2 2 2 3" xfId="15185" xr:uid="{00000000-0005-0000-0000-00002E030000}"/>
    <cellStyle name="20% - Énfasis2 2 2 2 2 2 2 2 3 2" xfId="37828" xr:uid="{00000000-0005-0000-0000-00002F030000}"/>
    <cellStyle name="20% - Énfasis2 2 2 2 2 2 2 2 4" xfId="30387" xr:uid="{00000000-0005-0000-0000-000030030000}"/>
    <cellStyle name="20% - Énfasis2 2 2 2 2 2 2 3" xfId="18907" xr:uid="{00000000-0005-0000-0000-000031030000}"/>
    <cellStyle name="20% - Énfasis2 2 2 2 2 2 2 3 2" xfId="41550" xr:uid="{00000000-0005-0000-0000-000032030000}"/>
    <cellStyle name="20% - Énfasis2 2 2 2 2 2 2 4" xfId="11467" xr:uid="{00000000-0005-0000-0000-000033030000}"/>
    <cellStyle name="20% - Énfasis2 2 2 2 2 2 2 4 2" xfId="34110" xr:uid="{00000000-0005-0000-0000-000034030000}"/>
    <cellStyle name="20% - Énfasis2 2 2 2 2 2 2 5" xfId="26669" xr:uid="{00000000-0005-0000-0000-000035030000}"/>
    <cellStyle name="20% - Énfasis2 2 2 2 2 2 3" xfId="5894" xr:uid="{00000000-0005-0000-0000-000036030000}"/>
    <cellStyle name="20% - Énfasis2 2 2 2 2 2 3 2" xfId="20778" xr:uid="{00000000-0005-0000-0000-000037030000}"/>
    <cellStyle name="20% - Énfasis2 2 2 2 2 2 3 2 2" xfId="43421" xr:uid="{00000000-0005-0000-0000-000038030000}"/>
    <cellStyle name="20% - Énfasis2 2 2 2 2 2 3 3" xfId="13338" xr:uid="{00000000-0005-0000-0000-000039030000}"/>
    <cellStyle name="20% - Énfasis2 2 2 2 2 2 3 3 2" xfId="35981" xr:uid="{00000000-0005-0000-0000-00003A030000}"/>
    <cellStyle name="20% - Énfasis2 2 2 2 2 2 3 4" xfId="28540" xr:uid="{00000000-0005-0000-0000-00003B030000}"/>
    <cellStyle name="20% - Énfasis2 2 2 2 2 2 4" xfId="17060" xr:uid="{00000000-0005-0000-0000-00003C030000}"/>
    <cellStyle name="20% - Énfasis2 2 2 2 2 2 4 2" xfId="39703" xr:uid="{00000000-0005-0000-0000-00003D030000}"/>
    <cellStyle name="20% - Énfasis2 2 2 2 2 2 5" xfId="9620" xr:uid="{00000000-0005-0000-0000-00003E030000}"/>
    <cellStyle name="20% - Énfasis2 2 2 2 2 2 5 2" xfId="32263" xr:uid="{00000000-0005-0000-0000-00003F030000}"/>
    <cellStyle name="20% - Énfasis2 2 2 2 2 2 6" xfId="24822" xr:uid="{00000000-0005-0000-0000-000040030000}"/>
    <cellStyle name="20% - Énfasis2 2 2 2 2 3" xfId="3095" xr:uid="{00000000-0005-0000-0000-000041030000}"/>
    <cellStyle name="20% - Énfasis2 2 2 2 2 3 2" xfId="6816" xr:uid="{00000000-0005-0000-0000-000042030000}"/>
    <cellStyle name="20% - Énfasis2 2 2 2 2 3 2 2" xfId="21700" xr:uid="{00000000-0005-0000-0000-000043030000}"/>
    <cellStyle name="20% - Énfasis2 2 2 2 2 3 2 2 2" xfId="44343" xr:uid="{00000000-0005-0000-0000-000044030000}"/>
    <cellStyle name="20% - Énfasis2 2 2 2 2 3 2 3" xfId="14260" xr:uid="{00000000-0005-0000-0000-000045030000}"/>
    <cellStyle name="20% - Énfasis2 2 2 2 2 3 2 3 2" xfId="36903" xr:uid="{00000000-0005-0000-0000-000046030000}"/>
    <cellStyle name="20% - Énfasis2 2 2 2 2 3 2 4" xfId="29462" xr:uid="{00000000-0005-0000-0000-000047030000}"/>
    <cellStyle name="20% - Énfasis2 2 2 2 2 3 3" xfId="17982" xr:uid="{00000000-0005-0000-0000-000048030000}"/>
    <cellStyle name="20% - Énfasis2 2 2 2 2 3 3 2" xfId="40625" xr:uid="{00000000-0005-0000-0000-000049030000}"/>
    <cellStyle name="20% - Énfasis2 2 2 2 2 3 4" xfId="10542" xr:uid="{00000000-0005-0000-0000-00004A030000}"/>
    <cellStyle name="20% - Énfasis2 2 2 2 2 3 4 2" xfId="33185" xr:uid="{00000000-0005-0000-0000-00004B030000}"/>
    <cellStyle name="20% - Énfasis2 2 2 2 2 3 5" xfId="25744" xr:uid="{00000000-0005-0000-0000-00004C030000}"/>
    <cellStyle name="20% - Énfasis2 2 2 2 2 4" xfId="4969" xr:uid="{00000000-0005-0000-0000-00004D030000}"/>
    <cellStyle name="20% - Énfasis2 2 2 2 2 4 2" xfId="19853" xr:uid="{00000000-0005-0000-0000-00004E030000}"/>
    <cellStyle name="20% - Énfasis2 2 2 2 2 4 2 2" xfId="42496" xr:uid="{00000000-0005-0000-0000-00004F030000}"/>
    <cellStyle name="20% - Énfasis2 2 2 2 2 4 3" xfId="12413" xr:uid="{00000000-0005-0000-0000-000050030000}"/>
    <cellStyle name="20% - Énfasis2 2 2 2 2 4 3 2" xfId="35056" xr:uid="{00000000-0005-0000-0000-000051030000}"/>
    <cellStyle name="20% - Énfasis2 2 2 2 2 4 4" xfId="27615" xr:uid="{00000000-0005-0000-0000-000052030000}"/>
    <cellStyle name="20% - Énfasis2 2 2 2 2 5" xfId="1242" xr:uid="{00000000-0005-0000-0000-000053030000}"/>
    <cellStyle name="20% - Énfasis2 2 2 2 2 5 2" xfId="16135" xr:uid="{00000000-0005-0000-0000-000054030000}"/>
    <cellStyle name="20% - Énfasis2 2 2 2 2 5 2 2" xfId="38778" xr:uid="{00000000-0005-0000-0000-000055030000}"/>
    <cellStyle name="20% - Énfasis2 2 2 2 2 5 3" xfId="23897" xr:uid="{00000000-0005-0000-0000-000056030000}"/>
    <cellStyle name="20% - Énfasis2 2 2 2 2 6" xfId="8695" xr:uid="{00000000-0005-0000-0000-000057030000}"/>
    <cellStyle name="20% - Énfasis2 2 2 2 2 6 2" xfId="31338" xr:uid="{00000000-0005-0000-0000-000058030000}"/>
    <cellStyle name="20% - Énfasis2 2 2 2 2 7" xfId="23040" xr:uid="{00000000-0005-0000-0000-000059030000}"/>
    <cellStyle name="20% - Énfasis2 2 2 2 3" xfId="1708" xr:uid="{00000000-0005-0000-0000-00005A030000}"/>
    <cellStyle name="20% - Énfasis2 2 2 2 3 2" xfId="3558" xr:uid="{00000000-0005-0000-0000-00005B030000}"/>
    <cellStyle name="20% - Énfasis2 2 2 2 3 2 2" xfId="7279" xr:uid="{00000000-0005-0000-0000-00005C030000}"/>
    <cellStyle name="20% - Énfasis2 2 2 2 3 2 2 2" xfId="22163" xr:uid="{00000000-0005-0000-0000-00005D030000}"/>
    <cellStyle name="20% - Énfasis2 2 2 2 3 2 2 2 2" xfId="44806" xr:uid="{00000000-0005-0000-0000-00005E030000}"/>
    <cellStyle name="20% - Énfasis2 2 2 2 3 2 2 3" xfId="14723" xr:uid="{00000000-0005-0000-0000-00005F030000}"/>
    <cellStyle name="20% - Énfasis2 2 2 2 3 2 2 3 2" xfId="37366" xr:uid="{00000000-0005-0000-0000-000060030000}"/>
    <cellStyle name="20% - Énfasis2 2 2 2 3 2 2 4" xfId="29925" xr:uid="{00000000-0005-0000-0000-000061030000}"/>
    <cellStyle name="20% - Énfasis2 2 2 2 3 2 3" xfId="18445" xr:uid="{00000000-0005-0000-0000-000062030000}"/>
    <cellStyle name="20% - Énfasis2 2 2 2 3 2 3 2" xfId="41088" xr:uid="{00000000-0005-0000-0000-000063030000}"/>
    <cellStyle name="20% - Énfasis2 2 2 2 3 2 4" xfId="11005" xr:uid="{00000000-0005-0000-0000-000064030000}"/>
    <cellStyle name="20% - Énfasis2 2 2 2 3 2 4 2" xfId="33648" xr:uid="{00000000-0005-0000-0000-000065030000}"/>
    <cellStyle name="20% - Énfasis2 2 2 2 3 2 5" xfId="26207" xr:uid="{00000000-0005-0000-0000-000066030000}"/>
    <cellStyle name="20% - Énfasis2 2 2 2 3 3" xfId="5432" xr:uid="{00000000-0005-0000-0000-000067030000}"/>
    <cellStyle name="20% - Énfasis2 2 2 2 3 3 2" xfId="20316" xr:uid="{00000000-0005-0000-0000-000068030000}"/>
    <cellStyle name="20% - Énfasis2 2 2 2 3 3 2 2" xfId="42959" xr:uid="{00000000-0005-0000-0000-000069030000}"/>
    <cellStyle name="20% - Énfasis2 2 2 2 3 3 3" xfId="12876" xr:uid="{00000000-0005-0000-0000-00006A030000}"/>
    <cellStyle name="20% - Énfasis2 2 2 2 3 3 3 2" xfId="35519" xr:uid="{00000000-0005-0000-0000-00006B030000}"/>
    <cellStyle name="20% - Énfasis2 2 2 2 3 3 4" xfId="28078" xr:uid="{00000000-0005-0000-0000-00006C030000}"/>
    <cellStyle name="20% - Énfasis2 2 2 2 3 4" xfId="16598" xr:uid="{00000000-0005-0000-0000-00006D030000}"/>
    <cellStyle name="20% - Énfasis2 2 2 2 3 4 2" xfId="39241" xr:uid="{00000000-0005-0000-0000-00006E030000}"/>
    <cellStyle name="20% - Énfasis2 2 2 2 3 5" xfId="9158" xr:uid="{00000000-0005-0000-0000-00006F030000}"/>
    <cellStyle name="20% - Énfasis2 2 2 2 3 5 2" xfId="31801" xr:uid="{00000000-0005-0000-0000-000070030000}"/>
    <cellStyle name="20% - Énfasis2 2 2 2 3 6" xfId="24360" xr:uid="{00000000-0005-0000-0000-000071030000}"/>
    <cellStyle name="20% - Énfasis2 2 2 2 4" xfId="2633" xr:uid="{00000000-0005-0000-0000-000072030000}"/>
    <cellStyle name="20% - Énfasis2 2 2 2 4 2" xfId="6354" xr:uid="{00000000-0005-0000-0000-000073030000}"/>
    <cellStyle name="20% - Énfasis2 2 2 2 4 2 2" xfId="21238" xr:uid="{00000000-0005-0000-0000-000074030000}"/>
    <cellStyle name="20% - Énfasis2 2 2 2 4 2 2 2" xfId="43881" xr:uid="{00000000-0005-0000-0000-000075030000}"/>
    <cellStyle name="20% - Énfasis2 2 2 2 4 2 3" xfId="13798" xr:uid="{00000000-0005-0000-0000-000076030000}"/>
    <cellStyle name="20% - Énfasis2 2 2 2 4 2 3 2" xfId="36441" xr:uid="{00000000-0005-0000-0000-000077030000}"/>
    <cellStyle name="20% - Énfasis2 2 2 2 4 2 4" xfId="29000" xr:uid="{00000000-0005-0000-0000-000078030000}"/>
    <cellStyle name="20% - Énfasis2 2 2 2 4 3" xfId="17520" xr:uid="{00000000-0005-0000-0000-000079030000}"/>
    <cellStyle name="20% - Énfasis2 2 2 2 4 3 2" xfId="40163" xr:uid="{00000000-0005-0000-0000-00007A030000}"/>
    <cellStyle name="20% - Énfasis2 2 2 2 4 4" xfId="10080" xr:uid="{00000000-0005-0000-0000-00007B030000}"/>
    <cellStyle name="20% - Énfasis2 2 2 2 4 4 2" xfId="32723" xr:uid="{00000000-0005-0000-0000-00007C030000}"/>
    <cellStyle name="20% - Énfasis2 2 2 2 4 5" xfId="25282" xr:uid="{00000000-0005-0000-0000-00007D030000}"/>
    <cellStyle name="20% - Énfasis2 2 2 2 5" xfId="4507" xr:uid="{00000000-0005-0000-0000-00007E030000}"/>
    <cellStyle name="20% - Énfasis2 2 2 2 5 2" xfId="19391" xr:uid="{00000000-0005-0000-0000-00007F030000}"/>
    <cellStyle name="20% - Énfasis2 2 2 2 5 2 2" xfId="42034" xr:uid="{00000000-0005-0000-0000-000080030000}"/>
    <cellStyle name="20% - Énfasis2 2 2 2 5 3" xfId="11951" xr:uid="{00000000-0005-0000-0000-000081030000}"/>
    <cellStyle name="20% - Énfasis2 2 2 2 5 3 2" xfId="34594" xr:uid="{00000000-0005-0000-0000-000082030000}"/>
    <cellStyle name="20% - Énfasis2 2 2 2 5 4" xfId="27153" xr:uid="{00000000-0005-0000-0000-000083030000}"/>
    <cellStyle name="20% - Énfasis2 2 2 2 6" xfId="777" xr:uid="{00000000-0005-0000-0000-000084030000}"/>
    <cellStyle name="20% - Énfasis2 2 2 2 6 2" xfId="15673" xr:uid="{00000000-0005-0000-0000-000085030000}"/>
    <cellStyle name="20% - Énfasis2 2 2 2 6 2 2" xfId="38316" xr:uid="{00000000-0005-0000-0000-000086030000}"/>
    <cellStyle name="20% - Énfasis2 2 2 2 6 3" xfId="23435" xr:uid="{00000000-0005-0000-0000-000087030000}"/>
    <cellStyle name="20% - Énfasis2 2 2 2 7" xfId="8233" xr:uid="{00000000-0005-0000-0000-000088030000}"/>
    <cellStyle name="20% - Énfasis2 2 2 2 7 2" xfId="30876" xr:uid="{00000000-0005-0000-0000-000089030000}"/>
    <cellStyle name="20% - Énfasis2 2 2 2 8" xfId="22884" xr:uid="{00000000-0005-0000-0000-00008A030000}"/>
    <cellStyle name="20% - Énfasis2 2 2 3" xfId="264" xr:uid="{00000000-0005-0000-0000-00008B030000}"/>
    <cellStyle name="20% - Énfasis2 2 2 3 2" xfId="1959" xr:uid="{00000000-0005-0000-0000-00008C030000}"/>
    <cellStyle name="20% - Énfasis2 2 2 3 2 2" xfId="3809" xr:uid="{00000000-0005-0000-0000-00008D030000}"/>
    <cellStyle name="20% - Énfasis2 2 2 3 2 2 2" xfId="7530" xr:uid="{00000000-0005-0000-0000-00008E030000}"/>
    <cellStyle name="20% - Énfasis2 2 2 3 2 2 2 2" xfId="22414" xr:uid="{00000000-0005-0000-0000-00008F030000}"/>
    <cellStyle name="20% - Énfasis2 2 2 3 2 2 2 2 2" xfId="45057" xr:uid="{00000000-0005-0000-0000-000090030000}"/>
    <cellStyle name="20% - Énfasis2 2 2 3 2 2 2 3" xfId="14974" xr:uid="{00000000-0005-0000-0000-000091030000}"/>
    <cellStyle name="20% - Énfasis2 2 2 3 2 2 2 3 2" xfId="37617" xr:uid="{00000000-0005-0000-0000-000092030000}"/>
    <cellStyle name="20% - Énfasis2 2 2 3 2 2 2 4" xfId="30176" xr:uid="{00000000-0005-0000-0000-000093030000}"/>
    <cellStyle name="20% - Énfasis2 2 2 3 2 2 3" xfId="18696" xr:uid="{00000000-0005-0000-0000-000094030000}"/>
    <cellStyle name="20% - Énfasis2 2 2 3 2 2 3 2" xfId="41339" xr:uid="{00000000-0005-0000-0000-000095030000}"/>
    <cellStyle name="20% - Énfasis2 2 2 3 2 2 4" xfId="11256" xr:uid="{00000000-0005-0000-0000-000096030000}"/>
    <cellStyle name="20% - Énfasis2 2 2 3 2 2 4 2" xfId="33899" xr:uid="{00000000-0005-0000-0000-000097030000}"/>
    <cellStyle name="20% - Énfasis2 2 2 3 2 2 5" xfId="26458" xr:uid="{00000000-0005-0000-0000-000098030000}"/>
    <cellStyle name="20% - Énfasis2 2 2 3 2 3" xfId="5683" xr:uid="{00000000-0005-0000-0000-000099030000}"/>
    <cellStyle name="20% - Énfasis2 2 2 3 2 3 2" xfId="20567" xr:uid="{00000000-0005-0000-0000-00009A030000}"/>
    <cellStyle name="20% - Énfasis2 2 2 3 2 3 2 2" xfId="43210" xr:uid="{00000000-0005-0000-0000-00009B030000}"/>
    <cellStyle name="20% - Énfasis2 2 2 3 2 3 3" xfId="13127" xr:uid="{00000000-0005-0000-0000-00009C030000}"/>
    <cellStyle name="20% - Énfasis2 2 2 3 2 3 3 2" xfId="35770" xr:uid="{00000000-0005-0000-0000-00009D030000}"/>
    <cellStyle name="20% - Énfasis2 2 2 3 2 3 4" xfId="28329" xr:uid="{00000000-0005-0000-0000-00009E030000}"/>
    <cellStyle name="20% - Énfasis2 2 2 3 2 4" xfId="16849" xr:uid="{00000000-0005-0000-0000-00009F030000}"/>
    <cellStyle name="20% - Énfasis2 2 2 3 2 4 2" xfId="39492" xr:uid="{00000000-0005-0000-0000-0000A0030000}"/>
    <cellStyle name="20% - Énfasis2 2 2 3 2 5" xfId="9409" xr:uid="{00000000-0005-0000-0000-0000A1030000}"/>
    <cellStyle name="20% - Énfasis2 2 2 3 2 5 2" xfId="32052" xr:uid="{00000000-0005-0000-0000-0000A2030000}"/>
    <cellStyle name="20% - Énfasis2 2 2 3 2 6" xfId="24611" xr:uid="{00000000-0005-0000-0000-0000A3030000}"/>
    <cellStyle name="20% - Énfasis2 2 2 3 3" xfId="2884" xr:uid="{00000000-0005-0000-0000-0000A4030000}"/>
    <cellStyle name="20% - Énfasis2 2 2 3 3 2" xfId="6605" xr:uid="{00000000-0005-0000-0000-0000A5030000}"/>
    <cellStyle name="20% - Énfasis2 2 2 3 3 2 2" xfId="21489" xr:uid="{00000000-0005-0000-0000-0000A6030000}"/>
    <cellStyle name="20% - Énfasis2 2 2 3 3 2 2 2" xfId="44132" xr:uid="{00000000-0005-0000-0000-0000A7030000}"/>
    <cellStyle name="20% - Énfasis2 2 2 3 3 2 3" xfId="14049" xr:uid="{00000000-0005-0000-0000-0000A8030000}"/>
    <cellStyle name="20% - Énfasis2 2 2 3 3 2 3 2" xfId="36692" xr:uid="{00000000-0005-0000-0000-0000A9030000}"/>
    <cellStyle name="20% - Énfasis2 2 2 3 3 2 4" xfId="29251" xr:uid="{00000000-0005-0000-0000-0000AA030000}"/>
    <cellStyle name="20% - Énfasis2 2 2 3 3 3" xfId="17771" xr:uid="{00000000-0005-0000-0000-0000AB030000}"/>
    <cellStyle name="20% - Énfasis2 2 2 3 3 3 2" xfId="40414" xr:uid="{00000000-0005-0000-0000-0000AC030000}"/>
    <cellStyle name="20% - Énfasis2 2 2 3 3 4" xfId="10331" xr:uid="{00000000-0005-0000-0000-0000AD030000}"/>
    <cellStyle name="20% - Énfasis2 2 2 3 3 4 2" xfId="32974" xr:uid="{00000000-0005-0000-0000-0000AE030000}"/>
    <cellStyle name="20% - Énfasis2 2 2 3 3 5" xfId="25533" xr:uid="{00000000-0005-0000-0000-0000AF030000}"/>
    <cellStyle name="20% - Énfasis2 2 2 3 4" xfId="4758" xr:uid="{00000000-0005-0000-0000-0000B0030000}"/>
    <cellStyle name="20% - Énfasis2 2 2 3 4 2" xfId="19642" xr:uid="{00000000-0005-0000-0000-0000B1030000}"/>
    <cellStyle name="20% - Énfasis2 2 2 3 4 2 2" xfId="42285" xr:uid="{00000000-0005-0000-0000-0000B2030000}"/>
    <cellStyle name="20% - Énfasis2 2 2 3 4 3" xfId="12202" xr:uid="{00000000-0005-0000-0000-0000B3030000}"/>
    <cellStyle name="20% - Énfasis2 2 2 3 4 3 2" xfId="34845" xr:uid="{00000000-0005-0000-0000-0000B4030000}"/>
    <cellStyle name="20% - Énfasis2 2 2 3 4 4" xfId="27404" xr:uid="{00000000-0005-0000-0000-0000B5030000}"/>
    <cellStyle name="20% - Énfasis2 2 2 3 5" xfId="1031" xr:uid="{00000000-0005-0000-0000-0000B6030000}"/>
    <cellStyle name="20% - Énfasis2 2 2 3 5 2" xfId="15924" xr:uid="{00000000-0005-0000-0000-0000B7030000}"/>
    <cellStyle name="20% - Énfasis2 2 2 3 5 2 2" xfId="38567" xr:uid="{00000000-0005-0000-0000-0000B8030000}"/>
    <cellStyle name="20% - Énfasis2 2 2 3 5 3" xfId="23686" xr:uid="{00000000-0005-0000-0000-0000B9030000}"/>
    <cellStyle name="20% - Énfasis2 2 2 3 6" xfId="8484" xr:uid="{00000000-0005-0000-0000-0000BA030000}"/>
    <cellStyle name="20% - Énfasis2 2 2 3 6 2" xfId="31127" xr:uid="{00000000-0005-0000-0000-0000BB030000}"/>
    <cellStyle name="20% - Énfasis2 2 2 3 7" xfId="22962" xr:uid="{00000000-0005-0000-0000-0000BC030000}"/>
    <cellStyle name="20% - Énfasis2 2 2 4" xfId="1497" xr:uid="{00000000-0005-0000-0000-0000BD030000}"/>
    <cellStyle name="20% - Énfasis2 2 2 4 2" xfId="3347" xr:uid="{00000000-0005-0000-0000-0000BE030000}"/>
    <cellStyle name="20% - Énfasis2 2 2 4 2 2" xfId="7068" xr:uid="{00000000-0005-0000-0000-0000BF030000}"/>
    <cellStyle name="20% - Énfasis2 2 2 4 2 2 2" xfId="21952" xr:uid="{00000000-0005-0000-0000-0000C0030000}"/>
    <cellStyle name="20% - Énfasis2 2 2 4 2 2 2 2" xfId="44595" xr:uid="{00000000-0005-0000-0000-0000C1030000}"/>
    <cellStyle name="20% - Énfasis2 2 2 4 2 2 3" xfId="14512" xr:uid="{00000000-0005-0000-0000-0000C2030000}"/>
    <cellStyle name="20% - Énfasis2 2 2 4 2 2 3 2" xfId="37155" xr:uid="{00000000-0005-0000-0000-0000C3030000}"/>
    <cellStyle name="20% - Énfasis2 2 2 4 2 2 4" xfId="29714" xr:uid="{00000000-0005-0000-0000-0000C4030000}"/>
    <cellStyle name="20% - Énfasis2 2 2 4 2 3" xfId="18234" xr:uid="{00000000-0005-0000-0000-0000C5030000}"/>
    <cellStyle name="20% - Énfasis2 2 2 4 2 3 2" xfId="40877" xr:uid="{00000000-0005-0000-0000-0000C6030000}"/>
    <cellStyle name="20% - Énfasis2 2 2 4 2 4" xfId="10794" xr:uid="{00000000-0005-0000-0000-0000C7030000}"/>
    <cellStyle name="20% - Énfasis2 2 2 4 2 4 2" xfId="33437" xr:uid="{00000000-0005-0000-0000-0000C8030000}"/>
    <cellStyle name="20% - Énfasis2 2 2 4 2 5" xfId="25996" xr:uid="{00000000-0005-0000-0000-0000C9030000}"/>
    <cellStyle name="20% - Énfasis2 2 2 4 3" xfId="5221" xr:uid="{00000000-0005-0000-0000-0000CA030000}"/>
    <cellStyle name="20% - Énfasis2 2 2 4 3 2" xfId="20105" xr:uid="{00000000-0005-0000-0000-0000CB030000}"/>
    <cellStyle name="20% - Énfasis2 2 2 4 3 2 2" xfId="42748" xr:uid="{00000000-0005-0000-0000-0000CC030000}"/>
    <cellStyle name="20% - Énfasis2 2 2 4 3 3" xfId="12665" xr:uid="{00000000-0005-0000-0000-0000CD030000}"/>
    <cellStyle name="20% - Énfasis2 2 2 4 3 3 2" xfId="35308" xr:uid="{00000000-0005-0000-0000-0000CE030000}"/>
    <cellStyle name="20% - Énfasis2 2 2 4 3 4" xfId="27867" xr:uid="{00000000-0005-0000-0000-0000CF030000}"/>
    <cellStyle name="20% - Énfasis2 2 2 4 4" xfId="16387" xr:uid="{00000000-0005-0000-0000-0000D0030000}"/>
    <cellStyle name="20% - Énfasis2 2 2 4 4 2" xfId="39030" xr:uid="{00000000-0005-0000-0000-0000D1030000}"/>
    <cellStyle name="20% - Énfasis2 2 2 4 5" xfId="8947" xr:uid="{00000000-0005-0000-0000-0000D2030000}"/>
    <cellStyle name="20% - Énfasis2 2 2 4 5 2" xfId="31590" xr:uid="{00000000-0005-0000-0000-0000D3030000}"/>
    <cellStyle name="20% - Énfasis2 2 2 4 6" xfId="24149" xr:uid="{00000000-0005-0000-0000-0000D4030000}"/>
    <cellStyle name="20% - Énfasis2 2 2 5" xfId="2422" xr:uid="{00000000-0005-0000-0000-0000D5030000}"/>
    <cellStyle name="20% - Énfasis2 2 2 5 2" xfId="6143" xr:uid="{00000000-0005-0000-0000-0000D6030000}"/>
    <cellStyle name="20% - Énfasis2 2 2 5 2 2" xfId="21027" xr:uid="{00000000-0005-0000-0000-0000D7030000}"/>
    <cellStyle name="20% - Énfasis2 2 2 5 2 2 2" xfId="43670" xr:uid="{00000000-0005-0000-0000-0000D8030000}"/>
    <cellStyle name="20% - Énfasis2 2 2 5 2 3" xfId="13587" xr:uid="{00000000-0005-0000-0000-0000D9030000}"/>
    <cellStyle name="20% - Énfasis2 2 2 5 2 3 2" xfId="36230" xr:uid="{00000000-0005-0000-0000-0000DA030000}"/>
    <cellStyle name="20% - Énfasis2 2 2 5 2 4" xfId="28789" xr:uid="{00000000-0005-0000-0000-0000DB030000}"/>
    <cellStyle name="20% - Énfasis2 2 2 5 3" xfId="17309" xr:uid="{00000000-0005-0000-0000-0000DC030000}"/>
    <cellStyle name="20% - Énfasis2 2 2 5 3 2" xfId="39952" xr:uid="{00000000-0005-0000-0000-0000DD030000}"/>
    <cellStyle name="20% - Énfasis2 2 2 5 4" xfId="9869" xr:uid="{00000000-0005-0000-0000-0000DE030000}"/>
    <cellStyle name="20% - Énfasis2 2 2 5 4 2" xfId="32512" xr:uid="{00000000-0005-0000-0000-0000DF030000}"/>
    <cellStyle name="20% - Énfasis2 2 2 5 5" xfId="25071" xr:uid="{00000000-0005-0000-0000-0000E0030000}"/>
    <cellStyle name="20% - Énfasis2 2 2 6" xfId="4296" xr:uid="{00000000-0005-0000-0000-0000E1030000}"/>
    <cellStyle name="20% - Énfasis2 2 2 6 2" xfId="19180" xr:uid="{00000000-0005-0000-0000-0000E2030000}"/>
    <cellStyle name="20% - Énfasis2 2 2 6 2 2" xfId="41823" xr:uid="{00000000-0005-0000-0000-0000E3030000}"/>
    <cellStyle name="20% - Énfasis2 2 2 6 3" xfId="11740" xr:uid="{00000000-0005-0000-0000-0000E4030000}"/>
    <cellStyle name="20% - Énfasis2 2 2 6 3 2" xfId="34383" xr:uid="{00000000-0005-0000-0000-0000E5030000}"/>
    <cellStyle name="20% - Énfasis2 2 2 6 4" xfId="26942" xr:uid="{00000000-0005-0000-0000-0000E6030000}"/>
    <cellStyle name="20% - Énfasis2 2 2 7" xfId="565" xr:uid="{00000000-0005-0000-0000-0000E7030000}"/>
    <cellStyle name="20% - Énfasis2 2 2 7 2" xfId="15462" xr:uid="{00000000-0005-0000-0000-0000E8030000}"/>
    <cellStyle name="20% - Énfasis2 2 2 7 2 2" xfId="38105" xr:uid="{00000000-0005-0000-0000-0000E9030000}"/>
    <cellStyle name="20% - Énfasis2 2 2 7 3" xfId="23225" xr:uid="{00000000-0005-0000-0000-0000EA030000}"/>
    <cellStyle name="20% - Énfasis2 2 2 8" xfId="8022" xr:uid="{00000000-0005-0000-0000-0000EB030000}"/>
    <cellStyle name="20% - Énfasis2 2 2 8 2" xfId="30665" xr:uid="{00000000-0005-0000-0000-0000EC030000}"/>
    <cellStyle name="20% - Énfasis2 2 2 9" xfId="22806" xr:uid="{00000000-0005-0000-0000-0000ED030000}"/>
    <cellStyle name="20% - Énfasis2 2 3" xfId="140" xr:uid="{00000000-0005-0000-0000-0000EE030000}"/>
    <cellStyle name="20% - Énfasis2 2 3 2" xfId="303" xr:uid="{00000000-0005-0000-0000-0000EF030000}"/>
    <cellStyle name="20% - Énfasis2 2 3 2 2" xfId="2065" xr:uid="{00000000-0005-0000-0000-0000F0030000}"/>
    <cellStyle name="20% - Énfasis2 2 3 2 2 2" xfId="3915" xr:uid="{00000000-0005-0000-0000-0000F1030000}"/>
    <cellStyle name="20% - Énfasis2 2 3 2 2 2 2" xfId="7636" xr:uid="{00000000-0005-0000-0000-0000F2030000}"/>
    <cellStyle name="20% - Énfasis2 2 3 2 2 2 2 2" xfId="22520" xr:uid="{00000000-0005-0000-0000-0000F3030000}"/>
    <cellStyle name="20% - Énfasis2 2 3 2 2 2 2 2 2" xfId="45163" xr:uid="{00000000-0005-0000-0000-0000F4030000}"/>
    <cellStyle name="20% - Énfasis2 2 3 2 2 2 2 3" xfId="15080" xr:uid="{00000000-0005-0000-0000-0000F5030000}"/>
    <cellStyle name="20% - Énfasis2 2 3 2 2 2 2 3 2" xfId="37723" xr:uid="{00000000-0005-0000-0000-0000F6030000}"/>
    <cellStyle name="20% - Énfasis2 2 3 2 2 2 2 4" xfId="30282" xr:uid="{00000000-0005-0000-0000-0000F7030000}"/>
    <cellStyle name="20% - Énfasis2 2 3 2 2 2 3" xfId="18802" xr:uid="{00000000-0005-0000-0000-0000F8030000}"/>
    <cellStyle name="20% - Énfasis2 2 3 2 2 2 3 2" xfId="41445" xr:uid="{00000000-0005-0000-0000-0000F9030000}"/>
    <cellStyle name="20% - Énfasis2 2 3 2 2 2 4" xfId="11362" xr:uid="{00000000-0005-0000-0000-0000FA030000}"/>
    <cellStyle name="20% - Énfasis2 2 3 2 2 2 4 2" xfId="34005" xr:uid="{00000000-0005-0000-0000-0000FB030000}"/>
    <cellStyle name="20% - Énfasis2 2 3 2 2 2 5" xfId="26564" xr:uid="{00000000-0005-0000-0000-0000FC030000}"/>
    <cellStyle name="20% - Énfasis2 2 3 2 2 3" xfId="5789" xr:uid="{00000000-0005-0000-0000-0000FD030000}"/>
    <cellStyle name="20% - Énfasis2 2 3 2 2 3 2" xfId="20673" xr:uid="{00000000-0005-0000-0000-0000FE030000}"/>
    <cellStyle name="20% - Énfasis2 2 3 2 2 3 2 2" xfId="43316" xr:uid="{00000000-0005-0000-0000-0000FF030000}"/>
    <cellStyle name="20% - Énfasis2 2 3 2 2 3 3" xfId="13233" xr:uid="{00000000-0005-0000-0000-000000040000}"/>
    <cellStyle name="20% - Énfasis2 2 3 2 2 3 3 2" xfId="35876" xr:uid="{00000000-0005-0000-0000-000001040000}"/>
    <cellStyle name="20% - Énfasis2 2 3 2 2 3 4" xfId="28435" xr:uid="{00000000-0005-0000-0000-000002040000}"/>
    <cellStyle name="20% - Énfasis2 2 3 2 2 4" xfId="16955" xr:uid="{00000000-0005-0000-0000-000003040000}"/>
    <cellStyle name="20% - Énfasis2 2 3 2 2 4 2" xfId="39598" xr:uid="{00000000-0005-0000-0000-000004040000}"/>
    <cellStyle name="20% - Énfasis2 2 3 2 2 5" xfId="9515" xr:uid="{00000000-0005-0000-0000-000005040000}"/>
    <cellStyle name="20% - Énfasis2 2 3 2 2 5 2" xfId="32158" xr:uid="{00000000-0005-0000-0000-000006040000}"/>
    <cellStyle name="20% - Énfasis2 2 3 2 2 6" xfId="24717" xr:uid="{00000000-0005-0000-0000-000007040000}"/>
    <cellStyle name="20% - Énfasis2 2 3 2 3" xfId="2990" xr:uid="{00000000-0005-0000-0000-000008040000}"/>
    <cellStyle name="20% - Énfasis2 2 3 2 3 2" xfId="6711" xr:uid="{00000000-0005-0000-0000-000009040000}"/>
    <cellStyle name="20% - Énfasis2 2 3 2 3 2 2" xfId="21595" xr:uid="{00000000-0005-0000-0000-00000A040000}"/>
    <cellStyle name="20% - Énfasis2 2 3 2 3 2 2 2" xfId="44238" xr:uid="{00000000-0005-0000-0000-00000B040000}"/>
    <cellStyle name="20% - Énfasis2 2 3 2 3 2 3" xfId="14155" xr:uid="{00000000-0005-0000-0000-00000C040000}"/>
    <cellStyle name="20% - Énfasis2 2 3 2 3 2 3 2" xfId="36798" xr:uid="{00000000-0005-0000-0000-00000D040000}"/>
    <cellStyle name="20% - Énfasis2 2 3 2 3 2 4" xfId="29357" xr:uid="{00000000-0005-0000-0000-00000E040000}"/>
    <cellStyle name="20% - Énfasis2 2 3 2 3 3" xfId="17877" xr:uid="{00000000-0005-0000-0000-00000F040000}"/>
    <cellStyle name="20% - Énfasis2 2 3 2 3 3 2" xfId="40520" xr:uid="{00000000-0005-0000-0000-000010040000}"/>
    <cellStyle name="20% - Énfasis2 2 3 2 3 4" xfId="10437" xr:uid="{00000000-0005-0000-0000-000011040000}"/>
    <cellStyle name="20% - Énfasis2 2 3 2 3 4 2" xfId="33080" xr:uid="{00000000-0005-0000-0000-000012040000}"/>
    <cellStyle name="20% - Énfasis2 2 3 2 3 5" xfId="25639" xr:uid="{00000000-0005-0000-0000-000013040000}"/>
    <cellStyle name="20% - Énfasis2 2 3 2 4" xfId="4864" xr:uid="{00000000-0005-0000-0000-000014040000}"/>
    <cellStyle name="20% - Énfasis2 2 3 2 4 2" xfId="19748" xr:uid="{00000000-0005-0000-0000-000015040000}"/>
    <cellStyle name="20% - Énfasis2 2 3 2 4 2 2" xfId="42391" xr:uid="{00000000-0005-0000-0000-000016040000}"/>
    <cellStyle name="20% - Énfasis2 2 3 2 4 3" xfId="12308" xr:uid="{00000000-0005-0000-0000-000017040000}"/>
    <cellStyle name="20% - Énfasis2 2 3 2 4 3 2" xfId="34951" xr:uid="{00000000-0005-0000-0000-000018040000}"/>
    <cellStyle name="20% - Énfasis2 2 3 2 4 4" xfId="27510" xr:uid="{00000000-0005-0000-0000-000019040000}"/>
    <cellStyle name="20% - Énfasis2 2 3 2 5" xfId="1137" xr:uid="{00000000-0005-0000-0000-00001A040000}"/>
    <cellStyle name="20% - Énfasis2 2 3 2 5 2" xfId="16030" xr:uid="{00000000-0005-0000-0000-00001B040000}"/>
    <cellStyle name="20% - Énfasis2 2 3 2 5 2 2" xfId="38673" xr:uid="{00000000-0005-0000-0000-00001C040000}"/>
    <cellStyle name="20% - Énfasis2 2 3 2 5 3" xfId="23792" xr:uid="{00000000-0005-0000-0000-00001D040000}"/>
    <cellStyle name="20% - Énfasis2 2 3 2 6" xfId="8590" xr:uid="{00000000-0005-0000-0000-00001E040000}"/>
    <cellStyle name="20% - Énfasis2 2 3 2 6 2" xfId="31233" xr:uid="{00000000-0005-0000-0000-00001F040000}"/>
    <cellStyle name="20% - Énfasis2 2 3 2 7" xfId="23001" xr:uid="{00000000-0005-0000-0000-000020040000}"/>
    <cellStyle name="20% - Énfasis2 2 3 3" xfId="1603" xr:uid="{00000000-0005-0000-0000-000021040000}"/>
    <cellStyle name="20% - Énfasis2 2 3 3 2" xfId="3453" xr:uid="{00000000-0005-0000-0000-000022040000}"/>
    <cellStyle name="20% - Énfasis2 2 3 3 2 2" xfId="7174" xr:uid="{00000000-0005-0000-0000-000023040000}"/>
    <cellStyle name="20% - Énfasis2 2 3 3 2 2 2" xfId="22058" xr:uid="{00000000-0005-0000-0000-000024040000}"/>
    <cellStyle name="20% - Énfasis2 2 3 3 2 2 2 2" xfId="44701" xr:uid="{00000000-0005-0000-0000-000025040000}"/>
    <cellStyle name="20% - Énfasis2 2 3 3 2 2 3" xfId="14618" xr:uid="{00000000-0005-0000-0000-000026040000}"/>
    <cellStyle name="20% - Énfasis2 2 3 3 2 2 3 2" xfId="37261" xr:uid="{00000000-0005-0000-0000-000027040000}"/>
    <cellStyle name="20% - Énfasis2 2 3 3 2 2 4" xfId="29820" xr:uid="{00000000-0005-0000-0000-000028040000}"/>
    <cellStyle name="20% - Énfasis2 2 3 3 2 3" xfId="18340" xr:uid="{00000000-0005-0000-0000-000029040000}"/>
    <cellStyle name="20% - Énfasis2 2 3 3 2 3 2" xfId="40983" xr:uid="{00000000-0005-0000-0000-00002A040000}"/>
    <cellStyle name="20% - Énfasis2 2 3 3 2 4" xfId="10900" xr:uid="{00000000-0005-0000-0000-00002B040000}"/>
    <cellStyle name="20% - Énfasis2 2 3 3 2 4 2" xfId="33543" xr:uid="{00000000-0005-0000-0000-00002C040000}"/>
    <cellStyle name="20% - Énfasis2 2 3 3 2 5" xfId="26102" xr:uid="{00000000-0005-0000-0000-00002D040000}"/>
    <cellStyle name="20% - Énfasis2 2 3 3 3" xfId="5327" xr:uid="{00000000-0005-0000-0000-00002E040000}"/>
    <cellStyle name="20% - Énfasis2 2 3 3 3 2" xfId="20211" xr:uid="{00000000-0005-0000-0000-00002F040000}"/>
    <cellStyle name="20% - Énfasis2 2 3 3 3 2 2" xfId="42854" xr:uid="{00000000-0005-0000-0000-000030040000}"/>
    <cellStyle name="20% - Énfasis2 2 3 3 3 3" xfId="12771" xr:uid="{00000000-0005-0000-0000-000031040000}"/>
    <cellStyle name="20% - Énfasis2 2 3 3 3 3 2" xfId="35414" xr:uid="{00000000-0005-0000-0000-000032040000}"/>
    <cellStyle name="20% - Énfasis2 2 3 3 3 4" xfId="27973" xr:uid="{00000000-0005-0000-0000-000033040000}"/>
    <cellStyle name="20% - Énfasis2 2 3 3 4" xfId="16493" xr:uid="{00000000-0005-0000-0000-000034040000}"/>
    <cellStyle name="20% - Énfasis2 2 3 3 4 2" xfId="39136" xr:uid="{00000000-0005-0000-0000-000035040000}"/>
    <cellStyle name="20% - Énfasis2 2 3 3 5" xfId="9053" xr:uid="{00000000-0005-0000-0000-000036040000}"/>
    <cellStyle name="20% - Énfasis2 2 3 3 5 2" xfId="31696" xr:uid="{00000000-0005-0000-0000-000037040000}"/>
    <cellStyle name="20% - Énfasis2 2 3 3 6" xfId="24255" xr:uid="{00000000-0005-0000-0000-000038040000}"/>
    <cellStyle name="20% - Énfasis2 2 3 4" xfId="2528" xr:uid="{00000000-0005-0000-0000-000039040000}"/>
    <cellStyle name="20% - Énfasis2 2 3 4 2" xfId="6249" xr:uid="{00000000-0005-0000-0000-00003A040000}"/>
    <cellStyle name="20% - Énfasis2 2 3 4 2 2" xfId="21133" xr:uid="{00000000-0005-0000-0000-00003B040000}"/>
    <cellStyle name="20% - Énfasis2 2 3 4 2 2 2" xfId="43776" xr:uid="{00000000-0005-0000-0000-00003C040000}"/>
    <cellStyle name="20% - Énfasis2 2 3 4 2 3" xfId="13693" xr:uid="{00000000-0005-0000-0000-00003D040000}"/>
    <cellStyle name="20% - Énfasis2 2 3 4 2 3 2" xfId="36336" xr:uid="{00000000-0005-0000-0000-00003E040000}"/>
    <cellStyle name="20% - Énfasis2 2 3 4 2 4" xfId="28895" xr:uid="{00000000-0005-0000-0000-00003F040000}"/>
    <cellStyle name="20% - Énfasis2 2 3 4 3" xfId="17415" xr:uid="{00000000-0005-0000-0000-000040040000}"/>
    <cellStyle name="20% - Énfasis2 2 3 4 3 2" xfId="40058" xr:uid="{00000000-0005-0000-0000-000041040000}"/>
    <cellStyle name="20% - Énfasis2 2 3 4 4" xfId="9975" xr:uid="{00000000-0005-0000-0000-000042040000}"/>
    <cellStyle name="20% - Énfasis2 2 3 4 4 2" xfId="32618" xr:uid="{00000000-0005-0000-0000-000043040000}"/>
    <cellStyle name="20% - Énfasis2 2 3 4 5" xfId="25177" xr:uid="{00000000-0005-0000-0000-000044040000}"/>
    <cellStyle name="20% - Énfasis2 2 3 5" xfId="4402" xr:uid="{00000000-0005-0000-0000-000045040000}"/>
    <cellStyle name="20% - Énfasis2 2 3 5 2" xfId="19286" xr:uid="{00000000-0005-0000-0000-000046040000}"/>
    <cellStyle name="20% - Énfasis2 2 3 5 2 2" xfId="41929" xr:uid="{00000000-0005-0000-0000-000047040000}"/>
    <cellStyle name="20% - Énfasis2 2 3 5 3" xfId="11846" xr:uid="{00000000-0005-0000-0000-000048040000}"/>
    <cellStyle name="20% - Énfasis2 2 3 5 3 2" xfId="34489" xr:uid="{00000000-0005-0000-0000-000049040000}"/>
    <cellStyle name="20% - Énfasis2 2 3 5 4" xfId="27048" xr:uid="{00000000-0005-0000-0000-00004A040000}"/>
    <cellStyle name="20% - Énfasis2 2 3 6" xfId="672" xr:uid="{00000000-0005-0000-0000-00004B040000}"/>
    <cellStyle name="20% - Énfasis2 2 3 6 2" xfId="15568" xr:uid="{00000000-0005-0000-0000-00004C040000}"/>
    <cellStyle name="20% - Énfasis2 2 3 6 2 2" xfId="38211" xr:uid="{00000000-0005-0000-0000-00004D040000}"/>
    <cellStyle name="20% - Énfasis2 2 3 6 3" xfId="23330" xr:uid="{00000000-0005-0000-0000-00004E040000}"/>
    <cellStyle name="20% - Énfasis2 2 3 7" xfId="8128" xr:uid="{00000000-0005-0000-0000-00004F040000}"/>
    <cellStyle name="20% - Énfasis2 2 3 7 2" xfId="30771" xr:uid="{00000000-0005-0000-0000-000050040000}"/>
    <cellStyle name="20% - Énfasis2 2 3 8" xfId="22845" xr:uid="{00000000-0005-0000-0000-000051040000}"/>
    <cellStyle name="20% - Énfasis2 2 4" xfId="223" xr:uid="{00000000-0005-0000-0000-000052040000}"/>
    <cellStyle name="20% - Énfasis2 2 4 2" xfId="1854" xr:uid="{00000000-0005-0000-0000-000053040000}"/>
    <cellStyle name="20% - Énfasis2 2 4 2 2" xfId="3704" xr:uid="{00000000-0005-0000-0000-000054040000}"/>
    <cellStyle name="20% - Énfasis2 2 4 2 2 2" xfId="7425" xr:uid="{00000000-0005-0000-0000-000055040000}"/>
    <cellStyle name="20% - Énfasis2 2 4 2 2 2 2" xfId="22309" xr:uid="{00000000-0005-0000-0000-000056040000}"/>
    <cellStyle name="20% - Énfasis2 2 4 2 2 2 2 2" xfId="44952" xr:uid="{00000000-0005-0000-0000-000057040000}"/>
    <cellStyle name="20% - Énfasis2 2 4 2 2 2 3" xfId="14869" xr:uid="{00000000-0005-0000-0000-000058040000}"/>
    <cellStyle name="20% - Énfasis2 2 4 2 2 2 3 2" xfId="37512" xr:uid="{00000000-0005-0000-0000-000059040000}"/>
    <cellStyle name="20% - Énfasis2 2 4 2 2 2 4" xfId="30071" xr:uid="{00000000-0005-0000-0000-00005A040000}"/>
    <cellStyle name="20% - Énfasis2 2 4 2 2 3" xfId="18591" xr:uid="{00000000-0005-0000-0000-00005B040000}"/>
    <cellStyle name="20% - Énfasis2 2 4 2 2 3 2" xfId="41234" xr:uid="{00000000-0005-0000-0000-00005C040000}"/>
    <cellStyle name="20% - Énfasis2 2 4 2 2 4" xfId="11151" xr:uid="{00000000-0005-0000-0000-00005D040000}"/>
    <cellStyle name="20% - Énfasis2 2 4 2 2 4 2" xfId="33794" xr:uid="{00000000-0005-0000-0000-00005E040000}"/>
    <cellStyle name="20% - Énfasis2 2 4 2 2 5" xfId="26353" xr:uid="{00000000-0005-0000-0000-00005F040000}"/>
    <cellStyle name="20% - Énfasis2 2 4 2 3" xfId="5578" xr:uid="{00000000-0005-0000-0000-000060040000}"/>
    <cellStyle name="20% - Énfasis2 2 4 2 3 2" xfId="20462" xr:uid="{00000000-0005-0000-0000-000061040000}"/>
    <cellStyle name="20% - Énfasis2 2 4 2 3 2 2" xfId="43105" xr:uid="{00000000-0005-0000-0000-000062040000}"/>
    <cellStyle name="20% - Énfasis2 2 4 2 3 3" xfId="13022" xr:uid="{00000000-0005-0000-0000-000063040000}"/>
    <cellStyle name="20% - Énfasis2 2 4 2 3 3 2" xfId="35665" xr:uid="{00000000-0005-0000-0000-000064040000}"/>
    <cellStyle name="20% - Énfasis2 2 4 2 3 4" xfId="28224" xr:uid="{00000000-0005-0000-0000-000065040000}"/>
    <cellStyle name="20% - Énfasis2 2 4 2 4" xfId="16744" xr:uid="{00000000-0005-0000-0000-000066040000}"/>
    <cellStyle name="20% - Énfasis2 2 4 2 4 2" xfId="39387" xr:uid="{00000000-0005-0000-0000-000067040000}"/>
    <cellStyle name="20% - Énfasis2 2 4 2 5" xfId="9304" xr:uid="{00000000-0005-0000-0000-000068040000}"/>
    <cellStyle name="20% - Énfasis2 2 4 2 5 2" xfId="31947" xr:uid="{00000000-0005-0000-0000-000069040000}"/>
    <cellStyle name="20% - Énfasis2 2 4 2 6" xfId="24506" xr:uid="{00000000-0005-0000-0000-00006A040000}"/>
    <cellStyle name="20% - Énfasis2 2 4 3" xfId="2779" xr:uid="{00000000-0005-0000-0000-00006B040000}"/>
    <cellStyle name="20% - Énfasis2 2 4 3 2" xfId="6500" xr:uid="{00000000-0005-0000-0000-00006C040000}"/>
    <cellStyle name="20% - Énfasis2 2 4 3 2 2" xfId="21384" xr:uid="{00000000-0005-0000-0000-00006D040000}"/>
    <cellStyle name="20% - Énfasis2 2 4 3 2 2 2" xfId="44027" xr:uid="{00000000-0005-0000-0000-00006E040000}"/>
    <cellStyle name="20% - Énfasis2 2 4 3 2 3" xfId="13944" xr:uid="{00000000-0005-0000-0000-00006F040000}"/>
    <cellStyle name="20% - Énfasis2 2 4 3 2 3 2" xfId="36587" xr:uid="{00000000-0005-0000-0000-000070040000}"/>
    <cellStyle name="20% - Énfasis2 2 4 3 2 4" xfId="29146" xr:uid="{00000000-0005-0000-0000-000071040000}"/>
    <cellStyle name="20% - Énfasis2 2 4 3 3" xfId="17666" xr:uid="{00000000-0005-0000-0000-000072040000}"/>
    <cellStyle name="20% - Énfasis2 2 4 3 3 2" xfId="40309" xr:uid="{00000000-0005-0000-0000-000073040000}"/>
    <cellStyle name="20% - Énfasis2 2 4 3 4" xfId="10226" xr:uid="{00000000-0005-0000-0000-000074040000}"/>
    <cellStyle name="20% - Énfasis2 2 4 3 4 2" xfId="32869" xr:uid="{00000000-0005-0000-0000-000075040000}"/>
    <cellStyle name="20% - Énfasis2 2 4 3 5" xfId="25428" xr:uid="{00000000-0005-0000-0000-000076040000}"/>
    <cellStyle name="20% - Énfasis2 2 4 4" xfId="4653" xr:uid="{00000000-0005-0000-0000-000077040000}"/>
    <cellStyle name="20% - Énfasis2 2 4 4 2" xfId="19537" xr:uid="{00000000-0005-0000-0000-000078040000}"/>
    <cellStyle name="20% - Énfasis2 2 4 4 2 2" xfId="42180" xr:uid="{00000000-0005-0000-0000-000079040000}"/>
    <cellStyle name="20% - Énfasis2 2 4 4 3" xfId="12097" xr:uid="{00000000-0005-0000-0000-00007A040000}"/>
    <cellStyle name="20% - Énfasis2 2 4 4 3 2" xfId="34740" xr:uid="{00000000-0005-0000-0000-00007B040000}"/>
    <cellStyle name="20% - Énfasis2 2 4 4 4" xfId="27299" xr:uid="{00000000-0005-0000-0000-00007C040000}"/>
    <cellStyle name="20% - Énfasis2 2 4 5" xfId="926" xr:uid="{00000000-0005-0000-0000-00007D040000}"/>
    <cellStyle name="20% - Énfasis2 2 4 5 2" xfId="15819" xr:uid="{00000000-0005-0000-0000-00007E040000}"/>
    <cellStyle name="20% - Énfasis2 2 4 5 2 2" xfId="38462" xr:uid="{00000000-0005-0000-0000-00007F040000}"/>
    <cellStyle name="20% - Énfasis2 2 4 5 3" xfId="23581" xr:uid="{00000000-0005-0000-0000-000080040000}"/>
    <cellStyle name="20% - Énfasis2 2 4 6" xfId="8379" xr:uid="{00000000-0005-0000-0000-000081040000}"/>
    <cellStyle name="20% - Énfasis2 2 4 6 2" xfId="31022" xr:uid="{00000000-0005-0000-0000-000082040000}"/>
    <cellStyle name="20% - Énfasis2 2 4 7" xfId="22923" xr:uid="{00000000-0005-0000-0000-000083040000}"/>
    <cellStyle name="20% - Énfasis2 2 5" xfId="1392" xr:uid="{00000000-0005-0000-0000-000084040000}"/>
    <cellStyle name="20% - Énfasis2 2 5 2" xfId="3242" xr:uid="{00000000-0005-0000-0000-000085040000}"/>
    <cellStyle name="20% - Énfasis2 2 5 2 2" xfId="6963" xr:uid="{00000000-0005-0000-0000-000086040000}"/>
    <cellStyle name="20% - Énfasis2 2 5 2 2 2" xfId="21847" xr:uid="{00000000-0005-0000-0000-000087040000}"/>
    <cellStyle name="20% - Énfasis2 2 5 2 2 2 2" xfId="44490" xr:uid="{00000000-0005-0000-0000-000088040000}"/>
    <cellStyle name="20% - Énfasis2 2 5 2 2 3" xfId="14407" xr:uid="{00000000-0005-0000-0000-000089040000}"/>
    <cellStyle name="20% - Énfasis2 2 5 2 2 3 2" xfId="37050" xr:uid="{00000000-0005-0000-0000-00008A040000}"/>
    <cellStyle name="20% - Énfasis2 2 5 2 2 4" xfId="29609" xr:uid="{00000000-0005-0000-0000-00008B040000}"/>
    <cellStyle name="20% - Énfasis2 2 5 2 3" xfId="18129" xr:uid="{00000000-0005-0000-0000-00008C040000}"/>
    <cellStyle name="20% - Énfasis2 2 5 2 3 2" xfId="40772" xr:uid="{00000000-0005-0000-0000-00008D040000}"/>
    <cellStyle name="20% - Énfasis2 2 5 2 4" xfId="10689" xr:uid="{00000000-0005-0000-0000-00008E040000}"/>
    <cellStyle name="20% - Énfasis2 2 5 2 4 2" xfId="33332" xr:uid="{00000000-0005-0000-0000-00008F040000}"/>
    <cellStyle name="20% - Énfasis2 2 5 2 5" xfId="25891" xr:uid="{00000000-0005-0000-0000-000090040000}"/>
    <cellStyle name="20% - Énfasis2 2 5 3" xfId="5116" xr:uid="{00000000-0005-0000-0000-000091040000}"/>
    <cellStyle name="20% - Énfasis2 2 5 3 2" xfId="20000" xr:uid="{00000000-0005-0000-0000-000092040000}"/>
    <cellStyle name="20% - Énfasis2 2 5 3 2 2" xfId="42643" xr:uid="{00000000-0005-0000-0000-000093040000}"/>
    <cellStyle name="20% - Énfasis2 2 5 3 3" xfId="12560" xr:uid="{00000000-0005-0000-0000-000094040000}"/>
    <cellStyle name="20% - Énfasis2 2 5 3 3 2" xfId="35203" xr:uid="{00000000-0005-0000-0000-000095040000}"/>
    <cellStyle name="20% - Énfasis2 2 5 3 4" xfId="27762" xr:uid="{00000000-0005-0000-0000-000096040000}"/>
    <cellStyle name="20% - Énfasis2 2 5 4" xfId="16282" xr:uid="{00000000-0005-0000-0000-000097040000}"/>
    <cellStyle name="20% - Énfasis2 2 5 4 2" xfId="38925" xr:uid="{00000000-0005-0000-0000-000098040000}"/>
    <cellStyle name="20% - Énfasis2 2 5 5" xfId="8842" xr:uid="{00000000-0005-0000-0000-000099040000}"/>
    <cellStyle name="20% - Énfasis2 2 5 5 2" xfId="31485" xr:uid="{00000000-0005-0000-0000-00009A040000}"/>
    <cellStyle name="20% - Énfasis2 2 5 6" xfId="24044" xr:uid="{00000000-0005-0000-0000-00009B040000}"/>
    <cellStyle name="20% - Énfasis2 2 6" xfId="2317" xr:uid="{00000000-0005-0000-0000-00009C040000}"/>
    <cellStyle name="20% - Énfasis2 2 6 2" xfId="6038" xr:uid="{00000000-0005-0000-0000-00009D040000}"/>
    <cellStyle name="20% - Énfasis2 2 6 2 2" xfId="20922" xr:uid="{00000000-0005-0000-0000-00009E040000}"/>
    <cellStyle name="20% - Énfasis2 2 6 2 2 2" xfId="43565" xr:uid="{00000000-0005-0000-0000-00009F040000}"/>
    <cellStyle name="20% - Énfasis2 2 6 2 3" xfId="13482" xr:uid="{00000000-0005-0000-0000-0000A0040000}"/>
    <cellStyle name="20% - Énfasis2 2 6 2 3 2" xfId="36125" xr:uid="{00000000-0005-0000-0000-0000A1040000}"/>
    <cellStyle name="20% - Énfasis2 2 6 2 4" xfId="28684" xr:uid="{00000000-0005-0000-0000-0000A2040000}"/>
    <cellStyle name="20% - Énfasis2 2 6 3" xfId="17204" xr:uid="{00000000-0005-0000-0000-0000A3040000}"/>
    <cellStyle name="20% - Énfasis2 2 6 3 2" xfId="39847" xr:uid="{00000000-0005-0000-0000-0000A4040000}"/>
    <cellStyle name="20% - Énfasis2 2 6 4" xfId="9764" xr:uid="{00000000-0005-0000-0000-0000A5040000}"/>
    <cellStyle name="20% - Énfasis2 2 6 4 2" xfId="32407" xr:uid="{00000000-0005-0000-0000-0000A6040000}"/>
    <cellStyle name="20% - Énfasis2 2 6 5" xfId="24966" xr:uid="{00000000-0005-0000-0000-0000A7040000}"/>
    <cellStyle name="20% - Énfasis2 2 7" xfId="4191" xr:uid="{00000000-0005-0000-0000-0000A8040000}"/>
    <cellStyle name="20% - Énfasis2 2 7 2" xfId="19075" xr:uid="{00000000-0005-0000-0000-0000A9040000}"/>
    <cellStyle name="20% - Énfasis2 2 7 2 2" xfId="41718" xr:uid="{00000000-0005-0000-0000-0000AA040000}"/>
    <cellStyle name="20% - Énfasis2 2 7 3" xfId="11635" xr:uid="{00000000-0005-0000-0000-0000AB040000}"/>
    <cellStyle name="20% - Énfasis2 2 7 3 2" xfId="34278" xr:uid="{00000000-0005-0000-0000-0000AC040000}"/>
    <cellStyle name="20% - Énfasis2 2 7 4" xfId="26837" xr:uid="{00000000-0005-0000-0000-0000AD040000}"/>
    <cellStyle name="20% - Énfasis2 2 8" xfId="458" xr:uid="{00000000-0005-0000-0000-0000AE040000}"/>
    <cellStyle name="20% - Énfasis2 2 8 2" xfId="15357" xr:uid="{00000000-0005-0000-0000-0000AF040000}"/>
    <cellStyle name="20% - Énfasis2 2 8 2 2" xfId="38000" xr:uid="{00000000-0005-0000-0000-0000B0040000}"/>
    <cellStyle name="20% - Énfasis2 2 8 3" xfId="23120" xr:uid="{00000000-0005-0000-0000-0000B1040000}"/>
    <cellStyle name="20% - Énfasis2 2 9" xfId="7917" xr:uid="{00000000-0005-0000-0000-0000B2040000}"/>
    <cellStyle name="20% - Énfasis2 2 9 2" xfId="30560" xr:uid="{00000000-0005-0000-0000-0000B3040000}"/>
    <cellStyle name="20% - Énfasis2 3" xfId="86" xr:uid="{00000000-0005-0000-0000-0000B4040000}"/>
    <cellStyle name="20% - Énfasis2 3 2" xfId="170" xr:uid="{00000000-0005-0000-0000-0000B5040000}"/>
    <cellStyle name="20% - Énfasis2 3 2 2" xfId="331" xr:uid="{00000000-0005-0000-0000-0000B6040000}"/>
    <cellStyle name="20% - Énfasis2 3 2 2 2" xfId="2118" xr:uid="{00000000-0005-0000-0000-0000B7040000}"/>
    <cellStyle name="20% - Énfasis2 3 2 2 2 2" xfId="3968" xr:uid="{00000000-0005-0000-0000-0000B8040000}"/>
    <cellStyle name="20% - Énfasis2 3 2 2 2 2 2" xfId="7689" xr:uid="{00000000-0005-0000-0000-0000B9040000}"/>
    <cellStyle name="20% - Énfasis2 3 2 2 2 2 2 2" xfId="22573" xr:uid="{00000000-0005-0000-0000-0000BA040000}"/>
    <cellStyle name="20% - Énfasis2 3 2 2 2 2 2 2 2" xfId="45216" xr:uid="{00000000-0005-0000-0000-0000BB040000}"/>
    <cellStyle name="20% - Énfasis2 3 2 2 2 2 2 3" xfId="15133" xr:uid="{00000000-0005-0000-0000-0000BC040000}"/>
    <cellStyle name="20% - Énfasis2 3 2 2 2 2 2 3 2" xfId="37776" xr:uid="{00000000-0005-0000-0000-0000BD040000}"/>
    <cellStyle name="20% - Énfasis2 3 2 2 2 2 2 4" xfId="30335" xr:uid="{00000000-0005-0000-0000-0000BE040000}"/>
    <cellStyle name="20% - Énfasis2 3 2 2 2 2 3" xfId="18855" xr:uid="{00000000-0005-0000-0000-0000BF040000}"/>
    <cellStyle name="20% - Énfasis2 3 2 2 2 2 3 2" xfId="41498" xr:uid="{00000000-0005-0000-0000-0000C0040000}"/>
    <cellStyle name="20% - Énfasis2 3 2 2 2 2 4" xfId="11415" xr:uid="{00000000-0005-0000-0000-0000C1040000}"/>
    <cellStyle name="20% - Énfasis2 3 2 2 2 2 4 2" xfId="34058" xr:uid="{00000000-0005-0000-0000-0000C2040000}"/>
    <cellStyle name="20% - Énfasis2 3 2 2 2 2 5" xfId="26617" xr:uid="{00000000-0005-0000-0000-0000C3040000}"/>
    <cellStyle name="20% - Énfasis2 3 2 2 2 3" xfId="5842" xr:uid="{00000000-0005-0000-0000-0000C4040000}"/>
    <cellStyle name="20% - Énfasis2 3 2 2 2 3 2" xfId="20726" xr:uid="{00000000-0005-0000-0000-0000C5040000}"/>
    <cellStyle name="20% - Énfasis2 3 2 2 2 3 2 2" xfId="43369" xr:uid="{00000000-0005-0000-0000-0000C6040000}"/>
    <cellStyle name="20% - Énfasis2 3 2 2 2 3 3" xfId="13286" xr:uid="{00000000-0005-0000-0000-0000C7040000}"/>
    <cellStyle name="20% - Énfasis2 3 2 2 2 3 3 2" xfId="35929" xr:uid="{00000000-0005-0000-0000-0000C8040000}"/>
    <cellStyle name="20% - Énfasis2 3 2 2 2 3 4" xfId="28488" xr:uid="{00000000-0005-0000-0000-0000C9040000}"/>
    <cellStyle name="20% - Énfasis2 3 2 2 2 4" xfId="17008" xr:uid="{00000000-0005-0000-0000-0000CA040000}"/>
    <cellStyle name="20% - Énfasis2 3 2 2 2 4 2" xfId="39651" xr:uid="{00000000-0005-0000-0000-0000CB040000}"/>
    <cellStyle name="20% - Énfasis2 3 2 2 2 5" xfId="9568" xr:uid="{00000000-0005-0000-0000-0000CC040000}"/>
    <cellStyle name="20% - Énfasis2 3 2 2 2 5 2" xfId="32211" xr:uid="{00000000-0005-0000-0000-0000CD040000}"/>
    <cellStyle name="20% - Énfasis2 3 2 2 2 6" xfId="24770" xr:uid="{00000000-0005-0000-0000-0000CE040000}"/>
    <cellStyle name="20% - Énfasis2 3 2 2 3" xfId="3043" xr:uid="{00000000-0005-0000-0000-0000CF040000}"/>
    <cellStyle name="20% - Énfasis2 3 2 2 3 2" xfId="6764" xr:uid="{00000000-0005-0000-0000-0000D0040000}"/>
    <cellStyle name="20% - Énfasis2 3 2 2 3 2 2" xfId="21648" xr:uid="{00000000-0005-0000-0000-0000D1040000}"/>
    <cellStyle name="20% - Énfasis2 3 2 2 3 2 2 2" xfId="44291" xr:uid="{00000000-0005-0000-0000-0000D2040000}"/>
    <cellStyle name="20% - Énfasis2 3 2 2 3 2 3" xfId="14208" xr:uid="{00000000-0005-0000-0000-0000D3040000}"/>
    <cellStyle name="20% - Énfasis2 3 2 2 3 2 3 2" xfId="36851" xr:uid="{00000000-0005-0000-0000-0000D4040000}"/>
    <cellStyle name="20% - Énfasis2 3 2 2 3 2 4" xfId="29410" xr:uid="{00000000-0005-0000-0000-0000D5040000}"/>
    <cellStyle name="20% - Énfasis2 3 2 2 3 3" xfId="17930" xr:uid="{00000000-0005-0000-0000-0000D6040000}"/>
    <cellStyle name="20% - Énfasis2 3 2 2 3 3 2" xfId="40573" xr:uid="{00000000-0005-0000-0000-0000D7040000}"/>
    <cellStyle name="20% - Énfasis2 3 2 2 3 4" xfId="10490" xr:uid="{00000000-0005-0000-0000-0000D8040000}"/>
    <cellStyle name="20% - Énfasis2 3 2 2 3 4 2" xfId="33133" xr:uid="{00000000-0005-0000-0000-0000D9040000}"/>
    <cellStyle name="20% - Énfasis2 3 2 2 3 5" xfId="25692" xr:uid="{00000000-0005-0000-0000-0000DA040000}"/>
    <cellStyle name="20% - Énfasis2 3 2 2 4" xfId="4917" xr:uid="{00000000-0005-0000-0000-0000DB040000}"/>
    <cellStyle name="20% - Énfasis2 3 2 2 4 2" xfId="19801" xr:uid="{00000000-0005-0000-0000-0000DC040000}"/>
    <cellStyle name="20% - Énfasis2 3 2 2 4 2 2" xfId="42444" xr:uid="{00000000-0005-0000-0000-0000DD040000}"/>
    <cellStyle name="20% - Énfasis2 3 2 2 4 3" xfId="12361" xr:uid="{00000000-0005-0000-0000-0000DE040000}"/>
    <cellStyle name="20% - Énfasis2 3 2 2 4 3 2" xfId="35004" xr:uid="{00000000-0005-0000-0000-0000DF040000}"/>
    <cellStyle name="20% - Énfasis2 3 2 2 4 4" xfId="27563" xr:uid="{00000000-0005-0000-0000-0000E0040000}"/>
    <cellStyle name="20% - Énfasis2 3 2 2 5" xfId="1190" xr:uid="{00000000-0005-0000-0000-0000E1040000}"/>
    <cellStyle name="20% - Énfasis2 3 2 2 5 2" xfId="16083" xr:uid="{00000000-0005-0000-0000-0000E2040000}"/>
    <cellStyle name="20% - Énfasis2 3 2 2 5 2 2" xfId="38726" xr:uid="{00000000-0005-0000-0000-0000E3040000}"/>
    <cellStyle name="20% - Énfasis2 3 2 2 5 3" xfId="23845" xr:uid="{00000000-0005-0000-0000-0000E4040000}"/>
    <cellStyle name="20% - Énfasis2 3 2 2 6" xfId="8643" xr:uid="{00000000-0005-0000-0000-0000E5040000}"/>
    <cellStyle name="20% - Énfasis2 3 2 2 6 2" xfId="31286" xr:uid="{00000000-0005-0000-0000-0000E6040000}"/>
    <cellStyle name="20% - Énfasis2 3 2 2 7" xfId="23029" xr:uid="{00000000-0005-0000-0000-0000E7040000}"/>
    <cellStyle name="20% - Énfasis2 3 2 3" xfId="1656" xr:uid="{00000000-0005-0000-0000-0000E8040000}"/>
    <cellStyle name="20% - Énfasis2 3 2 3 2" xfId="3506" xr:uid="{00000000-0005-0000-0000-0000E9040000}"/>
    <cellStyle name="20% - Énfasis2 3 2 3 2 2" xfId="7227" xr:uid="{00000000-0005-0000-0000-0000EA040000}"/>
    <cellStyle name="20% - Énfasis2 3 2 3 2 2 2" xfId="22111" xr:uid="{00000000-0005-0000-0000-0000EB040000}"/>
    <cellStyle name="20% - Énfasis2 3 2 3 2 2 2 2" xfId="44754" xr:uid="{00000000-0005-0000-0000-0000EC040000}"/>
    <cellStyle name="20% - Énfasis2 3 2 3 2 2 3" xfId="14671" xr:uid="{00000000-0005-0000-0000-0000ED040000}"/>
    <cellStyle name="20% - Énfasis2 3 2 3 2 2 3 2" xfId="37314" xr:uid="{00000000-0005-0000-0000-0000EE040000}"/>
    <cellStyle name="20% - Énfasis2 3 2 3 2 2 4" xfId="29873" xr:uid="{00000000-0005-0000-0000-0000EF040000}"/>
    <cellStyle name="20% - Énfasis2 3 2 3 2 3" xfId="18393" xr:uid="{00000000-0005-0000-0000-0000F0040000}"/>
    <cellStyle name="20% - Énfasis2 3 2 3 2 3 2" xfId="41036" xr:uid="{00000000-0005-0000-0000-0000F1040000}"/>
    <cellStyle name="20% - Énfasis2 3 2 3 2 4" xfId="10953" xr:uid="{00000000-0005-0000-0000-0000F2040000}"/>
    <cellStyle name="20% - Énfasis2 3 2 3 2 4 2" xfId="33596" xr:uid="{00000000-0005-0000-0000-0000F3040000}"/>
    <cellStyle name="20% - Énfasis2 3 2 3 2 5" xfId="26155" xr:uid="{00000000-0005-0000-0000-0000F4040000}"/>
    <cellStyle name="20% - Énfasis2 3 2 3 3" xfId="5380" xr:uid="{00000000-0005-0000-0000-0000F5040000}"/>
    <cellStyle name="20% - Énfasis2 3 2 3 3 2" xfId="20264" xr:uid="{00000000-0005-0000-0000-0000F6040000}"/>
    <cellStyle name="20% - Énfasis2 3 2 3 3 2 2" xfId="42907" xr:uid="{00000000-0005-0000-0000-0000F7040000}"/>
    <cellStyle name="20% - Énfasis2 3 2 3 3 3" xfId="12824" xr:uid="{00000000-0005-0000-0000-0000F8040000}"/>
    <cellStyle name="20% - Énfasis2 3 2 3 3 3 2" xfId="35467" xr:uid="{00000000-0005-0000-0000-0000F9040000}"/>
    <cellStyle name="20% - Énfasis2 3 2 3 3 4" xfId="28026" xr:uid="{00000000-0005-0000-0000-0000FA040000}"/>
    <cellStyle name="20% - Énfasis2 3 2 3 4" xfId="16546" xr:uid="{00000000-0005-0000-0000-0000FB040000}"/>
    <cellStyle name="20% - Énfasis2 3 2 3 4 2" xfId="39189" xr:uid="{00000000-0005-0000-0000-0000FC040000}"/>
    <cellStyle name="20% - Énfasis2 3 2 3 5" xfId="9106" xr:uid="{00000000-0005-0000-0000-0000FD040000}"/>
    <cellStyle name="20% - Énfasis2 3 2 3 5 2" xfId="31749" xr:uid="{00000000-0005-0000-0000-0000FE040000}"/>
    <cellStyle name="20% - Énfasis2 3 2 3 6" xfId="24308" xr:uid="{00000000-0005-0000-0000-0000FF040000}"/>
    <cellStyle name="20% - Énfasis2 3 2 4" xfId="2581" xr:uid="{00000000-0005-0000-0000-000000050000}"/>
    <cellStyle name="20% - Énfasis2 3 2 4 2" xfId="6302" xr:uid="{00000000-0005-0000-0000-000001050000}"/>
    <cellStyle name="20% - Énfasis2 3 2 4 2 2" xfId="21186" xr:uid="{00000000-0005-0000-0000-000002050000}"/>
    <cellStyle name="20% - Énfasis2 3 2 4 2 2 2" xfId="43829" xr:uid="{00000000-0005-0000-0000-000003050000}"/>
    <cellStyle name="20% - Énfasis2 3 2 4 2 3" xfId="13746" xr:uid="{00000000-0005-0000-0000-000004050000}"/>
    <cellStyle name="20% - Énfasis2 3 2 4 2 3 2" xfId="36389" xr:uid="{00000000-0005-0000-0000-000005050000}"/>
    <cellStyle name="20% - Énfasis2 3 2 4 2 4" xfId="28948" xr:uid="{00000000-0005-0000-0000-000006050000}"/>
    <cellStyle name="20% - Énfasis2 3 2 4 3" xfId="17468" xr:uid="{00000000-0005-0000-0000-000007050000}"/>
    <cellStyle name="20% - Énfasis2 3 2 4 3 2" xfId="40111" xr:uid="{00000000-0005-0000-0000-000008050000}"/>
    <cellStyle name="20% - Énfasis2 3 2 4 4" xfId="10028" xr:uid="{00000000-0005-0000-0000-000009050000}"/>
    <cellStyle name="20% - Énfasis2 3 2 4 4 2" xfId="32671" xr:uid="{00000000-0005-0000-0000-00000A050000}"/>
    <cellStyle name="20% - Énfasis2 3 2 4 5" xfId="25230" xr:uid="{00000000-0005-0000-0000-00000B050000}"/>
    <cellStyle name="20% - Énfasis2 3 2 5" xfId="4455" xr:uid="{00000000-0005-0000-0000-00000C050000}"/>
    <cellStyle name="20% - Énfasis2 3 2 5 2" xfId="19339" xr:uid="{00000000-0005-0000-0000-00000D050000}"/>
    <cellStyle name="20% - Énfasis2 3 2 5 2 2" xfId="41982" xr:uid="{00000000-0005-0000-0000-00000E050000}"/>
    <cellStyle name="20% - Énfasis2 3 2 5 3" xfId="11899" xr:uid="{00000000-0005-0000-0000-00000F050000}"/>
    <cellStyle name="20% - Énfasis2 3 2 5 3 2" xfId="34542" xr:uid="{00000000-0005-0000-0000-000010050000}"/>
    <cellStyle name="20% - Énfasis2 3 2 5 4" xfId="27101" xr:uid="{00000000-0005-0000-0000-000011050000}"/>
    <cellStyle name="20% - Énfasis2 3 2 6" xfId="725" xr:uid="{00000000-0005-0000-0000-000012050000}"/>
    <cellStyle name="20% - Énfasis2 3 2 6 2" xfId="15621" xr:uid="{00000000-0005-0000-0000-000013050000}"/>
    <cellStyle name="20% - Énfasis2 3 2 6 2 2" xfId="38264" xr:uid="{00000000-0005-0000-0000-000014050000}"/>
    <cellStyle name="20% - Énfasis2 3 2 6 3" xfId="23383" xr:uid="{00000000-0005-0000-0000-000015050000}"/>
    <cellStyle name="20% - Énfasis2 3 2 7" xfId="8181" xr:uid="{00000000-0005-0000-0000-000016050000}"/>
    <cellStyle name="20% - Énfasis2 3 2 7 2" xfId="30824" xr:uid="{00000000-0005-0000-0000-000017050000}"/>
    <cellStyle name="20% - Énfasis2 3 2 8" xfId="22873" xr:uid="{00000000-0005-0000-0000-000018050000}"/>
    <cellStyle name="20% - Énfasis2 3 3" xfId="253" xr:uid="{00000000-0005-0000-0000-000019050000}"/>
    <cellStyle name="20% - Énfasis2 3 3 2" xfId="1907" xr:uid="{00000000-0005-0000-0000-00001A050000}"/>
    <cellStyle name="20% - Énfasis2 3 3 2 2" xfId="3757" xr:uid="{00000000-0005-0000-0000-00001B050000}"/>
    <cellStyle name="20% - Énfasis2 3 3 2 2 2" xfId="7478" xr:uid="{00000000-0005-0000-0000-00001C050000}"/>
    <cellStyle name="20% - Énfasis2 3 3 2 2 2 2" xfId="22362" xr:uid="{00000000-0005-0000-0000-00001D050000}"/>
    <cellStyle name="20% - Énfasis2 3 3 2 2 2 2 2" xfId="45005" xr:uid="{00000000-0005-0000-0000-00001E050000}"/>
    <cellStyle name="20% - Énfasis2 3 3 2 2 2 3" xfId="14922" xr:uid="{00000000-0005-0000-0000-00001F050000}"/>
    <cellStyle name="20% - Énfasis2 3 3 2 2 2 3 2" xfId="37565" xr:uid="{00000000-0005-0000-0000-000020050000}"/>
    <cellStyle name="20% - Énfasis2 3 3 2 2 2 4" xfId="30124" xr:uid="{00000000-0005-0000-0000-000021050000}"/>
    <cellStyle name="20% - Énfasis2 3 3 2 2 3" xfId="18644" xr:uid="{00000000-0005-0000-0000-000022050000}"/>
    <cellStyle name="20% - Énfasis2 3 3 2 2 3 2" xfId="41287" xr:uid="{00000000-0005-0000-0000-000023050000}"/>
    <cellStyle name="20% - Énfasis2 3 3 2 2 4" xfId="11204" xr:uid="{00000000-0005-0000-0000-000024050000}"/>
    <cellStyle name="20% - Énfasis2 3 3 2 2 4 2" xfId="33847" xr:uid="{00000000-0005-0000-0000-000025050000}"/>
    <cellStyle name="20% - Énfasis2 3 3 2 2 5" xfId="26406" xr:uid="{00000000-0005-0000-0000-000026050000}"/>
    <cellStyle name="20% - Énfasis2 3 3 2 3" xfId="5631" xr:uid="{00000000-0005-0000-0000-000027050000}"/>
    <cellStyle name="20% - Énfasis2 3 3 2 3 2" xfId="20515" xr:uid="{00000000-0005-0000-0000-000028050000}"/>
    <cellStyle name="20% - Énfasis2 3 3 2 3 2 2" xfId="43158" xr:uid="{00000000-0005-0000-0000-000029050000}"/>
    <cellStyle name="20% - Énfasis2 3 3 2 3 3" xfId="13075" xr:uid="{00000000-0005-0000-0000-00002A050000}"/>
    <cellStyle name="20% - Énfasis2 3 3 2 3 3 2" xfId="35718" xr:uid="{00000000-0005-0000-0000-00002B050000}"/>
    <cellStyle name="20% - Énfasis2 3 3 2 3 4" xfId="28277" xr:uid="{00000000-0005-0000-0000-00002C050000}"/>
    <cellStyle name="20% - Énfasis2 3 3 2 4" xfId="16797" xr:uid="{00000000-0005-0000-0000-00002D050000}"/>
    <cellStyle name="20% - Énfasis2 3 3 2 4 2" xfId="39440" xr:uid="{00000000-0005-0000-0000-00002E050000}"/>
    <cellStyle name="20% - Énfasis2 3 3 2 5" xfId="9357" xr:uid="{00000000-0005-0000-0000-00002F050000}"/>
    <cellStyle name="20% - Énfasis2 3 3 2 5 2" xfId="32000" xr:uid="{00000000-0005-0000-0000-000030050000}"/>
    <cellStyle name="20% - Énfasis2 3 3 2 6" xfId="24559" xr:uid="{00000000-0005-0000-0000-000031050000}"/>
    <cellStyle name="20% - Énfasis2 3 3 3" xfId="2832" xr:uid="{00000000-0005-0000-0000-000032050000}"/>
    <cellStyle name="20% - Énfasis2 3 3 3 2" xfId="6553" xr:uid="{00000000-0005-0000-0000-000033050000}"/>
    <cellStyle name="20% - Énfasis2 3 3 3 2 2" xfId="21437" xr:uid="{00000000-0005-0000-0000-000034050000}"/>
    <cellStyle name="20% - Énfasis2 3 3 3 2 2 2" xfId="44080" xr:uid="{00000000-0005-0000-0000-000035050000}"/>
    <cellStyle name="20% - Énfasis2 3 3 3 2 3" xfId="13997" xr:uid="{00000000-0005-0000-0000-000036050000}"/>
    <cellStyle name="20% - Énfasis2 3 3 3 2 3 2" xfId="36640" xr:uid="{00000000-0005-0000-0000-000037050000}"/>
    <cellStyle name="20% - Énfasis2 3 3 3 2 4" xfId="29199" xr:uid="{00000000-0005-0000-0000-000038050000}"/>
    <cellStyle name="20% - Énfasis2 3 3 3 3" xfId="17719" xr:uid="{00000000-0005-0000-0000-000039050000}"/>
    <cellStyle name="20% - Énfasis2 3 3 3 3 2" xfId="40362" xr:uid="{00000000-0005-0000-0000-00003A050000}"/>
    <cellStyle name="20% - Énfasis2 3 3 3 4" xfId="10279" xr:uid="{00000000-0005-0000-0000-00003B050000}"/>
    <cellStyle name="20% - Énfasis2 3 3 3 4 2" xfId="32922" xr:uid="{00000000-0005-0000-0000-00003C050000}"/>
    <cellStyle name="20% - Énfasis2 3 3 3 5" xfId="25481" xr:uid="{00000000-0005-0000-0000-00003D050000}"/>
    <cellStyle name="20% - Énfasis2 3 3 4" xfId="4706" xr:uid="{00000000-0005-0000-0000-00003E050000}"/>
    <cellStyle name="20% - Énfasis2 3 3 4 2" xfId="19590" xr:uid="{00000000-0005-0000-0000-00003F050000}"/>
    <cellStyle name="20% - Énfasis2 3 3 4 2 2" xfId="42233" xr:uid="{00000000-0005-0000-0000-000040050000}"/>
    <cellStyle name="20% - Énfasis2 3 3 4 3" xfId="12150" xr:uid="{00000000-0005-0000-0000-000041050000}"/>
    <cellStyle name="20% - Énfasis2 3 3 4 3 2" xfId="34793" xr:uid="{00000000-0005-0000-0000-000042050000}"/>
    <cellStyle name="20% - Énfasis2 3 3 4 4" xfId="27352" xr:uid="{00000000-0005-0000-0000-000043050000}"/>
    <cellStyle name="20% - Énfasis2 3 3 5" xfId="979" xr:uid="{00000000-0005-0000-0000-000044050000}"/>
    <cellStyle name="20% - Énfasis2 3 3 5 2" xfId="15872" xr:uid="{00000000-0005-0000-0000-000045050000}"/>
    <cellStyle name="20% - Énfasis2 3 3 5 2 2" xfId="38515" xr:uid="{00000000-0005-0000-0000-000046050000}"/>
    <cellStyle name="20% - Énfasis2 3 3 5 3" xfId="23634" xr:uid="{00000000-0005-0000-0000-000047050000}"/>
    <cellStyle name="20% - Énfasis2 3 3 6" xfId="8432" xr:uid="{00000000-0005-0000-0000-000048050000}"/>
    <cellStyle name="20% - Énfasis2 3 3 6 2" xfId="31075" xr:uid="{00000000-0005-0000-0000-000049050000}"/>
    <cellStyle name="20% - Énfasis2 3 3 7" xfId="22951" xr:uid="{00000000-0005-0000-0000-00004A050000}"/>
    <cellStyle name="20% - Énfasis2 3 4" xfId="1445" xr:uid="{00000000-0005-0000-0000-00004B050000}"/>
    <cellStyle name="20% - Énfasis2 3 4 2" xfId="3295" xr:uid="{00000000-0005-0000-0000-00004C050000}"/>
    <cellStyle name="20% - Énfasis2 3 4 2 2" xfId="7016" xr:uid="{00000000-0005-0000-0000-00004D050000}"/>
    <cellStyle name="20% - Énfasis2 3 4 2 2 2" xfId="21900" xr:uid="{00000000-0005-0000-0000-00004E050000}"/>
    <cellStyle name="20% - Énfasis2 3 4 2 2 2 2" xfId="44543" xr:uid="{00000000-0005-0000-0000-00004F050000}"/>
    <cellStyle name="20% - Énfasis2 3 4 2 2 3" xfId="14460" xr:uid="{00000000-0005-0000-0000-000050050000}"/>
    <cellStyle name="20% - Énfasis2 3 4 2 2 3 2" xfId="37103" xr:uid="{00000000-0005-0000-0000-000051050000}"/>
    <cellStyle name="20% - Énfasis2 3 4 2 2 4" xfId="29662" xr:uid="{00000000-0005-0000-0000-000052050000}"/>
    <cellStyle name="20% - Énfasis2 3 4 2 3" xfId="18182" xr:uid="{00000000-0005-0000-0000-000053050000}"/>
    <cellStyle name="20% - Énfasis2 3 4 2 3 2" xfId="40825" xr:uid="{00000000-0005-0000-0000-000054050000}"/>
    <cellStyle name="20% - Énfasis2 3 4 2 4" xfId="10742" xr:uid="{00000000-0005-0000-0000-000055050000}"/>
    <cellStyle name="20% - Énfasis2 3 4 2 4 2" xfId="33385" xr:uid="{00000000-0005-0000-0000-000056050000}"/>
    <cellStyle name="20% - Énfasis2 3 4 2 5" xfId="25944" xr:uid="{00000000-0005-0000-0000-000057050000}"/>
    <cellStyle name="20% - Énfasis2 3 4 3" xfId="5169" xr:uid="{00000000-0005-0000-0000-000058050000}"/>
    <cellStyle name="20% - Énfasis2 3 4 3 2" xfId="20053" xr:uid="{00000000-0005-0000-0000-000059050000}"/>
    <cellStyle name="20% - Énfasis2 3 4 3 2 2" xfId="42696" xr:uid="{00000000-0005-0000-0000-00005A050000}"/>
    <cellStyle name="20% - Énfasis2 3 4 3 3" xfId="12613" xr:uid="{00000000-0005-0000-0000-00005B050000}"/>
    <cellStyle name="20% - Énfasis2 3 4 3 3 2" xfId="35256" xr:uid="{00000000-0005-0000-0000-00005C050000}"/>
    <cellStyle name="20% - Énfasis2 3 4 3 4" xfId="27815" xr:uid="{00000000-0005-0000-0000-00005D050000}"/>
    <cellStyle name="20% - Énfasis2 3 4 4" xfId="16335" xr:uid="{00000000-0005-0000-0000-00005E050000}"/>
    <cellStyle name="20% - Énfasis2 3 4 4 2" xfId="38978" xr:uid="{00000000-0005-0000-0000-00005F050000}"/>
    <cellStyle name="20% - Énfasis2 3 4 5" xfId="8895" xr:uid="{00000000-0005-0000-0000-000060050000}"/>
    <cellStyle name="20% - Énfasis2 3 4 5 2" xfId="31538" xr:uid="{00000000-0005-0000-0000-000061050000}"/>
    <cellStyle name="20% - Énfasis2 3 4 6" xfId="24097" xr:uid="{00000000-0005-0000-0000-000062050000}"/>
    <cellStyle name="20% - Énfasis2 3 5" xfId="2370" xr:uid="{00000000-0005-0000-0000-000063050000}"/>
    <cellStyle name="20% - Énfasis2 3 5 2" xfId="6091" xr:uid="{00000000-0005-0000-0000-000064050000}"/>
    <cellStyle name="20% - Énfasis2 3 5 2 2" xfId="20975" xr:uid="{00000000-0005-0000-0000-000065050000}"/>
    <cellStyle name="20% - Énfasis2 3 5 2 2 2" xfId="43618" xr:uid="{00000000-0005-0000-0000-000066050000}"/>
    <cellStyle name="20% - Énfasis2 3 5 2 3" xfId="13535" xr:uid="{00000000-0005-0000-0000-000067050000}"/>
    <cellStyle name="20% - Énfasis2 3 5 2 3 2" xfId="36178" xr:uid="{00000000-0005-0000-0000-000068050000}"/>
    <cellStyle name="20% - Énfasis2 3 5 2 4" xfId="28737" xr:uid="{00000000-0005-0000-0000-000069050000}"/>
    <cellStyle name="20% - Énfasis2 3 5 3" xfId="17257" xr:uid="{00000000-0005-0000-0000-00006A050000}"/>
    <cellStyle name="20% - Énfasis2 3 5 3 2" xfId="39900" xr:uid="{00000000-0005-0000-0000-00006B050000}"/>
    <cellStyle name="20% - Énfasis2 3 5 4" xfId="9817" xr:uid="{00000000-0005-0000-0000-00006C050000}"/>
    <cellStyle name="20% - Énfasis2 3 5 4 2" xfId="32460" xr:uid="{00000000-0005-0000-0000-00006D050000}"/>
    <cellStyle name="20% - Énfasis2 3 5 5" xfId="25019" xr:uid="{00000000-0005-0000-0000-00006E050000}"/>
    <cellStyle name="20% - Énfasis2 3 6" xfId="4244" xr:uid="{00000000-0005-0000-0000-00006F050000}"/>
    <cellStyle name="20% - Énfasis2 3 6 2" xfId="19128" xr:uid="{00000000-0005-0000-0000-000070050000}"/>
    <cellStyle name="20% - Énfasis2 3 6 2 2" xfId="41771" xr:uid="{00000000-0005-0000-0000-000071050000}"/>
    <cellStyle name="20% - Énfasis2 3 6 3" xfId="11688" xr:uid="{00000000-0005-0000-0000-000072050000}"/>
    <cellStyle name="20% - Énfasis2 3 6 3 2" xfId="34331" xr:uid="{00000000-0005-0000-0000-000073050000}"/>
    <cellStyle name="20% - Énfasis2 3 6 4" xfId="26890" xr:uid="{00000000-0005-0000-0000-000074050000}"/>
    <cellStyle name="20% - Énfasis2 3 7" xfId="512" xr:uid="{00000000-0005-0000-0000-000075050000}"/>
    <cellStyle name="20% - Énfasis2 3 7 2" xfId="15410" xr:uid="{00000000-0005-0000-0000-000076050000}"/>
    <cellStyle name="20% - Énfasis2 3 7 2 2" xfId="38053" xr:uid="{00000000-0005-0000-0000-000077050000}"/>
    <cellStyle name="20% - Énfasis2 3 7 3" xfId="23173" xr:uid="{00000000-0005-0000-0000-000078050000}"/>
    <cellStyle name="20% - Énfasis2 3 8" xfId="7970" xr:uid="{00000000-0005-0000-0000-000079050000}"/>
    <cellStyle name="20% - Énfasis2 3 8 2" xfId="30613" xr:uid="{00000000-0005-0000-0000-00007A050000}"/>
    <cellStyle name="20% - Énfasis2 3 9" xfId="22795" xr:uid="{00000000-0005-0000-0000-00007B050000}"/>
    <cellStyle name="20% - Énfasis2 4" xfId="128" xr:uid="{00000000-0005-0000-0000-00007C050000}"/>
    <cellStyle name="20% - Énfasis2 4 2" xfId="292" xr:uid="{00000000-0005-0000-0000-00007D050000}"/>
    <cellStyle name="20% - Énfasis2 4 2 2" xfId="2013" xr:uid="{00000000-0005-0000-0000-00007E050000}"/>
    <cellStyle name="20% - Énfasis2 4 2 2 2" xfId="3863" xr:uid="{00000000-0005-0000-0000-00007F050000}"/>
    <cellStyle name="20% - Énfasis2 4 2 2 2 2" xfId="7584" xr:uid="{00000000-0005-0000-0000-000080050000}"/>
    <cellStyle name="20% - Énfasis2 4 2 2 2 2 2" xfId="22468" xr:uid="{00000000-0005-0000-0000-000081050000}"/>
    <cellStyle name="20% - Énfasis2 4 2 2 2 2 2 2" xfId="45111" xr:uid="{00000000-0005-0000-0000-000082050000}"/>
    <cellStyle name="20% - Énfasis2 4 2 2 2 2 3" xfId="15028" xr:uid="{00000000-0005-0000-0000-000083050000}"/>
    <cellStyle name="20% - Énfasis2 4 2 2 2 2 3 2" xfId="37671" xr:uid="{00000000-0005-0000-0000-000084050000}"/>
    <cellStyle name="20% - Énfasis2 4 2 2 2 2 4" xfId="30230" xr:uid="{00000000-0005-0000-0000-000085050000}"/>
    <cellStyle name="20% - Énfasis2 4 2 2 2 3" xfId="18750" xr:uid="{00000000-0005-0000-0000-000086050000}"/>
    <cellStyle name="20% - Énfasis2 4 2 2 2 3 2" xfId="41393" xr:uid="{00000000-0005-0000-0000-000087050000}"/>
    <cellStyle name="20% - Énfasis2 4 2 2 2 4" xfId="11310" xr:uid="{00000000-0005-0000-0000-000088050000}"/>
    <cellStyle name="20% - Énfasis2 4 2 2 2 4 2" xfId="33953" xr:uid="{00000000-0005-0000-0000-000089050000}"/>
    <cellStyle name="20% - Énfasis2 4 2 2 2 5" xfId="26512" xr:uid="{00000000-0005-0000-0000-00008A050000}"/>
    <cellStyle name="20% - Énfasis2 4 2 2 3" xfId="5737" xr:uid="{00000000-0005-0000-0000-00008B050000}"/>
    <cellStyle name="20% - Énfasis2 4 2 2 3 2" xfId="20621" xr:uid="{00000000-0005-0000-0000-00008C050000}"/>
    <cellStyle name="20% - Énfasis2 4 2 2 3 2 2" xfId="43264" xr:uid="{00000000-0005-0000-0000-00008D050000}"/>
    <cellStyle name="20% - Énfasis2 4 2 2 3 3" xfId="13181" xr:uid="{00000000-0005-0000-0000-00008E050000}"/>
    <cellStyle name="20% - Énfasis2 4 2 2 3 3 2" xfId="35824" xr:uid="{00000000-0005-0000-0000-00008F050000}"/>
    <cellStyle name="20% - Énfasis2 4 2 2 3 4" xfId="28383" xr:uid="{00000000-0005-0000-0000-000090050000}"/>
    <cellStyle name="20% - Énfasis2 4 2 2 4" xfId="16903" xr:uid="{00000000-0005-0000-0000-000091050000}"/>
    <cellStyle name="20% - Énfasis2 4 2 2 4 2" xfId="39546" xr:uid="{00000000-0005-0000-0000-000092050000}"/>
    <cellStyle name="20% - Énfasis2 4 2 2 5" xfId="9463" xr:uid="{00000000-0005-0000-0000-000093050000}"/>
    <cellStyle name="20% - Énfasis2 4 2 2 5 2" xfId="32106" xr:uid="{00000000-0005-0000-0000-000094050000}"/>
    <cellStyle name="20% - Énfasis2 4 2 2 6" xfId="24665" xr:uid="{00000000-0005-0000-0000-000095050000}"/>
    <cellStyle name="20% - Énfasis2 4 2 3" xfId="2938" xr:uid="{00000000-0005-0000-0000-000096050000}"/>
    <cellStyle name="20% - Énfasis2 4 2 3 2" xfId="6659" xr:uid="{00000000-0005-0000-0000-000097050000}"/>
    <cellStyle name="20% - Énfasis2 4 2 3 2 2" xfId="21543" xr:uid="{00000000-0005-0000-0000-000098050000}"/>
    <cellStyle name="20% - Énfasis2 4 2 3 2 2 2" xfId="44186" xr:uid="{00000000-0005-0000-0000-000099050000}"/>
    <cellStyle name="20% - Énfasis2 4 2 3 2 3" xfId="14103" xr:uid="{00000000-0005-0000-0000-00009A050000}"/>
    <cellStyle name="20% - Énfasis2 4 2 3 2 3 2" xfId="36746" xr:uid="{00000000-0005-0000-0000-00009B050000}"/>
    <cellStyle name="20% - Énfasis2 4 2 3 2 4" xfId="29305" xr:uid="{00000000-0005-0000-0000-00009C050000}"/>
    <cellStyle name="20% - Énfasis2 4 2 3 3" xfId="17825" xr:uid="{00000000-0005-0000-0000-00009D050000}"/>
    <cellStyle name="20% - Énfasis2 4 2 3 3 2" xfId="40468" xr:uid="{00000000-0005-0000-0000-00009E050000}"/>
    <cellStyle name="20% - Énfasis2 4 2 3 4" xfId="10385" xr:uid="{00000000-0005-0000-0000-00009F050000}"/>
    <cellStyle name="20% - Énfasis2 4 2 3 4 2" xfId="33028" xr:uid="{00000000-0005-0000-0000-0000A0050000}"/>
    <cellStyle name="20% - Énfasis2 4 2 3 5" xfId="25587" xr:uid="{00000000-0005-0000-0000-0000A1050000}"/>
    <cellStyle name="20% - Énfasis2 4 2 4" xfId="4812" xr:uid="{00000000-0005-0000-0000-0000A2050000}"/>
    <cellStyle name="20% - Énfasis2 4 2 4 2" xfId="19696" xr:uid="{00000000-0005-0000-0000-0000A3050000}"/>
    <cellStyle name="20% - Énfasis2 4 2 4 2 2" xfId="42339" xr:uid="{00000000-0005-0000-0000-0000A4050000}"/>
    <cellStyle name="20% - Énfasis2 4 2 4 3" xfId="12256" xr:uid="{00000000-0005-0000-0000-0000A5050000}"/>
    <cellStyle name="20% - Énfasis2 4 2 4 3 2" xfId="34899" xr:uid="{00000000-0005-0000-0000-0000A6050000}"/>
    <cellStyle name="20% - Énfasis2 4 2 4 4" xfId="27458" xr:uid="{00000000-0005-0000-0000-0000A7050000}"/>
    <cellStyle name="20% - Énfasis2 4 2 5" xfId="1085" xr:uid="{00000000-0005-0000-0000-0000A8050000}"/>
    <cellStyle name="20% - Énfasis2 4 2 5 2" xfId="15978" xr:uid="{00000000-0005-0000-0000-0000A9050000}"/>
    <cellStyle name="20% - Énfasis2 4 2 5 2 2" xfId="38621" xr:uid="{00000000-0005-0000-0000-0000AA050000}"/>
    <cellStyle name="20% - Énfasis2 4 2 5 3" xfId="23740" xr:uid="{00000000-0005-0000-0000-0000AB050000}"/>
    <cellStyle name="20% - Énfasis2 4 2 6" xfId="8538" xr:uid="{00000000-0005-0000-0000-0000AC050000}"/>
    <cellStyle name="20% - Énfasis2 4 2 6 2" xfId="31181" xr:uid="{00000000-0005-0000-0000-0000AD050000}"/>
    <cellStyle name="20% - Énfasis2 4 2 7" xfId="22990" xr:uid="{00000000-0005-0000-0000-0000AE050000}"/>
    <cellStyle name="20% - Énfasis2 4 3" xfId="1551" xr:uid="{00000000-0005-0000-0000-0000AF050000}"/>
    <cellStyle name="20% - Énfasis2 4 3 2" xfId="3401" xr:uid="{00000000-0005-0000-0000-0000B0050000}"/>
    <cellStyle name="20% - Énfasis2 4 3 2 2" xfId="7122" xr:uid="{00000000-0005-0000-0000-0000B1050000}"/>
    <cellStyle name="20% - Énfasis2 4 3 2 2 2" xfId="22006" xr:uid="{00000000-0005-0000-0000-0000B2050000}"/>
    <cellStyle name="20% - Énfasis2 4 3 2 2 2 2" xfId="44649" xr:uid="{00000000-0005-0000-0000-0000B3050000}"/>
    <cellStyle name="20% - Énfasis2 4 3 2 2 3" xfId="14566" xr:uid="{00000000-0005-0000-0000-0000B4050000}"/>
    <cellStyle name="20% - Énfasis2 4 3 2 2 3 2" xfId="37209" xr:uid="{00000000-0005-0000-0000-0000B5050000}"/>
    <cellStyle name="20% - Énfasis2 4 3 2 2 4" xfId="29768" xr:uid="{00000000-0005-0000-0000-0000B6050000}"/>
    <cellStyle name="20% - Énfasis2 4 3 2 3" xfId="18288" xr:uid="{00000000-0005-0000-0000-0000B7050000}"/>
    <cellStyle name="20% - Énfasis2 4 3 2 3 2" xfId="40931" xr:uid="{00000000-0005-0000-0000-0000B8050000}"/>
    <cellStyle name="20% - Énfasis2 4 3 2 4" xfId="10848" xr:uid="{00000000-0005-0000-0000-0000B9050000}"/>
    <cellStyle name="20% - Énfasis2 4 3 2 4 2" xfId="33491" xr:uid="{00000000-0005-0000-0000-0000BA050000}"/>
    <cellStyle name="20% - Énfasis2 4 3 2 5" xfId="26050" xr:uid="{00000000-0005-0000-0000-0000BB050000}"/>
    <cellStyle name="20% - Énfasis2 4 3 3" xfId="5275" xr:uid="{00000000-0005-0000-0000-0000BC050000}"/>
    <cellStyle name="20% - Énfasis2 4 3 3 2" xfId="20159" xr:uid="{00000000-0005-0000-0000-0000BD050000}"/>
    <cellStyle name="20% - Énfasis2 4 3 3 2 2" xfId="42802" xr:uid="{00000000-0005-0000-0000-0000BE050000}"/>
    <cellStyle name="20% - Énfasis2 4 3 3 3" xfId="12719" xr:uid="{00000000-0005-0000-0000-0000BF050000}"/>
    <cellStyle name="20% - Énfasis2 4 3 3 3 2" xfId="35362" xr:uid="{00000000-0005-0000-0000-0000C0050000}"/>
    <cellStyle name="20% - Énfasis2 4 3 3 4" xfId="27921" xr:uid="{00000000-0005-0000-0000-0000C1050000}"/>
    <cellStyle name="20% - Énfasis2 4 3 4" xfId="16441" xr:uid="{00000000-0005-0000-0000-0000C2050000}"/>
    <cellStyle name="20% - Énfasis2 4 3 4 2" xfId="39084" xr:uid="{00000000-0005-0000-0000-0000C3050000}"/>
    <cellStyle name="20% - Énfasis2 4 3 5" xfId="9001" xr:uid="{00000000-0005-0000-0000-0000C4050000}"/>
    <cellStyle name="20% - Énfasis2 4 3 5 2" xfId="31644" xr:uid="{00000000-0005-0000-0000-0000C5050000}"/>
    <cellStyle name="20% - Énfasis2 4 3 6" xfId="24203" xr:uid="{00000000-0005-0000-0000-0000C6050000}"/>
    <cellStyle name="20% - Énfasis2 4 4" xfId="2476" xr:uid="{00000000-0005-0000-0000-0000C7050000}"/>
    <cellStyle name="20% - Énfasis2 4 4 2" xfId="6197" xr:uid="{00000000-0005-0000-0000-0000C8050000}"/>
    <cellStyle name="20% - Énfasis2 4 4 2 2" xfId="21081" xr:uid="{00000000-0005-0000-0000-0000C9050000}"/>
    <cellStyle name="20% - Énfasis2 4 4 2 2 2" xfId="43724" xr:uid="{00000000-0005-0000-0000-0000CA050000}"/>
    <cellStyle name="20% - Énfasis2 4 4 2 3" xfId="13641" xr:uid="{00000000-0005-0000-0000-0000CB050000}"/>
    <cellStyle name="20% - Énfasis2 4 4 2 3 2" xfId="36284" xr:uid="{00000000-0005-0000-0000-0000CC050000}"/>
    <cellStyle name="20% - Énfasis2 4 4 2 4" xfId="28843" xr:uid="{00000000-0005-0000-0000-0000CD050000}"/>
    <cellStyle name="20% - Énfasis2 4 4 3" xfId="17363" xr:uid="{00000000-0005-0000-0000-0000CE050000}"/>
    <cellStyle name="20% - Énfasis2 4 4 3 2" xfId="40006" xr:uid="{00000000-0005-0000-0000-0000CF050000}"/>
    <cellStyle name="20% - Énfasis2 4 4 4" xfId="9923" xr:uid="{00000000-0005-0000-0000-0000D0050000}"/>
    <cellStyle name="20% - Énfasis2 4 4 4 2" xfId="32566" xr:uid="{00000000-0005-0000-0000-0000D1050000}"/>
    <cellStyle name="20% - Énfasis2 4 4 5" xfId="25125" xr:uid="{00000000-0005-0000-0000-0000D2050000}"/>
    <cellStyle name="20% - Énfasis2 4 5" xfId="4350" xr:uid="{00000000-0005-0000-0000-0000D3050000}"/>
    <cellStyle name="20% - Énfasis2 4 5 2" xfId="19234" xr:uid="{00000000-0005-0000-0000-0000D4050000}"/>
    <cellStyle name="20% - Énfasis2 4 5 2 2" xfId="41877" xr:uid="{00000000-0005-0000-0000-0000D5050000}"/>
    <cellStyle name="20% - Énfasis2 4 5 3" xfId="11794" xr:uid="{00000000-0005-0000-0000-0000D6050000}"/>
    <cellStyle name="20% - Énfasis2 4 5 3 2" xfId="34437" xr:uid="{00000000-0005-0000-0000-0000D7050000}"/>
    <cellStyle name="20% - Énfasis2 4 5 4" xfId="26996" xr:uid="{00000000-0005-0000-0000-0000D8050000}"/>
    <cellStyle name="20% - Énfasis2 4 6" xfId="618" xr:uid="{00000000-0005-0000-0000-0000D9050000}"/>
    <cellStyle name="20% - Énfasis2 4 6 2" xfId="15516" xr:uid="{00000000-0005-0000-0000-0000DA050000}"/>
    <cellStyle name="20% - Énfasis2 4 6 2 2" xfId="38159" xr:uid="{00000000-0005-0000-0000-0000DB050000}"/>
    <cellStyle name="20% - Énfasis2 4 6 3" xfId="23278" xr:uid="{00000000-0005-0000-0000-0000DC050000}"/>
    <cellStyle name="20% - Énfasis2 4 7" xfId="8076" xr:uid="{00000000-0005-0000-0000-0000DD050000}"/>
    <cellStyle name="20% - Énfasis2 4 7 2" xfId="30719" xr:uid="{00000000-0005-0000-0000-0000DE050000}"/>
    <cellStyle name="20% - Énfasis2 4 8" xfId="22834" xr:uid="{00000000-0005-0000-0000-0000DF050000}"/>
    <cellStyle name="20% - Énfasis2 5" xfId="211" xr:uid="{00000000-0005-0000-0000-0000E0050000}"/>
    <cellStyle name="20% - Énfasis2 5 2" xfId="1802" xr:uid="{00000000-0005-0000-0000-0000E1050000}"/>
    <cellStyle name="20% - Énfasis2 5 2 2" xfId="3652" xr:uid="{00000000-0005-0000-0000-0000E2050000}"/>
    <cellStyle name="20% - Énfasis2 5 2 2 2" xfId="7373" xr:uid="{00000000-0005-0000-0000-0000E3050000}"/>
    <cellStyle name="20% - Énfasis2 5 2 2 2 2" xfId="22257" xr:uid="{00000000-0005-0000-0000-0000E4050000}"/>
    <cellStyle name="20% - Énfasis2 5 2 2 2 2 2" xfId="44900" xr:uid="{00000000-0005-0000-0000-0000E5050000}"/>
    <cellStyle name="20% - Énfasis2 5 2 2 2 3" xfId="14817" xr:uid="{00000000-0005-0000-0000-0000E6050000}"/>
    <cellStyle name="20% - Énfasis2 5 2 2 2 3 2" xfId="37460" xr:uid="{00000000-0005-0000-0000-0000E7050000}"/>
    <cellStyle name="20% - Énfasis2 5 2 2 2 4" xfId="30019" xr:uid="{00000000-0005-0000-0000-0000E8050000}"/>
    <cellStyle name="20% - Énfasis2 5 2 2 3" xfId="18539" xr:uid="{00000000-0005-0000-0000-0000E9050000}"/>
    <cellStyle name="20% - Énfasis2 5 2 2 3 2" xfId="41182" xr:uid="{00000000-0005-0000-0000-0000EA050000}"/>
    <cellStyle name="20% - Énfasis2 5 2 2 4" xfId="11099" xr:uid="{00000000-0005-0000-0000-0000EB050000}"/>
    <cellStyle name="20% - Énfasis2 5 2 2 4 2" xfId="33742" xr:uid="{00000000-0005-0000-0000-0000EC050000}"/>
    <cellStyle name="20% - Énfasis2 5 2 2 5" xfId="26301" xr:uid="{00000000-0005-0000-0000-0000ED050000}"/>
    <cellStyle name="20% - Énfasis2 5 2 3" xfId="5526" xr:uid="{00000000-0005-0000-0000-0000EE050000}"/>
    <cellStyle name="20% - Énfasis2 5 2 3 2" xfId="20410" xr:uid="{00000000-0005-0000-0000-0000EF050000}"/>
    <cellStyle name="20% - Énfasis2 5 2 3 2 2" xfId="43053" xr:uid="{00000000-0005-0000-0000-0000F0050000}"/>
    <cellStyle name="20% - Énfasis2 5 2 3 3" xfId="12970" xr:uid="{00000000-0005-0000-0000-0000F1050000}"/>
    <cellStyle name="20% - Énfasis2 5 2 3 3 2" xfId="35613" xr:uid="{00000000-0005-0000-0000-0000F2050000}"/>
    <cellStyle name="20% - Énfasis2 5 2 3 4" xfId="28172" xr:uid="{00000000-0005-0000-0000-0000F3050000}"/>
    <cellStyle name="20% - Énfasis2 5 2 4" xfId="16692" xr:uid="{00000000-0005-0000-0000-0000F4050000}"/>
    <cellStyle name="20% - Énfasis2 5 2 4 2" xfId="39335" xr:uid="{00000000-0005-0000-0000-0000F5050000}"/>
    <cellStyle name="20% - Énfasis2 5 2 5" xfId="9252" xr:uid="{00000000-0005-0000-0000-0000F6050000}"/>
    <cellStyle name="20% - Énfasis2 5 2 5 2" xfId="31895" xr:uid="{00000000-0005-0000-0000-0000F7050000}"/>
    <cellStyle name="20% - Énfasis2 5 2 6" xfId="24454" xr:uid="{00000000-0005-0000-0000-0000F8050000}"/>
    <cellStyle name="20% - Énfasis2 5 3" xfId="2727" xr:uid="{00000000-0005-0000-0000-0000F9050000}"/>
    <cellStyle name="20% - Énfasis2 5 3 2" xfId="6448" xr:uid="{00000000-0005-0000-0000-0000FA050000}"/>
    <cellStyle name="20% - Énfasis2 5 3 2 2" xfId="21332" xr:uid="{00000000-0005-0000-0000-0000FB050000}"/>
    <cellStyle name="20% - Énfasis2 5 3 2 2 2" xfId="43975" xr:uid="{00000000-0005-0000-0000-0000FC050000}"/>
    <cellStyle name="20% - Énfasis2 5 3 2 3" xfId="13892" xr:uid="{00000000-0005-0000-0000-0000FD050000}"/>
    <cellStyle name="20% - Énfasis2 5 3 2 3 2" xfId="36535" xr:uid="{00000000-0005-0000-0000-0000FE050000}"/>
    <cellStyle name="20% - Énfasis2 5 3 2 4" xfId="29094" xr:uid="{00000000-0005-0000-0000-0000FF050000}"/>
    <cellStyle name="20% - Énfasis2 5 3 3" xfId="17614" xr:uid="{00000000-0005-0000-0000-000000060000}"/>
    <cellStyle name="20% - Énfasis2 5 3 3 2" xfId="40257" xr:uid="{00000000-0005-0000-0000-000001060000}"/>
    <cellStyle name="20% - Énfasis2 5 3 4" xfId="10174" xr:uid="{00000000-0005-0000-0000-000002060000}"/>
    <cellStyle name="20% - Énfasis2 5 3 4 2" xfId="32817" xr:uid="{00000000-0005-0000-0000-000003060000}"/>
    <cellStyle name="20% - Énfasis2 5 3 5" xfId="25376" xr:uid="{00000000-0005-0000-0000-000004060000}"/>
    <cellStyle name="20% - Énfasis2 5 4" xfId="4601" xr:uid="{00000000-0005-0000-0000-000005060000}"/>
    <cellStyle name="20% - Énfasis2 5 4 2" xfId="19485" xr:uid="{00000000-0005-0000-0000-000006060000}"/>
    <cellStyle name="20% - Énfasis2 5 4 2 2" xfId="42128" xr:uid="{00000000-0005-0000-0000-000007060000}"/>
    <cellStyle name="20% - Énfasis2 5 4 3" xfId="12045" xr:uid="{00000000-0005-0000-0000-000008060000}"/>
    <cellStyle name="20% - Énfasis2 5 4 3 2" xfId="34688" xr:uid="{00000000-0005-0000-0000-000009060000}"/>
    <cellStyle name="20% - Énfasis2 5 4 4" xfId="27247" xr:uid="{00000000-0005-0000-0000-00000A060000}"/>
    <cellStyle name="20% - Énfasis2 5 5" xfId="871" xr:uid="{00000000-0005-0000-0000-00000B060000}"/>
    <cellStyle name="20% - Énfasis2 5 5 2" xfId="15767" xr:uid="{00000000-0005-0000-0000-00000C060000}"/>
    <cellStyle name="20% - Énfasis2 5 5 2 2" xfId="38410" xr:uid="{00000000-0005-0000-0000-00000D060000}"/>
    <cellStyle name="20% - Énfasis2 5 5 3" xfId="23529" xr:uid="{00000000-0005-0000-0000-00000E060000}"/>
    <cellStyle name="20% - Énfasis2 5 6" xfId="8327" xr:uid="{00000000-0005-0000-0000-00000F060000}"/>
    <cellStyle name="20% - Énfasis2 5 6 2" xfId="30970" xr:uid="{00000000-0005-0000-0000-000010060000}"/>
    <cellStyle name="20% - Énfasis2 5 7" xfId="22912" xr:uid="{00000000-0005-0000-0000-000011060000}"/>
    <cellStyle name="20% - Énfasis2 6" xfId="1337" xr:uid="{00000000-0005-0000-0000-000012060000}"/>
    <cellStyle name="20% - Énfasis2 6 2" xfId="3190" xr:uid="{00000000-0005-0000-0000-000013060000}"/>
    <cellStyle name="20% - Énfasis2 6 2 2" xfId="6911" xr:uid="{00000000-0005-0000-0000-000014060000}"/>
    <cellStyle name="20% - Énfasis2 6 2 2 2" xfId="21795" xr:uid="{00000000-0005-0000-0000-000015060000}"/>
    <cellStyle name="20% - Énfasis2 6 2 2 2 2" xfId="44438" xr:uid="{00000000-0005-0000-0000-000016060000}"/>
    <cellStyle name="20% - Énfasis2 6 2 2 3" xfId="14355" xr:uid="{00000000-0005-0000-0000-000017060000}"/>
    <cellStyle name="20% - Énfasis2 6 2 2 3 2" xfId="36998" xr:uid="{00000000-0005-0000-0000-000018060000}"/>
    <cellStyle name="20% - Énfasis2 6 2 2 4" xfId="29557" xr:uid="{00000000-0005-0000-0000-000019060000}"/>
    <cellStyle name="20% - Énfasis2 6 2 3" xfId="18077" xr:uid="{00000000-0005-0000-0000-00001A060000}"/>
    <cellStyle name="20% - Énfasis2 6 2 3 2" xfId="40720" xr:uid="{00000000-0005-0000-0000-00001B060000}"/>
    <cellStyle name="20% - Énfasis2 6 2 4" xfId="10637" xr:uid="{00000000-0005-0000-0000-00001C060000}"/>
    <cellStyle name="20% - Énfasis2 6 2 4 2" xfId="33280" xr:uid="{00000000-0005-0000-0000-00001D060000}"/>
    <cellStyle name="20% - Énfasis2 6 2 5" xfId="25839" xr:uid="{00000000-0005-0000-0000-00001E060000}"/>
    <cellStyle name="20% - Énfasis2 6 3" xfId="5064" xr:uid="{00000000-0005-0000-0000-00001F060000}"/>
    <cellStyle name="20% - Énfasis2 6 3 2" xfId="19948" xr:uid="{00000000-0005-0000-0000-000020060000}"/>
    <cellStyle name="20% - Énfasis2 6 3 2 2" xfId="42591" xr:uid="{00000000-0005-0000-0000-000021060000}"/>
    <cellStyle name="20% - Énfasis2 6 3 3" xfId="12508" xr:uid="{00000000-0005-0000-0000-000022060000}"/>
    <cellStyle name="20% - Énfasis2 6 3 3 2" xfId="35151" xr:uid="{00000000-0005-0000-0000-000023060000}"/>
    <cellStyle name="20% - Énfasis2 6 3 4" xfId="27710" xr:uid="{00000000-0005-0000-0000-000024060000}"/>
    <cellStyle name="20% - Énfasis2 6 4" xfId="16230" xr:uid="{00000000-0005-0000-0000-000025060000}"/>
    <cellStyle name="20% - Énfasis2 6 4 2" xfId="38873" xr:uid="{00000000-0005-0000-0000-000026060000}"/>
    <cellStyle name="20% - Énfasis2 6 5" xfId="8790" xr:uid="{00000000-0005-0000-0000-000027060000}"/>
    <cellStyle name="20% - Énfasis2 6 5 2" xfId="31433" xr:uid="{00000000-0005-0000-0000-000028060000}"/>
    <cellStyle name="20% - Énfasis2 6 6" xfId="23992" xr:uid="{00000000-0005-0000-0000-000029060000}"/>
    <cellStyle name="20% - Énfasis2 7" xfId="2262" xr:uid="{00000000-0005-0000-0000-00002A060000}"/>
    <cellStyle name="20% - Énfasis2 7 2" xfId="5986" xr:uid="{00000000-0005-0000-0000-00002B060000}"/>
    <cellStyle name="20% - Énfasis2 7 2 2" xfId="20870" xr:uid="{00000000-0005-0000-0000-00002C060000}"/>
    <cellStyle name="20% - Énfasis2 7 2 2 2" xfId="43513" xr:uid="{00000000-0005-0000-0000-00002D060000}"/>
    <cellStyle name="20% - Énfasis2 7 2 3" xfId="13430" xr:uid="{00000000-0005-0000-0000-00002E060000}"/>
    <cellStyle name="20% - Énfasis2 7 2 3 2" xfId="36073" xr:uid="{00000000-0005-0000-0000-00002F060000}"/>
    <cellStyle name="20% - Énfasis2 7 2 4" xfId="28632" xr:uid="{00000000-0005-0000-0000-000030060000}"/>
    <cellStyle name="20% - Énfasis2 7 3" xfId="17152" xr:uid="{00000000-0005-0000-0000-000031060000}"/>
    <cellStyle name="20% - Énfasis2 7 3 2" xfId="39795" xr:uid="{00000000-0005-0000-0000-000032060000}"/>
    <cellStyle name="20% - Énfasis2 7 4" xfId="9712" xr:uid="{00000000-0005-0000-0000-000033060000}"/>
    <cellStyle name="20% - Énfasis2 7 4 2" xfId="32355" xr:uid="{00000000-0005-0000-0000-000034060000}"/>
    <cellStyle name="20% - Énfasis2 7 5" xfId="24914" xr:uid="{00000000-0005-0000-0000-000035060000}"/>
    <cellStyle name="20% - Énfasis2 8" xfId="4136" xr:uid="{00000000-0005-0000-0000-000036060000}"/>
    <cellStyle name="20% - Énfasis2 8 2" xfId="19023" xr:uid="{00000000-0005-0000-0000-000037060000}"/>
    <cellStyle name="20% - Énfasis2 8 2 2" xfId="41666" xr:uid="{00000000-0005-0000-0000-000038060000}"/>
    <cellStyle name="20% - Énfasis2 8 3" xfId="11583" xr:uid="{00000000-0005-0000-0000-000039060000}"/>
    <cellStyle name="20% - Énfasis2 8 3 2" xfId="34226" xr:uid="{00000000-0005-0000-0000-00003A060000}"/>
    <cellStyle name="20% - Énfasis2 8 4" xfId="26785" xr:uid="{00000000-0005-0000-0000-00003B060000}"/>
    <cellStyle name="20% - Énfasis2 9" xfId="371" xr:uid="{00000000-0005-0000-0000-00003C060000}"/>
    <cellStyle name="20% - Énfasis2 9 2" xfId="15305" xr:uid="{00000000-0005-0000-0000-00003D060000}"/>
    <cellStyle name="20% - Énfasis2 9 2 2" xfId="37948" xr:uid="{00000000-0005-0000-0000-00003E060000}"/>
    <cellStyle name="20% - Énfasis2 9 3" xfId="23068" xr:uid="{00000000-0005-0000-0000-00003F060000}"/>
    <cellStyle name="20% - Énfasis3" xfId="5" builtinId="38" customBuiltin="1"/>
    <cellStyle name="20% - Énfasis3 10" xfId="7864" xr:uid="{00000000-0005-0000-0000-000041060000}"/>
    <cellStyle name="20% - Énfasis3 10 2" xfId="30510" xr:uid="{00000000-0005-0000-0000-000042060000}"/>
    <cellStyle name="20% - Énfasis3 11" xfId="22755" xr:uid="{00000000-0005-0000-0000-000043060000}"/>
    <cellStyle name="20% - Énfasis3 2" xfId="6" xr:uid="{00000000-0005-0000-0000-000044060000}"/>
    <cellStyle name="20% - Énfasis3 2 10" xfId="22766" xr:uid="{00000000-0005-0000-0000-000045060000}"/>
    <cellStyle name="20% - Énfasis3 2 2" xfId="99" xr:uid="{00000000-0005-0000-0000-000046060000}"/>
    <cellStyle name="20% - Énfasis3 2 2 2" xfId="182" xr:uid="{00000000-0005-0000-0000-000047060000}"/>
    <cellStyle name="20% - Énfasis3 2 2 2 2" xfId="343" xr:uid="{00000000-0005-0000-0000-000048060000}"/>
    <cellStyle name="20% - Énfasis3 2 2 2 2 2" xfId="2172" xr:uid="{00000000-0005-0000-0000-000049060000}"/>
    <cellStyle name="20% - Énfasis3 2 2 2 2 2 2" xfId="4022" xr:uid="{00000000-0005-0000-0000-00004A060000}"/>
    <cellStyle name="20% - Énfasis3 2 2 2 2 2 2 2" xfId="7743" xr:uid="{00000000-0005-0000-0000-00004B060000}"/>
    <cellStyle name="20% - Énfasis3 2 2 2 2 2 2 2 2" xfId="22627" xr:uid="{00000000-0005-0000-0000-00004C060000}"/>
    <cellStyle name="20% - Énfasis3 2 2 2 2 2 2 2 2 2" xfId="45270" xr:uid="{00000000-0005-0000-0000-00004D060000}"/>
    <cellStyle name="20% - Énfasis3 2 2 2 2 2 2 2 3" xfId="15187" xr:uid="{00000000-0005-0000-0000-00004E060000}"/>
    <cellStyle name="20% - Énfasis3 2 2 2 2 2 2 2 3 2" xfId="37830" xr:uid="{00000000-0005-0000-0000-00004F060000}"/>
    <cellStyle name="20% - Énfasis3 2 2 2 2 2 2 2 4" xfId="30389" xr:uid="{00000000-0005-0000-0000-000050060000}"/>
    <cellStyle name="20% - Énfasis3 2 2 2 2 2 2 3" xfId="18909" xr:uid="{00000000-0005-0000-0000-000051060000}"/>
    <cellStyle name="20% - Énfasis3 2 2 2 2 2 2 3 2" xfId="41552" xr:uid="{00000000-0005-0000-0000-000052060000}"/>
    <cellStyle name="20% - Énfasis3 2 2 2 2 2 2 4" xfId="11469" xr:uid="{00000000-0005-0000-0000-000053060000}"/>
    <cellStyle name="20% - Énfasis3 2 2 2 2 2 2 4 2" xfId="34112" xr:uid="{00000000-0005-0000-0000-000054060000}"/>
    <cellStyle name="20% - Énfasis3 2 2 2 2 2 2 5" xfId="26671" xr:uid="{00000000-0005-0000-0000-000055060000}"/>
    <cellStyle name="20% - Énfasis3 2 2 2 2 2 3" xfId="5896" xr:uid="{00000000-0005-0000-0000-000056060000}"/>
    <cellStyle name="20% - Énfasis3 2 2 2 2 2 3 2" xfId="20780" xr:uid="{00000000-0005-0000-0000-000057060000}"/>
    <cellStyle name="20% - Énfasis3 2 2 2 2 2 3 2 2" xfId="43423" xr:uid="{00000000-0005-0000-0000-000058060000}"/>
    <cellStyle name="20% - Énfasis3 2 2 2 2 2 3 3" xfId="13340" xr:uid="{00000000-0005-0000-0000-000059060000}"/>
    <cellStyle name="20% - Énfasis3 2 2 2 2 2 3 3 2" xfId="35983" xr:uid="{00000000-0005-0000-0000-00005A060000}"/>
    <cellStyle name="20% - Énfasis3 2 2 2 2 2 3 4" xfId="28542" xr:uid="{00000000-0005-0000-0000-00005B060000}"/>
    <cellStyle name="20% - Énfasis3 2 2 2 2 2 4" xfId="17062" xr:uid="{00000000-0005-0000-0000-00005C060000}"/>
    <cellStyle name="20% - Énfasis3 2 2 2 2 2 4 2" xfId="39705" xr:uid="{00000000-0005-0000-0000-00005D060000}"/>
    <cellStyle name="20% - Énfasis3 2 2 2 2 2 5" xfId="9622" xr:uid="{00000000-0005-0000-0000-00005E060000}"/>
    <cellStyle name="20% - Énfasis3 2 2 2 2 2 5 2" xfId="32265" xr:uid="{00000000-0005-0000-0000-00005F060000}"/>
    <cellStyle name="20% - Énfasis3 2 2 2 2 2 6" xfId="24824" xr:uid="{00000000-0005-0000-0000-000060060000}"/>
    <cellStyle name="20% - Énfasis3 2 2 2 2 3" xfId="3097" xr:uid="{00000000-0005-0000-0000-000061060000}"/>
    <cellStyle name="20% - Énfasis3 2 2 2 2 3 2" xfId="6818" xr:uid="{00000000-0005-0000-0000-000062060000}"/>
    <cellStyle name="20% - Énfasis3 2 2 2 2 3 2 2" xfId="21702" xr:uid="{00000000-0005-0000-0000-000063060000}"/>
    <cellStyle name="20% - Énfasis3 2 2 2 2 3 2 2 2" xfId="44345" xr:uid="{00000000-0005-0000-0000-000064060000}"/>
    <cellStyle name="20% - Énfasis3 2 2 2 2 3 2 3" xfId="14262" xr:uid="{00000000-0005-0000-0000-000065060000}"/>
    <cellStyle name="20% - Énfasis3 2 2 2 2 3 2 3 2" xfId="36905" xr:uid="{00000000-0005-0000-0000-000066060000}"/>
    <cellStyle name="20% - Énfasis3 2 2 2 2 3 2 4" xfId="29464" xr:uid="{00000000-0005-0000-0000-000067060000}"/>
    <cellStyle name="20% - Énfasis3 2 2 2 2 3 3" xfId="17984" xr:uid="{00000000-0005-0000-0000-000068060000}"/>
    <cellStyle name="20% - Énfasis3 2 2 2 2 3 3 2" xfId="40627" xr:uid="{00000000-0005-0000-0000-000069060000}"/>
    <cellStyle name="20% - Énfasis3 2 2 2 2 3 4" xfId="10544" xr:uid="{00000000-0005-0000-0000-00006A060000}"/>
    <cellStyle name="20% - Énfasis3 2 2 2 2 3 4 2" xfId="33187" xr:uid="{00000000-0005-0000-0000-00006B060000}"/>
    <cellStyle name="20% - Énfasis3 2 2 2 2 3 5" xfId="25746" xr:uid="{00000000-0005-0000-0000-00006C060000}"/>
    <cellStyle name="20% - Énfasis3 2 2 2 2 4" xfId="4971" xr:uid="{00000000-0005-0000-0000-00006D060000}"/>
    <cellStyle name="20% - Énfasis3 2 2 2 2 4 2" xfId="19855" xr:uid="{00000000-0005-0000-0000-00006E060000}"/>
    <cellStyle name="20% - Énfasis3 2 2 2 2 4 2 2" xfId="42498" xr:uid="{00000000-0005-0000-0000-00006F060000}"/>
    <cellStyle name="20% - Énfasis3 2 2 2 2 4 3" xfId="12415" xr:uid="{00000000-0005-0000-0000-000070060000}"/>
    <cellStyle name="20% - Énfasis3 2 2 2 2 4 3 2" xfId="35058" xr:uid="{00000000-0005-0000-0000-000071060000}"/>
    <cellStyle name="20% - Énfasis3 2 2 2 2 4 4" xfId="27617" xr:uid="{00000000-0005-0000-0000-000072060000}"/>
    <cellStyle name="20% - Énfasis3 2 2 2 2 5" xfId="1244" xr:uid="{00000000-0005-0000-0000-000073060000}"/>
    <cellStyle name="20% - Énfasis3 2 2 2 2 5 2" xfId="16137" xr:uid="{00000000-0005-0000-0000-000074060000}"/>
    <cellStyle name="20% - Énfasis3 2 2 2 2 5 2 2" xfId="38780" xr:uid="{00000000-0005-0000-0000-000075060000}"/>
    <cellStyle name="20% - Énfasis3 2 2 2 2 5 3" xfId="23899" xr:uid="{00000000-0005-0000-0000-000076060000}"/>
    <cellStyle name="20% - Énfasis3 2 2 2 2 6" xfId="8697" xr:uid="{00000000-0005-0000-0000-000077060000}"/>
    <cellStyle name="20% - Énfasis3 2 2 2 2 6 2" xfId="31340" xr:uid="{00000000-0005-0000-0000-000078060000}"/>
    <cellStyle name="20% - Énfasis3 2 2 2 2 7" xfId="23041" xr:uid="{00000000-0005-0000-0000-000079060000}"/>
    <cellStyle name="20% - Énfasis3 2 2 2 3" xfId="1710" xr:uid="{00000000-0005-0000-0000-00007A060000}"/>
    <cellStyle name="20% - Énfasis3 2 2 2 3 2" xfId="3560" xr:uid="{00000000-0005-0000-0000-00007B060000}"/>
    <cellStyle name="20% - Énfasis3 2 2 2 3 2 2" xfId="7281" xr:uid="{00000000-0005-0000-0000-00007C060000}"/>
    <cellStyle name="20% - Énfasis3 2 2 2 3 2 2 2" xfId="22165" xr:uid="{00000000-0005-0000-0000-00007D060000}"/>
    <cellStyle name="20% - Énfasis3 2 2 2 3 2 2 2 2" xfId="44808" xr:uid="{00000000-0005-0000-0000-00007E060000}"/>
    <cellStyle name="20% - Énfasis3 2 2 2 3 2 2 3" xfId="14725" xr:uid="{00000000-0005-0000-0000-00007F060000}"/>
    <cellStyle name="20% - Énfasis3 2 2 2 3 2 2 3 2" xfId="37368" xr:uid="{00000000-0005-0000-0000-000080060000}"/>
    <cellStyle name="20% - Énfasis3 2 2 2 3 2 2 4" xfId="29927" xr:uid="{00000000-0005-0000-0000-000081060000}"/>
    <cellStyle name="20% - Énfasis3 2 2 2 3 2 3" xfId="18447" xr:uid="{00000000-0005-0000-0000-000082060000}"/>
    <cellStyle name="20% - Énfasis3 2 2 2 3 2 3 2" xfId="41090" xr:uid="{00000000-0005-0000-0000-000083060000}"/>
    <cellStyle name="20% - Énfasis3 2 2 2 3 2 4" xfId="11007" xr:uid="{00000000-0005-0000-0000-000084060000}"/>
    <cellStyle name="20% - Énfasis3 2 2 2 3 2 4 2" xfId="33650" xr:uid="{00000000-0005-0000-0000-000085060000}"/>
    <cellStyle name="20% - Énfasis3 2 2 2 3 2 5" xfId="26209" xr:uid="{00000000-0005-0000-0000-000086060000}"/>
    <cellStyle name="20% - Énfasis3 2 2 2 3 3" xfId="5434" xr:uid="{00000000-0005-0000-0000-000087060000}"/>
    <cellStyle name="20% - Énfasis3 2 2 2 3 3 2" xfId="20318" xr:uid="{00000000-0005-0000-0000-000088060000}"/>
    <cellStyle name="20% - Énfasis3 2 2 2 3 3 2 2" xfId="42961" xr:uid="{00000000-0005-0000-0000-000089060000}"/>
    <cellStyle name="20% - Énfasis3 2 2 2 3 3 3" xfId="12878" xr:uid="{00000000-0005-0000-0000-00008A060000}"/>
    <cellStyle name="20% - Énfasis3 2 2 2 3 3 3 2" xfId="35521" xr:uid="{00000000-0005-0000-0000-00008B060000}"/>
    <cellStyle name="20% - Énfasis3 2 2 2 3 3 4" xfId="28080" xr:uid="{00000000-0005-0000-0000-00008C060000}"/>
    <cellStyle name="20% - Énfasis3 2 2 2 3 4" xfId="16600" xr:uid="{00000000-0005-0000-0000-00008D060000}"/>
    <cellStyle name="20% - Énfasis3 2 2 2 3 4 2" xfId="39243" xr:uid="{00000000-0005-0000-0000-00008E060000}"/>
    <cellStyle name="20% - Énfasis3 2 2 2 3 5" xfId="9160" xr:uid="{00000000-0005-0000-0000-00008F060000}"/>
    <cellStyle name="20% - Énfasis3 2 2 2 3 5 2" xfId="31803" xr:uid="{00000000-0005-0000-0000-000090060000}"/>
    <cellStyle name="20% - Énfasis3 2 2 2 3 6" xfId="24362" xr:uid="{00000000-0005-0000-0000-000091060000}"/>
    <cellStyle name="20% - Énfasis3 2 2 2 4" xfId="2635" xr:uid="{00000000-0005-0000-0000-000092060000}"/>
    <cellStyle name="20% - Énfasis3 2 2 2 4 2" xfId="6356" xr:uid="{00000000-0005-0000-0000-000093060000}"/>
    <cellStyle name="20% - Énfasis3 2 2 2 4 2 2" xfId="21240" xr:uid="{00000000-0005-0000-0000-000094060000}"/>
    <cellStyle name="20% - Énfasis3 2 2 2 4 2 2 2" xfId="43883" xr:uid="{00000000-0005-0000-0000-000095060000}"/>
    <cellStyle name="20% - Énfasis3 2 2 2 4 2 3" xfId="13800" xr:uid="{00000000-0005-0000-0000-000096060000}"/>
    <cellStyle name="20% - Énfasis3 2 2 2 4 2 3 2" xfId="36443" xr:uid="{00000000-0005-0000-0000-000097060000}"/>
    <cellStyle name="20% - Énfasis3 2 2 2 4 2 4" xfId="29002" xr:uid="{00000000-0005-0000-0000-000098060000}"/>
    <cellStyle name="20% - Énfasis3 2 2 2 4 3" xfId="17522" xr:uid="{00000000-0005-0000-0000-000099060000}"/>
    <cellStyle name="20% - Énfasis3 2 2 2 4 3 2" xfId="40165" xr:uid="{00000000-0005-0000-0000-00009A060000}"/>
    <cellStyle name="20% - Énfasis3 2 2 2 4 4" xfId="10082" xr:uid="{00000000-0005-0000-0000-00009B060000}"/>
    <cellStyle name="20% - Énfasis3 2 2 2 4 4 2" xfId="32725" xr:uid="{00000000-0005-0000-0000-00009C060000}"/>
    <cellStyle name="20% - Énfasis3 2 2 2 4 5" xfId="25284" xr:uid="{00000000-0005-0000-0000-00009D060000}"/>
    <cellStyle name="20% - Énfasis3 2 2 2 5" xfId="4509" xr:uid="{00000000-0005-0000-0000-00009E060000}"/>
    <cellStyle name="20% - Énfasis3 2 2 2 5 2" xfId="19393" xr:uid="{00000000-0005-0000-0000-00009F060000}"/>
    <cellStyle name="20% - Énfasis3 2 2 2 5 2 2" xfId="42036" xr:uid="{00000000-0005-0000-0000-0000A0060000}"/>
    <cellStyle name="20% - Énfasis3 2 2 2 5 3" xfId="11953" xr:uid="{00000000-0005-0000-0000-0000A1060000}"/>
    <cellStyle name="20% - Énfasis3 2 2 2 5 3 2" xfId="34596" xr:uid="{00000000-0005-0000-0000-0000A2060000}"/>
    <cellStyle name="20% - Énfasis3 2 2 2 5 4" xfId="27155" xr:uid="{00000000-0005-0000-0000-0000A3060000}"/>
    <cellStyle name="20% - Énfasis3 2 2 2 6" xfId="779" xr:uid="{00000000-0005-0000-0000-0000A4060000}"/>
    <cellStyle name="20% - Énfasis3 2 2 2 6 2" xfId="15675" xr:uid="{00000000-0005-0000-0000-0000A5060000}"/>
    <cellStyle name="20% - Énfasis3 2 2 2 6 2 2" xfId="38318" xr:uid="{00000000-0005-0000-0000-0000A6060000}"/>
    <cellStyle name="20% - Énfasis3 2 2 2 6 3" xfId="23437" xr:uid="{00000000-0005-0000-0000-0000A7060000}"/>
    <cellStyle name="20% - Énfasis3 2 2 2 7" xfId="8235" xr:uid="{00000000-0005-0000-0000-0000A8060000}"/>
    <cellStyle name="20% - Énfasis3 2 2 2 7 2" xfId="30878" xr:uid="{00000000-0005-0000-0000-0000A9060000}"/>
    <cellStyle name="20% - Énfasis3 2 2 2 8" xfId="22885" xr:uid="{00000000-0005-0000-0000-0000AA060000}"/>
    <cellStyle name="20% - Énfasis3 2 2 3" xfId="265" xr:uid="{00000000-0005-0000-0000-0000AB060000}"/>
    <cellStyle name="20% - Énfasis3 2 2 3 2" xfId="1961" xr:uid="{00000000-0005-0000-0000-0000AC060000}"/>
    <cellStyle name="20% - Énfasis3 2 2 3 2 2" xfId="3811" xr:uid="{00000000-0005-0000-0000-0000AD060000}"/>
    <cellStyle name="20% - Énfasis3 2 2 3 2 2 2" xfId="7532" xr:uid="{00000000-0005-0000-0000-0000AE060000}"/>
    <cellStyle name="20% - Énfasis3 2 2 3 2 2 2 2" xfId="22416" xr:uid="{00000000-0005-0000-0000-0000AF060000}"/>
    <cellStyle name="20% - Énfasis3 2 2 3 2 2 2 2 2" xfId="45059" xr:uid="{00000000-0005-0000-0000-0000B0060000}"/>
    <cellStyle name="20% - Énfasis3 2 2 3 2 2 2 3" xfId="14976" xr:uid="{00000000-0005-0000-0000-0000B1060000}"/>
    <cellStyle name="20% - Énfasis3 2 2 3 2 2 2 3 2" xfId="37619" xr:uid="{00000000-0005-0000-0000-0000B2060000}"/>
    <cellStyle name="20% - Énfasis3 2 2 3 2 2 2 4" xfId="30178" xr:uid="{00000000-0005-0000-0000-0000B3060000}"/>
    <cellStyle name="20% - Énfasis3 2 2 3 2 2 3" xfId="18698" xr:uid="{00000000-0005-0000-0000-0000B4060000}"/>
    <cellStyle name="20% - Énfasis3 2 2 3 2 2 3 2" xfId="41341" xr:uid="{00000000-0005-0000-0000-0000B5060000}"/>
    <cellStyle name="20% - Énfasis3 2 2 3 2 2 4" xfId="11258" xr:uid="{00000000-0005-0000-0000-0000B6060000}"/>
    <cellStyle name="20% - Énfasis3 2 2 3 2 2 4 2" xfId="33901" xr:uid="{00000000-0005-0000-0000-0000B7060000}"/>
    <cellStyle name="20% - Énfasis3 2 2 3 2 2 5" xfId="26460" xr:uid="{00000000-0005-0000-0000-0000B8060000}"/>
    <cellStyle name="20% - Énfasis3 2 2 3 2 3" xfId="5685" xr:uid="{00000000-0005-0000-0000-0000B9060000}"/>
    <cellStyle name="20% - Énfasis3 2 2 3 2 3 2" xfId="20569" xr:uid="{00000000-0005-0000-0000-0000BA060000}"/>
    <cellStyle name="20% - Énfasis3 2 2 3 2 3 2 2" xfId="43212" xr:uid="{00000000-0005-0000-0000-0000BB060000}"/>
    <cellStyle name="20% - Énfasis3 2 2 3 2 3 3" xfId="13129" xr:uid="{00000000-0005-0000-0000-0000BC060000}"/>
    <cellStyle name="20% - Énfasis3 2 2 3 2 3 3 2" xfId="35772" xr:uid="{00000000-0005-0000-0000-0000BD060000}"/>
    <cellStyle name="20% - Énfasis3 2 2 3 2 3 4" xfId="28331" xr:uid="{00000000-0005-0000-0000-0000BE060000}"/>
    <cellStyle name="20% - Énfasis3 2 2 3 2 4" xfId="16851" xr:uid="{00000000-0005-0000-0000-0000BF060000}"/>
    <cellStyle name="20% - Énfasis3 2 2 3 2 4 2" xfId="39494" xr:uid="{00000000-0005-0000-0000-0000C0060000}"/>
    <cellStyle name="20% - Énfasis3 2 2 3 2 5" xfId="9411" xr:uid="{00000000-0005-0000-0000-0000C1060000}"/>
    <cellStyle name="20% - Énfasis3 2 2 3 2 5 2" xfId="32054" xr:uid="{00000000-0005-0000-0000-0000C2060000}"/>
    <cellStyle name="20% - Énfasis3 2 2 3 2 6" xfId="24613" xr:uid="{00000000-0005-0000-0000-0000C3060000}"/>
    <cellStyle name="20% - Énfasis3 2 2 3 3" xfId="2886" xr:uid="{00000000-0005-0000-0000-0000C4060000}"/>
    <cellStyle name="20% - Énfasis3 2 2 3 3 2" xfId="6607" xr:uid="{00000000-0005-0000-0000-0000C5060000}"/>
    <cellStyle name="20% - Énfasis3 2 2 3 3 2 2" xfId="21491" xr:uid="{00000000-0005-0000-0000-0000C6060000}"/>
    <cellStyle name="20% - Énfasis3 2 2 3 3 2 2 2" xfId="44134" xr:uid="{00000000-0005-0000-0000-0000C7060000}"/>
    <cellStyle name="20% - Énfasis3 2 2 3 3 2 3" xfId="14051" xr:uid="{00000000-0005-0000-0000-0000C8060000}"/>
    <cellStyle name="20% - Énfasis3 2 2 3 3 2 3 2" xfId="36694" xr:uid="{00000000-0005-0000-0000-0000C9060000}"/>
    <cellStyle name="20% - Énfasis3 2 2 3 3 2 4" xfId="29253" xr:uid="{00000000-0005-0000-0000-0000CA060000}"/>
    <cellStyle name="20% - Énfasis3 2 2 3 3 3" xfId="17773" xr:uid="{00000000-0005-0000-0000-0000CB060000}"/>
    <cellStyle name="20% - Énfasis3 2 2 3 3 3 2" xfId="40416" xr:uid="{00000000-0005-0000-0000-0000CC060000}"/>
    <cellStyle name="20% - Énfasis3 2 2 3 3 4" xfId="10333" xr:uid="{00000000-0005-0000-0000-0000CD060000}"/>
    <cellStyle name="20% - Énfasis3 2 2 3 3 4 2" xfId="32976" xr:uid="{00000000-0005-0000-0000-0000CE060000}"/>
    <cellStyle name="20% - Énfasis3 2 2 3 3 5" xfId="25535" xr:uid="{00000000-0005-0000-0000-0000CF060000}"/>
    <cellStyle name="20% - Énfasis3 2 2 3 4" xfId="4760" xr:uid="{00000000-0005-0000-0000-0000D0060000}"/>
    <cellStyle name="20% - Énfasis3 2 2 3 4 2" xfId="19644" xr:uid="{00000000-0005-0000-0000-0000D1060000}"/>
    <cellStyle name="20% - Énfasis3 2 2 3 4 2 2" xfId="42287" xr:uid="{00000000-0005-0000-0000-0000D2060000}"/>
    <cellStyle name="20% - Énfasis3 2 2 3 4 3" xfId="12204" xr:uid="{00000000-0005-0000-0000-0000D3060000}"/>
    <cellStyle name="20% - Énfasis3 2 2 3 4 3 2" xfId="34847" xr:uid="{00000000-0005-0000-0000-0000D4060000}"/>
    <cellStyle name="20% - Énfasis3 2 2 3 4 4" xfId="27406" xr:uid="{00000000-0005-0000-0000-0000D5060000}"/>
    <cellStyle name="20% - Énfasis3 2 2 3 5" xfId="1033" xr:uid="{00000000-0005-0000-0000-0000D6060000}"/>
    <cellStyle name="20% - Énfasis3 2 2 3 5 2" xfId="15926" xr:uid="{00000000-0005-0000-0000-0000D7060000}"/>
    <cellStyle name="20% - Énfasis3 2 2 3 5 2 2" xfId="38569" xr:uid="{00000000-0005-0000-0000-0000D8060000}"/>
    <cellStyle name="20% - Énfasis3 2 2 3 5 3" xfId="23688" xr:uid="{00000000-0005-0000-0000-0000D9060000}"/>
    <cellStyle name="20% - Énfasis3 2 2 3 6" xfId="8486" xr:uid="{00000000-0005-0000-0000-0000DA060000}"/>
    <cellStyle name="20% - Énfasis3 2 2 3 6 2" xfId="31129" xr:uid="{00000000-0005-0000-0000-0000DB060000}"/>
    <cellStyle name="20% - Énfasis3 2 2 3 7" xfId="22963" xr:uid="{00000000-0005-0000-0000-0000DC060000}"/>
    <cellStyle name="20% - Énfasis3 2 2 4" xfId="1499" xr:uid="{00000000-0005-0000-0000-0000DD060000}"/>
    <cellStyle name="20% - Énfasis3 2 2 4 2" xfId="3349" xr:uid="{00000000-0005-0000-0000-0000DE060000}"/>
    <cellStyle name="20% - Énfasis3 2 2 4 2 2" xfId="7070" xr:uid="{00000000-0005-0000-0000-0000DF060000}"/>
    <cellStyle name="20% - Énfasis3 2 2 4 2 2 2" xfId="21954" xr:uid="{00000000-0005-0000-0000-0000E0060000}"/>
    <cellStyle name="20% - Énfasis3 2 2 4 2 2 2 2" xfId="44597" xr:uid="{00000000-0005-0000-0000-0000E1060000}"/>
    <cellStyle name="20% - Énfasis3 2 2 4 2 2 3" xfId="14514" xr:uid="{00000000-0005-0000-0000-0000E2060000}"/>
    <cellStyle name="20% - Énfasis3 2 2 4 2 2 3 2" xfId="37157" xr:uid="{00000000-0005-0000-0000-0000E3060000}"/>
    <cellStyle name="20% - Énfasis3 2 2 4 2 2 4" xfId="29716" xr:uid="{00000000-0005-0000-0000-0000E4060000}"/>
    <cellStyle name="20% - Énfasis3 2 2 4 2 3" xfId="18236" xr:uid="{00000000-0005-0000-0000-0000E5060000}"/>
    <cellStyle name="20% - Énfasis3 2 2 4 2 3 2" xfId="40879" xr:uid="{00000000-0005-0000-0000-0000E6060000}"/>
    <cellStyle name="20% - Énfasis3 2 2 4 2 4" xfId="10796" xr:uid="{00000000-0005-0000-0000-0000E7060000}"/>
    <cellStyle name="20% - Énfasis3 2 2 4 2 4 2" xfId="33439" xr:uid="{00000000-0005-0000-0000-0000E8060000}"/>
    <cellStyle name="20% - Énfasis3 2 2 4 2 5" xfId="25998" xr:uid="{00000000-0005-0000-0000-0000E9060000}"/>
    <cellStyle name="20% - Énfasis3 2 2 4 3" xfId="5223" xr:uid="{00000000-0005-0000-0000-0000EA060000}"/>
    <cellStyle name="20% - Énfasis3 2 2 4 3 2" xfId="20107" xr:uid="{00000000-0005-0000-0000-0000EB060000}"/>
    <cellStyle name="20% - Énfasis3 2 2 4 3 2 2" xfId="42750" xr:uid="{00000000-0005-0000-0000-0000EC060000}"/>
    <cellStyle name="20% - Énfasis3 2 2 4 3 3" xfId="12667" xr:uid="{00000000-0005-0000-0000-0000ED060000}"/>
    <cellStyle name="20% - Énfasis3 2 2 4 3 3 2" xfId="35310" xr:uid="{00000000-0005-0000-0000-0000EE060000}"/>
    <cellStyle name="20% - Énfasis3 2 2 4 3 4" xfId="27869" xr:uid="{00000000-0005-0000-0000-0000EF060000}"/>
    <cellStyle name="20% - Énfasis3 2 2 4 4" xfId="16389" xr:uid="{00000000-0005-0000-0000-0000F0060000}"/>
    <cellStyle name="20% - Énfasis3 2 2 4 4 2" xfId="39032" xr:uid="{00000000-0005-0000-0000-0000F1060000}"/>
    <cellStyle name="20% - Énfasis3 2 2 4 5" xfId="8949" xr:uid="{00000000-0005-0000-0000-0000F2060000}"/>
    <cellStyle name="20% - Énfasis3 2 2 4 5 2" xfId="31592" xr:uid="{00000000-0005-0000-0000-0000F3060000}"/>
    <cellStyle name="20% - Énfasis3 2 2 4 6" xfId="24151" xr:uid="{00000000-0005-0000-0000-0000F4060000}"/>
    <cellStyle name="20% - Énfasis3 2 2 5" xfId="2424" xr:uid="{00000000-0005-0000-0000-0000F5060000}"/>
    <cellStyle name="20% - Énfasis3 2 2 5 2" xfId="6145" xr:uid="{00000000-0005-0000-0000-0000F6060000}"/>
    <cellStyle name="20% - Énfasis3 2 2 5 2 2" xfId="21029" xr:uid="{00000000-0005-0000-0000-0000F7060000}"/>
    <cellStyle name="20% - Énfasis3 2 2 5 2 2 2" xfId="43672" xr:uid="{00000000-0005-0000-0000-0000F8060000}"/>
    <cellStyle name="20% - Énfasis3 2 2 5 2 3" xfId="13589" xr:uid="{00000000-0005-0000-0000-0000F9060000}"/>
    <cellStyle name="20% - Énfasis3 2 2 5 2 3 2" xfId="36232" xr:uid="{00000000-0005-0000-0000-0000FA060000}"/>
    <cellStyle name="20% - Énfasis3 2 2 5 2 4" xfId="28791" xr:uid="{00000000-0005-0000-0000-0000FB060000}"/>
    <cellStyle name="20% - Énfasis3 2 2 5 3" xfId="17311" xr:uid="{00000000-0005-0000-0000-0000FC060000}"/>
    <cellStyle name="20% - Énfasis3 2 2 5 3 2" xfId="39954" xr:uid="{00000000-0005-0000-0000-0000FD060000}"/>
    <cellStyle name="20% - Énfasis3 2 2 5 4" xfId="9871" xr:uid="{00000000-0005-0000-0000-0000FE060000}"/>
    <cellStyle name="20% - Énfasis3 2 2 5 4 2" xfId="32514" xr:uid="{00000000-0005-0000-0000-0000FF060000}"/>
    <cellStyle name="20% - Énfasis3 2 2 5 5" xfId="25073" xr:uid="{00000000-0005-0000-0000-000000070000}"/>
    <cellStyle name="20% - Énfasis3 2 2 6" xfId="4298" xr:uid="{00000000-0005-0000-0000-000001070000}"/>
    <cellStyle name="20% - Énfasis3 2 2 6 2" xfId="19182" xr:uid="{00000000-0005-0000-0000-000002070000}"/>
    <cellStyle name="20% - Énfasis3 2 2 6 2 2" xfId="41825" xr:uid="{00000000-0005-0000-0000-000003070000}"/>
    <cellStyle name="20% - Énfasis3 2 2 6 3" xfId="11742" xr:uid="{00000000-0005-0000-0000-000004070000}"/>
    <cellStyle name="20% - Énfasis3 2 2 6 3 2" xfId="34385" xr:uid="{00000000-0005-0000-0000-000005070000}"/>
    <cellStyle name="20% - Énfasis3 2 2 6 4" xfId="26944" xr:uid="{00000000-0005-0000-0000-000006070000}"/>
    <cellStyle name="20% - Énfasis3 2 2 7" xfId="567" xr:uid="{00000000-0005-0000-0000-000007070000}"/>
    <cellStyle name="20% - Énfasis3 2 2 7 2" xfId="15464" xr:uid="{00000000-0005-0000-0000-000008070000}"/>
    <cellStyle name="20% - Énfasis3 2 2 7 2 2" xfId="38107" xr:uid="{00000000-0005-0000-0000-000009070000}"/>
    <cellStyle name="20% - Énfasis3 2 2 7 3" xfId="23227" xr:uid="{00000000-0005-0000-0000-00000A070000}"/>
    <cellStyle name="20% - Énfasis3 2 2 8" xfId="8024" xr:uid="{00000000-0005-0000-0000-00000B070000}"/>
    <cellStyle name="20% - Énfasis3 2 2 8 2" xfId="30667" xr:uid="{00000000-0005-0000-0000-00000C070000}"/>
    <cellStyle name="20% - Énfasis3 2 2 9" xfId="22807" xr:uid="{00000000-0005-0000-0000-00000D070000}"/>
    <cellStyle name="20% - Énfasis3 2 3" xfId="141" xr:uid="{00000000-0005-0000-0000-00000E070000}"/>
    <cellStyle name="20% - Énfasis3 2 3 2" xfId="304" xr:uid="{00000000-0005-0000-0000-00000F070000}"/>
    <cellStyle name="20% - Énfasis3 2 3 2 2" xfId="2067" xr:uid="{00000000-0005-0000-0000-000010070000}"/>
    <cellStyle name="20% - Énfasis3 2 3 2 2 2" xfId="3917" xr:uid="{00000000-0005-0000-0000-000011070000}"/>
    <cellStyle name="20% - Énfasis3 2 3 2 2 2 2" xfId="7638" xr:uid="{00000000-0005-0000-0000-000012070000}"/>
    <cellStyle name="20% - Énfasis3 2 3 2 2 2 2 2" xfId="22522" xr:uid="{00000000-0005-0000-0000-000013070000}"/>
    <cellStyle name="20% - Énfasis3 2 3 2 2 2 2 2 2" xfId="45165" xr:uid="{00000000-0005-0000-0000-000014070000}"/>
    <cellStyle name="20% - Énfasis3 2 3 2 2 2 2 3" xfId="15082" xr:uid="{00000000-0005-0000-0000-000015070000}"/>
    <cellStyle name="20% - Énfasis3 2 3 2 2 2 2 3 2" xfId="37725" xr:uid="{00000000-0005-0000-0000-000016070000}"/>
    <cellStyle name="20% - Énfasis3 2 3 2 2 2 2 4" xfId="30284" xr:uid="{00000000-0005-0000-0000-000017070000}"/>
    <cellStyle name="20% - Énfasis3 2 3 2 2 2 3" xfId="18804" xr:uid="{00000000-0005-0000-0000-000018070000}"/>
    <cellStyle name="20% - Énfasis3 2 3 2 2 2 3 2" xfId="41447" xr:uid="{00000000-0005-0000-0000-000019070000}"/>
    <cellStyle name="20% - Énfasis3 2 3 2 2 2 4" xfId="11364" xr:uid="{00000000-0005-0000-0000-00001A070000}"/>
    <cellStyle name="20% - Énfasis3 2 3 2 2 2 4 2" xfId="34007" xr:uid="{00000000-0005-0000-0000-00001B070000}"/>
    <cellStyle name="20% - Énfasis3 2 3 2 2 2 5" xfId="26566" xr:uid="{00000000-0005-0000-0000-00001C070000}"/>
    <cellStyle name="20% - Énfasis3 2 3 2 2 3" xfId="5791" xr:uid="{00000000-0005-0000-0000-00001D070000}"/>
    <cellStyle name="20% - Énfasis3 2 3 2 2 3 2" xfId="20675" xr:uid="{00000000-0005-0000-0000-00001E070000}"/>
    <cellStyle name="20% - Énfasis3 2 3 2 2 3 2 2" xfId="43318" xr:uid="{00000000-0005-0000-0000-00001F070000}"/>
    <cellStyle name="20% - Énfasis3 2 3 2 2 3 3" xfId="13235" xr:uid="{00000000-0005-0000-0000-000020070000}"/>
    <cellStyle name="20% - Énfasis3 2 3 2 2 3 3 2" xfId="35878" xr:uid="{00000000-0005-0000-0000-000021070000}"/>
    <cellStyle name="20% - Énfasis3 2 3 2 2 3 4" xfId="28437" xr:uid="{00000000-0005-0000-0000-000022070000}"/>
    <cellStyle name="20% - Énfasis3 2 3 2 2 4" xfId="16957" xr:uid="{00000000-0005-0000-0000-000023070000}"/>
    <cellStyle name="20% - Énfasis3 2 3 2 2 4 2" xfId="39600" xr:uid="{00000000-0005-0000-0000-000024070000}"/>
    <cellStyle name="20% - Énfasis3 2 3 2 2 5" xfId="9517" xr:uid="{00000000-0005-0000-0000-000025070000}"/>
    <cellStyle name="20% - Énfasis3 2 3 2 2 5 2" xfId="32160" xr:uid="{00000000-0005-0000-0000-000026070000}"/>
    <cellStyle name="20% - Énfasis3 2 3 2 2 6" xfId="24719" xr:uid="{00000000-0005-0000-0000-000027070000}"/>
    <cellStyle name="20% - Énfasis3 2 3 2 3" xfId="2992" xr:uid="{00000000-0005-0000-0000-000028070000}"/>
    <cellStyle name="20% - Énfasis3 2 3 2 3 2" xfId="6713" xr:uid="{00000000-0005-0000-0000-000029070000}"/>
    <cellStyle name="20% - Énfasis3 2 3 2 3 2 2" xfId="21597" xr:uid="{00000000-0005-0000-0000-00002A070000}"/>
    <cellStyle name="20% - Énfasis3 2 3 2 3 2 2 2" xfId="44240" xr:uid="{00000000-0005-0000-0000-00002B070000}"/>
    <cellStyle name="20% - Énfasis3 2 3 2 3 2 3" xfId="14157" xr:uid="{00000000-0005-0000-0000-00002C070000}"/>
    <cellStyle name="20% - Énfasis3 2 3 2 3 2 3 2" xfId="36800" xr:uid="{00000000-0005-0000-0000-00002D070000}"/>
    <cellStyle name="20% - Énfasis3 2 3 2 3 2 4" xfId="29359" xr:uid="{00000000-0005-0000-0000-00002E070000}"/>
    <cellStyle name="20% - Énfasis3 2 3 2 3 3" xfId="17879" xr:uid="{00000000-0005-0000-0000-00002F070000}"/>
    <cellStyle name="20% - Énfasis3 2 3 2 3 3 2" xfId="40522" xr:uid="{00000000-0005-0000-0000-000030070000}"/>
    <cellStyle name="20% - Énfasis3 2 3 2 3 4" xfId="10439" xr:uid="{00000000-0005-0000-0000-000031070000}"/>
    <cellStyle name="20% - Énfasis3 2 3 2 3 4 2" xfId="33082" xr:uid="{00000000-0005-0000-0000-000032070000}"/>
    <cellStyle name="20% - Énfasis3 2 3 2 3 5" xfId="25641" xr:uid="{00000000-0005-0000-0000-000033070000}"/>
    <cellStyle name="20% - Énfasis3 2 3 2 4" xfId="4866" xr:uid="{00000000-0005-0000-0000-000034070000}"/>
    <cellStyle name="20% - Énfasis3 2 3 2 4 2" xfId="19750" xr:uid="{00000000-0005-0000-0000-000035070000}"/>
    <cellStyle name="20% - Énfasis3 2 3 2 4 2 2" xfId="42393" xr:uid="{00000000-0005-0000-0000-000036070000}"/>
    <cellStyle name="20% - Énfasis3 2 3 2 4 3" xfId="12310" xr:uid="{00000000-0005-0000-0000-000037070000}"/>
    <cellStyle name="20% - Énfasis3 2 3 2 4 3 2" xfId="34953" xr:uid="{00000000-0005-0000-0000-000038070000}"/>
    <cellStyle name="20% - Énfasis3 2 3 2 4 4" xfId="27512" xr:uid="{00000000-0005-0000-0000-000039070000}"/>
    <cellStyle name="20% - Énfasis3 2 3 2 5" xfId="1139" xr:uid="{00000000-0005-0000-0000-00003A070000}"/>
    <cellStyle name="20% - Énfasis3 2 3 2 5 2" xfId="16032" xr:uid="{00000000-0005-0000-0000-00003B070000}"/>
    <cellStyle name="20% - Énfasis3 2 3 2 5 2 2" xfId="38675" xr:uid="{00000000-0005-0000-0000-00003C070000}"/>
    <cellStyle name="20% - Énfasis3 2 3 2 5 3" xfId="23794" xr:uid="{00000000-0005-0000-0000-00003D070000}"/>
    <cellStyle name="20% - Énfasis3 2 3 2 6" xfId="8592" xr:uid="{00000000-0005-0000-0000-00003E070000}"/>
    <cellStyle name="20% - Énfasis3 2 3 2 6 2" xfId="31235" xr:uid="{00000000-0005-0000-0000-00003F070000}"/>
    <cellStyle name="20% - Énfasis3 2 3 2 7" xfId="23002" xr:uid="{00000000-0005-0000-0000-000040070000}"/>
    <cellStyle name="20% - Énfasis3 2 3 3" xfId="1605" xr:uid="{00000000-0005-0000-0000-000041070000}"/>
    <cellStyle name="20% - Énfasis3 2 3 3 2" xfId="3455" xr:uid="{00000000-0005-0000-0000-000042070000}"/>
    <cellStyle name="20% - Énfasis3 2 3 3 2 2" xfId="7176" xr:uid="{00000000-0005-0000-0000-000043070000}"/>
    <cellStyle name="20% - Énfasis3 2 3 3 2 2 2" xfId="22060" xr:uid="{00000000-0005-0000-0000-000044070000}"/>
    <cellStyle name="20% - Énfasis3 2 3 3 2 2 2 2" xfId="44703" xr:uid="{00000000-0005-0000-0000-000045070000}"/>
    <cellStyle name="20% - Énfasis3 2 3 3 2 2 3" xfId="14620" xr:uid="{00000000-0005-0000-0000-000046070000}"/>
    <cellStyle name="20% - Énfasis3 2 3 3 2 2 3 2" xfId="37263" xr:uid="{00000000-0005-0000-0000-000047070000}"/>
    <cellStyle name="20% - Énfasis3 2 3 3 2 2 4" xfId="29822" xr:uid="{00000000-0005-0000-0000-000048070000}"/>
    <cellStyle name="20% - Énfasis3 2 3 3 2 3" xfId="18342" xr:uid="{00000000-0005-0000-0000-000049070000}"/>
    <cellStyle name="20% - Énfasis3 2 3 3 2 3 2" xfId="40985" xr:uid="{00000000-0005-0000-0000-00004A070000}"/>
    <cellStyle name="20% - Énfasis3 2 3 3 2 4" xfId="10902" xr:uid="{00000000-0005-0000-0000-00004B070000}"/>
    <cellStyle name="20% - Énfasis3 2 3 3 2 4 2" xfId="33545" xr:uid="{00000000-0005-0000-0000-00004C070000}"/>
    <cellStyle name="20% - Énfasis3 2 3 3 2 5" xfId="26104" xr:uid="{00000000-0005-0000-0000-00004D070000}"/>
    <cellStyle name="20% - Énfasis3 2 3 3 3" xfId="5329" xr:uid="{00000000-0005-0000-0000-00004E070000}"/>
    <cellStyle name="20% - Énfasis3 2 3 3 3 2" xfId="20213" xr:uid="{00000000-0005-0000-0000-00004F070000}"/>
    <cellStyle name="20% - Énfasis3 2 3 3 3 2 2" xfId="42856" xr:uid="{00000000-0005-0000-0000-000050070000}"/>
    <cellStyle name="20% - Énfasis3 2 3 3 3 3" xfId="12773" xr:uid="{00000000-0005-0000-0000-000051070000}"/>
    <cellStyle name="20% - Énfasis3 2 3 3 3 3 2" xfId="35416" xr:uid="{00000000-0005-0000-0000-000052070000}"/>
    <cellStyle name="20% - Énfasis3 2 3 3 3 4" xfId="27975" xr:uid="{00000000-0005-0000-0000-000053070000}"/>
    <cellStyle name="20% - Énfasis3 2 3 3 4" xfId="16495" xr:uid="{00000000-0005-0000-0000-000054070000}"/>
    <cellStyle name="20% - Énfasis3 2 3 3 4 2" xfId="39138" xr:uid="{00000000-0005-0000-0000-000055070000}"/>
    <cellStyle name="20% - Énfasis3 2 3 3 5" xfId="9055" xr:uid="{00000000-0005-0000-0000-000056070000}"/>
    <cellStyle name="20% - Énfasis3 2 3 3 5 2" xfId="31698" xr:uid="{00000000-0005-0000-0000-000057070000}"/>
    <cellStyle name="20% - Énfasis3 2 3 3 6" xfId="24257" xr:uid="{00000000-0005-0000-0000-000058070000}"/>
    <cellStyle name="20% - Énfasis3 2 3 4" xfId="2530" xr:uid="{00000000-0005-0000-0000-000059070000}"/>
    <cellStyle name="20% - Énfasis3 2 3 4 2" xfId="6251" xr:uid="{00000000-0005-0000-0000-00005A070000}"/>
    <cellStyle name="20% - Énfasis3 2 3 4 2 2" xfId="21135" xr:uid="{00000000-0005-0000-0000-00005B070000}"/>
    <cellStyle name="20% - Énfasis3 2 3 4 2 2 2" xfId="43778" xr:uid="{00000000-0005-0000-0000-00005C070000}"/>
    <cellStyle name="20% - Énfasis3 2 3 4 2 3" xfId="13695" xr:uid="{00000000-0005-0000-0000-00005D070000}"/>
    <cellStyle name="20% - Énfasis3 2 3 4 2 3 2" xfId="36338" xr:uid="{00000000-0005-0000-0000-00005E070000}"/>
    <cellStyle name="20% - Énfasis3 2 3 4 2 4" xfId="28897" xr:uid="{00000000-0005-0000-0000-00005F070000}"/>
    <cellStyle name="20% - Énfasis3 2 3 4 3" xfId="17417" xr:uid="{00000000-0005-0000-0000-000060070000}"/>
    <cellStyle name="20% - Énfasis3 2 3 4 3 2" xfId="40060" xr:uid="{00000000-0005-0000-0000-000061070000}"/>
    <cellStyle name="20% - Énfasis3 2 3 4 4" xfId="9977" xr:uid="{00000000-0005-0000-0000-000062070000}"/>
    <cellStyle name="20% - Énfasis3 2 3 4 4 2" xfId="32620" xr:uid="{00000000-0005-0000-0000-000063070000}"/>
    <cellStyle name="20% - Énfasis3 2 3 4 5" xfId="25179" xr:uid="{00000000-0005-0000-0000-000064070000}"/>
    <cellStyle name="20% - Énfasis3 2 3 5" xfId="4404" xr:uid="{00000000-0005-0000-0000-000065070000}"/>
    <cellStyle name="20% - Énfasis3 2 3 5 2" xfId="19288" xr:uid="{00000000-0005-0000-0000-000066070000}"/>
    <cellStyle name="20% - Énfasis3 2 3 5 2 2" xfId="41931" xr:uid="{00000000-0005-0000-0000-000067070000}"/>
    <cellStyle name="20% - Énfasis3 2 3 5 3" xfId="11848" xr:uid="{00000000-0005-0000-0000-000068070000}"/>
    <cellStyle name="20% - Énfasis3 2 3 5 3 2" xfId="34491" xr:uid="{00000000-0005-0000-0000-000069070000}"/>
    <cellStyle name="20% - Énfasis3 2 3 5 4" xfId="27050" xr:uid="{00000000-0005-0000-0000-00006A070000}"/>
    <cellStyle name="20% - Énfasis3 2 3 6" xfId="674" xr:uid="{00000000-0005-0000-0000-00006B070000}"/>
    <cellStyle name="20% - Énfasis3 2 3 6 2" xfId="15570" xr:uid="{00000000-0005-0000-0000-00006C070000}"/>
    <cellStyle name="20% - Énfasis3 2 3 6 2 2" xfId="38213" xr:uid="{00000000-0005-0000-0000-00006D070000}"/>
    <cellStyle name="20% - Énfasis3 2 3 6 3" xfId="23332" xr:uid="{00000000-0005-0000-0000-00006E070000}"/>
    <cellStyle name="20% - Énfasis3 2 3 7" xfId="8130" xr:uid="{00000000-0005-0000-0000-00006F070000}"/>
    <cellStyle name="20% - Énfasis3 2 3 7 2" xfId="30773" xr:uid="{00000000-0005-0000-0000-000070070000}"/>
    <cellStyle name="20% - Énfasis3 2 3 8" xfId="22846" xr:uid="{00000000-0005-0000-0000-000071070000}"/>
    <cellStyle name="20% - Énfasis3 2 4" xfId="224" xr:uid="{00000000-0005-0000-0000-000072070000}"/>
    <cellStyle name="20% - Énfasis3 2 4 2" xfId="1856" xr:uid="{00000000-0005-0000-0000-000073070000}"/>
    <cellStyle name="20% - Énfasis3 2 4 2 2" xfId="3706" xr:uid="{00000000-0005-0000-0000-000074070000}"/>
    <cellStyle name="20% - Énfasis3 2 4 2 2 2" xfId="7427" xr:uid="{00000000-0005-0000-0000-000075070000}"/>
    <cellStyle name="20% - Énfasis3 2 4 2 2 2 2" xfId="22311" xr:uid="{00000000-0005-0000-0000-000076070000}"/>
    <cellStyle name="20% - Énfasis3 2 4 2 2 2 2 2" xfId="44954" xr:uid="{00000000-0005-0000-0000-000077070000}"/>
    <cellStyle name="20% - Énfasis3 2 4 2 2 2 3" xfId="14871" xr:uid="{00000000-0005-0000-0000-000078070000}"/>
    <cellStyle name="20% - Énfasis3 2 4 2 2 2 3 2" xfId="37514" xr:uid="{00000000-0005-0000-0000-000079070000}"/>
    <cellStyle name="20% - Énfasis3 2 4 2 2 2 4" xfId="30073" xr:uid="{00000000-0005-0000-0000-00007A070000}"/>
    <cellStyle name="20% - Énfasis3 2 4 2 2 3" xfId="18593" xr:uid="{00000000-0005-0000-0000-00007B070000}"/>
    <cellStyle name="20% - Énfasis3 2 4 2 2 3 2" xfId="41236" xr:uid="{00000000-0005-0000-0000-00007C070000}"/>
    <cellStyle name="20% - Énfasis3 2 4 2 2 4" xfId="11153" xr:uid="{00000000-0005-0000-0000-00007D070000}"/>
    <cellStyle name="20% - Énfasis3 2 4 2 2 4 2" xfId="33796" xr:uid="{00000000-0005-0000-0000-00007E070000}"/>
    <cellStyle name="20% - Énfasis3 2 4 2 2 5" xfId="26355" xr:uid="{00000000-0005-0000-0000-00007F070000}"/>
    <cellStyle name="20% - Énfasis3 2 4 2 3" xfId="5580" xr:uid="{00000000-0005-0000-0000-000080070000}"/>
    <cellStyle name="20% - Énfasis3 2 4 2 3 2" xfId="20464" xr:uid="{00000000-0005-0000-0000-000081070000}"/>
    <cellStyle name="20% - Énfasis3 2 4 2 3 2 2" xfId="43107" xr:uid="{00000000-0005-0000-0000-000082070000}"/>
    <cellStyle name="20% - Énfasis3 2 4 2 3 3" xfId="13024" xr:uid="{00000000-0005-0000-0000-000083070000}"/>
    <cellStyle name="20% - Énfasis3 2 4 2 3 3 2" xfId="35667" xr:uid="{00000000-0005-0000-0000-000084070000}"/>
    <cellStyle name="20% - Énfasis3 2 4 2 3 4" xfId="28226" xr:uid="{00000000-0005-0000-0000-000085070000}"/>
    <cellStyle name="20% - Énfasis3 2 4 2 4" xfId="16746" xr:uid="{00000000-0005-0000-0000-000086070000}"/>
    <cellStyle name="20% - Énfasis3 2 4 2 4 2" xfId="39389" xr:uid="{00000000-0005-0000-0000-000087070000}"/>
    <cellStyle name="20% - Énfasis3 2 4 2 5" xfId="9306" xr:uid="{00000000-0005-0000-0000-000088070000}"/>
    <cellStyle name="20% - Énfasis3 2 4 2 5 2" xfId="31949" xr:uid="{00000000-0005-0000-0000-000089070000}"/>
    <cellStyle name="20% - Énfasis3 2 4 2 6" xfId="24508" xr:uid="{00000000-0005-0000-0000-00008A070000}"/>
    <cellStyle name="20% - Énfasis3 2 4 3" xfId="2781" xr:uid="{00000000-0005-0000-0000-00008B070000}"/>
    <cellStyle name="20% - Énfasis3 2 4 3 2" xfId="6502" xr:uid="{00000000-0005-0000-0000-00008C070000}"/>
    <cellStyle name="20% - Énfasis3 2 4 3 2 2" xfId="21386" xr:uid="{00000000-0005-0000-0000-00008D070000}"/>
    <cellStyle name="20% - Énfasis3 2 4 3 2 2 2" xfId="44029" xr:uid="{00000000-0005-0000-0000-00008E070000}"/>
    <cellStyle name="20% - Énfasis3 2 4 3 2 3" xfId="13946" xr:uid="{00000000-0005-0000-0000-00008F070000}"/>
    <cellStyle name="20% - Énfasis3 2 4 3 2 3 2" xfId="36589" xr:uid="{00000000-0005-0000-0000-000090070000}"/>
    <cellStyle name="20% - Énfasis3 2 4 3 2 4" xfId="29148" xr:uid="{00000000-0005-0000-0000-000091070000}"/>
    <cellStyle name="20% - Énfasis3 2 4 3 3" xfId="17668" xr:uid="{00000000-0005-0000-0000-000092070000}"/>
    <cellStyle name="20% - Énfasis3 2 4 3 3 2" xfId="40311" xr:uid="{00000000-0005-0000-0000-000093070000}"/>
    <cellStyle name="20% - Énfasis3 2 4 3 4" xfId="10228" xr:uid="{00000000-0005-0000-0000-000094070000}"/>
    <cellStyle name="20% - Énfasis3 2 4 3 4 2" xfId="32871" xr:uid="{00000000-0005-0000-0000-000095070000}"/>
    <cellStyle name="20% - Énfasis3 2 4 3 5" xfId="25430" xr:uid="{00000000-0005-0000-0000-000096070000}"/>
    <cellStyle name="20% - Énfasis3 2 4 4" xfId="4655" xr:uid="{00000000-0005-0000-0000-000097070000}"/>
    <cellStyle name="20% - Énfasis3 2 4 4 2" xfId="19539" xr:uid="{00000000-0005-0000-0000-000098070000}"/>
    <cellStyle name="20% - Énfasis3 2 4 4 2 2" xfId="42182" xr:uid="{00000000-0005-0000-0000-000099070000}"/>
    <cellStyle name="20% - Énfasis3 2 4 4 3" xfId="12099" xr:uid="{00000000-0005-0000-0000-00009A070000}"/>
    <cellStyle name="20% - Énfasis3 2 4 4 3 2" xfId="34742" xr:uid="{00000000-0005-0000-0000-00009B070000}"/>
    <cellStyle name="20% - Énfasis3 2 4 4 4" xfId="27301" xr:uid="{00000000-0005-0000-0000-00009C070000}"/>
    <cellStyle name="20% - Énfasis3 2 4 5" xfId="928" xr:uid="{00000000-0005-0000-0000-00009D070000}"/>
    <cellStyle name="20% - Énfasis3 2 4 5 2" xfId="15821" xr:uid="{00000000-0005-0000-0000-00009E070000}"/>
    <cellStyle name="20% - Énfasis3 2 4 5 2 2" xfId="38464" xr:uid="{00000000-0005-0000-0000-00009F070000}"/>
    <cellStyle name="20% - Énfasis3 2 4 5 3" xfId="23583" xr:uid="{00000000-0005-0000-0000-0000A0070000}"/>
    <cellStyle name="20% - Énfasis3 2 4 6" xfId="8381" xr:uid="{00000000-0005-0000-0000-0000A1070000}"/>
    <cellStyle name="20% - Énfasis3 2 4 6 2" xfId="31024" xr:uid="{00000000-0005-0000-0000-0000A2070000}"/>
    <cellStyle name="20% - Énfasis3 2 4 7" xfId="22924" xr:uid="{00000000-0005-0000-0000-0000A3070000}"/>
    <cellStyle name="20% - Énfasis3 2 5" xfId="1394" xr:uid="{00000000-0005-0000-0000-0000A4070000}"/>
    <cellStyle name="20% - Énfasis3 2 5 2" xfId="3244" xr:uid="{00000000-0005-0000-0000-0000A5070000}"/>
    <cellStyle name="20% - Énfasis3 2 5 2 2" xfId="6965" xr:uid="{00000000-0005-0000-0000-0000A6070000}"/>
    <cellStyle name="20% - Énfasis3 2 5 2 2 2" xfId="21849" xr:uid="{00000000-0005-0000-0000-0000A7070000}"/>
    <cellStyle name="20% - Énfasis3 2 5 2 2 2 2" xfId="44492" xr:uid="{00000000-0005-0000-0000-0000A8070000}"/>
    <cellStyle name="20% - Énfasis3 2 5 2 2 3" xfId="14409" xr:uid="{00000000-0005-0000-0000-0000A9070000}"/>
    <cellStyle name="20% - Énfasis3 2 5 2 2 3 2" xfId="37052" xr:uid="{00000000-0005-0000-0000-0000AA070000}"/>
    <cellStyle name="20% - Énfasis3 2 5 2 2 4" xfId="29611" xr:uid="{00000000-0005-0000-0000-0000AB070000}"/>
    <cellStyle name="20% - Énfasis3 2 5 2 3" xfId="18131" xr:uid="{00000000-0005-0000-0000-0000AC070000}"/>
    <cellStyle name="20% - Énfasis3 2 5 2 3 2" xfId="40774" xr:uid="{00000000-0005-0000-0000-0000AD070000}"/>
    <cellStyle name="20% - Énfasis3 2 5 2 4" xfId="10691" xr:uid="{00000000-0005-0000-0000-0000AE070000}"/>
    <cellStyle name="20% - Énfasis3 2 5 2 4 2" xfId="33334" xr:uid="{00000000-0005-0000-0000-0000AF070000}"/>
    <cellStyle name="20% - Énfasis3 2 5 2 5" xfId="25893" xr:uid="{00000000-0005-0000-0000-0000B0070000}"/>
    <cellStyle name="20% - Énfasis3 2 5 3" xfId="5118" xr:uid="{00000000-0005-0000-0000-0000B1070000}"/>
    <cellStyle name="20% - Énfasis3 2 5 3 2" xfId="20002" xr:uid="{00000000-0005-0000-0000-0000B2070000}"/>
    <cellStyle name="20% - Énfasis3 2 5 3 2 2" xfId="42645" xr:uid="{00000000-0005-0000-0000-0000B3070000}"/>
    <cellStyle name="20% - Énfasis3 2 5 3 3" xfId="12562" xr:uid="{00000000-0005-0000-0000-0000B4070000}"/>
    <cellStyle name="20% - Énfasis3 2 5 3 3 2" xfId="35205" xr:uid="{00000000-0005-0000-0000-0000B5070000}"/>
    <cellStyle name="20% - Énfasis3 2 5 3 4" xfId="27764" xr:uid="{00000000-0005-0000-0000-0000B6070000}"/>
    <cellStyle name="20% - Énfasis3 2 5 4" xfId="16284" xr:uid="{00000000-0005-0000-0000-0000B7070000}"/>
    <cellStyle name="20% - Énfasis3 2 5 4 2" xfId="38927" xr:uid="{00000000-0005-0000-0000-0000B8070000}"/>
    <cellStyle name="20% - Énfasis3 2 5 5" xfId="8844" xr:uid="{00000000-0005-0000-0000-0000B9070000}"/>
    <cellStyle name="20% - Énfasis3 2 5 5 2" xfId="31487" xr:uid="{00000000-0005-0000-0000-0000BA070000}"/>
    <cellStyle name="20% - Énfasis3 2 5 6" xfId="24046" xr:uid="{00000000-0005-0000-0000-0000BB070000}"/>
    <cellStyle name="20% - Énfasis3 2 6" xfId="2319" xr:uid="{00000000-0005-0000-0000-0000BC070000}"/>
    <cellStyle name="20% - Énfasis3 2 6 2" xfId="6040" xr:uid="{00000000-0005-0000-0000-0000BD070000}"/>
    <cellStyle name="20% - Énfasis3 2 6 2 2" xfId="20924" xr:uid="{00000000-0005-0000-0000-0000BE070000}"/>
    <cellStyle name="20% - Énfasis3 2 6 2 2 2" xfId="43567" xr:uid="{00000000-0005-0000-0000-0000BF070000}"/>
    <cellStyle name="20% - Énfasis3 2 6 2 3" xfId="13484" xr:uid="{00000000-0005-0000-0000-0000C0070000}"/>
    <cellStyle name="20% - Énfasis3 2 6 2 3 2" xfId="36127" xr:uid="{00000000-0005-0000-0000-0000C1070000}"/>
    <cellStyle name="20% - Énfasis3 2 6 2 4" xfId="28686" xr:uid="{00000000-0005-0000-0000-0000C2070000}"/>
    <cellStyle name="20% - Énfasis3 2 6 3" xfId="17206" xr:uid="{00000000-0005-0000-0000-0000C3070000}"/>
    <cellStyle name="20% - Énfasis3 2 6 3 2" xfId="39849" xr:uid="{00000000-0005-0000-0000-0000C4070000}"/>
    <cellStyle name="20% - Énfasis3 2 6 4" xfId="9766" xr:uid="{00000000-0005-0000-0000-0000C5070000}"/>
    <cellStyle name="20% - Énfasis3 2 6 4 2" xfId="32409" xr:uid="{00000000-0005-0000-0000-0000C6070000}"/>
    <cellStyle name="20% - Énfasis3 2 6 5" xfId="24968" xr:uid="{00000000-0005-0000-0000-0000C7070000}"/>
    <cellStyle name="20% - Énfasis3 2 7" xfId="4193" xr:uid="{00000000-0005-0000-0000-0000C8070000}"/>
    <cellStyle name="20% - Énfasis3 2 7 2" xfId="19077" xr:uid="{00000000-0005-0000-0000-0000C9070000}"/>
    <cellStyle name="20% - Énfasis3 2 7 2 2" xfId="41720" xr:uid="{00000000-0005-0000-0000-0000CA070000}"/>
    <cellStyle name="20% - Énfasis3 2 7 3" xfId="11637" xr:uid="{00000000-0005-0000-0000-0000CB070000}"/>
    <cellStyle name="20% - Énfasis3 2 7 3 2" xfId="34280" xr:uid="{00000000-0005-0000-0000-0000CC070000}"/>
    <cellStyle name="20% - Énfasis3 2 7 4" xfId="26839" xr:uid="{00000000-0005-0000-0000-0000CD070000}"/>
    <cellStyle name="20% - Énfasis3 2 8" xfId="460" xr:uid="{00000000-0005-0000-0000-0000CE070000}"/>
    <cellStyle name="20% - Énfasis3 2 8 2" xfId="15359" xr:uid="{00000000-0005-0000-0000-0000CF070000}"/>
    <cellStyle name="20% - Énfasis3 2 8 2 2" xfId="38002" xr:uid="{00000000-0005-0000-0000-0000D0070000}"/>
    <cellStyle name="20% - Énfasis3 2 8 3" xfId="23122" xr:uid="{00000000-0005-0000-0000-0000D1070000}"/>
    <cellStyle name="20% - Énfasis3 2 9" xfId="7919" xr:uid="{00000000-0005-0000-0000-0000D2070000}"/>
    <cellStyle name="20% - Énfasis3 2 9 2" xfId="30562" xr:uid="{00000000-0005-0000-0000-0000D3070000}"/>
    <cellStyle name="20% - Énfasis3 3" xfId="88" xr:uid="{00000000-0005-0000-0000-0000D4070000}"/>
    <cellStyle name="20% - Énfasis3 3 2" xfId="172" xr:uid="{00000000-0005-0000-0000-0000D5070000}"/>
    <cellStyle name="20% - Énfasis3 3 2 2" xfId="333" xr:uid="{00000000-0005-0000-0000-0000D6070000}"/>
    <cellStyle name="20% - Énfasis3 3 2 2 2" xfId="2120" xr:uid="{00000000-0005-0000-0000-0000D7070000}"/>
    <cellStyle name="20% - Énfasis3 3 2 2 2 2" xfId="3970" xr:uid="{00000000-0005-0000-0000-0000D8070000}"/>
    <cellStyle name="20% - Énfasis3 3 2 2 2 2 2" xfId="7691" xr:uid="{00000000-0005-0000-0000-0000D9070000}"/>
    <cellStyle name="20% - Énfasis3 3 2 2 2 2 2 2" xfId="22575" xr:uid="{00000000-0005-0000-0000-0000DA070000}"/>
    <cellStyle name="20% - Énfasis3 3 2 2 2 2 2 2 2" xfId="45218" xr:uid="{00000000-0005-0000-0000-0000DB070000}"/>
    <cellStyle name="20% - Énfasis3 3 2 2 2 2 2 3" xfId="15135" xr:uid="{00000000-0005-0000-0000-0000DC070000}"/>
    <cellStyle name="20% - Énfasis3 3 2 2 2 2 2 3 2" xfId="37778" xr:uid="{00000000-0005-0000-0000-0000DD070000}"/>
    <cellStyle name="20% - Énfasis3 3 2 2 2 2 2 4" xfId="30337" xr:uid="{00000000-0005-0000-0000-0000DE070000}"/>
    <cellStyle name="20% - Énfasis3 3 2 2 2 2 3" xfId="18857" xr:uid="{00000000-0005-0000-0000-0000DF070000}"/>
    <cellStyle name="20% - Énfasis3 3 2 2 2 2 3 2" xfId="41500" xr:uid="{00000000-0005-0000-0000-0000E0070000}"/>
    <cellStyle name="20% - Énfasis3 3 2 2 2 2 4" xfId="11417" xr:uid="{00000000-0005-0000-0000-0000E1070000}"/>
    <cellStyle name="20% - Énfasis3 3 2 2 2 2 4 2" xfId="34060" xr:uid="{00000000-0005-0000-0000-0000E2070000}"/>
    <cellStyle name="20% - Énfasis3 3 2 2 2 2 5" xfId="26619" xr:uid="{00000000-0005-0000-0000-0000E3070000}"/>
    <cellStyle name="20% - Énfasis3 3 2 2 2 3" xfId="5844" xr:uid="{00000000-0005-0000-0000-0000E4070000}"/>
    <cellStyle name="20% - Énfasis3 3 2 2 2 3 2" xfId="20728" xr:uid="{00000000-0005-0000-0000-0000E5070000}"/>
    <cellStyle name="20% - Énfasis3 3 2 2 2 3 2 2" xfId="43371" xr:uid="{00000000-0005-0000-0000-0000E6070000}"/>
    <cellStyle name="20% - Énfasis3 3 2 2 2 3 3" xfId="13288" xr:uid="{00000000-0005-0000-0000-0000E7070000}"/>
    <cellStyle name="20% - Énfasis3 3 2 2 2 3 3 2" xfId="35931" xr:uid="{00000000-0005-0000-0000-0000E8070000}"/>
    <cellStyle name="20% - Énfasis3 3 2 2 2 3 4" xfId="28490" xr:uid="{00000000-0005-0000-0000-0000E9070000}"/>
    <cellStyle name="20% - Énfasis3 3 2 2 2 4" xfId="17010" xr:uid="{00000000-0005-0000-0000-0000EA070000}"/>
    <cellStyle name="20% - Énfasis3 3 2 2 2 4 2" xfId="39653" xr:uid="{00000000-0005-0000-0000-0000EB070000}"/>
    <cellStyle name="20% - Énfasis3 3 2 2 2 5" xfId="9570" xr:uid="{00000000-0005-0000-0000-0000EC070000}"/>
    <cellStyle name="20% - Énfasis3 3 2 2 2 5 2" xfId="32213" xr:uid="{00000000-0005-0000-0000-0000ED070000}"/>
    <cellStyle name="20% - Énfasis3 3 2 2 2 6" xfId="24772" xr:uid="{00000000-0005-0000-0000-0000EE070000}"/>
    <cellStyle name="20% - Énfasis3 3 2 2 3" xfId="3045" xr:uid="{00000000-0005-0000-0000-0000EF070000}"/>
    <cellStyle name="20% - Énfasis3 3 2 2 3 2" xfId="6766" xr:uid="{00000000-0005-0000-0000-0000F0070000}"/>
    <cellStyle name="20% - Énfasis3 3 2 2 3 2 2" xfId="21650" xr:uid="{00000000-0005-0000-0000-0000F1070000}"/>
    <cellStyle name="20% - Énfasis3 3 2 2 3 2 2 2" xfId="44293" xr:uid="{00000000-0005-0000-0000-0000F2070000}"/>
    <cellStyle name="20% - Énfasis3 3 2 2 3 2 3" xfId="14210" xr:uid="{00000000-0005-0000-0000-0000F3070000}"/>
    <cellStyle name="20% - Énfasis3 3 2 2 3 2 3 2" xfId="36853" xr:uid="{00000000-0005-0000-0000-0000F4070000}"/>
    <cellStyle name="20% - Énfasis3 3 2 2 3 2 4" xfId="29412" xr:uid="{00000000-0005-0000-0000-0000F5070000}"/>
    <cellStyle name="20% - Énfasis3 3 2 2 3 3" xfId="17932" xr:uid="{00000000-0005-0000-0000-0000F6070000}"/>
    <cellStyle name="20% - Énfasis3 3 2 2 3 3 2" xfId="40575" xr:uid="{00000000-0005-0000-0000-0000F7070000}"/>
    <cellStyle name="20% - Énfasis3 3 2 2 3 4" xfId="10492" xr:uid="{00000000-0005-0000-0000-0000F8070000}"/>
    <cellStyle name="20% - Énfasis3 3 2 2 3 4 2" xfId="33135" xr:uid="{00000000-0005-0000-0000-0000F9070000}"/>
    <cellStyle name="20% - Énfasis3 3 2 2 3 5" xfId="25694" xr:uid="{00000000-0005-0000-0000-0000FA070000}"/>
    <cellStyle name="20% - Énfasis3 3 2 2 4" xfId="4919" xr:uid="{00000000-0005-0000-0000-0000FB070000}"/>
    <cellStyle name="20% - Énfasis3 3 2 2 4 2" xfId="19803" xr:uid="{00000000-0005-0000-0000-0000FC070000}"/>
    <cellStyle name="20% - Énfasis3 3 2 2 4 2 2" xfId="42446" xr:uid="{00000000-0005-0000-0000-0000FD070000}"/>
    <cellStyle name="20% - Énfasis3 3 2 2 4 3" xfId="12363" xr:uid="{00000000-0005-0000-0000-0000FE070000}"/>
    <cellStyle name="20% - Énfasis3 3 2 2 4 3 2" xfId="35006" xr:uid="{00000000-0005-0000-0000-0000FF070000}"/>
    <cellStyle name="20% - Énfasis3 3 2 2 4 4" xfId="27565" xr:uid="{00000000-0005-0000-0000-000000080000}"/>
    <cellStyle name="20% - Énfasis3 3 2 2 5" xfId="1192" xr:uid="{00000000-0005-0000-0000-000001080000}"/>
    <cellStyle name="20% - Énfasis3 3 2 2 5 2" xfId="16085" xr:uid="{00000000-0005-0000-0000-000002080000}"/>
    <cellStyle name="20% - Énfasis3 3 2 2 5 2 2" xfId="38728" xr:uid="{00000000-0005-0000-0000-000003080000}"/>
    <cellStyle name="20% - Énfasis3 3 2 2 5 3" xfId="23847" xr:uid="{00000000-0005-0000-0000-000004080000}"/>
    <cellStyle name="20% - Énfasis3 3 2 2 6" xfId="8645" xr:uid="{00000000-0005-0000-0000-000005080000}"/>
    <cellStyle name="20% - Énfasis3 3 2 2 6 2" xfId="31288" xr:uid="{00000000-0005-0000-0000-000006080000}"/>
    <cellStyle name="20% - Énfasis3 3 2 2 7" xfId="23031" xr:uid="{00000000-0005-0000-0000-000007080000}"/>
    <cellStyle name="20% - Énfasis3 3 2 3" xfId="1658" xr:uid="{00000000-0005-0000-0000-000008080000}"/>
    <cellStyle name="20% - Énfasis3 3 2 3 2" xfId="3508" xr:uid="{00000000-0005-0000-0000-000009080000}"/>
    <cellStyle name="20% - Énfasis3 3 2 3 2 2" xfId="7229" xr:uid="{00000000-0005-0000-0000-00000A080000}"/>
    <cellStyle name="20% - Énfasis3 3 2 3 2 2 2" xfId="22113" xr:uid="{00000000-0005-0000-0000-00000B080000}"/>
    <cellStyle name="20% - Énfasis3 3 2 3 2 2 2 2" xfId="44756" xr:uid="{00000000-0005-0000-0000-00000C080000}"/>
    <cellStyle name="20% - Énfasis3 3 2 3 2 2 3" xfId="14673" xr:uid="{00000000-0005-0000-0000-00000D080000}"/>
    <cellStyle name="20% - Énfasis3 3 2 3 2 2 3 2" xfId="37316" xr:uid="{00000000-0005-0000-0000-00000E080000}"/>
    <cellStyle name="20% - Énfasis3 3 2 3 2 2 4" xfId="29875" xr:uid="{00000000-0005-0000-0000-00000F080000}"/>
    <cellStyle name="20% - Énfasis3 3 2 3 2 3" xfId="18395" xr:uid="{00000000-0005-0000-0000-000010080000}"/>
    <cellStyle name="20% - Énfasis3 3 2 3 2 3 2" xfId="41038" xr:uid="{00000000-0005-0000-0000-000011080000}"/>
    <cellStyle name="20% - Énfasis3 3 2 3 2 4" xfId="10955" xr:uid="{00000000-0005-0000-0000-000012080000}"/>
    <cellStyle name="20% - Énfasis3 3 2 3 2 4 2" xfId="33598" xr:uid="{00000000-0005-0000-0000-000013080000}"/>
    <cellStyle name="20% - Énfasis3 3 2 3 2 5" xfId="26157" xr:uid="{00000000-0005-0000-0000-000014080000}"/>
    <cellStyle name="20% - Énfasis3 3 2 3 3" xfId="5382" xr:uid="{00000000-0005-0000-0000-000015080000}"/>
    <cellStyle name="20% - Énfasis3 3 2 3 3 2" xfId="20266" xr:uid="{00000000-0005-0000-0000-000016080000}"/>
    <cellStyle name="20% - Énfasis3 3 2 3 3 2 2" xfId="42909" xr:uid="{00000000-0005-0000-0000-000017080000}"/>
    <cellStyle name="20% - Énfasis3 3 2 3 3 3" xfId="12826" xr:uid="{00000000-0005-0000-0000-000018080000}"/>
    <cellStyle name="20% - Énfasis3 3 2 3 3 3 2" xfId="35469" xr:uid="{00000000-0005-0000-0000-000019080000}"/>
    <cellStyle name="20% - Énfasis3 3 2 3 3 4" xfId="28028" xr:uid="{00000000-0005-0000-0000-00001A080000}"/>
    <cellStyle name="20% - Énfasis3 3 2 3 4" xfId="16548" xr:uid="{00000000-0005-0000-0000-00001B080000}"/>
    <cellStyle name="20% - Énfasis3 3 2 3 4 2" xfId="39191" xr:uid="{00000000-0005-0000-0000-00001C080000}"/>
    <cellStyle name="20% - Énfasis3 3 2 3 5" xfId="9108" xr:uid="{00000000-0005-0000-0000-00001D080000}"/>
    <cellStyle name="20% - Énfasis3 3 2 3 5 2" xfId="31751" xr:uid="{00000000-0005-0000-0000-00001E080000}"/>
    <cellStyle name="20% - Énfasis3 3 2 3 6" xfId="24310" xr:uid="{00000000-0005-0000-0000-00001F080000}"/>
    <cellStyle name="20% - Énfasis3 3 2 4" xfId="2583" xr:uid="{00000000-0005-0000-0000-000020080000}"/>
    <cellStyle name="20% - Énfasis3 3 2 4 2" xfId="6304" xr:uid="{00000000-0005-0000-0000-000021080000}"/>
    <cellStyle name="20% - Énfasis3 3 2 4 2 2" xfId="21188" xr:uid="{00000000-0005-0000-0000-000022080000}"/>
    <cellStyle name="20% - Énfasis3 3 2 4 2 2 2" xfId="43831" xr:uid="{00000000-0005-0000-0000-000023080000}"/>
    <cellStyle name="20% - Énfasis3 3 2 4 2 3" xfId="13748" xr:uid="{00000000-0005-0000-0000-000024080000}"/>
    <cellStyle name="20% - Énfasis3 3 2 4 2 3 2" xfId="36391" xr:uid="{00000000-0005-0000-0000-000025080000}"/>
    <cellStyle name="20% - Énfasis3 3 2 4 2 4" xfId="28950" xr:uid="{00000000-0005-0000-0000-000026080000}"/>
    <cellStyle name="20% - Énfasis3 3 2 4 3" xfId="17470" xr:uid="{00000000-0005-0000-0000-000027080000}"/>
    <cellStyle name="20% - Énfasis3 3 2 4 3 2" xfId="40113" xr:uid="{00000000-0005-0000-0000-000028080000}"/>
    <cellStyle name="20% - Énfasis3 3 2 4 4" xfId="10030" xr:uid="{00000000-0005-0000-0000-000029080000}"/>
    <cellStyle name="20% - Énfasis3 3 2 4 4 2" xfId="32673" xr:uid="{00000000-0005-0000-0000-00002A080000}"/>
    <cellStyle name="20% - Énfasis3 3 2 4 5" xfId="25232" xr:uid="{00000000-0005-0000-0000-00002B080000}"/>
    <cellStyle name="20% - Énfasis3 3 2 5" xfId="4457" xr:uid="{00000000-0005-0000-0000-00002C080000}"/>
    <cellStyle name="20% - Énfasis3 3 2 5 2" xfId="19341" xr:uid="{00000000-0005-0000-0000-00002D080000}"/>
    <cellStyle name="20% - Énfasis3 3 2 5 2 2" xfId="41984" xr:uid="{00000000-0005-0000-0000-00002E080000}"/>
    <cellStyle name="20% - Énfasis3 3 2 5 3" xfId="11901" xr:uid="{00000000-0005-0000-0000-00002F080000}"/>
    <cellStyle name="20% - Énfasis3 3 2 5 3 2" xfId="34544" xr:uid="{00000000-0005-0000-0000-000030080000}"/>
    <cellStyle name="20% - Énfasis3 3 2 5 4" xfId="27103" xr:uid="{00000000-0005-0000-0000-000031080000}"/>
    <cellStyle name="20% - Énfasis3 3 2 6" xfId="727" xr:uid="{00000000-0005-0000-0000-000032080000}"/>
    <cellStyle name="20% - Énfasis3 3 2 6 2" xfId="15623" xr:uid="{00000000-0005-0000-0000-000033080000}"/>
    <cellStyle name="20% - Énfasis3 3 2 6 2 2" xfId="38266" xr:uid="{00000000-0005-0000-0000-000034080000}"/>
    <cellStyle name="20% - Énfasis3 3 2 6 3" xfId="23385" xr:uid="{00000000-0005-0000-0000-000035080000}"/>
    <cellStyle name="20% - Énfasis3 3 2 7" xfId="8183" xr:uid="{00000000-0005-0000-0000-000036080000}"/>
    <cellStyle name="20% - Énfasis3 3 2 7 2" xfId="30826" xr:uid="{00000000-0005-0000-0000-000037080000}"/>
    <cellStyle name="20% - Énfasis3 3 2 8" xfId="22875" xr:uid="{00000000-0005-0000-0000-000038080000}"/>
    <cellStyle name="20% - Énfasis3 3 3" xfId="255" xr:uid="{00000000-0005-0000-0000-000039080000}"/>
    <cellStyle name="20% - Énfasis3 3 3 2" xfId="1909" xr:uid="{00000000-0005-0000-0000-00003A080000}"/>
    <cellStyle name="20% - Énfasis3 3 3 2 2" xfId="3759" xr:uid="{00000000-0005-0000-0000-00003B080000}"/>
    <cellStyle name="20% - Énfasis3 3 3 2 2 2" xfId="7480" xr:uid="{00000000-0005-0000-0000-00003C080000}"/>
    <cellStyle name="20% - Énfasis3 3 3 2 2 2 2" xfId="22364" xr:uid="{00000000-0005-0000-0000-00003D080000}"/>
    <cellStyle name="20% - Énfasis3 3 3 2 2 2 2 2" xfId="45007" xr:uid="{00000000-0005-0000-0000-00003E080000}"/>
    <cellStyle name="20% - Énfasis3 3 3 2 2 2 3" xfId="14924" xr:uid="{00000000-0005-0000-0000-00003F080000}"/>
    <cellStyle name="20% - Énfasis3 3 3 2 2 2 3 2" xfId="37567" xr:uid="{00000000-0005-0000-0000-000040080000}"/>
    <cellStyle name="20% - Énfasis3 3 3 2 2 2 4" xfId="30126" xr:uid="{00000000-0005-0000-0000-000041080000}"/>
    <cellStyle name="20% - Énfasis3 3 3 2 2 3" xfId="18646" xr:uid="{00000000-0005-0000-0000-000042080000}"/>
    <cellStyle name="20% - Énfasis3 3 3 2 2 3 2" xfId="41289" xr:uid="{00000000-0005-0000-0000-000043080000}"/>
    <cellStyle name="20% - Énfasis3 3 3 2 2 4" xfId="11206" xr:uid="{00000000-0005-0000-0000-000044080000}"/>
    <cellStyle name="20% - Énfasis3 3 3 2 2 4 2" xfId="33849" xr:uid="{00000000-0005-0000-0000-000045080000}"/>
    <cellStyle name="20% - Énfasis3 3 3 2 2 5" xfId="26408" xr:uid="{00000000-0005-0000-0000-000046080000}"/>
    <cellStyle name="20% - Énfasis3 3 3 2 3" xfId="5633" xr:uid="{00000000-0005-0000-0000-000047080000}"/>
    <cellStyle name="20% - Énfasis3 3 3 2 3 2" xfId="20517" xr:uid="{00000000-0005-0000-0000-000048080000}"/>
    <cellStyle name="20% - Énfasis3 3 3 2 3 2 2" xfId="43160" xr:uid="{00000000-0005-0000-0000-000049080000}"/>
    <cellStyle name="20% - Énfasis3 3 3 2 3 3" xfId="13077" xr:uid="{00000000-0005-0000-0000-00004A080000}"/>
    <cellStyle name="20% - Énfasis3 3 3 2 3 3 2" xfId="35720" xr:uid="{00000000-0005-0000-0000-00004B080000}"/>
    <cellStyle name="20% - Énfasis3 3 3 2 3 4" xfId="28279" xr:uid="{00000000-0005-0000-0000-00004C080000}"/>
    <cellStyle name="20% - Énfasis3 3 3 2 4" xfId="16799" xr:uid="{00000000-0005-0000-0000-00004D080000}"/>
    <cellStyle name="20% - Énfasis3 3 3 2 4 2" xfId="39442" xr:uid="{00000000-0005-0000-0000-00004E080000}"/>
    <cellStyle name="20% - Énfasis3 3 3 2 5" xfId="9359" xr:uid="{00000000-0005-0000-0000-00004F080000}"/>
    <cellStyle name="20% - Énfasis3 3 3 2 5 2" xfId="32002" xr:uid="{00000000-0005-0000-0000-000050080000}"/>
    <cellStyle name="20% - Énfasis3 3 3 2 6" xfId="24561" xr:uid="{00000000-0005-0000-0000-000051080000}"/>
    <cellStyle name="20% - Énfasis3 3 3 3" xfId="2834" xr:uid="{00000000-0005-0000-0000-000052080000}"/>
    <cellStyle name="20% - Énfasis3 3 3 3 2" xfId="6555" xr:uid="{00000000-0005-0000-0000-000053080000}"/>
    <cellStyle name="20% - Énfasis3 3 3 3 2 2" xfId="21439" xr:uid="{00000000-0005-0000-0000-000054080000}"/>
    <cellStyle name="20% - Énfasis3 3 3 3 2 2 2" xfId="44082" xr:uid="{00000000-0005-0000-0000-000055080000}"/>
    <cellStyle name="20% - Énfasis3 3 3 3 2 3" xfId="13999" xr:uid="{00000000-0005-0000-0000-000056080000}"/>
    <cellStyle name="20% - Énfasis3 3 3 3 2 3 2" xfId="36642" xr:uid="{00000000-0005-0000-0000-000057080000}"/>
    <cellStyle name="20% - Énfasis3 3 3 3 2 4" xfId="29201" xr:uid="{00000000-0005-0000-0000-000058080000}"/>
    <cellStyle name="20% - Énfasis3 3 3 3 3" xfId="17721" xr:uid="{00000000-0005-0000-0000-000059080000}"/>
    <cellStyle name="20% - Énfasis3 3 3 3 3 2" xfId="40364" xr:uid="{00000000-0005-0000-0000-00005A080000}"/>
    <cellStyle name="20% - Énfasis3 3 3 3 4" xfId="10281" xr:uid="{00000000-0005-0000-0000-00005B080000}"/>
    <cellStyle name="20% - Énfasis3 3 3 3 4 2" xfId="32924" xr:uid="{00000000-0005-0000-0000-00005C080000}"/>
    <cellStyle name="20% - Énfasis3 3 3 3 5" xfId="25483" xr:uid="{00000000-0005-0000-0000-00005D080000}"/>
    <cellStyle name="20% - Énfasis3 3 3 4" xfId="4708" xr:uid="{00000000-0005-0000-0000-00005E080000}"/>
    <cellStyle name="20% - Énfasis3 3 3 4 2" xfId="19592" xr:uid="{00000000-0005-0000-0000-00005F080000}"/>
    <cellStyle name="20% - Énfasis3 3 3 4 2 2" xfId="42235" xr:uid="{00000000-0005-0000-0000-000060080000}"/>
    <cellStyle name="20% - Énfasis3 3 3 4 3" xfId="12152" xr:uid="{00000000-0005-0000-0000-000061080000}"/>
    <cellStyle name="20% - Énfasis3 3 3 4 3 2" xfId="34795" xr:uid="{00000000-0005-0000-0000-000062080000}"/>
    <cellStyle name="20% - Énfasis3 3 3 4 4" xfId="27354" xr:uid="{00000000-0005-0000-0000-000063080000}"/>
    <cellStyle name="20% - Énfasis3 3 3 5" xfId="981" xr:uid="{00000000-0005-0000-0000-000064080000}"/>
    <cellStyle name="20% - Énfasis3 3 3 5 2" xfId="15874" xr:uid="{00000000-0005-0000-0000-000065080000}"/>
    <cellStyle name="20% - Énfasis3 3 3 5 2 2" xfId="38517" xr:uid="{00000000-0005-0000-0000-000066080000}"/>
    <cellStyle name="20% - Énfasis3 3 3 5 3" xfId="23636" xr:uid="{00000000-0005-0000-0000-000067080000}"/>
    <cellStyle name="20% - Énfasis3 3 3 6" xfId="8434" xr:uid="{00000000-0005-0000-0000-000068080000}"/>
    <cellStyle name="20% - Énfasis3 3 3 6 2" xfId="31077" xr:uid="{00000000-0005-0000-0000-000069080000}"/>
    <cellStyle name="20% - Énfasis3 3 3 7" xfId="22953" xr:uid="{00000000-0005-0000-0000-00006A080000}"/>
    <cellStyle name="20% - Énfasis3 3 4" xfId="1447" xr:uid="{00000000-0005-0000-0000-00006B080000}"/>
    <cellStyle name="20% - Énfasis3 3 4 2" xfId="3297" xr:uid="{00000000-0005-0000-0000-00006C080000}"/>
    <cellStyle name="20% - Énfasis3 3 4 2 2" xfId="7018" xr:uid="{00000000-0005-0000-0000-00006D080000}"/>
    <cellStyle name="20% - Énfasis3 3 4 2 2 2" xfId="21902" xr:uid="{00000000-0005-0000-0000-00006E080000}"/>
    <cellStyle name="20% - Énfasis3 3 4 2 2 2 2" xfId="44545" xr:uid="{00000000-0005-0000-0000-00006F080000}"/>
    <cellStyle name="20% - Énfasis3 3 4 2 2 3" xfId="14462" xr:uid="{00000000-0005-0000-0000-000070080000}"/>
    <cellStyle name="20% - Énfasis3 3 4 2 2 3 2" xfId="37105" xr:uid="{00000000-0005-0000-0000-000071080000}"/>
    <cellStyle name="20% - Énfasis3 3 4 2 2 4" xfId="29664" xr:uid="{00000000-0005-0000-0000-000072080000}"/>
    <cellStyle name="20% - Énfasis3 3 4 2 3" xfId="18184" xr:uid="{00000000-0005-0000-0000-000073080000}"/>
    <cellStyle name="20% - Énfasis3 3 4 2 3 2" xfId="40827" xr:uid="{00000000-0005-0000-0000-000074080000}"/>
    <cellStyle name="20% - Énfasis3 3 4 2 4" xfId="10744" xr:uid="{00000000-0005-0000-0000-000075080000}"/>
    <cellStyle name="20% - Énfasis3 3 4 2 4 2" xfId="33387" xr:uid="{00000000-0005-0000-0000-000076080000}"/>
    <cellStyle name="20% - Énfasis3 3 4 2 5" xfId="25946" xr:uid="{00000000-0005-0000-0000-000077080000}"/>
    <cellStyle name="20% - Énfasis3 3 4 3" xfId="5171" xr:uid="{00000000-0005-0000-0000-000078080000}"/>
    <cellStyle name="20% - Énfasis3 3 4 3 2" xfId="20055" xr:uid="{00000000-0005-0000-0000-000079080000}"/>
    <cellStyle name="20% - Énfasis3 3 4 3 2 2" xfId="42698" xr:uid="{00000000-0005-0000-0000-00007A080000}"/>
    <cellStyle name="20% - Énfasis3 3 4 3 3" xfId="12615" xr:uid="{00000000-0005-0000-0000-00007B080000}"/>
    <cellStyle name="20% - Énfasis3 3 4 3 3 2" xfId="35258" xr:uid="{00000000-0005-0000-0000-00007C080000}"/>
    <cellStyle name="20% - Énfasis3 3 4 3 4" xfId="27817" xr:uid="{00000000-0005-0000-0000-00007D080000}"/>
    <cellStyle name="20% - Énfasis3 3 4 4" xfId="16337" xr:uid="{00000000-0005-0000-0000-00007E080000}"/>
    <cellStyle name="20% - Énfasis3 3 4 4 2" xfId="38980" xr:uid="{00000000-0005-0000-0000-00007F080000}"/>
    <cellStyle name="20% - Énfasis3 3 4 5" xfId="8897" xr:uid="{00000000-0005-0000-0000-000080080000}"/>
    <cellStyle name="20% - Énfasis3 3 4 5 2" xfId="31540" xr:uid="{00000000-0005-0000-0000-000081080000}"/>
    <cellStyle name="20% - Énfasis3 3 4 6" xfId="24099" xr:uid="{00000000-0005-0000-0000-000082080000}"/>
    <cellStyle name="20% - Énfasis3 3 5" xfId="2372" xr:uid="{00000000-0005-0000-0000-000083080000}"/>
    <cellStyle name="20% - Énfasis3 3 5 2" xfId="6093" xr:uid="{00000000-0005-0000-0000-000084080000}"/>
    <cellStyle name="20% - Énfasis3 3 5 2 2" xfId="20977" xr:uid="{00000000-0005-0000-0000-000085080000}"/>
    <cellStyle name="20% - Énfasis3 3 5 2 2 2" xfId="43620" xr:uid="{00000000-0005-0000-0000-000086080000}"/>
    <cellStyle name="20% - Énfasis3 3 5 2 3" xfId="13537" xr:uid="{00000000-0005-0000-0000-000087080000}"/>
    <cellStyle name="20% - Énfasis3 3 5 2 3 2" xfId="36180" xr:uid="{00000000-0005-0000-0000-000088080000}"/>
    <cellStyle name="20% - Énfasis3 3 5 2 4" xfId="28739" xr:uid="{00000000-0005-0000-0000-000089080000}"/>
    <cellStyle name="20% - Énfasis3 3 5 3" xfId="17259" xr:uid="{00000000-0005-0000-0000-00008A080000}"/>
    <cellStyle name="20% - Énfasis3 3 5 3 2" xfId="39902" xr:uid="{00000000-0005-0000-0000-00008B080000}"/>
    <cellStyle name="20% - Énfasis3 3 5 4" xfId="9819" xr:uid="{00000000-0005-0000-0000-00008C080000}"/>
    <cellStyle name="20% - Énfasis3 3 5 4 2" xfId="32462" xr:uid="{00000000-0005-0000-0000-00008D080000}"/>
    <cellStyle name="20% - Énfasis3 3 5 5" xfId="25021" xr:uid="{00000000-0005-0000-0000-00008E080000}"/>
    <cellStyle name="20% - Énfasis3 3 6" xfId="4246" xr:uid="{00000000-0005-0000-0000-00008F080000}"/>
    <cellStyle name="20% - Énfasis3 3 6 2" xfId="19130" xr:uid="{00000000-0005-0000-0000-000090080000}"/>
    <cellStyle name="20% - Énfasis3 3 6 2 2" xfId="41773" xr:uid="{00000000-0005-0000-0000-000091080000}"/>
    <cellStyle name="20% - Énfasis3 3 6 3" xfId="11690" xr:uid="{00000000-0005-0000-0000-000092080000}"/>
    <cellStyle name="20% - Énfasis3 3 6 3 2" xfId="34333" xr:uid="{00000000-0005-0000-0000-000093080000}"/>
    <cellStyle name="20% - Énfasis3 3 6 4" xfId="26892" xr:uid="{00000000-0005-0000-0000-000094080000}"/>
    <cellStyle name="20% - Énfasis3 3 7" xfId="514" xr:uid="{00000000-0005-0000-0000-000095080000}"/>
    <cellStyle name="20% - Énfasis3 3 7 2" xfId="15412" xr:uid="{00000000-0005-0000-0000-000096080000}"/>
    <cellStyle name="20% - Énfasis3 3 7 2 2" xfId="38055" xr:uid="{00000000-0005-0000-0000-000097080000}"/>
    <cellStyle name="20% - Énfasis3 3 7 3" xfId="23175" xr:uid="{00000000-0005-0000-0000-000098080000}"/>
    <cellStyle name="20% - Énfasis3 3 8" xfId="7972" xr:uid="{00000000-0005-0000-0000-000099080000}"/>
    <cellStyle name="20% - Énfasis3 3 8 2" xfId="30615" xr:uid="{00000000-0005-0000-0000-00009A080000}"/>
    <cellStyle name="20% - Énfasis3 3 9" xfId="22797" xr:uid="{00000000-0005-0000-0000-00009B080000}"/>
    <cellStyle name="20% - Énfasis3 4" xfId="130" xr:uid="{00000000-0005-0000-0000-00009C080000}"/>
    <cellStyle name="20% - Énfasis3 4 2" xfId="294" xr:uid="{00000000-0005-0000-0000-00009D080000}"/>
    <cellStyle name="20% - Énfasis3 4 2 2" xfId="2015" xr:uid="{00000000-0005-0000-0000-00009E080000}"/>
    <cellStyle name="20% - Énfasis3 4 2 2 2" xfId="3865" xr:uid="{00000000-0005-0000-0000-00009F080000}"/>
    <cellStyle name="20% - Énfasis3 4 2 2 2 2" xfId="7586" xr:uid="{00000000-0005-0000-0000-0000A0080000}"/>
    <cellStyle name="20% - Énfasis3 4 2 2 2 2 2" xfId="22470" xr:uid="{00000000-0005-0000-0000-0000A1080000}"/>
    <cellStyle name="20% - Énfasis3 4 2 2 2 2 2 2" xfId="45113" xr:uid="{00000000-0005-0000-0000-0000A2080000}"/>
    <cellStyle name="20% - Énfasis3 4 2 2 2 2 3" xfId="15030" xr:uid="{00000000-0005-0000-0000-0000A3080000}"/>
    <cellStyle name="20% - Énfasis3 4 2 2 2 2 3 2" xfId="37673" xr:uid="{00000000-0005-0000-0000-0000A4080000}"/>
    <cellStyle name="20% - Énfasis3 4 2 2 2 2 4" xfId="30232" xr:uid="{00000000-0005-0000-0000-0000A5080000}"/>
    <cellStyle name="20% - Énfasis3 4 2 2 2 3" xfId="18752" xr:uid="{00000000-0005-0000-0000-0000A6080000}"/>
    <cellStyle name="20% - Énfasis3 4 2 2 2 3 2" xfId="41395" xr:uid="{00000000-0005-0000-0000-0000A7080000}"/>
    <cellStyle name="20% - Énfasis3 4 2 2 2 4" xfId="11312" xr:uid="{00000000-0005-0000-0000-0000A8080000}"/>
    <cellStyle name="20% - Énfasis3 4 2 2 2 4 2" xfId="33955" xr:uid="{00000000-0005-0000-0000-0000A9080000}"/>
    <cellStyle name="20% - Énfasis3 4 2 2 2 5" xfId="26514" xr:uid="{00000000-0005-0000-0000-0000AA080000}"/>
    <cellStyle name="20% - Énfasis3 4 2 2 3" xfId="5739" xr:uid="{00000000-0005-0000-0000-0000AB080000}"/>
    <cellStyle name="20% - Énfasis3 4 2 2 3 2" xfId="20623" xr:uid="{00000000-0005-0000-0000-0000AC080000}"/>
    <cellStyle name="20% - Énfasis3 4 2 2 3 2 2" xfId="43266" xr:uid="{00000000-0005-0000-0000-0000AD080000}"/>
    <cellStyle name="20% - Énfasis3 4 2 2 3 3" xfId="13183" xr:uid="{00000000-0005-0000-0000-0000AE080000}"/>
    <cellStyle name="20% - Énfasis3 4 2 2 3 3 2" xfId="35826" xr:uid="{00000000-0005-0000-0000-0000AF080000}"/>
    <cellStyle name="20% - Énfasis3 4 2 2 3 4" xfId="28385" xr:uid="{00000000-0005-0000-0000-0000B0080000}"/>
    <cellStyle name="20% - Énfasis3 4 2 2 4" xfId="16905" xr:uid="{00000000-0005-0000-0000-0000B1080000}"/>
    <cellStyle name="20% - Énfasis3 4 2 2 4 2" xfId="39548" xr:uid="{00000000-0005-0000-0000-0000B2080000}"/>
    <cellStyle name="20% - Énfasis3 4 2 2 5" xfId="9465" xr:uid="{00000000-0005-0000-0000-0000B3080000}"/>
    <cellStyle name="20% - Énfasis3 4 2 2 5 2" xfId="32108" xr:uid="{00000000-0005-0000-0000-0000B4080000}"/>
    <cellStyle name="20% - Énfasis3 4 2 2 6" xfId="24667" xr:uid="{00000000-0005-0000-0000-0000B5080000}"/>
    <cellStyle name="20% - Énfasis3 4 2 3" xfId="2940" xr:uid="{00000000-0005-0000-0000-0000B6080000}"/>
    <cellStyle name="20% - Énfasis3 4 2 3 2" xfId="6661" xr:uid="{00000000-0005-0000-0000-0000B7080000}"/>
    <cellStyle name="20% - Énfasis3 4 2 3 2 2" xfId="21545" xr:uid="{00000000-0005-0000-0000-0000B8080000}"/>
    <cellStyle name="20% - Énfasis3 4 2 3 2 2 2" xfId="44188" xr:uid="{00000000-0005-0000-0000-0000B9080000}"/>
    <cellStyle name="20% - Énfasis3 4 2 3 2 3" xfId="14105" xr:uid="{00000000-0005-0000-0000-0000BA080000}"/>
    <cellStyle name="20% - Énfasis3 4 2 3 2 3 2" xfId="36748" xr:uid="{00000000-0005-0000-0000-0000BB080000}"/>
    <cellStyle name="20% - Énfasis3 4 2 3 2 4" xfId="29307" xr:uid="{00000000-0005-0000-0000-0000BC080000}"/>
    <cellStyle name="20% - Énfasis3 4 2 3 3" xfId="17827" xr:uid="{00000000-0005-0000-0000-0000BD080000}"/>
    <cellStyle name="20% - Énfasis3 4 2 3 3 2" xfId="40470" xr:uid="{00000000-0005-0000-0000-0000BE080000}"/>
    <cellStyle name="20% - Énfasis3 4 2 3 4" xfId="10387" xr:uid="{00000000-0005-0000-0000-0000BF080000}"/>
    <cellStyle name="20% - Énfasis3 4 2 3 4 2" xfId="33030" xr:uid="{00000000-0005-0000-0000-0000C0080000}"/>
    <cellStyle name="20% - Énfasis3 4 2 3 5" xfId="25589" xr:uid="{00000000-0005-0000-0000-0000C1080000}"/>
    <cellStyle name="20% - Énfasis3 4 2 4" xfId="4814" xr:uid="{00000000-0005-0000-0000-0000C2080000}"/>
    <cellStyle name="20% - Énfasis3 4 2 4 2" xfId="19698" xr:uid="{00000000-0005-0000-0000-0000C3080000}"/>
    <cellStyle name="20% - Énfasis3 4 2 4 2 2" xfId="42341" xr:uid="{00000000-0005-0000-0000-0000C4080000}"/>
    <cellStyle name="20% - Énfasis3 4 2 4 3" xfId="12258" xr:uid="{00000000-0005-0000-0000-0000C5080000}"/>
    <cellStyle name="20% - Énfasis3 4 2 4 3 2" xfId="34901" xr:uid="{00000000-0005-0000-0000-0000C6080000}"/>
    <cellStyle name="20% - Énfasis3 4 2 4 4" xfId="27460" xr:uid="{00000000-0005-0000-0000-0000C7080000}"/>
    <cellStyle name="20% - Énfasis3 4 2 5" xfId="1087" xr:uid="{00000000-0005-0000-0000-0000C8080000}"/>
    <cellStyle name="20% - Énfasis3 4 2 5 2" xfId="15980" xr:uid="{00000000-0005-0000-0000-0000C9080000}"/>
    <cellStyle name="20% - Énfasis3 4 2 5 2 2" xfId="38623" xr:uid="{00000000-0005-0000-0000-0000CA080000}"/>
    <cellStyle name="20% - Énfasis3 4 2 5 3" xfId="23742" xr:uid="{00000000-0005-0000-0000-0000CB080000}"/>
    <cellStyle name="20% - Énfasis3 4 2 6" xfId="8540" xr:uid="{00000000-0005-0000-0000-0000CC080000}"/>
    <cellStyle name="20% - Énfasis3 4 2 6 2" xfId="31183" xr:uid="{00000000-0005-0000-0000-0000CD080000}"/>
    <cellStyle name="20% - Énfasis3 4 2 7" xfId="22992" xr:uid="{00000000-0005-0000-0000-0000CE080000}"/>
    <cellStyle name="20% - Énfasis3 4 3" xfId="1553" xr:uid="{00000000-0005-0000-0000-0000CF080000}"/>
    <cellStyle name="20% - Énfasis3 4 3 2" xfId="3403" xr:uid="{00000000-0005-0000-0000-0000D0080000}"/>
    <cellStyle name="20% - Énfasis3 4 3 2 2" xfId="7124" xr:uid="{00000000-0005-0000-0000-0000D1080000}"/>
    <cellStyle name="20% - Énfasis3 4 3 2 2 2" xfId="22008" xr:uid="{00000000-0005-0000-0000-0000D2080000}"/>
    <cellStyle name="20% - Énfasis3 4 3 2 2 2 2" xfId="44651" xr:uid="{00000000-0005-0000-0000-0000D3080000}"/>
    <cellStyle name="20% - Énfasis3 4 3 2 2 3" xfId="14568" xr:uid="{00000000-0005-0000-0000-0000D4080000}"/>
    <cellStyle name="20% - Énfasis3 4 3 2 2 3 2" xfId="37211" xr:uid="{00000000-0005-0000-0000-0000D5080000}"/>
    <cellStyle name="20% - Énfasis3 4 3 2 2 4" xfId="29770" xr:uid="{00000000-0005-0000-0000-0000D6080000}"/>
    <cellStyle name="20% - Énfasis3 4 3 2 3" xfId="18290" xr:uid="{00000000-0005-0000-0000-0000D7080000}"/>
    <cellStyle name="20% - Énfasis3 4 3 2 3 2" xfId="40933" xr:uid="{00000000-0005-0000-0000-0000D8080000}"/>
    <cellStyle name="20% - Énfasis3 4 3 2 4" xfId="10850" xr:uid="{00000000-0005-0000-0000-0000D9080000}"/>
    <cellStyle name="20% - Énfasis3 4 3 2 4 2" xfId="33493" xr:uid="{00000000-0005-0000-0000-0000DA080000}"/>
    <cellStyle name="20% - Énfasis3 4 3 2 5" xfId="26052" xr:uid="{00000000-0005-0000-0000-0000DB080000}"/>
    <cellStyle name="20% - Énfasis3 4 3 3" xfId="5277" xr:uid="{00000000-0005-0000-0000-0000DC080000}"/>
    <cellStyle name="20% - Énfasis3 4 3 3 2" xfId="20161" xr:uid="{00000000-0005-0000-0000-0000DD080000}"/>
    <cellStyle name="20% - Énfasis3 4 3 3 2 2" xfId="42804" xr:uid="{00000000-0005-0000-0000-0000DE080000}"/>
    <cellStyle name="20% - Énfasis3 4 3 3 3" xfId="12721" xr:uid="{00000000-0005-0000-0000-0000DF080000}"/>
    <cellStyle name="20% - Énfasis3 4 3 3 3 2" xfId="35364" xr:uid="{00000000-0005-0000-0000-0000E0080000}"/>
    <cellStyle name="20% - Énfasis3 4 3 3 4" xfId="27923" xr:uid="{00000000-0005-0000-0000-0000E1080000}"/>
    <cellStyle name="20% - Énfasis3 4 3 4" xfId="16443" xr:uid="{00000000-0005-0000-0000-0000E2080000}"/>
    <cellStyle name="20% - Énfasis3 4 3 4 2" xfId="39086" xr:uid="{00000000-0005-0000-0000-0000E3080000}"/>
    <cellStyle name="20% - Énfasis3 4 3 5" xfId="9003" xr:uid="{00000000-0005-0000-0000-0000E4080000}"/>
    <cellStyle name="20% - Énfasis3 4 3 5 2" xfId="31646" xr:uid="{00000000-0005-0000-0000-0000E5080000}"/>
    <cellStyle name="20% - Énfasis3 4 3 6" xfId="24205" xr:uid="{00000000-0005-0000-0000-0000E6080000}"/>
    <cellStyle name="20% - Énfasis3 4 4" xfId="2478" xr:uid="{00000000-0005-0000-0000-0000E7080000}"/>
    <cellStyle name="20% - Énfasis3 4 4 2" xfId="6199" xr:uid="{00000000-0005-0000-0000-0000E8080000}"/>
    <cellStyle name="20% - Énfasis3 4 4 2 2" xfId="21083" xr:uid="{00000000-0005-0000-0000-0000E9080000}"/>
    <cellStyle name="20% - Énfasis3 4 4 2 2 2" xfId="43726" xr:uid="{00000000-0005-0000-0000-0000EA080000}"/>
    <cellStyle name="20% - Énfasis3 4 4 2 3" xfId="13643" xr:uid="{00000000-0005-0000-0000-0000EB080000}"/>
    <cellStyle name="20% - Énfasis3 4 4 2 3 2" xfId="36286" xr:uid="{00000000-0005-0000-0000-0000EC080000}"/>
    <cellStyle name="20% - Énfasis3 4 4 2 4" xfId="28845" xr:uid="{00000000-0005-0000-0000-0000ED080000}"/>
    <cellStyle name="20% - Énfasis3 4 4 3" xfId="17365" xr:uid="{00000000-0005-0000-0000-0000EE080000}"/>
    <cellStyle name="20% - Énfasis3 4 4 3 2" xfId="40008" xr:uid="{00000000-0005-0000-0000-0000EF080000}"/>
    <cellStyle name="20% - Énfasis3 4 4 4" xfId="9925" xr:uid="{00000000-0005-0000-0000-0000F0080000}"/>
    <cellStyle name="20% - Énfasis3 4 4 4 2" xfId="32568" xr:uid="{00000000-0005-0000-0000-0000F1080000}"/>
    <cellStyle name="20% - Énfasis3 4 4 5" xfId="25127" xr:uid="{00000000-0005-0000-0000-0000F2080000}"/>
    <cellStyle name="20% - Énfasis3 4 5" xfId="4352" xr:uid="{00000000-0005-0000-0000-0000F3080000}"/>
    <cellStyle name="20% - Énfasis3 4 5 2" xfId="19236" xr:uid="{00000000-0005-0000-0000-0000F4080000}"/>
    <cellStyle name="20% - Énfasis3 4 5 2 2" xfId="41879" xr:uid="{00000000-0005-0000-0000-0000F5080000}"/>
    <cellStyle name="20% - Énfasis3 4 5 3" xfId="11796" xr:uid="{00000000-0005-0000-0000-0000F6080000}"/>
    <cellStyle name="20% - Énfasis3 4 5 3 2" xfId="34439" xr:uid="{00000000-0005-0000-0000-0000F7080000}"/>
    <cellStyle name="20% - Énfasis3 4 5 4" xfId="26998" xr:uid="{00000000-0005-0000-0000-0000F8080000}"/>
    <cellStyle name="20% - Énfasis3 4 6" xfId="620" xr:uid="{00000000-0005-0000-0000-0000F9080000}"/>
    <cellStyle name="20% - Énfasis3 4 6 2" xfId="15518" xr:uid="{00000000-0005-0000-0000-0000FA080000}"/>
    <cellStyle name="20% - Énfasis3 4 6 2 2" xfId="38161" xr:uid="{00000000-0005-0000-0000-0000FB080000}"/>
    <cellStyle name="20% - Énfasis3 4 6 3" xfId="23280" xr:uid="{00000000-0005-0000-0000-0000FC080000}"/>
    <cellStyle name="20% - Énfasis3 4 7" xfId="8078" xr:uid="{00000000-0005-0000-0000-0000FD080000}"/>
    <cellStyle name="20% - Énfasis3 4 7 2" xfId="30721" xr:uid="{00000000-0005-0000-0000-0000FE080000}"/>
    <cellStyle name="20% - Énfasis3 4 8" xfId="22836" xr:uid="{00000000-0005-0000-0000-0000FF080000}"/>
    <cellStyle name="20% - Énfasis3 5" xfId="213" xr:uid="{00000000-0005-0000-0000-000000090000}"/>
    <cellStyle name="20% - Énfasis3 5 2" xfId="1804" xr:uid="{00000000-0005-0000-0000-000001090000}"/>
    <cellStyle name="20% - Énfasis3 5 2 2" xfId="3654" xr:uid="{00000000-0005-0000-0000-000002090000}"/>
    <cellStyle name="20% - Énfasis3 5 2 2 2" xfId="7375" xr:uid="{00000000-0005-0000-0000-000003090000}"/>
    <cellStyle name="20% - Énfasis3 5 2 2 2 2" xfId="22259" xr:uid="{00000000-0005-0000-0000-000004090000}"/>
    <cellStyle name="20% - Énfasis3 5 2 2 2 2 2" xfId="44902" xr:uid="{00000000-0005-0000-0000-000005090000}"/>
    <cellStyle name="20% - Énfasis3 5 2 2 2 3" xfId="14819" xr:uid="{00000000-0005-0000-0000-000006090000}"/>
    <cellStyle name="20% - Énfasis3 5 2 2 2 3 2" xfId="37462" xr:uid="{00000000-0005-0000-0000-000007090000}"/>
    <cellStyle name="20% - Énfasis3 5 2 2 2 4" xfId="30021" xr:uid="{00000000-0005-0000-0000-000008090000}"/>
    <cellStyle name="20% - Énfasis3 5 2 2 3" xfId="18541" xr:uid="{00000000-0005-0000-0000-000009090000}"/>
    <cellStyle name="20% - Énfasis3 5 2 2 3 2" xfId="41184" xr:uid="{00000000-0005-0000-0000-00000A090000}"/>
    <cellStyle name="20% - Énfasis3 5 2 2 4" xfId="11101" xr:uid="{00000000-0005-0000-0000-00000B090000}"/>
    <cellStyle name="20% - Énfasis3 5 2 2 4 2" xfId="33744" xr:uid="{00000000-0005-0000-0000-00000C090000}"/>
    <cellStyle name="20% - Énfasis3 5 2 2 5" xfId="26303" xr:uid="{00000000-0005-0000-0000-00000D090000}"/>
    <cellStyle name="20% - Énfasis3 5 2 3" xfId="5528" xr:uid="{00000000-0005-0000-0000-00000E090000}"/>
    <cellStyle name="20% - Énfasis3 5 2 3 2" xfId="20412" xr:uid="{00000000-0005-0000-0000-00000F090000}"/>
    <cellStyle name="20% - Énfasis3 5 2 3 2 2" xfId="43055" xr:uid="{00000000-0005-0000-0000-000010090000}"/>
    <cellStyle name="20% - Énfasis3 5 2 3 3" xfId="12972" xr:uid="{00000000-0005-0000-0000-000011090000}"/>
    <cellStyle name="20% - Énfasis3 5 2 3 3 2" xfId="35615" xr:uid="{00000000-0005-0000-0000-000012090000}"/>
    <cellStyle name="20% - Énfasis3 5 2 3 4" xfId="28174" xr:uid="{00000000-0005-0000-0000-000013090000}"/>
    <cellStyle name="20% - Énfasis3 5 2 4" xfId="16694" xr:uid="{00000000-0005-0000-0000-000014090000}"/>
    <cellStyle name="20% - Énfasis3 5 2 4 2" xfId="39337" xr:uid="{00000000-0005-0000-0000-000015090000}"/>
    <cellStyle name="20% - Énfasis3 5 2 5" xfId="9254" xr:uid="{00000000-0005-0000-0000-000016090000}"/>
    <cellStyle name="20% - Énfasis3 5 2 5 2" xfId="31897" xr:uid="{00000000-0005-0000-0000-000017090000}"/>
    <cellStyle name="20% - Énfasis3 5 2 6" xfId="24456" xr:uid="{00000000-0005-0000-0000-000018090000}"/>
    <cellStyle name="20% - Énfasis3 5 3" xfId="2729" xr:uid="{00000000-0005-0000-0000-000019090000}"/>
    <cellStyle name="20% - Énfasis3 5 3 2" xfId="6450" xr:uid="{00000000-0005-0000-0000-00001A090000}"/>
    <cellStyle name="20% - Énfasis3 5 3 2 2" xfId="21334" xr:uid="{00000000-0005-0000-0000-00001B090000}"/>
    <cellStyle name="20% - Énfasis3 5 3 2 2 2" xfId="43977" xr:uid="{00000000-0005-0000-0000-00001C090000}"/>
    <cellStyle name="20% - Énfasis3 5 3 2 3" xfId="13894" xr:uid="{00000000-0005-0000-0000-00001D090000}"/>
    <cellStyle name="20% - Énfasis3 5 3 2 3 2" xfId="36537" xr:uid="{00000000-0005-0000-0000-00001E090000}"/>
    <cellStyle name="20% - Énfasis3 5 3 2 4" xfId="29096" xr:uid="{00000000-0005-0000-0000-00001F090000}"/>
    <cellStyle name="20% - Énfasis3 5 3 3" xfId="17616" xr:uid="{00000000-0005-0000-0000-000020090000}"/>
    <cellStyle name="20% - Énfasis3 5 3 3 2" xfId="40259" xr:uid="{00000000-0005-0000-0000-000021090000}"/>
    <cellStyle name="20% - Énfasis3 5 3 4" xfId="10176" xr:uid="{00000000-0005-0000-0000-000022090000}"/>
    <cellStyle name="20% - Énfasis3 5 3 4 2" xfId="32819" xr:uid="{00000000-0005-0000-0000-000023090000}"/>
    <cellStyle name="20% - Énfasis3 5 3 5" xfId="25378" xr:uid="{00000000-0005-0000-0000-000024090000}"/>
    <cellStyle name="20% - Énfasis3 5 4" xfId="4603" xr:uid="{00000000-0005-0000-0000-000025090000}"/>
    <cellStyle name="20% - Énfasis3 5 4 2" xfId="19487" xr:uid="{00000000-0005-0000-0000-000026090000}"/>
    <cellStyle name="20% - Énfasis3 5 4 2 2" xfId="42130" xr:uid="{00000000-0005-0000-0000-000027090000}"/>
    <cellStyle name="20% - Énfasis3 5 4 3" xfId="12047" xr:uid="{00000000-0005-0000-0000-000028090000}"/>
    <cellStyle name="20% - Énfasis3 5 4 3 2" xfId="34690" xr:uid="{00000000-0005-0000-0000-000029090000}"/>
    <cellStyle name="20% - Énfasis3 5 4 4" xfId="27249" xr:uid="{00000000-0005-0000-0000-00002A090000}"/>
    <cellStyle name="20% - Énfasis3 5 5" xfId="873" xr:uid="{00000000-0005-0000-0000-00002B090000}"/>
    <cellStyle name="20% - Énfasis3 5 5 2" xfId="15769" xr:uid="{00000000-0005-0000-0000-00002C090000}"/>
    <cellStyle name="20% - Énfasis3 5 5 2 2" xfId="38412" xr:uid="{00000000-0005-0000-0000-00002D090000}"/>
    <cellStyle name="20% - Énfasis3 5 5 3" xfId="23531" xr:uid="{00000000-0005-0000-0000-00002E090000}"/>
    <cellStyle name="20% - Énfasis3 5 6" xfId="8329" xr:uid="{00000000-0005-0000-0000-00002F090000}"/>
    <cellStyle name="20% - Énfasis3 5 6 2" xfId="30972" xr:uid="{00000000-0005-0000-0000-000030090000}"/>
    <cellStyle name="20% - Énfasis3 5 7" xfId="22914" xr:uid="{00000000-0005-0000-0000-000031090000}"/>
    <cellStyle name="20% - Énfasis3 6" xfId="1339" xr:uid="{00000000-0005-0000-0000-000032090000}"/>
    <cellStyle name="20% - Énfasis3 6 2" xfId="3192" xr:uid="{00000000-0005-0000-0000-000033090000}"/>
    <cellStyle name="20% - Énfasis3 6 2 2" xfId="6913" xr:uid="{00000000-0005-0000-0000-000034090000}"/>
    <cellStyle name="20% - Énfasis3 6 2 2 2" xfId="21797" xr:uid="{00000000-0005-0000-0000-000035090000}"/>
    <cellStyle name="20% - Énfasis3 6 2 2 2 2" xfId="44440" xr:uid="{00000000-0005-0000-0000-000036090000}"/>
    <cellStyle name="20% - Énfasis3 6 2 2 3" xfId="14357" xr:uid="{00000000-0005-0000-0000-000037090000}"/>
    <cellStyle name="20% - Énfasis3 6 2 2 3 2" xfId="37000" xr:uid="{00000000-0005-0000-0000-000038090000}"/>
    <cellStyle name="20% - Énfasis3 6 2 2 4" xfId="29559" xr:uid="{00000000-0005-0000-0000-000039090000}"/>
    <cellStyle name="20% - Énfasis3 6 2 3" xfId="18079" xr:uid="{00000000-0005-0000-0000-00003A090000}"/>
    <cellStyle name="20% - Énfasis3 6 2 3 2" xfId="40722" xr:uid="{00000000-0005-0000-0000-00003B090000}"/>
    <cellStyle name="20% - Énfasis3 6 2 4" xfId="10639" xr:uid="{00000000-0005-0000-0000-00003C090000}"/>
    <cellStyle name="20% - Énfasis3 6 2 4 2" xfId="33282" xr:uid="{00000000-0005-0000-0000-00003D090000}"/>
    <cellStyle name="20% - Énfasis3 6 2 5" xfId="25841" xr:uid="{00000000-0005-0000-0000-00003E090000}"/>
    <cellStyle name="20% - Énfasis3 6 3" xfId="5066" xr:uid="{00000000-0005-0000-0000-00003F090000}"/>
    <cellStyle name="20% - Énfasis3 6 3 2" xfId="19950" xr:uid="{00000000-0005-0000-0000-000040090000}"/>
    <cellStyle name="20% - Énfasis3 6 3 2 2" xfId="42593" xr:uid="{00000000-0005-0000-0000-000041090000}"/>
    <cellStyle name="20% - Énfasis3 6 3 3" xfId="12510" xr:uid="{00000000-0005-0000-0000-000042090000}"/>
    <cellStyle name="20% - Énfasis3 6 3 3 2" xfId="35153" xr:uid="{00000000-0005-0000-0000-000043090000}"/>
    <cellStyle name="20% - Énfasis3 6 3 4" xfId="27712" xr:uid="{00000000-0005-0000-0000-000044090000}"/>
    <cellStyle name="20% - Énfasis3 6 4" xfId="16232" xr:uid="{00000000-0005-0000-0000-000045090000}"/>
    <cellStyle name="20% - Énfasis3 6 4 2" xfId="38875" xr:uid="{00000000-0005-0000-0000-000046090000}"/>
    <cellStyle name="20% - Énfasis3 6 5" xfId="8792" xr:uid="{00000000-0005-0000-0000-000047090000}"/>
    <cellStyle name="20% - Énfasis3 6 5 2" xfId="31435" xr:uid="{00000000-0005-0000-0000-000048090000}"/>
    <cellStyle name="20% - Énfasis3 6 6" xfId="23994" xr:uid="{00000000-0005-0000-0000-000049090000}"/>
    <cellStyle name="20% - Énfasis3 7" xfId="2264" xr:uid="{00000000-0005-0000-0000-00004A090000}"/>
    <cellStyle name="20% - Énfasis3 7 2" xfId="5988" xr:uid="{00000000-0005-0000-0000-00004B090000}"/>
    <cellStyle name="20% - Énfasis3 7 2 2" xfId="20872" xr:uid="{00000000-0005-0000-0000-00004C090000}"/>
    <cellStyle name="20% - Énfasis3 7 2 2 2" xfId="43515" xr:uid="{00000000-0005-0000-0000-00004D090000}"/>
    <cellStyle name="20% - Énfasis3 7 2 3" xfId="13432" xr:uid="{00000000-0005-0000-0000-00004E090000}"/>
    <cellStyle name="20% - Énfasis3 7 2 3 2" xfId="36075" xr:uid="{00000000-0005-0000-0000-00004F090000}"/>
    <cellStyle name="20% - Énfasis3 7 2 4" xfId="28634" xr:uid="{00000000-0005-0000-0000-000050090000}"/>
    <cellStyle name="20% - Énfasis3 7 3" xfId="17154" xr:uid="{00000000-0005-0000-0000-000051090000}"/>
    <cellStyle name="20% - Énfasis3 7 3 2" xfId="39797" xr:uid="{00000000-0005-0000-0000-000052090000}"/>
    <cellStyle name="20% - Énfasis3 7 4" xfId="9714" xr:uid="{00000000-0005-0000-0000-000053090000}"/>
    <cellStyle name="20% - Énfasis3 7 4 2" xfId="32357" xr:uid="{00000000-0005-0000-0000-000054090000}"/>
    <cellStyle name="20% - Énfasis3 7 5" xfId="24916" xr:uid="{00000000-0005-0000-0000-000055090000}"/>
    <cellStyle name="20% - Énfasis3 8" xfId="4138" xr:uid="{00000000-0005-0000-0000-000056090000}"/>
    <cellStyle name="20% - Énfasis3 8 2" xfId="19025" xr:uid="{00000000-0005-0000-0000-000057090000}"/>
    <cellStyle name="20% - Énfasis3 8 2 2" xfId="41668" xr:uid="{00000000-0005-0000-0000-000058090000}"/>
    <cellStyle name="20% - Énfasis3 8 3" xfId="11585" xr:uid="{00000000-0005-0000-0000-000059090000}"/>
    <cellStyle name="20% - Énfasis3 8 3 2" xfId="34228" xr:uid="{00000000-0005-0000-0000-00005A090000}"/>
    <cellStyle name="20% - Énfasis3 8 4" xfId="26787" xr:uid="{00000000-0005-0000-0000-00005B090000}"/>
    <cellStyle name="20% - Énfasis3 9" xfId="373" xr:uid="{00000000-0005-0000-0000-00005C090000}"/>
    <cellStyle name="20% - Énfasis3 9 2" xfId="15307" xr:uid="{00000000-0005-0000-0000-00005D090000}"/>
    <cellStyle name="20% - Énfasis3 9 2 2" xfId="37950" xr:uid="{00000000-0005-0000-0000-00005E090000}"/>
    <cellStyle name="20% - Énfasis3 9 3" xfId="23070" xr:uid="{00000000-0005-0000-0000-00005F090000}"/>
    <cellStyle name="20% - Énfasis4" xfId="7" builtinId="42" customBuiltin="1"/>
    <cellStyle name="20% - Énfasis4 10" xfId="7866" xr:uid="{00000000-0005-0000-0000-000061090000}"/>
    <cellStyle name="20% - Énfasis4 10 2" xfId="30512" xr:uid="{00000000-0005-0000-0000-000062090000}"/>
    <cellStyle name="20% - Énfasis4 11" xfId="22757" xr:uid="{00000000-0005-0000-0000-000063090000}"/>
    <cellStyle name="20% - Énfasis4 2" xfId="8" xr:uid="{00000000-0005-0000-0000-000064090000}"/>
    <cellStyle name="20% - Énfasis4 2 10" xfId="22767" xr:uid="{00000000-0005-0000-0000-000065090000}"/>
    <cellStyle name="20% - Énfasis4 2 2" xfId="100" xr:uid="{00000000-0005-0000-0000-000066090000}"/>
    <cellStyle name="20% - Énfasis4 2 2 2" xfId="183" xr:uid="{00000000-0005-0000-0000-000067090000}"/>
    <cellStyle name="20% - Énfasis4 2 2 2 2" xfId="344" xr:uid="{00000000-0005-0000-0000-000068090000}"/>
    <cellStyle name="20% - Énfasis4 2 2 2 2 2" xfId="2174" xr:uid="{00000000-0005-0000-0000-000069090000}"/>
    <cellStyle name="20% - Énfasis4 2 2 2 2 2 2" xfId="4024" xr:uid="{00000000-0005-0000-0000-00006A090000}"/>
    <cellStyle name="20% - Énfasis4 2 2 2 2 2 2 2" xfId="7745" xr:uid="{00000000-0005-0000-0000-00006B090000}"/>
    <cellStyle name="20% - Énfasis4 2 2 2 2 2 2 2 2" xfId="22629" xr:uid="{00000000-0005-0000-0000-00006C090000}"/>
    <cellStyle name="20% - Énfasis4 2 2 2 2 2 2 2 2 2" xfId="45272" xr:uid="{00000000-0005-0000-0000-00006D090000}"/>
    <cellStyle name="20% - Énfasis4 2 2 2 2 2 2 2 3" xfId="15189" xr:uid="{00000000-0005-0000-0000-00006E090000}"/>
    <cellStyle name="20% - Énfasis4 2 2 2 2 2 2 2 3 2" xfId="37832" xr:uid="{00000000-0005-0000-0000-00006F090000}"/>
    <cellStyle name="20% - Énfasis4 2 2 2 2 2 2 2 4" xfId="30391" xr:uid="{00000000-0005-0000-0000-000070090000}"/>
    <cellStyle name="20% - Énfasis4 2 2 2 2 2 2 3" xfId="18911" xr:uid="{00000000-0005-0000-0000-000071090000}"/>
    <cellStyle name="20% - Énfasis4 2 2 2 2 2 2 3 2" xfId="41554" xr:uid="{00000000-0005-0000-0000-000072090000}"/>
    <cellStyle name="20% - Énfasis4 2 2 2 2 2 2 4" xfId="11471" xr:uid="{00000000-0005-0000-0000-000073090000}"/>
    <cellStyle name="20% - Énfasis4 2 2 2 2 2 2 4 2" xfId="34114" xr:uid="{00000000-0005-0000-0000-000074090000}"/>
    <cellStyle name="20% - Énfasis4 2 2 2 2 2 2 5" xfId="26673" xr:uid="{00000000-0005-0000-0000-000075090000}"/>
    <cellStyle name="20% - Énfasis4 2 2 2 2 2 3" xfId="5898" xr:uid="{00000000-0005-0000-0000-000076090000}"/>
    <cellStyle name="20% - Énfasis4 2 2 2 2 2 3 2" xfId="20782" xr:uid="{00000000-0005-0000-0000-000077090000}"/>
    <cellStyle name="20% - Énfasis4 2 2 2 2 2 3 2 2" xfId="43425" xr:uid="{00000000-0005-0000-0000-000078090000}"/>
    <cellStyle name="20% - Énfasis4 2 2 2 2 2 3 3" xfId="13342" xr:uid="{00000000-0005-0000-0000-000079090000}"/>
    <cellStyle name="20% - Énfasis4 2 2 2 2 2 3 3 2" xfId="35985" xr:uid="{00000000-0005-0000-0000-00007A090000}"/>
    <cellStyle name="20% - Énfasis4 2 2 2 2 2 3 4" xfId="28544" xr:uid="{00000000-0005-0000-0000-00007B090000}"/>
    <cellStyle name="20% - Énfasis4 2 2 2 2 2 4" xfId="17064" xr:uid="{00000000-0005-0000-0000-00007C090000}"/>
    <cellStyle name="20% - Énfasis4 2 2 2 2 2 4 2" xfId="39707" xr:uid="{00000000-0005-0000-0000-00007D090000}"/>
    <cellStyle name="20% - Énfasis4 2 2 2 2 2 5" xfId="9624" xr:uid="{00000000-0005-0000-0000-00007E090000}"/>
    <cellStyle name="20% - Énfasis4 2 2 2 2 2 5 2" xfId="32267" xr:uid="{00000000-0005-0000-0000-00007F090000}"/>
    <cellStyle name="20% - Énfasis4 2 2 2 2 2 6" xfId="24826" xr:uid="{00000000-0005-0000-0000-000080090000}"/>
    <cellStyle name="20% - Énfasis4 2 2 2 2 3" xfId="3099" xr:uid="{00000000-0005-0000-0000-000081090000}"/>
    <cellStyle name="20% - Énfasis4 2 2 2 2 3 2" xfId="6820" xr:uid="{00000000-0005-0000-0000-000082090000}"/>
    <cellStyle name="20% - Énfasis4 2 2 2 2 3 2 2" xfId="21704" xr:uid="{00000000-0005-0000-0000-000083090000}"/>
    <cellStyle name="20% - Énfasis4 2 2 2 2 3 2 2 2" xfId="44347" xr:uid="{00000000-0005-0000-0000-000084090000}"/>
    <cellStyle name="20% - Énfasis4 2 2 2 2 3 2 3" xfId="14264" xr:uid="{00000000-0005-0000-0000-000085090000}"/>
    <cellStyle name="20% - Énfasis4 2 2 2 2 3 2 3 2" xfId="36907" xr:uid="{00000000-0005-0000-0000-000086090000}"/>
    <cellStyle name="20% - Énfasis4 2 2 2 2 3 2 4" xfId="29466" xr:uid="{00000000-0005-0000-0000-000087090000}"/>
    <cellStyle name="20% - Énfasis4 2 2 2 2 3 3" xfId="17986" xr:uid="{00000000-0005-0000-0000-000088090000}"/>
    <cellStyle name="20% - Énfasis4 2 2 2 2 3 3 2" xfId="40629" xr:uid="{00000000-0005-0000-0000-000089090000}"/>
    <cellStyle name="20% - Énfasis4 2 2 2 2 3 4" xfId="10546" xr:uid="{00000000-0005-0000-0000-00008A090000}"/>
    <cellStyle name="20% - Énfasis4 2 2 2 2 3 4 2" xfId="33189" xr:uid="{00000000-0005-0000-0000-00008B090000}"/>
    <cellStyle name="20% - Énfasis4 2 2 2 2 3 5" xfId="25748" xr:uid="{00000000-0005-0000-0000-00008C090000}"/>
    <cellStyle name="20% - Énfasis4 2 2 2 2 4" xfId="4973" xr:uid="{00000000-0005-0000-0000-00008D090000}"/>
    <cellStyle name="20% - Énfasis4 2 2 2 2 4 2" xfId="19857" xr:uid="{00000000-0005-0000-0000-00008E090000}"/>
    <cellStyle name="20% - Énfasis4 2 2 2 2 4 2 2" xfId="42500" xr:uid="{00000000-0005-0000-0000-00008F090000}"/>
    <cellStyle name="20% - Énfasis4 2 2 2 2 4 3" xfId="12417" xr:uid="{00000000-0005-0000-0000-000090090000}"/>
    <cellStyle name="20% - Énfasis4 2 2 2 2 4 3 2" xfId="35060" xr:uid="{00000000-0005-0000-0000-000091090000}"/>
    <cellStyle name="20% - Énfasis4 2 2 2 2 4 4" xfId="27619" xr:uid="{00000000-0005-0000-0000-000092090000}"/>
    <cellStyle name="20% - Énfasis4 2 2 2 2 5" xfId="1246" xr:uid="{00000000-0005-0000-0000-000093090000}"/>
    <cellStyle name="20% - Énfasis4 2 2 2 2 5 2" xfId="16139" xr:uid="{00000000-0005-0000-0000-000094090000}"/>
    <cellStyle name="20% - Énfasis4 2 2 2 2 5 2 2" xfId="38782" xr:uid="{00000000-0005-0000-0000-000095090000}"/>
    <cellStyle name="20% - Énfasis4 2 2 2 2 5 3" xfId="23901" xr:uid="{00000000-0005-0000-0000-000096090000}"/>
    <cellStyle name="20% - Énfasis4 2 2 2 2 6" xfId="8699" xr:uid="{00000000-0005-0000-0000-000097090000}"/>
    <cellStyle name="20% - Énfasis4 2 2 2 2 6 2" xfId="31342" xr:uid="{00000000-0005-0000-0000-000098090000}"/>
    <cellStyle name="20% - Énfasis4 2 2 2 2 7" xfId="23042" xr:uid="{00000000-0005-0000-0000-000099090000}"/>
    <cellStyle name="20% - Énfasis4 2 2 2 3" xfId="1712" xr:uid="{00000000-0005-0000-0000-00009A090000}"/>
    <cellStyle name="20% - Énfasis4 2 2 2 3 2" xfId="3562" xr:uid="{00000000-0005-0000-0000-00009B090000}"/>
    <cellStyle name="20% - Énfasis4 2 2 2 3 2 2" xfId="7283" xr:uid="{00000000-0005-0000-0000-00009C090000}"/>
    <cellStyle name="20% - Énfasis4 2 2 2 3 2 2 2" xfId="22167" xr:uid="{00000000-0005-0000-0000-00009D090000}"/>
    <cellStyle name="20% - Énfasis4 2 2 2 3 2 2 2 2" xfId="44810" xr:uid="{00000000-0005-0000-0000-00009E090000}"/>
    <cellStyle name="20% - Énfasis4 2 2 2 3 2 2 3" xfId="14727" xr:uid="{00000000-0005-0000-0000-00009F090000}"/>
    <cellStyle name="20% - Énfasis4 2 2 2 3 2 2 3 2" xfId="37370" xr:uid="{00000000-0005-0000-0000-0000A0090000}"/>
    <cellStyle name="20% - Énfasis4 2 2 2 3 2 2 4" xfId="29929" xr:uid="{00000000-0005-0000-0000-0000A1090000}"/>
    <cellStyle name="20% - Énfasis4 2 2 2 3 2 3" xfId="18449" xr:uid="{00000000-0005-0000-0000-0000A2090000}"/>
    <cellStyle name="20% - Énfasis4 2 2 2 3 2 3 2" xfId="41092" xr:uid="{00000000-0005-0000-0000-0000A3090000}"/>
    <cellStyle name="20% - Énfasis4 2 2 2 3 2 4" xfId="11009" xr:uid="{00000000-0005-0000-0000-0000A4090000}"/>
    <cellStyle name="20% - Énfasis4 2 2 2 3 2 4 2" xfId="33652" xr:uid="{00000000-0005-0000-0000-0000A5090000}"/>
    <cellStyle name="20% - Énfasis4 2 2 2 3 2 5" xfId="26211" xr:uid="{00000000-0005-0000-0000-0000A6090000}"/>
    <cellStyle name="20% - Énfasis4 2 2 2 3 3" xfId="5436" xr:uid="{00000000-0005-0000-0000-0000A7090000}"/>
    <cellStyle name="20% - Énfasis4 2 2 2 3 3 2" xfId="20320" xr:uid="{00000000-0005-0000-0000-0000A8090000}"/>
    <cellStyle name="20% - Énfasis4 2 2 2 3 3 2 2" xfId="42963" xr:uid="{00000000-0005-0000-0000-0000A9090000}"/>
    <cellStyle name="20% - Énfasis4 2 2 2 3 3 3" xfId="12880" xr:uid="{00000000-0005-0000-0000-0000AA090000}"/>
    <cellStyle name="20% - Énfasis4 2 2 2 3 3 3 2" xfId="35523" xr:uid="{00000000-0005-0000-0000-0000AB090000}"/>
    <cellStyle name="20% - Énfasis4 2 2 2 3 3 4" xfId="28082" xr:uid="{00000000-0005-0000-0000-0000AC090000}"/>
    <cellStyle name="20% - Énfasis4 2 2 2 3 4" xfId="16602" xr:uid="{00000000-0005-0000-0000-0000AD090000}"/>
    <cellStyle name="20% - Énfasis4 2 2 2 3 4 2" xfId="39245" xr:uid="{00000000-0005-0000-0000-0000AE090000}"/>
    <cellStyle name="20% - Énfasis4 2 2 2 3 5" xfId="9162" xr:uid="{00000000-0005-0000-0000-0000AF090000}"/>
    <cellStyle name="20% - Énfasis4 2 2 2 3 5 2" xfId="31805" xr:uid="{00000000-0005-0000-0000-0000B0090000}"/>
    <cellStyle name="20% - Énfasis4 2 2 2 3 6" xfId="24364" xr:uid="{00000000-0005-0000-0000-0000B1090000}"/>
    <cellStyle name="20% - Énfasis4 2 2 2 4" xfId="2637" xr:uid="{00000000-0005-0000-0000-0000B2090000}"/>
    <cellStyle name="20% - Énfasis4 2 2 2 4 2" xfId="6358" xr:uid="{00000000-0005-0000-0000-0000B3090000}"/>
    <cellStyle name="20% - Énfasis4 2 2 2 4 2 2" xfId="21242" xr:uid="{00000000-0005-0000-0000-0000B4090000}"/>
    <cellStyle name="20% - Énfasis4 2 2 2 4 2 2 2" xfId="43885" xr:uid="{00000000-0005-0000-0000-0000B5090000}"/>
    <cellStyle name="20% - Énfasis4 2 2 2 4 2 3" xfId="13802" xr:uid="{00000000-0005-0000-0000-0000B6090000}"/>
    <cellStyle name="20% - Énfasis4 2 2 2 4 2 3 2" xfId="36445" xr:uid="{00000000-0005-0000-0000-0000B7090000}"/>
    <cellStyle name="20% - Énfasis4 2 2 2 4 2 4" xfId="29004" xr:uid="{00000000-0005-0000-0000-0000B8090000}"/>
    <cellStyle name="20% - Énfasis4 2 2 2 4 3" xfId="17524" xr:uid="{00000000-0005-0000-0000-0000B9090000}"/>
    <cellStyle name="20% - Énfasis4 2 2 2 4 3 2" xfId="40167" xr:uid="{00000000-0005-0000-0000-0000BA090000}"/>
    <cellStyle name="20% - Énfasis4 2 2 2 4 4" xfId="10084" xr:uid="{00000000-0005-0000-0000-0000BB090000}"/>
    <cellStyle name="20% - Énfasis4 2 2 2 4 4 2" xfId="32727" xr:uid="{00000000-0005-0000-0000-0000BC090000}"/>
    <cellStyle name="20% - Énfasis4 2 2 2 4 5" xfId="25286" xr:uid="{00000000-0005-0000-0000-0000BD090000}"/>
    <cellStyle name="20% - Énfasis4 2 2 2 5" xfId="4511" xr:uid="{00000000-0005-0000-0000-0000BE090000}"/>
    <cellStyle name="20% - Énfasis4 2 2 2 5 2" xfId="19395" xr:uid="{00000000-0005-0000-0000-0000BF090000}"/>
    <cellStyle name="20% - Énfasis4 2 2 2 5 2 2" xfId="42038" xr:uid="{00000000-0005-0000-0000-0000C0090000}"/>
    <cellStyle name="20% - Énfasis4 2 2 2 5 3" xfId="11955" xr:uid="{00000000-0005-0000-0000-0000C1090000}"/>
    <cellStyle name="20% - Énfasis4 2 2 2 5 3 2" xfId="34598" xr:uid="{00000000-0005-0000-0000-0000C2090000}"/>
    <cellStyle name="20% - Énfasis4 2 2 2 5 4" xfId="27157" xr:uid="{00000000-0005-0000-0000-0000C3090000}"/>
    <cellStyle name="20% - Énfasis4 2 2 2 6" xfId="781" xr:uid="{00000000-0005-0000-0000-0000C4090000}"/>
    <cellStyle name="20% - Énfasis4 2 2 2 6 2" xfId="15677" xr:uid="{00000000-0005-0000-0000-0000C5090000}"/>
    <cellStyle name="20% - Énfasis4 2 2 2 6 2 2" xfId="38320" xr:uid="{00000000-0005-0000-0000-0000C6090000}"/>
    <cellStyle name="20% - Énfasis4 2 2 2 6 3" xfId="23439" xr:uid="{00000000-0005-0000-0000-0000C7090000}"/>
    <cellStyle name="20% - Énfasis4 2 2 2 7" xfId="8237" xr:uid="{00000000-0005-0000-0000-0000C8090000}"/>
    <cellStyle name="20% - Énfasis4 2 2 2 7 2" xfId="30880" xr:uid="{00000000-0005-0000-0000-0000C9090000}"/>
    <cellStyle name="20% - Énfasis4 2 2 2 8" xfId="22886" xr:uid="{00000000-0005-0000-0000-0000CA090000}"/>
    <cellStyle name="20% - Énfasis4 2 2 3" xfId="266" xr:uid="{00000000-0005-0000-0000-0000CB090000}"/>
    <cellStyle name="20% - Énfasis4 2 2 3 2" xfId="1963" xr:uid="{00000000-0005-0000-0000-0000CC090000}"/>
    <cellStyle name="20% - Énfasis4 2 2 3 2 2" xfId="3813" xr:uid="{00000000-0005-0000-0000-0000CD090000}"/>
    <cellStyle name="20% - Énfasis4 2 2 3 2 2 2" xfId="7534" xr:uid="{00000000-0005-0000-0000-0000CE090000}"/>
    <cellStyle name="20% - Énfasis4 2 2 3 2 2 2 2" xfId="22418" xr:uid="{00000000-0005-0000-0000-0000CF090000}"/>
    <cellStyle name="20% - Énfasis4 2 2 3 2 2 2 2 2" xfId="45061" xr:uid="{00000000-0005-0000-0000-0000D0090000}"/>
    <cellStyle name="20% - Énfasis4 2 2 3 2 2 2 3" xfId="14978" xr:uid="{00000000-0005-0000-0000-0000D1090000}"/>
    <cellStyle name="20% - Énfasis4 2 2 3 2 2 2 3 2" xfId="37621" xr:uid="{00000000-0005-0000-0000-0000D2090000}"/>
    <cellStyle name="20% - Énfasis4 2 2 3 2 2 2 4" xfId="30180" xr:uid="{00000000-0005-0000-0000-0000D3090000}"/>
    <cellStyle name="20% - Énfasis4 2 2 3 2 2 3" xfId="18700" xr:uid="{00000000-0005-0000-0000-0000D4090000}"/>
    <cellStyle name="20% - Énfasis4 2 2 3 2 2 3 2" xfId="41343" xr:uid="{00000000-0005-0000-0000-0000D5090000}"/>
    <cellStyle name="20% - Énfasis4 2 2 3 2 2 4" xfId="11260" xr:uid="{00000000-0005-0000-0000-0000D6090000}"/>
    <cellStyle name="20% - Énfasis4 2 2 3 2 2 4 2" xfId="33903" xr:uid="{00000000-0005-0000-0000-0000D7090000}"/>
    <cellStyle name="20% - Énfasis4 2 2 3 2 2 5" xfId="26462" xr:uid="{00000000-0005-0000-0000-0000D8090000}"/>
    <cellStyle name="20% - Énfasis4 2 2 3 2 3" xfId="5687" xr:uid="{00000000-0005-0000-0000-0000D9090000}"/>
    <cellStyle name="20% - Énfasis4 2 2 3 2 3 2" xfId="20571" xr:uid="{00000000-0005-0000-0000-0000DA090000}"/>
    <cellStyle name="20% - Énfasis4 2 2 3 2 3 2 2" xfId="43214" xr:uid="{00000000-0005-0000-0000-0000DB090000}"/>
    <cellStyle name="20% - Énfasis4 2 2 3 2 3 3" xfId="13131" xr:uid="{00000000-0005-0000-0000-0000DC090000}"/>
    <cellStyle name="20% - Énfasis4 2 2 3 2 3 3 2" xfId="35774" xr:uid="{00000000-0005-0000-0000-0000DD090000}"/>
    <cellStyle name="20% - Énfasis4 2 2 3 2 3 4" xfId="28333" xr:uid="{00000000-0005-0000-0000-0000DE090000}"/>
    <cellStyle name="20% - Énfasis4 2 2 3 2 4" xfId="16853" xr:uid="{00000000-0005-0000-0000-0000DF090000}"/>
    <cellStyle name="20% - Énfasis4 2 2 3 2 4 2" xfId="39496" xr:uid="{00000000-0005-0000-0000-0000E0090000}"/>
    <cellStyle name="20% - Énfasis4 2 2 3 2 5" xfId="9413" xr:uid="{00000000-0005-0000-0000-0000E1090000}"/>
    <cellStyle name="20% - Énfasis4 2 2 3 2 5 2" xfId="32056" xr:uid="{00000000-0005-0000-0000-0000E2090000}"/>
    <cellStyle name="20% - Énfasis4 2 2 3 2 6" xfId="24615" xr:uid="{00000000-0005-0000-0000-0000E3090000}"/>
    <cellStyle name="20% - Énfasis4 2 2 3 3" xfId="2888" xr:uid="{00000000-0005-0000-0000-0000E4090000}"/>
    <cellStyle name="20% - Énfasis4 2 2 3 3 2" xfId="6609" xr:uid="{00000000-0005-0000-0000-0000E5090000}"/>
    <cellStyle name="20% - Énfasis4 2 2 3 3 2 2" xfId="21493" xr:uid="{00000000-0005-0000-0000-0000E6090000}"/>
    <cellStyle name="20% - Énfasis4 2 2 3 3 2 2 2" xfId="44136" xr:uid="{00000000-0005-0000-0000-0000E7090000}"/>
    <cellStyle name="20% - Énfasis4 2 2 3 3 2 3" xfId="14053" xr:uid="{00000000-0005-0000-0000-0000E8090000}"/>
    <cellStyle name="20% - Énfasis4 2 2 3 3 2 3 2" xfId="36696" xr:uid="{00000000-0005-0000-0000-0000E9090000}"/>
    <cellStyle name="20% - Énfasis4 2 2 3 3 2 4" xfId="29255" xr:uid="{00000000-0005-0000-0000-0000EA090000}"/>
    <cellStyle name="20% - Énfasis4 2 2 3 3 3" xfId="17775" xr:uid="{00000000-0005-0000-0000-0000EB090000}"/>
    <cellStyle name="20% - Énfasis4 2 2 3 3 3 2" xfId="40418" xr:uid="{00000000-0005-0000-0000-0000EC090000}"/>
    <cellStyle name="20% - Énfasis4 2 2 3 3 4" xfId="10335" xr:uid="{00000000-0005-0000-0000-0000ED090000}"/>
    <cellStyle name="20% - Énfasis4 2 2 3 3 4 2" xfId="32978" xr:uid="{00000000-0005-0000-0000-0000EE090000}"/>
    <cellStyle name="20% - Énfasis4 2 2 3 3 5" xfId="25537" xr:uid="{00000000-0005-0000-0000-0000EF090000}"/>
    <cellStyle name="20% - Énfasis4 2 2 3 4" xfId="4762" xr:uid="{00000000-0005-0000-0000-0000F0090000}"/>
    <cellStyle name="20% - Énfasis4 2 2 3 4 2" xfId="19646" xr:uid="{00000000-0005-0000-0000-0000F1090000}"/>
    <cellStyle name="20% - Énfasis4 2 2 3 4 2 2" xfId="42289" xr:uid="{00000000-0005-0000-0000-0000F2090000}"/>
    <cellStyle name="20% - Énfasis4 2 2 3 4 3" xfId="12206" xr:uid="{00000000-0005-0000-0000-0000F3090000}"/>
    <cellStyle name="20% - Énfasis4 2 2 3 4 3 2" xfId="34849" xr:uid="{00000000-0005-0000-0000-0000F4090000}"/>
    <cellStyle name="20% - Énfasis4 2 2 3 4 4" xfId="27408" xr:uid="{00000000-0005-0000-0000-0000F5090000}"/>
    <cellStyle name="20% - Énfasis4 2 2 3 5" xfId="1035" xr:uid="{00000000-0005-0000-0000-0000F6090000}"/>
    <cellStyle name="20% - Énfasis4 2 2 3 5 2" xfId="15928" xr:uid="{00000000-0005-0000-0000-0000F7090000}"/>
    <cellStyle name="20% - Énfasis4 2 2 3 5 2 2" xfId="38571" xr:uid="{00000000-0005-0000-0000-0000F8090000}"/>
    <cellStyle name="20% - Énfasis4 2 2 3 5 3" xfId="23690" xr:uid="{00000000-0005-0000-0000-0000F9090000}"/>
    <cellStyle name="20% - Énfasis4 2 2 3 6" xfId="8488" xr:uid="{00000000-0005-0000-0000-0000FA090000}"/>
    <cellStyle name="20% - Énfasis4 2 2 3 6 2" xfId="31131" xr:uid="{00000000-0005-0000-0000-0000FB090000}"/>
    <cellStyle name="20% - Énfasis4 2 2 3 7" xfId="22964" xr:uid="{00000000-0005-0000-0000-0000FC090000}"/>
    <cellStyle name="20% - Énfasis4 2 2 4" xfId="1501" xr:uid="{00000000-0005-0000-0000-0000FD090000}"/>
    <cellStyle name="20% - Énfasis4 2 2 4 2" xfId="3351" xr:uid="{00000000-0005-0000-0000-0000FE090000}"/>
    <cellStyle name="20% - Énfasis4 2 2 4 2 2" xfId="7072" xr:uid="{00000000-0005-0000-0000-0000FF090000}"/>
    <cellStyle name="20% - Énfasis4 2 2 4 2 2 2" xfId="21956" xr:uid="{00000000-0005-0000-0000-0000000A0000}"/>
    <cellStyle name="20% - Énfasis4 2 2 4 2 2 2 2" xfId="44599" xr:uid="{00000000-0005-0000-0000-0000010A0000}"/>
    <cellStyle name="20% - Énfasis4 2 2 4 2 2 3" xfId="14516" xr:uid="{00000000-0005-0000-0000-0000020A0000}"/>
    <cellStyle name="20% - Énfasis4 2 2 4 2 2 3 2" xfId="37159" xr:uid="{00000000-0005-0000-0000-0000030A0000}"/>
    <cellStyle name="20% - Énfasis4 2 2 4 2 2 4" xfId="29718" xr:uid="{00000000-0005-0000-0000-0000040A0000}"/>
    <cellStyle name="20% - Énfasis4 2 2 4 2 3" xfId="18238" xr:uid="{00000000-0005-0000-0000-0000050A0000}"/>
    <cellStyle name="20% - Énfasis4 2 2 4 2 3 2" xfId="40881" xr:uid="{00000000-0005-0000-0000-0000060A0000}"/>
    <cellStyle name="20% - Énfasis4 2 2 4 2 4" xfId="10798" xr:uid="{00000000-0005-0000-0000-0000070A0000}"/>
    <cellStyle name="20% - Énfasis4 2 2 4 2 4 2" xfId="33441" xr:uid="{00000000-0005-0000-0000-0000080A0000}"/>
    <cellStyle name="20% - Énfasis4 2 2 4 2 5" xfId="26000" xr:uid="{00000000-0005-0000-0000-0000090A0000}"/>
    <cellStyle name="20% - Énfasis4 2 2 4 3" xfId="5225" xr:uid="{00000000-0005-0000-0000-00000A0A0000}"/>
    <cellStyle name="20% - Énfasis4 2 2 4 3 2" xfId="20109" xr:uid="{00000000-0005-0000-0000-00000B0A0000}"/>
    <cellStyle name="20% - Énfasis4 2 2 4 3 2 2" xfId="42752" xr:uid="{00000000-0005-0000-0000-00000C0A0000}"/>
    <cellStyle name="20% - Énfasis4 2 2 4 3 3" xfId="12669" xr:uid="{00000000-0005-0000-0000-00000D0A0000}"/>
    <cellStyle name="20% - Énfasis4 2 2 4 3 3 2" xfId="35312" xr:uid="{00000000-0005-0000-0000-00000E0A0000}"/>
    <cellStyle name="20% - Énfasis4 2 2 4 3 4" xfId="27871" xr:uid="{00000000-0005-0000-0000-00000F0A0000}"/>
    <cellStyle name="20% - Énfasis4 2 2 4 4" xfId="16391" xr:uid="{00000000-0005-0000-0000-0000100A0000}"/>
    <cellStyle name="20% - Énfasis4 2 2 4 4 2" xfId="39034" xr:uid="{00000000-0005-0000-0000-0000110A0000}"/>
    <cellStyle name="20% - Énfasis4 2 2 4 5" xfId="8951" xr:uid="{00000000-0005-0000-0000-0000120A0000}"/>
    <cellStyle name="20% - Énfasis4 2 2 4 5 2" xfId="31594" xr:uid="{00000000-0005-0000-0000-0000130A0000}"/>
    <cellStyle name="20% - Énfasis4 2 2 4 6" xfId="24153" xr:uid="{00000000-0005-0000-0000-0000140A0000}"/>
    <cellStyle name="20% - Énfasis4 2 2 5" xfId="2426" xr:uid="{00000000-0005-0000-0000-0000150A0000}"/>
    <cellStyle name="20% - Énfasis4 2 2 5 2" xfId="6147" xr:uid="{00000000-0005-0000-0000-0000160A0000}"/>
    <cellStyle name="20% - Énfasis4 2 2 5 2 2" xfId="21031" xr:uid="{00000000-0005-0000-0000-0000170A0000}"/>
    <cellStyle name="20% - Énfasis4 2 2 5 2 2 2" xfId="43674" xr:uid="{00000000-0005-0000-0000-0000180A0000}"/>
    <cellStyle name="20% - Énfasis4 2 2 5 2 3" xfId="13591" xr:uid="{00000000-0005-0000-0000-0000190A0000}"/>
    <cellStyle name="20% - Énfasis4 2 2 5 2 3 2" xfId="36234" xr:uid="{00000000-0005-0000-0000-00001A0A0000}"/>
    <cellStyle name="20% - Énfasis4 2 2 5 2 4" xfId="28793" xr:uid="{00000000-0005-0000-0000-00001B0A0000}"/>
    <cellStyle name="20% - Énfasis4 2 2 5 3" xfId="17313" xr:uid="{00000000-0005-0000-0000-00001C0A0000}"/>
    <cellStyle name="20% - Énfasis4 2 2 5 3 2" xfId="39956" xr:uid="{00000000-0005-0000-0000-00001D0A0000}"/>
    <cellStyle name="20% - Énfasis4 2 2 5 4" xfId="9873" xr:uid="{00000000-0005-0000-0000-00001E0A0000}"/>
    <cellStyle name="20% - Énfasis4 2 2 5 4 2" xfId="32516" xr:uid="{00000000-0005-0000-0000-00001F0A0000}"/>
    <cellStyle name="20% - Énfasis4 2 2 5 5" xfId="25075" xr:uid="{00000000-0005-0000-0000-0000200A0000}"/>
    <cellStyle name="20% - Énfasis4 2 2 6" xfId="4300" xr:uid="{00000000-0005-0000-0000-0000210A0000}"/>
    <cellStyle name="20% - Énfasis4 2 2 6 2" xfId="19184" xr:uid="{00000000-0005-0000-0000-0000220A0000}"/>
    <cellStyle name="20% - Énfasis4 2 2 6 2 2" xfId="41827" xr:uid="{00000000-0005-0000-0000-0000230A0000}"/>
    <cellStyle name="20% - Énfasis4 2 2 6 3" xfId="11744" xr:uid="{00000000-0005-0000-0000-0000240A0000}"/>
    <cellStyle name="20% - Énfasis4 2 2 6 3 2" xfId="34387" xr:uid="{00000000-0005-0000-0000-0000250A0000}"/>
    <cellStyle name="20% - Énfasis4 2 2 6 4" xfId="26946" xr:uid="{00000000-0005-0000-0000-0000260A0000}"/>
    <cellStyle name="20% - Énfasis4 2 2 7" xfId="569" xr:uid="{00000000-0005-0000-0000-0000270A0000}"/>
    <cellStyle name="20% - Énfasis4 2 2 7 2" xfId="15466" xr:uid="{00000000-0005-0000-0000-0000280A0000}"/>
    <cellStyle name="20% - Énfasis4 2 2 7 2 2" xfId="38109" xr:uid="{00000000-0005-0000-0000-0000290A0000}"/>
    <cellStyle name="20% - Énfasis4 2 2 7 3" xfId="23229" xr:uid="{00000000-0005-0000-0000-00002A0A0000}"/>
    <cellStyle name="20% - Énfasis4 2 2 8" xfId="8026" xr:uid="{00000000-0005-0000-0000-00002B0A0000}"/>
    <cellStyle name="20% - Énfasis4 2 2 8 2" xfId="30669" xr:uid="{00000000-0005-0000-0000-00002C0A0000}"/>
    <cellStyle name="20% - Énfasis4 2 2 9" xfId="22808" xr:uid="{00000000-0005-0000-0000-00002D0A0000}"/>
    <cellStyle name="20% - Énfasis4 2 3" xfId="142" xr:uid="{00000000-0005-0000-0000-00002E0A0000}"/>
    <cellStyle name="20% - Énfasis4 2 3 2" xfId="305" xr:uid="{00000000-0005-0000-0000-00002F0A0000}"/>
    <cellStyle name="20% - Énfasis4 2 3 2 2" xfId="2069" xr:uid="{00000000-0005-0000-0000-0000300A0000}"/>
    <cellStyle name="20% - Énfasis4 2 3 2 2 2" xfId="3919" xr:uid="{00000000-0005-0000-0000-0000310A0000}"/>
    <cellStyle name="20% - Énfasis4 2 3 2 2 2 2" xfId="7640" xr:uid="{00000000-0005-0000-0000-0000320A0000}"/>
    <cellStyle name="20% - Énfasis4 2 3 2 2 2 2 2" xfId="22524" xr:uid="{00000000-0005-0000-0000-0000330A0000}"/>
    <cellStyle name="20% - Énfasis4 2 3 2 2 2 2 2 2" xfId="45167" xr:uid="{00000000-0005-0000-0000-0000340A0000}"/>
    <cellStyle name="20% - Énfasis4 2 3 2 2 2 2 3" xfId="15084" xr:uid="{00000000-0005-0000-0000-0000350A0000}"/>
    <cellStyle name="20% - Énfasis4 2 3 2 2 2 2 3 2" xfId="37727" xr:uid="{00000000-0005-0000-0000-0000360A0000}"/>
    <cellStyle name="20% - Énfasis4 2 3 2 2 2 2 4" xfId="30286" xr:uid="{00000000-0005-0000-0000-0000370A0000}"/>
    <cellStyle name="20% - Énfasis4 2 3 2 2 2 3" xfId="18806" xr:uid="{00000000-0005-0000-0000-0000380A0000}"/>
    <cellStyle name="20% - Énfasis4 2 3 2 2 2 3 2" xfId="41449" xr:uid="{00000000-0005-0000-0000-0000390A0000}"/>
    <cellStyle name="20% - Énfasis4 2 3 2 2 2 4" xfId="11366" xr:uid="{00000000-0005-0000-0000-00003A0A0000}"/>
    <cellStyle name="20% - Énfasis4 2 3 2 2 2 4 2" xfId="34009" xr:uid="{00000000-0005-0000-0000-00003B0A0000}"/>
    <cellStyle name="20% - Énfasis4 2 3 2 2 2 5" xfId="26568" xr:uid="{00000000-0005-0000-0000-00003C0A0000}"/>
    <cellStyle name="20% - Énfasis4 2 3 2 2 3" xfId="5793" xr:uid="{00000000-0005-0000-0000-00003D0A0000}"/>
    <cellStyle name="20% - Énfasis4 2 3 2 2 3 2" xfId="20677" xr:uid="{00000000-0005-0000-0000-00003E0A0000}"/>
    <cellStyle name="20% - Énfasis4 2 3 2 2 3 2 2" xfId="43320" xr:uid="{00000000-0005-0000-0000-00003F0A0000}"/>
    <cellStyle name="20% - Énfasis4 2 3 2 2 3 3" xfId="13237" xr:uid="{00000000-0005-0000-0000-0000400A0000}"/>
    <cellStyle name="20% - Énfasis4 2 3 2 2 3 3 2" xfId="35880" xr:uid="{00000000-0005-0000-0000-0000410A0000}"/>
    <cellStyle name="20% - Énfasis4 2 3 2 2 3 4" xfId="28439" xr:uid="{00000000-0005-0000-0000-0000420A0000}"/>
    <cellStyle name="20% - Énfasis4 2 3 2 2 4" xfId="16959" xr:uid="{00000000-0005-0000-0000-0000430A0000}"/>
    <cellStyle name="20% - Énfasis4 2 3 2 2 4 2" xfId="39602" xr:uid="{00000000-0005-0000-0000-0000440A0000}"/>
    <cellStyle name="20% - Énfasis4 2 3 2 2 5" xfId="9519" xr:uid="{00000000-0005-0000-0000-0000450A0000}"/>
    <cellStyle name="20% - Énfasis4 2 3 2 2 5 2" xfId="32162" xr:uid="{00000000-0005-0000-0000-0000460A0000}"/>
    <cellStyle name="20% - Énfasis4 2 3 2 2 6" xfId="24721" xr:uid="{00000000-0005-0000-0000-0000470A0000}"/>
    <cellStyle name="20% - Énfasis4 2 3 2 3" xfId="2994" xr:uid="{00000000-0005-0000-0000-0000480A0000}"/>
    <cellStyle name="20% - Énfasis4 2 3 2 3 2" xfId="6715" xr:uid="{00000000-0005-0000-0000-0000490A0000}"/>
    <cellStyle name="20% - Énfasis4 2 3 2 3 2 2" xfId="21599" xr:uid="{00000000-0005-0000-0000-00004A0A0000}"/>
    <cellStyle name="20% - Énfasis4 2 3 2 3 2 2 2" xfId="44242" xr:uid="{00000000-0005-0000-0000-00004B0A0000}"/>
    <cellStyle name="20% - Énfasis4 2 3 2 3 2 3" xfId="14159" xr:uid="{00000000-0005-0000-0000-00004C0A0000}"/>
    <cellStyle name="20% - Énfasis4 2 3 2 3 2 3 2" xfId="36802" xr:uid="{00000000-0005-0000-0000-00004D0A0000}"/>
    <cellStyle name="20% - Énfasis4 2 3 2 3 2 4" xfId="29361" xr:uid="{00000000-0005-0000-0000-00004E0A0000}"/>
    <cellStyle name="20% - Énfasis4 2 3 2 3 3" xfId="17881" xr:uid="{00000000-0005-0000-0000-00004F0A0000}"/>
    <cellStyle name="20% - Énfasis4 2 3 2 3 3 2" xfId="40524" xr:uid="{00000000-0005-0000-0000-0000500A0000}"/>
    <cellStyle name="20% - Énfasis4 2 3 2 3 4" xfId="10441" xr:uid="{00000000-0005-0000-0000-0000510A0000}"/>
    <cellStyle name="20% - Énfasis4 2 3 2 3 4 2" xfId="33084" xr:uid="{00000000-0005-0000-0000-0000520A0000}"/>
    <cellStyle name="20% - Énfasis4 2 3 2 3 5" xfId="25643" xr:uid="{00000000-0005-0000-0000-0000530A0000}"/>
    <cellStyle name="20% - Énfasis4 2 3 2 4" xfId="4868" xr:uid="{00000000-0005-0000-0000-0000540A0000}"/>
    <cellStyle name="20% - Énfasis4 2 3 2 4 2" xfId="19752" xr:uid="{00000000-0005-0000-0000-0000550A0000}"/>
    <cellStyle name="20% - Énfasis4 2 3 2 4 2 2" xfId="42395" xr:uid="{00000000-0005-0000-0000-0000560A0000}"/>
    <cellStyle name="20% - Énfasis4 2 3 2 4 3" xfId="12312" xr:uid="{00000000-0005-0000-0000-0000570A0000}"/>
    <cellStyle name="20% - Énfasis4 2 3 2 4 3 2" xfId="34955" xr:uid="{00000000-0005-0000-0000-0000580A0000}"/>
    <cellStyle name="20% - Énfasis4 2 3 2 4 4" xfId="27514" xr:uid="{00000000-0005-0000-0000-0000590A0000}"/>
    <cellStyle name="20% - Énfasis4 2 3 2 5" xfId="1141" xr:uid="{00000000-0005-0000-0000-00005A0A0000}"/>
    <cellStyle name="20% - Énfasis4 2 3 2 5 2" xfId="16034" xr:uid="{00000000-0005-0000-0000-00005B0A0000}"/>
    <cellStyle name="20% - Énfasis4 2 3 2 5 2 2" xfId="38677" xr:uid="{00000000-0005-0000-0000-00005C0A0000}"/>
    <cellStyle name="20% - Énfasis4 2 3 2 5 3" xfId="23796" xr:uid="{00000000-0005-0000-0000-00005D0A0000}"/>
    <cellStyle name="20% - Énfasis4 2 3 2 6" xfId="8594" xr:uid="{00000000-0005-0000-0000-00005E0A0000}"/>
    <cellStyle name="20% - Énfasis4 2 3 2 6 2" xfId="31237" xr:uid="{00000000-0005-0000-0000-00005F0A0000}"/>
    <cellStyle name="20% - Énfasis4 2 3 2 7" xfId="23003" xr:uid="{00000000-0005-0000-0000-0000600A0000}"/>
    <cellStyle name="20% - Énfasis4 2 3 3" xfId="1607" xr:uid="{00000000-0005-0000-0000-0000610A0000}"/>
    <cellStyle name="20% - Énfasis4 2 3 3 2" xfId="3457" xr:uid="{00000000-0005-0000-0000-0000620A0000}"/>
    <cellStyle name="20% - Énfasis4 2 3 3 2 2" xfId="7178" xr:uid="{00000000-0005-0000-0000-0000630A0000}"/>
    <cellStyle name="20% - Énfasis4 2 3 3 2 2 2" xfId="22062" xr:uid="{00000000-0005-0000-0000-0000640A0000}"/>
    <cellStyle name="20% - Énfasis4 2 3 3 2 2 2 2" xfId="44705" xr:uid="{00000000-0005-0000-0000-0000650A0000}"/>
    <cellStyle name="20% - Énfasis4 2 3 3 2 2 3" xfId="14622" xr:uid="{00000000-0005-0000-0000-0000660A0000}"/>
    <cellStyle name="20% - Énfasis4 2 3 3 2 2 3 2" xfId="37265" xr:uid="{00000000-0005-0000-0000-0000670A0000}"/>
    <cellStyle name="20% - Énfasis4 2 3 3 2 2 4" xfId="29824" xr:uid="{00000000-0005-0000-0000-0000680A0000}"/>
    <cellStyle name="20% - Énfasis4 2 3 3 2 3" xfId="18344" xr:uid="{00000000-0005-0000-0000-0000690A0000}"/>
    <cellStyle name="20% - Énfasis4 2 3 3 2 3 2" xfId="40987" xr:uid="{00000000-0005-0000-0000-00006A0A0000}"/>
    <cellStyle name="20% - Énfasis4 2 3 3 2 4" xfId="10904" xr:uid="{00000000-0005-0000-0000-00006B0A0000}"/>
    <cellStyle name="20% - Énfasis4 2 3 3 2 4 2" xfId="33547" xr:uid="{00000000-0005-0000-0000-00006C0A0000}"/>
    <cellStyle name="20% - Énfasis4 2 3 3 2 5" xfId="26106" xr:uid="{00000000-0005-0000-0000-00006D0A0000}"/>
    <cellStyle name="20% - Énfasis4 2 3 3 3" xfId="5331" xr:uid="{00000000-0005-0000-0000-00006E0A0000}"/>
    <cellStyle name="20% - Énfasis4 2 3 3 3 2" xfId="20215" xr:uid="{00000000-0005-0000-0000-00006F0A0000}"/>
    <cellStyle name="20% - Énfasis4 2 3 3 3 2 2" xfId="42858" xr:uid="{00000000-0005-0000-0000-0000700A0000}"/>
    <cellStyle name="20% - Énfasis4 2 3 3 3 3" xfId="12775" xr:uid="{00000000-0005-0000-0000-0000710A0000}"/>
    <cellStyle name="20% - Énfasis4 2 3 3 3 3 2" xfId="35418" xr:uid="{00000000-0005-0000-0000-0000720A0000}"/>
    <cellStyle name="20% - Énfasis4 2 3 3 3 4" xfId="27977" xr:uid="{00000000-0005-0000-0000-0000730A0000}"/>
    <cellStyle name="20% - Énfasis4 2 3 3 4" xfId="16497" xr:uid="{00000000-0005-0000-0000-0000740A0000}"/>
    <cellStyle name="20% - Énfasis4 2 3 3 4 2" xfId="39140" xr:uid="{00000000-0005-0000-0000-0000750A0000}"/>
    <cellStyle name="20% - Énfasis4 2 3 3 5" xfId="9057" xr:uid="{00000000-0005-0000-0000-0000760A0000}"/>
    <cellStyle name="20% - Énfasis4 2 3 3 5 2" xfId="31700" xr:uid="{00000000-0005-0000-0000-0000770A0000}"/>
    <cellStyle name="20% - Énfasis4 2 3 3 6" xfId="24259" xr:uid="{00000000-0005-0000-0000-0000780A0000}"/>
    <cellStyle name="20% - Énfasis4 2 3 4" xfId="2532" xr:uid="{00000000-0005-0000-0000-0000790A0000}"/>
    <cellStyle name="20% - Énfasis4 2 3 4 2" xfId="6253" xr:uid="{00000000-0005-0000-0000-00007A0A0000}"/>
    <cellStyle name="20% - Énfasis4 2 3 4 2 2" xfId="21137" xr:uid="{00000000-0005-0000-0000-00007B0A0000}"/>
    <cellStyle name="20% - Énfasis4 2 3 4 2 2 2" xfId="43780" xr:uid="{00000000-0005-0000-0000-00007C0A0000}"/>
    <cellStyle name="20% - Énfasis4 2 3 4 2 3" xfId="13697" xr:uid="{00000000-0005-0000-0000-00007D0A0000}"/>
    <cellStyle name="20% - Énfasis4 2 3 4 2 3 2" xfId="36340" xr:uid="{00000000-0005-0000-0000-00007E0A0000}"/>
    <cellStyle name="20% - Énfasis4 2 3 4 2 4" xfId="28899" xr:uid="{00000000-0005-0000-0000-00007F0A0000}"/>
    <cellStyle name="20% - Énfasis4 2 3 4 3" xfId="17419" xr:uid="{00000000-0005-0000-0000-0000800A0000}"/>
    <cellStyle name="20% - Énfasis4 2 3 4 3 2" xfId="40062" xr:uid="{00000000-0005-0000-0000-0000810A0000}"/>
    <cellStyle name="20% - Énfasis4 2 3 4 4" xfId="9979" xr:uid="{00000000-0005-0000-0000-0000820A0000}"/>
    <cellStyle name="20% - Énfasis4 2 3 4 4 2" xfId="32622" xr:uid="{00000000-0005-0000-0000-0000830A0000}"/>
    <cellStyle name="20% - Énfasis4 2 3 4 5" xfId="25181" xr:uid="{00000000-0005-0000-0000-0000840A0000}"/>
    <cellStyle name="20% - Énfasis4 2 3 5" xfId="4406" xr:uid="{00000000-0005-0000-0000-0000850A0000}"/>
    <cellStyle name="20% - Énfasis4 2 3 5 2" xfId="19290" xr:uid="{00000000-0005-0000-0000-0000860A0000}"/>
    <cellStyle name="20% - Énfasis4 2 3 5 2 2" xfId="41933" xr:uid="{00000000-0005-0000-0000-0000870A0000}"/>
    <cellStyle name="20% - Énfasis4 2 3 5 3" xfId="11850" xr:uid="{00000000-0005-0000-0000-0000880A0000}"/>
    <cellStyle name="20% - Énfasis4 2 3 5 3 2" xfId="34493" xr:uid="{00000000-0005-0000-0000-0000890A0000}"/>
    <cellStyle name="20% - Énfasis4 2 3 5 4" xfId="27052" xr:uid="{00000000-0005-0000-0000-00008A0A0000}"/>
    <cellStyle name="20% - Énfasis4 2 3 6" xfId="676" xr:uid="{00000000-0005-0000-0000-00008B0A0000}"/>
    <cellStyle name="20% - Énfasis4 2 3 6 2" xfId="15572" xr:uid="{00000000-0005-0000-0000-00008C0A0000}"/>
    <cellStyle name="20% - Énfasis4 2 3 6 2 2" xfId="38215" xr:uid="{00000000-0005-0000-0000-00008D0A0000}"/>
    <cellStyle name="20% - Énfasis4 2 3 6 3" xfId="23334" xr:uid="{00000000-0005-0000-0000-00008E0A0000}"/>
    <cellStyle name="20% - Énfasis4 2 3 7" xfId="8132" xr:uid="{00000000-0005-0000-0000-00008F0A0000}"/>
    <cellStyle name="20% - Énfasis4 2 3 7 2" xfId="30775" xr:uid="{00000000-0005-0000-0000-0000900A0000}"/>
    <cellStyle name="20% - Énfasis4 2 3 8" xfId="22847" xr:uid="{00000000-0005-0000-0000-0000910A0000}"/>
    <cellStyle name="20% - Énfasis4 2 4" xfId="225" xr:uid="{00000000-0005-0000-0000-0000920A0000}"/>
    <cellStyle name="20% - Énfasis4 2 4 2" xfId="1858" xr:uid="{00000000-0005-0000-0000-0000930A0000}"/>
    <cellStyle name="20% - Énfasis4 2 4 2 2" xfId="3708" xr:uid="{00000000-0005-0000-0000-0000940A0000}"/>
    <cellStyle name="20% - Énfasis4 2 4 2 2 2" xfId="7429" xr:uid="{00000000-0005-0000-0000-0000950A0000}"/>
    <cellStyle name="20% - Énfasis4 2 4 2 2 2 2" xfId="22313" xr:uid="{00000000-0005-0000-0000-0000960A0000}"/>
    <cellStyle name="20% - Énfasis4 2 4 2 2 2 2 2" xfId="44956" xr:uid="{00000000-0005-0000-0000-0000970A0000}"/>
    <cellStyle name="20% - Énfasis4 2 4 2 2 2 3" xfId="14873" xr:uid="{00000000-0005-0000-0000-0000980A0000}"/>
    <cellStyle name="20% - Énfasis4 2 4 2 2 2 3 2" xfId="37516" xr:uid="{00000000-0005-0000-0000-0000990A0000}"/>
    <cellStyle name="20% - Énfasis4 2 4 2 2 2 4" xfId="30075" xr:uid="{00000000-0005-0000-0000-00009A0A0000}"/>
    <cellStyle name="20% - Énfasis4 2 4 2 2 3" xfId="18595" xr:uid="{00000000-0005-0000-0000-00009B0A0000}"/>
    <cellStyle name="20% - Énfasis4 2 4 2 2 3 2" xfId="41238" xr:uid="{00000000-0005-0000-0000-00009C0A0000}"/>
    <cellStyle name="20% - Énfasis4 2 4 2 2 4" xfId="11155" xr:uid="{00000000-0005-0000-0000-00009D0A0000}"/>
    <cellStyle name="20% - Énfasis4 2 4 2 2 4 2" xfId="33798" xr:uid="{00000000-0005-0000-0000-00009E0A0000}"/>
    <cellStyle name="20% - Énfasis4 2 4 2 2 5" xfId="26357" xr:uid="{00000000-0005-0000-0000-00009F0A0000}"/>
    <cellStyle name="20% - Énfasis4 2 4 2 3" xfId="5582" xr:uid="{00000000-0005-0000-0000-0000A00A0000}"/>
    <cellStyle name="20% - Énfasis4 2 4 2 3 2" xfId="20466" xr:uid="{00000000-0005-0000-0000-0000A10A0000}"/>
    <cellStyle name="20% - Énfasis4 2 4 2 3 2 2" xfId="43109" xr:uid="{00000000-0005-0000-0000-0000A20A0000}"/>
    <cellStyle name="20% - Énfasis4 2 4 2 3 3" xfId="13026" xr:uid="{00000000-0005-0000-0000-0000A30A0000}"/>
    <cellStyle name="20% - Énfasis4 2 4 2 3 3 2" xfId="35669" xr:uid="{00000000-0005-0000-0000-0000A40A0000}"/>
    <cellStyle name="20% - Énfasis4 2 4 2 3 4" xfId="28228" xr:uid="{00000000-0005-0000-0000-0000A50A0000}"/>
    <cellStyle name="20% - Énfasis4 2 4 2 4" xfId="16748" xr:uid="{00000000-0005-0000-0000-0000A60A0000}"/>
    <cellStyle name="20% - Énfasis4 2 4 2 4 2" xfId="39391" xr:uid="{00000000-0005-0000-0000-0000A70A0000}"/>
    <cellStyle name="20% - Énfasis4 2 4 2 5" xfId="9308" xr:uid="{00000000-0005-0000-0000-0000A80A0000}"/>
    <cellStyle name="20% - Énfasis4 2 4 2 5 2" xfId="31951" xr:uid="{00000000-0005-0000-0000-0000A90A0000}"/>
    <cellStyle name="20% - Énfasis4 2 4 2 6" xfId="24510" xr:uid="{00000000-0005-0000-0000-0000AA0A0000}"/>
    <cellStyle name="20% - Énfasis4 2 4 3" xfId="2783" xr:uid="{00000000-0005-0000-0000-0000AB0A0000}"/>
    <cellStyle name="20% - Énfasis4 2 4 3 2" xfId="6504" xr:uid="{00000000-0005-0000-0000-0000AC0A0000}"/>
    <cellStyle name="20% - Énfasis4 2 4 3 2 2" xfId="21388" xr:uid="{00000000-0005-0000-0000-0000AD0A0000}"/>
    <cellStyle name="20% - Énfasis4 2 4 3 2 2 2" xfId="44031" xr:uid="{00000000-0005-0000-0000-0000AE0A0000}"/>
    <cellStyle name="20% - Énfasis4 2 4 3 2 3" xfId="13948" xr:uid="{00000000-0005-0000-0000-0000AF0A0000}"/>
    <cellStyle name="20% - Énfasis4 2 4 3 2 3 2" xfId="36591" xr:uid="{00000000-0005-0000-0000-0000B00A0000}"/>
    <cellStyle name="20% - Énfasis4 2 4 3 2 4" xfId="29150" xr:uid="{00000000-0005-0000-0000-0000B10A0000}"/>
    <cellStyle name="20% - Énfasis4 2 4 3 3" xfId="17670" xr:uid="{00000000-0005-0000-0000-0000B20A0000}"/>
    <cellStyle name="20% - Énfasis4 2 4 3 3 2" xfId="40313" xr:uid="{00000000-0005-0000-0000-0000B30A0000}"/>
    <cellStyle name="20% - Énfasis4 2 4 3 4" xfId="10230" xr:uid="{00000000-0005-0000-0000-0000B40A0000}"/>
    <cellStyle name="20% - Énfasis4 2 4 3 4 2" xfId="32873" xr:uid="{00000000-0005-0000-0000-0000B50A0000}"/>
    <cellStyle name="20% - Énfasis4 2 4 3 5" xfId="25432" xr:uid="{00000000-0005-0000-0000-0000B60A0000}"/>
    <cellStyle name="20% - Énfasis4 2 4 4" xfId="4657" xr:uid="{00000000-0005-0000-0000-0000B70A0000}"/>
    <cellStyle name="20% - Énfasis4 2 4 4 2" xfId="19541" xr:uid="{00000000-0005-0000-0000-0000B80A0000}"/>
    <cellStyle name="20% - Énfasis4 2 4 4 2 2" xfId="42184" xr:uid="{00000000-0005-0000-0000-0000B90A0000}"/>
    <cellStyle name="20% - Énfasis4 2 4 4 3" xfId="12101" xr:uid="{00000000-0005-0000-0000-0000BA0A0000}"/>
    <cellStyle name="20% - Énfasis4 2 4 4 3 2" xfId="34744" xr:uid="{00000000-0005-0000-0000-0000BB0A0000}"/>
    <cellStyle name="20% - Énfasis4 2 4 4 4" xfId="27303" xr:uid="{00000000-0005-0000-0000-0000BC0A0000}"/>
    <cellStyle name="20% - Énfasis4 2 4 5" xfId="930" xr:uid="{00000000-0005-0000-0000-0000BD0A0000}"/>
    <cellStyle name="20% - Énfasis4 2 4 5 2" xfId="15823" xr:uid="{00000000-0005-0000-0000-0000BE0A0000}"/>
    <cellStyle name="20% - Énfasis4 2 4 5 2 2" xfId="38466" xr:uid="{00000000-0005-0000-0000-0000BF0A0000}"/>
    <cellStyle name="20% - Énfasis4 2 4 5 3" xfId="23585" xr:uid="{00000000-0005-0000-0000-0000C00A0000}"/>
    <cellStyle name="20% - Énfasis4 2 4 6" xfId="8383" xr:uid="{00000000-0005-0000-0000-0000C10A0000}"/>
    <cellStyle name="20% - Énfasis4 2 4 6 2" xfId="31026" xr:uid="{00000000-0005-0000-0000-0000C20A0000}"/>
    <cellStyle name="20% - Énfasis4 2 4 7" xfId="22925" xr:uid="{00000000-0005-0000-0000-0000C30A0000}"/>
    <cellStyle name="20% - Énfasis4 2 5" xfId="1396" xr:uid="{00000000-0005-0000-0000-0000C40A0000}"/>
    <cellStyle name="20% - Énfasis4 2 5 2" xfId="3246" xr:uid="{00000000-0005-0000-0000-0000C50A0000}"/>
    <cellStyle name="20% - Énfasis4 2 5 2 2" xfId="6967" xr:uid="{00000000-0005-0000-0000-0000C60A0000}"/>
    <cellStyle name="20% - Énfasis4 2 5 2 2 2" xfId="21851" xr:uid="{00000000-0005-0000-0000-0000C70A0000}"/>
    <cellStyle name="20% - Énfasis4 2 5 2 2 2 2" xfId="44494" xr:uid="{00000000-0005-0000-0000-0000C80A0000}"/>
    <cellStyle name="20% - Énfasis4 2 5 2 2 3" xfId="14411" xr:uid="{00000000-0005-0000-0000-0000C90A0000}"/>
    <cellStyle name="20% - Énfasis4 2 5 2 2 3 2" xfId="37054" xr:uid="{00000000-0005-0000-0000-0000CA0A0000}"/>
    <cellStyle name="20% - Énfasis4 2 5 2 2 4" xfId="29613" xr:uid="{00000000-0005-0000-0000-0000CB0A0000}"/>
    <cellStyle name="20% - Énfasis4 2 5 2 3" xfId="18133" xr:uid="{00000000-0005-0000-0000-0000CC0A0000}"/>
    <cellStyle name="20% - Énfasis4 2 5 2 3 2" xfId="40776" xr:uid="{00000000-0005-0000-0000-0000CD0A0000}"/>
    <cellStyle name="20% - Énfasis4 2 5 2 4" xfId="10693" xr:uid="{00000000-0005-0000-0000-0000CE0A0000}"/>
    <cellStyle name="20% - Énfasis4 2 5 2 4 2" xfId="33336" xr:uid="{00000000-0005-0000-0000-0000CF0A0000}"/>
    <cellStyle name="20% - Énfasis4 2 5 2 5" xfId="25895" xr:uid="{00000000-0005-0000-0000-0000D00A0000}"/>
    <cellStyle name="20% - Énfasis4 2 5 3" xfId="5120" xr:uid="{00000000-0005-0000-0000-0000D10A0000}"/>
    <cellStyle name="20% - Énfasis4 2 5 3 2" xfId="20004" xr:uid="{00000000-0005-0000-0000-0000D20A0000}"/>
    <cellStyle name="20% - Énfasis4 2 5 3 2 2" xfId="42647" xr:uid="{00000000-0005-0000-0000-0000D30A0000}"/>
    <cellStyle name="20% - Énfasis4 2 5 3 3" xfId="12564" xr:uid="{00000000-0005-0000-0000-0000D40A0000}"/>
    <cellStyle name="20% - Énfasis4 2 5 3 3 2" xfId="35207" xr:uid="{00000000-0005-0000-0000-0000D50A0000}"/>
    <cellStyle name="20% - Énfasis4 2 5 3 4" xfId="27766" xr:uid="{00000000-0005-0000-0000-0000D60A0000}"/>
    <cellStyle name="20% - Énfasis4 2 5 4" xfId="16286" xr:uid="{00000000-0005-0000-0000-0000D70A0000}"/>
    <cellStyle name="20% - Énfasis4 2 5 4 2" xfId="38929" xr:uid="{00000000-0005-0000-0000-0000D80A0000}"/>
    <cellStyle name="20% - Énfasis4 2 5 5" xfId="8846" xr:uid="{00000000-0005-0000-0000-0000D90A0000}"/>
    <cellStyle name="20% - Énfasis4 2 5 5 2" xfId="31489" xr:uid="{00000000-0005-0000-0000-0000DA0A0000}"/>
    <cellStyle name="20% - Énfasis4 2 5 6" xfId="24048" xr:uid="{00000000-0005-0000-0000-0000DB0A0000}"/>
    <cellStyle name="20% - Énfasis4 2 6" xfId="2321" xr:uid="{00000000-0005-0000-0000-0000DC0A0000}"/>
    <cellStyle name="20% - Énfasis4 2 6 2" xfId="6042" xr:uid="{00000000-0005-0000-0000-0000DD0A0000}"/>
    <cellStyle name="20% - Énfasis4 2 6 2 2" xfId="20926" xr:uid="{00000000-0005-0000-0000-0000DE0A0000}"/>
    <cellStyle name="20% - Énfasis4 2 6 2 2 2" xfId="43569" xr:uid="{00000000-0005-0000-0000-0000DF0A0000}"/>
    <cellStyle name="20% - Énfasis4 2 6 2 3" xfId="13486" xr:uid="{00000000-0005-0000-0000-0000E00A0000}"/>
    <cellStyle name="20% - Énfasis4 2 6 2 3 2" xfId="36129" xr:uid="{00000000-0005-0000-0000-0000E10A0000}"/>
    <cellStyle name="20% - Énfasis4 2 6 2 4" xfId="28688" xr:uid="{00000000-0005-0000-0000-0000E20A0000}"/>
    <cellStyle name="20% - Énfasis4 2 6 3" xfId="17208" xr:uid="{00000000-0005-0000-0000-0000E30A0000}"/>
    <cellStyle name="20% - Énfasis4 2 6 3 2" xfId="39851" xr:uid="{00000000-0005-0000-0000-0000E40A0000}"/>
    <cellStyle name="20% - Énfasis4 2 6 4" xfId="9768" xr:uid="{00000000-0005-0000-0000-0000E50A0000}"/>
    <cellStyle name="20% - Énfasis4 2 6 4 2" xfId="32411" xr:uid="{00000000-0005-0000-0000-0000E60A0000}"/>
    <cellStyle name="20% - Énfasis4 2 6 5" xfId="24970" xr:uid="{00000000-0005-0000-0000-0000E70A0000}"/>
    <cellStyle name="20% - Énfasis4 2 7" xfId="4195" xr:uid="{00000000-0005-0000-0000-0000E80A0000}"/>
    <cellStyle name="20% - Énfasis4 2 7 2" xfId="19079" xr:uid="{00000000-0005-0000-0000-0000E90A0000}"/>
    <cellStyle name="20% - Énfasis4 2 7 2 2" xfId="41722" xr:uid="{00000000-0005-0000-0000-0000EA0A0000}"/>
    <cellStyle name="20% - Énfasis4 2 7 3" xfId="11639" xr:uid="{00000000-0005-0000-0000-0000EB0A0000}"/>
    <cellStyle name="20% - Énfasis4 2 7 3 2" xfId="34282" xr:uid="{00000000-0005-0000-0000-0000EC0A0000}"/>
    <cellStyle name="20% - Énfasis4 2 7 4" xfId="26841" xr:uid="{00000000-0005-0000-0000-0000ED0A0000}"/>
    <cellStyle name="20% - Énfasis4 2 8" xfId="462" xr:uid="{00000000-0005-0000-0000-0000EE0A0000}"/>
    <cellStyle name="20% - Énfasis4 2 8 2" xfId="15361" xr:uid="{00000000-0005-0000-0000-0000EF0A0000}"/>
    <cellStyle name="20% - Énfasis4 2 8 2 2" xfId="38004" xr:uid="{00000000-0005-0000-0000-0000F00A0000}"/>
    <cellStyle name="20% - Énfasis4 2 8 3" xfId="23124" xr:uid="{00000000-0005-0000-0000-0000F10A0000}"/>
    <cellStyle name="20% - Énfasis4 2 9" xfId="7921" xr:uid="{00000000-0005-0000-0000-0000F20A0000}"/>
    <cellStyle name="20% - Énfasis4 2 9 2" xfId="30564" xr:uid="{00000000-0005-0000-0000-0000F30A0000}"/>
    <cellStyle name="20% - Énfasis4 3" xfId="90" xr:uid="{00000000-0005-0000-0000-0000F40A0000}"/>
    <cellStyle name="20% - Énfasis4 3 2" xfId="174" xr:uid="{00000000-0005-0000-0000-0000F50A0000}"/>
    <cellStyle name="20% - Énfasis4 3 2 2" xfId="335" xr:uid="{00000000-0005-0000-0000-0000F60A0000}"/>
    <cellStyle name="20% - Énfasis4 3 2 2 2" xfId="2122" xr:uid="{00000000-0005-0000-0000-0000F70A0000}"/>
    <cellStyle name="20% - Énfasis4 3 2 2 2 2" xfId="3972" xr:uid="{00000000-0005-0000-0000-0000F80A0000}"/>
    <cellStyle name="20% - Énfasis4 3 2 2 2 2 2" xfId="7693" xr:uid="{00000000-0005-0000-0000-0000F90A0000}"/>
    <cellStyle name="20% - Énfasis4 3 2 2 2 2 2 2" xfId="22577" xr:uid="{00000000-0005-0000-0000-0000FA0A0000}"/>
    <cellStyle name="20% - Énfasis4 3 2 2 2 2 2 2 2" xfId="45220" xr:uid="{00000000-0005-0000-0000-0000FB0A0000}"/>
    <cellStyle name="20% - Énfasis4 3 2 2 2 2 2 3" xfId="15137" xr:uid="{00000000-0005-0000-0000-0000FC0A0000}"/>
    <cellStyle name="20% - Énfasis4 3 2 2 2 2 2 3 2" xfId="37780" xr:uid="{00000000-0005-0000-0000-0000FD0A0000}"/>
    <cellStyle name="20% - Énfasis4 3 2 2 2 2 2 4" xfId="30339" xr:uid="{00000000-0005-0000-0000-0000FE0A0000}"/>
    <cellStyle name="20% - Énfasis4 3 2 2 2 2 3" xfId="18859" xr:uid="{00000000-0005-0000-0000-0000FF0A0000}"/>
    <cellStyle name="20% - Énfasis4 3 2 2 2 2 3 2" xfId="41502" xr:uid="{00000000-0005-0000-0000-0000000B0000}"/>
    <cellStyle name="20% - Énfasis4 3 2 2 2 2 4" xfId="11419" xr:uid="{00000000-0005-0000-0000-0000010B0000}"/>
    <cellStyle name="20% - Énfasis4 3 2 2 2 2 4 2" xfId="34062" xr:uid="{00000000-0005-0000-0000-0000020B0000}"/>
    <cellStyle name="20% - Énfasis4 3 2 2 2 2 5" xfId="26621" xr:uid="{00000000-0005-0000-0000-0000030B0000}"/>
    <cellStyle name="20% - Énfasis4 3 2 2 2 3" xfId="5846" xr:uid="{00000000-0005-0000-0000-0000040B0000}"/>
    <cellStyle name="20% - Énfasis4 3 2 2 2 3 2" xfId="20730" xr:uid="{00000000-0005-0000-0000-0000050B0000}"/>
    <cellStyle name="20% - Énfasis4 3 2 2 2 3 2 2" xfId="43373" xr:uid="{00000000-0005-0000-0000-0000060B0000}"/>
    <cellStyle name="20% - Énfasis4 3 2 2 2 3 3" xfId="13290" xr:uid="{00000000-0005-0000-0000-0000070B0000}"/>
    <cellStyle name="20% - Énfasis4 3 2 2 2 3 3 2" xfId="35933" xr:uid="{00000000-0005-0000-0000-0000080B0000}"/>
    <cellStyle name="20% - Énfasis4 3 2 2 2 3 4" xfId="28492" xr:uid="{00000000-0005-0000-0000-0000090B0000}"/>
    <cellStyle name="20% - Énfasis4 3 2 2 2 4" xfId="17012" xr:uid="{00000000-0005-0000-0000-00000A0B0000}"/>
    <cellStyle name="20% - Énfasis4 3 2 2 2 4 2" xfId="39655" xr:uid="{00000000-0005-0000-0000-00000B0B0000}"/>
    <cellStyle name="20% - Énfasis4 3 2 2 2 5" xfId="9572" xr:uid="{00000000-0005-0000-0000-00000C0B0000}"/>
    <cellStyle name="20% - Énfasis4 3 2 2 2 5 2" xfId="32215" xr:uid="{00000000-0005-0000-0000-00000D0B0000}"/>
    <cellStyle name="20% - Énfasis4 3 2 2 2 6" xfId="24774" xr:uid="{00000000-0005-0000-0000-00000E0B0000}"/>
    <cellStyle name="20% - Énfasis4 3 2 2 3" xfId="3047" xr:uid="{00000000-0005-0000-0000-00000F0B0000}"/>
    <cellStyle name="20% - Énfasis4 3 2 2 3 2" xfId="6768" xr:uid="{00000000-0005-0000-0000-0000100B0000}"/>
    <cellStyle name="20% - Énfasis4 3 2 2 3 2 2" xfId="21652" xr:uid="{00000000-0005-0000-0000-0000110B0000}"/>
    <cellStyle name="20% - Énfasis4 3 2 2 3 2 2 2" xfId="44295" xr:uid="{00000000-0005-0000-0000-0000120B0000}"/>
    <cellStyle name="20% - Énfasis4 3 2 2 3 2 3" xfId="14212" xr:uid="{00000000-0005-0000-0000-0000130B0000}"/>
    <cellStyle name="20% - Énfasis4 3 2 2 3 2 3 2" xfId="36855" xr:uid="{00000000-0005-0000-0000-0000140B0000}"/>
    <cellStyle name="20% - Énfasis4 3 2 2 3 2 4" xfId="29414" xr:uid="{00000000-0005-0000-0000-0000150B0000}"/>
    <cellStyle name="20% - Énfasis4 3 2 2 3 3" xfId="17934" xr:uid="{00000000-0005-0000-0000-0000160B0000}"/>
    <cellStyle name="20% - Énfasis4 3 2 2 3 3 2" xfId="40577" xr:uid="{00000000-0005-0000-0000-0000170B0000}"/>
    <cellStyle name="20% - Énfasis4 3 2 2 3 4" xfId="10494" xr:uid="{00000000-0005-0000-0000-0000180B0000}"/>
    <cellStyle name="20% - Énfasis4 3 2 2 3 4 2" xfId="33137" xr:uid="{00000000-0005-0000-0000-0000190B0000}"/>
    <cellStyle name="20% - Énfasis4 3 2 2 3 5" xfId="25696" xr:uid="{00000000-0005-0000-0000-00001A0B0000}"/>
    <cellStyle name="20% - Énfasis4 3 2 2 4" xfId="4921" xr:uid="{00000000-0005-0000-0000-00001B0B0000}"/>
    <cellStyle name="20% - Énfasis4 3 2 2 4 2" xfId="19805" xr:uid="{00000000-0005-0000-0000-00001C0B0000}"/>
    <cellStyle name="20% - Énfasis4 3 2 2 4 2 2" xfId="42448" xr:uid="{00000000-0005-0000-0000-00001D0B0000}"/>
    <cellStyle name="20% - Énfasis4 3 2 2 4 3" xfId="12365" xr:uid="{00000000-0005-0000-0000-00001E0B0000}"/>
    <cellStyle name="20% - Énfasis4 3 2 2 4 3 2" xfId="35008" xr:uid="{00000000-0005-0000-0000-00001F0B0000}"/>
    <cellStyle name="20% - Énfasis4 3 2 2 4 4" xfId="27567" xr:uid="{00000000-0005-0000-0000-0000200B0000}"/>
    <cellStyle name="20% - Énfasis4 3 2 2 5" xfId="1194" xr:uid="{00000000-0005-0000-0000-0000210B0000}"/>
    <cellStyle name="20% - Énfasis4 3 2 2 5 2" xfId="16087" xr:uid="{00000000-0005-0000-0000-0000220B0000}"/>
    <cellStyle name="20% - Énfasis4 3 2 2 5 2 2" xfId="38730" xr:uid="{00000000-0005-0000-0000-0000230B0000}"/>
    <cellStyle name="20% - Énfasis4 3 2 2 5 3" xfId="23849" xr:uid="{00000000-0005-0000-0000-0000240B0000}"/>
    <cellStyle name="20% - Énfasis4 3 2 2 6" xfId="8647" xr:uid="{00000000-0005-0000-0000-0000250B0000}"/>
    <cellStyle name="20% - Énfasis4 3 2 2 6 2" xfId="31290" xr:uid="{00000000-0005-0000-0000-0000260B0000}"/>
    <cellStyle name="20% - Énfasis4 3 2 2 7" xfId="23033" xr:uid="{00000000-0005-0000-0000-0000270B0000}"/>
    <cellStyle name="20% - Énfasis4 3 2 3" xfId="1660" xr:uid="{00000000-0005-0000-0000-0000280B0000}"/>
    <cellStyle name="20% - Énfasis4 3 2 3 2" xfId="3510" xr:uid="{00000000-0005-0000-0000-0000290B0000}"/>
    <cellStyle name="20% - Énfasis4 3 2 3 2 2" xfId="7231" xr:uid="{00000000-0005-0000-0000-00002A0B0000}"/>
    <cellStyle name="20% - Énfasis4 3 2 3 2 2 2" xfId="22115" xr:uid="{00000000-0005-0000-0000-00002B0B0000}"/>
    <cellStyle name="20% - Énfasis4 3 2 3 2 2 2 2" xfId="44758" xr:uid="{00000000-0005-0000-0000-00002C0B0000}"/>
    <cellStyle name="20% - Énfasis4 3 2 3 2 2 3" xfId="14675" xr:uid="{00000000-0005-0000-0000-00002D0B0000}"/>
    <cellStyle name="20% - Énfasis4 3 2 3 2 2 3 2" xfId="37318" xr:uid="{00000000-0005-0000-0000-00002E0B0000}"/>
    <cellStyle name="20% - Énfasis4 3 2 3 2 2 4" xfId="29877" xr:uid="{00000000-0005-0000-0000-00002F0B0000}"/>
    <cellStyle name="20% - Énfasis4 3 2 3 2 3" xfId="18397" xr:uid="{00000000-0005-0000-0000-0000300B0000}"/>
    <cellStyle name="20% - Énfasis4 3 2 3 2 3 2" xfId="41040" xr:uid="{00000000-0005-0000-0000-0000310B0000}"/>
    <cellStyle name="20% - Énfasis4 3 2 3 2 4" xfId="10957" xr:uid="{00000000-0005-0000-0000-0000320B0000}"/>
    <cellStyle name="20% - Énfasis4 3 2 3 2 4 2" xfId="33600" xr:uid="{00000000-0005-0000-0000-0000330B0000}"/>
    <cellStyle name="20% - Énfasis4 3 2 3 2 5" xfId="26159" xr:uid="{00000000-0005-0000-0000-0000340B0000}"/>
    <cellStyle name="20% - Énfasis4 3 2 3 3" xfId="5384" xr:uid="{00000000-0005-0000-0000-0000350B0000}"/>
    <cellStyle name="20% - Énfasis4 3 2 3 3 2" xfId="20268" xr:uid="{00000000-0005-0000-0000-0000360B0000}"/>
    <cellStyle name="20% - Énfasis4 3 2 3 3 2 2" xfId="42911" xr:uid="{00000000-0005-0000-0000-0000370B0000}"/>
    <cellStyle name="20% - Énfasis4 3 2 3 3 3" xfId="12828" xr:uid="{00000000-0005-0000-0000-0000380B0000}"/>
    <cellStyle name="20% - Énfasis4 3 2 3 3 3 2" xfId="35471" xr:uid="{00000000-0005-0000-0000-0000390B0000}"/>
    <cellStyle name="20% - Énfasis4 3 2 3 3 4" xfId="28030" xr:uid="{00000000-0005-0000-0000-00003A0B0000}"/>
    <cellStyle name="20% - Énfasis4 3 2 3 4" xfId="16550" xr:uid="{00000000-0005-0000-0000-00003B0B0000}"/>
    <cellStyle name="20% - Énfasis4 3 2 3 4 2" xfId="39193" xr:uid="{00000000-0005-0000-0000-00003C0B0000}"/>
    <cellStyle name="20% - Énfasis4 3 2 3 5" xfId="9110" xr:uid="{00000000-0005-0000-0000-00003D0B0000}"/>
    <cellStyle name="20% - Énfasis4 3 2 3 5 2" xfId="31753" xr:uid="{00000000-0005-0000-0000-00003E0B0000}"/>
    <cellStyle name="20% - Énfasis4 3 2 3 6" xfId="24312" xr:uid="{00000000-0005-0000-0000-00003F0B0000}"/>
    <cellStyle name="20% - Énfasis4 3 2 4" xfId="2585" xr:uid="{00000000-0005-0000-0000-0000400B0000}"/>
    <cellStyle name="20% - Énfasis4 3 2 4 2" xfId="6306" xr:uid="{00000000-0005-0000-0000-0000410B0000}"/>
    <cellStyle name="20% - Énfasis4 3 2 4 2 2" xfId="21190" xr:uid="{00000000-0005-0000-0000-0000420B0000}"/>
    <cellStyle name="20% - Énfasis4 3 2 4 2 2 2" xfId="43833" xr:uid="{00000000-0005-0000-0000-0000430B0000}"/>
    <cellStyle name="20% - Énfasis4 3 2 4 2 3" xfId="13750" xr:uid="{00000000-0005-0000-0000-0000440B0000}"/>
    <cellStyle name="20% - Énfasis4 3 2 4 2 3 2" xfId="36393" xr:uid="{00000000-0005-0000-0000-0000450B0000}"/>
    <cellStyle name="20% - Énfasis4 3 2 4 2 4" xfId="28952" xr:uid="{00000000-0005-0000-0000-0000460B0000}"/>
    <cellStyle name="20% - Énfasis4 3 2 4 3" xfId="17472" xr:uid="{00000000-0005-0000-0000-0000470B0000}"/>
    <cellStyle name="20% - Énfasis4 3 2 4 3 2" xfId="40115" xr:uid="{00000000-0005-0000-0000-0000480B0000}"/>
    <cellStyle name="20% - Énfasis4 3 2 4 4" xfId="10032" xr:uid="{00000000-0005-0000-0000-0000490B0000}"/>
    <cellStyle name="20% - Énfasis4 3 2 4 4 2" xfId="32675" xr:uid="{00000000-0005-0000-0000-00004A0B0000}"/>
    <cellStyle name="20% - Énfasis4 3 2 4 5" xfId="25234" xr:uid="{00000000-0005-0000-0000-00004B0B0000}"/>
    <cellStyle name="20% - Énfasis4 3 2 5" xfId="4459" xr:uid="{00000000-0005-0000-0000-00004C0B0000}"/>
    <cellStyle name="20% - Énfasis4 3 2 5 2" xfId="19343" xr:uid="{00000000-0005-0000-0000-00004D0B0000}"/>
    <cellStyle name="20% - Énfasis4 3 2 5 2 2" xfId="41986" xr:uid="{00000000-0005-0000-0000-00004E0B0000}"/>
    <cellStyle name="20% - Énfasis4 3 2 5 3" xfId="11903" xr:uid="{00000000-0005-0000-0000-00004F0B0000}"/>
    <cellStyle name="20% - Énfasis4 3 2 5 3 2" xfId="34546" xr:uid="{00000000-0005-0000-0000-0000500B0000}"/>
    <cellStyle name="20% - Énfasis4 3 2 5 4" xfId="27105" xr:uid="{00000000-0005-0000-0000-0000510B0000}"/>
    <cellStyle name="20% - Énfasis4 3 2 6" xfId="729" xr:uid="{00000000-0005-0000-0000-0000520B0000}"/>
    <cellStyle name="20% - Énfasis4 3 2 6 2" xfId="15625" xr:uid="{00000000-0005-0000-0000-0000530B0000}"/>
    <cellStyle name="20% - Énfasis4 3 2 6 2 2" xfId="38268" xr:uid="{00000000-0005-0000-0000-0000540B0000}"/>
    <cellStyle name="20% - Énfasis4 3 2 6 3" xfId="23387" xr:uid="{00000000-0005-0000-0000-0000550B0000}"/>
    <cellStyle name="20% - Énfasis4 3 2 7" xfId="8185" xr:uid="{00000000-0005-0000-0000-0000560B0000}"/>
    <cellStyle name="20% - Énfasis4 3 2 7 2" xfId="30828" xr:uid="{00000000-0005-0000-0000-0000570B0000}"/>
    <cellStyle name="20% - Énfasis4 3 2 8" xfId="22877" xr:uid="{00000000-0005-0000-0000-0000580B0000}"/>
    <cellStyle name="20% - Énfasis4 3 3" xfId="257" xr:uid="{00000000-0005-0000-0000-0000590B0000}"/>
    <cellStyle name="20% - Énfasis4 3 3 2" xfId="1911" xr:uid="{00000000-0005-0000-0000-00005A0B0000}"/>
    <cellStyle name="20% - Énfasis4 3 3 2 2" xfId="3761" xr:uid="{00000000-0005-0000-0000-00005B0B0000}"/>
    <cellStyle name="20% - Énfasis4 3 3 2 2 2" xfId="7482" xr:uid="{00000000-0005-0000-0000-00005C0B0000}"/>
    <cellStyle name="20% - Énfasis4 3 3 2 2 2 2" xfId="22366" xr:uid="{00000000-0005-0000-0000-00005D0B0000}"/>
    <cellStyle name="20% - Énfasis4 3 3 2 2 2 2 2" xfId="45009" xr:uid="{00000000-0005-0000-0000-00005E0B0000}"/>
    <cellStyle name="20% - Énfasis4 3 3 2 2 2 3" xfId="14926" xr:uid="{00000000-0005-0000-0000-00005F0B0000}"/>
    <cellStyle name="20% - Énfasis4 3 3 2 2 2 3 2" xfId="37569" xr:uid="{00000000-0005-0000-0000-0000600B0000}"/>
    <cellStyle name="20% - Énfasis4 3 3 2 2 2 4" xfId="30128" xr:uid="{00000000-0005-0000-0000-0000610B0000}"/>
    <cellStyle name="20% - Énfasis4 3 3 2 2 3" xfId="18648" xr:uid="{00000000-0005-0000-0000-0000620B0000}"/>
    <cellStyle name="20% - Énfasis4 3 3 2 2 3 2" xfId="41291" xr:uid="{00000000-0005-0000-0000-0000630B0000}"/>
    <cellStyle name="20% - Énfasis4 3 3 2 2 4" xfId="11208" xr:uid="{00000000-0005-0000-0000-0000640B0000}"/>
    <cellStyle name="20% - Énfasis4 3 3 2 2 4 2" xfId="33851" xr:uid="{00000000-0005-0000-0000-0000650B0000}"/>
    <cellStyle name="20% - Énfasis4 3 3 2 2 5" xfId="26410" xr:uid="{00000000-0005-0000-0000-0000660B0000}"/>
    <cellStyle name="20% - Énfasis4 3 3 2 3" xfId="5635" xr:uid="{00000000-0005-0000-0000-0000670B0000}"/>
    <cellStyle name="20% - Énfasis4 3 3 2 3 2" xfId="20519" xr:uid="{00000000-0005-0000-0000-0000680B0000}"/>
    <cellStyle name="20% - Énfasis4 3 3 2 3 2 2" xfId="43162" xr:uid="{00000000-0005-0000-0000-0000690B0000}"/>
    <cellStyle name="20% - Énfasis4 3 3 2 3 3" xfId="13079" xr:uid="{00000000-0005-0000-0000-00006A0B0000}"/>
    <cellStyle name="20% - Énfasis4 3 3 2 3 3 2" xfId="35722" xr:uid="{00000000-0005-0000-0000-00006B0B0000}"/>
    <cellStyle name="20% - Énfasis4 3 3 2 3 4" xfId="28281" xr:uid="{00000000-0005-0000-0000-00006C0B0000}"/>
    <cellStyle name="20% - Énfasis4 3 3 2 4" xfId="16801" xr:uid="{00000000-0005-0000-0000-00006D0B0000}"/>
    <cellStyle name="20% - Énfasis4 3 3 2 4 2" xfId="39444" xr:uid="{00000000-0005-0000-0000-00006E0B0000}"/>
    <cellStyle name="20% - Énfasis4 3 3 2 5" xfId="9361" xr:uid="{00000000-0005-0000-0000-00006F0B0000}"/>
    <cellStyle name="20% - Énfasis4 3 3 2 5 2" xfId="32004" xr:uid="{00000000-0005-0000-0000-0000700B0000}"/>
    <cellStyle name="20% - Énfasis4 3 3 2 6" xfId="24563" xr:uid="{00000000-0005-0000-0000-0000710B0000}"/>
    <cellStyle name="20% - Énfasis4 3 3 3" xfId="2836" xr:uid="{00000000-0005-0000-0000-0000720B0000}"/>
    <cellStyle name="20% - Énfasis4 3 3 3 2" xfId="6557" xr:uid="{00000000-0005-0000-0000-0000730B0000}"/>
    <cellStyle name="20% - Énfasis4 3 3 3 2 2" xfId="21441" xr:uid="{00000000-0005-0000-0000-0000740B0000}"/>
    <cellStyle name="20% - Énfasis4 3 3 3 2 2 2" xfId="44084" xr:uid="{00000000-0005-0000-0000-0000750B0000}"/>
    <cellStyle name="20% - Énfasis4 3 3 3 2 3" xfId="14001" xr:uid="{00000000-0005-0000-0000-0000760B0000}"/>
    <cellStyle name="20% - Énfasis4 3 3 3 2 3 2" xfId="36644" xr:uid="{00000000-0005-0000-0000-0000770B0000}"/>
    <cellStyle name="20% - Énfasis4 3 3 3 2 4" xfId="29203" xr:uid="{00000000-0005-0000-0000-0000780B0000}"/>
    <cellStyle name="20% - Énfasis4 3 3 3 3" xfId="17723" xr:uid="{00000000-0005-0000-0000-0000790B0000}"/>
    <cellStyle name="20% - Énfasis4 3 3 3 3 2" xfId="40366" xr:uid="{00000000-0005-0000-0000-00007A0B0000}"/>
    <cellStyle name="20% - Énfasis4 3 3 3 4" xfId="10283" xr:uid="{00000000-0005-0000-0000-00007B0B0000}"/>
    <cellStyle name="20% - Énfasis4 3 3 3 4 2" xfId="32926" xr:uid="{00000000-0005-0000-0000-00007C0B0000}"/>
    <cellStyle name="20% - Énfasis4 3 3 3 5" xfId="25485" xr:uid="{00000000-0005-0000-0000-00007D0B0000}"/>
    <cellStyle name="20% - Énfasis4 3 3 4" xfId="4710" xr:uid="{00000000-0005-0000-0000-00007E0B0000}"/>
    <cellStyle name="20% - Énfasis4 3 3 4 2" xfId="19594" xr:uid="{00000000-0005-0000-0000-00007F0B0000}"/>
    <cellStyle name="20% - Énfasis4 3 3 4 2 2" xfId="42237" xr:uid="{00000000-0005-0000-0000-0000800B0000}"/>
    <cellStyle name="20% - Énfasis4 3 3 4 3" xfId="12154" xr:uid="{00000000-0005-0000-0000-0000810B0000}"/>
    <cellStyle name="20% - Énfasis4 3 3 4 3 2" xfId="34797" xr:uid="{00000000-0005-0000-0000-0000820B0000}"/>
    <cellStyle name="20% - Énfasis4 3 3 4 4" xfId="27356" xr:uid="{00000000-0005-0000-0000-0000830B0000}"/>
    <cellStyle name="20% - Énfasis4 3 3 5" xfId="983" xr:uid="{00000000-0005-0000-0000-0000840B0000}"/>
    <cellStyle name="20% - Énfasis4 3 3 5 2" xfId="15876" xr:uid="{00000000-0005-0000-0000-0000850B0000}"/>
    <cellStyle name="20% - Énfasis4 3 3 5 2 2" xfId="38519" xr:uid="{00000000-0005-0000-0000-0000860B0000}"/>
    <cellStyle name="20% - Énfasis4 3 3 5 3" xfId="23638" xr:uid="{00000000-0005-0000-0000-0000870B0000}"/>
    <cellStyle name="20% - Énfasis4 3 3 6" xfId="8436" xr:uid="{00000000-0005-0000-0000-0000880B0000}"/>
    <cellStyle name="20% - Énfasis4 3 3 6 2" xfId="31079" xr:uid="{00000000-0005-0000-0000-0000890B0000}"/>
    <cellStyle name="20% - Énfasis4 3 3 7" xfId="22955" xr:uid="{00000000-0005-0000-0000-00008A0B0000}"/>
    <cellStyle name="20% - Énfasis4 3 4" xfId="1449" xr:uid="{00000000-0005-0000-0000-00008B0B0000}"/>
    <cellStyle name="20% - Énfasis4 3 4 2" xfId="3299" xr:uid="{00000000-0005-0000-0000-00008C0B0000}"/>
    <cellStyle name="20% - Énfasis4 3 4 2 2" xfId="7020" xr:uid="{00000000-0005-0000-0000-00008D0B0000}"/>
    <cellStyle name="20% - Énfasis4 3 4 2 2 2" xfId="21904" xr:uid="{00000000-0005-0000-0000-00008E0B0000}"/>
    <cellStyle name="20% - Énfasis4 3 4 2 2 2 2" xfId="44547" xr:uid="{00000000-0005-0000-0000-00008F0B0000}"/>
    <cellStyle name="20% - Énfasis4 3 4 2 2 3" xfId="14464" xr:uid="{00000000-0005-0000-0000-0000900B0000}"/>
    <cellStyle name="20% - Énfasis4 3 4 2 2 3 2" xfId="37107" xr:uid="{00000000-0005-0000-0000-0000910B0000}"/>
    <cellStyle name="20% - Énfasis4 3 4 2 2 4" xfId="29666" xr:uid="{00000000-0005-0000-0000-0000920B0000}"/>
    <cellStyle name="20% - Énfasis4 3 4 2 3" xfId="18186" xr:uid="{00000000-0005-0000-0000-0000930B0000}"/>
    <cellStyle name="20% - Énfasis4 3 4 2 3 2" xfId="40829" xr:uid="{00000000-0005-0000-0000-0000940B0000}"/>
    <cellStyle name="20% - Énfasis4 3 4 2 4" xfId="10746" xr:uid="{00000000-0005-0000-0000-0000950B0000}"/>
    <cellStyle name="20% - Énfasis4 3 4 2 4 2" xfId="33389" xr:uid="{00000000-0005-0000-0000-0000960B0000}"/>
    <cellStyle name="20% - Énfasis4 3 4 2 5" xfId="25948" xr:uid="{00000000-0005-0000-0000-0000970B0000}"/>
    <cellStyle name="20% - Énfasis4 3 4 3" xfId="5173" xr:uid="{00000000-0005-0000-0000-0000980B0000}"/>
    <cellStyle name="20% - Énfasis4 3 4 3 2" xfId="20057" xr:uid="{00000000-0005-0000-0000-0000990B0000}"/>
    <cellStyle name="20% - Énfasis4 3 4 3 2 2" xfId="42700" xr:uid="{00000000-0005-0000-0000-00009A0B0000}"/>
    <cellStyle name="20% - Énfasis4 3 4 3 3" xfId="12617" xr:uid="{00000000-0005-0000-0000-00009B0B0000}"/>
    <cellStyle name="20% - Énfasis4 3 4 3 3 2" xfId="35260" xr:uid="{00000000-0005-0000-0000-00009C0B0000}"/>
    <cellStyle name="20% - Énfasis4 3 4 3 4" xfId="27819" xr:uid="{00000000-0005-0000-0000-00009D0B0000}"/>
    <cellStyle name="20% - Énfasis4 3 4 4" xfId="16339" xr:uid="{00000000-0005-0000-0000-00009E0B0000}"/>
    <cellStyle name="20% - Énfasis4 3 4 4 2" xfId="38982" xr:uid="{00000000-0005-0000-0000-00009F0B0000}"/>
    <cellStyle name="20% - Énfasis4 3 4 5" xfId="8899" xr:uid="{00000000-0005-0000-0000-0000A00B0000}"/>
    <cellStyle name="20% - Énfasis4 3 4 5 2" xfId="31542" xr:uid="{00000000-0005-0000-0000-0000A10B0000}"/>
    <cellStyle name="20% - Énfasis4 3 4 6" xfId="24101" xr:uid="{00000000-0005-0000-0000-0000A20B0000}"/>
    <cellStyle name="20% - Énfasis4 3 5" xfId="2374" xr:uid="{00000000-0005-0000-0000-0000A30B0000}"/>
    <cellStyle name="20% - Énfasis4 3 5 2" xfId="6095" xr:uid="{00000000-0005-0000-0000-0000A40B0000}"/>
    <cellStyle name="20% - Énfasis4 3 5 2 2" xfId="20979" xr:uid="{00000000-0005-0000-0000-0000A50B0000}"/>
    <cellStyle name="20% - Énfasis4 3 5 2 2 2" xfId="43622" xr:uid="{00000000-0005-0000-0000-0000A60B0000}"/>
    <cellStyle name="20% - Énfasis4 3 5 2 3" xfId="13539" xr:uid="{00000000-0005-0000-0000-0000A70B0000}"/>
    <cellStyle name="20% - Énfasis4 3 5 2 3 2" xfId="36182" xr:uid="{00000000-0005-0000-0000-0000A80B0000}"/>
    <cellStyle name="20% - Énfasis4 3 5 2 4" xfId="28741" xr:uid="{00000000-0005-0000-0000-0000A90B0000}"/>
    <cellStyle name="20% - Énfasis4 3 5 3" xfId="17261" xr:uid="{00000000-0005-0000-0000-0000AA0B0000}"/>
    <cellStyle name="20% - Énfasis4 3 5 3 2" xfId="39904" xr:uid="{00000000-0005-0000-0000-0000AB0B0000}"/>
    <cellStyle name="20% - Énfasis4 3 5 4" xfId="9821" xr:uid="{00000000-0005-0000-0000-0000AC0B0000}"/>
    <cellStyle name="20% - Énfasis4 3 5 4 2" xfId="32464" xr:uid="{00000000-0005-0000-0000-0000AD0B0000}"/>
    <cellStyle name="20% - Énfasis4 3 5 5" xfId="25023" xr:uid="{00000000-0005-0000-0000-0000AE0B0000}"/>
    <cellStyle name="20% - Énfasis4 3 6" xfId="4248" xr:uid="{00000000-0005-0000-0000-0000AF0B0000}"/>
    <cellStyle name="20% - Énfasis4 3 6 2" xfId="19132" xr:uid="{00000000-0005-0000-0000-0000B00B0000}"/>
    <cellStyle name="20% - Énfasis4 3 6 2 2" xfId="41775" xr:uid="{00000000-0005-0000-0000-0000B10B0000}"/>
    <cellStyle name="20% - Énfasis4 3 6 3" xfId="11692" xr:uid="{00000000-0005-0000-0000-0000B20B0000}"/>
    <cellStyle name="20% - Énfasis4 3 6 3 2" xfId="34335" xr:uid="{00000000-0005-0000-0000-0000B30B0000}"/>
    <cellStyle name="20% - Énfasis4 3 6 4" xfId="26894" xr:uid="{00000000-0005-0000-0000-0000B40B0000}"/>
    <cellStyle name="20% - Énfasis4 3 7" xfId="516" xr:uid="{00000000-0005-0000-0000-0000B50B0000}"/>
    <cellStyle name="20% - Énfasis4 3 7 2" xfId="15414" xr:uid="{00000000-0005-0000-0000-0000B60B0000}"/>
    <cellStyle name="20% - Énfasis4 3 7 2 2" xfId="38057" xr:uid="{00000000-0005-0000-0000-0000B70B0000}"/>
    <cellStyle name="20% - Énfasis4 3 7 3" xfId="23177" xr:uid="{00000000-0005-0000-0000-0000B80B0000}"/>
    <cellStyle name="20% - Énfasis4 3 8" xfId="7974" xr:uid="{00000000-0005-0000-0000-0000B90B0000}"/>
    <cellStyle name="20% - Énfasis4 3 8 2" xfId="30617" xr:uid="{00000000-0005-0000-0000-0000BA0B0000}"/>
    <cellStyle name="20% - Énfasis4 3 9" xfId="22799" xr:uid="{00000000-0005-0000-0000-0000BB0B0000}"/>
    <cellStyle name="20% - Énfasis4 4" xfId="132" xr:uid="{00000000-0005-0000-0000-0000BC0B0000}"/>
    <cellStyle name="20% - Énfasis4 4 2" xfId="296" xr:uid="{00000000-0005-0000-0000-0000BD0B0000}"/>
    <cellStyle name="20% - Énfasis4 4 2 2" xfId="2017" xr:uid="{00000000-0005-0000-0000-0000BE0B0000}"/>
    <cellStyle name="20% - Énfasis4 4 2 2 2" xfId="3867" xr:uid="{00000000-0005-0000-0000-0000BF0B0000}"/>
    <cellStyle name="20% - Énfasis4 4 2 2 2 2" xfId="7588" xr:uid="{00000000-0005-0000-0000-0000C00B0000}"/>
    <cellStyle name="20% - Énfasis4 4 2 2 2 2 2" xfId="22472" xr:uid="{00000000-0005-0000-0000-0000C10B0000}"/>
    <cellStyle name="20% - Énfasis4 4 2 2 2 2 2 2" xfId="45115" xr:uid="{00000000-0005-0000-0000-0000C20B0000}"/>
    <cellStyle name="20% - Énfasis4 4 2 2 2 2 3" xfId="15032" xr:uid="{00000000-0005-0000-0000-0000C30B0000}"/>
    <cellStyle name="20% - Énfasis4 4 2 2 2 2 3 2" xfId="37675" xr:uid="{00000000-0005-0000-0000-0000C40B0000}"/>
    <cellStyle name="20% - Énfasis4 4 2 2 2 2 4" xfId="30234" xr:uid="{00000000-0005-0000-0000-0000C50B0000}"/>
    <cellStyle name="20% - Énfasis4 4 2 2 2 3" xfId="18754" xr:uid="{00000000-0005-0000-0000-0000C60B0000}"/>
    <cellStyle name="20% - Énfasis4 4 2 2 2 3 2" xfId="41397" xr:uid="{00000000-0005-0000-0000-0000C70B0000}"/>
    <cellStyle name="20% - Énfasis4 4 2 2 2 4" xfId="11314" xr:uid="{00000000-0005-0000-0000-0000C80B0000}"/>
    <cellStyle name="20% - Énfasis4 4 2 2 2 4 2" xfId="33957" xr:uid="{00000000-0005-0000-0000-0000C90B0000}"/>
    <cellStyle name="20% - Énfasis4 4 2 2 2 5" xfId="26516" xr:uid="{00000000-0005-0000-0000-0000CA0B0000}"/>
    <cellStyle name="20% - Énfasis4 4 2 2 3" xfId="5741" xr:uid="{00000000-0005-0000-0000-0000CB0B0000}"/>
    <cellStyle name="20% - Énfasis4 4 2 2 3 2" xfId="20625" xr:uid="{00000000-0005-0000-0000-0000CC0B0000}"/>
    <cellStyle name="20% - Énfasis4 4 2 2 3 2 2" xfId="43268" xr:uid="{00000000-0005-0000-0000-0000CD0B0000}"/>
    <cellStyle name="20% - Énfasis4 4 2 2 3 3" xfId="13185" xr:uid="{00000000-0005-0000-0000-0000CE0B0000}"/>
    <cellStyle name="20% - Énfasis4 4 2 2 3 3 2" xfId="35828" xr:uid="{00000000-0005-0000-0000-0000CF0B0000}"/>
    <cellStyle name="20% - Énfasis4 4 2 2 3 4" xfId="28387" xr:uid="{00000000-0005-0000-0000-0000D00B0000}"/>
    <cellStyle name="20% - Énfasis4 4 2 2 4" xfId="16907" xr:uid="{00000000-0005-0000-0000-0000D10B0000}"/>
    <cellStyle name="20% - Énfasis4 4 2 2 4 2" xfId="39550" xr:uid="{00000000-0005-0000-0000-0000D20B0000}"/>
    <cellStyle name="20% - Énfasis4 4 2 2 5" xfId="9467" xr:uid="{00000000-0005-0000-0000-0000D30B0000}"/>
    <cellStyle name="20% - Énfasis4 4 2 2 5 2" xfId="32110" xr:uid="{00000000-0005-0000-0000-0000D40B0000}"/>
    <cellStyle name="20% - Énfasis4 4 2 2 6" xfId="24669" xr:uid="{00000000-0005-0000-0000-0000D50B0000}"/>
    <cellStyle name="20% - Énfasis4 4 2 3" xfId="2942" xr:uid="{00000000-0005-0000-0000-0000D60B0000}"/>
    <cellStyle name="20% - Énfasis4 4 2 3 2" xfId="6663" xr:uid="{00000000-0005-0000-0000-0000D70B0000}"/>
    <cellStyle name="20% - Énfasis4 4 2 3 2 2" xfId="21547" xr:uid="{00000000-0005-0000-0000-0000D80B0000}"/>
    <cellStyle name="20% - Énfasis4 4 2 3 2 2 2" xfId="44190" xr:uid="{00000000-0005-0000-0000-0000D90B0000}"/>
    <cellStyle name="20% - Énfasis4 4 2 3 2 3" xfId="14107" xr:uid="{00000000-0005-0000-0000-0000DA0B0000}"/>
    <cellStyle name="20% - Énfasis4 4 2 3 2 3 2" xfId="36750" xr:uid="{00000000-0005-0000-0000-0000DB0B0000}"/>
    <cellStyle name="20% - Énfasis4 4 2 3 2 4" xfId="29309" xr:uid="{00000000-0005-0000-0000-0000DC0B0000}"/>
    <cellStyle name="20% - Énfasis4 4 2 3 3" xfId="17829" xr:uid="{00000000-0005-0000-0000-0000DD0B0000}"/>
    <cellStyle name="20% - Énfasis4 4 2 3 3 2" xfId="40472" xr:uid="{00000000-0005-0000-0000-0000DE0B0000}"/>
    <cellStyle name="20% - Énfasis4 4 2 3 4" xfId="10389" xr:uid="{00000000-0005-0000-0000-0000DF0B0000}"/>
    <cellStyle name="20% - Énfasis4 4 2 3 4 2" xfId="33032" xr:uid="{00000000-0005-0000-0000-0000E00B0000}"/>
    <cellStyle name="20% - Énfasis4 4 2 3 5" xfId="25591" xr:uid="{00000000-0005-0000-0000-0000E10B0000}"/>
    <cellStyle name="20% - Énfasis4 4 2 4" xfId="4816" xr:uid="{00000000-0005-0000-0000-0000E20B0000}"/>
    <cellStyle name="20% - Énfasis4 4 2 4 2" xfId="19700" xr:uid="{00000000-0005-0000-0000-0000E30B0000}"/>
    <cellStyle name="20% - Énfasis4 4 2 4 2 2" xfId="42343" xr:uid="{00000000-0005-0000-0000-0000E40B0000}"/>
    <cellStyle name="20% - Énfasis4 4 2 4 3" xfId="12260" xr:uid="{00000000-0005-0000-0000-0000E50B0000}"/>
    <cellStyle name="20% - Énfasis4 4 2 4 3 2" xfId="34903" xr:uid="{00000000-0005-0000-0000-0000E60B0000}"/>
    <cellStyle name="20% - Énfasis4 4 2 4 4" xfId="27462" xr:uid="{00000000-0005-0000-0000-0000E70B0000}"/>
    <cellStyle name="20% - Énfasis4 4 2 5" xfId="1089" xr:uid="{00000000-0005-0000-0000-0000E80B0000}"/>
    <cellStyle name="20% - Énfasis4 4 2 5 2" xfId="15982" xr:uid="{00000000-0005-0000-0000-0000E90B0000}"/>
    <cellStyle name="20% - Énfasis4 4 2 5 2 2" xfId="38625" xr:uid="{00000000-0005-0000-0000-0000EA0B0000}"/>
    <cellStyle name="20% - Énfasis4 4 2 5 3" xfId="23744" xr:uid="{00000000-0005-0000-0000-0000EB0B0000}"/>
    <cellStyle name="20% - Énfasis4 4 2 6" xfId="8542" xr:uid="{00000000-0005-0000-0000-0000EC0B0000}"/>
    <cellStyle name="20% - Énfasis4 4 2 6 2" xfId="31185" xr:uid="{00000000-0005-0000-0000-0000ED0B0000}"/>
    <cellStyle name="20% - Énfasis4 4 2 7" xfId="22994" xr:uid="{00000000-0005-0000-0000-0000EE0B0000}"/>
    <cellStyle name="20% - Énfasis4 4 3" xfId="1555" xr:uid="{00000000-0005-0000-0000-0000EF0B0000}"/>
    <cellStyle name="20% - Énfasis4 4 3 2" xfId="3405" xr:uid="{00000000-0005-0000-0000-0000F00B0000}"/>
    <cellStyle name="20% - Énfasis4 4 3 2 2" xfId="7126" xr:uid="{00000000-0005-0000-0000-0000F10B0000}"/>
    <cellStyle name="20% - Énfasis4 4 3 2 2 2" xfId="22010" xr:uid="{00000000-0005-0000-0000-0000F20B0000}"/>
    <cellStyle name="20% - Énfasis4 4 3 2 2 2 2" xfId="44653" xr:uid="{00000000-0005-0000-0000-0000F30B0000}"/>
    <cellStyle name="20% - Énfasis4 4 3 2 2 3" xfId="14570" xr:uid="{00000000-0005-0000-0000-0000F40B0000}"/>
    <cellStyle name="20% - Énfasis4 4 3 2 2 3 2" xfId="37213" xr:uid="{00000000-0005-0000-0000-0000F50B0000}"/>
    <cellStyle name="20% - Énfasis4 4 3 2 2 4" xfId="29772" xr:uid="{00000000-0005-0000-0000-0000F60B0000}"/>
    <cellStyle name="20% - Énfasis4 4 3 2 3" xfId="18292" xr:uid="{00000000-0005-0000-0000-0000F70B0000}"/>
    <cellStyle name="20% - Énfasis4 4 3 2 3 2" xfId="40935" xr:uid="{00000000-0005-0000-0000-0000F80B0000}"/>
    <cellStyle name="20% - Énfasis4 4 3 2 4" xfId="10852" xr:uid="{00000000-0005-0000-0000-0000F90B0000}"/>
    <cellStyle name="20% - Énfasis4 4 3 2 4 2" xfId="33495" xr:uid="{00000000-0005-0000-0000-0000FA0B0000}"/>
    <cellStyle name="20% - Énfasis4 4 3 2 5" xfId="26054" xr:uid="{00000000-0005-0000-0000-0000FB0B0000}"/>
    <cellStyle name="20% - Énfasis4 4 3 3" xfId="5279" xr:uid="{00000000-0005-0000-0000-0000FC0B0000}"/>
    <cellStyle name="20% - Énfasis4 4 3 3 2" xfId="20163" xr:uid="{00000000-0005-0000-0000-0000FD0B0000}"/>
    <cellStyle name="20% - Énfasis4 4 3 3 2 2" xfId="42806" xr:uid="{00000000-0005-0000-0000-0000FE0B0000}"/>
    <cellStyle name="20% - Énfasis4 4 3 3 3" xfId="12723" xr:uid="{00000000-0005-0000-0000-0000FF0B0000}"/>
    <cellStyle name="20% - Énfasis4 4 3 3 3 2" xfId="35366" xr:uid="{00000000-0005-0000-0000-0000000C0000}"/>
    <cellStyle name="20% - Énfasis4 4 3 3 4" xfId="27925" xr:uid="{00000000-0005-0000-0000-0000010C0000}"/>
    <cellStyle name="20% - Énfasis4 4 3 4" xfId="16445" xr:uid="{00000000-0005-0000-0000-0000020C0000}"/>
    <cellStyle name="20% - Énfasis4 4 3 4 2" xfId="39088" xr:uid="{00000000-0005-0000-0000-0000030C0000}"/>
    <cellStyle name="20% - Énfasis4 4 3 5" xfId="9005" xr:uid="{00000000-0005-0000-0000-0000040C0000}"/>
    <cellStyle name="20% - Énfasis4 4 3 5 2" xfId="31648" xr:uid="{00000000-0005-0000-0000-0000050C0000}"/>
    <cellStyle name="20% - Énfasis4 4 3 6" xfId="24207" xr:uid="{00000000-0005-0000-0000-0000060C0000}"/>
    <cellStyle name="20% - Énfasis4 4 4" xfId="2480" xr:uid="{00000000-0005-0000-0000-0000070C0000}"/>
    <cellStyle name="20% - Énfasis4 4 4 2" xfId="6201" xr:uid="{00000000-0005-0000-0000-0000080C0000}"/>
    <cellStyle name="20% - Énfasis4 4 4 2 2" xfId="21085" xr:uid="{00000000-0005-0000-0000-0000090C0000}"/>
    <cellStyle name="20% - Énfasis4 4 4 2 2 2" xfId="43728" xr:uid="{00000000-0005-0000-0000-00000A0C0000}"/>
    <cellStyle name="20% - Énfasis4 4 4 2 3" xfId="13645" xr:uid="{00000000-0005-0000-0000-00000B0C0000}"/>
    <cellStyle name="20% - Énfasis4 4 4 2 3 2" xfId="36288" xr:uid="{00000000-0005-0000-0000-00000C0C0000}"/>
    <cellStyle name="20% - Énfasis4 4 4 2 4" xfId="28847" xr:uid="{00000000-0005-0000-0000-00000D0C0000}"/>
    <cellStyle name="20% - Énfasis4 4 4 3" xfId="17367" xr:uid="{00000000-0005-0000-0000-00000E0C0000}"/>
    <cellStyle name="20% - Énfasis4 4 4 3 2" xfId="40010" xr:uid="{00000000-0005-0000-0000-00000F0C0000}"/>
    <cellStyle name="20% - Énfasis4 4 4 4" xfId="9927" xr:uid="{00000000-0005-0000-0000-0000100C0000}"/>
    <cellStyle name="20% - Énfasis4 4 4 4 2" xfId="32570" xr:uid="{00000000-0005-0000-0000-0000110C0000}"/>
    <cellStyle name="20% - Énfasis4 4 4 5" xfId="25129" xr:uid="{00000000-0005-0000-0000-0000120C0000}"/>
    <cellStyle name="20% - Énfasis4 4 5" xfId="4354" xr:uid="{00000000-0005-0000-0000-0000130C0000}"/>
    <cellStyle name="20% - Énfasis4 4 5 2" xfId="19238" xr:uid="{00000000-0005-0000-0000-0000140C0000}"/>
    <cellStyle name="20% - Énfasis4 4 5 2 2" xfId="41881" xr:uid="{00000000-0005-0000-0000-0000150C0000}"/>
    <cellStyle name="20% - Énfasis4 4 5 3" xfId="11798" xr:uid="{00000000-0005-0000-0000-0000160C0000}"/>
    <cellStyle name="20% - Énfasis4 4 5 3 2" xfId="34441" xr:uid="{00000000-0005-0000-0000-0000170C0000}"/>
    <cellStyle name="20% - Énfasis4 4 5 4" xfId="27000" xr:uid="{00000000-0005-0000-0000-0000180C0000}"/>
    <cellStyle name="20% - Énfasis4 4 6" xfId="622" xr:uid="{00000000-0005-0000-0000-0000190C0000}"/>
    <cellStyle name="20% - Énfasis4 4 6 2" xfId="15520" xr:uid="{00000000-0005-0000-0000-00001A0C0000}"/>
    <cellStyle name="20% - Énfasis4 4 6 2 2" xfId="38163" xr:uid="{00000000-0005-0000-0000-00001B0C0000}"/>
    <cellStyle name="20% - Énfasis4 4 6 3" xfId="23282" xr:uid="{00000000-0005-0000-0000-00001C0C0000}"/>
    <cellStyle name="20% - Énfasis4 4 7" xfId="8080" xr:uid="{00000000-0005-0000-0000-00001D0C0000}"/>
    <cellStyle name="20% - Énfasis4 4 7 2" xfId="30723" xr:uid="{00000000-0005-0000-0000-00001E0C0000}"/>
    <cellStyle name="20% - Énfasis4 4 8" xfId="22838" xr:uid="{00000000-0005-0000-0000-00001F0C0000}"/>
    <cellStyle name="20% - Énfasis4 5" xfId="215" xr:uid="{00000000-0005-0000-0000-0000200C0000}"/>
    <cellStyle name="20% - Énfasis4 5 2" xfId="1806" xr:uid="{00000000-0005-0000-0000-0000210C0000}"/>
    <cellStyle name="20% - Énfasis4 5 2 2" xfId="3656" xr:uid="{00000000-0005-0000-0000-0000220C0000}"/>
    <cellStyle name="20% - Énfasis4 5 2 2 2" xfId="7377" xr:uid="{00000000-0005-0000-0000-0000230C0000}"/>
    <cellStyle name="20% - Énfasis4 5 2 2 2 2" xfId="22261" xr:uid="{00000000-0005-0000-0000-0000240C0000}"/>
    <cellStyle name="20% - Énfasis4 5 2 2 2 2 2" xfId="44904" xr:uid="{00000000-0005-0000-0000-0000250C0000}"/>
    <cellStyle name="20% - Énfasis4 5 2 2 2 3" xfId="14821" xr:uid="{00000000-0005-0000-0000-0000260C0000}"/>
    <cellStyle name="20% - Énfasis4 5 2 2 2 3 2" xfId="37464" xr:uid="{00000000-0005-0000-0000-0000270C0000}"/>
    <cellStyle name="20% - Énfasis4 5 2 2 2 4" xfId="30023" xr:uid="{00000000-0005-0000-0000-0000280C0000}"/>
    <cellStyle name="20% - Énfasis4 5 2 2 3" xfId="18543" xr:uid="{00000000-0005-0000-0000-0000290C0000}"/>
    <cellStyle name="20% - Énfasis4 5 2 2 3 2" xfId="41186" xr:uid="{00000000-0005-0000-0000-00002A0C0000}"/>
    <cellStyle name="20% - Énfasis4 5 2 2 4" xfId="11103" xr:uid="{00000000-0005-0000-0000-00002B0C0000}"/>
    <cellStyle name="20% - Énfasis4 5 2 2 4 2" xfId="33746" xr:uid="{00000000-0005-0000-0000-00002C0C0000}"/>
    <cellStyle name="20% - Énfasis4 5 2 2 5" xfId="26305" xr:uid="{00000000-0005-0000-0000-00002D0C0000}"/>
    <cellStyle name="20% - Énfasis4 5 2 3" xfId="5530" xr:uid="{00000000-0005-0000-0000-00002E0C0000}"/>
    <cellStyle name="20% - Énfasis4 5 2 3 2" xfId="20414" xr:uid="{00000000-0005-0000-0000-00002F0C0000}"/>
    <cellStyle name="20% - Énfasis4 5 2 3 2 2" xfId="43057" xr:uid="{00000000-0005-0000-0000-0000300C0000}"/>
    <cellStyle name="20% - Énfasis4 5 2 3 3" xfId="12974" xr:uid="{00000000-0005-0000-0000-0000310C0000}"/>
    <cellStyle name="20% - Énfasis4 5 2 3 3 2" xfId="35617" xr:uid="{00000000-0005-0000-0000-0000320C0000}"/>
    <cellStyle name="20% - Énfasis4 5 2 3 4" xfId="28176" xr:uid="{00000000-0005-0000-0000-0000330C0000}"/>
    <cellStyle name="20% - Énfasis4 5 2 4" xfId="16696" xr:uid="{00000000-0005-0000-0000-0000340C0000}"/>
    <cellStyle name="20% - Énfasis4 5 2 4 2" xfId="39339" xr:uid="{00000000-0005-0000-0000-0000350C0000}"/>
    <cellStyle name="20% - Énfasis4 5 2 5" xfId="9256" xr:uid="{00000000-0005-0000-0000-0000360C0000}"/>
    <cellStyle name="20% - Énfasis4 5 2 5 2" xfId="31899" xr:uid="{00000000-0005-0000-0000-0000370C0000}"/>
    <cellStyle name="20% - Énfasis4 5 2 6" xfId="24458" xr:uid="{00000000-0005-0000-0000-0000380C0000}"/>
    <cellStyle name="20% - Énfasis4 5 3" xfId="2731" xr:uid="{00000000-0005-0000-0000-0000390C0000}"/>
    <cellStyle name="20% - Énfasis4 5 3 2" xfId="6452" xr:uid="{00000000-0005-0000-0000-00003A0C0000}"/>
    <cellStyle name="20% - Énfasis4 5 3 2 2" xfId="21336" xr:uid="{00000000-0005-0000-0000-00003B0C0000}"/>
    <cellStyle name="20% - Énfasis4 5 3 2 2 2" xfId="43979" xr:uid="{00000000-0005-0000-0000-00003C0C0000}"/>
    <cellStyle name="20% - Énfasis4 5 3 2 3" xfId="13896" xr:uid="{00000000-0005-0000-0000-00003D0C0000}"/>
    <cellStyle name="20% - Énfasis4 5 3 2 3 2" xfId="36539" xr:uid="{00000000-0005-0000-0000-00003E0C0000}"/>
    <cellStyle name="20% - Énfasis4 5 3 2 4" xfId="29098" xr:uid="{00000000-0005-0000-0000-00003F0C0000}"/>
    <cellStyle name="20% - Énfasis4 5 3 3" xfId="17618" xr:uid="{00000000-0005-0000-0000-0000400C0000}"/>
    <cellStyle name="20% - Énfasis4 5 3 3 2" xfId="40261" xr:uid="{00000000-0005-0000-0000-0000410C0000}"/>
    <cellStyle name="20% - Énfasis4 5 3 4" xfId="10178" xr:uid="{00000000-0005-0000-0000-0000420C0000}"/>
    <cellStyle name="20% - Énfasis4 5 3 4 2" xfId="32821" xr:uid="{00000000-0005-0000-0000-0000430C0000}"/>
    <cellStyle name="20% - Énfasis4 5 3 5" xfId="25380" xr:uid="{00000000-0005-0000-0000-0000440C0000}"/>
    <cellStyle name="20% - Énfasis4 5 4" xfId="4605" xr:uid="{00000000-0005-0000-0000-0000450C0000}"/>
    <cellStyle name="20% - Énfasis4 5 4 2" xfId="19489" xr:uid="{00000000-0005-0000-0000-0000460C0000}"/>
    <cellStyle name="20% - Énfasis4 5 4 2 2" xfId="42132" xr:uid="{00000000-0005-0000-0000-0000470C0000}"/>
    <cellStyle name="20% - Énfasis4 5 4 3" xfId="12049" xr:uid="{00000000-0005-0000-0000-0000480C0000}"/>
    <cellStyle name="20% - Énfasis4 5 4 3 2" xfId="34692" xr:uid="{00000000-0005-0000-0000-0000490C0000}"/>
    <cellStyle name="20% - Énfasis4 5 4 4" xfId="27251" xr:uid="{00000000-0005-0000-0000-00004A0C0000}"/>
    <cellStyle name="20% - Énfasis4 5 5" xfId="875" xr:uid="{00000000-0005-0000-0000-00004B0C0000}"/>
    <cellStyle name="20% - Énfasis4 5 5 2" xfId="15771" xr:uid="{00000000-0005-0000-0000-00004C0C0000}"/>
    <cellStyle name="20% - Énfasis4 5 5 2 2" xfId="38414" xr:uid="{00000000-0005-0000-0000-00004D0C0000}"/>
    <cellStyle name="20% - Énfasis4 5 5 3" xfId="23533" xr:uid="{00000000-0005-0000-0000-00004E0C0000}"/>
    <cellStyle name="20% - Énfasis4 5 6" xfId="8331" xr:uid="{00000000-0005-0000-0000-00004F0C0000}"/>
    <cellStyle name="20% - Énfasis4 5 6 2" xfId="30974" xr:uid="{00000000-0005-0000-0000-0000500C0000}"/>
    <cellStyle name="20% - Énfasis4 5 7" xfId="22916" xr:uid="{00000000-0005-0000-0000-0000510C0000}"/>
    <cellStyle name="20% - Énfasis4 6" xfId="1341" xr:uid="{00000000-0005-0000-0000-0000520C0000}"/>
    <cellStyle name="20% - Énfasis4 6 2" xfId="3194" xr:uid="{00000000-0005-0000-0000-0000530C0000}"/>
    <cellStyle name="20% - Énfasis4 6 2 2" xfId="6915" xr:uid="{00000000-0005-0000-0000-0000540C0000}"/>
    <cellStyle name="20% - Énfasis4 6 2 2 2" xfId="21799" xr:uid="{00000000-0005-0000-0000-0000550C0000}"/>
    <cellStyle name="20% - Énfasis4 6 2 2 2 2" xfId="44442" xr:uid="{00000000-0005-0000-0000-0000560C0000}"/>
    <cellStyle name="20% - Énfasis4 6 2 2 3" xfId="14359" xr:uid="{00000000-0005-0000-0000-0000570C0000}"/>
    <cellStyle name="20% - Énfasis4 6 2 2 3 2" xfId="37002" xr:uid="{00000000-0005-0000-0000-0000580C0000}"/>
    <cellStyle name="20% - Énfasis4 6 2 2 4" xfId="29561" xr:uid="{00000000-0005-0000-0000-0000590C0000}"/>
    <cellStyle name="20% - Énfasis4 6 2 3" xfId="18081" xr:uid="{00000000-0005-0000-0000-00005A0C0000}"/>
    <cellStyle name="20% - Énfasis4 6 2 3 2" xfId="40724" xr:uid="{00000000-0005-0000-0000-00005B0C0000}"/>
    <cellStyle name="20% - Énfasis4 6 2 4" xfId="10641" xr:uid="{00000000-0005-0000-0000-00005C0C0000}"/>
    <cellStyle name="20% - Énfasis4 6 2 4 2" xfId="33284" xr:uid="{00000000-0005-0000-0000-00005D0C0000}"/>
    <cellStyle name="20% - Énfasis4 6 2 5" xfId="25843" xr:uid="{00000000-0005-0000-0000-00005E0C0000}"/>
    <cellStyle name="20% - Énfasis4 6 3" xfId="5068" xr:uid="{00000000-0005-0000-0000-00005F0C0000}"/>
    <cellStyle name="20% - Énfasis4 6 3 2" xfId="19952" xr:uid="{00000000-0005-0000-0000-0000600C0000}"/>
    <cellStyle name="20% - Énfasis4 6 3 2 2" xfId="42595" xr:uid="{00000000-0005-0000-0000-0000610C0000}"/>
    <cellStyle name="20% - Énfasis4 6 3 3" xfId="12512" xr:uid="{00000000-0005-0000-0000-0000620C0000}"/>
    <cellStyle name="20% - Énfasis4 6 3 3 2" xfId="35155" xr:uid="{00000000-0005-0000-0000-0000630C0000}"/>
    <cellStyle name="20% - Énfasis4 6 3 4" xfId="27714" xr:uid="{00000000-0005-0000-0000-0000640C0000}"/>
    <cellStyle name="20% - Énfasis4 6 4" xfId="16234" xr:uid="{00000000-0005-0000-0000-0000650C0000}"/>
    <cellStyle name="20% - Énfasis4 6 4 2" xfId="38877" xr:uid="{00000000-0005-0000-0000-0000660C0000}"/>
    <cellStyle name="20% - Énfasis4 6 5" xfId="8794" xr:uid="{00000000-0005-0000-0000-0000670C0000}"/>
    <cellStyle name="20% - Énfasis4 6 5 2" xfId="31437" xr:uid="{00000000-0005-0000-0000-0000680C0000}"/>
    <cellStyle name="20% - Énfasis4 6 6" xfId="23996" xr:uid="{00000000-0005-0000-0000-0000690C0000}"/>
    <cellStyle name="20% - Énfasis4 7" xfId="2266" xr:uid="{00000000-0005-0000-0000-00006A0C0000}"/>
    <cellStyle name="20% - Énfasis4 7 2" xfId="5990" xr:uid="{00000000-0005-0000-0000-00006B0C0000}"/>
    <cellStyle name="20% - Énfasis4 7 2 2" xfId="20874" xr:uid="{00000000-0005-0000-0000-00006C0C0000}"/>
    <cellStyle name="20% - Énfasis4 7 2 2 2" xfId="43517" xr:uid="{00000000-0005-0000-0000-00006D0C0000}"/>
    <cellStyle name="20% - Énfasis4 7 2 3" xfId="13434" xr:uid="{00000000-0005-0000-0000-00006E0C0000}"/>
    <cellStyle name="20% - Énfasis4 7 2 3 2" xfId="36077" xr:uid="{00000000-0005-0000-0000-00006F0C0000}"/>
    <cellStyle name="20% - Énfasis4 7 2 4" xfId="28636" xr:uid="{00000000-0005-0000-0000-0000700C0000}"/>
    <cellStyle name="20% - Énfasis4 7 3" xfId="17156" xr:uid="{00000000-0005-0000-0000-0000710C0000}"/>
    <cellStyle name="20% - Énfasis4 7 3 2" xfId="39799" xr:uid="{00000000-0005-0000-0000-0000720C0000}"/>
    <cellStyle name="20% - Énfasis4 7 4" xfId="9716" xr:uid="{00000000-0005-0000-0000-0000730C0000}"/>
    <cellStyle name="20% - Énfasis4 7 4 2" xfId="32359" xr:uid="{00000000-0005-0000-0000-0000740C0000}"/>
    <cellStyle name="20% - Énfasis4 7 5" xfId="24918" xr:uid="{00000000-0005-0000-0000-0000750C0000}"/>
    <cellStyle name="20% - Énfasis4 8" xfId="4140" xr:uid="{00000000-0005-0000-0000-0000760C0000}"/>
    <cellStyle name="20% - Énfasis4 8 2" xfId="19027" xr:uid="{00000000-0005-0000-0000-0000770C0000}"/>
    <cellStyle name="20% - Énfasis4 8 2 2" xfId="41670" xr:uid="{00000000-0005-0000-0000-0000780C0000}"/>
    <cellStyle name="20% - Énfasis4 8 3" xfId="11587" xr:uid="{00000000-0005-0000-0000-0000790C0000}"/>
    <cellStyle name="20% - Énfasis4 8 3 2" xfId="34230" xr:uid="{00000000-0005-0000-0000-00007A0C0000}"/>
    <cellStyle name="20% - Énfasis4 8 4" xfId="26789" xr:uid="{00000000-0005-0000-0000-00007B0C0000}"/>
    <cellStyle name="20% - Énfasis4 9" xfId="375" xr:uid="{00000000-0005-0000-0000-00007C0C0000}"/>
    <cellStyle name="20% - Énfasis4 9 2" xfId="15309" xr:uid="{00000000-0005-0000-0000-00007D0C0000}"/>
    <cellStyle name="20% - Énfasis4 9 2 2" xfId="37952" xr:uid="{00000000-0005-0000-0000-00007E0C0000}"/>
    <cellStyle name="20% - Énfasis4 9 3" xfId="23072" xr:uid="{00000000-0005-0000-0000-00007F0C0000}"/>
    <cellStyle name="20% - Énfasis5" xfId="9" builtinId="46" customBuiltin="1"/>
    <cellStyle name="20% - Énfasis5 10" xfId="7868" xr:uid="{00000000-0005-0000-0000-0000810C0000}"/>
    <cellStyle name="20% - Énfasis5 10 2" xfId="30514" xr:uid="{00000000-0005-0000-0000-0000820C0000}"/>
    <cellStyle name="20% - Énfasis5 11" xfId="22759" xr:uid="{00000000-0005-0000-0000-0000830C0000}"/>
    <cellStyle name="20% - Énfasis5 2" xfId="10" xr:uid="{00000000-0005-0000-0000-0000840C0000}"/>
    <cellStyle name="20% - Énfasis5 2 10" xfId="22768" xr:uid="{00000000-0005-0000-0000-0000850C0000}"/>
    <cellStyle name="20% - Énfasis5 2 2" xfId="101" xr:uid="{00000000-0005-0000-0000-0000860C0000}"/>
    <cellStyle name="20% - Énfasis5 2 2 2" xfId="184" xr:uid="{00000000-0005-0000-0000-0000870C0000}"/>
    <cellStyle name="20% - Énfasis5 2 2 2 2" xfId="345" xr:uid="{00000000-0005-0000-0000-0000880C0000}"/>
    <cellStyle name="20% - Énfasis5 2 2 2 2 2" xfId="2176" xr:uid="{00000000-0005-0000-0000-0000890C0000}"/>
    <cellStyle name="20% - Énfasis5 2 2 2 2 2 2" xfId="4026" xr:uid="{00000000-0005-0000-0000-00008A0C0000}"/>
    <cellStyle name="20% - Énfasis5 2 2 2 2 2 2 2" xfId="7747" xr:uid="{00000000-0005-0000-0000-00008B0C0000}"/>
    <cellStyle name="20% - Énfasis5 2 2 2 2 2 2 2 2" xfId="22631" xr:uid="{00000000-0005-0000-0000-00008C0C0000}"/>
    <cellStyle name="20% - Énfasis5 2 2 2 2 2 2 2 2 2" xfId="45274" xr:uid="{00000000-0005-0000-0000-00008D0C0000}"/>
    <cellStyle name="20% - Énfasis5 2 2 2 2 2 2 2 3" xfId="15191" xr:uid="{00000000-0005-0000-0000-00008E0C0000}"/>
    <cellStyle name="20% - Énfasis5 2 2 2 2 2 2 2 3 2" xfId="37834" xr:uid="{00000000-0005-0000-0000-00008F0C0000}"/>
    <cellStyle name="20% - Énfasis5 2 2 2 2 2 2 2 4" xfId="30393" xr:uid="{00000000-0005-0000-0000-0000900C0000}"/>
    <cellStyle name="20% - Énfasis5 2 2 2 2 2 2 3" xfId="18913" xr:uid="{00000000-0005-0000-0000-0000910C0000}"/>
    <cellStyle name="20% - Énfasis5 2 2 2 2 2 2 3 2" xfId="41556" xr:uid="{00000000-0005-0000-0000-0000920C0000}"/>
    <cellStyle name="20% - Énfasis5 2 2 2 2 2 2 4" xfId="11473" xr:uid="{00000000-0005-0000-0000-0000930C0000}"/>
    <cellStyle name="20% - Énfasis5 2 2 2 2 2 2 4 2" xfId="34116" xr:uid="{00000000-0005-0000-0000-0000940C0000}"/>
    <cellStyle name="20% - Énfasis5 2 2 2 2 2 2 5" xfId="26675" xr:uid="{00000000-0005-0000-0000-0000950C0000}"/>
    <cellStyle name="20% - Énfasis5 2 2 2 2 2 3" xfId="5900" xr:uid="{00000000-0005-0000-0000-0000960C0000}"/>
    <cellStyle name="20% - Énfasis5 2 2 2 2 2 3 2" xfId="20784" xr:uid="{00000000-0005-0000-0000-0000970C0000}"/>
    <cellStyle name="20% - Énfasis5 2 2 2 2 2 3 2 2" xfId="43427" xr:uid="{00000000-0005-0000-0000-0000980C0000}"/>
    <cellStyle name="20% - Énfasis5 2 2 2 2 2 3 3" xfId="13344" xr:uid="{00000000-0005-0000-0000-0000990C0000}"/>
    <cellStyle name="20% - Énfasis5 2 2 2 2 2 3 3 2" xfId="35987" xr:uid="{00000000-0005-0000-0000-00009A0C0000}"/>
    <cellStyle name="20% - Énfasis5 2 2 2 2 2 3 4" xfId="28546" xr:uid="{00000000-0005-0000-0000-00009B0C0000}"/>
    <cellStyle name="20% - Énfasis5 2 2 2 2 2 4" xfId="17066" xr:uid="{00000000-0005-0000-0000-00009C0C0000}"/>
    <cellStyle name="20% - Énfasis5 2 2 2 2 2 4 2" xfId="39709" xr:uid="{00000000-0005-0000-0000-00009D0C0000}"/>
    <cellStyle name="20% - Énfasis5 2 2 2 2 2 5" xfId="9626" xr:uid="{00000000-0005-0000-0000-00009E0C0000}"/>
    <cellStyle name="20% - Énfasis5 2 2 2 2 2 5 2" xfId="32269" xr:uid="{00000000-0005-0000-0000-00009F0C0000}"/>
    <cellStyle name="20% - Énfasis5 2 2 2 2 2 6" xfId="24828" xr:uid="{00000000-0005-0000-0000-0000A00C0000}"/>
    <cellStyle name="20% - Énfasis5 2 2 2 2 3" xfId="3101" xr:uid="{00000000-0005-0000-0000-0000A10C0000}"/>
    <cellStyle name="20% - Énfasis5 2 2 2 2 3 2" xfId="6822" xr:uid="{00000000-0005-0000-0000-0000A20C0000}"/>
    <cellStyle name="20% - Énfasis5 2 2 2 2 3 2 2" xfId="21706" xr:uid="{00000000-0005-0000-0000-0000A30C0000}"/>
    <cellStyle name="20% - Énfasis5 2 2 2 2 3 2 2 2" xfId="44349" xr:uid="{00000000-0005-0000-0000-0000A40C0000}"/>
    <cellStyle name="20% - Énfasis5 2 2 2 2 3 2 3" xfId="14266" xr:uid="{00000000-0005-0000-0000-0000A50C0000}"/>
    <cellStyle name="20% - Énfasis5 2 2 2 2 3 2 3 2" xfId="36909" xr:uid="{00000000-0005-0000-0000-0000A60C0000}"/>
    <cellStyle name="20% - Énfasis5 2 2 2 2 3 2 4" xfId="29468" xr:uid="{00000000-0005-0000-0000-0000A70C0000}"/>
    <cellStyle name="20% - Énfasis5 2 2 2 2 3 3" xfId="17988" xr:uid="{00000000-0005-0000-0000-0000A80C0000}"/>
    <cellStyle name="20% - Énfasis5 2 2 2 2 3 3 2" xfId="40631" xr:uid="{00000000-0005-0000-0000-0000A90C0000}"/>
    <cellStyle name="20% - Énfasis5 2 2 2 2 3 4" xfId="10548" xr:uid="{00000000-0005-0000-0000-0000AA0C0000}"/>
    <cellStyle name="20% - Énfasis5 2 2 2 2 3 4 2" xfId="33191" xr:uid="{00000000-0005-0000-0000-0000AB0C0000}"/>
    <cellStyle name="20% - Énfasis5 2 2 2 2 3 5" xfId="25750" xr:uid="{00000000-0005-0000-0000-0000AC0C0000}"/>
    <cellStyle name="20% - Énfasis5 2 2 2 2 4" xfId="4975" xr:uid="{00000000-0005-0000-0000-0000AD0C0000}"/>
    <cellStyle name="20% - Énfasis5 2 2 2 2 4 2" xfId="19859" xr:uid="{00000000-0005-0000-0000-0000AE0C0000}"/>
    <cellStyle name="20% - Énfasis5 2 2 2 2 4 2 2" xfId="42502" xr:uid="{00000000-0005-0000-0000-0000AF0C0000}"/>
    <cellStyle name="20% - Énfasis5 2 2 2 2 4 3" xfId="12419" xr:uid="{00000000-0005-0000-0000-0000B00C0000}"/>
    <cellStyle name="20% - Énfasis5 2 2 2 2 4 3 2" xfId="35062" xr:uid="{00000000-0005-0000-0000-0000B10C0000}"/>
    <cellStyle name="20% - Énfasis5 2 2 2 2 4 4" xfId="27621" xr:uid="{00000000-0005-0000-0000-0000B20C0000}"/>
    <cellStyle name="20% - Énfasis5 2 2 2 2 5" xfId="1248" xr:uid="{00000000-0005-0000-0000-0000B30C0000}"/>
    <cellStyle name="20% - Énfasis5 2 2 2 2 5 2" xfId="16141" xr:uid="{00000000-0005-0000-0000-0000B40C0000}"/>
    <cellStyle name="20% - Énfasis5 2 2 2 2 5 2 2" xfId="38784" xr:uid="{00000000-0005-0000-0000-0000B50C0000}"/>
    <cellStyle name="20% - Énfasis5 2 2 2 2 5 3" xfId="23903" xr:uid="{00000000-0005-0000-0000-0000B60C0000}"/>
    <cellStyle name="20% - Énfasis5 2 2 2 2 6" xfId="8701" xr:uid="{00000000-0005-0000-0000-0000B70C0000}"/>
    <cellStyle name="20% - Énfasis5 2 2 2 2 6 2" xfId="31344" xr:uid="{00000000-0005-0000-0000-0000B80C0000}"/>
    <cellStyle name="20% - Énfasis5 2 2 2 2 7" xfId="23043" xr:uid="{00000000-0005-0000-0000-0000B90C0000}"/>
    <cellStyle name="20% - Énfasis5 2 2 2 3" xfId="1714" xr:uid="{00000000-0005-0000-0000-0000BA0C0000}"/>
    <cellStyle name="20% - Énfasis5 2 2 2 3 2" xfId="3564" xr:uid="{00000000-0005-0000-0000-0000BB0C0000}"/>
    <cellStyle name="20% - Énfasis5 2 2 2 3 2 2" xfId="7285" xr:uid="{00000000-0005-0000-0000-0000BC0C0000}"/>
    <cellStyle name="20% - Énfasis5 2 2 2 3 2 2 2" xfId="22169" xr:uid="{00000000-0005-0000-0000-0000BD0C0000}"/>
    <cellStyle name="20% - Énfasis5 2 2 2 3 2 2 2 2" xfId="44812" xr:uid="{00000000-0005-0000-0000-0000BE0C0000}"/>
    <cellStyle name="20% - Énfasis5 2 2 2 3 2 2 3" xfId="14729" xr:uid="{00000000-0005-0000-0000-0000BF0C0000}"/>
    <cellStyle name="20% - Énfasis5 2 2 2 3 2 2 3 2" xfId="37372" xr:uid="{00000000-0005-0000-0000-0000C00C0000}"/>
    <cellStyle name="20% - Énfasis5 2 2 2 3 2 2 4" xfId="29931" xr:uid="{00000000-0005-0000-0000-0000C10C0000}"/>
    <cellStyle name="20% - Énfasis5 2 2 2 3 2 3" xfId="18451" xr:uid="{00000000-0005-0000-0000-0000C20C0000}"/>
    <cellStyle name="20% - Énfasis5 2 2 2 3 2 3 2" xfId="41094" xr:uid="{00000000-0005-0000-0000-0000C30C0000}"/>
    <cellStyle name="20% - Énfasis5 2 2 2 3 2 4" xfId="11011" xr:uid="{00000000-0005-0000-0000-0000C40C0000}"/>
    <cellStyle name="20% - Énfasis5 2 2 2 3 2 4 2" xfId="33654" xr:uid="{00000000-0005-0000-0000-0000C50C0000}"/>
    <cellStyle name="20% - Énfasis5 2 2 2 3 2 5" xfId="26213" xr:uid="{00000000-0005-0000-0000-0000C60C0000}"/>
    <cellStyle name="20% - Énfasis5 2 2 2 3 3" xfId="5438" xr:uid="{00000000-0005-0000-0000-0000C70C0000}"/>
    <cellStyle name="20% - Énfasis5 2 2 2 3 3 2" xfId="20322" xr:uid="{00000000-0005-0000-0000-0000C80C0000}"/>
    <cellStyle name="20% - Énfasis5 2 2 2 3 3 2 2" xfId="42965" xr:uid="{00000000-0005-0000-0000-0000C90C0000}"/>
    <cellStyle name="20% - Énfasis5 2 2 2 3 3 3" xfId="12882" xr:uid="{00000000-0005-0000-0000-0000CA0C0000}"/>
    <cellStyle name="20% - Énfasis5 2 2 2 3 3 3 2" xfId="35525" xr:uid="{00000000-0005-0000-0000-0000CB0C0000}"/>
    <cellStyle name="20% - Énfasis5 2 2 2 3 3 4" xfId="28084" xr:uid="{00000000-0005-0000-0000-0000CC0C0000}"/>
    <cellStyle name="20% - Énfasis5 2 2 2 3 4" xfId="16604" xr:uid="{00000000-0005-0000-0000-0000CD0C0000}"/>
    <cellStyle name="20% - Énfasis5 2 2 2 3 4 2" xfId="39247" xr:uid="{00000000-0005-0000-0000-0000CE0C0000}"/>
    <cellStyle name="20% - Énfasis5 2 2 2 3 5" xfId="9164" xr:uid="{00000000-0005-0000-0000-0000CF0C0000}"/>
    <cellStyle name="20% - Énfasis5 2 2 2 3 5 2" xfId="31807" xr:uid="{00000000-0005-0000-0000-0000D00C0000}"/>
    <cellStyle name="20% - Énfasis5 2 2 2 3 6" xfId="24366" xr:uid="{00000000-0005-0000-0000-0000D10C0000}"/>
    <cellStyle name="20% - Énfasis5 2 2 2 4" xfId="2639" xr:uid="{00000000-0005-0000-0000-0000D20C0000}"/>
    <cellStyle name="20% - Énfasis5 2 2 2 4 2" xfId="6360" xr:uid="{00000000-0005-0000-0000-0000D30C0000}"/>
    <cellStyle name="20% - Énfasis5 2 2 2 4 2 2" xfId="21244" xr:uid="{00000000-0005-0000-0000-0000D40C0000}"/>
    <cellStyle name="20% - Énfasis5 2 2 2 4 2 2 2" xfId="43887" xr:uid="{00000000-0005-0000-0000-0000D50C0000}"/>
    <cellStyle name="20% - Énfasis5 2 2 2 4 2 3" xfId="13804" xr:uid="{00000000-0005-0000-0000-0000D60C0000}"/>
    <cellStyle name="20% - Énfasis5 2 2 2 4 2 3 2" xfId="36447" xr:uid="{00000000-0005-0000-0000-0000D70C0000}"/>
    <cellStyle name="20% - Énfasis5 2 2 2 4 2 4" xfId="29006" xr:uid="{00000000-0005-0000-0000-0000D80C0000}"/>
    <cellStyle name="20% - Énfasis5 2 2 2 4 3" xfId="17526" xr:uid="{00000000-0005-0000-0000-0000D90C0000}"/>
    <cellStyle name="20% - Énfasis5 2 2 2 4 3 2" xfId="40169" xr:uid="{00000000-0005-0000-0000-0000DA0C0000}"/>
    <cellStyle name="20% - Énfasis5 2 2 2 4 4" xfId="10086" xr:uid="{00000000-0005-0000-0000-0000DB0C0000}"/>
    <cellStyle name="20% - Énfasis5 2 2 2 4 4 2" xfId="32729" xr:uid="{00000000-0005-0000-0000-0000DC0C0000}"/>
    <cellStyle name="20% - Énfasis5 2 2 2 4 5" xfId="25288" xr:uid="{00000000-0005-0000-0000-0000DD0C0000}"/>
    <cellStyle name="20% - Énfasis5 2 2 2 5" xfId="4513" xr:uid="{00000000-0005-0000-0000-0000DE0C0000}"/>
    <cellStyle name="20% - Énfasis5 2 2 2 5 2" xfId="19397" xr:uid="{00000000-0005-0000-0000-0000DF0C0000}"/>
    <cellStyle name="20% - Énfasis5 2 2 2 5 2 2" xfId="42040" xr:uid="{00000000-0005-0000-0000-0000E00C0000}"/>
    <cellStyle name="20% - Énfasis5 2 2 2 5 3" xfId="11957" xr:uid="{00000000-0005-0000-0000-0000E10C0000}"/>
    <cellStyle name="20% - Énfasis5 2 2 2 5 3 2" xfId="34600" xr:uid="{00000000-0005-0000-0000-0000E20C0000}"/>
    <cellStyle name="20% - Énfasis5 2 2 2 5 4" xfId="27159" xr:uid="{00000000-0005-0000-0000-0000E30C0000}"/>
    <cellStyle name="20% - Énfasis5 2 2 2 6" xfId="783" xr:uid="{00000000-0005-0000-0000-0000E40C0000}"/>
    <cellStyle name="20% - Énfasis5 2 2 2 6 2" xfId="15679" xr:uid="{00000000-0005-0000-0000-0000E50C0000}"/>
    <cellStyle name="20% - Énfasis5 2 2 2 6 2 2" xfId="38322" xr:uid="{00000000-0005-0000-0000-0000E60C0000}"/>
    <cellStyle name="20% - Énfasis5 2 2 2 6 3" xfId="23441" xr:uid="{00000000-0005-0000-0000-0000E70C0000}"/>
    <cellStyle name="20% - Énfasis5 2 2 2 7" xfId="8239" xr:uid="{00000000-0005-0000-0000-0000E80C0000}"/>
    <cellStyle name="20% - Énfasis5 2 2 2 7 2" xfId="30882" xr:uid="{00000000-0005-0000-0000-0000E90C0000}"/>
    <cellStyle name="20% - Énfasis5 2 2 2 8" xfId="22887" xr:uid="{00000000-0005-0000-0000-0000EA0C0000}"/>
    <cellStyle name="20% - Énfasis5 2 2 3" xfId="267" xr:uid="{00000000-0005-0000-0000-0000EB0C0000}"/>
    <cellStyle name="20% - Énfasis5 2 2 3 2" xfId="1965" xr:uid="{00000000-0005-0000-0000-0000EC0C0000}"/>
    <cellStyle name="20% - Énfasis5 2 2 3 2 2" xfId="3815" xr:uid="{00000000-0005-0000-0000-0000ED0C0000}"/>
    <cellStyle name="20% - Énfasis5 2 2 3 2 2 2" xfId="7536" xr:uid="{00000000-0005-0000-0000-0000EE0C0000}"/>
    <cellStyle name="20% - Énfasis5 2 2 3 2 2 2 2" xfId="22420" xr:uid="{00000000-0005-0000-0000-0000EF0C0000}"/>
    <cellStyle name="20% - Énfasis5 2 2 3 2 2 2 2 2" xfId="45063" xr:uid="{00000000-0005-0000-0000-0000F00C0000}"/>
    <cellStyle name="20% - Énfasis5 2 2 3 2 2 2 3" xfId="14980" xr:uid="{00000000-0005-0000-0000-0000F10C0000}"/>
    <cellStyle name="20% - Énfasis5 2 2 3 2 2 2 3 2" xfId="37623" xr:uid="{00000000-0005-0000-0000-0000F20C0000}"/>
    <cellStyle name="20% - Énfasis5 2 2 3 2 2 2 4" xfId="30182" xr:uid="{00000000-0005-0000-0000-0000F30C0000}"/>
    <cellStyle name="20% - Énfasis5 2 2 3 2 2 3" xfId="18702" xr:uid="{00000000-0005-0000-0000-0000F40C0000}"/>
    <cellStyle name="20% - Énfasis5 2 2 3 2 2 3 2" xfId="41345" xr:uid="{00000000-0005-0000-0000-0000F50C0000}"/>
    <cellStyle name="20% - Énfasis5 2 2 3 2 2 4" xfId="11262" xr:uid="{00000000-0005-0000-0000-0000F60C0000}"/>
    <cellStyle name="20% - Énfasis5 2 2 3 2 2 4 2" xfId="33905" xr:uid="{00000000-0005-0000-0000-0000F70C0000}"/>
    <cellStyle name="20% - Énfasis5 2 2 3 2 2 5" xfId="26464" xr:uid="{00000000-0005-0000-0000-0000F80C0000}"/>
    <cellStyle name="20% - Énfasis5 2 2 3 2 3" xfId="5689" xr:uid="{00000000-0005-0000-0000-0000F90C0000}"/>
    <cellStyle name="20% - Énfasis5 2 2 3 2 3 2" xfId="20573" xr:uid="{00000000-0005-0000-0000-0000FA0C0000}"/>
    <cellStyle name="20% - Énfasis5 2 2 3 2 3 2 2" xfId="43216" xr:uid="{00000000-0005-0000-0000-0000FB0C0000}"/>
    <cellStyle name="20% - Énfasis5 2 2 3 2 3 3" xfId="13133" xr:uid="{00000000-0005-0000-0000-0000FC0C0000}"/>
    <cellStyle name="20% - Énfasis5 2 2 3 2 3 3 2" xfId="35776" xr:uid="{00000000-0005-0000-0000-0000FD0C0000}"/>
    <cellStyle name="20% - Énfasis5 2 2 3 2 3 4" xfId="28335" xr:uid="{00000000-0005-0000-0000-0000FE0C0000}"/>
    <cellStyle name="20% - Énfasis5 2 2 3 2 4" xfId="16855" xr:uid="{00000000-0005-0000-0000-0000FF0C0000}"/>
    <cellStyle name="20% - Énfasis5 2 2 3 2 4 2" xfId="39498" xr:uid="{00000000-0005-0000-0000-0000000D0000}"/>
    <cellStyle name="20% - Énfasis5 2 2 3 2 5" xfId="9415" xr:uid="{00000000-0005-0000-0000-0000010D0000}"/>
    <cellStyle name="20% - Énfasis5 2 2 3 2 5 2" xfId="32058" xr:uid="{00000000-0005-0000-0000-0000020D0000}"/>
    <cellStyle name="20% - Énfasis5 2 2 3 2 6" xfId="24617" xr:uid="{00000000-0005-0000-0000-0000030D0000}"/>
    <cellStyle name="20% - Énfasis5 2 2 3 3" xfId="2890" xr:uid="{00000000-0005-0000-0000-0000040D0000}"/>
    <cellStyle name="20% - Énfasis5 2 2 3 3 2" xfId="6611" xr:uid="{00000000-0005-0000-0000-0000050D0000}"/>
    <cellStyle name="20% - Énfasis5 2 2 3 3 2 2" xfId="21495" xr:uid="{00000000-0005-0000-0000-0000060D0000}"/>
    <cellStyle name="20% - Énfasis5 2 2 3 3 2 2 2" xfId="44138" xr:uid="{00000000-0005-0000-0000-0000070D0000}"/>
    <cellStyle name="20% - Énfasis5 2 2 3 3 2 3" xfId="14055" xr:uid="{00000000-0005-0000-0000-0000080D0000}"/>
    <cellStyle name="20% - Énfasis5 2 2 3 3 2 3 2" xfId="36698" xr:uid="{00000000-0005-0000-0000-0000090D0000}"/>
    <cellStyle name="20% - Énfasis5 2 2 3 3 2 4" xfId="29257" xr:uid="{00000000-0005-0000-0000-00000A0D0000}"/>
    <cellStyle name="20% - Énfasis5 2 2 3 3 3" xfId="17777" xr:uid="{00000000-0005-0000-0000-00000B0D0000}"/>
    <cellStyle name="20% - Énfasis5 2 2 3 3 3 2" xfId="40420" xr:uid="{00000000-0005-0000-0000-00000C0D0000}"/>
    <cellStyle name="20% - Énfasis5 2 2 3 3 4" xfId="10337" xr:uid="{00000000-0005-0000-0000-00000D0D0000}"/>
    <cellStyle name="20% - Énfasis5 2 2 3 3 4 2" xfId="32980" xr:uid="{00000000-0005-0000-0000-00000E0D0000}"/>
    <cellStyle name="20% - Énfasis5 2 2 3 3 5" xfId="25539" xr:uid="{00000000-0005-0000-0000-00000F0D0000}"/>
    <cellStyle name="20% - Énfasis5 2 2 3 4" xfId="4764" xr:uid="{00000000-0005-0000-0000-0000100D0000}"/>
    <cellStyle name="20% - Énfasis5 2 2 3 4 2" xfId="19648" xr:uid="{00000000-0005-0000-0000-0000110D0000}"/>
    <cellStyle name="20% - Énfasis5 2 2 3 4 2 2" xfId="42291" xr:uid="{00000000-0005-0000-0000-0000120D0000}"/>
    <cellStyle name="20% - Énfasis5 2 2 3 4 3" xfId="12208" xr:uid="{00000000-0005-0000-0000-0000130D0000}"/>
    <cellStyle name="20% - Énfasis5 2 2 3 4 3 2" xfId="34851" xr:uid="{00000000-0005-0000-0000-0000140D0000}"/>
    <cellStyle name="20% - Énfasis5 2 2 3 4 4" xfId="27410" xr:uid="{00000000-0005-0000-0000-0000150D0000}"/>
    <cellStyle name="20% - Énfasis5 2 2 3 5" xfId="1037" xr:uid="{00000000-0005-0000-0000-0000160D0000}"/>
    <cellStyle name="20% - Énfasis5 2 2 3 5 2" xfId="15930" xr:uid="{00000000-0005-0000-0000-0000170D0000}"/>
    <cellStyle name="20% - Énfasis5 2 2 3 5 2 2" xfId="38573" xr:uid="{00000000-0005-0000-0000-0000180D0000}"/>
    <cellStyle name="20% - Énfasis5 2 2 3 5 3" xfId="23692" xr:uid="{00000000-0005-0000-0000-0000190D0000}"/>
    <cellStyle name="20% - Énfasis5 2 2 3 6" xfId="8490" xr:uid="{00000000-0005-0000-0000-00001A0D0000}"/>
    <cellStyle name="20% - Énfasis5 2 2 3 6 2" xfId="31133" xr:uid="{00000000-0005-0000-0000-00001B0D0000}"/>
    <cellStyle name="20% - Énfasis5 2 2 3 7" xfId="22965" xr:uid="{00000000-0005-0000-0000-00001C0D0000}"/>
    <cellStyle name="20% - Énfasis5 2 2 4" xfId="1503" xr:uid="{00000000-0005-0000-0000-00001D0D0000}"/>
    <cellStyle name="20% - Énfasis5 2 2 4 2" xfId="3353" xr:uid="{00000000-0005-0000-0000-00001E0D0000}"/>
    <cellStyle name="20% - Énfasis5 2 2 4 2 2" xfId="7074" xr:uid="{00000000-0005-0000-0000-00001F0D0000}"/>
    <cellStyle name="20% - Énfasis5 2 2 4 2 2 2" xfId="21958" xr:uid="{00000000-0005-0000-0000-0000200D0000}"/>
    <cellStyle name="20% - Énfasis5 2 2 4 2 2 2 2" xfId="44601" xr:uid="{00000000-0005-0000-0000-0000210D0000}"/>
    <cellStyle name="20% - Énfasis5 2 2 4 2 2 3" xfId="14518" xr:uid="{00000000-0005-0000-0000-0000220D0000}"/>
    <cellStyle name="20% - Énfasis5 2 2 4 2 2 3 2" xfId="37161" xr:uid="{00000000-0005-0000-0000-0000230D0000}"/>
    <cellStyle name="20% - Énfasis5 2 2 4 2 2 4" xfId="29720" xr:uid="{00000000-0005-0000-0000-0000240D0000}"/>
    <cellStyle name="20% - Énfasis5 2 2 4 2 3" xfId="18240" xr:uid="{00000000-0005-0000-0000-0000250D0000}"/>
    <cellStyle name="20% - Énfasis5 2 2 4 2 3 2" xfId="40883" xr:uid="{00000000-0005-0000-0000-0000260D0000}"/>
    <cellStyle name="20% - Énfasis5 2 2 4 2 4" xfId="10800" xr:uid="{00000000-0005-0000-0000-0000270D0000}"/>
    <cellStyle name="20% - Énfasis5 2 2 4 2 4 2" xfId="33443" xr:uid="{00000000-0005-0000-0000-0000280D0000}"/>
    <cellStyle name="20% - Énfasis5 2 2 4 2 5" xfId="26002" xr:uid="{00000000-0005-0000-0000-0000290D0000}"/>
    <cellStyle name="20% - Énfasis5 2 2 4 3" xfId="5227" xr:uid="{00000000-0005-0000-0000-00002A0D0000}"/>
    <cellStyle name="20% - Énfasis5 2 2 4 3 2" xfId="20111" xr:uid="{00000000-0005-0000-0000-00002B0D0000}"/>
    <cellStyle name="20% - Énfasis5 2 2 4 3 2 2" xfId="42754" xr:uid="{00000000-0005-0000-0000-00002C0D0000}"/>
    <cellStyle name="20% - Énfasis5 2 2 4 3 3" xfId="12671" xr:uid="{00000000-0005-0000-0000-00002D0D0000}"/>
    <cellStyle name="20% - Énfasis5 2 2 4 3 3 2" xfId="35314" xr:uid="{00000000-0005-0000-0000-00002E0D0000}"/>
    <cellStyle name="20% - Énfasis5 2 2 4 3 4" xfId="27873" xr:uid="{00000000-0005-0000-0000-00002F0D0000}"/>
    <cellStyle name="20% - Énfasis5 2 2 4 4" xfId="16393" xr:uid="{00000000-0005-0000-0000-0000300D0000}"/>
    <cellStyle name="20% - Énfasis5 2 2 4 4 2" xfId="39036" xr:uid="{00000000-0005-0000-0000-0000310D0000}"/>
    <cellStyle name="20% - Énfasis5 2 2 4 5" xfId="8953" xr:uid="{00000000-0005-0000-0000-0000320D0000}"/>
    <cellStyle name="20% - Énfasis5 2 2 4 5 2" xfId="31596" xr:uid="{00000000-0005-0000-0000-0000330D0000}"/>
    <cellStyle name="20% - Énfasis5 2 2 4 6" xfId="24155" xr:uid="{00000000-0005-0000-0000-0000340D0000}"/>
    <cellStyle name="20% - Énfasis5 2 2 5" xfId="2428" xr:uid="{00000000-0005-0000-0000-0000350D0000}"/>
    <cellStyle name="20% - Énfasis5 2 2 5 2" xfId="6149" xr:uid="{00000000-0005-0000-0000-0000360D0000}"/>
    <cellStyle name="20% - Énfasis5 2 2 5 2 2" xfId="21033" xr:uid="{00000000-0005-0000-0000-0000370D0000}"/>
    <cellStyle name="20% - Énfasis5 2 2 5 2 2 2" xfId="43676" xr:uid="{00000000-0005-0000-0000-0000380D0000}"/>
    <cellStyle name="20% - Énfasis5 2 2 5 2 3" xfId="13593" xr:uid="{00000000-0005-0000-0000-0000390D0000}"/>
    <cellStyle name="20% - Énfasis5 2 2 5 2 3 2" xfId="36236" xr:uid="{00000000-0005-0000-0000-00003A0D0000}"/>
    <cellStyle name="20% - Énfasis5 2 2 5 2 4" xfId="28795" xr:uid="{00000000-0005-0000-0000-00003B0D0000}"/>
    <cellStyle name="20% - Énfasis5 2 2 5 3" xfId="17315" xr:uid="{00000000-0005-0000-0000-00003C0D0000}"/>
    <cellStyle name="20% - Énfasis5 2 2 5 3 2" xfId="39958" xr:uid="{00000000-0005-0000-0000-00003D0D0000}"/>
    <cellStyle name="20% - Énfasis5 2 2 5 4" xfId="9875" xr:uid="{00000000-0005-0000-0000-00003E0D0000}"/>
    <cellStyle name="20% - Énfasis5 2 2 5 4 2" xfId="32518" xr:uid="{00000000-0005-0000-0000-00003F0D0000}"/>
    <cellStyle name="20% - Énfasis5 2 2 5 5" xfId="25077" xr:uid="{00000000-0005-0000-0000-0000400D0000}"/>
    <cellStyle name="20% - Énfasis5 2 2 6" xfId="4302" xr:uid="{00000000-0005-0000-0000-0000410D0000}"/>
    <cellStyle name="20% - Énfasis5 2 2 6 2" xfId="19186" xr:uid="{00000000-0005-0000-0000-0000420D0000}"/>
    <cellStyle name="20% - Énfasis5 2 2 6 2 2" xfId="41829" xr:uid="{00000000-0005-0000-0000-0000430D0000}"/>
    <cellStyle name="20% - Énfasis5 2 2 6 3" xfId="11746" xr:uid="{00000000-0005-0000-0000-0000440D0000}"/>
    <cellStyle name="20% - Énfasis5 2 2 6 3 2" xfId="34389" xr:uid="{00000000-0005-0000-0000-0000450D0000}"/>
    <cellStyle name="20% - Énfasis5 2 2 6 4" xfId="26948" xr:uid="{00000000-0005-0000-0000-0000460D0000}"/>
    <cellStyle name="20% - Énfasis5 2 2 7" xfId="571" xr:uid="{00000000-0005-0000-0000-0000470D0000}"/>
    <cellStyle name="20% - Énfasis5 2 2 7 2" xfId="15468" xr:uid="{00000000-0005-0000-0000-0000480D0000}"/>
    <cellStyle name="20% - Énfasis5 2 2 7 2 2" xfId="38111" xr:uid="{00000000-0005-0000-0000-0000490D0000}"/>
    <cellStyle name="20% - Énfasis5 2 2 7 3" xfId="23231" xr:uid="{00000000-0005-0000-0000-00004A0D0000}"/>
    <cellStyle name="20% - Énfasis5 2 2 8" xfId="8028" xr:uid="{00000000-0005-0000-0000-00004B0D0000}"/>
    <cellStyle name="20% - Énfasis5 2 2 8 2" xfId="30671" xr:uid="{00000000-0005-0000-0000-00004C0D0000}"/>
    <cellStyle name="20% - Énfasis5 2 2 9" xfId="22809" xr:uid="{00000000-0005-0000-0000-00004D0D0000}"/>
    <cellStyle name="20% - Énfasis5 2 3" xfId="143" xr:uid="{00000000-0005-0000-0000-00004E0D0000}"/>
    <cellStyle name="20% - Énfasis5 2 3 2" xfId="306" xr:uid="{00000000-0005-0000-0000-00004F0D0000}"/>
    <cellStyle name="20% - Énfasis5 2 3 2 2" xfId="2071" xr:uid="{00000000-0005-0000-0000-0000500D0000}"/>
    <cellStyle name="20% - Énfasis5 2 3 2 2 2" xfId="3921" xr:uid="{00000000-0005-0000-0000-0000510D0000}"/>
    <cellStyle name="20% - Énfasis5 2 3 2 2 2 2" xfId="7642" xr:uid="{00000000-0005-0000-0000-0000520D0000}"/>
    <cellStyle name="20% - Énfasis5 2 3 2 2 2 2 2" xfId="22526" xr:uid="{00000000-0005-0000-0000-0000530D0000}"/>
    <cellStyle name="20% - Énfasis5 2 3 2 2 2 2 2 2" xfId="45169" xr:uid="{00000000-0005-0000-0000-0000540D0000}"/>
    <cellStyle name="20% - Énfasis5 2 3 2 2 2 2 3" xfId="15086" xr:uid="{00000000-0005-0000-0000-0000550D0000}"/>
    <cellStyle name="20% - Énfasis5 2 3 2 2 2 2 3 2" xfId="37729" xr:uid="{00000000-0005-0000-0000-0000560D0000}"/>
    <cellStyle name="20% - Énfasis5 2 3 2 2 2 2 4" xfId="30288" xr:uid="{00000000-0005-0000-0000-0000570D0000}"/>
    <cellStyle name="20% - Énfasis5 2 3 2 2 2 3" xfId="18808" xr:uid="{00000000-0005-0000-0000-0000580D0000}"/>
    <cellStyle name="20% - Énfasis5 2 3 2 2 2 3 2" xfId="41451" xr:uid="{00000000-0005-0000-0000-0000590D0000}"/>
    <cellStyle name="20% - Énfasis5 2 3 2 2 2 4" xfId="11368" xr:uid="{00000000-0005-0000-0000-00005A0D0000}"/>
    <cellStyle name="20% - Énfasis5 2 3 2 2 2 4 2" xfId="34011" xr:uid="{00000000-0005-0000-0000-00005B0D0000}"/>
    <cellStyle name="20% - Énfasis5 2 3 2 2 2 5" xfId="26570" xr:uid="{00000000-0005-0000-0000-00005C0D0000}"/>
    <cellStyle name="20% - Énfasis5 2 3 2 2 3" xfId="5795" xr:uid="{00000000-0005-0000-0000-00005D0D0000}"/>
    <cellStyle name="20% - Énfasis5 2 3 2 2 3 2" xfId="20679" xr:uid="{00000000-0005-0000-0000-00005E0D0000}"/>
    <cellStyle name="20% - Énfasis5 2 3 2 2 3 2 2" xfId="43322" xr:uid="{00000000-0005-0000-0000-00005F0D0000}"/>
    <cellStyle name="20% - Énfasis5 2 3 2 2 3 3" xfId="13239" xr:uid="{00000000-0005-0000-0000-0000600D0000}"/>
    <cellStyle name="20% - Énfasis5 2 3 2 2 3 3 2" xfId="35882" xr:uid="{00000000-0005-0000-0000-0000610D0000}"/>
    <cellStyle name="20% - Énfasis5 2 3 2 2 3 4" xfId="28441" xr:uid="{00000000-0005-0000-0000-0000620D0000}"/>
    <cellStyle name="20% - Énfasis5 2 3 2 2 4" xfId="16961" xr:uid="{00000000-0005-0000-0000-0000630D0000}"/>
    <cellStyle name="20% - Énfasis5 2 3 2 2 4 2" xfId="39604" xr:uid="{00000000-0005-0000-0000-0000640D0000}"/>
    <cellStyle name="20% - Énfasis5 2 3 2 2 5" xfId="9521" xr:uid="{00000000-0005-0000-0000-0000650D0000}"/>
    <cellStyle name="20% - Énfasis5 2 3 2 2 5 2" xfId="32164" xr:uid="{00000000-0005-0000-0000-0000660D0000}"/>
    <cellStyle name="20% - Énfasis5 2 3 2 2 6" xfId="24723" xr:uid="{00000000-0005-0000-0000-0000670D0000}"/>
    <cellStyle name="20% - Énfasis5 2 3 2 3" xfId="2996" xr:uid="{00000000-0005-0000-0000-0000680D0000}"/>
    <cellStyle name="20% - Énfasis5 2 3 2 3 2" xfId="6717" xr:uid="{00000000-0005-0000-0000-0000690D0000}"/>
    <cellStyle name="20% - Énfasis5 2 3 2 3 2 2" xfId="21601" xr:uid="{00000000-0005-0000-0000-00006A0D0000}"/>
    <cellStyle name="20% - Énfasis5 2 3 2 3 2 2 2" xfId="44244" xr:uid="{00000000-0005-0000-0000-00006B0D0000}"/>
    <cellStyle name="20% - Énfasis5 2 3 2 3 2 3" xfId="14161" xr:uid="{00000000-0005-0000-0000-00006C0D0000}"/>
    <cellStyle name="20% - Énfasis5 2 3 2 3 2 3 2" xfId="36804" xr:uid="{00000000-0005-0000-0000-00006D0D0000}"/>
    <cellStyle name="20% - Énfasis5 2 3 2 3 2 4" xfId="29363" xr:uid="{00000000-0005-0000-0000-00006E0D0000}"/>
    <cellStyle name="20% - Énfasis5 2 3 2 3 3" xfId="17883" xr:uid="{00000000-0005-0000-0000-00006F0D0000}"/>
    <cellStyle name="20% - Énfasis5 2 3 2 3 3 2" xfId="40526" xr:uid="{00000000-0005-0000-0000-0000700D0000}"/>
    <cellStyle name="20% - Énfasis5 2 3 2 3 4" xfId="10443" xr:uid="{00000000-0005-0000-0000-0000710D0000}"/>
    <cellStyle name="20% - Énfasis5 2 3 2 3 4 2" xfId="33086" xr:uid="{00000000-0005-0000-0000-0000720D0000}"/>
    <cellStyle name="20% - Énfasis5 2 3 2 3 5" xfId="25645" xr:uid="{00000000-0005-0000-0000-0000730D0000}"/>
    <cellStyle name="20% - Énfasis5 2 3 2 4" xfId="4870" xr:uid="{00000000-0005-0000-0000-0000740D0000}"/>
    <cellStyle name="20% - Énfasis5 2 3 2 4 2" xfId="19754" xr:uid="{00000000-0005-0000-0000-0000750D0000}"/>
    <cellStyle name="20% - Énfasis5 2 3 2 4 2 2" xfId="42397" xr:uid="{00000000-0005-0000-0000-0000760D0000}"/>
    <cellStyle name="20% - Énfasis5 2 3 2 4 3" xfId="12314" xr:uid="{00000000-0005-0000-0000-0000770D0000}"/>
    <cellStyle name="20% - Énfasis5 2 3 2 4 3 2" xfId="34957" xr:uid="{00000000-0005-0000-0000-0000780D0000}"/>
    <cellStyle name="20% - Énfasis5 2 3 2 4 4" xfId="27516" xr:uid="{00000000-0005-0000-0000-0000790D0000}"/>
    <cellStyle name="20% - Énfasis5 2 3 2 5" xfId="1143" xr:uid="{00000000-0005-0000-0000-00007A0D0000}"/>
    <cellStyle name="20% - Énfasis5 2 3 2 5 2" xfId="16036" xr:uid="{00000000-0005-0000-0000-00007B0D0000}"/>
    <cellStyle name="20% - Énfasis5 2 3 2 5 2 2" xfId="38679" xr:uid="{00000000-0005-0000-0000-00007C0D0000}"/>
    <cellStyle name="20% - Énfasis5 2 3 2 5 3" xfId="23798" xr:uid="{00000000-0005-0000-0000-00007D0D0000}"/>
    <cellStyle name="20% - Énfasis5 2 3 2 6" xfId="8596" xr:uid="{00000000-0005-0000-0000-00007E0D0000}"/>
    <cellStyle name="20% - Énfasis5 2 3 2 6 2" xfId="31239" xr:uid="{00000000-0005-0000-0000-00007F0D0000}"/>
    <cellStyle name="20% - Énfasis5 2 3 2 7" xfId="23004" xr:uid="{00000000-0005-0000-0000-0000800D0000}"/>
    <cellStyle name="20% - Énfasis5 2 3 3" xfId="1609" xr:uid="{00000000-0005-0000-0000-0000810D0000}"/>
    <cellStyle name="20% - Énfasis5 2 3 3 2" xfId="3459" xr:uid="{00000000-0005-0000-0000-0000820D0000}"/>
    <cellStyle name="20% - Énfasis5 2 3 3 2 2" xfId="7180" xr:uid="{00000000-0005-0000-0000-0000830D0000}"/>
    <cellStyle name="20% - Énfasis5 2 3 3 2 2 2" xfId="22064" xr:uid="{00000000-0005-0000-0000-0000840D0000}"/>
    <cellStyle name="20% - Énfasis5 2 3 3 2 2 2 2" xfId="44707" xr:uid="{00000000-0005-0000-0000-0000850D0000}"/>
    <cellStyle name="20% - Énfasis5 2 3 3 2 2 3" xfId="14624" xr:uid="{00000000-0005-0000-0000-0000860D0000}"/>
    <cellStyle name="20% - Énfasis5 2 3 3 2 2 3 2" xfId="37267" xr:uid="{00000000-0005-0000-0000-0000870D0000}"/>
    <cellStyle name="20% - Énfasis5 2 3 3 2 2 4" xfId="29826" xr:uid="{00000000-0005-0000-0000-0000880D0000}"/>
    <cellStyle name="20% - Énfasis5 2 3 3 2 3" xfId="18346" xr:uid="{00000000-0005-0000-0000-0000890D0000}"/>
    <cellStyle name="20% - Énfasis5 2 3 3 2 3 2" xfId="40989" xr:uid="{00000000-0005-0000-0000-00008A0D0000}"/>
    <cellStyle name="20% - Énfasis5 2 3 3 2 4" xfId="10906" xr:uid="{00000000-0005-0000-0000-00008B0D0000}"/>
    <cellStyle name="20% - Énfasis5 2 3 3 2 4 2" xfId="33549" xr:uid="{00000000-0005-0000-0000-00008C0D0000}"/>
    <cellStyle name="20% - Énfasis5 2 3 3 2 5" xfId="26108" xr:uid="{00000000-0005-0000-0000-00008D0D0000}"/>
    <cellStyle name="20% - Énfasis5 2 3 3 3" xfId="5333" xr:uid="{00000000-0005-0000-0000-00008E0D0000}"/>
    <cellStyle name="20% - Énfasis5 2 3 3 3 2" xfId="20217" xr:uid="{00000000-0005-0000-0000-00008F0D0000}"/>
    <cellStyle name="20% - Énfasis5 2 3 3 3 2 2" xfId="42860" xr:uid="{00000000-0005-0000-0000-0000900D0000}"/>
    <cellStyle name="20% - Énfasis5 2 3 3 3 3" xfId="12777" xr:uid="{00000000-0005-0000-0000-0000910D0000}"/>
    <cellStyle name="20% - Énfasis5 2 3 3 3 3 2" xfId="35420" xr:uid="{00000000-0005-0000-0000-0000920D0000}"/>
    <cellStyle name="20% - Énfasis5 2 3 3 3 4" xfId="27979" xr:uid="{00000000-0005-0000-0000-0000930D0000}"/>
    <cellStyle name="20% - Énfasis5 2 3 3 4" xfId="16499" xr:uid="{00000000-0005-0000-0000-0000940D0000}"/>
    <cellStyle name="20% - Énfasis5 2 3 3 4 2" xfId="39142" xr:uid="{00000000-0005-0000-0000-0000950D0000}"/>
    <cellStyle name="20% - Énfasis5 2 3 3 5" xfId="9059" xr:uid="{00000000-0005-0000-0000-0000960D0000}"/>
    <cellStyle name="20% - Énfasis5 2 3 3 5 2" xfId="31702" xr:uid="{00000000-0005-0000-0000-0000970D0000}"/>
    <cellStyle name="20% - Énfasis5 2 3 3 6" xfId="24261" xr:uid="{00000000-0005-0000-0000-0000980D0000}"/>
    <cellStyle name="20% - Énfasis5 2 3 4" xfId="2534" xr:uid="{00000000-0005-0000-0000-0000990D0000}"/>
    <cellStyle name="20% - Énfasis5 2 3 4 2" xfId="6255" xr:uid="{00000000-0005-0000-0000-00009A0D0000}"/>
    <cellStyle name="20% - Énfasis5 2 3 4 2 2" xfId="21139" xr:uid="{00000000-0005-0000-0000-00009B0D0000}"/>
    <cellStyle name="20% - Énfasis5 2 3 4 2 2 2" xfId="43782" xr:uid="{00000000-0005-0000-0000-00009C0D0000}"/>
    <cellStyle name="20% - Énfasis5 2 3 4 2 3" xfId="13699" xr:uid="{00000000-0005-0000-0000-00009D0D0000}"/>
    <cellStyle name="20% - Énfasis5 2 3 4 2 3 2" xfId="36342" xr:uid="{00000000-0005-0000-0000-00009E0D0000}"/>
    <cellStyle name="20% - Énfasis5 2 3 4 2 4" xfId="28901" xr:uid="{00000000-0005-0000-0000-00009F0D0000}"/>
    <cellStyle name="20% - Énfasis5 2 3 4 3" xfId="17421" xr:uid="{00000000-0005-0000-0000-0000A00D0000}"/>
    <cellStyle name="20% - Énfasis5 2 3 4 3 2" xfId="40064" xr:uid="{00000000-0005-0000-0000-0000A10D0000}"/>
    <cellStyle name="20% - Énfasis5 2 3 4 4" xfId="9981" xr:uid="{00000000-0005-0000-0000-0000A20D0000}"/>
    <cellStyle name="20% - Énfasis5 2 3 4 4 2" xfId="32624" xr:uid="{00000000-0005-0000-0000-0000A30D0000}"/>
    <cellStyle name="20% - Énfasis5 2 3 4 5" xfId="25183" xr:uid="{00000000-0005-0000-0000-0000A40D0000}"/>
    <cellStyle name="20% - Énfasis5 2 3 5" xfId="4408" xr:uid="{00000000-0005-0000-0000-0000A50D0000}"/>
    <cellStyle name="20% - Énfasis5 2 3 5 2" xfId="19292" xr:uid="{00000000-0005-0000-0000-0000A60D0000}"/>
    <cellStyle name="20% - Énfasis5 2 3 5 2 2" xfId="41935" xr:uid="{00000000-0005-0000-0000-0000A70D0000}"/>
    <cellStyle name="20% - Énfasis5 2 3 5 3" xfId="11852" xr:uid="{00000000-0005-0000-0000-0000A80D0000}"/>
    <cellStyle name="20% - Énfasis5 2 3 5 3 2" xfId="34495" xr:uid="{00000000-0005-0000-0000-0000A90D0000}"/>
    <cellStyle name="20% - Énfasis5 2 3 5 4" xfId="27054" xr:uid="{00000000-0005-0000-0000-0000AA0D0000}"/>
    <cellStyle name="20% - Énfasis5 2 3 6" xfId="678" xr:uid="{00000000-0005-0000-0000-0000AB0D0000}"/>
    <cellStyle name="20% - Énfasis5 2 3 6 2" xfId="15574" xr:uid="{00000000-0005-0000-0000-0000AC0D0000}"/>
    <cellStyle name="20% - Énfasis5 2 3 6 2 2" xfId="38217" xr:uid="{00000000-0005-0000-0000-0000AD0D0000}"/>
    <cellStyle name="20% - Énfasis5 2 3 6 3" xfId="23336" xr:uid="{00000000-0005-0000-0000-0000AE0D0000}"/>
    <cellStyle name="20% - Énfasis5 2 3 7" xfId="8134" xr:uid="{00000000-0005-0000-0000-0000AF0D0000}"/>
    <cellStyle name="20% - Énfasis5 2 3 7 2" xfId="30777" xr:uid="{00000000-0005-0000-0000-0000B00D0000}"/>
    <cellStyle name="20% - Énfasis5 2 3 8" xfId="22848" xr:uid="{00000000-0005-0000-0000-0000B10D0000}"/>
    <cellStyle name="20% - Énfasis5 2 4" xfId="226" xr:uid="{00000000-0005-0000-0000-0000B20D0000}"/>
    <cellStyle name="20% - Énfasis5 2 4 2" xfId="1860" xr:uid="{00000000-0005-0000-0000-0000B30D0000}"/>
    <cellStyle name="20% - Énfasis5 2 4 2 2" xfId="3710" xr:uid="{00000000-0005-0000-0000-0000B40D0000}"/>
    <cellStyle name="20% - Énfasis5 2 4 2 2 2" xfId="7431" xr:uid="{00000000-0005-0000-0000-0000B50D0000}"/>
    <cellStyle name="20% - Énfasis5 2 4 2 2 2 2" xfId="22315" xr:uid="{00000000-0005-0000-0000-0000B60D0000}"/>
    <cellStyle name="20% - Énfasis5 2 4 2 2 2 2 2" xfId="44958" xr:uid="{00000000-0005-0000-0000-0000B70D0000}"/>
    <cellStyle name="20% - Énfasis5 2 4 2 2 2 3" xfId="14875" xr:uid="{00000000-0005-0000-0000-0000B80D0000}"/>
    <cellStyle name="20% - Énfasis5 2 4 2 2 2 3 2" xfId="37518" xr:uid="{00000000-0005-0000-0000-0000B90D0000}"/>
    <cellStyle name="20% - Énfasis5 2 4 2 2 2 4" xfId="30077" xr:uid="{00000000-0005-0000-0000-0000BA0D0000}"/>
    <cellStyle name="20% - Énfasis5 2 4 2 2 3" xfId="18597" xr:uid="{00000000-0005-0000-0000-0000BB0D0000}"/>
    <cellStyle name="20% - Énfasis5 2 4 2 2 3 2" xfId="41240" xr:uid="{00000000-0005-0000-0000-0000BC0D0000}"/>
    <cellStyle name="20% - Énfasis5 2 4 2 2 4" xfId="11157" xr:uid="{00000000-0005-0000-0000-0000BD0D0000}"/>
    <cellStyle name="20% - Énfasis5 2 4 2 2 4 2" xfId="33800" xr:uid="{00000000-0005-0000-0000-0000BE0D0000}"/>
    <cellStyle name="20% - Énfasis5 2 4 2 2 5" xfId="26359" xr:uid="{00000000-0005-0000-0000-0000BF0D0000}"/>
    <cellStyle name="20% - Énfasis5 2 4 2 3" xfId="5584" xr:uid="{00000000-0005-0000-0000-0000C00D0000}"/>
    <cellStyle name="20% - Énfasis5 2 4 2 3 2" xfId="20468" xr:uid="{00000000-0005-0000-0000-0000C10D0000}"/>
    <cellStyle name="20% - Énfasis5 2 4 2 3 2 2" xfId="43111" xr:uid="{00000000-0005-0000-0000-0000C20D0000}"/>
    <cellStyle name="20% - Énfasis5 2 4 2 3 3" xfId="13028" xr:uid="{00000000-0005-0000-0000-0000C30D0000}"/>
    <cellStyle name="20% - Énfasis5 2 4 2 3 3 2" xfId="35671" xr:uid="{00000000-0005-0000-0000-0000C40D0000}"/>
    <cellStyle name="20% - Énfasis5 2 4 2 3 4" xfId="28230" xr:uid="{00000000-0005-0000-0000-0000C50D0000}"/>
    <cellStyle name="20% - Énfasis5 2 4 2 4" xfId="16750" xr:uid="{00000000-0005-0000-0000-0000C60D0000}"/>
    <cellStyle name="20% - Énfasis5 2 4 2 4 2" xfId="39393" xr:uid="{00000000-0005-0000-0000-0000C70D0000}"/>
    <cellStyle name="20% - Énfasis5 2 4 2 5" xfId="9310" xr:uid="{00000000-0005-0000-0000-0000C80D0000}"/>
    <cellStyle name="20% - Énfasis5 2 4 2 5 2" xfId="31953" xr:uid="{00000000-0005-0000-0000-0000C90D0000}"/>
    <cellStyle name="20% - Énfasis5 2 4 2 6" xfId="24512" xr:uid="{00000000-0005-0000-0000-0000CA0D0000}"/>
    <cellStyle name="20% - Énfasis5 2 4 3" xfId="2785" xr:uid="{00000000-0005-0000-0000-0000CB0D0000}"/>
    <cellStyle name="20% - Énfasis5 2 4 3 2" xfId="6506" xr:uid="{00000000-0005-0000-0000-0000CC0D0000}"/>
    <cellStyle name="20% - Énfasis5 2 4 3 2 2" xfId="21390" xr:uid="{00000000-0005-0000-0000-0000CD0D0000}"/>
    <cellStyle name="20% - Énfasis5 2 4 3 2 2 2" xfId="44033" xr:uid="{00000000-0005-0000-0000-0000CE0D0000}"/>
    <cellStyle name="20% - Énfasis5 2 4 3 2 3" xfId="13950" xr:uid="{00000000-0005-0000-0000-0000CF0D0000}"/>
    <cellStyle name="20% - Énfasis5 2 4 3 2 3 2" xfId="36593" xr:uid="{00000000-0005-0000-0000-0000D00D0000}"/>
    <cellStyle name="20% - Énfasis5 2 4 3 2 4" xfId="29152" xr:uid="{00000000-0005-0000-0000-0000D10D0000}"/>
    <cellStyle name="20% - Énfasis5 2 4 3 3" xfId="17672" xr:uid="{00000000-0005-0000-0000-0000D20D0000}"/>
    <cellStyle name="20% - Énfasis5 2 4 3 3 2" xfId="40315" xr:uid="{00000000-0005-0000-0000-0000D30D0000}"/>
    <cellStyle name="20% - Énfasis5 2 4 3 4" xfId="10232" xr:uid="{00000000-0005-0000-0000-0000D40D0000}"/>
    <cellStyle name="20% - Énfasis5 2 4 3 4 2" xfId="32875" xr:uid="{00000000-0005-0000-0000-0000D50D0000}"/>
    <cellStyle name="20% - Énfasis5 2 4 3 5" xfId="25434" xr:uid="{00000000-0005-0000-0000-0000D60D0000}"/>
    <cellStyle name="20% - Énfasis5 2 4 4" xfId="4659" xr:uid="{00000000-0005-0000-0000-0000D70D0000}"/>
    <cellStyle name="20% - Énfasis5 2 4 4 2" xfId="19543" xr:uid="{00000000-0005-0000-0000-0000D80D0000}"/>
    <cellStyle name="20% - Énfasis5 2 4 4 2 2" xfId="42186" xr:uid="{00000000-0005-0000-0000-0000D90D0000}"/>
    <cellStyle name="20% - Énfasis5 2 4 4 3" xfId="12103" xr:uid="{00000000-0005-0000-0000-0000DA0D0000}"/>
    <cellStyle name="20% - Énfasis5 2 4 4 3 2" xfId="34746" xr:uid="{00000000-0005-0000-0000-0000DB0D0000}"/>
    <cellStyle name="20% - Énfasis5 2 4 4 4" xfId="27305" xr:uid="{00000000-0005-0000-0000-0000DC0D0000}"/>
    <cellStyle name="20% - Énfasis5 2 4 5" xfId="932" xr:uid="{00000000-0005-0000-0000-0000DD0D0000}"/>
    <cellStyle name="20% - Énfasis5 2 4 5 2" xfId="15825" xr:uid="{00000000-0005-0000-0000-0000DE0D0000}"/>
    <cellStyle name="20% - Énfasis5 2 4 5 2 2" xfId="38468" xr:uid="{00000000-0005-0000-0000-0000DF0D0000}"/>
    <cellStyle name="20% - Énfasis5 2 4 5 3" xfId="23587" xr:uid="{00000000-0005-0000-0000-0000E00D0000}"/>
    <cellStyle name="20% - Énfasis5 2 4 6" xfId="8385" xr:uid="{00000000-0005-0000-0000-0000E10D0000}"/>
    <cellStyle name="20% - Énfasis5 2 4 6 2" xfId="31028" xr:uid="{00000000-0005-0000-0000-0000E20D0000}"/>
    <cellStyle name="20% - Énfasis5 2 4 7" xfId="22926" xr:uid="{00000000-0005-0000-0000-0000E30D0000}"/>
    <cellStyle name="20% - Énfasis5 2 5" xfId="1398" xr:uid="{00000000-0005-0000-0000-0000E40D0000}"/>
    <cellStyle name="20% - Énfasis5 2 5 2" xfId="3248" xr:uid="{00000000-0005-0000-0000-0000E50D0000}"/>
    <cellStyle name="20% - Énfasis5 2 5 2 2" xfId="6969" xr:uid="{00000000-0005-0000-0000-0000E60D0000}"/>
    <cellStyle name="20% - Énfasis5 2 5 2 2 2" xfId="21853" xr:uid="{00000000-0005-0000-0000-0000E70D0000}"/>
    <cellStyle name="20% - Énfasis5 2 5 2 2 2 2" xfId="44496" xr:uid="{00000000-0005-0000-0000-0000E80D0000}"/>
    <cellStyle name="20% - Énfasis5 2 5 2 2 3" xfId="14413" xr:uid="{00000000-0005-0000-0000-0000E90D0000}"/>
    <cellStyle name="20% - Énfasis5 2 5 2 2 3 2" xfId="37056" xr:uid="{00000000-0005-0000-0000-0000EA0D0000}"/>
    <cellStyle name="20% - Énfasis5 2 5 2 2 4" xfId="29615" xr:uid="{00000000-0005-0000-0000-0000EB0D0000}"/>
    <cellStyle name="20% - Énfasis5 2 5 2 3" xfId="18135" xr:uid="{00000000-0005-0000-0000-0000EC0D0000}"/>
    <cellStyle name="20% - Énfasis5 2 5 2 3 2" xfId="40778" xr:uid="{00000000-0005-0000-0000-0000ED0D0000}"/>
    <cellStyle name="20% - Énfasis5 2 5 2 4" xfId="10695" xr:uid="{00000000-0005-0000-0000-0000EE0D0000}"/>
    <cellStyle name="20% - Énfasis5 2 5 2 4 2" xfId="33338" xr:uid="{00000000-0005-0000-0000-0000EF0D0000}"/>
    <cellStyle name="20% - Énfasis5 2 5 2 5" xfId="25897" xr:uid="{00000000-0005-0000-0000-0000F00D0000}"/>
    <cellStyle name="20% - Énfasis5 2 5 3" xfId="5122" xr:uid="{00000000-0005-0000-0000-0000F10D0000}"/>
    <cellStyle name="20% - Énfasis5 2 5 3 2" xfId="20006" xr:uid="{00000000-0005-0000-0000-0000F20D0000}"/>
    <cellStyle name="20% - Énfasis5 2 5 3 2 2" xfId="42649" xr:uid="{00000000-0005-0000-0000-0000F30D0000}"/>
    <cellStyle name="20% - Énfasis5 2 5 3 3" xfId="12566" xr:uid="{00000000-0005-0000-0000-0000F40D0000}"/>
    <cellStyle name="20% - Énfasis5 2 5 3 3 2" xfId="35209" xr:uid="{00000000-0005-0000-0000-0000F50D0000}"/>
    <cellStyle name="20% - Énfasis5 2 5 3 4" xfId="27768" xr:uid="{00000000-0005-0000-0000-0000F60D0000}"/>
    <cellStyle name="20% - Énfasis5 2 5 4" xfId="16288" xr:uid="{00000000-0005-0000-0000-0000F70D0000}"/>
    <cellStyle name="20% - Énfasis5 2 5 4 2" xfId="38931" xr:uid="{00000000-0005-0000-0000-0000F80D0000}"/>
    <cellStyle name="20% - Énfasis5 2 5 5" xfId="8848" xr:uid="{00000000-0005-0000-0000-0000F90D0000}"/>
    <cellStyle name="20% - Énfasis5 2 5 5 2" xfId="31491" xr:uid="{00000000-0005-0000-0000-0000FA0D0000}"/>
    <cellStyle name="20% - Énfasis5 2 5 6" xfId="24050" xr:uid="{00000000-0005-0000-0000-0000FB0D0000}"/>
    <cellStyle name="20% - Énfasis5 2 6" xfId="2323" xr:uid="{00000000-0005-0000-0000-0000FC0D0000}"/>
    <cellStyle name="20% - Énfasis5 2 6 2" xfId="6044" xr:uid="{00000000-0005-0000-0000-0000FD0D0000}"/>
    <cellStyle name="20% - Énfasis5 2 6 2 2" xfId="20928" xr:uid="{00000000-0005-0000-0000-0000FE0D0000}"/>
    <cellStyle name="20% - Énfasis5 2 6 2 2 2" xfId="43571" xr:uid="{00000000-0005-0000-0000-0000FF0D0000}"/>
    <cellStyle name="20% - Énfasis5 2 6 2 3" xfId="13488" xr:uid="{00000000-0005-0000-0000-0000000E0000}"/>
    <cellStyle name="20% - Énfasis5 2 6 2 3 2" xfId="36131" xr:uid="{00000000-0005-0000-0000-0000010E0000}"/>
    <cellStyle name="20% - Énfasis5 2 6 2 4" xfId="28690" xr:uid="{00000000-0005-0000-0000-0000020E0000}"/>
    <cellStyle name="20% - Énfasis5 2 6 3" xfId="17210" xr:uid="{00000000-0005-0000-0000-0000030E0000}"/>
    <cellStyle name="20% - Énfasis5 2 6 3 2" xfId="39853" xr:uid="{00000000-0005-0000-0000-0000040E0000}"/>
    <cellStyle name="20% - Énfasis5 2 6 4" xfId="9770" xr:uid="{00000000-0005-0000-0000-0000050E0000}"/>
    <cellStyle name="20% - Énfasis5 2 6 4 2" xfId="32413" xr:uid="{00000000-0005-0000-0000-0000060E0000}"/>
    <cellStyle name="20% - Énfasis5 2 6 5" xfId="24972" xr:uid="{00000000-0005-0000-0000-0000070E0000}"/>
    <cellStyle name="20% - Énfasis5 2 7" xfId="4197" xr:uid="{00000000-0005-0000-0000-0000080E0000}"/>
    <cellStyle name="20% - Énfasis5 2 7 2" xfId="19081" xr:uid="{00000000-0005-0000-0000-0000090E0000}"/>
    <cellStyle name="20% - Énfasis5 2 7 2 2" xfId="41724" xr:uid="{00000000-0005-0000-0000-00000A0E0000}"/>
    <cellStyle name="20% - Énfasis5 2 7 3" xfId="11641" xr:uid="{00000000-0005-0000-0000-00000B0E0000}"/>
    <cellStyle name="20% - Énfasis5 2 7 3 2" xfId="34284" xr:uid="{00000000-0005-0000-0000-00000C0E0000}"/>
    <cellStyle name="20% - Énfasis5 2 7 4" xfId="26843" xr:uid="{00000000-0005-0000-0000-00000D0E0000}"/>
    <cellStyle name="20% - Énfasis5 2 8" xfId="464" xr:uid="{00000000-0005-0000-0000-00000E0E0000}"/>
    <cellStyle name="20% - Énfasis5 2 8 2" xfId="15363" xr:uid="{00000000-0005-0000-0000-00000F0E0000}"/>
    <cellStyle name="20% - Énfasis5 2 8 2 2" xfId="38006" xr:uid="{00000000-0005-0000-0000-0000100E0000}"/>
    <cellStyle name="20% - Énfasis5 2 8 3" xfId="23126" xr:uid="{00000000-0005-0000-0000-0000110E0000}"/>
    <cellStyle name="20% - Énfasis5 2 9" xfId="7923" xr:uid="{00000000-0005-0000-0000-0000120E0000}"/>
    <cellStyle name="20% - Énfasis5 2 9 2" xfId="30566" xr:uid="{00000000-0005-0000-0000-0000130E0000}"/>
    <cellStyle name="20% - Énfasis5 3" xfId="92" xr:uid="{00000000-0005-0000-0000-0000140E0000}"/>
    <cellStyle name="20% - Énfasis5 3 2" xfId="176" xr:uid="{00000000-0005-0000-0000-0000150E0000}"/>
    <cellStyle name="20% - Énfasis5 3 2 2" xfId="337" xr:uid="{00000000-0005-0000-0000-0000160E0000}"/>
    <cellStyle name="20% - Énfasis5 3 2 2 2" xfId="2124" xr:uid="{00000000-0005-0000-0000-0000170E0000}"/>
    <cellStyle name="20% - Énfasis5 3 2 2 2 2" xfId="3974" xr:uid="{00000000-0005-0000-0000-0000180E0000}"/>
    <cellStyle name="20% - Énfasis5 3 2 2 2 2 2" xfId="7695" xr:uid="{00000000-0005-0000-0000-0000190E0000}"/>
    <cellStyle name="20% - Énfasis5 3 2 2 2 2 2 2" xfId="22579" xr:uid="{00000000-0005-0000-0000-00001A0E0000}"/>
    <cellStyle name="20% - Énfasis5 3 2 2 2 2 2 2 2" xfId="45222" xr:uid="{00000000-0005-0000-0000-00001B0E0000}"/>
    <cellStyle name="20% - Énfasis5 3 2 2 2 2 2 3" xfId="15139" xr:uid="{00000000-0005-0000-0000-00001C0E0000}"/>
    <cellStyle name="20% - Énfasis5 3 2 2 2 2 2 3 2" xfId="37782" xr:uid="{00000000-0005-0000-0000-00001D0E0000}"/>
    <cellStyle name="20% - Énfasis5 3 2 2 2 2 2 4" xfId="30341" xr:uid="{00000000-0005-0000-0000-00001E0E0000}"/>
    <cellStyle name="20% - Énfasis5 3 2 2 2 2 3" xfId="18861" xr:uid="{00000000-0005-0000-0000-00001F0E0000}"/>
    <cellStyle name="20% - Énfasis5 3 2 2 2 2 3 2" xfId="41504" xr:uid="{00000000-0005-0000-0000-0000200E0000}"/>
    <cellStyle name="20% - Énfasis5 3 2 2 2 2 4" xfId="11421" xr:uid="{00000000-0005-0000-0000-0000210E0000}"/>
    <cellStyle name="20% - Énfasis5 3 2 2 2 2 4 2" xfId="34064" xr:uid="{00000000-0005-0000-0000-0000220E0000}"/>
    <cellStyle name="20% - Énfasis5 3 2 2 2 2 5" xfId="26623" xr:uid="{00000000-0005-0000-0000-0000230E0000}"/>
    <cellStyle name="20% - Énfasis5 3 2 2 2 3" xfId="5848" xr:uid="{00000000-0005-0000-0000-0000240E0000}"/>
    <cellStyle name="20% - Énfasis5 3 2 2 2 3 2" xfId="20732" xr:uid="{00000000-0005-0000-0000-0000250E0000}"/>
    <cellStyle name="20% - Énfasis5 3 2 2 2 3 2 2" xfId="43375" xr:uid="{00000000-0005-0000-0000-0000260E0000}"/>
    <cellStyle name="20% - Énfasis5 3 2 2 2 3 3" xfId="13292" xr:uid="{00000000-0005-0000-0000-0000270E0000}"/>
    <cellStyle name="20% - Énfasis5 3 2 2 2 3 3 2" xfId="35935" xr:uid="{00000000-0005-0000-0000-0000280E0000}"/>
    <cellStyle name="20% - Énfasis5 3 2 2 2 3 4" xfId="28494" xr:uid="{00000000-0005-0000-0000-0000290E0000}"/>
    <cellStyle name="20% - Énfasis5 3 2 2 2 4" xfId="17014" xr:uid="{00000000-0005-0000-0000-00002A0E0000}"/>
    <cellStyle name="20% - Énfasis5 3 2 2 2 4 2" xfId="39657" xr:uid="{00000000-0005-0000-0000-00002B0E0000}"/>
    <cellStyle name="20% - Énfasis5 3 2 2 2 5" xfId="9574" xr:uid="{00000000-0005-0000-0000-00002C0E0000}"/>
    <cellStyle name="20% - Énfasis5 3 2 2 2 5 2" xfId="32217" xr:uid="{00000000-0005-0000-0000-00002D0E0000}"/>
    <cellStyle name="20% - Énfasis5 3 2 2 2 6" xfId="24776" xr:uid="{00000000-0005-0000-0000-00002E0E0000}"/>
    <cellStyle name="20% - Énfasis5 3 2 2 3" xfId="3049" xr:uid="{00000000-0005-0000-0000-00002F0E0000}"/>
    <cellStyle name="20% - Énfasis5 3 2 2 3 2" xfId="6770" xr:uid="{00000000-0005-0000-0000-0000300E0000}"/>
    <cellStyle name="20% - Énfasis5 3 2 2 3 2 2" xfId="21654" xr:uid="{00000000-0005-0000-0000-0000310E0000}"/>
    <cellStyle name="20% - Énfasis5 3 2 2 3 2 2 2" xfId="44297" xr:uid="{00000000-0005-0000-0000-0000320E0000}"/>
    <cellStyle name="20% - Énfasis5 3 2 2 3 2 3" xfId="14214" xr:uid="{00000000-0005-0000-0000-0000330E0000}"/>
    <cellStyle name="20% - Énfasis5 3 2 2 3 2 3 2" xfId="36857" xr:uid="{00000000-0005-0000-0000-0000340E0000}"/>
    <cellStyle name="20% - Énfasis5 3 2 2 3 2 4" xfId="29416" xr:uid="{00000000-0005-0000-0000-0000350E0000}"/>
    <cellStyle name="20% - Énfasis5 3 2 2 3 3" xfId="17936" xr:uid="{00000000-0005-0000-0000-0000360E0000}"/>
    <cellStyle name="20% - Énfasis5 3 2 2 3 3 2" xfId="40579" xr:uid="{00000000-0005-0000-0000-0000370E0000}"/>
    <cellStyle name="20% - Énfasis5 3 2 2 3 4" xfId="10496" xr:uid="{00000000-0005-0000-0000-0000380E0000}"/>
    <cellStyle name="20% - Énfasis5 3 2 2 3 4 2" xfId="33139" xr:uid="{00000000-0005-0000-0000-0000390E0000}"/>
    <cellStyle name="20% - Énfasis5 3 2 2 3 5" xfId="25698" xr:uid="{00000000-0005-0000-0000-00003A0E0000}"/>
    <cellStyle name="20% - Énfasis5 3 2 2 4" xfId="4923" xr:uid="{00000000-0005-0000-0000-00003B0E0000}"/>
    <cellStyle name="20% - Énfasis5 3 2 2 4 2" xfId="19807" xr:uid="{00000000-0005-0000-0000-00003C0E0000}"/>
    <cellStyle name="20% - Énfasis5 3 2 2 4 2 2" xfId="42450" xr:uid="{00000000-0005-0000-0000-00003D0E0000}"/>
    <cellStyle name="20% - Énfasis5 3 2 2 4 3" xfId="12367" xr:uid="{00000000-0005-0000-0000-00003E0E0000}"/>
    <cellStyle name="20% - Énfasis5 3 2 2 4 3 2" xfId="35010" xr:uid="{00000000-0005-0000-0000-00003F0E0000}"/>
    <cellStyle name="20% - Énfasis5 3 2 2 4 4" xfId="27569" xr:uid="{00000000-0005-0000-0000-0000400E0000}"/>
    <cellStyle name="20% - Énfasis5 3 2 2 5" xfId="1196" xr:uid="{00000000-0005-0000-0000-0000410E0000}"/>
    <cellStyle name="20% - Énfasis5 3 2 2 5 2" xfId="16089" xr:uid="{00000000-0005-0000-0000-0000420E0000}"/>
    <cellStyle name="20% - Énfasis5 3 2 2 5 2 2" xfId="38732" xr:uid="{00000000-0005-0000-0000-0000430E0000}"/>
    <cellStyle name="20% - Énfasis5 3 2 2 5 3" xfId="23851" xr:uid="{00000000-0005-0000-0000-0000440E0000}"/>
    <cellStyle name="20% - Énfasis5 3 2 2 6" xfId="8649" xr:uid="{00000000-0005-0000-0000-0000450E0000}"/>
    <cellStyle name="20% - Énfasis5 3 2 2 6 2" xfId="31292" xr:uid="{00000000-0005-0000-0000-0000460E0000}"/>
    <cellStyle name="20% - Énfasis5 3 2 2 7" xfId="23035" xr:uid="{00000000-0005-0000-0000-0000470E0000}"/>
    <cellStyle name="20% - Énfasis5 3 2 3" xfId="1662" xr:uid="{00000000-0005-0000-0000-0000480E0000}"/>
    <cellStyle name="20% - Énfasis5 3 2 3 2" xfId="3512" xr:uid="{00000000-0005-0000-0000-0000490E0000}"/>
    <cellStyle name="20% - Énfasis5 3 2 3 2 2" xfId="7233" xr:uid="{00000000-0005-0000-0000-00004A0E0000}"/>
    <cellStyle name="20% - Énfasis5 3 2 3 2 2 2" xfId="22117" xr:uid="{00000000-0005-0000-0000-00004B0E0000}"/>
    <cellStyle name="20% - Énfasis5 3 2 3 2 2 2 2" xfId="44760" xr:uid="{00000000-0005-0000-0000-00004C0E0000}"/>
    <cellStyle name="20% - Énfasis5 3 2 3 2 2 3" xfId="14677" xr:uid="{00000000-0005-0000-0000-00004D0E0000}"/>
    <cellStyle name="20% - Énfasis5 3 2 3 2 2 3 2" xfId="37320" xr:uid="{00000000-0005-0000-0000-00004E0E0000}"/>
    <cellStyle name="20% - Énfasis5 3 2 3 2 2 4" xfId="29879" xr:uid="{00000000-0005-0000-0000-00004F0E0000}"/>
    <cellStyle name="20% - Énfasis5 3 2 3 2 3" xfId="18399" xr:uid="{00000000-0005-0000-0000-0000500E0000}"/>
    <cellStyle name="20% - Énfasis5 3 2 3 2 3 2" xfId="41042" xr:uid="{00000000-0005-0000-0000-0000510E0000}"/>
    <cellStyle name="20% - Énfasis5 3 2 3 2 4" xfId="10959" xr:uid="{00000000-0005-0000-0000-0000520E0000}"/>
    <cellStyle name="20% - Énfasis5 3 2 3 2 4 2" xfId="33602" xr:uid="{00000000-0005-0000-0000-0000530E0000}"/>
    <cellStyle name="20% - Énfasis5 3 2 3 2 5" xfId="26161" xr:uid="{00000000-0005-0000-0000-0000540E0000}"/>
    <cellStyle name="20% - Énfasis5 3 2 3 3" xfId="5386" xr:uid="{00000000-0005-0000-0000-0000550E0000}"/>
    <cellStyle name="20% - Énfasis5 3 2 3 3 2" xfId="20270" xr:uid="{00000000-0005-0000-0000-0000560E0000}"/>
    <cellStyle name="20% - Énfasis5 3 2 3 3 2 2" xfId="42913" xr:uid="{00000000-0005-0000-0000-0000570E0000}"/>
    <cellStyle name="20% - Énfasis5 3 2 3 3 3" xfId="12830" xr:uid="{00000000-0005-0000-0000-0000580E0000}"/>
    <cellStyle name="20% - Énfasis5 3 2 3 3 3 2" xfId="35473" xr:uid="{00000000-0005-0000-0000-0000590E0000}"/>
    <cellStyle name="20% - Énfasis5 3 2 3 3 4" xfId="28032" xr:uid="{00000000-0005-0000-0000-00005A0E0000}"/>
    <cellStyle name="20% - Énfasis5 3 2 3 4" xfId="16552" xr:uid="{00000000-0005-0000-0000-00005B0E0000}"/>
    <cellStyle name="20% - Énfasis5 3 2 3 4 2" xfId="39195" xr:uid="{00000000-0005-0000-0000-00005C0E0000}"/>
    <cellStyle name="20% - Énfasis5 3 2 3 5" xfId="9112" xr:uid="{00000000-0005-0000-0000-00005D0E0000}"/>
    <cellStyle name="20% - Énfasis5 3 2 3 5 2" xfId="31755" xr:uid="{00000000-0005-0000-0000-00005E0E0000}"/>
    <cellStyle name="20% - Énfasis5 3 2 3 6" xfId="24314" xr:uid="{00000000-0005-0000-0000-00005F0E0000}"/>
    <cellStyle name="20% - Énfasis5 3 2 4" xfId="2587" xr:uid="{00000000-0005-0000-0000-0000600E0000}"/>
    <cellStyle name="20% - Énfasis5 3 2 4 2" xfId="6308" xr:uid="{00000000-0005-0000-0000-0000610E0000}"/>
    <cellStyle name="20% - Énfasis5 3 2 4 2 2" xfId="21192" xr:uid="{00000000-0005-0000-0000-0000620E0000}"/>
    <cellStyle name="20% - Énfasis5 3 2 4 2 2 2" xfId="43835" xr:uid="{00000000-0005-0000-0000-0000630E0000}"/>
    <cellStyle name="20% - Énfasis5 3 2 4 2 3" xfId="13752" xr:uid="{00000000-0005-0000-0000-0000640E0000}"/>
    <cellStyle name="20% - Énfasis5 3 2 4 2 3 2" xfId="36395" xr:uid="{00000000-0005-0000-0000-0000650E0000}"/>
    <cellStyle name="20% - Énfasis5 3 2 4 2 4" xfId="28954" xr:uid="{00000000-0005-0000-0000-0000660E0000}"/>
    <cellStyle name="20% - Énfasis5 3 2 4 3" xfId="17474" xr:uid="{00000000-0005-0000-0000-0000670E0000}"/>
    <cellStyle name="20% - Énfasis5 3 2 4 3 2" xfId="40117" xr:uid="{00000000-0005-0000-0000-0000680E0000}"/>
    <cellStyle name="20% - Énfasis5 3 2 4 4" xfId="10034" xr:uid="{00000000-0005-0000-0000-0000690E0000}"/>
    <cellStyle name="20% - Énfasis5 3 2 4 4 2" xfId="32677" xr:uid="{00000000-0005-0000-0000-00006A0E0000}"/>
    <cellStyle name="20% - Énfasis5 3 2 4 5" xfId="25236" xr:uid="{00000000-0005-0000-0000-00006B0E0000}"/>
    <cellStyle name="20% - Énfasis5 3 2 5" xfId="4461" xr:uid="{00000000-0005-0000-0000-00006C0E0000}"/>
    <cellStyle name="20% - Énfasis5 3 2 5 2" xfId="19345" xr:uid="{00000000-0005-0000-0000-00006D0E0000}"/>
    <cellStyle name="20% - Énfasis5 3 2 5 2 2" xfId="41988" xr:uid="{00000000-0005-0000-0000-00006E0E0000}"/>
    <cellStyle name="20% - Énfasis5 3 2 5 3" xfId="11905" xr:uid="{00000000-0005-0000-0000-00006F0E0000}"/>
    <cellStyle name="20% - Énfasis5 3 2 5 3 2" xfId="34548" xr:uid="{00000000-0005-0000-0000-0000700E0000}"/>
    <cellStyle name="20% - Énfasis5 3 2 5 4" xfId="27107" xr:uid="{00000000-0005-0000-0000-0000710E0000}"/>
    <cellStyle name="20% - Énfasis5 3 2 6" xfId="731" xr:uid="{00000000-0005-0000-0000-0000720E0000}"/>
    <cellStyle name="20% - Énfasis5 3 2 6 2" xfId="15627" xr:uid="{00000000-0005-0000-0000-0000730E0000}"/>
    <cellStyle name="20% - Énfasis5 3 2 6 2 2" xfId="38270" xr:uid="{00000000-0005-0000-0000-0000740E0000}"/>
    <cellStyle name="20% - Énfasis5 3 2 6 3" xfId="23389" xr:uid="{00000000-0005-0000-0000-0000750E0000}"/>
    <cellStyle name="20% - Énfasis5 3 2 7" xfId="8187" xr:uid="{00000000-0005-0000-0000-0000760E0000}"/>
    <cellStyle name="20% - Énfasis5 3 2 7 2" xfId="30830" xr:uid="{00000000-0005-0000-0000-0000770E0000}"/>
    <cellStyle name="20% - Énfasis5 3 2 8" xfId="22879" xr:uid="{00000000-0005-0000-0000-0000780E0000}"/>
    <cellStyle name="20% - Énfasis5 3 3" xfId="259" xr:uid="{00000000-0005-0000-0000-0000790E0000}"/>
    <cellStyle name="20% - Énfasis5 3 3 2" xfId="1913" xr:uid="{00000000-0005-0000-0000-00007A0E0000}"/>
    <cellStyle name="20% - Énfasis5 3 3 2 2" xfId="3763" xr:uid="{00000000-0005-0000-0000-00007B0E0000}"/>
    <cellStyle name="20% - Énfasis5 3 3 2 2 2" xfId="7484" xr:uid="{00000000-0005-0000-0000-00007C0E0000}"/>
    <cellStyle name="20% - Énfasis5 3 3 2 2 2 2" xfId="22368" xr:uid="{00000000-0005-0000-0000-00007D0E0000}"/>
    <cellStyle name="20% - Énfasis5 3 3 2 2 2 2 2" xfId="45011" xr:uid="{00000000-0005-0000-0000-00007E0E0000}"/>
    <cellStyle name="20% - Énfasis5 3 3 2 2 2 3" xfId="14928" xr:uid="{00000000-0005-0000-0000-00007F0E0000}"/>
    <cellStyle name="20% - Énfasis5 3 3 2 2 2 3 2" xfId="37571" xr:uid="{00000000-0005-0000-0000-0000800E0000}"/>
    <cellStyle name="20% - Énfasis5 3 3 2 2 2 4" xfId="30130" xr:uid="{00000000-0005-0000-0000-0000810E0000}"/>
    <cellStyle name="20% - Énfasis5 3 3 2 2 3" xfId="18650" xr:uid="{00000000-0005-0000-0000-0000820E0000}"/>
    <cellStyle name="20% - Énfasis5 3 3 2 2 3 2" xfId="41293" xr:uid="{00000000-0005-0000-0000-0000830E0000}"/>
    <cellStyle name="20% - Énfasis5 3 3 2 2 4" xfId="11210" xr:uid="{00000000-0005-0000-0000-0000840E0000}"/>
    <cellStyle name="20% - Énfasis5 3 3 2 2 4 2" xfId="33853" xr:uid="{00000000-0005-0000-0000-0000850E0000}"/>
    <cellStyle name="20% - Énfasis5 3 3 2 2 5" xfId="26412" xr:uid="{00000000-0005-0000-0000-0000860E0000}"/>
    <cellStyle name="20% - Énfasis5 3 3 2 3" xfId="5637" xr:uid="{00000000-0005-0000-0000-0000870E0000}"/>
    <cellStyle name="20% - Énfasis5 3 3 2 3 2" xfId="20521" xr:uid="{00000000-0005-0000-0000-0000880E0000}"/>
    <cellStyle name="20% - Énfasis5 3 3 2 3 2 2" xfId="43164" xr:uid="{00000000-0005-0000-0000-0000890E0000}"/>
    <cellStyle name="20% - Énfasis5 3 3 2 3 3" xfId="13081" xr:uid="{00000000-0005-0000-0000-00008A0E0000}"/>
    <cellStyle name="20% - Énfasis5 3 3 2 3 3 2" xfId="35724" xr:uid="{00000000-0005-0000-0000-00008B0E0000}"/>
    <cellStyle name="20% - Énfasis5 3 3 2 3 4" xfId="28283" xr:uid="{00000000-0005-0000-0000-00008C0E0000}"/>
    <cellStyle name="20% - Énfasis5 3 3 2 4" xfId="16803" xr:uid="{00000000-0005-0000-0000-00008D0E0000}"/>
    <cellStyle name="20% - Énfasis5 3 3 2 4 2" xfId="39446" xr:uid="{00000000-0005-0000-0000-00008E0E0000}"/>
    <cellStyle name="20% - Énfasis5 3 3 2 5" xfId="9363" xr:uid="{00000000-0005-0000-0000-00008F0E0000}"/>
    <cellStyle name="20% - Énfasis5 3 3 2 5 2" xfId="32006" xr:uid="{00000000-0005-0000-0000-0000900E0000}"/>
    <cellStyle name="20% - Énfasis5 3 3 2 6" xfId="24565" xr:uid="{00000000-0005-0000-0000-0000910E0000}"/>
    <cellStyle name="20% - Énfasis5 3 3 3" xfId="2838" xr:uid="{00000000-0005-0000-0000-0000920E0000}"/>
    <cellStyle name="20% - Énfasis5 3 3 3 2" xfId="6559" xr:uid="{00000000-0005-0000-0000-0000930E0000}"/>
    <cellStyle name="20% - Énfasis5 3 3 3 2 2" xfId="21443" xr:uid="{00000000-0005-0000-0000-0000940E0000}"/>
    <cellStyle name="20% - Énfasis5 3 3 3 2 2 2" xfId="44086" xr:uid="{00000000-0005-0000-0000-0000950E0000}"/>
    <cellStyle name="20% - Énfasis5 3 3 3 2 3" xfId="14003" xr:uid="{00000000-0005-0000-0000-0000960E0000}"/>
    <cellStyle name="20% - Énfasis5 3 3 3 2 3 2" xfId="36646" xr:uid="{00000000-0005-0000-0000-0000970E0000}"/>
    <cellStyle name="20% - Énfasis5 3 3 3 2 4" xfId="29205" xr:uid="{00000000-0005-0000-0000-0000980E0000}"/>
    <cellStyle name="20% - Énfasis5 3 3 3 3" xfId="17725" xr:uid="{00000000-0005-0000-0000-0000990E0000}"/>
    <cellStyle name="20% - Énfasis5 3 3 3 3 2" xfId="40368" xr:uid="{00000000-0005-0000-0000-00009A0E0000}"/>
    <cellStyle name="20% - Énfasis5 3 3 3 4" xfId="10285" xr:uid="{00000000-0005-0000-0000-00009B0E0000}"/>
    <cellStyle name="20% - Énfasis5 3 3 3 4 2" xfId="32928" xr:uid="{00000000-0005-0000-0000-00009C0E0000}"/>
    <cellStyle name="20% - Énfasis5 3 3 3 5" xfId="25487" xr:uid="{00000000-0005-0000-0000-00009D0E0000}"/>
    <cellStyle name="20% - Énfasis5 3 3 4" xfId="4712" xr:uid="{00000000-0005-0000-0000-00009E0E0000}"/>
    <cellStyle name="20% - Énfasis5 3 3 4 2" xfId="19596" xr:uid="{00000000-0005-0000-0000-00009F0E0000}"/>
    <cellStyle name="20% - Énfasis5 3 3 4 2 2" xfId="42239" xr:uid="{00000000-0005-0000-0000-0000A00E0000}"/>
    <cellStyle name="20% - Énfasis5 3 3 4 3" xfId="12156" xr:uid="{00000000-0005-0000-0000-0000A10E0000}"/>
    <cellStyle name="20% - Énfasis5 3 3 4 3 2" xfId="34799" xr:uid="{00000000-0005-0000-0000-0000A20E0000}"/>
    <cellStyle name="20% - Énfasis5 3 3 4 4" xfId="27358" xr:uid="{00000000-0005-0000-0000-0000A30E0000}"/>
    <cellStyle name="20% - Énfasis5 3 3 5" xfId="985" xr:uid="{00000000-0005-0000-0000-0000A40E0000}"/>
    <cellStyle name="20% - Énfasis5 3 3 5 2" xfId="15878" xr:uid="{00000000-0005-0000-0000-0000A50E0000}"/>
    <cellStyle name="20% - Énfasis5 3 3 5 2 2" xfId="38521" xr:uid="{00000000-0005-0000-0000-0000A60E0000}"/>
    <cellStyle name="20% - Énfasis5 3 3 5 3" xfId="23640" xr:uid="{00000000-0005-0000-0000-0000A70E0000}"/>
    <cellStyle name="20% - Énfasis5 3 3 6" xfId="8438" xr:uid="{00000000-0005-0000-0000-0000A80E0000}"/>
    <cellStyle name="20% - Énfasis5 3 3 6 2" xfId="31081" xr:uid="{00000000-0005-0000-0000-0000A90E0000}"/>
    <cellStyle name="20% - Énfasis5 3 3 7" xfId="22957" xr:uid="{00000000-0005-0000-0000-0000AA0E0000}"/>
    <cellStyle name="20% - Énfasis5 3 4" xfId="1451" xr:uid="{00000000-0005-0000-0000-0000AB0E0000}"/>
    <cellStyle name="20% - Énfasis5 3 4 2" xfId="3301" xr:uid="{00000000-0005-0000-0000-0000AC0E0000}"/>
    <cellStyle name="20% - Énfasis5 3 4 2 2" xfId="7022" xr:uid="{00000000-0005-0000-0000-0000AD0E0000}"/>
    <cellStyle name="20% - Énfasis5 3 4 2 2 2" xfId="21906" xr:uid="{00000000-0005-0000-0000-0000AE0E0000}"/>
    <cellStyle name="20% - Énfasis5 3 4 2 2 2 2" xfId="44549" xr:uid="{00000000-0005-0000-0000-0000AF0E0000}"/>
    <cellStyle name="20% - Énfasis5 3 4 2 2 3" xfId="14466" xr:uid="{00000000-0005-0000-0000-0000B00E0000}"/>
    <cellStyle name="20% - Énfasis5 3 4 2 2 3 2" xfId="37109" xr:uid="{00000000-0005-0000-0000-0000B10E0000}"/>
    <cellStyle name="20% - Énfasis5 3 4 2 2 4" xfId="29668" xr:uid="{00000000-0005-0000-0000-0000B20E0000}"/>
    <cellStyle name="20% - Énfasis5 3 4 2 3" xfId="18188" xr:uid="{00000000-0005-0000-0000-0000B30E0000}"/>
    <cellStyle name="20% - Énfasis5 3 4 2 3 2" xfId="40831" xr:uid="{00000000-0005-0000-0000-0000B40E0000}"/>
    <cellStyle name="20% - Énfasis5 3 4 2 4" xfId="10748" xr:uid="{00000000-0005-0000-0000-0000B50E0000}"/>
    <cellStyle name="20% - Énfasis5 3 4 2 4 2" xfId="33391" xr:uid="{00000000-0005-0000-0000-0000B60E0000}"/>
    <cellStyle name="20% - Énfasis5 3 4 2 5" xfId="25950" xr:uid="{00000000-0005-0000-0000-0000B70E0000}"/>
    <cellStyle name="20% - Énfasis5 3 4 3" xfId="5175" xr:uid="{00000000-0005-0000-0000-0000B80E0000}"/>
    <cellStyle name="20% - Énfasis5 3 4 3 2" xfId="20059" xr:uid="{00000000-0005-0000-0000-0000B90E0000}"/>
    <cellStyle name="20% - Énfasis5 3 4 3 2 2" xfId="42702" xr:uid="{00000000-0005-0000-0000-0000BA0E0000}"/>
    <cellStyle name="20% - Énfasis5 3 4 3 3" xfId="12619" xr:uid="{00000000-0005-0000-0000-0000BB0E0000}"/>
    <cellStyle name="20% - Énfasis5 3 4 3 3 2" xfId="35262" xr:uid="{00000000-0005-0000-0000-0000BC0E0000}"/>
    <cellStyle name="20% - Énfasis5 3 4 3 4" xfId="27821" xr:uid="{00000000-0005-0000-0000-0000BD0E0000}"/>
    <cellStyle name="20% - Énfasis5 3 4 4" xfId="16341" xr:uid="{00000000-0005-0000-0000-0000BE0E0000}"/>
    <cellStyle name="20% - Énfasis5 3 4 4 2" xfId="38984" xr:uid="{00000000-0005-0000-0000-0000BF0E0000}"/>
    <cellStyle name="20% - Énfasis5 3 4 5" xfId="8901" xr:uid="{00000000-0005-0000-0000-0000C00E0000}"/>
    <cellStyle name="20% - Énfasis5 3 4 5 2" xfId="31544" xr:uid="{00000000-0005-0000-0000-0000C10E0000}"/>
    <cellStyle name="20% - Énfasis5 3 4 6" xfId="24103" xr:uid="{00000000-0005-0000-0000-0000C20E0000}"/>
    <cellStyle name="20% - Énfasis5 3 5" xfId="2376" xr:uid="{00000000-0005-0000-0000-0000C30E0000}"/>
    <cellStyle name="20% - Énfasis5 3 5 2" xfId="6097" xr:uid="{00000000-0005-0000-0000-0000C40E0000}"/>
    <cellStyle name="20% - Énfasis5 3 5 2 2" xfId="20981" xr:uid="{00000000-0005-0000-0000-0000C50E0000}"/>
    <cellStyle name="20% - Énfasis5 3 5 2 2 2" xfId="43624" xr:uid="{00000000-0005-0000-0000-0000C60E0000}"/>
    <cellStyle name="20% - Énfasis5 3 5 2 3" xfId="13541" xr:uid="{00000000-0005-0000-0000-0000C70E0000}"/>
    <cellStyle name="20% - Énfasis5 3 5 2 3 2" xfId="36184" xr:uid="{00000000-0005-0000-0000-0000C80E0000}"/>
    <cellStyle name="20% - Énfasis5 3 5 2 4" xfId="28743" xr:uid="{00000000-0005-0000-0000-0000C90E0000}"/>
    <cellStyle name="20% - Énfasis5 3 5 3" xfId="17263" xr:uid="{00000000-0005-0000-0000-0000CA0E0000}"/>
    <cellStyle name="20% - Énfasis5 3 5 3 2" xfId="39906" xr:uid="{00000000-0005-0000-0000-0000CB0E0000}"/>
    <cellStyle name="20% - Énfasis5 3 5 4" xfId="9823" xr:uid="{00000000-0005-0000-0000-0000CC0E0000}"/>
    <cellStyle name="20% - Énfasis5 3 5 4 2" xfId="32466" xr:uid="{00000000-0005-0000-0000-0000CD0E0000}"/>
    <cellStyle name="20% - Énfasis5 3 5 5" xfId="25025" xr:uid="{00000000-0005-0000-0000-0000CE0E0000}"/>
    <cellStyle name="20% - Énfasis5 3 6" xfId="4250" xr:uid="{00000000-0005-0000-0000-0000CF0E0000}"/>
    <cellStyle name="20% - Énfasis5 3 6 2" xfId="19134" xr:uid="{00000000-0005-0000-0000-0000D00E0000}"/>
    <cellStyle name="20% - Énfasis5 3 6 2 2" xfId="41777" xr:uid="{00000000-0005-0000-0000-0000D10E0000}"/>
    <cellStyle name="20% - Énfasis5 3 6 3" xfId="11694" xr:uid="{00000000-0005-0000-0000-0000D20E0000}"/>
    <cellStyle name="20% - Énfasis5 3 6 3 2" xfId="34337" xr:uid="{00000000-0005-0000-0000-0000D30E0000}"/>
    <cellStyle name="20% - Énfasis5 3 6 4" xfId="26896" xr:uid="{00000000-0005-0000-0000-0000D40E0000}"/>
    <cellStyle name="20% - Énfasis5 3 7" xfId="518" xr:uid="{00000000-0005-0000-0000-0000D50E0000}"/>
    <cellStyle name="20% - Énfasis5 3 7 2" xfId="15416" xr:uid="{00000000-0005-0000-0000-0000D60E0000}"/>
    <cellStyle name="20% - Énfasis5 3 7 2 2" xfId="38059" xr:uid="{00000000-0005-0000-0000-0000D70E0000}"/>
    <cellStyle name="20% - Énfasis5 3 7 3" xfId="23179" xr:uid="{00000000-0005-0000-0000-0000D80E0000}"/>
    <cellStyle name="20% - Énfasis5 3 8" xfId="7976" xr:uid="{00000000-0005-0000-0000-0000D90E0000}"/>
    <cellStyle name="20% - Énfasis5 3 8 2" xfId="30619" xr:uid="{00000000-0005-0000-0000-0000DA0E0000}"/>
    <cellStyle name="20% - Énfasis5 3 9" xfId="22801" xr:uid="{00000000-0005-0000-0000-0000DB0E0000}"/>
    <cellStyle name="20% - Énfasis5 4" xfId="134" xr:uid="{00000000-0005-0000-0000-0000DC0E0000}"/>
    <cellStyle name="20% - Énfasis5 4 2" xfId="298" xr:uid="{00000000-0005-0000-0000-0000DD0E0000}"/>
    <cellStyle name="20% - Énfasis5 4 2 2" xfId="2019" xr:uid="{00000000-0005-0000-0000-0000DE0E0000}"/>
    <cellStyle name="20% - Énfasis5 4 2 2 2" xfId="3869" xr:uid="{00000000-0005-0000-0000-0000DF0E0000}"/>
    <cellStyle name="20% - Énfasis5 4 2 2 2 2" xfId="7590" xr:uid="{00000000-0005-0000-0000-0000E00E0000}"/>
    <cellStyle name="20% - Énfasis5 4 2 2 2 2 2" xfId="22474" xr:uid="{00000000-0005-0000-0000-0000E10E0000}"/>
    <cellStyle name="20% - Énfasis5 4 2 2 2 2 2 2" xfId="45117" xr:uid="{00000000-0005-0000-0000-0000E20E0000}"/>
    <cellStyle name="20% - Énfasis5 4 2 2 2 2 3" xfId="15034" xr:uid="{00000000-0005-0000-0000-0000E30E0000}"/>
    <cellStyle name="20% - Énfasis5 4 2 2 2 2 3 2" xfId="37677" xr:uid="{00000000-0005-0000-0000-0000E40E0000}"/>
    <cellStyle name="20% - Énfasis5 4 2 2 2 2 4" xfId="30236" xr:uid="{00000000-0005-0000-0000-0000E50E0000}"/>
    <cellStyle name="20% - Énfasis5 4 2 2 2 3" xfId="18756" xr:uid="{00000000-0005-0000-0000-0000E60E0000}"/>
    <cellStyle name="20% - Énfasis5 4 2 2 2 3 2" xfId="41399" xr:uid="{00000000-0005-0000-0000-0000E70E0000}"/>
    <cellStyle name="20% - Énfasis5 4 2 2 2 4" xfId="11316" xr:uid="{00000000-0005-0000-0000-0000E80E0000}"/>
    <cellStyle name="20% - Énfasis5 4 2 2 2 4 2" xfId="33959" xr:uid="{00000000-0005-0000-0000-0000E90E0000}"/>
    <cellStyle name="20% - Énfasis5 4 2 2 2 5" xfId="26518" xr:uid="{00000000-0005-0000-0000-0000EA0E0000}"/>
    <cellStyle name="20% - Énfasis5 4 2 2 3" xfId="5743" xr:uid="{00000000-0005-0000-0000-0000EB0E0000}"/>
    <cellStyle name="20% - Énfasis5 4 2 2 3 2" xfId="20627" xr:uid="{00000000-0005-0000-0000-0000EC0E0000}"/>
    <cellStyle name="20% - Énfasis5 4 2 2 3 2 2" xfId="43270" xr:uid="{00000000-0005-0000-0000-0000ED0E0000}"/>
    <cellStyle name="20% - Énfasis5 4 2 2 3 3" xfId="13187" xr:uid="{00000000-0005-0000-0000-0000EE0E0000}"/>
    <cellStyle name="20% - Énfasis5 4 2 2 3 3 2" xfId="35830" xr:uid="{00000000-0005-0000-0000-0000EF0E0000}"/>
    <cellStyle name="20% - Énfasis5 4 2 2 3 4" xfId="28389" xr:uid="{00000000-0005-0000-0000-0000F00E0000}"/>
    <cellStyle name="20% - Énfasis5 4 2 2 4" xfId="16909" xr:uid="{00000000-0005-0000-0000-0000F10E0000}"/>
    <cellStyle name="20% - Énfasis5 4 2 2 4 2" xfId="39552" xr:uid="{00000000-0005-0000-0000-0000F20E0000}"/>
    <cellStyle name="20% - Énfasis5 4 2 2 5" xfId="9469" xr:uid="{00000000-0005-0000-0000-0000F30E0000}"/>
    <cellStyle name="20% - Énfasis5 4 2 2 5 2" xfId="32112" xr:uid="{00000000-0005-0000-0000-0000F40E0000}"/>
    <cellStyle name="20% - Énfasis5 4 2 2 6" xfId="24671" xr:uid="{00000000-0005-0000-0000-0000F50E0000}"/>
    <cellStyle name="20% - Énfasis5 4 2 3" xfId="2944" xr:uid="{00000000-0005-0000-0000-0000F60E0000}"/>
    <cellStyle name="20% - Énfasis5 4 2 3 2" xfId="6665" xr:uid="{00000000-0005-0000-0000-0000F70E0000}"/>
    <cellStyle name="20% - Énfasis5 4 2 3 2 2" xfId="21549" xr:uid="{00000000-0005-0000-0000-0000F80E0000}"/>
    <cellStyle name="20% - Énfasis5 4 2 3 2 2 2" xfId="44192" xr:uid="{00000000-0005-0000-0000-0000F90E0000}"/>
    <cellStyle name="20% - Énfasis5 4 2 3 2 3" xfId="14109" xr:uid="{00000000-0005-0000-0000-0000FA0E0000}"/>
    <cellStyle name="20% - Énfasis5 4 2 3 2 3 2" xfId="36752" xr:uid="{00000000-0005-0000-0000-0000FB0E0000}"/>
    <cellStyle name="20% - Énfasis5 4 2 3 2 4" xfId="29311" xr:uid="{00000000-0005-0000-0000-0000FC0E0000}"/>
    <cellStyle name="20% - Énfasis5 4 2 3 3" xfId="17831" xr:uid="{00000000-0005-0000-0000-0000FD0E0000}"/>
    <cellStyle name="20% - Énfasis5 4 2 3 3 2" xfId="40474" xr:uid="{00000000-0005-0000-0000-0000FE0E0000}"/>
    <cellStyle name="20% - Énfasis5 4 2 3 4" xfId="10391" xr:uid="{00000000-0005-0000-0000-0000FF0E0000}"/>
    <cellStyle name="20% - Énfasis5 4 2 3 4 2" xfId="33034" xr:uid="{00000000-0005-0000-0000-0000000F0000}"/>
    <cellStyle name="20% - Énfasis5 4 2 3 5" xfId="25593" xr:uid="{00000000-0005-0000-0000-0000010F0000}"/>
    <cellStyle name="20% - Énfasis5 4 2 4" xfId="4818" xr:uid="{00000000-0005-0000-0000-0000020F0000}"/>
    <cellStyle name="20% - Énfasis5 4 2 4 2" xfId="19702" xr:uid="{00000000-0005-0000-0000-0000030F0000}"/>
    <cellStyle name="20% - Énfasis5 4 2 4 2 2" xfId="42345" xr:uid="{00000000-0005-0000-0000-0000040F0000}"/>
    <cellStyle name="20% - Énfasis5 4 2 4 3" xfId="12262" xr:uid="{00000000-0005-0000-0000-0000050F0000}"/>
    <cellStyle name="20% - Énfasis5 4 2 4 3 2" xfId="34905" xr:uid="{00000000-0005-0000-0000-0000060F0000}"/>
    <cellStyle name="20% - Énfasis5 4 2 4 4" xfId="27464" xr:uid="{00000000-0005-0000-0000-0000070F0000}"/>
    <cellStyle name="20% - Énfasis5 4 2 5" xfId="1091" xr:uid="{00000000-0005-0000-0000-0000080F0000}"/>
    <cellStyle name="20% - Énfasis5 4 2 5 2" xfId="15984" xr:uid="{00000000-0005-0000-0000-0000090F0000}"/>
    <cellStyle name="20% - Énfasis5 4 2 5 2 2" xfId="38627" xr:uid="{00000000-0005-0000-0000-00000A0F0000}"/>
    <cellStyle name="20% - Énfasis5 4 2 5 3" xfId="23746" xr:uid="{00000000-0005-0000-0000-00000B0F0000}"/>
    <cellStyle name="20% - Énfasis5 4 2 6" xfId="8544" xr:uid="{00000000-0005-0000-0000-00000C0F0000}"/>
    <cellStyle name="20% - Énfasis5 4 2 6 2" xfId="31187" xr:uid="{00000000-0005-0000-0000-00000D0F0000}"/>
    <cellStyle name="20% - Énfasis5 4 2 7" xfId="22996" xr:uid="{00000000-0005-0000-0000-00000E0F0000}"/>
    <cellStyle name="20% - Énfasis5 4 3" xfId="1557" xr:uid="{00000000-0005-0000-0000-00000F0F0000}"/>
    <cellStyle name="20% - Énfasis5 4 3 2" xfId="3407" xr:uid="{00000000-0005-0000-0000-0000100F0000}"/>
    <cellStyle name="20% - Énfasis5 4 3 2 2" xfId="7128" xr:uid="{00000000-0005-0000-0000-0000110F0000}"/>
    <cellStyle name="20% - Énfasis5 4 3 2 2 2" xfId="22012" xr:uid="{00000000-0005-0000-0000-0000120F0000}"/>
    <cellStyle name="20% - Énfasis5 4 3 2 2 2 2" xfId="44655" xr:uid="{00000000-0005-0000-0000-0000130F0000}"/>
    <cellStyle name="20% - Énfasis5 4 3 2 2 3" xfId="14572" xr:uid="{00000000-0005-0000-0000-0000140F0000}"/>
    <cellStyle name="20% - Énfasis5 4 3 2 2 3 2" xfId="37215" xr:uid="{00000000-0005-0000-0000-0000150F0000}"/>
    <cellStyle name="20% - Énfasis5 4 3 2 2 4" xfId="29774" xr:uid="{00000000-0005-0000-0000-0000160F0000}"/>
    <cellStyle name="20% - Énfasis5 4 3 2 3" xfId="18294" xr:uid="{00000000-0005-0000-0000-0000170F0000}"/>
    <cellStyle name="20% - Énfasis5 4 3 2 3 2" xfId="40937" xr:uid="{00000000-0005-0000-0000-0000180F0000}"/>
    <cellStyle name="20% - Énfasis5 4 3 2 4" xfId="10854" xr:uid="{00000000-0005-0000-0000-0000190F0000}"/>
    <cellStyle name="20% - Énfasis5 4 3 2 4 2" xfId="33497" xr:uid="{00000000-0005-0000-0000-00001A0F0000}"/>
    <cellStyle name="20% - Énfasis5 4 3 2 5" xfId="26056" xr:uid="{00000000-0005-0000-0000-00001B0F0000}"/>
    <cellStyle name="20% - Énfasis5 4 3 3" xfId="5281" xr:uid="{00000000-0005-0000-0000-00001C0F0000}"/>
    <cellStyle name="20% - Énfasis5 4 3 3 2" xfId="20165" xr:uid="{00000000-0005-0000-0000-00001D0F0000}"/>
    <cellStyle name="20% - Énfasis5 4 3 3 2 2" xfId="42808" xr:uid="{00000000-0005-0000-0000-00001E0F0000}"/>
    <cellStyle name="20% - Énfasis5 4 3 3 3" xfId="12725" xr:uid="{00000000-0005-0000-0000-00001F0F0000}"/>
    <cellStyle name="20% - Énfasis5 4 3 3 3 2" xfId="35368" xr:uid="{00000000-0005-0000-0000-0000200F0000}"/>
    <cellStyle name="20% - Énfasis5 4 3 3 4" xfId="27927" xr:uid="{00000000-0005-0000-0000-0000210F0000}"/>
    <cellStyle name="20% - Énfasis5 4 3 4" xfId="16447" xr:uid="{00000000-0005-0000-0000-0000220F0000}"/>
    <cellStyle name="20% - Énfasis5 4 3 4 2" xfId="39090" xr:uid="{00000000-0005-0000-0000-0000230F0000}"/>
    <cellStyle name="20% - Énfasis5 4 3 5" xfId="9007" xr:uid="{00000000-0005-0000-0000-0000240F0000}"/>
    <cellStyle name="20% - Énfasis5 4 3 5 2" xfId="31650" xr:uid="{00000000-0005-0000-0000-0000250F0000}"/>
    <cellStyle name="20% - Énfasis5 4 3 6" xfId="24209" xr:uid="{00000000-0005-0000-0000-0000260F0000}"/>
    <cellStyle name="20% - Énfasis5 4 4" xfId="2482" xr:uid="{00000000-0005-0000-0000-0000270F0000}"/>
    <cellStyle name="20% - Énfasis5 4 4 2" xfId="6203" xr:uid="{00000000-0005-0000-0000-0000280F0000}"/>
    <cellStyle name="20% - Énfasis5 4 4 2 2" xfId="21087" xr:uid="{00000000-0005-0000-0000-0000290F0000}"/>
    <cellStyle name="20% - Énfasis5 4 4 2 2 2" xfId="43730" xr:uid="{00000000-0005-0000-0000-00002A0F0000}"/>
    <cellStyle name="20% - Énfasis5 4 4 2 3" xfId="13647" xr:uid="{00000000-0005-0000-0000-00002B0F0000}"/>
    <cellStyle name="20% - Énfasis5 4 4 2 3 2" xfId="36290" xr:uid="{00000000-0005-0000-0000-00002C0F0000}"/>
    <cellStyle name="20% - Énfasis5 4 4 2 4" xfId="28849" xr:uid="{00000000-0005-0000-0000-00002D0F0000}"/>
    <cellStyle name="20% - Énfasis5 4 4 3" xfId="17369" xr:uid="{00000000-0005-0000-0000-00002E0F0000}"/>
    <cellStyle name="20% - Énfasis5 4 4 3 2" xfId="40012" xr:uid="{00000000-0005-0000-0000-00002F0F0000}"/>
    <cellStyle name="20% - Énfasis5 4 4 4" xfId="9929" xr:uid="{00000000-0005-0000-0000-0000300F0000}"/>
    <cellStyle name="20% - Énfasis5 4 4 4 2" xfId="32572" xr:uid="{00000000-0005-0000-0000-0000310F0000}"/>
    <cellStyle name="20% - Énfasis5 4 4 5" xfId="25131" xr:uid="{00000000-0005-0000-0000-0000320F0000}"/>
    <cellStyle name="20% - Énfasis5 4 5" xfId="4356" xr:uid="{00000000-0005-0000-0000-0000330F0000}"/>
    <cellStyle name="20% - Énfasis5 4 5 2" xfId="19240" xr:uid="{00000000-0005-0000-0000-0000340F0000}"/>
    <cellStyle name="20% - Énfasis5 4 5 2 2" xfId="41883" xr:uid="{00000000-0005-0000-0000-0000350F0000}"/>
    <cellStyle name="20% - Énfasis5 4 5 3" xfId="11800" xr:uid="{00000000-0005-0000-0000-0000360F0000}"/>
    <cellStyle name="20% - Énfasis5 4 5 3 2" xfId="34443" xr:uid="{00000000-0005-0000-0000-0000370F0000}"/>
    <cellStyle name="20% - Énfasis5 4 5 4" xfId="27002" xr:uid="{00000000-0005-0000-0000-0000380F0000}"/>
    <cellStyle name="20% - Énfasis5 4 6" xfId="624" xr:uid="{00000000-0005-0000-0000-0000390F0000}"/>
    <cellStyle name="20% - Énfasis5 4 6 2" xfId="15522" xr:uid="{00000000-0005-0000-0000-00003A0F0000}"/>
    <cellStyle name="20% - Énfasis5 4 6 2 2" xfId="38165" xr:uid="{00000000-0005-0000-0000-00003B0F0000}"/>
    <cellStyle name="20% - Énfasis5 4 6 3" xfId="23284" xr:uid="{00000000-0005-0000-0000-00003C0F0000}"/>
    <cellStyle name="20% - Énfasis5 4 7" xfId="8082" xr:uid="{00000000-0005-0000-0000-00003D0F0000}"/>
    <cellStyle name="20% - Énfasis5 4 7 2" xfId="30725" xr:uid="{00000000-0005-0000-0000-00003E0F0000}"/>
    <cellStyle name="20% - Énfasis5 4 8" xfId="22840" xr:uid="{00000000-0005-0000-0000-00003F0F0000}"/>
    <cellStyle name="20% - Énfasis5 5" xfId="217" xr:uid="{00000000-0005-0000-0000-0000400F0000}"/>
    <cellStyle name="20% - Énfasis5 5 2" xfId="1808" xr:uid="{00000000-0005-0000-0000-0000410F0000}"/>
    <cellStyle name="20% - Énfasis5 5 2 2" xfId="3658" xr:uid="{00000000-0005-0000-0000-0000420F0000}"/>
    <cellStyle name="20% - Énfasis5 5 2 2 2" xfId="7379" xr:uid="{00000000-0005-0000-0000-0000430F0000}"/>
    <cellStyle name="20% - Énfasis5 5 2 2 2 2" xfId="22263" xr:uid="{00000000-0005-0000-0000-0000440F0000}"/>
    <cellStyle name="20% - Énfasis5 5 2 2 2 2 2" xfId="44906" xr:uid="{00000000-0005-0000-0000-0000450F0000}"/>
    <cellStyle name="20% - Énfasis5 5 2 2 2 3" xfId="14823" xr:uid="{00000000-0005-0000-0000-0000460F0000}"/>
    <cellStyle name="20% - Énfasis5 5 2 2 2 3 2" xfId="37466" xr:uid="{00000000-0005-0000-0000-0000470F0000}"/>
    <cellStyle name="20% - Énfasis5 5 2 2 2 4" xfId="30025" xr:uid="{00000000-0005-0000-0000-0000480F0000}"/>
    <cellStyle name="20% - Énfasis5 5 2 2 3" xfId="18545" xr:uid="{00000000-0005-0000-0000-0000490F0000}"/>
    <cellStyle name="20% - Énfasis5 5 2 2 3 2" xfId="41188" xr:uid="{00000000-0005-0000-0000-00004A0F0000}"/>
    <cellStyle name="20% - Énfasis5 5 2 2 4" xfId="11105" xr:uid="{00000000-0005-0000-0000-00004B0F0000}"/>
    <cellStyle name="20% - Énfasis5 5 2 2 4 2" xfId="33748" xr:uid="{00000000-0005-0000-0000-00004C0F0000}"/>
    <cellStyle name="20% - Énfasis5 5 2 2 5" xfId="26307" xr:uid="{00000000-0005-0000-0000-00004D0F0000}"/>
    <cellStyle name="20% - Énfasis5 5 2 3" xfId="5532" xr:uid="{00000000-0005-0000-0000-00004E0F0000}"/>
    <cellStyle name="20% - Énfasis5 5 2 3 2" xfId="20416" xr:uid="{00000000-0005-0000-0000-00004F0F0000}"/>
    <cellStyle name="20% - Énfasis5 5 2 3 2 2" xfId="43059" xr:uid="{00000000-0005-0000-0000-0000500F0000}"/>
    <cellStyle name="20% - Énfasis5 5 2 3 3" xfId="12976" xr:uid="{00000000-0005-0000-0000-0000510F0000}"/>
    <cellStyle name="20% - Énfasis5 5 2 3 3 2" xfId="35619" xr:uid="{00000000-0005-0000-0000-0000520F0000}"/>
    <cellStyle name="20% - Énfasis5 5 2 3 4" xfId="28178" xr:uid="{00000000-0005-0000-0000-0000530F0000}"/>
    <cellStyle name="20% - Énfasis5 5 2 4" xfId="16698" xr:uid="{00000000-0005-0000-0000-0000540F0000}"/>
    <cellStyle name="20% - Énfasis5 5 2 4 2" xfId="39341" xr:uid="{00000000-0005-0000-0000-0000550F0000}"/>
    <cellStyle name="20% - Énfasis5 5 2 5" xfId="9258" xr:uid="{00000000-0005-0000-0000-0000560F0000}"/>
    <cellStyle name="20% - Énfasis5 5 2 5 2" xfId="31901" xr:uid="{00000000-0005-0000-0000-0000570F0000}"/>
    <cellStyle name="20% - Énfasis5 5 2 6" xfId="24460" xr:uid="{00000000-0005-0000-0000-0000580F0000}"/>
    <cellStyle name="20% - Énfasis5 5 3" xfId="2733" xr:uid="{00000000-0005-0000-0000-0000590F0000}"/>
    <cellStyle name="20% - Énfasis5 5 3 2" xfId="6454" xr:uid="{00000000-0005-0000-0000-00005A0F0000}"/>
    <cellStyle name="20% - Énfasis5 5 3 2 2" xfId="21338" xr:uid="{00000000-0005-0000-0000-00005B0F0000}"/>
    <cellStyle name="20% - Énfasis5 5 3 2 2 2" xfId="43981" xr:uid="{00000000-0005-0000-0000-00005C0F0000}"/>
    <cellStyle name="20% - Énfasis5 5 3 2 3" xfId="13898" xr:uid="{00000000-0005-0000-0000-00005D0F0000}"/>
    <cellStyle name="20% - Énfasis5 5 3 2 3 2" xfId="36541" xr:uid="{00000000-0005-0000-0000-00005E0F0000}"/>
    <cellStyle name="20% - Énfasis5 5 3 2 4" xfId="29100" xr:uid="{00000000-0005-0000-0000-00005F0F0000}"/>
    <cellStyle name="20% - Énfasis5 5 3 3" xfId="17620" xr:uid="{00000000-0005-0000-0000-0000600F0000}"/>
    <cellStyle name="20% - Énfasis5 5 3 3 2" xfId="40263" xr:uid="{00000000-0005-0000-0000-0000610F0000}"/>
    <cellStyle name="20% - Énfasis5 5 3 4" xfId="10180" xr:uid="{00000000-0005-0000-0000-0000620F0000}"/>
    <cellStyle name="20% - Énfasis5 5 3 4 2" xfId="32823" xr:uid="{00000000-0005-0000-0000-0000630F0000}"/>
    <cellStyle name="20% - Énfasis5 5 3 5" xfId="25382" xr:uid="{00000000-0005-0000-0000-0000640F0000}"/>
    <cellStyle name="20% - Énfasis5 5 4" xfId="4607" xr:uid="{00000000-0005-0000-0000-0000650F0000}"/>
    <cellStyle name="20% - Énfasis5 5 4 2" xfId="19491" xr:uid="{00000000-0005-0000-0000-0000660F0000}"/>
    <cellStyle name="20% - Énfasis5 5 4 2 2" xfId="42134" xr:uid="{00000000-0005-0000-0000-0000670F0000}"/>
    <cellStyle name="20% - Énfasis5 5 4 3" xfId="12051" xr:uid="{00000000-0005-0000-0000-0000680F0000}"/>
    <cellStyle name="20% - Énfasis5 5 4 3 2" xfId="34694" xr:uid="{00000000-0005-0000-0000-0000690F0000}"/>
    <cellStyle name="20% - Énfasis5 5 4 4" xfId="27253" xr:uid="{00000000-0005-0000-0000-00006A0F0000}"/>
    <cellStyle name="20% - Énfasis5 5 5" xfId="877" xr:uid="{00000000-0005-0000-0000-00006B0F0000}"/>
    <cellStyle name="20% - Énfasis5 5 5 2" xfId="15773" xr:uid="{00000000-0005-0000-0000-00006C0F0000}"/>
    <cellStyle name="20% - Énfasis5 5 5 2 2" xfId="38416" xr:uid="{00000000-0005-0000-0000-00006D0F0000}"/>
    <cellStyle name="20% - Énfasis5 5 5 3" xfId="23535" xr:uid="{00000000-0005-0000-0000-00006E0F0000}"/>
    <cellStyle name="20% - Énfasis5 5 6" xfId="8333" xr:uid="{00000000-0005-0000-0000-00006F0F0000}"/>
    <cellStyle name="20% - Énfasis5 5 6 2" xfId="30976" xr:uid="{00000000-0005-0000-0000-0000700F0000}"/>
    <cellStyle name="20% - Énfasis5 5 7" xfId="22918" xr:uid="{00000000-0005-0000-0000-0000710F0000}"/>
    <cellStyle name="20% - Énfasis5 6" xfId="1343" xr:uid="{00000000-0005-0000-0000-0000720F0000}"/>
    <cellStyle name="20% - Énfasis5 6 2" xfId="3196" xr:uid="{00000000-0005-0000-0000-0000730F0000}"/>
    <cellStyle name="20% - Énfasis5 6 2 2" xfId="6917" xr:uid="{00000000-0005-0000-0000-0000740F0000}"/>
    <cellStyle name="20% - Énfasis5 6 2 2 2" xfId="21801" xr:uid="{00000000-0005-0000-0000-0000750F0000}"/>
    <cellStyle name="20% - Énfasis5 6 2 2 2 2" xfId="44444" xr:uid="{00000000-0005-0000-0000-0000760F0000}"/>
    <cellStyle name="20% - Énfasis5 6 2 2 3" xfId="14361" xr:uid="{00000000-0005-0000-0000-0000770F0000}"/>
    <cellStyle name="20% - Énfasis5 6 2 2 3 2" xfId="37004" xr:uid="{00000000-0005-0000-0000-0000780F0000}"/>
    <cellStyle name="20% - Énfasis5 6 2 2 4" xfId="29563" xr:uid="{00000000-0005-0000-0000-0000790F0000}"/>
    <cellStyle name="20% - Énfasis5 6 2 3" xfId="18083" xr:uid="{00000000-0005-0000-0000-00007A0F0000}"/>
    <cellStyle name="20% - Énfasis5 6 2 3 2" xfId="40726" xr:uid="{00000000-0005-0000-0000-00007B0F0000}"/>
    <cellStyle name="20% - Énfasis5 6 2 4" xfId="10643" xr:uid="{00000000-0005-0000-0000-00007C0F0000}"/>
    <cellStyle name="20% - Énfasis5 6 2 4 2" xfId="33286" xr:uid="{00000000-0005-0000-0000-00007D0F0000}"/>
    <cellStyle name="20% - Énfasis5 6 2 5" xfId="25845" xr:uid="{00000000-0005-0000-0000-00007E0F0000}"/>
    <cellStyle name="20% - Énfasis5 6 3" xfId="5070" xr:uid="{00000000-0005-0000-0000-00007F0F0000}"/>
    <cellStyle name="20% - Énfasis5 6 3 2" xfId="19954" xr:uid="{00000000-0005-0000-0000-0000800F0000}"/>
    <cellStyle name="20% - Énfasis5 6 3 2 2" xfId="42597" xr:uid="{00000000-0005-0000-0000-0000810F0000}"/>
    <cellStyle name="20% - Énfasis5 6 3 3" xfId="12514" xr:uid="{00000000-0005-0000-0000-0000820F0000}"/>
    <cellStyle name="20% - Énfasis5 6 3 3 2" xfId="35157" xr:uid="{00000000-0005-0000-0000-0000830F0000}"/>
    <cellStyle name="20% - Énfasis5 6 3 4" xfId="27716" xr:uid="{00000000-0005-0000-0000-0000840F0000}"/>
    <cellStyle name="20% - Énfasis5 6 4" xfId="16236" xr:uid="{00000000-0005-0000-0000-0000850F0000}"/>
    <cellStyle name="20% - Énfasis5 6 4 2" xfId="38879" xr:uid="{00000000-0005-0000-0000-0000860F0000}"/>
    <cellStyle name="20% - Énfasis5 6 5" xfId="8796" xr:uid="{00000000-0005-0000-0000-0000870F0000}"/>
    <cellStyle name="20% - Énfasis5 6 5 2" xfId="31439" xr:uid="{00000000-0005-0000-0000-0000880F0000}"/>
    <cellStyle name="20% - Énfasis5 6 6" xfId="23998" xr:uid="{00000000-0005-0000-0000-0000890F0000}"/>
    <cellStyle name="20% - Énfasis5 7" xfId="2268" xr:uid="{00000000-0005-0000-0000-00008A0F0000}"/>
    <cellStyle name="20% - Énfasis5 7 2" xfId="5992" xr:uid="{00000000-0005-0000-0000-00008B0F0000}"/>
    <cellStyle name="20% - Énfasis5 7 2 2" xfId="20876" xr:uid="{00000000-0005-0000-0000-00008C0F0000}"/>
    <cellStyle name="20% - Énfasis5 7 2 2 2" xfId="43519" xr:uid="{00000000-0005-0000-0000-00008D0F0000}"/>
    <cellStyle name="20% - Énfasis5 7 2 3" xfId="13436" xr:uid="{00000000-0005-0000-0000-00008E0F0000}"/>
    <cellStyle name="20% - Énfasis5 7 2 3 2" xfId="36079" xr:uid="{00000000-0005-0000-0000-00008F0F0000}"/>
    <cellStyle name="20% - Énfasis5 7 2 4" xfId="28638" xr:uid="{00000000-0005-0000-0000-0000900F0000}"/>
    <cellStyle name="20% - Énfasis5 7 3" xfId="17158" xr:uid="{00000000-0005-0000-0000-0000910F0000}"/>
    <cellStyle name="20% - Énfasis5 7 3 2" xfId="39801" xr:uid="{00000000-0005-0000-0000-0000920F0000}"/>
    <cellStyle name="20% - Énfasis5 7 4" xfId="9718" xr:uid="{00000000-0005-0000-0000-0000930F0000}"/>
    <cellStyle name="20% - Énfasis5 7 4 2" xfId="32361" xr:uid="{00000000-0005-0000-0000-0000940F0000}"/>
    <cellStyle name="20% - Énfasis5 7 5" xfId="24920" xr:uid="{00000000-0005-0000-0000-0000950F0000}"/>
    <cellStyle name="20% - Énfasis5 8" xfId="4142" xr:uid="{00000000-0005-0000-0000-0000960F0000}"/>
    <cellStyle name="20% - Énfasis5 8 2" xfId="19029" xr:uid="{00000000-0005-0000-0000-0000970F0000}"/>
    <cellStyle name="20% - Énfasis5 8 2 2" xfId="41672" xr:uid="{00000000-0005-0000-0000-0000980F0000}"/>
    <cellStyle name="20% - Énfasis5 8 3" xfId="11589" xr:uid="{00000000-0005-0000-0000-0000990F0000}"/>
    <cellStyle name="20% - Énfasis5 8 3 2" xfId="34232" xr:uid="{00000000-0005-0000-0000-00009A0F0000}"/>
    <cellStyle name="20% - Énfasis5 8 4" xfId="26791" xr:uid="{00000000-0005-0000-0000-00009B0F0000}"/>
    <cellStyle name="20% - Énfasis5 9" xfId="377" xr:uid="{00000000-0005-0000-0000-00009C0F0000}"/>
    <cellStyle name="20% - Énfasis5 9 2" xfId="15311" xr:uid="{00000000-0005-0000-0000-00009D0F0000}"/>
    <cellStyle name="20% - Énfasis5 9 2 2" xfId="37954" xr:uid="{00000000-0005-0000-0000-00009E0F0000}"/>
    <cellStyle name="20% - Énfasis5 9 3" xfId="23074" xr:uid="{00000000-0005-0000-0000-00009F0F0000}"/>
    <cellStyle name="20% - Énfasis6" xfId="11" builtinId="50" customBuiltin="1"/>
    <cellStyle name="20% - Énfasis6 10" xfId="7870" xr:uid="{00000000-0005-0000-0000-0000A10F0000}"/>
    <cellStyle name="20% - Énfasis6 10 2" xfId="30516" xr:uid="{00000000-0005-0000-0000-0000A20F0000}"/>
    <cellStyle name="20% - Énfasis6 11" xfId="22761" xr:uid="{00000000-0005-0000-0000-0000A30F0000}"/>
    <cellStyle name="20% - Énfasis6 2" xfId="12" xr:uid="{00000000-0005-0000-0000-0000A40F0000}"/>
    <cellStyle name="20% - Énfasis6 2 10" xfId="22769" xr:uid="{00000000-0005-0000-0000-0000A50F0000}"/>
    <cellStyle name="20% - Énfasis6 2 2" xfId="102" xr:uid="{00000000-0005-0000-0000-0000A60F0000}"/>
    <cellStyle name="20% - Énfasis6 2 2 2" xfId="185" xr:uid="{00000000-0005-0000-0000-0000A70F0000}"/>
    <cellStyle name="20% - Énfasis6 2 2 2 2" xfId="346" xr:uid="{00000000-0005-0000-0000-0000A80F0000}"/>
    <cellStyle name="20% - Énfasis6 2 2 2 2 2" xfId="2178" xr:uid="{00000000-0005-0000-0000-0000A90F0000}"/>
    <cellStyle name="20% - Énfasis6 2 2 2 2 2 2" xfId="4028" xr:uid="{00000000-0005-0000-0000-0000AA0F0000}"/>
    <cellStyle name="20% - Énfasis6 2 2 2 2 2 2 2" xfId="7749" xr:uid="{00000000-0005-0000-0000-0000AB0F0000}"/>
    <cellStyle name="20% - Énfasis6 2 2 2 2 2 2 2 2" xfId="22633" xr:uid="{00000000-0005-0000-0000-0000AC0F0000}"/>
    <cellStyle name="20% - Énfasis6 2 2 2 2 2 2 2 2 2" xfId="45276" xr:uid="{00000000-0005-0000-0000-0000AD0F0000}"/>
    <cellStyle name="20% - Énfasis6 2 2 2 2 2 2 2 3" xfId="15193" xr:uid="{00000000-0005-0000-0000-0000AE0F0000}"/>
    <cellStyle name="20% - Énfasis6 2 2 2 2 2 2 2 3 2" xfId="37836" xr:uid="{00000000-0005-0000-0000-0000AF0F0000}"/>
    <cellStyle name="20% - Énfasis6 2 2 2 2 2 2 2 4" xfId="30395" xr:uid="{00000000-0005-0000-0000-0000B00F0000}"/>
    <cellStyle name="20% - Énfasis6 2 2 2 2 2 2 3" xfId="18915" xr:uid="{00000000-0005-0000-0000-0000B10F0000}"/>
    <cellStyle name="20% - Énfasis6 2 2 2 2 2 2 3 2" xfId="41558" xr:uid="{00000000-0005-0000-0000-0000B20F0000}"/>
    <cellStyle name="20% - Énfasis6 2 2 2 2 2 2 4" xfId="11475" xr:uid="{00000000-0005-0000-0000-0000B30F0000}"/>
    <cellStyle name="20% - Énfasis6 2 2 2 2 2 2 4 2" xfId="34118" xr:uid="{00000000-0005-0000-0000-0000B40F0000}"/>
    <cellStyle name="20% - Énfasis6 2 2 2 2 2 2 5" xfId="26677" xr:uid="{00000000-0005-0000-0000-0000B50F0000}"/>
    <cellStyle name="20% - Énfasis6 2 2 2 2 2 3" xfId="5902" xr:uid="{00000000-0005-0000-0000-0000B60F0000}"/>
    <cellStyle name="20% - Énfasis6 2 2 2 2 2 3 2" xfId="20786" xr:uid="{00000000-0005-0000-0000-0000B70F0000}"/>
    <cellStyle name="20% - Énfasis6 2 2 2 2 2 3 2 2" xfId="43429" xr:uid="{00000000-0005-0000-0000-0000B80F0000}"/>
    <cellStyle name="20% - Énfasis6 2 2 2 2 2 3 3" xfId="13346" xr:uid="{00000000-0005-0000-0000-0000B90F0000}"/>
    <cellStyle name="20% - Énfasis6 2 2 2 2 2 3 3 2" xfId="35989" xr:uid="{00000000-0005-0000-0000-0000BA0F0000}"/>
    <cellStyle name="20% - Énfasis6 2 2 2 2 2 3 4" xfId="28548" xr:uid="{00000000-0005-0000-0000-0000BB0F0000}"/>
    <cellStyle name="20% - Énfasis6 2 2 2 2 2 4" xfId="17068" xr:uid="{00000000-0005-0000-0000-0000BC0F0000}"/>
    <cellStyle name="20% - Énfasis6 2 2 2 2 2 4 2" xfId="39711" xr:uid="{00000000-0005-0000-0000-0000BD0F0000}"/>
    <cellStyle name="20% - Énfasis6 2 2 2 2 2 5" xfId="9628" xr:uid="{00000000-0005-0000-0000-0000BE0F0000}"/>
    <cellStyle name="20% - Énfasis6 2 2 2 2 2 5 2" xfId="32271" xr:uid="{00000000-0005-0000-0000-0000BF0F0000}"/>
    <cellStyle name="20% - Énfasis6 2 2 2 2 2 6" xfId="24830" xr:uid="{00000000-0005-0000-0000-0000C00F0000}"/>
    <cellStyle name="20% - Énfasis6 2 2 2 2 3" xfId="3103" xr:uid="{00000000-0005-0000-0000-0000C10F0000}"/>
    <cellStyle name="20% - Énfasis6 2 2 2 2 3 2" xfId="6824" xr:uid="{00000000-0005-0000-0000-0000C20F0000}"/>
    <cellStyle name="20% - Énfasis6 2 2 2 2 3 2 2" xfId="21708" xr:uid="{00000000-0005-0000-0000-0000C30F0000}"/>
    <cellStyle name="20% - Énfasis6 2 2 2 2 3 2 2 2" xfId="44351" xr:uid="{00000000-0005-0000-0000-0000C40F0000}"/>
    <cellStyle name="20% - Énfasis6 2 2 2 2 3 2 3" xfId="14268" xr:uid="{00000000-0005-0000-0000-0000C50F0000}"/>
    <cellStyle name="20% - Énfasis6 2 2 2 2 3 2 3 2" xfId="36911" xr:uid="{00000000-0005-0000-0000-0000C60F0000}"/>
    <cellStyle name="20% - Énfasis6 2 2 2 2 3 2 4" xfId="29470" xr:uid="{00000000-0005-0000-0000-0000C70F0000}"/>
    <cellStyle name="20% - Énfasis6 2 2 2 2 3 3" xfId="17990" xr:uid="{00000000-0005-0000-0000-0000C80F0000}"/>
    <cellStyle name="20% - Énfasis6 2 2 2 2 3 3 2" xfId="40633" xr:uid="{00000000-0005-0000-0000-0000C90F0000}"/>
    <cellStyle name="20% - Énfasis6 2 2 2 2 3 4" xfId="10550" xr:uid="{00000000-0005-0000-0000-0000CA0F0000}"/>
    <cellStyle name="20% - Énfasis6 2 2 2 2 3 4 2" xfId="33193" xr:uid="{00000000-0005-0000-0000-0000CB0F0000}"/>
    <cellStyle name="20% - Énfasis6 2 2 2 2 3 5" xfId="25752" xr:uid="{00000000-0005-0000-0000-0000CC0F0000}"/>
    <cellStyle name="20% - Énfasis6 2 2 2 2 4" xfId="4977" xr:uid="{00000000-0005-0000-0000-0000CD0F0000}"/>
    <cellStyle name="20% - Énfasis6 2 2 2 2 4 2" xfId="19861" xr:uid="{00000000-0005-0000-0000-0000CE0F0000}"/>
    <cellStyle name="20% - Énfasis6 2 2 2 2 4 2 2" xfId="42504" xr:uid="{00000000-0005-0000-0000-0000CF0F0000}"/>
    <cellStyle name="20% - Énfasis6 2 2 2 2 4 3" xfId="12421" xr:uid="{00000000-0005-0000-0000-0000D00F0000}"/>
    <cellStyle name="20% - Énfasis6 2 2 2 2 4 3 2" xfId="35064" xr:uid="{00000000-0005-0000-0000-0000D10F0000}"/>
    <cellStyle name="20% - Énfasis6 2 2 2 2 4 4" xfId="27623" xr:uid="{00000000-0005-0000-0000-0000D20F0000}"/>
    <cellStyle name="20% - Énfasis6 2 2 2 2 5" xfId="1250" xr:uid="{00000000-0005-0000-0000-0000D30F0000}"/>
    <cellStyle name="20% - Énfasis6 2 2 2 2 5 2" xfId="16143" xr:uid="{00000000-0005-0000-0000-0000D40F0000}"/>
    <cellStyle name="20% - Énfasis6 2 2 2 2 5 2 2" xfId="38786" xr:uid="{00000000-0005-0000-0000-0000D50F0000}"/>
    <cellStyle name="20% - Énfasis6 2 2 2 2 5 3" xfId="23905" xr:uid="{00000000-0005-0000-0000-0000D60F0000}"/>
    <cellStyle name="20% - Énfasis6 2 2 2 2 6" xfId="8703" xr:uid="{00000000-0005-0000-0000-0000D70F0000}"/>
    <cellStyle name="20% - Énfasis6 2 2 2 2 6 2" xfId="31346" xr:uid="{00000000-0005-0000-0000-0000D80F0000}"/>
    <cellStyle name="20% - Énfasis6 2 2 2 2 7" xfId="23044" xr:uid="{00000000-0005-0000-0000-0000D90F0000}"/>
    <cellStyle name="20% - Énfasis6 2 2 2 3" xfId="1716" xr:uid="{00000000-0005-0000-0000-0000DA0F0000}"/>
    <cellStyle name="20% - Énfasis6 2 2 2 3 2" xfId="3566" xr:uid="{00000000-0005-0000-0000-0000DB0F0000}"/>
    <cellStyle name="20% - Énfasis6 2 2 2 3 2 2" xfId="7287" xr:uid="{00000000-0005-0000-0000-0000DC0F0000}"/>
    <cellStyle name="20% - Énfasis6 2 2 2 3 2 2 2" xfId="22171" xr:uid="{00000000-0005-0000-0000-0000DD0F0000}"/>
    <cellStyle name="20% - Énfasis6 2 2 2 3 2 2 2 2" xfId="44814" xr:uid="{00000000-0005-0000-0000-0000DE0F0000}"/>
    <cellStyle name="20% - Énfasis6 2 2 2 3 2 2 3" xfId="14731" xr:uid="{00000000-0005-0000-0000-0000DF0F0000}"/>
    <cellStyle name="20% - Énfasis6 2 2 2 3 2 2 3 2" xfId="37374" xr:uid="{00000000-0005-0000-0000-0000E00F0000}"/>
    <cellStyle name="20% - Énfasis6 2 2 2 3 2 2 4" xfId="29933" xr:uid="{00000000-0005-0000-0000-0000E10F0000}"/>
    <cellStyle name="20% - Énfasis6 2 2 2 3 2 3" xfId="18453" xr:uid="{00000000-0005-0000-0000-0000E20F0000}"/>
    <cellStyle name="20% - Énfasis6 2 2 2 3 2 3 2" xfId="41096" xr:uid="{00000000-0005-0000-0000-0000E30F0000}"/>
    <cellStyle name="20% - Énfasis6 2 2 2 3 2 4" xfId="11013" xr:uid="{00000000-0005-0000-0000-0000E40F0000}"/>
    <cellStyle name="20% - Énfasis6 2 2 2 3 2 4 2" xfId="33656" xr:uid="{00000000-0005-0000-0000-0000E50F0000}"/>
    <cellStyle name="20% - Énfasis6 2 2 2 3 2 5" xfId="26215" xr:uid="{00000000-0005-0000-0000-0000E60F0000}"/>
    <cellStyle name="20% - Énfasis6 2 2 2 3 3" xfId="5440" xr:uid="{00000000-0005-0000-0000-0000E70F0000}"/>
    <cellStyle name="20% - Énfasis6 2 2 2 3 3 2" xfId="20324" xr:uid="{00000000-0005-0000-0000-0000E80F0000}"/>
    <cellStyle name="20% - Énfasis6 2 2 2 3 3 2 2" xfId="42967" xr:uid="{00000000-0005-0000-0000-0000E90F0000}"/>
    <cellStyle name="20% - Énfasis6 2 2 2 3 3 3" xfId="12884" xr:uid="{00000000-0005-0000-0000-0000EA0F0000}"/>
    <cellStyle name="20% - Énfasis6 2 2 2 3 3 3 2" xfId="35527" xr:uid="{00000000-0005-0000-0000-0000EB0F0000}"/>
    <cellStyle name="20% - Énfasis6 2 2 2 3 3 4" xfId="28086" xr:uid="{00000000-0005-0000-0000-0000EC0F0000}"/>
    <cellStyle name="20% - Énfasis6 2 2 2 3 4" xfId="16606" xr:uid="{00000000-0005-0000-0000-0000ED0F0000}"/>
    <cellStyle name="20% - Énfasis6 2 2 2 3 4 2" xfId="39249" xr:uid="{00000000-0005-0000-0000-0000EE0F0000}"/>
    <cellStyle name="20% - Énfasis6 2 2 2 3 5" xfId="9166" xr:uid="{00000000-0005-0000-0000-0000EF0F0000}"/>
    <cellStyle name="20% - Énfasis6 2 2 2 3 5 2" xfId="31809" xr:uid="{00000000-0005-0000-0000-0000F00F0000}"/>
    <cellStyle name="20% - Énfasis6 2 2 2 3 6" xfId="24368" xr:uid="{00000000-0005-0000-0000-0000F10F0000}"/>
    <cellStyle name="20% - Énfasis6 2 2 2 4" xfId="2641" xr:uid="{00000000-0005-0000-0000-0000F20F0000}"/>
    <cellStyle name="20% - Énfasis6 2 2 2 4 2" xfId="6362" xr:uid="{00000000-0005-0000-0000-0000F30F0000}"/>
    <cellStyle name="20% - Énfasis6 2 2 2 4 2 2" xfId="21246" xr:uid="{00000000-0005-0000-0000-0000F40F0000}"/>
    <cellStyle name="20% - Énfasis6 2 2 2 4 2 2 2" xfId="43889" xr:uid="{00000000-0005-0000-0000-0000F50F0000}"/>
    <cellStyle name="20% - Énfasis6 2 2 2 4 2 3" xfId="13806" xr:uid="{00000000-0005-0000-0000-0000F60F0000}"/>
    <cellStyle name="20% - Énfasis6 2 2 2 4 2 3 2" xfId="36449" xr:uid="{00000000-0005-0000-0000-0000F70F0000}"/>
    <cellStyle name="20% - Énfasis6 2 2 2 4 2 4" xfId="29008" xr:uid="{00000000-0005-0000-0000-0000F80F0000}"/>
    <cellStyle name="20% - Énfasis6 2 2 2 4 3" xfId="17528" xr:uid="{00000000-0005-0000-0000-0000F90F0000}"/>
    <cellStyle name="20% - Énfasis6 2 2 2 4 3 2" xfId="40171" xr:uid="{00000000-0005-0000-0000-0000FA0F0000}"/>
    <cellStyle name="20% - Énfasis6 2 2 2 4 4" xfId="10088" xr:uid="{00000000-0005-0000-0000-0000FB0F0000}"/>
    <cellStyle name="20% - Énfasis6 2 2 2 4 4 2" xfId="32731" xr:uid="{00000000-0005-0000-0000-0000FC0F0000}"/>
    <cellStyle name="20% - Énfasis6 2 2 2 4 5" xfId="25290" xr:uid="{00000000-0005-0000-0000-0000FD0F0000}"/>
    <cellStyle name="20% - Énfasis6 2 2 2 5" xfId="4515" xr:uid="{00000000-0005-0000-0000-0000FE0F0000}"/>
    <cellStyle name="20% - Énfasis6 2 2 2 5 2" xfId="19399" xr:uid="{00000000-0005-0000-0000-0000FF0F0000}"/>
    <cellStyle name="20% - Énfasis6 2 2 2 5 2 2" xfId="42042" xr:uid="{00000000-0005-0000-0000-000000100000}"/>
    <cellStyle name="20% - Énfasis6 2 2 2 5 3" xfId="11959" xr:uid="{00000000-0005-0000-0000-000001100000}"/>
    <cellStyle name="20% - Énfasis6 2 2 2 5 3 2" xfId="34602" xr:uid="{00000000-0005-0000-0000-000002100000}"/>
    <cellStyle name="20% - Énfasis6 2 2 2 5 4" xfId="27161" xr:uid="{00000000-0005-0000-0000-000003100000}"/>
    <cellStyle name="20% - Énfasis6 2 2 2 6" xfId="785" xr:uid="{00000000-0005-0000-0000-000004100000}"/>
    <cellStyle name="20% - Énfasis6 2 2 2 6 2" xfId="15681" xr:uid="{00000000-0005-0000-0000-000005100000}"/>
    <cellStyle name="20% - Énfasis6 2 2 2 6 2 2" xfId="38324" xr:uid="{00000000-0005-0000-0000-000006100000}"/>
    <cellStyle name="20% - Énfasis6 2 2 2 6 3" xfId="23443" xr:uid="{00000000-0005-0000-0000-000007100000}"/>
    <cellStyle name="20% - Énfasis6 2 2 2 7" xfId="8241" xr:uid="{00000000-0005-0000-0000-000008100000}"/>
    <cellStyle name="20% - Énfasis6 2 2 2 7 2" xfId="30884" xr:uid="{00000000-0005-0000-0000-000009100000}"/>
    <cellStyle name="20% - Énfasis6 2 2 2 8" xfId="22888" xr:uid="{00000000-0005-0000-0000-00000A100000}"/>
    <cellStyle name="20% - Énfasis6 2 2 3" xfId="268" xr:uid="{00000000-0005-0000-0000-00000B100000}"/>
    <cellStyle name="20% - Énfasis6 2 2 3 2" xfId="1967" xr:uid="{00000000-0005-0000-0000-00000C100000}"/>
    <cellStyle name="20% - Énfasis6 2 2 3 2 2" xfId="3817" xr:uid="{00000000-0005-0000-0000-00000D100000}"/>
    <cellStyle name="20% - Énfasis6 2 2 3 2 2 2" xfId="7538" xr:uid="{00000000-0005-0000-0000-00000E100000}"/>
    <cellStyle name="20% - Énfasis6 2 2 3 2 2 2 2" xfId="22422" xr:uid="{00000000-0005-0000-0000-00000F100000}"/>
    <cellStyle name="20% - Énfasis6 2 2 3 2 2 2 2 2" xfId="45065" xr:uid="{00000000-0005-0000-0000-000010100000}"/>
    <cellStyle name="20% - Énfasis6 2 2 3 2 2 2 3" xfId="14982" xr:uid="{00000000-0005-0000-0000-000011100000}"/>
    <cellStyle name="20% - Énfasis6 2 2 3 2 2 2 3 2" xfId="37625" xr:uid="{00000000-0005-0000-0000-000012100000}"/>
    <cellStyle name="20% - Énfasis6 2 2 3 2 2 2 4" xfId="30184" xr:uid="{00000000-0005-0000-0000-000013100000}"/>
    <cellStyle name="20% - Énfasis6 2 2 3 2 2 3" xfId="18704" xr:uid="{00000000-0005-0000-0000-000014100000}"/>
    <cellStyle name="20% - Énfasis6 2 2 3 2 2 3 2" xfId="41347" xr:uid="{00000000-0005-0000-0000-000015100000}"/>
    <cellStyle name="20% - Énfasis6 2 2 3 2 2 4" xfId="11264" xr:uid="{00000000-0005-0000-0000-000016100000}"/>
    <cellStyle name="20% - Énfasis6 2 2 3 2 2 4 2" xfId="33907" xr:uid="{00000000-0005-0000-0000-000017100000}"/>
    <cellStyle name="20% - Énfasis6 2 2 3 2 2 5" xfId="26466" xr:uid="{00000000-0005-0000-0000-000018100000}"/>
    <cellStyle name="20% - Énfasis6 2 2 3 2 3" xfId="5691" xr:uid="{00000000-0005-0000-0000-000019100000}"/>
    <cellStyle name="20% - Énfasis6 2 2 3 2 3 2" xfId="20575" xr:uid="{00000000-0005-0000-0000-00001A100000}"/>
    <cellStyle name="20% - Énfasis6 2 2 3 2 3 2 2" xfId="43218" xr:uid="{00000000-0005-0000-0000-00001B100000}"/>
    <cellStyle name="20% - Énfasis6 2 2 3 2 3 3" xfId="13135" xr:uid="{00000000-0005-0000-0000-00001C100000}"/>
    <cellStyle name="20% - Énfasis6 2 2 3 2 3 3 2" xfId="35778" xr:uid="{00000000-0005-0000-0000-00001D100000}"/>
    <cellStyle name="20% - Énfasis6 2 2 3 2 3 4" xfId="28337" xr:uid="{00000000-0005-0000-0000-00001E100000}"/>
    <cellStyle name="20% - Énfasis6 2 2 3 2 4" xfId="16857" xr:uid="{00000000-0005-0000-0000-00001F100000}"/>
    <cellStyle name="20% - Énfasis6 2 2 3 2 4 2" xfId="39500" xr:uid="{00000000-0005-0000-0000-000020100000}"/>
    <cellStyle name="20% - Énfasis6 2 2 3 2 5" xfId="9417" xr:uid="{00000000-0005-0000-0000-000021100000}"/>
    <cellStyle name="20% - Énfasis6 2 2 3 2 5 2" xfId="32060" xr:uid="{00000000-0005-0000-0000-000022100000}"/>
    <cellStyle name="20% - Énfasis6 2 2 3 2 6" xfId="24619" xr:uid="{00000000-0005-0000-0000-000023100000}"/>
    <cellStyle name="20% - Énfasis6 2 2 3 3" xfId="2892" xr:uid="{00000000-0005-0000-0000-000024100000}"/>
    <cellStyle name="20% - Énfasis6 2 2 3 3 2" xfId="6613" xr:uid="{00000000-0005-0000-0000-000025100000}"/>
    <cellStyle name="20% - Énfasis6 2 2 3 3 2 2" xfId="21497" xr:uid="{00000000-0005-0000-0000-000026100000}"/>
    <cellStyle name="20% - Énfasis6 2 2 3 3 2 2 2" xfId="44140" xr:uid="{00000000-0005-0000-0000-000027100000}"/>
    <cellStyle name="20% - Énfasis6 2 2 3 3 2 3" xfId="14057" xr:uid="{00000000-0005-0000-0000-000028100000}"/>
    <cellStyle name="20% - Énfasis6 2 2 3 3 2 3 2" xfId="36700" xr:uid="{00000000-0005-0000-0000-000029100000}"/>
    <cellStyle name="20% - Énfasis6 2 2 3 3 2 4" xfId="29259" xr:uid="{00000000-0005-0000-0000-00002A100000}"/>
    <cellStyle name="20% - Énfasis6 2 2 3 3 3" xfId="17779" xr:uid="{00000000-0005-0000-0000-00002B100000}"/>
    <cellStyle name="20% - Énfasis6 2 2 3 3 3 2" xfId="40422" xr:uid="{00000000-0005-0000-0000-00002C100000}"/>
    <cellStyle name="20% - Énfasis6 2 2 3 3 4" xfId="10339" xr:uid="{00000000-0005-0000-0000-00002D100000}"/>
    <cellStyle name="20% - Énfasis6 2 2 3 3 4 2" xfId="32982" xr:uid="{00000000-0005-0000-0000-00002E100000}"/>
    <cellStyle name="20% - Énfasis6 2 2 3 3 5" xfId="25541" xr:uid="{00000000-0005-0000-0000-00002F100000}"/>
    <cellStyle name="20% - Énfasis6 2 2 3 4" xfId="4766" xr:uid="{00000000-0005-0000-0000-000030100000}"/>
    <cellStyle name="20% - Énfasis6 2 2 3 4 2" xfId="19650" xr:uid="{00000000-0005-0000-0000-000031100000}"/>
    <cellStyle name="20% - Énfasis6 2 2 3 4 2 2" xfId="42293" xr:uid="{00000000-0005-0000-0000-000032100000}"/>
    <cellStyle name="20% - Énfasis6 2 2 3 4 3" xfId="12210" xr:uid="{00000000-0005-0000-0000-000033100000}"/>
    <cellStyle name="20% - Énfasis6 2 2 3 4 3 2" xfId="34853" xr:uid="{00000000-0005-0000-0000-000034100000}"/>
    <cellStyle name="20% - Énfasis6 2 2 3 4 4" xfId="27412" xr:uid="{00000000-0005-0000-0000-000035100000}"/>
    <cellStyle name="20% - Énfasis6 2 2 3 5" xfId="1039" xr:uid="{00000000-0005-0000-0000-000036100000}"/>
    <cellStyle name="20% - Énfasis6 2 2 3 5 2" xfId="15932" xr:uid="{00000000-0005-0000-0000-000037100000}"/>
    <cellStyle name="20% - Énfasis6 2 2 3 5 2 2" xfId="38575" xr:uid="{00000000-0005-0000-0000-000038100000}"/>
    <cellStyle name="20% - Énfasis6 2 2 3 5 3" xfId="23694" xr:uid="{00000000-0005-0000-0000-000039100000}"/>
    <cellStyle name="20% - Énfasis6 2 2 3 6" xfId="8492" xr:uid="{00000000-0005-0000-0000-00003A100000}"/>
    <cellStyle name="20% - Énfasis6 2 2 3 6 2" xfId="31135" xr:uid="{00000000-0005-0000-0000-00003B100000}"/>
    <cellStyle name="20% - Énfasis6 2 2 3 7" xfId="22966" xr:uid="{00000000-0005-0000-0000-00003C100000}"/>
    <cellStyle name="20% - Énfasis6 2 2 4" xfId="1505" xr:uid="{00000000-0005-0000-0000-00003D100000}"/>
    <cellStyle name="20% - Énfasis6 2 2 4 2" xfId="3355" xr:uid="{00000000-0005-0000-0000-00003E100000}"/>
    <cellStyle name="20% - Énfasis6 2 2 4 2 2" xfId="7076" xr:uid="{00000000-0005-0000-0000-00003F100000}"/>
    <cellStyle name="20% - Énfasis6 2 2 4 2 2 2" xfId="21960" xr:uid="{00000000-0005-0000-0000-000040100000}"/>
    <cellStyle name="20% - Énfasis6 2 2 4 2 2 2 2" xfId="44603" xr:uid="{00000000-0005-0000-0000-000041100000}"/>
    <cellStyle name="20% - Énfasis6 2 2 4 2 2 3" xfId="14520" xr:uid="{00000000-0005-0000-0000-000042100000}"/>
    <cellStyle name="20% - Énfasis6 2 2 4 2 2 3 2" xfId="37163" xr:uid="{00000000-0005-0000-0000-000043100000}"/>
    <cellStyle name="20% - Énfasis6 2 2 4 2 2 4" xfId="29722" xr:uid="{00000000-0005-0000-0000-000044100000}"/>
    <cellStyle name="20% - Énfasis6 2 2 4 2 3" xfId="18242" xr:uid="{00000000-0005-0000-0000-000045100000}"/>
    <cellStyle name="20% - Énfasis6 2 2 4 2 3 2" xfId="40885" xr:uid="{00000000-0005-0000-0000-000046100000}"/>
    <cellStyle name="20% - Énfasis6 2 2 4 2 4" xfId="10802" xr:uid="{00000000-0005-0000-0000-000047100000}"/>
    <cellStyle name="20% - Énfasis6 2 2 4 2 4 2" xfId="33445" xr:uid="{00000000-0005-0000-0000-000048100000}"/>
    <cellStyle name="20% - Énfasis6 2 2 4 2 5" xfId="26004" xr:uid="{00000000-0005-0000-0000-000049100000}"/>
    <cellStyle name="20% - Énfasis6 2 2 4 3" xfId="5229" xr:uid="{00000000-0005-0000-0000-00004A100000}"/>
    <cellStyle name="20% - Énfasis6 2 2 4 3 2" xfId="20113" xr:uid="{00000000-0005-0000-0000-00004B100000}"/>
    <cellStyle name="20% - Énfasis6 2 2 4 3 2 2" xfId="42756" xr:uid="{00000000-0005-0000-0000-00004C100000}"/>
    <cellStyle name="20% - Énfasis6 2 2 4 3 3" xfId="12673" xr:uid="{00000000-0005-0000-0000-00004D100000}"/>
    <cellStyle name="20% - Énfasis6 2 2 4 3 3 2" xfId="35316" xr:uid="{00000000-0005-0000-0000-00004E100000}"/>
    <cellStyle name="20% - Énfasis6 2 2 4 3 4" xfId="27875" xr:uid="{00000000-0005-0000-0000-00004F100000}"/>
    <cellStyle name="20% - Énfasis6 2 2 4 4" xfId="16395" xr:uid="{00000000-0005-0000-0000-000050100000}"/>
    <cellStyle name="20% - Énfasis6 2 2 4 4 2" xfId="39038" xr:uid="{00000000-0005-0000-0000-000051100000}"/>
    <cellStyle name="20% - Énfasis6 2 2 4 5" xfId="8955" xr:uid="{00000000-0005-0000-0000-000052100000}"/>
    <cellStyle name="20% - Énfasis6 2 2 4 5 2" xfId="31598" xr:uid="{00000000-0005-0000-0000-000053100000}"/>
    <cellStyle name="20% - Énfasis6 2 2 4 6" xfId="24157" xr:uid="{00000000-0005-0000-0000-000054100000}"/>
    <cellStyle name="20% - Énfasis6 2 2 5" xfId="2430" xr:uid="{00000000-0005-0000-0000-000055100000}"/>
    <cellStyle name="20% - Énfasis6 2 2 5 2" xfId="6151" xr:uid="{00000000-0005-0000-0000-000056100000}"/>
    <cellStyle name="20% - Énfasis6 2 2 5 2 2" xfId="21035" xr:uid="{00000000-0005-0000-0000-000057100000}"/>
    <cellStyle name="20% - Énfasis6 2 2 5 2 2 2" xfId="43678" xr:uid="{00000000-0005-0000-0000-000058100000}"/>
    <cellStyle name="20% - Énfasis6 2 2 5 2 3" xfId="13595" xr:uid="{00000000-0005-0000-0000-000059100000}"/>
    <cellStyle name="20% - Énfasis6 2 2 5 2 3 2" xfId="36238" xr:uid="{00000000-0005-0000-0000-00005A100000}"/>
    <cellStyle name="20% - Énfasis6 2 2 5 2 4" xfId="28797" xr:uid="{00000000-0005-0000-0000-00005B100000}"/>
    <cellStyle name="20% - Énfasis6 2 2 5 3" xfId="17317" xr:uid="{00000000-0005-0000-0000-00005C100000}"/>
    <cellStyle name="20% - Énfasis6 2 2 5 3 2" xfId="39960" xr:uid="{00000000-0005-0000-0000-00005D100000}"/>
    <cellStyle name="20% - Énfasis6 2 2 5 4" xfId="9877" xr:uid="{00000000-0005-0000-0000-00005E100000}"/>
    <cellStyle name="20% - Énfasis6 2 2 5 4 2" xfId="32520" xr:uid="{00000000-0005-0000-0000-00005F100000}"/>
    <cellStyle name="20% - Énfasis6 2 2 5 5" xfId="25079" xr:uid="{00000000-0005-0000-0000-000060100000}"/>
    <cellStyle name="20% - Énfasis6 2 2 6" xfId="4304" xr:uid="{00000000-0005-0000-0000-000061100000}"/>
    <cellStyle name="20% - Énfasis6 2 2 6 2" xfId="19188" xr:uid="{00000000-0005-0000-0000-000062100000}"/>
    <cellStyle name="20% - Énfasis6 2 2 6 2 2" xfId="41831" xr:uid="{00000000-0005-0000-0000-000063100000}"/>
    <cellStyle name="20% - Énfasis6 2 2 6 3" xfId="11748" xr:uid="{00000000-0005-0000-0000-000064100000}"/>
    <cellStyle name="20% - Énfasis6 2 2 6 3 2" xfId="34391" xr:uid="{00000000-0005-0000-0000-000065100000}"/>
    <cellStyle name="20% - Énfasis6 2 2 6 4" xfId="26950" xr:uid="{00000000-0005-0000-0000-000066100000}"/>
    <cellStyle name="20% - Énfasis6 2 2 7" xfId="573" xr:uid="{00000000-0005-0000-0000-000067100000}"/>
    <cellStyle name="20% - Énfasis6 2 2 7 2" xfId="15470" xr:uid="{00000000-0005-0000-0000-000068100000}"/>
    <cellStyle name="20% - Énfasis6 2 2 7 2 2" xfId="38113" xr:uid="{00000000-0005-0000-0000-000069100000}"/>
    <cellStyle name="20% - Énfasis6 2 2 7 3" xfId="23233" xr:uid="{00000000-0005-0000-0000-00006A100000}"/>
    <cellStyle name="20% - Énfasis6 2 2 8" xfId="8030" xr:uid="{00000000-0005-0000-0000-00006B100000}"/>
    <cellStyle name="20% - Énfasis6 2 2 8 2" xfId="30673" xr:uid="{00000000-0005-0000-0000-00006C100000}"/>
    <cellStyle name="20% - Énfasis6 2 2 9" xfId="22810" xr:uid="{00000000-0005-0000-0000-00006D100000}"/>
    <cellStyle name="20% - Énfasis6 2 3" xfId="144" xr:uid="{00000000-0005-0000-0000-00006E100000}"/>
    <cellStyle name="20% - Énfasis6 2 3 2" xfId="307" xr:uid="{00000000-0005-0000-0000-00006F100000}"/>
    <cellStyle name="20% - Énfasis6 2 3 2 2" xfId="2073" xr:uid="{00000000-0005-0000-0000-000070100000}"/>
    <cellStyle name="20% - Énfasis6 2 3 2 2 2" xfId="3923" xr:uid="{00000000-0005-0000-0000-000071100000}"/>
    <cellStyle name="20% - Énfasis6 2 3 2 2 2 2" xfId="7644" xr:uid="{00000000-0005-0000-0000-000072100000}"/>
    <cellStyle name="20% - Énfasis6 2 3 2 2 2 2 2" xfId="22528" xr:uid="{00000000-0005-0000-0000-000073100000}"/>
    <cellStyle name="20% - Énfasis6 2 3 2 2 2 2 2 2" xfId="45171" xr:uid="{00000000-0005-0000-0000-000074100000}"/>
    <cellStyle name="20% - Énfasis6 2 3 2 2 2 2 3" xfId="15088" xr:uid="{00000000-0005-0000-0000-000075100000}"/>
    <cellStyle name="20% - Énfasis6 2 3 2 2 2 2 3 2" xfId="37731" xr:uid="{00000000-0005-0000-0000-000076100000}"/>
    <cellStyle name="20% - Énfasis6 2 3 2 2 2 2 4" xfId="30290" xr:uid="{00000000-0005-0000-0000-000077100000}"/>
    <cellStyle name="20% - Énfasis6 2 3 2 2 2 3" xfId="18810" xr:uid="{00000000-0005-0000-0000-000078100000}"/>
    <cellStyle name="20% - Énfasis6 2 3 2 2 2 3 2" xfId="41453" xr:uid="{00000000-0005-0000-0000-000079100000}"/>
    <cellStyle name="20% - Énfasis6 2 3 2 2 2 4" xfId="11370" xr:uid="{00000000-0005-0000-0000-00007A100000}"/>
    <cellStyle name="20% - Énfasis6 2 3 2 2 2 4 2" xfId="34013" xr:uid="{00000000-0005-0000-0000-00007B100000}"/>
    <cellStyle name="20% - Énfasis6 2 3 2 2 2 5" xfId="26572" xr:uid="{00000000-0005-0000-0000-00007C100000}"/>
    <cellStyle name="20% - Énfasis6 2 3 2 2 3" xfId="5797" xr:uid="{00000000-0005-0000-0000-00007D100000}"/>
    <cellStyle name="20% - Énfasis6 2 3 2 2 3 2" xfId="20681" xr:uid="{00000000-0005-0000-0000-00007E100000}"/>
    <cellStyle name="20% - Énfasis6 2 3 2 2 3 2 2" xfId="43324" xr:uid="{00000000-0005-0000-0000-00007F100000}"/>
    <cellStyle name="20% - Énfasis6 2 3 2 2 3 3" xfId="13241" xr:uid="{00000000-0005-0000-0000-000080100000}"/>
    <cellStyle name="20% - Énfasis6 2 3 2 2 3 3 2" xfId="35884" xr:uid="{00000000-0005-0000-0000-000081100000}"/>
    <cellStyle name="20% - Énfasis6 2 3 2 2 3 4" xfId="28443" xr:uid="{00000000-0005-0000-0000-000082100000}"/>
    <cellStyle name="20% - Énfasis6 2 3 2 2 4" xfId="16963" xr:uid="{00000000-0005-0000-0000-000083100000}"/>
    <cellStyle name="20% - Énfasis6 2 3 2 2 4 2" xfId="39606" xr:uid="{00000000-0005-0000-0000-000084100000}"/>
    <cellStyle name="20% - Énfasis6 2 3 2 2 5" xfId="9523" xr:uid="{00000000-0005-0000-0000-000085100000}"/>
    <cellStyle name="20% - Énfasis6 2 3 2 2 5 2" xfId="32166" xr:uid="{00000000-0005-0000-0000-000086100000}"/>
    <cellStyle name="20% - Énfasis6 2 3 2 2 6" xfId="24725" xr:uid="{00000000-0005-0000-0000-000087100000}"/>
    <cellStyle name="20% - Énfasis6 2 3 2 3" xfId="2998" xr:uid="{00000000-0005-0000-0000-000088100000}"/>
    <cellStyle name="20% - Énfasis6 2 3 2 3 2" xfId="6719" xr:uid="{00000000-0005-0000-0000-000089100000}"/>
    <cellStyle name="20% - Énfasis6 2 3 2 3 2 2" xfId="21603" xr:uid="{00000000-0005-0000-0000-00008A100000}"/>
    <cellStyle name="20% - Énfasis6 2 3 2 3 2 2 2" xfId="44246" xr:uid="{00000000-0005-0000-0000-00008B100000}"/>
    <cellStyle name="20% - Énfasis6 2 3 2 3 2 3" xfId="14163" xr:uid="{00000000-0005-0000-0000-00008C100000}"/>
    <cellStyle name="20% - Énfasis6 2 3 2 3 2 3 2" xfId="36806" xr:uid="{00000000-0005-0000-0000-00008D100000}"/>
    <cellStyle name="20% - Énfasis6 2 3 2 3 2 4" xfId="29365" xr:uid="{00000000-0005-0000-0000-00008E100000}"/>
    <cellStyle name="20% - Énfasis6 2 3 2 3 3" xfId="17885" xr:uid="{00000000-0005-0000-0000-00008F100000}"/>
    <cellStyle name="20% - Énfasis6 2 3 2 3 3 2" xfId="40528" xr:uid="{00000000-0005-0000-0000-000090100000}"/>
    <cellStyle name="20% - Énfasis6 2 3 2 3 4" xfId="10445" xr:uid="{00000000-0005-0000-0000-000091100000}"/>
    <cellStyle name="20% - Énfasis6 2 3 2 3 4 2" xfId="33088" xr:uid="{00000000-0005-0000-0000-000092100000}"/>
    <cellStyle name="20% - Énfasis6 2 3 2 3 5" xfId="25647" xr:uid="{00000000-0005-0000-0000-000093100000}"/>
    <cellStyle name="20% - Énfasis6 2 3 2 4" xfId="4872" xr:uid="{00000000-0005-0000-0000-000094100000}"/>
    <cellStyle name="20% - Énfasis6 2 3 2 4 2" xfId="19756" xr:uid="{00000000-0005-0000-0000-000095100000}"/>
    <cellStyle name="20% - Énfasis6 2 3 2 4 2 2" xfId="42399" xr:uid="{00000000-0005-0000-0000-000096100000}"/>
    <cellStyle name="20% - Énfasis6 2 3 2 4 3" xfId="12316" xr:uid="{00000000-0005-0000-0000-000097100000}"/>
    <cellStyle name="20% - Énfasis6 2 3 2 4 3 2" xfId="34959" xr:uid="{00000000-0005-0000-0000-000098100000}"/>
    <cellStyle name="20% - Énfasis6 2 3 2 4 4" xfId="27518" xr:uid="{00000000-0005-0000-0000-000099100000}"/>
    <cellStyle name="20% - Énfasis6 2 3 2 5" xfId="1145" xr:uid="{00000000-0005-0000-0000-00009A100000}"/>
    <cellStyle name="20% - Énfasis6 2 3 2 5 2" xfId="16038" xr:uid="{00000000-0005-0000-0000-00009B100000}"/>
    <cellStyle name="20% - Énfasis6 2 3 2 5 2 2" xfId="38681" xr:uid="{00000000-0005-0000-0000-00009C100000}"/>
    <cellStyle name="20% - Énfasis6 2 3 2 5 3" xfId="23800" xr:uid="{00000000-0005-0000-0000-00009D100000}"/>
    <cellStyle name="20% - Énfasis6 2 3 2 6" xfId="8598" xr:uid="{00000000-0005-0000-0000-00009E100000}"/>
    <cellStyle name="20% - Énfasis6 2 3 2 6 2" xfId="31241" xr:uid="{00000000-0005-0000-0000-00009F100000}"/>
    <cellStyle name="20% - Énfasis6 2 3 2 7" xfId="23005" xr:uid="{00000000-0005-0000-0000-0000A0100000}"/>
    <cellStyle name="20% - Énfasis6 2 3 3" xfId="1611" xr:uid="{00000000-0005-0000-0000-0000A1100000}"/>
    <cellStyle name="20% - Énfasis6 2 3 3 2" xfId="3461" xr:uid="{00000000-0005-0000-0000-0000A2100000}"/>
    <cellStyle name="20% - Énfasis6 2 3 3 2 2" xfId="7182" xr:uid="{00000000-0005-0000-0000-0000A3100000}"/>
    <cellStyle name="20% - Énfasis6 2 3 3 2 2 2" xfId="22066" xr:uid="{00000000-0005-0000-0000-0000A4100000}"/>
    <cellStyle name="20% - Énfasis6 2 3 3 2 2 2 2" xfId="44709" xr:uid="{00000000-0005-0000-0000-0000A5100000}"/>
    <cellStyle name="20% - Énfasis6 2 3 3 2 2 3" xfId="14626" xr:uid="{00000000-0005-0000-0000-0000A6100000}"/>
    <cellStyle name="20% - Énfasis6 2 3 3 2 2 3 2" xfId="37269" xr:uid="{00000000-0005-0000-0000-0000A7100000}"/>
    <cellStyle name="20% - Énfasis6 2 3 3 2 2 4" xfId="29828" xr:uid="{00000000-0005-0000-0000-0000A8100000}"/>
    <cellStyle name="20% - Énfasis6 2 3 3 2 3" xfId="18348" xr:uid="{00000000-0005-0000-0000-0000A9100000}"/>
    <cellStyle name="20% - Énfasis6 2 3 3 2 3 2" xfId="40991" xr:uid="{00000000-0005-0000-0000-0000AA100000}"/>
    <cellStyle name="20% - Énfasis6 2 3 3 2 4" xfId="10908" xr:uid="{00000000-0005-0000-0000-0000AB100000}"/>
    <cellStyle name="20% - Énfasis6 2 3 3 2 4 2" xfId="33551" xr:uid="{00000000-0005-0000-0000-0000AC100000}"/>
    <cellStyle name="20% - Énfasis6 2 3 3 2 5" xfId="26110" xr:uid="{00000000-0005-0000-0000-0000AD100000}"/>
    <cellStyle name="20% - Énfasis6 2 3 3 3" xfId="5335" xr:uid="{00000000-0005-0000-0000-0000AE100000}"/>
    <cellStyle name="20% - Énfasis6 2 3 3 3 2" xfId="20219" xr:uid="{00000000-0005-0000-0000-0000AF100000}"/>
    <cellStyle name="20% - Énfasis6 2 3 3 3 2 2" xfId="42862" xr:uid="{00000000-0005-0000-0000-0000B0100000}"/>
    <cellStyle name="20% - Énfasis6 2 3 3 3 3" xfId="12779" xr:uid="{00000000-0005-0000-0000-0000B1100000}"/>
    <cellStyle name="20% - Énfasis6 2 3 3 3 3 2" xfId="35422" xr:uid="{00000000-0005-0000-0000-0000B2100000}"/>
    <cellStyle name="20% - Énfasis6 2 3 3 3 4" xfId="27981" xr:uid="{00000000-0005-0000-0000-0000B3100000}"/>
    <cellStyle name="20% - Énfasis6 2 3 3 4" xfId="16501" xr:uid="{00000000-0005-0000-0000-0000B4100000}"/>
    <cellStyle name="20% - Énfasis6 2 3 3 4 2" xfId="39144" xr:uid="{00000000-0005-0000-0000-0000B5100000}"/>
    <cellStyle name="20% - Énfasis6 2 3 3 5" xfId="9061" xr:uid="{00000000-0005-0000-0000-0000B6100000}"/>
    <cellStyle name="20% - Énfasis6 2 3 3 5 2" xfId="31704" xr:uid="{00000000-0005-0000-0000-0000B7100000}"/>
    <cellStyle name="20% - Énfasis6 2 3 3 6" xfId="24263" xr:uid="{00000000-0005-0000-0000-0000B8100000}"/>
    <cellStyle name="20% - Énfasis6 2 3 4" xfId="2536" xr:uid="{00000000-0005-0000-0000-0000B9100000}"/>
    <cellStyle name="20% - Énfasis6 2 3 4 2" xfId="6257" xr:uid="{00000000-0005-0000-0000-0000BA100000}"/>
    <cellStyle name="20% - Énfasis6 2 3 4 2 2" xfId="21141" xr:uid="{00000000-0005-0000-0000-0000BB100000}"/>
    <cellStyle name="20% - Énfasis6 2 3 4 2 2 2" xfId="43784" xr:uid="{00000000-0005-0000-0000-0000BC100000}"/>
    <cellStyle name="20% - Énfasis6 2 3 4 2 3" xfId="13701" xr:uid="{00000000-0005-0000-0000-0000BD100000}"/>
    <cellStyle name="20% - Énfasis6 2 3 4 2 3 2" xfId="36344" xr:uid="{00000000-0005-0000-0000-0000BE100000}"/>
    <cellStyle name="20% - Énfasis6 2 3 4 2 4" xfId="28903" xr:uid="{00000000-0005-0000-0000-0000BF100000}"/>
    <cellStyle name="20% - Énfasis6 2 3 4 3" xfId="17423" xr:uid="{00000000-0005-0000-0000-0000C0100000}"/>
    <cellStyle name="20% - Énfasis6 2 3 4 3 2" xfId="40066" xr:uid="{00000000-0005-0000-0000-0000C1100000}"/>
    <cellStyle name="20% - Énfasis6 2 3 4 4" xfId="9983" xr:uid="{00000000-0005-0000-0000-0000C2100000}"/>
    <cellStyle name="20% - Énfasis6 2 3 4 4 2" xfId="32626" xr:uid="{00000000-0005-0000-0000-0000C3100000}"/>
    <cellStyle name="20% - Énfasis6 2 3 4 5" xfId="25185" xr:uid="{00000000-0005-0000-0000-0000C4100000}"/>
    <cellStyle name="20% - Énfasis6 2 3 5" xfId="4410" xr:uid="{00000000-0005-0000-0000-0000C5100000}"/>
    <cellStyle name="20% - Énfasis6 2 3 5 2" xfId="19294" xr:uid="{00000000-0005-0000-0000-0000C6100000}"/>
    <cellStyle name="20% - Énfasis6 2 3 5 2 2" xfId="41937" xr:uid="{00000000-0005-0000-0000-0000C7100000}"/>
    <cellStyle name="20% - Énfasis6 2 3 5 3" xfId="11854" xr:uid="{00000000-0005-0000-0000-0000C8100000}"/>
    <cellStyle name="20% - Énfasis6 2 3 5 3 2" xfId="34497" xr:uid="{00000000-0005-0000-0000-0000C9100000}"/>
    <cellStyle name="20% - Énfasis6 2 3 5 4" xfId="27056" xr:uid="{00000000-0005-0000-0000-0000CA100000}"/>
    <cellStyle name="20% - Énfasis6 2 3 6" xfId="680" xr:uid="{00000000-0005-0000-0000-0000CB100000}"/>
    <cellStyle name="20% - Énfasis6 2 3 6 2" xfId="15576" xr:uid="{00000000-0005-0000-0000-0000CC100000}"/>
    <cellStyle name="20% - Énfasis6 2 3 6 2 2" xfId="38219" xr:uid="{00000000-0005-0000-0000-0000CD100000}"/>
    <cellStyle name="20% - Énfasis6 2 3 6 3" xfId="23338" xr:uid="{00000000-0005-0000-0000-0000CE100000}"/>
    <cellStyle name="20% - Énfasis6 2 3 7" xfId="8136" xr:uid="{00000000-0005-0000-0000-0000CF100000}"/>
    <cellStyle name="20% - Énfasis6 2 3 7 2" xfId="30779" xr:uid="{00000000-0005-0000-0000-0000D0100000}"/>
    <cellStyle name="20% - Énfasis6 2 3 8" xfId="22849" xr:uid="{00000000-0005-0000-0000-0000D1100000}"/>
    <cellStyle name="20% - Énfasis6 2 4" xfId="227" xr:uid="{00000000-0005-0000-0000-0000D2100000}"/>
    <cellStyle name="20% - Énfasis6 2 4 2" xfId="1862" xr:uid="{00000000-0005-0000-0000-0000D3100000}"/>
    <cellStyle name="20% - Énfasis6 2 4 2 2" xfId="3712" xr:uid="{00000000-0005-0000-0000-0000D4100000}"/>
    <cellStyle name="20% - Énfasis6 2 4 2 2 2" xfId="7433" xr:uid="{00000000-0005-0000-0000-0000D5100000}"/>
    <cellStyle name="20% - Énfasis6 2 4 2 2 2 2" xfId="22317" xr:uid="{00000000-0005-0000-0000-0000D6100000}"/>
    <cellStyle name="20% - Énfasis6 2 4 2 2 2 2 2" xfId="44960" xr:uid="{00000000-0005-0000-0000-0000D7100000}"/>
    <cellStyle name="20% - Énfasis6 2 4 2 2 2 3" xfId="14877" xr:uid="{00000000-0005-0000-0000-0000D8100000}"/>
    <cellStyle name="20% - Énfasis6 2 4 2 2 2 3 2" xfId="37520" xr:uid="{00000000-0005-0000-0000-0000D9100000}"/>
    <cellStyle name="20% - Énfasis6 2 4 2 2 2 4" xfId="30079" xr:uid="{00000000-0005-0000-0000-0000DA100000}"/>
    <cellStyle name="20% - Énfasis6 2 4 2 2 3" xfId="18599" xr:uid="{00000000-0005-0000-0000-0000DB100000}"/>
    <cellStyle name="20% - Énfasis6 2 4 2 2 3 2" xfId="41242" xr:uid="{00000000-0005-0000-0000-0000DC100000}"/>
    <cellStyle name="20% - Énfasis6 2 4 2 2 4" xfId="11159" xr:uid="{00000000-0005-0000-0000-0000DD100000}"/>
    <cellStyle name="20% - Énfasis6 2 4 2 2 4 2" xfId="33802" xr:uid="{00000000-0005-0000-0000-0000DE100000}"/>
    <cellStyle name="20% - Énfasis6 2 4 2 2 5" xfId="26361" xr:uid="{00000000-0005-0000-0000-0000DF100000}"/>
    <cellStyle name="20% - Énfasis6 2 4 2 3" xfId="5586" xr:uid="{00000000-0005-0000-0000-0000E0100000}"/>
    <cellStyle name="20% - Énfasis6 2 4 2 3 2" xfId="20470" xr:uid="{00000000-0005-0000-0000-0000E1100000}"/>
    <cellStyle name="20% - Énfasis6 2 4 2 3 2 2" xfId="43113" xr:uid="{00000000-0005-0000-0000-0000E2100000}"/>
    <cellStyle name="20% - Énfasis6 2 4 2 3 3" xfId="13030" xr:uid="{00000000-0005-0000-0000-0000E3100000}"/>
    <cellStyle name="20% - Énfasis6 2 4 2 3 3 2" xfId="35673" xr:uid="{00000000-0005-0000-0000-0000E4100000}"/>
    <cellStyle name="20% - Énfasis6 2 4 2 3 4" xfId="28232" xr:uid="{00000000-0005-0000-0000-0000E5100000}"/>
    <cellStyle name="20% - Énfasis6 2 4 2 4" xfId="16752" xr:uid="{00000000-0005-0000-0000-0000E6100000}"/>
    <cellStyle name="20% - Énfasis6 2 4 2 4 2" xfId="39395" xr:uid="{00000000-0005-0000-0000-0000E7100000}"/>
    <cellStyle name="20% - Énfasis6 2 4 2 5" xfId="9312" xr:uid="{00000000-0005-0000-0000-0000E8100000}"/>
    <cellStyle name="20% - Énfasis6 2 4 2 5 2" xfId="31955" xr:uid="{00000000-0005-0000-0000-0000E9100000}"/>
    <cellStyle name="20% - Énfasis6 2 4 2 6" xfId="24514" xr:uid="{00000000-0005-0000-0000-0000EA100000}"/>
    <cellStyle name="20% - Énfasis6 2 4 3" xfId="2787" xr:uid="{00000000-0005-0000-0000-0000EB100000}"/>
    <cellStyle name="20% - Énfasis6 2 4 3 2" xfId="6508" xr:uid="{00000000-0005-0000-0000-0000EC100000}"/>
    <cellStyle name="20% - Énfasis6 2 4 3 2 2" xfId="21392" xr:uid="{00000000-0005-0000-0000-0000ED100000}"/>
    <cellStyle name="20% - Énfasis6 2 4 3 2 2 2" xfId="44035" xr:uid="{00000000-0005-0000-0000-0000EE100000}"/>
    <cellStyle name="20% - Énfasis6 2 4 3 2 3" xfId="13952" xr:uid="{00000000-0005-0000-0000-0000EF100000}"/>
    <cellStyle name="20% - Énfasis6 2 4 3 2 3 2" xfId="36595" xr:uid="{00000000-0005-0000-0000-0000F0100000}"/>
    <cellStyle name="20% - Énfasis6 2 4 3 2 4" xfId="29154" xr:uid="{00000000-0005-0000-0000-0000F1100000}"/>
    <cellStyle name="20% - Énfasis6 2 4 3 3" xfId="17674" xr:uid="{00000000-0005-0000-0000-0000F2100000}"/>
    <cellStyle name="20% - Énfasis6 2 4 3 3 2" xfId="40317" xr:uid="{00000000-0005-0000-0000-0000F3100000}"/>
    <cellStyle name="20% - Énfasis6 2 4 3 4" xfId="10234" xr:uid="{00000000-0005-0000-0000-0000F4100000}"/>
    <cellStyle name="20% - Énfasis6 2 4 3 4 2" xfId="32877" xr:uid="{00000000-0005-0000-0000-0000F5100000}"/>
    <cellStyle name="20% - Énfasis6 2 4 3 5" xfId="25436" xr:uid="{00000000-0005-0000-0000-0000F6100000}"/>
    <cellStyle name="20% - Énfasis6 2 4 4" xfId="4661" xr:uid="{00000000-0005-0000-0000-0000F7100000}"/>
    <cellStyle name="20% - Énfasis6 2 4 4 2" xfId="19545" xr:uid="{00000000-0005-0000-0000-0000F8100000}"/>
    <cellStyle name="20% - Énfasis6 2 4 4 2 2" xfId="42188" xr:uid="{00000000-0005-0000-0000-0000F9100000}"/>
    <cellStyle name="20% - Énfasis6 2 4 4 3" xfId="12105" xr:uid="{00000000-0005-0000-0000-0000FA100000}"/>
    <cellStyle name="20% - Énfasis6 2 4 4 3 2" xfId="34748" xr:uid="{00000000-0005-0000-0000-0000FB100000}"/>
    <cellStyle name="20% - Énfasis6 2 4 4 4" xfId="27307" xr:uid="{00000000-0005-0000-0000-0000FC100000}"/>
    <cellStyle name="20% - Énfasis6 2 4 5" xfId="934" xr:uid="{00000000-0005-0000-0000-0000FD100000}"/>
    <cellStyle name="20% - Énfasis6 2 4 5 2" xfId="15827" xr:uid="{00000000-0005-0000-0000-0000FE100000}"/>
    <cellStyle name="20% - Énfasis6 2 4 5 2 2" xfId="38470" xr:uid="{00000000-0005-0000-0000-0000FF100000}"/>
    <cellStyle name="20% - Énfasis6 2 4 5 3" xfId="23589" xr:uid="{00000000-0005-0000-0000-000000110000}"/>
    <cellStyle name="20% - Énfasis6 2 4 6" xfId="8387" xr:uid="{00000000-0005-0000-0000-000001110000}"/>
    <cellStyle name="20% - Énfasis6 2 4 6 2" xfId="31030" xr:uid="{00000000-0005-0000-0000-000002110000}"/>
    <cellStyle name="20% - Énfasis6 2 4 7" xfId="22927" xr:uid="{00000000-0005-0000-0000-000003110000}"/>
    <cellStyle name="20% - Énfasis6 2 5" xfId="1400" xr:uid="{00000000-0005-0000-0000-000004110000}"/>
    <cellStyle name="20% - Énfasis6 2 5 2" xfId="3250" xr:uid="{00000000-0005-0000-0000-000005110000}"/>
    <cellStyle name="20% - Énfasis6 2 5 2 2" xfId="6971" xr:uid="{00000000-0005-0000-0000-000006110000}"/>
    <cellStyle name="20% - Énfasis6 2 5 2 2 2" xfId="21855" xr:uid="{00000000-0005-0000-0000-000007110000}"/>
    <cellStyle name="20% - Énfasis6 2 5 2 2 2 2" xfId="44498" xr:uid="{00000000-0005-0000-0000-000008110000}"/>
    <cellStyle name="20% - Énfasis6 2 5 2 2 3" xfId="14415" xr:uid="{00000000-0005-0000-0000-000009110000}"/>
    <cellStyle name="20% - Énfasis6 2 5 2 2 3 2" xfId="37058" xr:uid="{00000000-0005-0000-0000-00000A110000}"/>
    <cellStyle name="20% - Énfasis6 2 5 2 2 4" xfId="29617" xr:uid="{00000000-0005-0000-0000-00000B110000}"/>
    <cellStyle name="20% - Énfasis6 2 5 2 3" xfId="18137" xr:uid="{00000000-0005-0000-0000-00000C110000}"/>
    <cellStyle name="20% - Énfasis6 2 5 2 3 2" xfId="40780" xr:uid="{00000000-0005-0000-0000-00000D110000}"/>
    <cellStyle name="20% - Énfasis6 2 5 2 4" xfId="10697" xr:uid="{00000000-0005-0000-0000-00000E110000}"/>
    <cellStyle name="20% - Énfasis6 2 5 2 4 2" xfId="33340" xr:uid="{00000000-0005-0000-0000-00000F110000}"/>
    <cellStyle name="20% - Énfasis6 2 5 2 5" xfId="25899" xr:uid="{00000000-0005-0000-0000-000010110000}"/>
    <cellStyle name="20% - Énfasis6 2 5 3" xfId="5124" xr:uid="{00000000-0005-0000-0000-000011110000}"/>
    <cellStyle name="20% - Énfasis6 2 5 3 2" xfId="20008" xr:uid="{00000000-0005-0000-0000-000012110000}"/>
    <cellStyle name="20% - Énfasis6 2 5 3 2 2" xfId="42651" xr:uid="{00000000-0005-0000-0000-000013110000}"/>
    <cellStyle name="20% - Énfasis6 2 5 3 3" xfId="12568" xr:uid="{00000000-0005-0000-0000-000014110000}"/>
    <cellStyle name="20% - Énfasis6 2 5 3 3 2" xfId="35211" xr:uid="{00000000-0005-0000-0000-000015110000}"/>
    <cellStyle name="20% - Énfasis6 2 5 3 4" xfId="27770" xr:uid="{00000000-0005-0000-0000-000016110000}"/>
    <cellStyle name="20% - Énfasis6 2 5 4" xfId="16290" xr:uid="{00000000-0005-0000-0000-000017110000}"/>
    <cellStyle name="20% - Énfasis6 2 5 4 2" xfId="38933" xr:uid="{00000000-0005-0000-0000-000018110000}"/>
    <cellStyle name="20% - Énfasis6 2 5 5" xfId="8850" xr:uid="{00000000-0005-0000-0000-000019110000}"/>
    <cellStyle name="20% - Énfasis6 2 5 5 2" xfId="31493" xr:uid="{00000000-0005-0000-0000-00001A110000}"/>
    <cellStyle name="20% - Énfasis6 2 5 6" xfId="24052" xr:uid="{00000000-0005-0000-0000-00001B110000}"/>
    <cellStyle name="20% - Énfasis6 2 6" xfId="2325" xr:uid="{00000000-0005-0000-0000-00001C110000}"/>
    <cellStyle name="20% - Énfasis6 2 6 2" xfId="6046" xr:uid="{00000000-0005-0000-0000-00001D110000}"/>
    <cellStyle name="20% - Énfasis6 2 6 2 2" xfId="20930" xr:uid="{00000000-0005-0000-0000-00001E110000}"/>
    <cellStyle name="20% - Énfasis6 2 6 2 2 2" xfId="43573" xr:uid="{00000000-0005-0000-0000-00001F110000}"/>
    <cellStyle name="20% - Énfasis6 2 6 2 3" xfId="13490" xr:uid="{00000000-0005-0000-0000-000020110000}"/>
    <cellStyle name="20% - Énfasis6 2 6 2 3 2" xfId="36133" xr:uid="{00000000-0005-0000-0000-000021110000}"/>
    <cellStyle name="20% - Énfasis6 2 6 2 4" xfId="28692" xr:uid="{00000000-0005-0000-0000-000022110000}"/>
    <cellStyle name="20% - Énfasis6 2 6 3" xfId="17212" xr:uid="{00000000-0005-0000-0000-000023110000}"/>
    <cellStyle name="20% - Énfasis6 2 6 3 2" xfId="39855" xr:uid="{00000000-0005-0000-0000-000024110000}"/>
    <cellStyle name="20% - Énfasis6 2 6 4" xfId="9772" xr:uid="{00000000-0005-0000-0000-000025110000}"/>
    <cellStyle name="20% - Énfasis6 2 6 4 2" xfId="32415" xr:uid="{00000000-0005-0000-0000-000026110000}"/>
    <cellStyle name="20% - Énfasis6 2 6 5" xfId="24974" xr:uid="{00000000-0005-0000-0000-000027110000}"/>
    <cellStyle name="20% - Énfasis6 2 7" xfId="4199" xr:uid="{00000000-0005-0000-0000-000028110000}"/>
    <cellStyle name="20% - Énfasis6 2 7 2" xfId="19083" xr:uid="{00000000-0005-0000-0000-000029110000}"/>
    <cellStyle name="20% - Énfasis6 2 7 2 2" xfId="41726" xr:uid="{00000000-0005-0000-0000-00002A110000}"/>
    <cellStyle name="20% - Énfasis6 2 7 3" xfId="11643" xr:uid="{00000000-0005-0000-0000-00002B110000}"/>
    <cellStyle name="20% - Énfasis6 2 7 3 2" xfId="34286" xr:uid="{00000000-0005-0000-0000-00002C110000}"/>
    <cellStyle name="20% - Énfasis6 2 7 4" xfId="26845" xr:uid="{00000000-0005-0000-0000-00002D110000}"/>
    <cellStyle name="20% - Énfasis6 2 8" xfId="466" xr:uid="{00000000-0005-0000-0000-00002E110000}"/>
    <cellStyle name="20% - Énfasis6 2 8 2" xfId="15365" xr:uid="{00000000-0005-0000-0000-00002F110000}"/>
    <cellStyle name="20% - Énfasis6 2 8 2 2" xfId="38008" xr:uid="{00000000-0005-0000-0000-000030110000}"/>
    <cellStyle name="20% - Énfasis6 2 8 3" xfId="23128" xr:uid="{00000000-0005-0000-0000-000031110000}"/>
    <cellStyle name="20% - Énfasis6 2 9" xfId="7925" xr:uid="{00000000-0005-0000-0000-000032110000}"/>
    <cellStyle name="20% - Énfasis6 2 9 2" xfId="30568" xr:uid="{00000000-0005-0000-0000-000033110000}"/>
    <cellStyle name="20% - Énfasis6 3" xfId="94" xr:uid="{00000000-0005-0000-0000-000034110000}"/>
    <cellStyle name="20% - Énfasis6 3 2" xfId="178" xr:uid="{00000000-0005-0000-0000-000035110000}"/>
    <cellStyle name="20% - Énfasis6 3 2 2" xfId="339" xr:uid="{00000000-0005-0000-0000-000036110000}"/>
    <cellStyle name="20% - Énfasis6 3 2 2 2" xfId="2126" xr:uid="{00000000-0005-0000-0000-000037110000}"/>
    <cellStyle name="20% - Énfasis6 3 2 2 2 2" xfId="3976" xr:uid="{00000000-0005-0000-0000-000038110000}"/>
    <cellStyle name="20% - Énfasis6 3 2 2 2 2 2" xfId="7697" xr:uid="{00000000-0005-0000-0000-000039110000}"/>
    <cellStyle name="20% - Énfasis6 3 2 2 2 2 2 2" xfId="22581" xr:uid="{00000000-0005-0000-0000-00003A110000}"/>
    <cellStyle name="20% - Énfasis6 3 2 2 2 2 2 2 2" xfId="45224" xr:uid="{00000000-0005-0000-0000-00003B110000}"/>
    <cellStyle name="20% - Énfasis6 3 2 2 2 2 2 3" xfId="15141" xr:uid="{00000000-0005-0000-0000-00003C110000}"/>
    <cellStyle name="20% - Énfasis6 3 2 2 2 2 2 3 2" xfId="37784" xr:uid="{00000000-0005-0000-0000-00003D110000}"/>
    <cellStyle name="20% - Énfasis6 3 2 2 2 2 2 4" xfId="30343" xr:uid="{00000000-0005-0000-0000-00003E110000}"/>
    <cellStyle name="20% - Énfasis6 3 2 2 2 2 3" xfId="18863" xr:uid="{00000000-0005-0000-0000-00003F110000}"/>
    <cellStyle name="20% - Énfasis6 3 2 2 2 2 3 2" xfId="41506" xr:uid="{00000000-0005-0000-0000-000040110000}"/>
    <cellStyle name="20% - Énfasis6 3 2 2 2 2 4" xfId="11423" xr:uid="{00000000-0005-0000-0000-000041110000}"/>
    <cellStyle name="20% - Énfasis6 3 2 2 2 2 4 2" xfId="34066" xr:uid="{00000000-0005-0000-0000-000042110000}"/>
    <cellStyle name="20% - Énfasis6 3 2 2 2 2 5" xfId="26625" xr:uid="{00000000-0005-0000-0000-000043110000}"/>
    <cellStyle name="20% - Énfasis6 3 2 2 2 3" xfId="5850" xr:uid="{00000000-0005-0000-0000-000044110000}"/>
    <cellStyle name="20% - Énfasis6 3 2 2 2 3 2" xfId="20734" xr:uid="{00000000-0005-0000-0000-000045110000}"/>
    <cellStyle name="20% - Énfasis6 3 2 2 2 3 2 2" xfId="43377" xr:uid="{00000000-0005-0000-0000-000046110000}"/>
    <cellStyle name="20% - Énfasis6 3 2 2 2 3 3" xfId="13294" xr:uid="{00000000-0005-0000-0000-000047110000}"/>
    <cellStyle name="20% - Énfasis6 3 2 2 2 3 3 2" xfId="35937" xr:uid="{00000000-0005-0000-0000-000048110000}"/>
    <cellStyle name="20% - Énfasis6 3 2 2 2 3 4" xfId="28496" xr:uid="{00000000-0005-0000-0000-000049110000}"/>
    <cellStyle name="20% - Énfasis6 3 2 2 2 4" xfId="17016" xr:uid="{00000000-0005-0000-0000-00004A110000}"/>
    <cellStyle name="20% - Énfasis6 3 2 2 2 4 2" xfId="39659" xr:uid="{00000000-0005-0000-0000-00004B110000}"/>
    <cellStyle name="20% - Énfasis6 3 2 2 2 5" xfId="9576" xr:uid="{00000000-0005-0000-0000-00004C110000}"/>
    <cellStyle name="20% - Énfasis6 3 2 2 2 5 2" xfId="32219" xr:uid="{00000000-0005-0000-0000-00004D110000}"/>
    <cellStyle name="20% - Énfasis6 3 2 2 2 6" xfId="24778" xr:uid="{00000000-0005-0000-0000-00004E110000}"/>
    <cellStyle name="20% - Énfasis6 3 2 2 3" xfId="3051" xr:uid="{00000000-0005-0000-0000-00004F110000}"/>
    <cellStyle name="20% - Énfasis6 3 2 2 3 2" xfId="6772" xr:uid="{00000000-0005-0000-0000-000050110000}"/>
    <cellStyle name="20% - Énfasis6 3 2 2 3 2 2" xfId="21656" xr:uid="{00000000-0005-0000-0000-000051110000}"/>
    <cellStyle name="20% - Énfasis6 3 2 2 3 2 2 2" xfId="44299" xr:uid="{00000000-0005-0000-0000-000052110000}"/>
    <cellStyle name="20% - Énfasis6 3 2 2 3 2 3" xfId="14216" xr:uid="{00000000-0005-0000-0000-000053110000}"/>
    <cellStyle name="20% - Énfasis6 3 2 2 3 2 3 2" xfId="36859" xr:uid="{00000000-0005-0000-0000-000054110000}"/>
    <cellStyle name="20% - Énfasis6 3 2 2 3 2 4" xfId="29418" xr:uid="{00000000-0005-0000-0000-000055110000}"/>
    <cellStyle name="20% - Énfasis6 3 2 2 3 3" xfId="17938" xr:uid="{00000000-0005-0000-0000-000056110000}"/>
    <cellStyle name="20% - Énfasis6 3 2 2 3 3 2" xfId="40581" xr:uid="{00000000-0005-0000-0000-000057110000}"/>
    <cellStyle name="20% - Énfasis6 3 2 2 3 4" xfId="10498" xr:uid="{00000000-0005-0000-0000-000058110000}"/>
    <cellStyle name="20% - Énfasis6 3 2 2 3 4 2" xfId="33141" xr:uid="{00000000-0005-0000-0000-000059110000}"/>
    <cellStyle name="20% - Énfasis6 3 2 2 3 5" xfId="25700" xr:uid="{00000000-0005-0000-0000-00005A110000}"/>
    <cellStyle name="20% - Énfasis6 3 2 2 4" xfId="4925" xr:uid="{00000000-0005-0000-0000-00005B110000}"/>
    <cellStyle name="20% - Énfasis6 3 2 2 4 2" xfId="19809" xr:uid="{00000000-0005-0000-0000-00005C110000}"/>
    <cellStyle name="20% - Énfasis6 3 2 2 4 2 2" xfId="42452" xr:uid="{00000000-0005-0000-0000-00005D110000}"/>
    <cellStyle name="20% - Énfasis6 3 2 2 4 3" xfId="12369" xr:uid="{00000000-0005-0000-0000-00005E110000}"/>
    <cellStyle name="20% - Énfasis6 3 2 2 4 3 2" xfId="35012" xr:uid="{00000000-0005-0000-0000-00005F110000}"/>
    <cellStyle name="20% - Énfasis6 3 2 2 4 4" xfId="27571" xr:uid="{00000000-0005-0000-0000-000060110000}"/>
    <cellStyle name="20% - Énfasis6 3 2 2 5" xfId="1198" xr:uid="{00000000-0005-0000-0000-000061110000}"/>
    <cellStyle name="20% - Énfasis6 3 2 2 5 2" xfId="16091" xr:uid="{00000000-0005-0000-0000-000062110000}"/>
    <cellStyle name="20% - Énfasis6 3 2 2 5 2 2" xfId="38734" xr:uid="{00000000-0005-0000-0000-000063110000}"/>
    <cellStyle name="20% - Énfasis6 3 2 2 5 3" xfId="23853" xr:uid="{00000000-0005-0000-0000-000064110000}"/>
    <cellStyle name="20% - Énfasis6 3 2 2 6" xfId="8651" xr:uid="{00000000-0005-0000-0000-000065110000}"/>
    <cellStyle name="20% - Énfasis6 3 2 2 6 2" xfId="31294" xr:uid="{00000000-0005-0000-0000-000066110000}"/>
    <cellStyle name="20% - Énfasis6 3 2 2 7" xfId="23037" xr:uid="{00000000-0005-0000-0000-000067110000}"/>
    <cellStyle name="20% - Énfasis6 3 2 3" xfId="1664" xr:uid="{00000000-0005-0000-0000-000068110000}"/>
    <cellStyle name="20% - Énfasis6 3 2 3 2" xfId="3514" xr:uid="{00000000-0005-0000-0000-000069110000}"/>
    <cellStyle name="20% - Énfasis6 3 2 3 2 2" xfId="7235" xr:uid="{00000000-0005-0000-0000-00006A110000}"/>
    <cellStyle name="20% - Énfasis6 3 2 3 2 2 2" xfId="22119" xr:uid="{00000000-0005-0000-0000-00006B110000}"/>
    <cellStyle name="20% - Énfasis6 3 2 3 2 2 2 2" xfId="44762" xr:uid="{00000000-0005-0000-0000-00006C110000}"/>
    <cellStyle name="20% - Énfasis6 3 2 3 2 2 3" xfId="14679" xr:uid="{00000000-0005-0000-0000-00006D110000}"/>
    <cellStyle name="20% - Énfasis6 3 2 3 2 2 3 2" xfId="37322" xr:uid="{00000000-0005-0000-0000-00006E110000}"/>
    <cellStyle name="20% - Énfasis6 3 2 3 2 2 4" xfId="29881" xr:uid="{00000000-0005-0000-0000-00006F110000}"/>
    <cellStyle name="20% - Énfasis6 3 2 3 2 3" xfId="18401" xr:uid="{00000000-0005-0000-0000-000070110000}"/>
    <cellStyle name="20% - Énfasis6 3 2 3 2 3 2" xfId="41044" xr:uid="{00000000-0005-0000-0000-000071110000}"/>
    <cellStyle name="20% - Énfasis6 3 2 3 2 4" xfId="10961" xr:uid="{00000000-0005-0000-0000-000072110000}"/>
    <cellStyle name="20% - Énfasis6 3 2 3 2 4 2" xfId="33604" xr:uid="{00000000-0005-0000-0000-000073110000}"/>
    <cellStyle name="20% - Énfasis6 3 2 3 2 5" xfId="26163" xr:uid="{00000000-0005-0000-0000-000074110000}"/>
    <cellStyle name="20% - Énfasis6 3 2 3 3" xfId="5388" xr:uid="{00000000-0005-0000-0000-000075110000}"/>
    <cellStyle name="20% - Énfasis6 3 2 3 3 2" xfId="20272" xr:uid="{00000000-0005-0000-0000-000076110000}"/>
    <cellStyle name="20% - Énfasis6 3 2 3 3 2 2" xfId="42915" xr:uid="{00000000-0005-0000-0000-000077110000}"/>
    <cellStyle name="20% - Énfasis6 3 2 3 3 3" xfId="12832" xr:uid="{00000000-0005-0000-0000-000078110000}"/>
    <cellStyle name="20% - Énfasis6 3 2 3 3 3 2" xfId="35475" xr:uid="{00000000-0005-0000-0000-000079110000}"/>
    <cellStyle name="20% - Énfasis6 3 2 3 3 4" xfId="28034" xr:uid="{00000000-0005-0000-0000-00007A110000}"/>
    <cellStyle name="20% - Énfasis6 3 2 3 4" xfId="16554" xr:uid="{00000000-0005-0000-0000-00007B110000}"/>
    <cellStyle name="20% - Énfasis6 3 2 3 4 2" xfId="39197" xr:uid="{00000000-0005-0000-0000-00007C110000}"/>
    <cellStyle name="20% - Énfasis6 3 2 3 5" xfId="9114" xr:uid="{00000000-0005-0000-0000-00007D110000}"/>
    <cellStyle name="20% - Énfasis6 3 2 3 5 2" xfId="31757" xr:uid="{00000000-0005-0000-0000-00007E110000}"/>
    <cellStyle name="20% - Énfasis6 3 2 3 6" xfId="24316" xr:uid="{00000000-0005-0000-0000-00007F110000}"/>
    <cellStyle name="20% - Énfasis6 3 2 4" xfId="2589" xr:uid="{00000000-0005-0000-0000-000080110000}"/>
    <cellStyle name="20% - Énfasis6 3 2 4 2" xfId="6310" xr:uid="{00000000-0005-0000-0000-000081110000}"/>
    <cellStyle name="20% - Énfasis6 3 2 4 2 2" xfId="21194" xr:uid="{00000000-0005-0000-0000-000082110000}"/>
    <cellStyle name="20% - Énfasis6 3 2 4 2 2 2" xfId="43837" xr:uid="{00000000-0005-0000-0000-000083110000}"/>
    <cellStyle name="20% - Énfasis6 3 2 4 2 3" xfId="13754" xr:uid="{00000000-0005-0000-0000-000084110000}"/>
    <cellStyle name="20% - Énfasis6 3 2 4 2 3 2" xfId="36397" xr:uid="{00000000-0005-0000-0000-000085110000}"/>
    <cellStyle name="20% - Énfasis6 3 2 4 2 4" xfId="28956" xr:uid="{00000000-0005-0000-0000-000086110000}"/>
    <cellStyle name="20% - Énfasis6 3 2 4 3" xfId="17476" xr:uid="{00000000-0005-0000-0000-000087110000}"/>
    <cellStyle name="20% - Énfasis6 3 2 4 3 2" xfId="40119" xr:uid="{00000000-0005-0000-0000-000088110000}"/>
    <cellStyle name="20% - Énfasis6 3 2 4 4" xfId="10036" xr:uid="{00000000-0005-0000-0000-000089110000}"/>
    <cellStyle name="20% - Énfasis6 3 2 4 4 2" xfId="32679" xr:uid="{00000000-0005-0000-0000-00008A110000}"/>
    <cellStyle name="20% - Énfasis6 3 2 4 5" xfId="25238" xr:uid="{00000000-0005-0000-0000-00008B110000}"/>
    <cellStyle name="20% - Énfasis6 3 2 5" xfId="4463" xr:uid="{00000000-0005-0000-0000-00008C110000}"/>
    <cellStyle name="20% - Énfasis6 3 2 5 2" xfId="19347" xr:uid="{00000000-0005-0000-0000-00008D110000}"/>
    <cellStyle name="20% - Énfasis6 3 2 5 2 2" xfId="41990" xr:uid="{00000000-0005-0000-0000-00008E110000}"/>
    <cellStyle name="20% - Énfasis6 3 2 5 3" xfId="11907" xr:uid="{00000000-0005-0000-0000-00008F110000}"/>
    <cellStyle name="20% - Énfasis6 3 2 5 3 2" xfId="34550" xr:uid="{00000000-0005-0000-0000-000090110000}"/>
    <cellStyle name="20% - Énfasis6 3 2 5 4" xfId="27109" xr:uid="{00000000-0005-0000-0000-000091110000}"/>
    <cellStyle name="20% - Énfasis6 3 2 6" xfId="733" xr:uid="{00000000-0005-0000-0000-000092110000}"/>
    <cellStyle name="20% - Énfasis6 3 2 6 2" xfId="15629" xr:uid="{00000000-0005-0000-0000-000093110000}"/>
    <cellStyle name="20% - Énfasis6 3 2 6 2 2" xfId="38272" xr:uid="{00000000-0005-0000-0000-000094110000}"/>
    <cellStyle name="20% - Énfasis6 3 2 6 3" xfId="23391" xr:uid="{00000000-0005-0000-0000-000095110000}"/>
    <cellStyle name="20% - Énfasis6 3 2 7" xfId="8189" xr:uid="{00000000-0005-0000-0000-000096110000}"/>
    <cellStyle name="20% - Énfasis6 3 2 7 2" xfId="30832" xr:uid="{00000000-0005-0000-0000-000097110000}"/>
    <cellStyle name="20% - Énfasis6 3 2 8" xfId="22881" xr:uid="{00000000-0005-0000-0000-000098110000}"/>
    <cellStyle name="20% - Énfasis6 3 3" xfId="261" xr:uid="{00000000-0005-0000-0000-000099110000}"/>
    <cellStyle name="20% - Énfasis6 3 3 2" xfId="1915" xr:uid="{00000000-0005-0000-0000-00009A110000}"/>
    <cellStyle name="20% - Énfasis6 3 3 2 2" xfId="3765" xr:uid="{00000000-0005-0000-0000-00009B110000}"/>
    <cellStyle name="20% - Énfasis6 3 3 2 2 2" xfId="7486" xr:uid="{00000000-0005-0000-0000-00009C110000}"/>
    <cellStyle name="20% - Énfasis6 3 3 2 2 2 2" xfId="22370" xr:uid="{00000000-0005-0000-0000-00009D110000}"/>
    <cellStyle name="20% - Énfasis6 3 3 2 2 2 2 2" xfId="45013" xr:uid="{00000000-0005-0000-0000-00009E110000}"/>
    <cellStyle name="20% - Énfasis6 3 3 2 2 2 3" xfId="14930" xr:uid="{00000000-0005-0000-0000-00009F110000}"/>
    <cellStyle name="20% - Énfasis6 3 3 2 2 2 3 2" xfId="37573" xr:uid="{00000000-0005-0000-0000-0000A0110000}"/>
    <cellStyle name="20% - Énfasis6 3 3 2 2 2 4" xfId="30132" xr:uid="{00000000-0005-0000-0000-0000A1110000}"/>
    <cellStyle name="20% - Énfasis6 3 3 2 2 3" xfId="18652" xr:uid="{00000000-0005-0000-0000-0000A2110000}"/>
    <cellStyle name="20% - Énfasis6 3 3 2 2 3 2" xfId="41295" xr:uid="{00000000-0005-0000-0000-0000A3110000}"/>
    <cellStyle name="20% - Énfasis6 3 3 2 2 4" xfId="11212" xr:uid="{00000000-0005-0000-0000-0000A4110000}"/>
    <cellStyle name="20% - Énfasis6 3 3 2 2 4 2" xfId="33855" xr:uid="{00000000-0005-0000-0000-0000A5110000}"/>
    <cellStyle name="20% - Énfasis6 3 3 2 2 5" xfId="26414" xr:uid="{00000000-0005-0000-0000-0000A6110000}"/>
    <cellStyle name="20% - Énfasis6 3 3 2 3" xfId="5639" xr:uid="{00000000-0005-0000-0000-0000A7110000}"/>
    <cellStyle name="20% - Énfasis6 3 3 2 3 2" xfId="20523" xr:uid="{00000000-0005-0000-0000-0000A8110000}"/>
    <cellStyle name="20% - Énfasis6 3 3 2 3 2 2" xfId="43166" xr:uid="{00000000-0005-0000-0000-0000A9110000}"/>
    <cellStyle name="20% - Énfasis6 3 3 2 3 3" xfId="13083" xr:uid="{00000000-0005-0000-0000-0000AA110000}"/>
    <cellStyle name="20% - Énfasis6 3 3 2 3 3 2" xfId="35726" xr:uid="{00000000-0005-0000-0000-0000AB110000}"/>
    <cellStyle name="20% - Énfasis6 3 3 2 3 4" xfId="28285" xr:uid="{00000000-0005-0000-0000-0000AC110000}"/>
    <cellStyle name="20% - Énfasis6 3 3 2 4" xfId="16805" xr:uid="{00000000-0005-0000-0000-0000AD110000}"/>
    <cellStyle name="20% - Énfasis6 3 3 2 4 2" xfId="39448" xr:uid="{00000000-0005-0000-0000-0000AE110000}"/>
    <cellStyle name="20% - Énfasis6 3 3 2 5" xfId="9365" xr:uid="{00000000-0005-0000-0000-0000AF110000}"/>
    <cellStyle name="20% - Énfasis6 3 3 2 5 2" xfId="32008" xr:uid="{00000000-0005-0000-0000-0000B0110000}"/>
    <cellStyle name="20% - Énfasis6 3 3 2 6" xfId="24567" xr:uid="{00000000-0005-0000-0000-0000B1110000}"/>
    <cellStyle name="20% - Énfasis6 3 3 3" xfId="2840" xr:uid="{00000000-0005-0000-0000-0000B2110000}"/>
    <cellStyle name="20% - Énfasis6 3 3 3 2" xfId="6561" xr:uid="{00000000-0005-0000-0000-0000B3110000}"/>
    <cellStyle name="20% - Énfasis6 3 3 3 2 2" xfId="21445" xr:uid="{00000000-0005-0000-0000-0000B4110000}"/>
    <cellStyle name="20% - Énfasis6 3 3 3 2 2 2" xfId="44088" xr:uid="{00000000-0005-0000-0000-0000B5110000}"/>
    <cellStyle name="20% - Énfasis6 3 3 3 2 3" xfId="14005" xr:uid="{00000000-0005-0000-0000-0000B6110000}"/>
    <cellStyle name="20% - Énfasis6 3 3 3 2 3 2" xfId="36648" xr:uid="{00000000-0005-0000-0000-0000B7110000}"/>
    <cellStyle name="20% - Énfasis6 3 3 3 2 4" xfId="29207" xr:uid="{00000000-0005-0000-0000-0000B8110000}"/>
    <cellStyle name="20% - Énfasis6 3 3 3 3" xfId="17727" xr:uid="{00000000-0005-0000-0000-0000B9110000}"/>
    <cellStyle name="20% - Énfasis6 3 3 3 3 2" xfId="40370" xr:uid="{00000000-0005-0000-0000-0000BA110000}"/>
    <cellStyle name="20% - Énfasis6 3 3 3 4" xfId="10287" xr:uid="{00000000-0005-0000-0000-0000BB110000}"/>
    <cellStyle name="20% - Énfasis6 3 3 3 4 2" xfId="32930" xr:uid="{00000000-0005-0000-0000-0000BC110000}"/>
    <cellStyle name="20% - Énfasis6 3 3 3 5" xfId="25489" xr:uid="{00000000-0005-0000-0000-0000BD110000}"/>
    <cellStyle name="20% - Énfasis6 3 3 4" xfId="4714" xr:uid="{00000000-0005-0000-0000-0000BE110000}"/>
    <cellStyle name="20% - Énfasis6 3 3 4 2" xfId="19598" xr:uid="{00000000-0005-0000-0000-0000BF110000}"/>
    <cellStyle name="20% - Énfasis6 3 3 4 2 2" xfId="42241" xr:uid="{00000000-0005-0000-0000-0000C0110000}"/>
    <cellStyle name="20% - Énfasis6 3 3 4 3" xfId="12158" xr:uid="{00000000-0005-0000-0000-0000C1110000}"/>
    <cellStyle name="20% - Énfasis6 3 3 4 3 2" xfId="34801" xr:uid="{00000000-0005-0000-0000-0000C2110000}"/>
    <cellStyle name="20% - Énfasis6 3 3 4 4" xfId="27360" xr:uid="{00000000-0005-0000-0000-0000C3110000}"/>
    <cellStyle name="20% - Énfasis6 3 3 5" xfId="987" xr:uid="{00000000-0005-0000-0000-0000C4110000}"/>
    <cellStyle name="20% - Énfasis6 3 3 5 2" xfId="15880" xr:uid="{00000000-0005-0000-0000-0000C5110000}"/>
    <cellStyle name="20% - Énfasis6 3 3 5 2 2" xfId="38523" xr:uid="{00000000-0005-0000-0000-0000C6110000}"/>
    <cellStyle name="20% - Énfasis6 3 3 5 3" xfId="23642" xr:uid="{00000000-0005-0000-0000-0000C7110000}"/>
    <cellStyle name="20% - Énfasis6 3 3 6" xfId="8440" xr:uid="{00000000-0005-0000-0000-0000C8110000}"/>
    <cellStyle name="20% - Énfasis6 3 3 6 2" xfId="31083" xr:uid="{00000000-0005-0000-0000-0000C9110000}"/>
    <cellStyle name="20% - Énfasis6 3 3 7" xfId="22959" xr:uid="{00000000-0005-0000-0000-0000CA110000}"/>
    <cellStyle name="20% - Énfasis6 3 4" xfId="1453" xr:uid="{00000000-0005-0000-0000-0000CB110000}"/>
    <cellStyle name="20% - Énfasis6 3 4 2" xfId="3303" xr:uid="{00000000-0005-0000-0000-0000CC110000}"/>
    <cellStyle name="20% - Énfasis6 3 4 2 2" xfId="7024" xr:uid="{00000000-0005-0000-0000-0000CD110000}"/>
    <cellStyle name="20% - Énfasis6 3 4 2 2 2" xfId="21908" xr:uid="{00000000-0005-0000-0000-0000CE110000}"/>
    <cellStyle name="20% - Énfasis6 3 4 2 2 2 2" xfId="44551" xr:uid="{00000000-0005-0000-0000-0000CF110000}"/>
    <cellStyle name="20% - Énfasis6 3 4 2 2 3" xfId="14468" xr:uid="{00000000-0005-0000-0000-0000D0110000}"/>
    <cellStyle name="20% - Énfasis6 3 4 2 2 3 2" xfId="37111" xr:uid="{00000000-0005-0000-0000-0000D1110000}"/>
    <cellStyle name="20% - Énfasis6 3 4 2 2 4" xfId="29670" xr:uid="{00000000-0005-0000-0000-0000D2110000}"/>
    <cellStyle name="20% - Énfasis6 3 4 2 3" xfId="18190" xr:uid="{00000000-0005-0000-0000-0000D3110000}"/>
    <cellStyle name="20% - Énfasis6 3 4 2 3 2" xfId="40833" xr:uid="{00000000-0005-0000-0000-0000D4110000}"/>
    <cellStyle name="20% - Énfasis6 3 4 2 4" xfId="10750" xr:uid="{00000000-0005-0000-0000-0000D5110000}"/>
    <cellStyle name="20% - Énfasis6 3 4 2 4 2" xfId="33393" xr:uid="{00000000-0005-0000-0000-0000D6110000}"/>
    <cellStyle name="20% - Énfasis6 3 4 2 5" xfId="25952" xr:uid="{00000000-0005-0000-0000-0000D7110000}"/>
    <cellStyle name="20% - Énfasis6 3 4 3" xfId="5177" xr:uid="{00000000-0005-0000-0000-0000D8110000}"/>
    <cellStyle name="20% - Énfasis6 3 4 3 2" xfId="20061" xr:uid="{00000000-0005-0000-0000-0000D9110000}"/>
    <cellStyle name="20% - Énfasis6 3 4 3 2 2" xfId="42704" xr:uid="{00000000-0005-0000-0000-0000DA110000}"/>
    <cellStyle name="20% - Énfasis6 3 4 3 3" xfId="12621" xr:uid="{00000000-0005-0000-0000-0000DB110000}"/>
    <cellStyle name="20% - Énfasis6 3 4 3 3 2" xfId="35264" xr:uid="{00000000-0005-0000-0000-0000DC110000}"/>
    <cellStyle name="20% - Énfasis6 3 4 3 4" xfId="27823" xr:uid="{00000000-0005-0000-0000-0000DD110000}"/>
    <cellStyle name="20% - Énfasis6 3 4 4" xfId="16343" xr:uid="{00000000-0005-0000-0000-0000DE110000}"/>
    <cellStyle name="20% - Énfasis6 3 4 4 2" xfId="38986" xr:uid="{00000000-0005-0000-0000-0000DF110000}"/>
    <cellStyle name="20% - Énfasis6 3 4 5" xfId="8903" xr:uid="{00000000-0005-0000-0000-0000E0110000}"/>
    <cellStyle name="20% - Énfasis6 3 4 5 2" xfId="31546" xr:uid="{00000000-0005-0000-0000-0000E1110000}"/>
    <cellStyle name="20% - Énfasis6 3 4 6" xfId="24105" xr:uid="{00000000-0005-0000-0000-0000E2110000}"/>
    <cellStyle name="20% - Énfasis6 3 5" xfId="2378" xr:uid="{00000000-0005-0000-0000-0000E3110000}"/>
    <cellStyle name="20% - Énfasis6 3 5 2" xfId="6099" xr:uid="{00000000-0005-0000-0000-0000E4110000}"/>
    <cellStyle name="20% - Énfasis6 3 5 2 2" xfId="20983" xr:uid="{00000000-0005-0000-0000-0000E5110000}"/>
    <cellStyle name="20% - Énfasis6 3 5 2 2 2" xfId="43626" xr:uid="{00000000-0005-0000-0000-0000E6110000}"/>
    <cellStyle name="20% - Énfasis6 3 5 2 3" xfId="13543" xr:uid="{00000000-0005-0000-0000-0000E7110000}"/>
    <cellStyle name="20% - Énfasis6 3 5 2 3 2" xfId="36186" xr:uid="{00000000-0005-0000-0000-0000E8110000}"/>
    <cellStyle name="20% - Énfasis6 3 5 2 4" xfId="28745" xr:uid="{00000000-0005-0000-0000-0000E9110000}"/>
    <cellStyle name="20% - Énfasis6 3 5 3" xfId="17265" xr:uid="{00000000-0005-0000-0000-0000EA110000}"/>
    <cellStyle name="20% - Énfasis6 3 5 3 2" xfId="39908" xr:uid="{00000000-0005-0000-0000-0000EB110000}"/>
    <cellStyle name="20% - Énfasis6 3 5 4" xfId="9825" xr:uid="{00000000-0005-0000-0000-0000EC110000}"/>
    <cellStyle name="20% - Énfasis6 3 5 4 2" xfId="32468" xr:uid="{00000000-0005-0000-0000-0000ED110000}"/>
    <cellStyle name="20% - Énfasis6 3 5 5" xfId="25027" xr:uid="{00000000-0005-0000-0000-0000EE110000}"/>
    <cellStyle name="20% - Énfasis6 3 6" xfId="4252" xr:uid="{00000000-0005-0000-0000-0000EF110000}"/>
    <cellStyle name="20% - Énfasis6 3 6 2" xfId="19136" xr:uid="{00000000-0005-0000-0000-0000F0110000}"/>
    <cellStyle name="20% - Énfasis6 3 6 2 2" xfId="41779" xr:uid="{00000000-0005-0000-0000-0000F1110000}"/>
    <cellStyle name="20% - Énfasis6 3 6 3" xfId="11696" xr:uid="{00000000-0005-0000-0000-0000F2110000}"/>
    <cellStyle name="20% - Énfasis6 3 6 3 2" xfId="34339" xr:uid="{00000000-0005-0000-0000-0000F3110000}"/>
    <cellStyle name="20% - Énfasis6 3 6 4" xfId="26898" xr:uid="{00000000-0005-0000-0000-0000F4110000}"/>
    <cellStyle name="20% - Énfasis6 3 7" xfId="520" xr:uid="{00000000-0005-0000-0000-0000F5110000}"/>
    <cellStyle name="20% - Énfasis6 3 7 2" xfId="15418" xr:uid="{00000000-0005-0000-0000-0000F6110000}"/>
    <cellStyle name="20% - Énfasis6 3 7 2 2" xfId="38061" xr:uid="{00000000-0005-0000-0000-0000F7110000}"/>
    <cellStyle name="20% - Énfasis6 3 7 3" xfId="23181" xr:uid="{00000000-0005-0000-0000-0000F8110000}"/>
    <cellStyle name="20% - Énfasis6 3 8" xfId="7978" xr:uid="{00000000-0005-0000-0000-0000F9110000}"/>
    <cellStyle name="20% - Énfasis6 3 8 2" xfId="30621" xr:uid="{00000000-0005-0000-0000-0000FA110000}"/>
    <cellStyle name="20% - Énfasis6 3 9" xfId="22803" xr:uid="{00000000-0005-0000-0000-0000FB110000}"/>
    <cellStyle name="20% - Énfasis6 4" xfId="136" xr:uid="{00000000-0005-0000-0000-0000FC110000}"/>
    <cellStyle name="20% - Énfasis6 4 2" xfId="300" xr:uid="{00000000-0005-0000-0000-0000FD110000}"/>
    <cellStyle name="20% - Énfasis6 4 2 2" xfId="2021" xr:uid="{00000000-0005-0000-0000-0000FE110000}"/>
    <cellStyle name="20% - Énfasis6 4 2 2 2" xfId="3871" xr:uid="{00000000-0005-0000-0000-0000FF110000}"/>
    <cellStyle name="20% - Énfasis6 4 2 2 2 2" xfId="7592" xr:uid="{00000000-0005-0000-0000-000000120000}"/>
    <cellStyle name="20% - Énfasis6 4 2 2 2 2 2" xfId="22476" xr:uid="{00000000-0005-0000-0000-000001120000}"/>
    <cellStyle name="20% - Énfasis6 4 2 2 2 2 2 2" xfId="45119" xr:uid="{00000000-0005-0000-0000-000002120000}"/>
    <cellStyle name="20% - Énfasis6 4 2 2 2 2 3" xfId="15036" xr:uid="{00000000-0005-0000-0000-000003120000}"/>
    <cellStyle name="20% - Énfasis6 4 2 2 2 2 3 2" xfId="37679" xr:uid="{00000000-0005-0000-0000-000004120000}"/>
    <cellStyle name="20% - Énfasis6 4 2 2 2 2 4" xfId="30238" xr:uid="{00000000-0005-0000-0000-000005120000}"/>
    <cellStyle name="20% - Énfasis6 4 2 2 2 3" xfId="18758" xr:uid="{00000000-0005-0000-0000-000006120000}"/>
    <cellStyle name="20% - Énfasis6 4 2 2 2 3 2" xfId="41401" xr:uid="{00000000-0005-0000-0000-000007120000}"/>
    <cellStyle name="20% - Énfasis6 4 2 2 2 4" xfId="11318" xr:uid="{00000000-0005-0000-0000-000008120000}"/>
    <cellStyle name="20% - Énfasis6 4 2 2 2 4 2" xfId="33961" xr:uid="{00000000-0005-0000-0000-000009120000}"/>
    <cellStyle name="20% - Énfasis6 4 2 2 2 5" xfId="26520" xr:uid="{00000000-0005-0000-0000-00000A120000}"/>
    <cellStyle name="20% - Énfasis6 4 2 2 3" xfId="5745" xr:uid="{00000000-0005-0000-0000-00000B120000}"/>
    <cellStyle name="20% - Énfasis6 4 2 2 3 2" xfId="20629" xr:uid="{00000000-0005-0000-0000-00000C120000}"/>
    <cellStyle name="20% - Énfasis6 4 2 2 3 2 2" xfId="43272" xr:uid="{00000000-0005-0000-0000-00000D120000}"/>
    <cellStyle name="20% - Énfasis6 4 2 2 3 3" xfId="13189" xr:uid="{00000000-0005-0000-0000-00000E120000}"/>
    <cellStyle name="20% - Énfasis6 4 2 2 3 3 2" xfId="35832" xr:uid="{00000000-0005-0000-0000-00000F120000}"/>
    <cellStyle name="20% - Énfasis6 4 2 2 3 4" xfId="28391" xr:uid="{00000000-0005-0000-0000-000010120000}"/>
    <cellStyle name="20% - Énfasis6 4 2 2 4" xfId="16911" xr:uid="{00000000-0005-0000-0000-000011120000}"/>
    <cellStyle name="20% - Énfasis6 4 2 2 4 2" xfId="39554" xr:uid="{00000000-0005-0000-0000-000012120000}"/>
    <cellStyle name="20% - Énfasis6 4 2 2 5" xfId="9471" xr:uid="{00000000-0005-0000-0000-000013120000}"/>
    <cellStyle name="20% - Énfasis6 4 2 2 5 2" xfId="32114" xr:uid="{00000000-0005-0000-0000-000014120000}"/>
    <cellStyle name="20% - Énfasis6 4 2 2 6" xfId="24673" xr:uid="{00000000-0005-0000-0000-000015120000}"/>
    <cellStyle name="20% - Énfasis6 4 2 3" xfId="2946" xr:uid="{00000000-0005-0000-0000-000016120000}"/>
    <cellStyle name="20% - Énfasis6 4 2 3 2" xfId="6667" xr:uid="{00000000-0005-0000-0000-000017120000}"/>
    <cellStyle name="20% - Énfasis6 4 2 3 2 2" xfId="21551" xr:uid="{00000000-0005-0000-0000-000018120000}"/>
    <cellStyle name="20% - Énfasis6 4 2 3 2 2 2" xfId="44194" xr:uid="{00000000-0005-0000-0000-000019120000}"/>
    <cellStyle name="20% - Énfasis6 4 2 3 2 3" xfId="14111" xr:uid="{00000000-0005-0000-0000-00001A120000}"/>
    <cellStyle name="20% - Énfasis6 4 2 3 2 3 2" xfId="36754" xr:uid="{00000000-0005-0000-0000-00001B120000}"/>
    <cellStyle name="20% - Énfasis6 4 2 3 2 4" xfId="29313" xr:uid="{00000000-0005-0000-0000-00001C120000}"/>
    <cellStyle name="20% - Énfasis6 4 2 3 3" xfId="17833" xr:uid="{00000000-0005-0000-0000-00001D120000}"/>
    <cellStyle name="20% - Énfasis6 4 2 3 3 2" xfId="40476" xr:uid="{00000000-0005-0000-0000-00001E120000}"/>
    <cellStyle name="20% - Énfasis6 4 2 3 4" xfId="10393" xr:uid="{00000000-0005-0000-0000-00001F120000}"/>
    <cellStyle name="20% - Énfasis6 4 2 3 4 2" xfId="33036" xr:uid="{00000000-0005-0000-0000-000020120000}"/>
    <cellStyle name="20% - Énfasis6 4 2 3 5" xfId="25595" xr:uid="{00000000-0005-0000-0000-000021120000}"/>
    <cellStyle name="20% - Énfasis6 4 2 4" xfId="4820" xr:uid="{00000000-0005-0000-0000-000022120000}"/>
    <cellStyle name="20% - Énfasis6 4 2 4 2" xfId="19704" xr:uid="{00000000-0005-0000-0000-000023120000}"/>
    <cellStyle name="20% - Énfasis6 4 2 4 2 2" xfId="42347" xr:uid="{00000000-0005-0000-0000-000024120000}"/>
    <cellStyle name="20% - Énfasis6 4 2 4 3" xfId="12264" xr:uid="{00000000-0005-0000-0000-000025120000}"/>
    <cellStyle name="20% - Énfasis6 4 2 4 3 2" xfId="34907" xr:uid="{00000000-0005-0000-0000-000026120000}"/>
    <cellStyle name="20% - Énfasis6 4 2 4 4" xfId="27466" xr:uid="{00000000-0005-0000-0000-000027120000}"/>
    <cellStyle name="20% - Énfasis6 4 2 5" xfId="1093" xr:uid="{00000000-0005-0000-0000-000028120000}"/>
    <cellStyle name="20% - Énfasis6 4 2 5 2" xfId="15986" xr:uid="{00000000-0005-0000-0000-000029120000}"/>
    <cellStyle name="20% - Énfasis6 4 2 5 2 2" xfId="38629" xr:uid="{00000000-0005-0000-0000-00002A120000}"/>
    <cellStyle name="20% - Énfasis6 4 2 5 3" xfId="23748" xr:uid="{00000000-0005-0000-0000-00002B120000}"/>
    <cellStyle name="20% - Énfasis6 4 2 6" xfId="8546" xr:uid="{00000000-0005-0000-0000-00002C120000}"/>
    <cellStyle name="20% - Énfasis6 4 2 6 2" xfId="31189" xr:uid="{00000000-0005-0000-0000-00002D120000}"/>
    <cellStyle name="20% - Énfasis6 4 2 7" xfId="22998" xr:uid="{00000000-0005-0000-0000-00002E120000}"/>
    <cellStyle name="20% - Énfasis6 4 3" xfId="1559" xr:uid="{00000000-0005-0000-0000-00002F120000}"/>
    <cellStyle name="20% - Énfasis6 4 3 2" xfId="3409" xr:uid="{00000000-0005-0000-0000-000030120000}"/>
    <cellStyle name="20% - Énfasis6 4 3 2 2" xfId="7130" xr:uid="{00000000-0005-0000-0000-000031120000}"/>
    <cellStyle name="20% - Énfasis6 4 3 2 2 2" xfId="22014" xr:uid="{00000000-0005-0000-0000-000032120000}"/>
    <cellStyle name="20% - Énfasis6 4 3 2 2 2 2" xfId="44657" xr:uid="{00000000-0005-0000-0000-000033120000}"/>
    <cellStyle name="20% - Énfasis6 4 3 2 2 3" xfId="14574" xr:uid="{00000000-0005-0000-0000-000034120000}"/>
    <cellStyle name="20% - Énfasis6 4 3 2 2 3 2" xfId="37217" xr:uid="{00000000-0005-0000-0000-000035120000}"/>
    <cellStyle name="20% - Énfasis6 4 3 2 2 4" xfId="29776" xr:uid="{00000000-0005-0000-0000-000036120000}"/>
    <cellStyle name="20% - Énfasis6 4 3 2 3" xfId="18296" xr:uid="{00000000-0005-0000-0000-000037120000}"/>
    <cellStyle name="20% - Énfasis6 4 3 2 3 2" xfId="40939" xr:uid="{00000000-0005-0000-0000-000038120000}"/>
    <cellStyle name="20% - Énfasis6 4 3 2 4" xfId="10856" xr:uid="{00000000-0005-0000-0000-000039120000}"/>
    <cellStyle name="20% - Énfasis6 4 3 2 4 2" xfId="33499" xr:uid="{00000000-0005-0000-0000-00003A120000}"/>
    <cellStyle name="20% - Énfasis6 4 3 2 5" xfId="26058" xr:uid="{00000000-0005-0000-0000-00003B120000}"/>
    <cellStyle name="20% - Énfasis6 4 3 3" xfId="5283" xr:uid="{00000000-0005-0000-0000-00003C120000}"/>
    <cellStyle name="20% - Énfasis6 4 3 3 2" xfId="20167" xr:uid="{00000000-0005-0000-0000-00003D120000}"/>
    <cellStyle name="20% - Énfasis6 4 3 3 2 2" xfId="42810" xr:uid="{00000000-0005-0000-0000-00003E120000}"/>
    <cellStyle name="20% - Énfasis6 4 3 3 3" xfId="12727" xr:uid="{00000000-0005-0000-0000-00003F120000}"/>
    <cellStyle name="20% - Énfasis6 4 3 3 3 2" xfId="35370" xr:uid="{00000000-0005-0000-0000-000040120000}"/>
    <cellStyle name="20% - Énfasis6 4 3 3 4" xfId="27929" xr:uid="{00000000-0005-0000-0000-000041120000}"/>
    <cellStyle name="20% - Énfasis6 4 3 4" xfId="16449" xr:uid="{00000000-0005-0000-0000-000042120000}"/>
    <cellStyle name="20% - Énfasis6 4 3 4 2" xfId="39092" xr:uid="{00000000-0005-0000-0000-000043120000}"/>
    <cellStyle name="20% - Énfasis6 4 3 5" xfId="9009" xr:uid="{00000000-0005-0000-0000-000044120000}"/>
    <cellStyle name="20% - Énfasis6 4 3 5 2" xfId="31652" xr:uid="{00000000-0005-0000-0000-000045120000}"/>
    <cellStyle name="20% - Énfasis6 4 3 6" xfId="24211" xr:uid="{00000000-0005-0000-0000-000046120000}"/>
    <cellStyle name="20% - Énfasis6 4 4" xfId="2484" xr:uid="{00000000-0005-0000-0000-000047120000}"/>
    <cellStyle name="20% - Énfasis6 4 4 2" xfId="6205" xr:uid="{00000000-0005-0000-0000-000048120000}"/>
    <cellStyle name="20% - Énfasis6 4 4 2 2" xfId="21089" xr:uid="{00000000-0005-0000-0000-000049120000}"/>
    <cellStyle name="20% - Énfasis6 4 4 2 2 2" xfId="43732" xr:uid="{00000000-0005-0000-0000-00004A120000}"/>
    <cellStyle name="20% - Énfasis6 4 4 2 3" xfId="13649" xr:uid="{00000000-0005-0000-0000-00004B120000}"/>
    <cellStyle name="20% - Énfasis6 4 4 2 3 2" xfId="36292" xr:uid="{00000000-0005-0000-0000-00004C120000}"/>
    <cellStyle name="20% - Énfasis6 4 4 2 4" xfId="28851" xr:uid="{00000000-0005-0000-0000-00004D120000}"/>
    <cellStyle name="20% - Énfasis6 4 4 3" xfId="17371" xr:uid="{00000000-0005-0000-0000-00004E120000}"/>
    <cellStyle name="20% - Énfasis6 4 4 3 2" xfId="40014" xr:uid="{00000000-0005-0000-0000-00004F120000}"/>
    <cellStyle name="20% - Énfasis6 4 4 4" xfId="9931" xr:uid="{00000000-0005-0000-0000-000050120000}"/>
    <cellStyle name="20% - Énfasis6 4 4 4 2" xfId="32574" xr:uid="{00000000-0005-0000-0000-000051120000}"/>
    <cellStyle name="20% - Énfasis6 4 4 5" xfId="25133" xr:uid="{00000000-0005-0000-0000-000052120000}"/>
    <cellStyle name="20% - Énfasis6 4 5" xfId="4358" xr:uid="{00000000-0005-0000-0000-000053120000}"/>
    <cellStyle name="20% - Énfasis6 4 5 2" xfId="19242" xr:uid="{00000000-0005-0000-0000-000054120000}"/>
    <cellStyle name="20% - Énfasis6 4 5 2 2" xfId="41885" xr:uid="{00000000-0005-0000-0000-000055120000}"/>
    <cellStyle name="20% - Énfasis6 4 5 3" xfId="11802" xr:uid="{00000000-0005-0000-0000-000056120000}"/>
    <cellStyle name="20% - Énfasis6 4 5 3 2" xfId="34445" xr:uid="{00000000-0005-0000-0000-000057120000}"/>
    <cellStyle name="20% - Énfasis6 4 5 4" xfId="27004" xr:uid="{00000000-0005-0000-0000-000058120000}"/>
    <cellStyle name="20% - Énfasis6 4 6" xfId="626" xr:uid="{00000000-0005-0000-0000-000059120000}"/>
    <cellStyle name="20% - Énfasis6 4 6 2" xfId="15524" xr:uid="{00000000-0005-0000-0000-00005A120000}"/>
    <cellStyle name="20% - Énfasis6 4 6 2 2" xfId="38167" xr:uid="{00000000-0005-0000-0000-00005B120000}"/>
    <cellStyle name="20% - Énfasis6 4 6 3" xfId="23286" xr:uid="{00000000-0005-0000-0000-00005C120000}"/>
    <cellStyle name="20% - Énfasis6 4 7" xfId="8084" xr:uid="{00000000-0005-0000-0000-00005D120000}"/>
    <cellStyle name="20% - Énfasis6 4 7 2" xfId="30727" xr:uid="{00000000-0005-0000-0000-00005E120000}"/>
    <cellStyle name="20% - Énfasis6 4 8" xfId="22842" xr:uid="{00000000-0005-0000-0000-00005F120000}"/>
    <cellStyle name="20% - Énfasis6 5" xfId="219" xr:uid="{00000000-0005-0000-0000-000060120000}"/>
    <cellStyle name="20% - Énfasis6 5 2" xfId="1810" xr:uid="{00000000-0005-0000-0000-000061120000}"/>
    <cellStyle name="20% - Énfasis6 5 2 2" xfId="3660" xr:uid="{00000000-0005-0000-0000-000062120000}"/>
    <cellStyle name="20% - Énfasis6 5 2 2 2" xfId="7381" xr:uid="{00000000-0005-0000-0000-000063120000}"/>
    <cellStyle name="20% - Énfasis6 5 2 2 2 2" xfId="22265" xr:uid="{00000000-0005-0000-0000-000064120000}"/>
    <cellStyle name="20% - Énfasis6 5 2 2 2 2 2" xfId="44908" xr:uid="{00000000-0005-0000-0000-000065120000}"/>
    <cellStyle name="20% - Énfasis6 5 2 2 2 3" xfId="14825" xr:uid="{00000000-0005-0000-0000-000066120000}"/>
    <cellStyle name="20% - Énfasis6 5 2 2 2 3 2" xfId="37468" xr:uid="{00000000-0005-0000-0000-000067120000}"/>
    <cellStyle name="20% - Énfasis6 5 2 2 2 4" xfId="30027" xr:uid="{00000000-0005-0000-0000-000068120000}"/>
    <cellStyle name="20% - Énfasis6 5 2 2 3" xfId="18547" xr:uid="{00000000-0005-0000-0000-000069120000}"/>
    <cellStyle name="20% - Énfasis6 5 2 2 3 2" xfId="41190" xr:uid="{00000000-0005-0000-0000-00006A120000}"/>
    <cellStyle name="20% - Énfasis6 5 2 2 4" xfId="11107" xr:uid="{00000000-0005-0000-0000-00006B120000}"/>
    <cellStyle name="20% - Énfasis6 5 2 2 4 2" xfId="33750" xr:uid="{00000000-0005-0000-0000-00006C120000}"/>
    <cellStyle name="20% - Énfasis6 5 2 2 5" xfId="26309" xr:uid="{00000000-0005-0000-0000-00006D120000}"/>
    <cellStyle name="20% - Énfasis6 5 2 3" xfId="5534" xr:uid="{00000000-0005-0000-0000-00006E120000}"/>
    <cellStyle name="20% - Énfasis6 5 2 3 2" xfId="20418" xr:uid="{00000000-0005-0000-0000-00006F120000}"/>
    <cellStyle name="20% - Énfasis6 5 2 3 2 2" xfId="43061" xr:uid="{00000000-0005-0000-0000-000070120000}"/>
    <cellStyle name="20% - Énfasis6 5 2 3 3" xfId="12978" xr:uid="{00000000-0005-0000-0000-000071120000}"/>
    <cellStyle name="20% - Énfasis6 5 2 3 3 2" xfId="35621" xr:uid="{00000000-0005-0000-0000-000072120000}"/>
    <cellStyle name="20% - Énfasis6 5 2 3 4" xfId="28180" xr:uid="{00000000-0005-0000-0000-000073120000}"/>
    <cellStyle name="20% - Énfasis6 5 2 4" xfId="16700" xr:uid="{00000000-0005-0000-0000-000074120000}"/>
    <cellStyle name="20% - Énfasis6 5 2 4 2" xfId="39343" xr:uid="{00000000-0005-0000-0000-000075120000}"/>
    <cellStyle name="20% - Énfasis6 5 2 5" xfId="9260" xr:uid="{00000000-0005-0000-0000-000076120000}"/>
    <cellStyle name="20% - Énfasis6 5 2 5 2" xfId="31903" xr:uid="{00000000-0005-0000-0000-000077120000}"/>
    <cellStyle name="20% - Énfasis6 5 2 6" xfId="24462" xr:uid="{00000000-0005-0000-0000-000078120000}"/>
    <cellStyle name="20% - Énfasis6 5 3" xfId="2735" xr:uid="{00000000-0005-0000-0000-000079120000}"/>
    <cellStyle name="20% - Énfasis6 5 3 2" xfId="6456" xr:uid="{00000000-0005-0000-0000-00007A120000}"/>
    <cellStyle name="20% - Énfasis6 5 3 2 2" xfId="21340" xr:uid="{00000000-0005-0000-0000-00007B120000}"/>
    <cellStyle name="20% - Énfasis6 5 3 2 2 2" xfId="43983" xr:uid="{00000000-0005-0000-0000-00007C120000}"/>
    <cellStyle name="20% - Énfasis6 5 3 2 3" xfId="13900" xr:uid="{00000000-0005-0000-0000-00007D120000}"/>
    <cellStyle name="20% - Énfasis6 5 3 2 3 2" xfId="36543" xr:uid="{00000000-0005-0000-0000-00007E120000}"/>
    <cellStyle name="20% - Énfasis6 5 3 2 4" xfId="29102" xr:uid="{00000000-0005-0000-0000-00007F120000}"/>
    <cellStyle name="20% - Énfasis6 5 3 3" xfId="17622" xr:uid="{00000000-0005-0000-0000-000080120000}"/>
    <cellStyle name="20% - Énfasis6 5 3 3 2" xfId="40265" xr:uid="{00000000-0005-0000-0000-000081120000}"/>
    <cellStyle name="20% - Énfasis6 5 3 4" xfId="10182" xr:uid="{00000000-0005-0000-0000-000082120000}"/>
    <cellStyle name="20% - Énfasis6 5 3 4 2" xfId="32825" xr:uid="{00000000-0005-0000-0000-000083120000}"/>
    <cellStyle name="20% - Énfasis6 5 3 5" xfId="25384" xr:uid="{00000000-0005-0000-0000-000084120000}"/>
    <cellStyle name="20% - Énfasis6 5 4" xfId="4609" xr:uid="{00000000-0005-0000-0000-000085120000}"/>
    <cellStyle name="20% - Énfasis6 5 4 2" xfId="19493" xr:uid="{00000000-0005-0000-0000-000086120000}"/>
    <cellStyle name="20% - Énfasis6 5 4 2 2" xfId="42136" xr:uid="{00000000-0005-0000-0000-000087120000}"/>
    <cellStyle name="20% - Énfasis6 5 4 3" xfId="12053" xr:uid="{00000000-0005-0000-0000-000088120000}"/>
    <cellStyle name="20% - Énfasis6 5 4 3 2" xfId="34696" xr:uid="{00000000-0005-0000-0000-000089120000}"/>
    <cellStyle name="20% - Énfasis6 5 4 4" xfId="27255" xr:uid="{00000000-0005-0000-0000-00008A120000}"/>
    <cellStyle name="20% - Énfasis6 5 5" xfId="879" xr:uid="{00000000-0005-0000-0000-00008B120000}"/>
    <cellStyle name="20% - Énfasis6 5 5 2" xfId="15775" xr:uid="{00000000-0005-0000-0000-00008C120000}"/>
    <cellStyle name="20% - Énfasis6 5 5 2 2" xfId="38418" xr:uid="{00000000-0005-0000-0000-00008D120000}"/>
    <cellStyle name="20% - Énfasis6 5 5 3" xfId="23537" xr:uid="{00000000-0005-0000-0000-00008E120000}"/>
    <cellStyle name="20% - Énfasis6 5 6" xfId="8335" xr:uid="{00000000-0005-0000-0000-00008F120000}"/>
    <cellStyle name="20% - Énfasis6 5 6 2" xfId="30978" xr:uid="{00000000-0005-0000-0000-000090120000}"/>
    <cellStyle name="20% - Énfasis6 5 7" xfId="22920" xr:uid="{00000000-0005-0000-0000-000091120000}"/>
    <cellStyle name="20% - Énfasis6 6" xfId="1345" xr:uid="{00000000-0005-0000-0000-000092120000}"/>
    <cellStyle name="20% - Énfasis6 6 2" xfId="3198" xr:uid="{00000000-0005-0000-0000-000093120000}"/>
    <cellStyle name="20% - Énfasis6 6 2 2" xfId="6919" xr:uid="{00000000-0005-0000-0000-000094120000}"/>
    <cellStyle name="20% - Énfasis6 6 2 2 2" xfId="21803" xr:uid="{00000000-0005-0000-0000-000095120000}"/>
    <cellStyle name="20% - Énfasis6 6 2 2 2 2" xfId="44446" xr:uid="{00000000-0005-0000-0000-000096120000}"/>
    <cellStyle name="20% - Énfasis6 6 2 2 3" xfId="14363" xr:uid="{00000000-0005-0000-0000-000097120000}"/>
    <cellStyle name="20% - Énfasis6 6 2 2 3 2" xfId="37006" xr:uid="{00000000-0005-0000-0000-000098120000}"/>
    <cellStyle name="20% - Énfasis6 6 2 2 4" xfId="29565" xr:uid="{00000000-0005-0000-0000-000099120000}"/>
    <cellStyle name="20% - Énfasis6 6 2 3" xfId="18085" xr:uid="{00000000-0005-0000-0000-00009A120000}"/>
    <cellStyle name="20% - Énfasis6 6 2 3 2" xfId="40728" xr:uid="{00000000-0005-0000-0000-00009B120000}"/>
    <cellStyle name="20% - Énfasis6 6 2 4" xfId="10645" xr:uid="{00000000-0005-0000-0000-00009C120000}"/>
    <cellStyle name="20% - Énfasis6 6 2 4 2" xfId="33288" xr:uid="{00000000-0005-0000-0000-00009D120000}"/>
    <cellStyle name="20% - Énfasis6 6 2 5" xfId="25847" xr:uid="{00000000-0005-0000-0000-00009E120000}"/>
    <cellStyle name="20% - Énfasis6 6 3" xfId="5072" xr:uid="{00000000-0005-0000-0000-00009F120000}"/>
    <cellStyle name="20% - Énfasis6 6 3 2" xfId="19956" xr:uid="{00000000-0005-0000-0000-0000A0120000}"/>
    <cellStyle name="20% - Énfasis6 6 3 2 2" xfId="42599" xr:uid="{00000000-0005-0000-0000-0000A1120000}"/>
    <cellStyle name="20% - Énfasis6 6 3 3" xfId="12516" xr:uid="{00000000-0005-0000-0000-0000A2120000}"/>
    <cellStyle name="20% - Énfasis6 6 3 3 2" xfId="35159" xr:uid="{00000000-0005-0000-0000-0000A3120000}"/>
    <cellStyle name="20% - Énfasis6 6 3 4" xfId="27718" xr:uid="{00000000-0005-0000-0000-0000A4120000}"/>
    <cellStyle name="20% - Énfasis6 6 4" xfId="16238" xr:uid="{00000000-0005-0000-0000-0000A5120000}"/>
    <cellStyle name="20% - Énfasis6 6 4 2" xfId="38881" xr:uid="{00000000-0005-0000-0000-0000A6120000}"/>
    <cellStyle name="20% - Énfasis6 6 5" xfId="8798" xr:uid="{00000000-0005-0000-0000-0000A7120000}"/>
    <cellStyle name="20% - Énfasis6 6 5 2" xfId="31441" xr:uid="{00000000-0005-0000-0000-0000A8120000}"/>
    <cellStyle name="20% - Énfasis6 6 6" xfId="24000" xr:uid="{00000000-0005-0000-0000-0000A9120000}"/>
    <cellStyle name="20% - Énfasis6 7" xfId="2270" xr:uid="{00000000-0005-0000-0000-0000AA120000}"/>
    <cellStyle name="20% - Énfasis6 7 2" xfId="5994" xr:uid="{00000000-0005-0000-0000-0000AB120000}"/>
    <cellStyle name="20% - Énfasis6 7 2 2" xfId="20878" xr:uid="{00000000-0005-0000-0000-0000AC120000}"/>
    <cellStyle name="20% - Énfasis6 7 2 2 2" xfId="43521" xr:uid="{00000000-0005-0000-0000-0000AD120000}"/>
    <cellStyle name="20% - Énfasis6 7 2 3" xfId="13438" xr:uid="{00000000-0005-0000-0000-0000AE120000}"/>
    <cellStyle name="20% - Énfasis6 7 2 3 2" xfId="36081" xr:uid="{00000000-0005-0000-0000-0000AF120000}"/>
    <cellStyle name="20% - Énfasis6 7 2 4" xfId="28640" xr:uid="{00000000-0005-0000-0000-0000B0120000}"/>
    <cellStyle name="20% - Énfasis6 7 3" xfId="17160" xr:uid="{00000000-0005-0000-0000-0000B1120000}"/>
    <cellStyle name="20% - Énfasis6 7 3 2" xfId="39803" xr:uid="{00000000-0005-0000-0000-0000B2120000}"/>
    <cellStyle name="20% - Énfasis6 7 4" xfId="9720" xr:uid="{00000000-0005-0000-0000-0000B3120000}"/>
    <cellStyle name="20% - Énfasis6 7 4 2" xfId="32363" xr:uid="{00000000-0005-0000-0000-0000B4120000}"/>
    <cellStyle name="20% - Énfasis6 7 5" xfId="24922" xr:uid="{00000000-0005-0000-0000-0000B5120000}"/>
    <cellStyle name="20% - Énfasis6 8" xfId="4144" xr:uid="{00000000-0005-0000-0000-0000B6120000}"/>
    <cellStyle name="20% - Énfasis6 8 2" xfId="19031" xr:uid="{00000000-0005-0000-0000-0000B7120000}"/>
    <cellStyle name="20% - Énfasis6 8 2 2" xfId="41674" xr:uid="{00000000-0005-0000-0000-0000B8120000}"/>
    <cellStyle name="20% - Énfasis6 8 3" xfId="11591" xr:uid="{00000000-0005-0000-0000-0000B9120000}"/>
    <cellStyle name="20% - Énfasis6 8 3 2" xfId="34234" xr:uid="{00000000-0005-0000-0000-0000BA120000}"/>
    <cellStyle name="20% - Énfasis6 8 4" xfId="26793" xr:uid="{00000000-0005-0000-0000-0000BB120000}"/>
    <cellStyle name="20% - Énfasis6 9" xfId="379" xr:uid="{00000000-0005-0000-0000-0000BC120000}"/>
    <cellStyle name="20% - Énfasis6 9 2" xfId="15313" xr:uid="{00000000-0005-0000-0000-0000BD120000}"/>
    <cellStyle name="20% - Énfasis6 9 2 2" xfId="37956" xr:uid="{00000000-0005-0000-0000-0000BE120000}"/>
    <cellStyle name="20% - Énfasis6 9 3" xfId="23076" xr:uid="{00000000-0005-0000-0000-0000BF120000}"/>
    <cellStyle name="40% - Énfasis1" xfId="13" builtinId="31" customBuiltin="1"/>
    <cellStyle name="40% - Énfasis1 10" xfId="7861" xr:uid="{00000000-0005-0000-0000-0000C1120000}"/>
    <cellStyle name="40% - Énfasis1 10 2" xfId="30507" xr:uid="{00000000-0005-0000-0000-0000C2120000}"/>
    <cellStyle name="40% - Énfasis1 11" xfId="22752" xr:uid="{00000000-0005-0000-0000-0000C3120000}"/>
    <cellStyle name="40% - Énfasis1 2" xfId="14" xr:uid="{00000000-0005-0000-0000-0000C4120000}"/>
    <cellStyle name="40% - Énfasis1 2 10" xfId="22770" xr:uid="{00000000-0005-0000-0000-0000C5120000}"/>
    <cellStyle name="40% - Énfasis1 2 2" xfId="103" xr:uid="{00000000-0005-0000-0000-0000C6120000}"/>
    <cellStyle name="40% - Énfasis1 2 2 2" xfId="186" xr:uid="{00000000-0005-0000-0000-0000C7120000}"/>
    <cellStyle name="40% - Énfasis1 2 2 2 2" xfId="347" xr:uid="{00000000-0005-0000-0000-0000C8120000}"/>
    <cellStyle name="40% - Énfasis1 2 2 2 2 2" xfId="2169" xr:uid="{00000000-0005-0000-0000-0000C9120000}"/>
    <cellStyle name="40% - Énfasis1 2 2 2 2 2 2" xfId="4019" xr:uid="{00000000-0005-0000-0000-0000CA120000}"/>
    <cellStyle name="40% - Énfasis1 2 2 2 2 2 2 2" xfId="7740" xr:uid="{00000000-0005-0000-0000-0000CB120000}"/>
    <cellStyle name="40% - Énfasis1 2 2 2 2 2 2 2 2" xfId="22624" xr:uid="{00000000-0005-0000-0000-0000CC120000}"/>
    <cellStyle name="40% - Énfasis1 2 2 2 2 2 2 2 2 2" xfId="45267" xr:uid="{00000000-0005-0000-0000-0000CD120000}"/>
    <cellStyle name="40% - Énfasis1 2 2 2 2 2 2 2 3" xfId="15184" xr:uid="{00000000-0005-0000-0000-0000CE120000}"/>
    <cellStyle name="40% - Énfasis1 2 2 2 2 2 2 2 3 2" xfId="37827" xr:uid="{00000000-0005-0000-0000-0000CF120000}"/>
    <cellStyle name="40% - Énfasis1 2 2 2 2 2 2 2 4" xfId="30386" xr:uid="{00000000-0005-0000-0000-0000D0120000}"/>
    <cellStyle name="40% - Énfasis1 2 2 2 2 2 2 3" xfId="18906" xr:uid="{00000000-0005-0000-0000-0000D1120000}"/>
    <cellStyle name="40% - Énfasis1 2 2 2 2 2 2 3 2" xfId="41549" xr:uid="{00000000-0005-0000-0000-0000D2120000}"/>
    <cellStyle name="40% - Énfasis1 2 2 2 2 2 2 4" xfId="11466" xr:uid="{00000000-0005-0000-0000-0000D3120000}"/>
    <cellStyle name="40% - Énfasis1 2 2 2 2 2 2 4 2" xfId="34109" xr:uid="{00000000-0005-0000-0000-0000D4120000}"/>
    <cellStyle name="40% - Énfasis1 2 2 2 2 2 2 5" xfId="26668" xr:uid="{00000000-0005-0000-0000-0000D5120000}"/>
    <cellStyle name="40% - Énfasis1 2 2 2 2 2 3" xfId="5893" xr:uid="{00000000-0005-0000-0000-0000D6120000}"/>
    <cellStyle name="40% - Énfasis1 2 2 2 2 2 3 2" xfId="20777" xr:uid="{00000000-0005-0000-0000-0000D7120000}"/>
    <cellStyle name="40% - Énfasis1 2 2 2 2 2 3 2 2" xfId="43420" xr:uid="{00000000-0005-0000-0000-0000D8120000}"/>
    <cellStyle name="40% - Énfasis1 2 2 2 2 2 3 3" xfId="13337" xr:uid="{00000000-0005-0000-0000-0000D9120000}"/>
    <cellStyle name="40% - Énfasis1 2 2 2 2 2 3 3 2" xfId="35980" xr:uid="{00000000-0005-0000-0000-0000DA120000}"/>
    <cellStyle name="40% - Énfasis1 2 2 2 2 2 3 4" xfId="28539" xr:uid="{00000000-0005-0000-0000-0000DB120000}"/>
    <cellStyle name="40% - Énfasis1 2 2 2 2 2 4" xfId="17059" xr:uid="{00000000-0005-0000-0000-0000DC120000}"/>
    <cellStyle name="40% - Énfasis1 2 2 2 2 2 4 2" xfId="39702" xr:uid="{00000000-0005-0000-0000-0000DD120000}"/>
    <cellStyle name="40% - Énfasis1 2 2 2 2 2 5" xfId="9619" xr:uid="{00000000-0005-0000-0000-0000DE120000}"/>
    <cellStyle name="40% - Énfasis1 2 2 2 2 2 5 2" xfId="32262" xr:uid="{00000000-0005-0000-0000-0000DF120000}"/>
    <cellStyle name="40% - Énfasis1 2 2 2 2 2 6" xfId="24821" xr:uid="{00000000-0005-0000-0000-0000E0120000}"/>
    <cellStyle name="40% - Énfasis1 2 2 2 2 3" xfId="3094" xr:uid="{00000000-0005-0000-0000-0000E1120000}"/>
    <cellStyle name="40% - Énfasis1 2 2 2 2 3 2" xfId="6815" xr:uid="{00000000-0005-0000-0000-0000E2120000}"/>
    <cellStyle name="40% - Énfasis1 2 2 2 2 3 2 2" xfId="21699" xr:uid="{00000000-0005-0000-0000-0000E3120000}"/>
    <cellStyle name="40% - Énfasis1 2 2 2 2 3 2 2 2" xfId="44342" xr:uid="{00000000-0005-0000-0000-0000E4120000}"/>
    <cellStyle name="40% - Énfasis1 2 2 2 2 3 2 3" xfId="14259" xr:uid="{00000000-0005-0000-0000-0000E5120000}"/>
    <cellStyle name="40% - Énfasis1 2 2 2 2 3 2 3 2" xfId="36902" xr:uid="{00000000-0005-0000-0000-0000E6120000}"/>
    <cellStyle name="40% - Énfasis1 2 2 2 2 3 2 4" xfId="29461" xr:uid="{00000000-0005-0000-0000-0000E7120000}"/>
    <cellStyle name="40% - Énfasis1 2 2 2 2 3 3" xfId="17981" xr:uid="{00000000-0005-0000-0000-0000E8120000}"/>
    <cellStyle name="40% - Énfasis1 2 2 2 2 3 3 2" xfId="40624" xr:uid="{00000000-0005-0000-0000-0000E9120000}"/>
    <cellStyle name="40% - Énfasis1 2 2 2 2 3 4" xfId="10541" xr:uid="{00000000-0005-0000-0000-0000EA120000}"/>
    <cellStyle name="40% - Énfasis1 2 2 2 2 3 4 2" xfId="33184" xr:uid="{00000000-0005-0000-0000-0000EB120000}"/>
    <cellStyle name="40% - Énfasis1 2 2 2 2 3 5" xfId="25743" xr:uid="{00000000-0005-0000-0000-0000EC120000}"/>
    <cellStyle name="40% - Énfasis1 2 2 2 2 4" xfId="4968" xr:uid="{00000000-0005-0000-0000-0000ED120000}"/>
    <cellStyle name="40% - Énfasis1 2 2 2 2 4 2" xfId="19852" xr:uid="{00000000-0005-0000-0000-0000EE120000}"/>
    <cellStyle name="40% - Énfasis1 2 2 2 2 4 2 2" xfId="42495" xr:uid="{00000000-0005-0000-0000-0000EF120000}"/>
    <cellStyle name="40% - Énfasis1 2 2 2 2 4 3" xfId="12412" xr:uid="{00000000-0005-0000-0000-0000F0120000}"/>
    <cellStyle name="40% - Énfasis1 2 2 2 2 4 3 2" xfId="35055" xr:uid="{00000000-0005-0000-0000-0000F1120000}"/>
    <cellStyle name="40% - Énfasis1 2 2 2 2 4 4" xfId="27614" xr:uid="{00000000-0005-0000-0000-0000F2120000}"/>
    <cellStyle name="40% - Énfasis1 2 2 2 2 5" xfId="1241" xr:uid="{00000000-0005-0000-0000-0000F3120000}"/>
    <cellStyle name="40% - Énfasis1 2 2 2 2 5 2" xfId="16134" xr:uid="{00000000-0005-0000-0000-0000F4120000}"/>
    <cellStyle name="40% - Énfasis1 2 2 2 2 5 2 2" xfId="38777" xr:uid="{00000000-0005-0000-0000-0000F5120000}"/>
    <cellStyle name="40% - Énfasis1 2 2 2 2 5 3" xfId="23896" xr:uid="{00000000-0005-0000-0000-0000F6120000}"/>
    <cellStyle name="40% - Énfasis1 2 2 2 2 6" xfId="8694" xr:uid="{00000000-0005-0000-0000-0000F7120000}"/>
    <cellStyle name="40% - Énfasis1 2 2 2 2 6 2" xfId="31337" xr:uid="{00000000-0005-0000-0000-0000F8120000}"/>
    <cellStyle name="40% - Énfasis1 2 2 2 2 7" xfId="23045" xr:uid="{00000000-0005-0000-0000-0000F9120000}"/>
    <cellStyle name="40% - Énfasis1 2 2 2 3" xfId="1707" xr:uid="{00000000-0005-0000-0000-0000FA120000}"/>
    <cellStyle name="40% - Énfasis1 2 2 2 3 2" xfId="3557" xr:uid="{00000000-0005-0000-0000-0000FB120000}"/>
    <cellStyle name="40% - Énfasis1 2 2 2 3 2 2" xfId="7278" xr:uid="{00000000-0005-0000-0000-0000FC120000}"/>
    <cellStyle name="40% - Énfasis1 2 2 2 3 2 2 2" xfId="22162" xr:uid="{00000000-0005-0000-0000-0000FD120000}"/>
    <cellStyle name="40% - Énfasis1 2 2 2 3 2 2 2 2" xfId="44805" xr:uid="{00000000-0005-0000-0000-0000FE120000}"/>
    <cellStyle name="40% - Énfasis1 2 2 2 3 2 2 3" xfId="14722" xr:uid="{00000000-0005-0000-0000-0000FF120000}"/>
    <cellStyle name="40% - Énfasis1 2 2 2 3 2 2 3 2" xfId="37365" xr:uid="{00000000-0005-0000-0000-000000130000}"/>
    <cellStyle name="40% - Énfasis1 2 2 2 3 2 2 4" xfId="29924" xr:uid="{00000000-0005-0000-0000-000001130000}"/>
    <cellStyle name="40% - Énfasis1 2 2 2 3 2 3" xfId="18444" xr:uid="{00000000-0005-0000-0000-000002130000}"/>
    <cellStyle name="40% - Énfasis1 2 2 2 3 2 3 2" xfId="41087" xr:uid="{00000000-0005-0000-0000-000003130000}"/>
    <cellStyle name="40% - Énfasis1 2 2 2 3 2 4" xfId="11004" xr:uid="{00000000-0005-0000-0000-000004130000}"/>
    <cellStyle name="40% - Énfasis1 2 2 2 3 2 4 2" xfId="33647" xr:uid="{00000000-0005-0000-0000-000005130000}"/>
    <cellStyle name="40% - Énfasis1 2 2 2 3 2 5" xfId="26206" xr:uid="{00000000-0005-0000-0000-000006130000}"/>
    <cellStyle name="40% - Énfasis1 2 2 2 3 3" xfId="5431" xr:uid="{00000000-0005-0000-0000-000007130000}"/>
    <cellStyle name="40% - Énfasis1 2 2 2 3 3 2" xfId="20315" xr:uid="{00000000-0005-0000-0000-000008130000}"/>
    <cellStyle name="40% - Énfasis1 2 2 2 3 3 2 2" xfId="42958" xr:uid="{00000000-0005-0000-0000-000009130000}"/>
    <cellStyle name="40% - Énfasis1 2 2 2 3 3 3" xfId="12875" xr:uid="{00000000-0005-0000-0000-00000A130000}"/>
    <cellStyle name="40% - Énfasis1 2 2 2 3 3 3 2" xfId="35518" xr:uid="{00000000-0005-0000-0000-00000B130000}"/>
    <cellStyle name="40% - Énfasis1 2 2 2 3 3 4" xfId="28077" xr:uid="{00000000-0005-0000-0000-00000C130000}"/>
    <cellStyle name="40% - Énfasis1 2 2 2 3 4" xfId="16597" xr:uid="{00000000-0005-0000-0000-00000D130000}"/>
    <cellStyle name="40% - Énfasis1 2 2 2 3 4 2" xfId="39240" xr:uid="{00000000-0005-0000-0000-00000E130000}"/>
    <cellStyle name="40% - Énfasis1 2 2 2 3 5" xfId="9157" xr:uid="{00000000-0005-0000-0000-00000F130000}"/>
    <cellStyle name="40% - Énfasis1 2 2 2 3 5 2" xfId="31800" xr:uid="{00000000-0005-0000-0000-000010130000}"/>
    <cellStyle name="40% - Énfasis1 2 2 2 3 6" xfId="24359" xr:uid="{00000000-0005-0000-0000-000011130000}"/>
    <cellStyle name="40% - Énfasis1 2 2 2 4" xfId="2632" xr:uid="{00000000-0005-0000-0000-000012130000}"/>
    <cellStyle name="40% - Énfasis1 2 2 2 4 2" xfId="6353" xr:uid="{00000000-0005-0000-0000-000013130000}"/>
    <cellStyle name="40% - Énfasis1 2 2 2 4 2 2" xfId="21237" xr:uid="{00000000-0005-0000-0000-000014130000}"/>
    <cellStyle name="40% - Énfasis1 2 2 2 4 2 2 2" xfId="43880" xr:uid="{00000000-0005-0000-0000-000015130000}"/>
    <cellStyle name="40% - Énfasis1 2 2 2 4 2 3" xfId="13797" xr:uid="{00000000-0005-0000-0000-000016130000}"/>
    <cellStyle name="40% - Énfasis1 2 2 2 4 2 3 2" xfId="36440" xr:uid="{00000000-0005-0000-0000-000017130000}"/>
    <cellStyle name="40% - Énfasis1 2 2 2 4 2 4" xfId="28999" xr:uid="{00000000-0005-0000-0000-000018130000}"/>
    <cellStyle name="40% - Énfasis1 2 2 2 4 3" xfId="17519" xr:uid="{00000000-0005-0000-0000-000019130000}"/>
    <cellStyle name="40% - Énfasis1 2 2 2 4 3 2" xfId="40162" xr:uid="{00000000-0005-0000-0000-00001A130000}"/>
    <cellStyle name="40% - Énfasis1 2 2 2 4 4" xfId="10079" xr:uid="{00000000-0005-0000-0000-00001B130000}"/>
    <cellStyle name="40% - Énfasis1 2 2 2 4 4 2" xfId="32722" xr:uid="{00000000-0005-0000-0000-00001C130000}"/>
    <cellStyle name="40% - Énfasis1 2 2 2 4 5" xfId="25281" xr:uid="{00000000-0005-0000-0000-00001D130000}"/>
    <cellStyle name="40% - Énfasis1 2 2 2 5" xfId="4506" xr:uid="{00000000-0005-0000-0000-00001E130000}"/>
    <cellStyle name="40% - Énfasis1 2 2 2 5 2" xfId="19390" xr:uid="{00000000-0005-0000-0000-00001F130000}"/>
    <cellStyle name="40% - Énfasis1 2 2 2 5 2 2" xfId="42033" xr:uid="{00000000-0005-0000-0000-000020130000}"/>
    <cellStyle name="40% - Énfasis1 2 2 2 5 3" xfId="11950" xr:uid="{00000000-0005-0000-0000-000021130000}"/>
    <cellStyle name="40% - Énfasis1 2 2 2 5 3 2" xfId="34593" xr:uid="{00000000-0005-0000-0000-000022130000}"/>
    <cellStyle name="40% - Énfasis1 2 2 2 5 4" xfId="27152" xr:uid="{00000000-0005-0000-0000-000023130000}"/>
    <cellStyle name="40% - Énfasis1 2 2 2 6" xfId="776" xr:uid="{00000000-0005-0000-0000-000024130000}"/>
    <cellStyle name="40% - Énfasis1 2 2 2 6 2" xfId="15672" xr:uid="{00000000-0005-0000-0000-000025130000}"/>
    <cellStyle name="40% - Énfasis1 2 2 2 6 2 2" xfId="38315" xr:uid="{00000000-0005-0000-0000-000026130000}"/>
    <cellStyle name="40% - Énfasis1 2 2 2 6 3" xfId="23434" xr:uid="{00000000-0005-0000-0000-000027130000}"/>
    <cellStyle name="40% - Énfasis1 2 2 2 7" xfId="8232" xr:uid="{00000000-0005-0000-0000-000028130000}"/>
    <cellStyle name="40% - Énfasis1 2 2 2 7 2" xfId="30875" xr:uid="{00000000-0005-0000-0000-000029130000}"/>
    <cellStyle name="40% - Énfasis1 2 2 2 8" xfId="22889" xr:uid="{00000000-0005-0000-0000-00002A130000}"/>
    <cellStyle name="40% - Énfasis1 2 2 3" xfId="269" xr:uid="{00000000-0005-0000-0000-00002B130000}"/>
    <cellStyle name="40% - Énfasis1 2 2 3 2" xfId="1958" xr:uid="{00000000-0005-0000-0000-00002C130000}"/>
    <cellStyle name="40% - Énfasis1 2 2 3 2 2" xfId="3808" xr:uid="{00000000-0005-0000-0000-00002D130000}"/>
    <cellStyle name="40% - Énfasis1 2 2 3 2 2 2" xfId="7529" xr:uid="{00000000-0005-0000-0000-00002E130000}"/>
    <cellStyle name="40% - Énfasis1 2 2 3 2 2 2 2" xfId="22413" xr:uid="{00000000-0005-0000-0000-00002F130000}"/>
    <cellStyle name="40% - Énfasis1 2 2 3 2 2 2 2 2" xfId="45056" xr:uid="{00000000-0005-0000-0000-000030130000}"/>
    <cellStyle name="40% - Énfasis1 2 2 3 2 2 2 3" xfId="14973" xr:uid="{00000000-0005-0000-0000-000031130000}"/>
    <cellStyle name="40% - Énfasis1 2 2 3 2 2 2 3 2" xfId="37616" xr:uid="{00000000-0005-0000-0000-000032130000}"/>
    <cellStyle name="40% - Énfasis1 2 2 3 2 2 2 4" xfId="30175" xr:uid="{00000000-0005-0000-0000-000033130000}"/>
    <cellStyle name="40% - Énfasis1 2 2 3 2 2 3" xfId="18695" xr:uid="{00000000-0005-0000-0000-000034130000}"/>
    <cellStyle name="40% - Énfasis1 2 2 3 2 2 3 2" xfId="41338" xr:uid="{00000000-0005-0000-0000-000035130000}"/>
    <cellStyle name="40% - Énfasis1 2 2 3 2 2 4" xfId="11255" xr:uid="{00000000-0005-0000-0000-000036130000}"/>
    <cellStyle name="40% - Énfasis1 2 2 3 2 2 4 2" xfId="33898" xr:uid="{00000000-0005-0000-0000-000037130000}"/>
    <cellStyle name="40% - Énfasis1 2 2 3 2 2 5" xfId="26457" xr:uid="{00000000-0005-0000-0000-000038130000}"/>
    <cellStyle name="40% - Énfasis1 2 2 3 2 3" xfId="5682" xr:uid="{00000000-0005-0000-0000-000039130000}"/>
    <cellStyle name="40% - Énfasis1 2 2 3 2 3 2" xfId="20566" xr:uid="{00000000-0005-0000-0000-00003A130000}"/>
    <cellStyle name="40% - Énfasis1 2 2 3 2 3 2 2" xfId="43209" xr:uid="{00000000-0005-0000-0000-00003B130000}"/>
    <cellStyle name="40% - Énfasis1 2 2 3 2 3 3" xfId="13126" xr:uid="{00000000-0005-0000-0000-00003C130000}"/>
    <cellStyle name="40% - Énfasis1 2 2 3 2 3 3 2" xfId="35769" xr:uid="{00000000-0005-0000-0000-00003D130000}"/>
    <cellStyle name="40% - Énfasis1 2 2 3 2 3 4" xfId="28328" xr:uid="{00000000-0005-0000-0000-00003E130000}"/>
    <cellStyle name="40% - Énfasis1 2 2 3 2 4" xfId="16848" xr:uid="{00000000-0005-0000-0000-00003F130000}"/>
    <cellStyle name="40% - Énfasis1 2 2 3 2 4 2" xfId="39491" xr:uid="{00000000-0005-0000-0000-000040130000}"/>
    <cellStyle name="40% - Énfasis1 2 2 3 2 5" xfId="9408" xr:uid="{00000000-0005-0000-0000-000041130000}"/>
    <cellStyle name="40% - Énfasis1 2 2 3 2 5 2" xfId="32051" xr:uid="{00000000-0005-0000-0000-000042130000}"/>
    <cellStyle name="40% - Énfasis1 2 2 3 2 6" xfId="24610" xr:uid="{00000000-0005-0000-0000-000043130000}"/>
    <cellStyle name="40% - Énfasis1 2 2 3 3" xfId="2883" xr:uid="{00000000-0005-0000-0000-000044130000}"/>
    <cellStyle name="40% - Énfasis1 2 2 3 3 2" xfId="6604" xr:uid="{00000000-0005-0000-0000-000045130000}"/>
    <cellStyle name="40% - Énfasis1 2 2 3 3 2 2" xfId="21488" xr:uid="{00000000-0005-0000-0000-000046130000}"/>
    <cellStyle name="40% - Énfasis1 2 2 3 3 2 2 2" xfId="44131" xr:uid="{00000000-0005-0000-0000-000047130000}"/>
    <cellStyle name="40% - Énfasis1 2 2 3 3 2 3" xfId="14048" xr:uid="{00000000-0005-0000-0000-000048130000}"/>
    <cellStyle name="40% - Énfasis1 2 2 3 3 2 3 2" xfId="36691" xr:uid="{00000000-0005-0000-0000-000049130000}"/>
    <cellStyle name="40% - Énfasis1 2 2 3 3 2 4" xfId="29250" xr:uid="{00000000-0005-0000-0000-00004A130000}"/>
    <cellStyle name="40% - Énfasis1 2 2 3 3 3" xfId="17770" xr:uid="{00000000-0005-0000-0000-00004B130000}"/>
    <cellStyle name="40% - Énfasis1 2 2 3 3 3 2" xfId="40413" xr:uid="{00000000-0005-0000-0000-00004C130000}"/>
    <cellStyle name="40% - Énfasis1 2 2 3 3 4" xfId="10330" xr:uid="{00000000-0005-0000-0000-00004D130000}"/>
    <cellStyle name="40% - Énfasis1 2 2 3 3 4 2" xfId="32973" xr:uid="{00000000-0005-0000-0000-00004E130000}"/>
    <cellStyle name="40% - Énfasis1 2 2 3 3 5" xfId="25532" xr:uid="{00000000-0005-0000-0000-00004F130000}"/>
    <cellStyle name="40% - Énfasis1 2 2 3 4" xfId="4757" xr:uid="{00000000-0005-0000-0000-000050130000}"/>
    <cellStyle name="40% - Énfasis1 2 2 3 4 2" xfId="19641" xr:uid="{00000000-0005-0000-0000-000051130000}"/>
    <cellStyle name="40% - Énfasis1 2 2 3 4 2 2" xfId="42284" xr:uid="{00000000-0005-0000-0000-000052130000}"/>
    <cellStyle name="40% - Énfasis1 2 2 3 4 3" xfId="12201" xr:uid="{00000000-0005-0000-0000-000053130000}"/>
    <cellStyle name="40% - Énfasis1 2 2 3 4 3 2" xfId="34844" xr:uid="{00000000-0005-0000-0000-000054130000}"/>
    <cellStyle name="40% - Énfasis1 2 2 3 4 4" xfId="27403" xr:uid="{00000000-0005-0000-0000-000055130000}"/>
    <cellStyle name="40% - Énfasis1 2 2 3 5" xfId="1030" xr:uid="{00000000-0005-0000-0000-000056130000}"/>
    <cellStyle name="40% - Énfasis1 2 2 3 5 2" xfId="15923" xr:uid="{00000000-0005-0000-0000-000057130000}"/>
    <cellStyle name="40% - Énfasis1 2 2 3 5 2 2" xfId="38566" xr:uid="{00000000-0005-0000-0000-000058130000}"/>
    <cellStyle name="40% - Énfasis1 2 2 3 5 3" xfId="23685" xr:uid="{00000000-0005-0000-0000-000059130000}"/>
    <cellStyle name="40% - Énfasis1 2 2 3 6" xfId="8483" xr:uid="{00000000-0005-0000-0000-00005A130000}"/>
    <cellStyle name="40% - Énfasis1 2 2 3 6 2" xfId="31126" xr:uid="{00000000-0005-0000-0000-00005B130000}"/>
    <cellStyle name="40% - Énfasis1 2 2 3 7" xfId="22967" xr:uid="{00000000-0005-0000-0000-00005C130000}"/>
    <cellStyle name="40% - Énfasis1 2 2 4" xfId="1496" xr:uid="{00000000-0005-0000-0000-00005D130000}"/>
    <cellStyle name="40% - Énfasis1 2 2 4 2" xfId="3346" xr:uid="{00000000-0005-0000-0000-00005E130000}"/>
    <cellStyle name="40% - Énfasis1 2 2 4 2 2" xfId="7067" xr:uid="{00000000-0005-0000-0000-00005F130000}"/>
    <cellStyle name="40% - Énfasis1 2 2 4 2 2 2" xfId="21951" xr:uid="{00000000-0005-0000-0000-000060130000}"/>
    <cellStyle name="40% - Énfasis1 2 2 4 2 2 2 2" xfId="44594" xr:uid="{00000000-0005-0000-0000-000061130000}"/>
    <cellStyle name="40% - Énfasis1 2 2 4 2 2 3" xfId="14511" xr:uid="{00000000-0005-0000-0000-000062130000}"/>
    <cellStyle name="40% - Énfasis1 2 2 4 2 2 3 2" xfId="37154" xr:uid="{00000000-0005-0000-0000-000063130000}"/>
    <cellStyle name="40% - Énfasis1 2 2 4 2 2 4" xfId="29713" xr:uid="{00000000-0005-0000-0000-000064130000}"/>
    <cellStyle name="40% - Énfasis1 2 2 4 2 3" xfId="18233" xr:uid="{00000000-0005-0000-0000-000065130000}"/>
    <cellStyle name="40% - Énfasis1 2 2 4 2 3 2" xfId="40876" xr:uid="{00000000-0005-0000-0000-000066130000}"/>
    <cellStyle name="40% - Énfasis1 2 2 4 2 4" xfId="10793" xr:uid="{00000000-0005-0000-0000-000067130000}"/>
    <cellStyle name="40% - Énfasis1 2 2 4 2 4 2" xfId="33436" xr:uid="{00000000-0005-0000-0000-000068130000}"/>
    <cellStyle name="40% - Énfasis1 2 2 4 2 5" xfId="25995" xr:uid="{00000000-0005-0000-0000-000069130000}"/>
    <cellStyle name="40% - Énfasis1 2 2 4 3" xfId="5220" xr:uid="{00000000-0005-0000-0000-00006A130000}"/>
    <cellStyle name="40% - Énfasis1 2 2 4 3 2" xfId="20104" xr:uid="{00000000-0005-0000-0000-00006B130000}"/>
    <cellStyle name="40% - Énfasis1 2 2 4 3 2 2" xfId="42747" xr:uid="{00000000-0005-0000-0000-00006C130000}"/>
    <cellStyle name="40% - Énfasis1 2 2 4 3 3" xfId="12664" xr:uid="{00000000-0005-0000-0000-00006D130000}"/>
    <cellStyle name="40% - Énfasis1 2 2 4 3 3 2" xfId="35307" xr:uid="{00000000-0005-0000-0000-00006E130000}"/>
    <cellStyle name="40% - Énfasis1 2 2 4 3 4" xfId="27866" xr:uid="{00000000-0005-0000-0000-00006F130000}"/>
    <cellStyle name="40% - Énfasis1 2 2 4 4" xfId="16386" xr:uid="{00000000-0005-0000-0000-000070130000}"/>
    <cellStyle name="40% - Énfasis1 2 2 4 4 2" xfId="39029" xr:uid="{00000000-0005-0000-0000-000071130000}"/>
    <cellStyle name="40% - Énfasis1 2 2 4 5" xfId="8946" xr:uid="{00000000-0005-0000-0000-000072130000}"/>
    <cellStyle name="40% - Énfasis1 2 2 4 5 2" xfId="31589" xr:uid="{00000000-0005-0000-0000-000073130000}"/>
    <cellStyle name="40% - Énfasis1 2 2 4 6" xfId="24148" xr:uid="{00000000-0005-0000-0000-000074130000}"/>
    <cellStyle name="40% - Énfasis1 2 2 5" xfId="2421" xr:uid="{00000000-0005-0000-0000-000075130000}"/>
    <cellStyle name="40% - Énfasis1 2 2 5 2" xfId="6142" xr:uid="{00000000-0005-0000-0000-000076130000}"/>
    <cellStyle name="40% - Énfasis1 2 2 5 2 2" xfId="21026" xr:uid="{00000000-0005-0000-0000-000077130000}"/>
    <cellStyle name="40% - Énfasis1 2 2 5 2 2 2" xfId="43669" xr:uid="{00000000-0005-0000-0000-000078130000}"/>
    <cellStyle name="40% - Énfasis1 2 2 5 2 3" xfId="13586" xr:uid="{00000000-0005-0000-0000-000079130000}"/>
    <cellStyle name="40% - Énfasis1 2 2 5 2 3 2" xfId="36229" xr:uid="{00000000-0005-0000-0000-00007A130000}"/>
    <cellStyle name="40% - Énfasis1 2 2 5 2 4" xfId="28788" xr:uid="{00000000-0005-0000-0000-00007B130000}"/>
    <cellStyle name="40% - Énfasis1 2 2 5 3" xfId="17308" xr:uid="{00000000-0005-0000-0000-00007C130000}"/>
    <cellStyle name="40% - Énfasis1 2 2 5 3 2" xfId="39951" xr:uid="{00000000-0005-0000-0000-00007D130000}"/>
    <cellStyle name="40% - Énfasis1 2 2 5 4" xfId="9868" xr:uid="{00000000-0005-0000-0000-00007E130000}"/>
    <cellStyle name="40% - Énfasis1 2 2 5 4 2" xfId="32511" xr:uid="{00000000-0005-0000-0000-00007F130000}"/>
    <cellStyle name="40% - Énfasis1 2 2 5 5" xfId="25070" xr:uid="{00000000-0005-0000-0000-000080130000}"/>
    <cellStyle name="40% - Énfasis1 2 2 6" xfId="4295" xr:uid="{00000000-0005-0000-0000-000081130000}"/>
    <cellStyle name="40% - Énfasis1 2 2 6 2" xfId="19179" xr:uid="{00000000-0005-0000-0000-000082130000}"/>
    <cellStyle name="40% - Énfasis1 2 2 6 2 2" xfId="41822" xr:uid="{00000000-0005-0000-0000-000083130000}"/>
    <cellStyle name="40% - Énfasis1 2 2 6 3" xfId="11739" xr:uid="{00000000-0005-0000-0000-000084130000}"/>
    <cellStyle name="40% - Énfasis1 2 2 6 3 2" xfId="34382" xr:uid="{00000000-0005-0000-0000-000085130000}"/>
    <cellStyle name="40% - Énfasis1 2 2 6 4" xfId="26941" xr:uid="{00000000-0005-0000-0000-000086130000}"/>
    <cellStyle name="40% - Énfasis1 2 2 7" xfId="564" xr:uid="{00000000-0005-0000-0000-000087130000}"/>
    <cellStyle name="40% - Énfasis1 2 2 7 2" xfId="15461" xr:uid="{00000000-0005-0000-0000-000088130000}"/>
    <cellStyle name="40% - Énfasis1 2 2 7 2 2" xfId="38104" xr:uid="{00000000-0005-0000-0000-000089130000}"/>
    <cellStyle name="40% - Énfasis1 2 2 7 3" xfId="23224" xr:uid="{00000000-0005-0000-0000-00008A130000}"/>
    <cellStyle name="40% - Énfasis1 2 2 8" xfId="8021" xr:uid="{00000000-0005-0000-0000-00008B130000}"/>
    <cellStyle name="40% - Énfasis1 2 2 8 2" xfId="30664" xr:uid="{00000000-0005-0000-0000-00008C130000}"/>
    <cellStyle name="40% - Énfasis1 2 2 9" xfId="22811" xr:uid="{00000000-0005-0000-0000-00008D130000}"/>
    <cellStyle name="40% - Énfasis1 2 3" xfId="145" xr:uid="{00000000-0005-0000-0000-00008E130000}"/>
    <cellStyle name="40% - Énfasis1 2 3 2" xfId="308" xr:uid="{00000000-0005-0000-0000-00008F130000}"/>
    <cellStyle name="40% - Énfasis1 2 3 2 2" xfId="2064" xr:uid="{00000000-0005-0000-0000-000090130000}"/>
    <cellStyle name="40% - Énfasis1 2 3 2 2 2" xfId="3914" xr:uid="{00000000-0005-0000-0000-000091130000}"/>
    <cellStyle name="40% - Énfasis1 2 3 2 2 2 2" xfId="7635" xr:uid="{00000000-0005-0000-0000-000092130000}"/>
    <cellStyle name="40% - Énfasis1 2 3 2 2 2 2 2" xfId="22519" xr:uid="{00000000-0005-0000-0000-000093130000}"/>
    <cellStyle name="40% - Énfasis1 2 3 2 2 2 2 2 2" xfId="45162" xr:uid="{00000000-0005-0000-0000-000094130000}"/>
    <cellStyle name="40% - Énfasis1 2 3 2 2 2 2 3" xfId="15079" xr:uid="{00000000-0005-0000-0000-000095130000}"/>
    <cellStyle name="40% - Énfasis1 2 3 2 2 2 2 3 2" xfId="37722" xr:uid="{00000000-0005-0000-0000-000096130000}"/>
    <cellStyle name="40% - Énfasis1 2 3 2 2 2 2 4" xfId="30281" xr:uid="{00000000-0005-0000-0000-000097130000}"/>
    <cellStyle name="40% - Énfasis1 2 3 2 2 2 3" xfId="18801" xr:uid="{00000000-0005-0000-0000-000098130000}"/>
    <cellStyle name="40% - Énfasis1 2 3 2 2 2 3 2" xfId="41444" xr:uid="{00000000-0005-0000-0000-000099130000}"/>
    <cellStyle name="40% - Énfasis1 2 3 2 2 2 4" xfId="11361" xr:uid="{00000000-0005-0000-0000-00009A130000}"/>
    <cellStyle name="40% - Énfasis1 2 3 2 2 2 4 2" xfId="34004" xr:uid="{00000000-0005-0000-0000-00009B130000}"/>
    <cellStyle name="40% - Énfasis1 2 3 2 2 2 5" xfId="26563" xr:uid="{00000000-0005-0000-0000-00009C130000}"/>
    <cellStyle name="40% - Énfasis1 2 3 2 2 3" xfId="5788" xr:uid="{00000000-0005-0000-0000-00009D130000}"/>
    <cellStyle name="40% - Énfasis1 2 3 2 2 3 2" xfId="20672" xr:uid="{00000000-0005-0000-0000-00009E130000}"/>
    <cellStyle name="40% - Énfasis1 2 3 2 2 3 2 2" xfId="43315" xr:uid="{00000000-0005-0000-0000-00009F130000}"/>
    <cellStyle name="40% - Énfasis1 2 3 2 2 3 3" xfId="13232" xr:uid="{00000000-0005-0000-0000-0000A0130000}"/>
    <cellStyle name="40% - Énfasis1 2 3 2 2 3 3 2" xfId="35875" xr:uid="{00000000-0005-0000-0000-0000A1130000}"/>
    <cellStyle name="40% - Énfasis1 2 3 2 2 3 4" xfId="28434" xr:uid="{00000000-0005-0000-0000-0000A2130000}"/>
    <cellStyle name="40% - Énfasis1 2 3 2 2 4" xfId="16954" xr:uid="{00000000-0005-0000-0000-0000A3130000}"/>
    <cellStyle name="40% - Énfasis1 2 3 2 2 4 2" xfId="39597" xr:uid="{00000000-0005-0000-0000-0000A4130000}"/>
    <cellStyle name="40% - Énfasis1 2 3 2 2 5" xfId="9514" xr:uid="{00000000-0005-0000-0000-0000A5130000}"/>
    <cellStyle name="40% - Énfasis1 2 3 2 2 5 2" xfId="32157" xr:uid="{00000000-0005-0000-0000-0000A6130000}"/>
    <cellStyle name="40% - Énfasis1 2 3 2 2 6" xfId="24716" xr:uid="{00000000-0005-0000-0000-0000A7130000}"/>
    <cellStyle name="40% - Énfasis1 2 3 2 3" xfId="2989" xr:uid="{00000000-0005-0000-0000-0000A8130000}"/>
    <cellStyle name="40% - Énfasis1 2 3 2 3 2" xfId="6710" xr:uid="{00000000-0005-0000-0000-0000A9130000}"/>
    <cellStyle name="40% - Énfasis1 2 3 2 3 2 2" xfId="21594" xr:uid="{00000000-0005-0000-0000-0000AA130000}"/>
    <cellStyle name="40% - Énfasis1 2 3 2 3 2 2 2" xfId="44237" xr:uid="{00000000-0005-0000-0000-0000AB130000}"/>
    <cellStyle name="40% - Énfasis1 2 3 2 3 2 3" xfId="14154" xr:uid="{00000000-0005-0000-0000-0000AC130000}"/>
    <cellStyle name="40% - Énfasis1 2 3 2 3 2 3 2" xfId="36797" xr:uid="{00000000-0005-0000-0000-0000AD130000}"/>
    <cellStyle name="40% - Énfasis1 2 3 2 3 2 4" xfId="29356" xr:uid="{00000000-0005-0000-0000-0000AE130000}"/>
    <cellStyle name="40% - Énfasis1 2 3 2 3 3" xfId="17876" xr:uid="{00000000-0005-0000-0000-0000AF130000}"/>
    <cellStyle name="40% - Énfasis1 2 3 2 3 3 2" xfId="40519" xr:uid="{00000000-0005-0000-0000-0000B0130000}"/>
    <cellStyle name="40% - Énfasis1 2 3 2 3 4" xfId="10436" xr:uid="{00000000-0005-0000-0000-0000B1130000}"/>
    <cellStyle name="40% - Énfasis1 2 3 2 3 4 2" xfId="33079" xr:uid="{00000000-0005-0000-0000-0000B2130000}"/>
    <cellStyle name="40% - Énfasis1 2 3 2 3 5" xfId="25638" xr:uid="{00000000-0005-0000-0000-0000B3130000}"/>
    <cellStyle name="40% - Énfasis1 2 3 2 4" xfId="4863" xr:uid="{00000000-0005-0000-0000-0000B4130000}"/>
    <cellStyle name="40% - Énfasis1 2 3 2 4 2" xfId="19747" xr:uid="{00000000-0005-0000-0000-0000B5130000}"/>
    <cellStyle name="40% - Énfasis1 2 3 2 4 2 2" xfId="42390" xr:uid="{00000000-0005-0000-0000-0000B6130000}"/>
    <cellStyle name="40% - Énfasis1 2 3 2 4 3" xfId="12307" xr:uid="{00000000-0005-0000-0000-0000B7130000}"/>
    <cellStyle name="40% - Énfasis1 2 3 2 4 3 2" xfId="34950" xr:uid="{00000000-0005-0000-0000-0000B8130000}"/>
    <cellStyle name="40% - Énfasis1 2 3 2 4 4" xfId="27509" xr:uid="{00000000-0005-0000-0000-0000B9130000}"/>
    <cellStyle name="40% - Énfasis1 2 3 2 5" xfId="1136" xr:uid="{00000000-0005-0000-0000-0000BA130000}"/>
    <cellStyle name="40% - Énfasis1 2 3 2 5 2" xfId="16029" xr:uid="{00000000-0005-0000-0000-0000BB130000}"/>
    <cellStyle name="40% - Énfasis1 2 3 2 5 2 2" xfId="38672" xr:uid="{00000000-0005-0000-0000-0000BC130000}"/>
    <cellStyle name="40% - Énfasis1 2 3 2 5 3" xfId="23791" xr:uid="{00000000-0005-0000-0000-0000BD130000}"/>
    <cellStyle name="40% - Énfasis1 2 3 2 6" xfId="8589" xr:uid="{00000000-0005-0000-0000-0000BE130000}"/>
    <cellStyle name="40% - Énfasis1 2 3 2 6 2" xfId="31232" xr:uid="{00000000-0005-0000-0000-0000BF130000}"/>
    <cellStyle name="40% - Énfasis1 2 3 2 7" xfId="23006" xr:uid="{00000000-0005-0000-0000-0000C0130000}"/>
    <cellStyle name="40% - Énfasis1 2 3 3" xfId="1602" xr:uid="{00000000-0005-0000-0000-0000C1130000}"/>
    <cellStyle name="40% - Énfasis1 2 3 3 2" xfId="3452" xr:uid="{00000000-0005-0000-0000-0000C2130000}"/>
    <cellStyle name="40% - Énfasis1 2 3 3 2 2" xfId="7173" xr:uid="{00000000-0005-0000-0000-0000C3130000}"/>
    <cellStyle name="40% - Énfasis1 2 3 3 2 2 2" xfId="22057" xr:uid="{00000000-0005-0000-0000-0000C4130000}"/>
    <cellStyle name="40% - Énfasis1 2 3 3 2 2 2 2" xfId="44700" xr:uid="{00000000-0005-0000-0000-0000C5130000}"/>
    <cellStyle name="40% - Énfasis1 2 3 3 2 2 3" xfId="14617" xr:uid="{00000000-0005-0000-0000-0000C6130000}"/>
    <cellStyle name="40% - Énfasis1 2 3 3 2 2 3 2" xfId="37260" xr:uid="{00000000-0005-0000-0000-0000C7130000}"/>
    <cellStyle name="40% - Énfasis1 2 3 3 2 2 4" xfId="29819" xr:uid="{00000000-0005-0000-0000-0000C8130000}"/>
    <cellStyle name="40% - Énfasis1 2 3 3 2 3" xfId="18339" xr:uid="{00000000-0005-0000-0000-0000C9130000}"/>
    <cellStyle name="40% - Énfasis1 2 3 3 2 3 2" xfId="40982" xr:uid="{00000000-0005-0000-0000-0000CA130000}"/>
    <cellStyle name="40% - Énfasis1 2 3 3 2 4" xfId="10899" xr:uid="{00000000-0005-0000-0000-0000CB130000}"/>
    <cellStyle name="40% - Énfasis1 2 3 3 2 4 2" xfId="33542" xr:uid="{00000000-0005-0000-0000-0000CC130000}"/>
    <cellStyle name="40% - Énfasis1 2 3 3 2 5" xfId="26101" xr:uid="{00000000-0005-0000-0000-0000CD130000}"/>
    <cellStyle name="40% - Énfasis1 2 3 3 3" xfId="5326" xr:uid="{00000000-0005-0000-0000-0000CE130000}"/>
    <cellStyle name="40% - Énfasis1 2 3 3 3 2" xfId="20210" xr:uid="{00000000-0005-0000-0000-0000CF130000}"/>
    <cellStyle name="40% - Énfasis1 2 3 3 3 2 2" xfId="42853" xr:uid="{00000000-0005-0000-0000-0000D0130000}"/>
    <cellStyle name="40% - Énfasis1 2 3 3 3 3" xfId="12770" xr:uid="{00000000-0005-0000-0000-0000D1130000}"/>
    <cellStyle name="40% - Énfasis1 2 3 3 3 3 2" xfId="35413" xr:uid="{00000000-0005-0000-0000-0000D2130000}"/>
    <cellStyle name="40% - Énfasis1 2 3 3 3 4" xfId="27972" xr:uid="{00000000-0005-0000-0000-0000D3130000}"/>
    <cellStyle name="40% - Énfasis1 2 3 3 4" xfId="16492" xr:uid="{00000000-0005-0000-0000-0000D4130000}"/>
    <cellStyle name="40% - Énfasis1 2 3 3 4 2" xfId="39135" xr:uid="{00000000-0005-0000-0000-0000D5130000}"/>
    <cellStyle name="40% - Énfasis1 2 3 3 5" xfId="9052" xr:uid="{00000000-0005-0000-0000-0000D6130000}"/>
    <cellStyle name="40% - Énfasis1 2 3 3 5 2" xfId="31695" xr:uid="{00000000-0005-0000-0000-0000D7130000}"/>
    <cellStyle name="40% - Énfasis1 2 3 3 6" xfId="24254" xr:uid="{00000000-0005-0000-0000-0000D8130000}"/>
    <cellStyle name="40% - Énfasis1 2 3 4" xfId="2527" xr:uid="{00000000-0005-0000-0000-0000D9130000}"/>
    <cellStyle name="40% - Énfasis1 2 3 4 2" xfId="6248" xr:uid="{00000000-0005-0000-0000-0000DA130000}"/>
    <cellStyle name="40% - Énfasis1 2 3 4 2 2" xfId="21132" xr:uid="{00000000-0005-0000-0000-0000DB130000}"/>
    <cellStyle name="40% - Énfasis1 2 3 4 2 2 2" xfId="43775" xr:uid="{00000000-0005-0000-0000-0000DC130000}"/>
    <cellStyle name="40% - Énfasis1 2 3 4 2 3" xfId="13692" xr:uid="{00000000-0005-0000-0000-0000DD130000}"/>
    <cellStyle name="40% - Énfasis1 2 3 4 2 3 2" xfId="36335" xr:uid="{00000000-0005-0000-0000-0000DE130000}"/>
    <cellStyle name="40% - Énfasis1 2 3 4 2 4" xfId="28894" xr:uid="{00000000-0005-0000-0000-0000DF130000}"/>
    <cellStyle name="40% - Énfasis1 2 3 4 3" xfId="17414" xr:uid="{00000000-0005-0000-0000-0000E0130000}"/>
    <cellStyle name="40% - Énfasis1 2 3 4 3 2" xfId="40057" xr:uid="{00000000-0005-0000-0000-0000E1130000}"/>
    <cellStyle name="40% - Énfasis1 2 3 4 4" xfId="9974" xr:uid="{00000000-0005-0000-0000-0000E2130000}"/>
    <cellStyle name="40% - Énfasis1 2 3 4 4 2" xfId="32617" xr:uid="{00000000-0005-0000-0000-0000E3130000}"/>
    <cellStyle name="40% - Énfasis1 2 3 4 5" xfId="25176" xr:uid="{00000000-0005-0000-0000-0000E4130000}"/>
    <cellStyle name="40% - Énfasis1 2 3 5" xfId="4401" xr:uid="{00000000-0005-0000-0000-0000E5130000}"/>
    <cellStyle name="40% - Énfasis1 2 3 5 2" xfId="19285" xr:uid="{00000000-0005-0000-0000-0000E6130000}"/>
    <cellStyle name="40% - Énfasis1 2 3 5 2 2" xfId="41928" xr:uid="{00000000-0005-0000-0000-0000E7130000}"/>
    <cellStyle name="40% - Énfasis1 2 3 5 3" xfId="11845" xr:uid="{00000000-0005-0000-0000-0000E8130000}"/>
    <cellStyle name="40% - Énfasis1 2 3 5 3 2" xfId="34488" xr:uid="{00000000-0005-0000-0000-0000E9130000}"/>
    <cellStyle name="40% - Énfasis1 2 3 5 4" xfId="27047" xr:uid="{00000000-0005-0000-0000-0000EA130000}"/>
    <cellStyle name="40% - Énfasis1 2 3 6" xfId="671" xr:uid="{00000000-0005-0000-0000-0000EB130000}"/>
    <cellStyle name="40% - Énfasis1 2 3 6 2" xfId="15567" xr:uid="{00000000-0005-0000-0000-0000EC130000}"/>
    <cellStyle name="40% - Énfasis1 2 3 6 2 2" xfId="38210" xr:uid="{00000000-0005-0000-0000-0000ED130000}"/>
    <cellStyle name="40% - Énfasis1 2 3 6 3" xfId="23329" xr:uid="{00000000-0005-0000-0000-0000EE130000}"/>
    <cellStyle name="40% - Énfasis1 2 3 7" xfId="8127" xr:uid="{00000000-0005-0000-0000-0000EF130000}"/>
    <cellStyle name="40% - Énfasis1 2 3 7 2" xfId="30770" xr:uid="{00000000-0005-0000-0000-0000F0130000}"/>
    <cellStyle name="40% - Énfasis1 2 3 8" xfId="22850" xr:uid="{00000000-0005-0000-0000-0000F1130000}"/>
    <cellStyle name="40% - Énfasis1 2 4" xfId="228" xr:uid="{00000000-0005-0000-0000-0000F2130000}"/>
    <cellStyle name="40% - Énfasis1 2 4 2" xfId="1853" xr:uid="{00000000-0005-0000-0000-0000F3130000}"/>
    <cellStyle name="40% - Énfasis1 2 4 2 2" xfId="3703" xr:uid="{00000000-0005-0000-0000-0000F4130000}"/>
    <cellStyle name="40% - Énfasis1 2 4 2 2 2" xfId="7424" xr:uid="{00000000-0005-0000-0000-0000F5130000}"/>
    <cellStyle name="40% - Énfasis1 2 4 2 2 2 2" xfId="22308" xr:uid="{00000000-0005-0000-0000-0000F6130000}"/>
    <cellStyle name="40% - Énfasis1 2 4 2 2 2 2 2" xfId="44951" xr:uid="{00000000-0005-0000-0000-0000F7130000}"/>
    <cellStyle name="40% - Énfasis1 2 4 2 2 2 3" xfId="14868" xr:uid="{00000000-0005-0000-0000-0000F8130000}"/>
    <cellStyle name="40% - Énfasis1 2 4 2 2 2 3 2" xfId="37511" xr:uid="{00000000-0005-0000-0000-0000F9130000}"/>
    <cellStyle name="40% - Énfasis1 2 4 2 2 2 4" xfId="30070" xr:uid="{00000000-0005-0000-0000-0000FA130000}"/>
    <cellStyle name="40% - Énfasis1 2 4 2 2 3" xfId="18590" xr:uid="{00000000-0005-0000-0000-0000FB130000}"/>
    <cellStyle name="40% - Énfasis1 2 4 2 2 3 2" xfId="41233" xr:uid="{00000000-0005-0000-0000-0000FC130000}"/>
    <cellStyle name="40% - Énfasis1 2 4 2 2 4" xfId="11150" xr:uid="{00000000-0005-0000-0000-0000FD130000}"/>
    <cellStyle name="40% - Énfasis1 2 4 2 2 4 2" xfId="33793" xr:uid="{00000000-0005-0000-0000-0000FE130000}"/>
    <cellStyle name="40% - Énfasis1 2 4 2 2 5" xfId="26352" xr:uid="{00000000-0005-0000-0000-0000FF130000}"/>
    <cellStyle name="40% - Énfasis1 2 4 2 3" xfId="5577" xr:uid="{00000000-0005-0000-0000-000000140000}"/>
    <cellStyle name="40% - Énfasis1 2 4 2 3 2" xfId="20461" xr:uid="{00000000-0005-0000-0000-000001140000}"/>
    <cellStyle name="40% - Énfasis1 2 4 2 3 2 2" xfId="43104" xr:uid="{00000000-0005-0000-0000-000002140000}"/>
    <cellStyle name="40% - Énfasis1 2 4 2 3 3" xfId="13021" xr:uid="{00000000-0005-0000-0000-000003140000}"/>
    <cellStyle name="40% - Énfasis1 2 4 2 3 3 2" xfId="35664" xr:uid="{00000000-0005-0000-0000-000004140000}"/>
    <cellStyle name="40% - Énfasis1 2 4 2 3 4" xfId="28223" xr:uid="{00000000-0005-0000-0000-000005140000}"/>
    <cellStyle name="40% - Énfasis1 2 4 2 4" xfId="16743" xr:uid="{00000000-0005-0000-0000-000006140000}"/>
    <cellStyle name="40% - Énfasis1 2 4 2 4 2" xfId="39386" xr:uid="{00000000-0005-0000-0000-000007140000}"/>
    <cellStyle name="40% - Énfasis1 2 4 2 5" xfId="9303" xr:uid="{00000000-0005-0000-0000-000008140000}"/>
    <cellStyle name="40% - Énfasis1 2 4 2 5 2" xfId="31946" xr:uid="{00000000-0005-0000-0000-000009140000}"/>
    <cellStyle name="40% - Énfasis1 2 4 2 6" xfId="24505" xr:uid="{00000000-0005-0000-0000-00000A140000}"/>
    <cellStyle name="40% - Énfasis1 2 4 3" xfId="2778" xr:uid="{00000000-0005-0000-0000-00000B140000}"/>
    <cellStyle name="40% - Énfasis1 2 4 3 2" xfId="6499" xr:uid="{00000000-0005-0000-0000-00000C140000}"/>
    <cellStyle name="40% - Énfasis1 2 4 3 2 2" xfId="21383" xr:uid="{00000000-0005-0000-0000-00000D140000}"/>
    <cellStyle name="40% - Énfasis1 2 4 3 2 2 2" xfId="44026" xr:uid="{00000000-0005-0000-0000-00000E140000}"/>
    <cellStyle name="40% - Énfasis1 2 4 3 2 3" xfId="13943" xr:uid="{00000000-0005-0000-0000-00000F140000}"/>
    <cellStyle name="40% - Énfasis1 2 4 3 2 3 2" xfId="36586" xr:uid="{00000000-0005-0000-0000-000010140000}"/>
    <cellStyle name="40% - Énfasis1 2 4 3 2 4" xfId="29145" xr:uid="{00000000-0005-0000-0000-000011140000}"/>
    <cellStyle name="40% - Énfasis1 2 4 3 3" xfId="17665" xr:uid="{00000000-0005-0000-0000-000012140000}"/>
    <cellStyle name="40% - Énfasis1 2 4 3 3 2" xfId="40308" xr:uid="{00000000-0005-0000-0000-000013140000}"/>
    <cellStyle name="40% - Énfasis1 2 4 3 4" xfId="10225" xr:uid="{00000000-0005-0000-0000-000014140000}"/>
    <cellStyle name="40% - Énfasis1 2 4 3 4 2" xfId="32868" xr:uid="{00000000-0005-0000-0000-000015140000}"/>
    <cellStyle name="40% - Énfasis1 2 4 3 5" xfId="25427" xr:uid="{00000000-0005-0000-0000-000016140000}"/>
    <cellStyle name="40% - Énfasis1 2 4 4" xfId="4652" xr:uid="{00000000-0005-0000-0000-000017140000}"/>
    <cellStyle name="40% - Énfasis1 2 4 4 2" xfId="19536" xr:uid="{00000000-0005-0000-0000-000018140000}"/>
    <cellStyle name="40% - Énfasis1 2 4 4 2 2" xfId="42179" xr:uid="{00000000-0005-0000-0000-000019140000}"/>
    <cellStyle name="40% - Énfasis1 2 4 4 3" xfId="12096" xr:uid="{00000000-0005-0000-0000-00001A140000}"/>
    <cellStyle name="40% - Énfasis1 2 4 4 3 2" xfId="34739" xr:uid="{00000000-0005-0000-0000-00001B140000}"/>
    <cellStyle name="40% - Énfasis1 2 4 4 4" xfId="27298" xr:uid="{00000000-0005-0000-0000-00001C140000}"/>
    <cellStyle name="40% - Énfasis1 2 4 5" xfId="925" xr:uid="{00000000-0005-0000-0000-00001D140000}"/>
    <cellStyle name="40% - Énfasis1 2 4 5 2" xfId="15818" xr:uid="{00000000-0005-0000-0000-00001E140000}"/>
    <cellStyle name="40% - Énfasis1 2 4 5 2 2" xfId="38461" xr:uid="{00000000-0005-0000-0000-00001F140000}"/>
    <cellStyle name="40% - Énfasis1 2 4 5 3" xfId="23580" xr:uid="{00000000-0005-0000-0000-000020140000}"/>
    <cellStyle name="40% - Énfasis1 2 4 6" xfId="8378" xr:uid="{00000000-0005-0000-0000-000021140000}"/>
    <cellStyle name="40% - Énfasis1 2 4 6 2" xfId="31021" xr:uid="{00000000-0005-0000-0000-000022140000}"/>
    <cellStyle name="40% - Énfasis1 2 4 7" xfId="22928" xr:uid="{00000000-0005-0000-0000-000023140000}"/>
    <cellStyle name="40% - Énfasis1 2 5" xfId="1391" xr:uid="{00000000-0005-0000-0000-000024140000}"/>
    <cellStyle name="40% - Énfasis1 2 5 2" xfId="3241" xr:uid="{00000000-0005-0000-0000-000025140000}"/>
    <cellStyle name="40% - Énfasis1 2 5 2 2" xfId="6962" xr:uid="{00000000-0005-0000-0000-000026140000}"/>
    <cellStyle name="40% - Énfasis1 2 5 2 2 2" xfId="21846" xr:uid="{00000000-0005-0000-0000-000027140000}"/>
    <cellStyle name="40% - Énfasis1 2 5 2 2 2 2" xfId="44489" xr:uid="{00000000-0005-0000-0000-000028140000}"/>
    <cellStyle name="40% - Énfasis1 2 5 2 2 3" xfId="14406" xr:uid="{00000000-0005-0000-0000-000029140000}"/>
    <cellStyle name="40% - Énfasis1 2 5 2 2 3 2" xfId="37049" xr:uid="{00000000-0005-0000-0000-00002A140000}"/>
    <cellStyle name="40% - Énfasis1 2 5 2 2 4" xfId="29608" xr:uid="{00000000-0005-0000-0000-00002B140000}"/>
    <cellStyle name="40% - Énfasis1 2 5 2 3" xfId="18128" xr:uid="{00000000-0005-0000-0000-00002C140000}"/>
    <cellStyle name="40% - Énfasis1 2 5 2 3 2" xfId="40771" xr:uid="{00000000-0005-0000-0000-00002D140000}"/>
    <cellStyle name="40% - Énfasis1 2 5 2 4" xfId="10688" xr:uid="{00000000-0005-0000-0000-00002E140000}"/>
    <cellStyle name="40% - Énfasis1 2 5 2 4 2" xfId="33331" xr:uid="{00000000-0005-0000-0000-00002F140000}"/>
    <cellStyle name="40% - Énfasis1 2 5 2 5" xfId="25890" xr:uid="{00000000-0005-0000-0000-000030140000}"/>
    <cellStyle name="40% - Énfasis1 2 5 3" xfId="5115" xr:uid="{00000000-0005-0000-0000-000031140000}"/>
    <cellStyle name="40% - Énfasis1 2 5 3 2" xfId="19999" xr:uid="{00000000-0005-0000-0000-000032140000}"/>
    <cellStyle name="40% - Énfasis1 2 5 3 2 2" xfId="42642" xr:uid="{00000000-0005-0000-0000-000033140000}"/>
    <cellStyle name="40% - Énfasis1 2 5 3 3" xfId="12559" xr:uid="{00000000-0005-0000-0000-000034140000}"/>
    <cellStyle name="40% - Énfasis1 2 5 3 3 2" xfId="35202" xr:uid="{00000000-0005-0000-0000-000035140000}"/>
    <cellStyle name="40% - Énfasis1 2 5 3 4" xfId="27761" xr:uid="{00000000-0005-0000-0000-000036140000}"/>
    <cellStyle name="40% - Énfasis1 2 5 4" xfId="16281" xr:uid="{00000000-0005-0000-0000-000037140000}"/>
    <cellStyle name="40% - Énfasis1 2 5 4 2" xfId="38924" xr:uid="{00000000-0005-0000-0000-000038140000}"/>
    <cellStyle name="40% - Énfasis1 2 5 5" xfId="8841" xr:uid="{00000000-0005-0000-0000-000039140000}"/>
    <cellStyle name="40% - Énfasis1 2 5 5 2" xfId="31484" xr:uid="{00000000-0005-0000-0000-00003A140000}"/>
    <cellStyle name="40% - Énfasis1 2 5 6" xfId="24043" xr:uid="{00000000-0005-0000-0000-00003B140000}"/>
    <cellStyle name="40% - Énfasis1 2 6" xfId="2316" xr:uid="{00000000-0005-0000-0000-00003C140000}"/>
    <cellStyle name="40% - Énfasis1 2 6 2" xfId="6037" xr:uid="{00000000-0005-0000-0000-00003D140000}"/>
    <cellStyle name="40% - Énfasis1 2 6 2 2" xfId="20921" xr:uid="{00000000-0005-0000-0000-00003E140000}"/>
    <cellStyle name="40% - Énfasis1 2 6 2 2 2" xfId="43564" xr:uid="{00000000-0005-0000-0000-00003F140000}"/>
    <cellStyle name="40% - Énfasis1 2 6 2 3" xfId="13481" xr:uid="{00000000-0005-0000-0000-000040140000}"/>
    <cellStyle name="40% - Énfasis1 2 6 2 3 2" xfId="36124" xr:uid="{00000000-0005-0000-0000-000041140000}"/>
    <cellStyle name="40% - Énfasis1 2 6 2 4" xfId="28683" xr:uid="{00000000-0005-0000-0000-000042140000}"/>
    <cellStyle name="40% - Énfasis1 2 6 3" xfId="17203" xr:uid="{00000000-0005-0000-0000-000043140000}"/>
    <cellStyle name="40% - Énfasis1 2 6 3 2" xfId="39846" xr:uid="{00000000-0005-0000-0000-000044140000}"/>
    <cellStyle name="40% - Énfasis1 2 6 4" xfId="9763" xr:uid="{00000000-0005-0000-0000-000045140000}"/>
    <cellStyle name="40% - Énfasis1 2 6 4 2" xfId="32406" xr:uid="{00000000-0005-0000-0000-000046140000}"/>
    <cellStyle name="40% - Énfasis1 2 6 5" xfId="24965" xr:uid="{00000000-0005-0000-0000-000047140000}"/>
    <cellStyle name="40% - Énfasis1 2 7" xfId="4190" xr:uid="{00000000-0005-0000-0000-000048140000}"/>
    <cellStyle name="40% - Énfasis1 2 7 2" xfId="19074" xr:uid="{00000000-0005-0000-0000-000049140000}"/>
    <cellStyle name="40% - Énfasis1 2 7 2 2" xfId="41717" xr:uid="{00000000-0005-0000-0000-00004A140000}"/>
    <cellStyle name="40% - Énfasis1 2 7 3" xfId="11634" xr:uid="{00000000-0005-0000-0000-00004B140000}"/>
    <cellStyle name="40% - Énfasis1 2 7 3 2" xfId="34277" xr:uid="{00000000-0005-0000-0000-00004C140000}"/>
    <cellStyle name="40% - Énfasis1 2 7 4" xfId="26836" xr:uid="{00000000-0005-0000-0000-00004D140000}"/>
    <cellStyle name="40% - Énfasis1 2 8" xfId="457" xr:uid="{00000000-0005-0000-0000-00004E140000}"/>
    <cellStyle name="40% - Énfasis1 2 8 2" xfId="15356" xr:uid="{00000000-0005-0000-0000-00004F140000}"/>
    <cellStyle name="40% - Énfasis1 2 8 2 2" xfId="37999" xr:uid="{00000000-0005-0000-0000-000050140000}"/>
    <cellStyle name="40% - Énfasis1 2 8 3" xfId="23119" xr:uid="{00000000-0005-0000-0000-000051140000}"/>
    <cellStyle name="40% - Énfasis1 2 9" xfId="7916" xr:uid="{00000000-0005-0000-0000-000052140000}"/>
    <cellStyle name="40% - Énfasis1 2 9 2" xfId="30559" xr:uid="{00000000-0005-0000-0000-000053140000}"/>
    <cellStyle name="40% - Énfasis1 3" xfId="85" xr:uid="{00000000-0005-0000-0000-000054140000}"/>
    <cellStyle name="40% - Énfasis1 3 2" xfId="169" xr:uid="{00000000-0005-0000-0000-000055140000}"/>
    <cellStyle name="40% - Énfasis1 3 2 2" xfId="330" xr:uid="{00000000-0005-0000-0000-000056140000}"/>
    <cellStyle name="40% - Énfasis1 3 2 2 2" xfId="2117" xr:uid="{00000000-0005-0000-0000-000057140000}"/>
    <cellStyle name="40% - Énfasis1 3 2 2 2 2" xfId="3967" xr:uid="{00000000-0005-0000-0000-000058140000}"/>
    <cellStyle name="40% - Énfasis1 3 2 2 2 2 2" xfId="7688" xr:uid="{00000000-0005-0000-0000-000059140000}"/>
    <cellStyle name="40% - Énfasis1 3 2 2 2 2 2 2" xfId="22572" xr:uid="{00000000-0005-0000-0000-00005A140000}"/>
    <cellStyle name="40% - Énfasis1 3 2 2 2 2 2 2 2" xfId="45215" xr:uid="{00000000-0005-0000-0000-00005B140000}"/>
    <cellStyle name="40% - Énfasis1 3 2 2 2 2 2 3" xfId="15132" xr:uid="{00000000-0005-0000-0000-00005C140000}"/>
    <cellStyle name="40% - Énfasis1 3 2 2 2 2 2 3 2" xfId="37775" xr:uid="{00000000-0005-0000-0000-00005D140000}"/>
    <cellStyle name="40% - Énfasis1 3 2 2 2 2 2 4" xfId="30334" xr:uid="{00000000-0005-0000-0000-00005E140000}"/>
    <cellStyle name="40% - Énfasis1 3 2 2 2 2 3" xfId="18854" xr:uid="{00000000-0005-0000-0000-00005F140000}"/>
    <cellStyle name="40% - Énfasis1 3 2 2 2 2 3 2" xfId="41497" xr:uid="{00000000-0005-0000-0000-000060140000}"/>
    <cellStyle name="40% - Énfasis1 3 2 2 2 2 4" xfId="11414" xr:uid="{00000000-0005-0000-0000-000061140000}"/>
    <cellStyle name="40% - Énfasis1 3 2 2 2 2 4 2" xfId="34057" xr:uid="{00000000-0005-0000-0000-000062140000}"/>
    <cellStyle name="40% - Énfasis1 3 2 2 2 2 5" xfId="26616" xr:uid="{00000000-0005-0000-0000-000063140000}"/>
    <cellStyle name="40% - Énfasis1 3 2 2 2 3" xfId="5841" xr:uid="{00000000-0005-0000-0000-000064140000}"/>
    <cellStyle name="40% - Énfasis1 3 2 2 2 3 2" xfId="20725" xr:uid="{00000000-0005-0000-0000-000065140000}"/>
    <cellStyle name="40% - Énfasis1 3 2 2 2 3 2 2" xfId="43368" xr:uid="{00000000-0005-0000-0000-000066140000}"/>
    <cellStyle name="40% - Énfasis1 3 2 2 2 3 3" xfId="13285" xr:uid="{00000000-0005-0000-0000-000067140000}"/>
    <cellStyle name="40% - Énfasis1 3 2 2 2 3 3 2" xfId="35928" xr:uid="{00000000-0005-0000-0000-000068140000}"/>
    <cellStyle name="40% - Énfasis1 3 2 2 2 3 4" xfId="28487" xr:uid="{00000000-0005-0000-0000-000069140000}"/>
    <cellStyle name="40% - Énfasis1 3 2 2 2 4" xfId="17007" xr:uid="{00000000-0005-0000-0000-00006A140000}"/>
    <cellStyle name="40% - Énfasis1 3 2 2 2 4 2" xfId="39650" xr:uid="{00000000-0005-0000-0000-00006B140000}"/>
    <cellStyle name="40% - Énfasis1 3 2 2 2 5" xfId="9567" xr:uid="{00000000-0005-0000-0000-00006C140000}"/>
    <cellStyle name="40% - Énfasis1 3 2 2 2 5 2" xfId="32210" xr:uid="{00000000-0005-0000-0000-00006D140000}"/>
    <cellStyle name="40% - Énfasis1 3 2 2 2 6" xfId="24769" xr:uid="{00000000-0005-0000-0000-00006E140000}"/>
    <cellStyle name="40% - Énfasis1 3 2 2 3" xfId="3042" xr:uid="{00000000-0005-0000-0000-00006F140000}"/>
    <cellStyle name="40% - Énfasis1 3 2 2 3 2" xfId="6763" xr:uid="{00000000-0005-0000-0000-000070140000}"/>
    <cellStyle name="40% - Énfasis1 3 2 2 3 2 2" xfId="21647" xr:uid="{00000000-0005-0000-0000-000071140000}"/>
    <cellStyle name="40% - Énfasis1 3 2 2 3 2 2 2" xfId="44290" xr:uid="{00000000-0005-0000-0000-000072140000}"/>
    <cellStyle name="40% - Énfasis1 3 2 2 3 2 3" xfId="14207" xr:uid="{00000000-0005-0000-0000-000073140000}"/>
    <cellStyle name="40% - Énfasis1 3 2 2 3 2 3 2" xfId="36850" xr:uid="{00000000-0005-0000-0000-000074140000}"/>
    <cellStyle name="40% - Énfasis1 3 2 2 3 2 4" xfId="29409" xr:uid="{00000000-0005-0000-0000-000075140000}"/>
    <cellStyle name="40% - Énfasis1 3 2 2 3 3" xfId="17929" xr:uid="{00000000-0005-0000-0000-000076140000}"/>
    <cellStyle name="40% - Énfasis1 3 2 2 3 3 2" xfId="40572" xr:uid="{00000000-0005-0000-0000-000077140000}"/>
    <cellStyle name="40% - Énfasis1 3 2 2 3 4" xfId="10489" xr:uid="{00000000-0005-0000-0000-000078140000}"/>
    <cellStyle name="40% - Énfasis1 3 2 2 3 4 2" xfId="33132" xr:uid="{00000000-0005-0000-0000-000079140000}"/>
    <cellStyle name="40% - Énfasis1 3 2 2 3 5" xfId="25691" xr:uid="{00000000-0005-0000-0000-00007A140000}"/>
    <cellStyle name="40% - Énfasis1 3 2 2 4" xfId="4916" xr:uid="{00000000-0005-0000-0000-00007B140000}"/>
    <cellStyle name="40% - Énfasis1 3 2 2 4 2" xfId="19800" xr:uid="{00000000-0005-0000-0000-00007C140000}"/>
    <cellStyle name="40% - Énfasis1 3 2 2 4 2 2" xfId="42443" xr:uid="{00000000-0005-0000-0000-00007D140000}"/>
    <cellStyle name="40% - Énfasis1 3 2 2 4 3" xfId="12360" xr:uid="{00000000-0005-0000-0000-00007E140000}"/>
    <cellStyle name="40% - Énfasis1 3 2 2 4 3 2" xfId="35003" xr:uid="{00000000-0005-0000-0000-00007F140000}"/>
    <cellStyle name="40% - Énfasis1 3 2 2 4 4" xfId="27562" xr:uid="{00000000-0005-0000-0000-000080140000}"/>
    <cellStyle name="40% - Énfasis1 3 2 2 5" xfId="1189" xr:uid="{00000000-0005-0000-0000-000081140000}"/>
    <cellStyle name="40% - Énfasis1 3 2 2 5 2" xfId="16082" xr:uid="{00000000-0005-0000-0000-000082140000}"/>
    <cellStyle name="40% - Énfasis1 3 2 2 5 2 2" xfId="38725" xr:uid="{00000000-0005-0000-0000-000083140000}"/>
    <cellStyle name="40% - Énfasis1 3 2 2 5 3" xfId="23844" xr:uid="{00000000-0005-0000-0000-000084140000}"/>
    <cellStyle name="40% - Énfasis1 3 2 2 6" xfId="8642" xr:uid="{00000000-0005-0000-0000-000085140000}"/>
    <cellStyle name="40% - Énfasis1 3 2 2 6 2" xfId="31285" xr:uid="{00000000-0005-0000-0000-000086140000}"/>
    <cellStyle name="40% - Énfasis1 3 2 2 7" xfId="23028" xr:uid="{00000000-0005-0000-0000-000087140000}"/>
    <cellStyle name="40% - Énfasis1 3 2 3" xfId="1655" xr:uid="{00000000-0005-0000-0000-000088140000}"/>
    <cellStyle name="40% - Énfasis1 3 2 3 2" xfId="3505" xr:uid="{00000000-0005-0000-0000-000089140000}"/>
    <cellStyle name="40% - Énfasis1 3 2 3 2 2" xfId="7226" xr:uid="{00000000-0005-0000-0000-00008A140000}"/>
    <cellStyle name="40% - Énfasis1 3 2 3 2 2 2" xfId="22110" xr:uid="{00000000-0005-0000-0000-00008B140000}"/>
    <cellStyle name="40% - Énfasis1 3 2 3 2 2 2 2" xfId="44753" xr:uid="{00000000-0005-0000-0000-00008C140000}"/>
    <cellStyle name="40% - Énfasis1 3 2 3 2 2 3" xfId="14670" xr:uid="{00000000-0005-0000-0000-00008D140000}"/>
    <cellStyle name="40% - Énfasis1 3 2 3 2 2 3 2" xfId="37313" xr:uid="{00000000-0005-0000-0000-00008E140000}"/>
    <cellStyle name="40% - Énfasis1 3 2 3 2 2 4" xfId="29872" xr:uid="{00000000-0005-0000-0000-00008F140000}"/>
    <cellStyle name="40% - Énfasis1 3 2 3 2 3" xfId="18392" xr:uid="{00000000-0005-0000-0000-000090140000}"/>
    <cellStyle name="40% - Énfasis1 3 2 3 2 3 2" xfId="41035" xr:uid="{00000000-0005-0000-0000-000091140000}"/>
    <cellStyle name="40% - Énfasis1 3 2 3 2 4" xfId="10952" xr:uid="{00000000-0005-0000-0000-000092140000}"/>
    <cellStyle name="40% - Énfasis1 3 2 3 2 4 2" xfId="33595" xr:uid="{00000000-0005-0000-0000-000093140000}"/>
    <cellStyle name="40% - Énfasis1 3 2 3 2 5" xfId="26154" xr:uid="{00000000-0005-0000-0000-000094140000}"/>
    <cellStyle name="40% - Énfasis1 3 2 3 3" xfId="5379" xr:uid="{00000000-0005-0000-0000-000095140000}"/>
    <cellStyle name="40% - Énfasis1 3 2 3 3 2" xfId="20263" xr:uid="{00000000-0005-0000-0000-000096140000}"/>
    <cellStyle name="40% - Énfasis1 3 2 3 3 2 2" xfId="42906" xr:uid="{00000000-0005-0000-0000-000097140000}"/>
    <cellStyle name="40% - Énfasis1 3 2 3 3 3" xfId="12823" xr:uid="{00000000-0005-0000-0000-000098140000}"/>
    <cellStyle name="40% - Énfasis1 3 2 3 3 3 2" xfId="35466" xr:uid="{00000000-0005-0000-0000-000099140000}"/>
    <cellStyle name="40% - Énfasis1 3 2 3 3 4" xfId="28025" xr:uid="{00000000-0005-0000-0000-00009A140000}"/>
    <cellStyle name="40% - Énfasis1 3 2 3 4" xfId="16545" xr:uid="{00000000-0005-0000-0000-00009B140000}"/>
    <cellStyle name="40% - Énfasis1 3 2 3 4 2" xfId="39188" xr:uid="{00000000-0005-0000-0000-00009C140000}"/>
    <cellStyle name="40% - Énfasis1 3 2 3 5" xfId="9105" xr:uid="{00000000-0005-0000-0000-00009D140000}"/>
    <cellStyle name="40% - Énfasis1 3 2 3 5 2" xfId="31748" xr:uid="{00000000-0005-0000-0000-00009E140000}"/>
    <cellStyle name="40% - Énfasis1 3 2 3 6" xfId="24307" xr:uid="{00000000-0005-0000-0000-00009F140000}"/>
    <cellStyle name="40% - Énfasis1 3 2 4" xfId="2580" xr:uid="{00000000-0005-0000-0000-0000A0140000}"/>
    <cellStyle name="40% - Énfasis1 3 2 4 2" xfId="6301" xr:uid="{00000000-0005-0000-0000-0000A1140000}"/>
    <cellStyle name="40% - Énfasis1 3 2 4 2 2" xfId="21185" xr:uid="{00000000-0005-0000-0000-0000A2140000}"/>
    <cellStyle name="40% - Énfasis1 3 2 4 2 2 2" xfId="43828" xr:uid="{00000000-0005-0000-0000-0000A3140000}"/>
    <cellStyle name="40% - Énfasis1 3 2 4 2 3" xfId="13745" xr:uid="{00000000-0005-0000-0000-0000A4140000}"/>
    <cellStyle name="40% - Énfasis1 3 2 4 2 3 2" xfId="36388" xr:uid="{00000000-0005-0000-0000-0000A5140000}"/>
    <cellStyle name="40% - Énfasis1 3 2 4 2 4" xfId="28947" xr:uid="{00000000-0005-0000-0000-0000A6140000}"/>
    <cellStyle name="40% - Énfasis1 3 2 4 3" xfId="17467" xr:uid="{00000000-0005-0000-0000-0000A7140000}"/>
    <cellStyle name="40% - Énfasis1 3 2 4 3 2" xfId="40110" xr:uid="{00000000-0005-0000-0000-0000A8140000}"/>
    <cellStyle name="40% - Énfasis1 3 2 4 4" xfId="10027" xr:uid="{00000000-0005-0000-0000-0000A9140000}"/>
    <cellStyle name="40% - Énfasis1 3 2 4 4 2" xfId="32670" xr:uid="{00000000-0005-0000-0000-0000AA140000}"/>
    <cellStyle name="40% - Énfasis1 3 2 4 5" xfId="25229" xr:uid="{00000000-0005-0000-0000-0000AB140000}"/>
    <cellStyle name="40% - Énfasis1 3 2 5" xfId="4454" xr:uid="{00000000-0005-0000-0000-0000AC140000}"/>
    <cellStyle name="40% - Énfasis1 3 2 5 2" xfId="19338" xr:uid="{00000000-0005-0000-0000-0000AD140000}"/>
    <cellStyle name="40% - Énfasis1 3 2 5 2 2" xfId="41981" xr:uid="{00000000-0005-0000-0000-0000AE140000}"/>
    <cellStyle name="40% - Énfasis1 3 2 5 3" xfId="11898" xr:uid="{00000000-0005-0000-0000-0000AF140000}"/>
    <cellStyle name="40% - Énfasis1 3 2 5 3 2" xfId="34541" xr:uid="{00000000-0005-0000-0000-0000B0140000}"/>
    <cellStyle name="40% - Énfasis1 3 2 5 4" xfId="27100" xr:uid="{00000000-0005-0000-0000-0000B1140000}"/>
    <cellStyle name="40% - Énfasis1 3 2 6" xfId="724" xr:uid="{00000000-0005-0000-0000-0000B2140000}"/>
    <cellStyle name="40% - Énfasis1 3 2 6 2" xfId="15620" xr:uid="{00000000-0005-0000-0000-0000B3140000}"/>
    <cellStyle name="40% - Énfasis1 3 2 6 2 2" xfId="38263" xr:uid="{00000000-0005-0000-0000-0000B4140000}"/>
    <cellStyle name="40% - Énfasis1 3 2 6 3" xfId="23382" xr:uid="{00000000-0005-0000-0000-0000B5140000}"/>
    <cellStyle name="40% - Énfasis1 3 2 7" xfId="8180" xr:uid="{00000000-0005-0000-0000-0000B6140000}"/>
    <cellStyle name="40% - Énfasis1 3 2 7 2" xfId="30823" xr:uid="{00000000-0005-0000-0000-0000B7140000}"/>
    <cellStyle name="40% - Énfasis1 3 2 8" xfId="22872" xr:uid="{00000000-0005-0000-0000-0000B8140000}"/>
    <cellStyle name="40% - Énfasis1 3 3" xfId="252" xr:uid="{00000000-0005-0000-0000-0000B9140000}"/>
    <cellStyle name="40% - Énfasis1 3 3 2" xfId="1906" xr:uid="{00000000-0005-0000-0000-0000BA140000}"/>
    <cellStyle name="40% - Énfasis1 3 3 2 2" xfId="3756" xr:uid="{00000000-0005-0000-0000-0000BB140000}"/>
    <cellStyle name="40% - Énfasis1 3 3 2 2 2" xfId="7477" xr:uid="{00000000-0005-0000-0000-0000BC140000}"/>
    <cellStyle name="40% - Énfasis1 3 3 2 2 2 2" xfId="22361" xr:uid="{00000000-0005-0000-0000-0000BD140000}"/>
    <cellStyle name="40% - Énfasis1 3 3 2 2 2 2 2" xfId="45004" xr:uid="{00000000-0005-0000-0000-0000BE140000}"/>
    <cellStyle name="40% - Énfasis1 3 3 2 2 2 3" xfId="14921" xr:uid="{00000000-0005-0000-0000-0000BF140000}"/>
    <cellStyle name="40% - Énfasis1 3 3 2 2 2 3 2" xfId="37564" xr:uid="{00000000-0005-0000-0000-0000C0140000}"/>
    <cellStyle name="40% - Énfasis1 3 3 2 2 2 4" xfId="30123" xr:uid="{00000000-0005-0000-0000-0000C1140000}"/>
    <cellStyle name="40% - Énfasis1 3 3 2 2 3" xfId="18643" xr:uid="{00000000-0005-0000-0000-0000C2140000}"/>
    <cellStyle name="40% - Énfasis1 3 3 2 2 3 2" xfId="41286" xr:uid="{00000000-0005-0000-0000-0000C3140000}"/>
    <cellStyle name="40% - Énfasis1 3 3 2 2 4" xfId="11203" xr:uid="{00000000-0005-0000-0000-0000C4140000}"/>
    <cellStyle name="40% - Énfasis1 3 3 2 2 4 2" xfId="33846" xr:uid="{00000000-0005-0000-0000-0000C5140000}"/>
    <cellStyle name="40% - Énfasis1 3 3 2 2 5" xfId="26405" xr:uid="{00000000-0005-0000-0000-0000C6140000}"/>
    <cellStyle name="40% - Énfasis1 3 3 2 3" xfId="5630" xr:uid="{00000000-0005-0000-0000-0000C7140000}"/>
    <cellStyle name="40% - Énfasis1 3 3 2 3 2" xfId="20514" xr:uid="{00000000-0005-0000-0000-0000C8140000}"/>
    <cellStyle name="40% - Énfasis1 3 3 2 3 2 2" xfId="43157" xr:uid="{00000000-0005-0000-0000-0000C9140000}"/>
    <cellStyle name="40% - Énfasis1 3 3 2 3 3" xfId="13074" xr:uid="{00000000-0005-0000-0000-0000CA140000}"/>
    <cellStyle name="40% - Énfasis1 3 3 2 3 3 2" xfId="35717" xr:uid="{00000000-0005-0000-0000-0000CB140000}"/>
    <cellStyle name="40% - Énfasis1 3 3 2 3 4" xfId="28276" xr:uid="{00000000-0005-0000-0000-0000CC140000}"/>
    <cellStyle name="40% - Énfasis1 3 3 2 4" xfId="16796" xr:uid="{00000000-0005-0000-0000-0000CD140000}"/>
    <cellStyle name="40% - Énfasis1 3 3 2 4 2" xfId="39439" xr:uid="{00000000-0005-0000-0000-0000CE140000}"/>
    <cellStyle name="40% - Énfasis1 3 3 2 5" xfId="9356" xr:uid="{00000000-0005-0000-0000-0000CF140000}"/>
    <cellStyle name="40% - Énfasis1 3 3 2 5 2" xfId="31999" xr:uid="{00000000-0005-0000-0000-0000D0140000}"/>
    <cellStyle name="40% - Énfasis1 3 3 2 6" xfId="24558" xr:uid="{00000000-0005-0000-0000-0000D1140000}"/>
    <cellStyle name="40% - Énfasis1 3 3 3" xfId="2831" xr:uid="{00000000-0005-0000-0000-0000D2140000}"/>
    <cellStyle name="40% - Énfasis1 3 3 3 2" xfId="6552" xr:uid="{00000000-0005-0000-0000-0000D3140000}"/>
    <cellStyle name="40% - Énfasis1 3 3 3 2 2" xfId="21436" xr:uid="{00000000-0005-0000-0000-0000D4140000}"/>
    <cellStyle name="40% - Énfasis1 3 3 3 2 2 2" xfId="44079" xr:uid="{00000000-0005-0000-0000-0000D5140000}"/>
    <cellStyle name="40% - Énfasis1 3 3 3 2 3" xfId="13996" xr:uid="{00000000-0005-0000-0000-0000D6140000}"/>
    <cellStyle name="40% - Énfasis1 3 3 3 2 3 2" xfId="36639" xr:uid="{00000000-0005-0000-0000-0000D7140000}"/>
    <cellStyle name="40% - Énfasis1 3 3 3 2 4" xfId="29198" xr:uid="{00000000-0005-0000-0000-0000D8140000}"/>
    <cellStyle name="40% - Énfasis1 3 3 3 3" xfId="17718" xr:uid="{00000000-0005-0000-0000-0000D9140000}"/>
    <cellStyle name="40% - Énfasis1 3 3 3 3 2" xfId="40361" xr:uid="{00000000-0005-0000-0000-0000DA140000}"/>
    <cellStyle name="40% - Énfasis1 3 3 3 4" xfId="10278" xr:uid="{00000000-0005-0000-0000-0000DB140000}"/>
    <cellStyle name="40% - Énfasis1 3 3 3 4 2" xfId="32921" xr:uid="{00000000-0005-0000-0000-0000DC140000}"/>
    <cellStyle name="40% - Énfasis1 3 3 3 5" xfId="25480" xr:uid="{00000000-0005-0000-0000-0000DD140000}"/>
    <cellStyle name="40% - Énfasis1 3 3 4" xfId="4705" xr:uid="{00000000-0005-0000-0000-0000DE140000}"/>
    <cellStyle name="40% - Énfasis1 3 3 4 2" xfId="19589" xr:uid="{00000000-0005-0000-0000-0000DF140000}"/>
    <cellStyle name="40% - Énfasis1 3 3 4 2 2" xfId="42232" xr:uid="{00000000-0005-0000-0000-0000E0140000}"/>
    <cellStyle name="40% - Énfasis1 3 3 4 3" xfId="12149" xr:uid="{00000000-0005-0000-0000-0000E1140000}"/>
    <cellStyle name="40% - Énfasis1 3 3 4 3 2" xfId="34792" xr:uid="{00000000-0005-0000-0000-0000E2140000}"/>
    <cellStyle name="40% - Énfasis1 3 3 4 4" xfId="27351" xr:uid="{00000000-0005-0000-0000-0000E3140000}"/>
    <cellStyle name="40% - Énfasis1 3 3 5" xfId="978" xr:uid="{00000000-0005-0000-0000-0000E4140000}"/>
    <cellStyle name="40% - Énfasis1 3 3 5 2" xfId="15871" xr:uid="{00000000-0005-0000-0000-0000E5140000}"/>
    <cellStyle name="40% - Énfasis1 3 3 5 2 2" xfId="38514" xr:uid="{00000000-0005-0000-0000-0000E6140000}"/>
    <cellStyle name="40% - Énfasis1 3 3 5 3" xfId="23633" xr:uid="{00000000-0005-0000-0000-0000E7140000}"/>
    <cellStyle name="40% - Énfasis1 3 3 6" xfId="8431" xr:uid="{00000000-0005-0000-0000-0000E8140000}"/>
    <cellStyle name="40% - Énfasis1 3 3 6 2" xfId="31074" xr:uid="{00000000-0005-0000-0000-0000E9140000}"/>
    <cellStyle name="40% - Énfasis1 3 3 7" xfId="22950" xr:uid="{00000000-0005-0000-0000-0000EA140000}"/>
    <cellStyle name="40% - Énfasis1 3 4" xfId="1444" xr:uid="{00000000-0005-0000-0000-0000EB140000}"/>
    <cellStyle name="40% - Énfasis1 3 4 2" xfId="3294" xr:uid="{00000000-0005-0000-0000-0000EC140000}"/>
    <cellStyle name="40% - Énfasis1 3 4 2 2" xfId="7015" xr:uid="{00000000-0005-0000-0000-0000ED140000}"/>
    <cellStyle name="40% - Énfasis1 3 4 2 2 2" xfId="21899" xr:uid="{00000000-0005-0000-0000-0000EE140000}"/>
    <cellStyle name="40% - Énfasis1 3 4 2 2 2 2" xfId="44542" xr:uid="{00000000-0005-0000-0000-0000EF140000}"/>
    <cellStyle name="40% - Énfasis1 3 4 2 2 3" xfId="14459" xr:uid="{00000000-0005-0000-0000-0000F0140000}"/>
    <cellStyle name="40% - Énfasis1 3 4 2 2 3 2" xfId="37102" xr:uid="{00000000-0005-0000-0000-0000F1140000}"/>
    <cellStyle name="40% - Énfasis1 3 4 2 2 4" xfId="29661" xr:uid="{00000000-0005-0000-0000-0000F2140000}"/>
    <cellStyle name="40% - Énfasis1 3 4 2 3" xfId="18181" xr:uid="{00000000-0005-0000-0000-0000F3140000}"/>
    <cellStyle name="40% - Énfasis1 3 4 2 3 2" xfId="40824" xr:uid="{00000000-0005-0000-0000-0000F4140000}"/>
    <cellStyle name="40% - Énfasis1 3 4 2 4" xfId="10741" xr:uid="{00000000-0005-0000-0000-0000F5140000}"/>
    <cellStyle name="40% - Énfasis1 3 4 2 4 2" xfId="33384" xr:uid="{00000000-0005-0000-0000-0000F6140000}"/>
    <cellStyle name="40% - Énfasis1 3 4 2 5" xfId="25943" xr:uid="{00000000-0005-0000-0000-0000F7140000}"/>
    <cellStyle name="40% - Énfasis1 3 4 3" xfId="5168" xr:uid="{00000000-0005-0000-0000-0000F8140000}"/>
    <cellStyle name="40% - Énfasis1 3 4 3 2" xfId="20052" xr:uid="{00000000-0005-0000-0000-0000F9140000}"/>
    <cellStyle name="40% - Énfasis1 3 4 3 2 2" xfId="42695" xr:uid="{00000000-0005-0000-0000-0000FA140000}"/>
    <cellStyle name="40% - Énfasis1 3 4 3 3" xfId="12612" xr:uid="{00000000-0005-0000-0000-0000FB140000}"/>
    <cellStyle name="40% - Énfasis1 3 4 3 3 2" xfId="35255" xr:uid="{00000000-0005-0000-0000-0000FC140000}"/>
    <cellStyle name="40% - Énfasis1 3 4 3 4" xfId="27814" xr:uid="{00000000-0005-0000-0000-0000FD140000}"/>
    <cellStyle name="40% - Énfasis1 3 4 4" xfId="16334" xr:uid="{00000000-0005-0000-0000-0000FE140000}"/>
    <cellStyle name="40% - Énfasis1 3 4 4 2" xfId="38977" xr:uid="{00000000-0005-0000-0000-0000FF140000}"/>
    <cellStyle name="40% - Énfasis1 3 4 5" xfId="8894" xr:uid="{00000000-0005-0000-0000-000000150000}"/>
    <cellStyle name="40% - Énfasis1 3 4 5 2" xfId="31537" xr:uid="{00000000-0005-0000-0000-000001150000}"/>
    <cellStyle name="40% - Énfasis1 3 4 6" xfId="24096" xr:uid="{00000000-0005-0000-0000-000002150000}"/>
    <cellStyle name="40% - Énfasis1 3 5" xfId="2369" xr:uid="{00000000-0005-0000-0000-000003150000}"/>
    <cellStyle name="40% - Énfasis1 3 5 2" xfId="6090" xr:uid="{00000000-0005-0000-0000-000004150000}"/>
    <cellStyle name="40% - Énfasis1 3 5 2 2" xfId="20974" xr:uid="{00000000-0005-0000-0000-000005150000}"/>
    <cellStyle name="40% - Énfasis1 3 5 2 2 2" xfId="43617" xr:uid="{00000000-0005-0000-0000-000006150000}"/>
    <cellStyle name="40% - Énfasis1 3 5 2 3" xfId="13534" xr:uid="{00000000-0005-0000-0000-000007150000}"/>
    <cellStyle name="40% - Énfasis1 3 5 2 3 2" xfId="36177" xr:uid="{00000000-0005-0000-0000-000008150000}"/>
    <cellStyle name="40% - Énfasis1 3 5 2 4" xfId="28736" xr:uid="{00000000-0005-0000-0000-000009150000}"/>
    <cellStyle name="40% - Énfasis1 3 5 3" xfId="17256" xr:uid="{00000000-0005-0000-0000-00000A150000}"/>
    <cellStyle name="40% - Énfasis1 3 5 3 2" xfId="39899" xr:uid="{00000000-0005-0000-0000-00000B150000}"/>
    <cellStyle name="40% - Énfasis1 3 5 4" xfId="9816" xr:uid="{00000000-0005-0000-0000-00000C150000}"/>
    <cellStyle name="40% - Énfasis1 3 5 4 2" xfId="32459" xr:uid="{00000000-0005-0000-0000-00000D150000}"/>
    <cellStyle name="40% - Énfasis1 3 5 5" xfId="25018" xr:uid="{00000000-0005-0000-0000-00000E150000}"/>
    <cellStyle name="40% - Énfasis1 3 6" xfId="4243" xr:uid="{00000000-0005-0000-0000-00000F150000}"/>
    <cellStyle name="40% - Énfasis1 3 6 2" xfId="19127" xr:uid="{00000000-0005-0000-0000-000010150000}"/>
    <cellStyle name="40% - Énfasis1 3 6 2 2" xfId="41770" xr:uid="{00000000-0005-0000-0000-000011150000}"/>
    <cellStyle name="40% - Énfasis1 3 6 3" xfId="11687" xr:uid="{00000000-0005-0000-0000-000012150000}"/>
    <cellStyle name="40% - Énfasis1 3 6 3 2" xfId="34330" xr:uid="{00000000-0005-0000-0000-000013150000}"/>
    <cellStyle name="40% - Énfasis1 3 6 4" xfId="26889" xr:uid="{00000000-0005-0000-0000-000014150000}"/>
    <cellStyle name="40% - Énfasis1 3 7" xfId="511" xr:uid="{00000000-0005-0000-0000-000015150000}"/>
    <cellStyle name="40% - Énfasis1 3 7 2" xfId="15409" xr:uid="{00000000-0005-0000-0000-000016150000}"/>
    <cellStyle name="40% - Énfasis1 3 7 2 2" xfId="38052" xr:uid="{00000000-0005-0000-0000-000017150000}"/>
    <cellStyle name="40% - Énfasis1 3 7 3" xfId="23172" xr:uid="{00000000-0005-0000-0000-000018150000}"/>
    <cellStyle name="40% - Énfasis1 3 8" xfId="7969" xr:uid="{00000000-0005-0000-0000-000019150000}"/>
    <cellStyle name="40% - Énfasis1 3 8 2" xfId="30612" xr:uid="{00000000-0005-0000-0000-00001A150000}"/>
    <cellStyle name="40% - Énfasis1 3 9" xfId="22794" xr:uid="{00000000-0005-0000-0000-00001B150000}"/>
    <cellStyle name="40% - Énfasis1 4" xfId="127" xr:uid="{00000000-0005-0000-0000-00001C150000}"/>
    <cellStyle name="40% - Énfasis1 4 2" xfId="291" xr:uid="{00000000-0005-0000-0000-00001D150000}"/>
    <cellStyle name="40% - Énfasis1 4 2 2" xfId="2012" xr:uid="{00000000-0005-0000-0000-00001E150000}"/>
    <cellStyle name="40% - Énfasis1 4 2 2 2" xfId="3862" xr:uid="{00000000-0005-0000-0000-00001F150000}"/>
    <cellStyle name="40% - Énfasis1 4 2 2 2 2" xfId="7583" xr:uid="{00000000-0005-0000-0000-000020150000}"/>
    <cellStyle name="40% - Énfasis1 4 2 2 2 2 2" xfId="22467" xr:uid="{00000000-0005-0000-0000-000021150000}"/>
    <cellStyle name="40% - Énfasis1 4 2 2 2 2 2 2" xfId="45110" xr:uid="{00000000-0005-0000-0000-000022150000}"/>
    <cellStyle name="40% - Énfasis1 4 2 2 2 2 3" xfId="15027" xr:uid="{00000000-0005-0000-0000-000023150000}"/>
    <cellStyle name="40% - Énfasis1 4 2 2 2 2 3 2" xfId="37670" xr:uid="{00000000-0005-0000-0000-000024150000}"/>
    <cellStyle name="40% - Énfasis1 4 2 2 2 2 4" xfId="30229" xr:uid="{00000000-0005-0000-0000-000025150000}"/>
    <cellStyle name="40% - Énfasis1 4 2 2 2 3" xfId="18749" xr:uid="{00000000-0005-0000-0000-000026150000}"/>
    <cellStyle name="40% - Énfasis1 4 2 2 2 3 2" xfId="41392" xr:uid="{00000000-0005-0000-0000-000027150000}"/>
    <cellStyle name="40% - Énfasis1 4 2 2 2 4" xfId="11309" xr:uid="{00000000-0005-0000-0000-000028150000}"/>
    <cellStyle name="40% - Énfasis1 4 2 2 2 4 2" xfId="33952" xr:uid="{00000000-0005-0000-0000-000029150000}"/>
    <cellStyle name="40% - Énfasis1 4 2 2 2 5" xfId="26511" xr:uid="{00000000-0005-0000-0000-00002A150000}"/>
    <cellStyle name="40% - Énfasis1 4 2 2 3" xfId="5736" xr:uid="{00000000-0005-0000-0000-00002B150000}"/>
    <cellStyle name="40% - Énfasis1 4 2 2 3 2" xfId="20620" xr:uid="{00000000-0005-0000-0000-00002C150000}"/>
    <cellStyle name="40% - Énfasis1 4 2 2 3 2 2" xfId="43263" xr:uid="{00000000-0005-0000-0000-00002D150000}"/>
    <cellStyle name="40% - Énfasis1 4 2 2 3 3" xfId="13180" xr:uid="{00000000-0005-0000-0000-00002E150000}"/>
    <cellStyle name="40% - Énfasis1 4 2 2 3 3 2" xfId="35823" xr:uid="{00000000-0005-0000-0000-00002F150000}"/>
    <cellStyle name="40% - Énfasis1 4 2 2 3 4" xfId="28382" xr:uid="{00000000-0005-0000-0000-000030150000}"/>
    <cellStyle name="40% - Énfasis1 4 2 2 4" xfId="16902" xr:uid="{00000000-0005-0000-0000-000031150000}"/>
    <cellStyle name="40% - Énfasis1 4 2 2 4 2" xfId="39545" xr:uid="{00000000-0005-0000-0000-000032150000}"/>
    <cellStyle name="40% - Énfasis1 4 2 2 5" xfId="9462" xr:uid="{00000000-0005-0000-0000-000033150000}"/>
    <cellStyle name="40% - Énfasis1 4 2 2 5 2" xfId="32105" xr:uid="{00000000-0005-0000-0000-000034150000}"/>
    <cellStyle name="40% - Énfasis1 4 2 2 6" xfId="24664" xr:uid="{00000000-0005-0000-0000-000035150000}"/>
    <cellStyle name="40% - Énfasis1 4 2 3" xfId="2937" xr:uid="{00000000-0005-0000-0000-000036150000}"/>
    <cellStyle name="40% - Énfasis1 4 2 3 2" xfId="6658" xr:uid="{00000000-0005-0000-0000-000037150000}"/>
    <cellStyle name="40% - Énfasis1 4 2 3 2 2" xfId="21542" xr:uid="{00000000-0005-0000-0000-000038150000}"/>
    <cellStyle name="40% - Énfasis1 4 2 3 2 2 2" xfId="44185" xr:uid="{00000000-0005-0000-0000-000039150000}"/>
    <cellStyle name="40% - Énfasis1 4 2 3 2 3" xfId="14102" xr:uid="{00000000-0005-0000-0000-00003A150000}"/>
    <cellStyle name="40% - Énfasis1 4 2 3 2 3 2" xfId="36745" xr:uid="{00000000-0005-0000-0000-00003B150000}"/>
    <cellStyle name="40% - Énfasis1 4 2 3 2 4" xfId="29304" xr:uid="{00000000-0005-0000-0000-00003C150000}"/>
    <cellStyle name="40% - Énfasis1 4 2 3 3" xfId="17824" xr:uid="{00000000-0005-0000-0000-00003D150000}"/>
    <cellStyle name="40% - Énfasis1 4 2 3 3 2" xfId="40467" xr:uid="{00000000-0005-0000-0000-00003E150000}"/>
    <cellStyle name="40% - Énfasis1 4 2 3 4" xfId="10384" xr:uid="{00000000-0005-0000-0000-00003F150000}"/>
    <cellStyle name="40% - Énfasis1 4 2 3 4 2" xfId="33027" xr:uid="{00000000-0005-0000-0000-000040150000}"/>
    <cellStyle name="40% - Énfasis1 4 2 3 5" xfId="25586" xr:uid="{00000000-0005-0000-0000-000041150000}"/>
    <cellStyle name="40% - Énfasis1 4 2 4" xfId="4811" xr:uid="{00000000-0005-0000-0000-000042150000}"/>
    <cellStyle name="40% - Énfasis1 4 2 4 2" xfId="19695" xr:uid="{00000000-0005-0000-0000-000043150000}"/>
    <cellStyle name="40% - Énfasis1 4 2 4 2 2" xfId="42338" xr:uid="{00000000-0005-0000-0000-000044150000}"/>
    <cellStyle name="40% - Énfasis1 4 2 4 3" xfId="12255" xr:uid="{00000000-0005-0000-0000-000045150000}"/>
    <cellStyle name="40% - Énfasis1 4 2 4 3 2" xfId="34898" xr:uid="{00000000-0005-0000-0000-000046150000}"/>
    <cellStyle name="40% - Énfasis1 4 2 4 4" xfId="27457" xr:uid="{00000000-0005-0000-0000-000047150000}"/>
    <cellStyle name="40% - Énfasis1 4 2 5" xfId="1084" xr:uid="{00000000-0005-0000-0000-000048150000}"/>
    <cellStyle name="40% - Énfasis1 4 2 5 2" xfId="15977" xr:uid="{00000000-0005-0000-0000-000049150000}"/>
    <cellStyle name="40% - Énfasis1 4 2 5 2 2" xfId="38620" xr:uid="{00000000-0005-0000-0000-00004A150000}"/>
    <cellStyle name="40% - Énfasis1 4 2 5 3" xfId="23739" xr:uid="{00000000-0005-0000-0000-00004B150000}"/>
    <cellStyle name="40% - Énfasis1 4 2 6" xfId="8537" xr:uid="{00000000-0005-0000-0000-00004C150000}"/>
    <cellStyle name="40% - Énfasis1 4 2 6 2" xfId="31180" xr:uid="{00000000-0005-0000-0000-00004D150000}"/>
    <cellStyle name="40% - Énfasis1 4 2 7" xfId="22989" xr:uid="{00000000-0005-0000-0000-00004E150000}"/>
    <cellStyle name="40% - Énfasis1 4 3" xfId="1550" xr:uid="{00000000-0005-0000-0000-00004F150000}"/>
    <cellStyle name="40% - Énfasis1 4 3 2" xfId="3400" xr:uid="{00000000-0005-0000-0000-000050150000}"/>
    <cellStyle name="40% - Énfasis1 4 3 2 2" xfId="7121" xr:uid="{00000000-0005-0000-0000-000051150000}"/>
    <cellStyle name="40% - Énfasis1 4 3 2 2 2" xfId="22005" xr:uid="{00000000-0005-0000-0000-000052150000}"/>
    <cellStyle name="40% - Énfasis1 4 3 2 2 2 2" xfId="44648" xr:uid="{00000000-0005-0000-0000-000053150000}"/>
    <cellStyle name="40% - Énfasis1 4 3 2 2 3" xfId="14565" xr:uid="{00000000-0005-0000-0000-000054150000}"/>
    <cellStyle name="40% - Énfasis1 4 3 2 2 3 2" xfId="37208" xr:uid="{00000000-0005-0000-0000-000055150000}"/>
    <cellStyle name="40% - Énfasis1 4 3 2 2 4" xfId="29767" xr:uid="{00000000-0005-0000-0000-000056150000}"/>
    <cellStyle name="40% - Énfasis1 4 3 2 3" xfId="18287" xr:uid="{00000000-0005-0000-0000-000057150000}"/>
    <cellStyle name="40% - Énfasis1 4 3 2 3 2" xfId="40930" xr:uid="{00000000-0005-0000-0000-000058150000}"/>
    <cellStyle name="40% - Énfasis1 4 3 2 4" xfId="10847" xr:uid="{00000000-0005-0000-0000-000059150000}"/>
    <cellStyle name="40% - Énfasis1 4 3 2 4 2" xfId="33490" xr:uid="{00000000-0005-0000-0000-00005A150000}"/>
    <cellStyle name="40% - Énfasis1 4 3 2 5" xfId="26049" xr:uid="{00000000-0005-0000-0000-00005B150000}"/>
    <cellStyle name="40% - Énfasis1 4 3 3" xfId="5274" xr:uid="{00000000-0005-0000-0000-00005C150000}"/>
    <cellStyle name="40% - Énfasis1 4 3 3 2" xfId="20158" xr:uid="{00000000-0005-0000-0000-00005D150000}"/>
    <cellStyle name="40% - Énfasis1 4 3 3 2 2" xfId="42801" xr:uid="{00000000-0005-0000-0000-00005E150000}"/>
    <cellStyle name="40% - Énfasis1 4 3 3 3" xfId="12718" xr:uid="{00000000-0005-0000-0000-00005F150000}"/>
    <cellStyle name="40% - Énfasis1 4 3 3 3 2" xfId="35361" xr:uid="{00000000-0005-0000-0000-000060150000}"/>
    <cellStyle name="40% - Énfasis1 4 3 3 4" xfId="27920" xr:uid="{00000000-0005-0000-0000-000061150000}"/>
    <cellStyle name="40% - Énfasis1 4 3 4" xfId="16440" xr:uid="{00000000-0005-0000-0000-000062150000}"/>
    <cellStyle name="40% - Énfasis1 4 3 4 2" xfId="39083" xr:uid="{00000000-0005-0000-0000-000063150000}"/>
    <cellStyle name="40% - Énfasis1 4 3 5" xfId="9000" xr:uid="{00000000-0005-0000-0000-000064150000}"/>
    <cellStyle name="40% - Énfasis1 4 3 5 2" xfId="31643" xr:uid="{00000000-0005-0000-0000-000065150000}"/>
    <cellStyle name="40% - Énfasis1 4 3 6" xfId="24202" xr:uid="{00000000-0005-0000-0000-000066150000}"/>
    <cellStyle name="40% - Énfasis1 4 4" xfId="2475" xr:uid="{00000000-0005-0000-0000-000067150000}"/>
    <cellStyle name="40% - Énfasis1 4 4 2" xfId="6196" xr:uid="{00000000-0005-0000-0000-000068150000}"/>
    <cellStyle name="40% - Énfasis1 4 4 2 2" xfId="21080" xr:uid="{00000000-0005-0000-0000-000069150000}"/>
    <cellStyle name="40% - Énfasis1 4 4 2 2 2" xfId="43723" xr:uid="{00000000-0005-0000-0000-00006A150000}"/>
    <cellStyle name="40% - Énfasis1 4 4 2 3" xfId="13640" xr:uid="{00000000-0005-0000-0000-00006B150000}"/>
    <cellStyle name="40% - Énfasis1 4 4 2 3 2" xfId="36283" xr:uid="{00000000-0005-0000-0000-00006C150000}"/>
    <cellStyle name="40% - Énfasis1 4 4 2 4" xfId="28842" xr:uid="{00000000-0005-0000-0000-00006D150000}"/>
    <cellStyle name="40% - Énfasis1 4 4 3" xfId="17362" xr:uid="{00000000-0005-0000-0000-00006E150000}"/>
    <cellStyle name="40% - Énfasis1 4 4 3 2" xfId="40005" xr:uid="{00000000-0005-0000-0000-00006F150000}"/>
    <cellStyle name="40% - Énfasis1 4 4 4" xfId="9922" xr:uid="{00000000-0005-0000-0000-000070150000}"/>
    <cellStyle name="40% - Énfasis1 4 4 4 2" xfId="32565" xr:uid="{00000000-0005-0000-0000-000071150000}"/>
    <cellStyle name="40% - Énfasis1 4 4 5" xfId="25124" xr:uid="{00000000-0005-0000-0000-000072150000}"/>
    <cellStyle name="40% - Énfasis1 4 5" xfId="4349" xr:uid="{00000000-0005-0000-0000-000073150000}"/>
    <cellStyle name="40% - Énfasis1 4 5 2" xfId="19233" xr:uid="{00000000-0005-0000-0000-000074150000}"/>
    <cellStyle name="40% - Énfasis1 4 5 2 2" xfId="41876" xr:uid="{00000000-0005-0000-0000-000075150000}"/>
    <cellStyle name="40% - Énfasis1 4 5 3" xfId="11793" xr:uid="{00000000-0005-0000-0000-000076150000}"/>
    <cellStyle name="40% - Énfasis1 4 5 3 2" xfId="34436" xr:uid="{00000000-0005-0000-0000-000077150000}"/>
    <cellStyle name="40% - Énfasis1 4 5 4" xfId="26995" xr:uid="{00000000-0005-0000-0000-000078150000}"/>
    <cellStyle name="40% - Énfasis1 4 6" xfId="617" xr:uid="{00000000-0005-0000-0000-000079150000}"/>
    <cellStyle name="40% - Énfasis1 4 6 2" xfId="15515" xr:uid="{00000000-0005-0000-0000-00007A150000}"/>
    <cellStyle name="40% - Énfasis1 4 6 2 2" xfId="38158" xr:uid="{00000000-0005-0000-0000-00007B150000}"/>
    <cellStyle name="40% - Énfasis1 4 6 3" xfId="23277" xr:uid="{00000000-0005-0000-0000-00007C150000}"/>
    <cellStyle name="40% - Énfasis1 4 7" xfId="8075" xr:uid="{00000000-0005-0000-0000-00007D150000}"/>
    <cellStyle name="40% - Énfasis1 4 7 2" xfId="30718" xr:uid="{00000000-0005-0000-0000-00007E150000}"/>
    <cellStyle name="40% - Énfasis1 4 8" xfId="22833" xr:uid="{00000000-0005-0000-0000-00007F150000}"/>
    <cellStyle name="40% - Énfasis1 5" xfId="210" xr:uid="{00000000-0005-0000-0000-000080150000}"/>
    <cellStyle name="40% - Énfasis1 5 2" xfId="1801" xr:uid="{00000000-0005-0000-0000-000081150000}"/>
    <cellStyle name="40% - Énfasis1 5 2 2" xfId="3651" xr:uid="{00000000-0005-0000-0000-000082150000}"/>
    <cellStyle name="40% - Énfasis1 5 2 2 2" xfId="7372" xr:uid="{00000000-0005-0000-0000-000083150000}"/>
    <cellStyle name="40% - Énfasis1 5 2 2 2 2" xfId="22256" xr:uid="{00000000-0005-0000-0000-000084150000}"/>
    <cellStyle name="40% - Énfasis1 5 2 2 2 2 2" xfId="44899" xr:uid="{00000000-0005-0000-0000-000085150000}"/>
    <cellStyle name="40% - Énfasis1 5 2 2 2 3" xfId="14816" xr:uid="{00000000-0005-0000-0000-000086150000}"/>
    <cellStyle name="40% - Énfasis1 5 2 2 2 3 2" xfId="37459" xr:uid="{00000000-0005-0000-0000-000087150000}"/>
    <cellStyle name="40% - Énfasis1 5 2 2 2 4" xfId="30018" xr:uid="{00000000-0005-0000-0000-000088150000}"/>
    <cellStyle name="40% - Énfasis1 5 2 2 3" xfId="18538" xr:uid="{00000000-0005-0000-0000-000089150000}"/>
    <cellStyle name="40% - Énfasis1 5 2 2 3 2" xfId="41181" xr:uid="{00000000-0005-0000-0000-00008A150000}"/>
    <cellStyle name="40% - Énfasis1 5 2 2 4" xfId="11098" xr:uid="{00000000-0005-0000-0000-00008B150000}"/>
    <cellStyle name="40% - Énfasis1 5 2 2 4 2" xfId="33741" xr:uid="{00000000-0005-0000-0000-00008C150000}"/>
    <cellStyle name="40% - Énfasis1 5 2 2 5" xfId="26300" xr:uid="{00000000-0005-0000-0000-00008D150000}"/>
    <cellStyle name="40% - Énfasis1 5 2 3" xfId="5525" xr:uid="{00000000-0005-0000-0000-00008E150000}"/>
    <cellStyle name="40% - Énfasis1 5 2 3 2" xfId="20409" xr:uid="{00000000-0005-0000-0000-00008F150000}"/>
    <cellStyle name="40% - Énfasis1 5 2 3 2 2" xfId="43052" xr:uid="{00000000-0005-0000-0000-000090150000}"/>
    <cellStyle name="40% - Énfasis1 5 2 3 3" xfId="12969" xr:uid="{00000000-0005-0000-0000-000091150000}"/>
    <cellStyle name="40% - Énfasis1 5 2 3 3 2" xfId="35612" xr:uid="{00000000-0005-0000-0000-000092150000}"/>
    <cellStyle name="40% - Énfasis1 5 2 3 4" xfId="28171" xr:uid="{00000000-0005-0000-0000-000093150000}"/>
    <cellStyle name="40% - Énfasis1 5 2 4" xfId="16691" xr:uid="{00000000-0005-0000-0000-000094150000}"/>
    <cellStyle name="40% - Énfasis1 5 2 4 2" xfId="39334" xr:uid="{00000000-0005-0000-0000-000095150000}"/>
    <cellStyle name="40% - Énfasis1 5 2 5" xfId="9251" xr:uid="{00000000-0005-0000-0000-000096150000}"/>
    <cellStyle name="40% - Énfasis1 5 2 5 2" xfId="31894" xr:uid="{00000000-0005-0000-0000-000097150000}"/>
    <cellStyle name="40% - Énfasis1 5 2 6" xfId="24453" xr:uid="{00000000-0005-0000-0000-000098150000}"/>
    <cellStyle name="40% - Énfasis1 5 3" xfId="2726" xr:uid="{00000000-0005-0000-0000-000099150000}"/>
    <cellStyle name="40% - Énfasis1 5 3 2" xfId="6447" xr:uid="{00000000-0005-0000-0000-00009A150000}"/>
    <cellStyle name="40% - Énfasis1 5 3 2 2" xfId="21331" xr:uid="{00000000-0005-0000-0000-00009B150000}"/>
    <cellStyle name="40% - Énfasis1 5 3 2 2 2" xfId="43974" xr:uid="{00000000-0005-0000-0000-00009C150000}"/>
    <cellStyle name="40% - Énfasis1 5 3 2 3" xfId="13891" xr:uid="{00000000-0005-0000-0000-00009D150000}"/>
    <cellStyle name="40% - Énfasis1 5 3 2 3 2" xfId="36534" xr:uid="{00000000-0005-0000-0000-00009E150000}"/>
    <cellStyle name="40% - Énfasis1 5 3 2 4" xfId="29093" xr:uid="{00000000-0005-0000-0000-00009F150000}"/>
    <cellStyle name="40% - Énfasis1 5 3 3" xfId="17613" xr:uid="{00000000-0005-0000-0000-0000A0150000}"/>
    <cellStyle name="40% - Énfasis1 5 3 3 2" xfId="40256" xr:uid="{00000000-0005-0000-0000-0000A1150000}"/>
    <cellStyle name="40% - Énfasis1 5 3 4" xfId="10173" xr:uid="{00000000-0005-0000-0000-0000A2150000}"/>
    <cellStyle name="40% - Énfasis1 5 3 4 2" xfId="32816" xr:uid="{00000000-0005-0000-0000-0000A3150000}"/>
    <cellStyle name="40% - Énfasis1 5 3 5" xfId="25375" xr:uid="{00000000-0005-0000-0000-0000A4150000}"/>
    <cellStyle name="40% - Énfasis1 5 4" xfId="4600" xr:uid="{00000000-0005-0000-0000-0000A5150000}"/>
    <cellStyle name="40% - Énfasis1 5 4 2" xfId="19484" xr:uid="{00000000-0005-0000-0000-0000A6150000}"/>
    <cellStyle name="40% - Énfasis1 5 4 2 2" xfId="42127" xr:uid="{00000000-0005-0000-0000-0000A7150000}"/>
    <cellStyle name="40% - Énfasis1 5 4 3" xfId="12044" xr:uid="{00000000-0005-0000-0000-0000A8150000}"/>
    <cellStyle name="40% - Énfasis1 5 4 3 2" xfId="34687" xr:uid="{00000000-0005-0000-0000-0000A9150000}"/>
    <cellStyle name="40% - Énfasis1 5 4 4" xfId="27246" xr:uid="{00000000-0005-0000-0000-0000AA150000}"/>
    <cellStyle name="40% - Énfasis1 5 5" xfId="870" xr:uid="{00000000-0005-0000-0000-0000AB150000}"/>
    <cellStyle name="40% - Énfasis1 5 5 2" xfId="15766" xr:uid="{00000000-0005-0000-0000-0000AC150000}"/>
    <cellStyle name="40% - Énfasis1 5 5 2 2" xfId="38409" xr:uid="{00000000-0005-0000-0000-0000AD150000}"/>
    <cellStyle name="40% - Énfasis1 5 5 3" xfId="23528" xr:uid="{00000000-0005-0000-0000-0000AE150000}"/>
    <cellStyle name="40% - Énfasis1 5 6" xfId="8326" xr:uid="{00000000-0005-0000-0000-0000AF150000}"/>
    <cellStyle name="40% - Énfasis1 5 6 2" xfId="30969" xr:uid="{00000000-0005-0000-0000-0000B0150000}"/>
    <cellStyle name="40% - Énfasis1 5 7" xfId="22911" xr:uid="{00000000-0005-0000-0000-0000B1150000}"/>
    <cellStyle name="40% - Énfasis1 6" xfId="1336" xr:uid="{00000000-0005-0000-0000-0000B2150000}"/>
    <cellStyle name="40% - Énfasis1 6 2" xfId="3189" xr:uid="{00000000-0005-0000-0000-0000B3150000}"/>
    <cellStyle name="40% - Énfasis1 6 2 2" xfId="6910" xr:uid="{00000000-0005-0000-0000-0000B4150000}"/>
    <cellStyle name="40% - Énfasis1 6 2 2 2" xfId="21794" xr:uid="{00000000-0005-0000-0000-0000B5150000}"/>
    <cellStyle name="40% - Énfasis1 6 2 2 2 2" xfId="44437" xr:uid="{00000000-0005-0000-0000-0000B6150000}"/>
    <cellStyle name="40% - Énfasis1 6 2 2 3" xfId="14354" xr:uid="{00000000-0005-0000-0000-0000B7150000}"/>
    <cellStyle name="40% - Énfasis1 6 2 2 3 2" xfId="36997" xr:uid="{00000000-0005-0000-0000-0000B8150000}"/>
    <cellStyle name="40% - Énfasis1 6 2 2 4" xfId="29556" xr:uid="{00000000-0005-0000-0000-0000B9150000}"/>
    <cellStyle name="40% - Énfasis1 6 2 3" xfId="18076" xr:uid="{00000000-0005-0000-0000-0000BA150000}"/>
    <cellStyle name="40% - Énfasis1 6 2 3 2" xfId="40719" xr:uid="{00000000-0005-0000-0000-0000BB150000}"/>
    <cellStyle name="40% - Énfasis1 6 2 4" xfId="10636" xr:uid="{00000000-0005-0000-0000-0000BC150000}"/>
    <cellStyle name="40% - Énfasis1 6 2 4 2" xfId="33279" xr:uid="{00000000-0005-0000-0000-0000BD150000}"/>
    <cellStyle name="40% - Énfasis1 6 2 5" xfId="25838" xr:uid="{00000000-0005-0000-0000-0000BE150000}"/>
    <cellStyle name="40% - Énfasis1 6 3" xfId="5063" xr:uid="{00000000-0005-0000-0000-0000BF150000}"/>
    <cellStyle name="40% - Énfasis1 6 3 2" xfId="19947" xr:uid="{00000000-0005-0000-0000-0000C0150000}"/>
    <cellStyle name="40% - Énfasis1 6 3 2 2" xfId="42590" xr:uid="{00000000-0005-0000-0000-0000C1150000}"/>
    <cellStyle name="40% - Énfasis1 6 3 3" xfId="12507" xr:uid="{00000000-0005-0000-0000-0000C2150000}"/>
    <cellStyle name="40% - Énfasis1 6 3 3 2" xfId="35150" xr:uid="{00000000-0005-0000-0000-0000C3150000}"/>
    <cellStyle name="40% - Énfasis1 6 3 4" xfId="27709" xr:uid="{00000000-0005-0000-0000-0000C4150000}"/>
    <cellStyle name="40% - Énfasis1 6 4" xfId="16229" xr:uid="{00000000-0005-0000-0000-0000C5150000}"/>
    <cellStyle name="40% - Énfasis1 6 4 2" xfId="38872" xr:uid="{00000000-0005-0000-0000-0000C6150000}"/>
    <cellStyle name="40% - Énfasis1 6 5" xfId="8789" xr:uid="{00000000-0005-0000-0000-0000C7150000}"/>
    <cellStyle name="40% - Énfasis1 6 5 2" xfId="31432" xr:uid="{00000000-0005-0000-0000-0000C8150000}"/>
    <cellStyle name="40% - Énfasis1 6 6" xfId="23991" xr:uid="{00000000-0005-0000-0000-0000C9150000}"/>
    <cellStyle name="40% - Énfasis1 7" xfId="2261" xr:uid="{00000000-0005-0000-0000-0000CA150000}"/>
    <cellStyle name="40% - Énfasis1 7 2" xfId="5985" xr:uid="{00000000-0005-0000-0000-0000CB150000}"/>
    <cellStyle name="40% - Énfasis1 7 2 2" xfId="20869" xr:uid="{00000000-0005-0000-0000-0000CC150000}"/>
    <cellStyle name="40% - Énfasis1 7 2 2 2" xfId="43512" xr:uid="{00000000-0005-0000-0000-0000CD150000}"/>
    <cellStyle name="40% - Énfasis1 7 2 3" xfId="13429" xr:uid="{00000000-0005-0000-0000-0000CE150000}"/>
    <cellStyle name="40% - Énfasis1 7 2 3 2" xfId="36072" xr:uid="{00000000-0005-0000-0000-0000CF150000}"/>
    <cellStyle name="40% - Énfasis1 7 2 4" xfId="28631" xr:uid="{00000000-0005-0000-0000-0000D0150000}"/>
    <cellStyle name="40% - Énfasis1 7 3" xfId="17151" xr:uid="{00000000-0005-0000-0000-0000D1150000}"/>
    <cellStyle name="40% - Énfasis1 7 3 2" xfId="39794" xr:uid="{00000000-0005-0000-0000-0000D2150000}"/>
    <cellStyle name="40% - Énfasis1 7 4" xfId="9711" xr:uid="{00000000-0005-0000-0000-0000D3150000}"/>
    <cellStyle name="40% - Énfasis1 7 4 2" xfId="32354" xr:uid="{00000000-0005-0000-0000-0000D4150000}"/>
    <cellStyle name="40% - Énfasis1 7 5" xfId="24913" xr:uid="{00000000-0005-0000-0000-0000D5150000}"/>
    <cellStyle name="40% - Énfasis1 8" xfId="4135" xr:uid="{00000000-0005-0000-0000-0000D6150000}"/>
    <cellStyle name="40% - Énfasis1 8 2" xfId="19022" xr:uid="{00000000-0005-0000-0000-0000D7150000}"/>
    <cellStyle name="40% - Énfasis1 8 2 2" xfId="41665" xr:uid="{00000000-0005-0000-0000-0000D8150000}"/>
    <cellStyle name="40% - Énfasis1 8 3" xfId="11582" xr:uid="{00000000-0005-0000-0000-0000D9150000}"/>
    <cellStyle name="40% - Énfasis1 8 3 2" xfId="34225" xr:uid="{00000000-0005-0000-0000-0000DA150000}"/>
    <cellStyle name="40% - Énfasis1 8 4" xfId="26784" xr:uid="{00000000-0005-0000-0000-0000DB150000}"/>
    <cellStyle name="40% - Énfasis1 9" xfId="370" xr:uid="{00000000-0005-0000-0000-0000DC150000}"/>
    <cellStyle name="40% - Énfasis1 9 2" xfId="15304" xr:uid="{00000000-0005-0000-0000-0000DD150000}"/>
    <cellStyle name="40% - Énfasis1 9 2 2" xfId="37947" xr:uid="{00000000-0005-0000-0000-0000DE150000}"/>
    <cellStyle name="40% - Énfasis1 9 3" xfId="23067" xr:uid="{00000000-0005-0000-0000-0000DF150000}"/>
    <cellStyle name="40% - Énfasis2" xfId="15" builtinId="35" customBuiltin="1"/>
    <cellStyle name="40% - Énfasis2 10" xfId="7863" xr:uid="{00000000-0005-0000-0000-0000E1150000}"/>
    <cellStyle name="40% - Énfasis2 10 2" xfId="30509" xr:uid="{00000000-0005-0000-0000-0000E2150000}"/>
    <cellStyle name="40% - Énfasis2 11" xfId="22754" xr:uid="{00000000-0005-0000-0000-0000E3150000}"/>
    <cellStyle name="40% - Énfasis2 2" xfId="16" xr:uid="{00000000-0005-0000-0000-0000E4150000}"/>
    <cellStyle name="40% - Énfasis2 2 10" xfId="22771" xr:uid="{00000000-0005-0000-0000-0000E5150000}"/>
    <cellStyle name="40% - Énfasis2 2 2" xfId="104" xr:uid="{00000000-0005-0000-0000-0000E6150000}"/>
    <cellStyle name="40% - Énfasis2 2 2 2" xfId="187" xr:uid="{00000000-0005-0000-0000-0000E7150000}"/>
    <cellStyle name="40% - Énfasis2 2 2 2 2" xfId="348" xr:uid="{00000000-0005-0000-0000-0000E8150000}"/>
    <cellStyle name="40% - Énfasis2 2 2 2 2 2" xfId="2171" xr:uid="{00000000-0005-0000-0000-0000E9150000}"/>
    <cellStyle name="40% - Énfasis2 2 2 2 2 2 2" xfId="4021" xr:uid="{00000000-0005-0000-0000-0000EA150000}"/>
    <cellStyle name="40% - Énfasis2 2 2 2 2 2 2 2" xfId="7742" xr:uid="{00000000-0005-0000-0000-0000EB150000}"/>
    <cellStyle name="40% - Énfasis2 2 2 2 2 2 2 2 2" xfId="22626" xr:uid="{00000000-0005-0000-0000-0000EC150000}"/>
    <cellStyle name="40% - Énfasis2 2 2 2 2 2 2 2 2 2" xfId="45269" xr:uid="{00000000-0005-0000-0000-0000ED150000}"/>
    <cellStyle name="40% - Énfasis2 2 2 2 2 2 2 2 3" xfId="15186" xr:uid="{00000000-0005-0000-0000-0000EE150000}"/>
    <cellStyle name="40% - Énfasis2 2 2 2 2 2 2 2 3 2" xfId="37829" xr:uid="{00000000-0005-0000-0000-0000EF150000}"/>
    <cellStyle name="40% - Énfasis2 2 2 2 2 2 2 2 4" xfId="30388" xr:uid="{00000000-0005-0000-0000-0000F0150000}"/>
    <cellStyle name="40% - Énfasis2 2 2 2 2 2 2 3" xfId="18908" xr:uid="{00000000-0005-0000-0000-0000F1150000}"/>
    <cellStyle name="40% - Énfasis2 2 2 2 2 2 2 3 2" xfId="41551" xr:uid="{00000000-0005-0000-0000-0000F2150000}"/>
    <cellStyle name="40% - Énfasis2 2 2 2 2 2 2 4" xfId="11468" xr:uid="{00000000-0005-0000-0000-0000F3150000}"/>
    <cellStyle name="40% - Énfasis2 2 2 2 2 2 2 4 2" xfId="34111" xr:uid="{00000000-0005-0000-0000-0000F4150000}"/>
    <cellStyle name="40% - Énfasis2 2 2 2 2 2 2 5" xfId="26670" xr:uid="{00000000-0005-0000-0000-0000F5150000}"/>
    <cellStyle name="40% - Énfasis2 2 2 2 2 2 3" xfId="5895" xr:uid="{00000000-0005-0000-0000-0000F6150000}"/>
    <cellStyle name="40% - Énfasis2 2 2 2 2 2 3 2" xfId="20779" xr:uid="{00000000-0005-0000-0000-0000F7150000}"/>
    <cellStyle name="40% - Énfasis2 2 2 2 2 2 3 2 2" xfId="43422" xr:uid="{00000000-0005-0000-0000-0000F8150000}"/>
    <cellStyle name="40% - Énfasis2 2 2 2 2 2 3 3" xfId="13339" xr:uid="{00000000-0005-0000-0000-0000F9150000}"/>
    <cellStyle name="40% - Énfasis2 2 2 2 2 2 3 3 2" xfId="35982" xr:uid="{00000000-0005-0000-0000-0000FA150000}"/>
    <cellStyle name="40% - Énfasis2 2 2 2 2 2 3 4" xfId="28541" xr:uid="{00000000-0005-0000-0000-0000FB150000}"/>
    <cellStyle name="40% - Énfasis2 2 2 2 2 2 4" xfId="17061" xr:uid="{00000000-0005-0000-0000-0000FC150000}"/>
    <cellStyle name="40% - Énfasis2 2 2 2 2 2 4 2" xfId="39704" xr:uid="{00000000-0005-0000-0000-0000FD150000}"/>
    <cellStyle name="40% - Énfasis2 2 2 2 2 2 5" xfId="9621" xr:uid="{00000000-0005-0000-0000-0000FE150000}"/>
    <cellStyle name="40% - Énfasis2 2 2 2 2 2 5 2" xfId="32264" xr:uid="{00000000-0005-0000-0000-0000FF150000}"/>
    <cellStyle name="40% - Énfasis2 2 2 2 2 2 6" xfId="24823" xr:uid="{00000000-0005-0000-0000-000000160000}"/>
    <cellStyle name="40% - Énfasis2 2 2 2 2 3" xfId="3096" xr:uid="{00000000-0005-0000-0000-000001160000}"/>
    <cellStyle name="40% - Énfasis2 2 2 2 2 3 2" xfId="6817" xr:uid="{00000000-0005-0000-0000-000002160000}"/>
    <cellStyle name="40% - Énfasis2 2 2 2 2 3 2 2" xfId="21701" xr:uid="{00000000-0005-0000-0000-000003160000}"/>
    <cellStyle name="40% - Énfasis2 2 2 2 2 3 2 2 2" xfId="44344" xr:uid="{00000000-0005-0000-0000-000004160000}"/>
    <cellStyle name="40% - Énfasis2 2 2 2 2 3 2 3" xfId="14261" xr:uid="{00000000-0005-0000-0000-000005160000}"/>
    <cellStyle name="40% - Énfasis2 2 2 2 2 3 2 3 2" xfId="36904" xr:uid="{00000000-0005-0000-0000-000006160000}"/>
    <cellStyle name="40% - Énfasis2 2 2 2 2 3 2 4" xfId="29463" xr:uid="{00000000-0005-0000-0000-000007160000}"/>
    <cellStyle name="40% - Énfasis2 2 2 2 2 3 3" xfId="17983" xr:uid="{00000000-0005-0000-0000-000008160000}"/>
    <cellStyle name="40% - Énfasis2 2 2 2 2 3 3 2" xfId="40626" xr:uid="{00000000-0005-0000-0000-000009160000}"/>
    <cellStyle name="40% - Énfasis2 2 2 2 2 3 4" xfId="10543" xr:uid="{00000000-0005-0000-0000-00000A160000}"/>
    <cellStyle name="40% - Énfasis2 2 2 2 2 3 4 2" xfId="33186" xr:uid="{00000000-0005-0000-0000-00000B160000}"/>
    <cellStyle name="40% - Énfasis2 2 2 2 2 3 5" xfId="25745" xr:uid="{00000000-0005-0000-0000-00000C160000}"/>
    <cellStyle name="40% - Énfasis2 2 2 2 2 4" xfId="4970" xr:uid="{00000000-0005-0000-0000-00000D160000}"/>
    <cellStyle name="40% - Énfasis2 2 2 2 2 4 2" xfId="19854" xr:uid="{00000000-0005-0000-0000-00000E160000}"/>
    <cellStyle name="40% - Énfasis2 2 2 2 2 4 2 2" xfId="42497" xr:uid="{00000000-0005-0000-0000-00000F160000}"/>
    <cellStyle name="40% - Énfasis2 2 2 2 2 4 3" xfId="12414" xr:uid="{00000000-0005-0000-0000-000010160000}"/>
    <cellStyle name="40% - Énfasis2 2 2 2 2 4 3 2" xfId="35057" xr:uid="{00000000-0005-0000-0000-000011160000}"/>
    <cellStyle name="40% - Énfasis2 2 2 2 2 4 4" xfId="27616" xr:uid="{00000000-0005-0000-0000-000012160000}"/>
    <cellStyle name="40% - Énfasis2 2 2 2 2 5" xfId="1243" xr:uid="{00000000-0005-0000-0000-000013160000}"/>
    <cellStyle name="40% - Énfasis2 2 2 2 2 5 2" xfId="16136" xr:uid="{00000000-0005-0000-0000-000014160000}"/>
    <cellStyle name="40% - Énfasis2 2 2 2 2 5 2 2" xfId="38779" xr:uid="{00000000-0005-0000-0000-000015160000}"/>
    <cellStyle name="40% - Énfasis2 2 2 2 2 5 3" xfId="23898" xr:uid="{00000000-0005-0000-0000-000016160000}"/>
    <cellStyle name="40% - Énfasis2 2 2 2 2 6" xfId="8696" xr:uid="{00000000-0005-0000-0000-000017160000}"/>
    <cellStyle name="40% - Énfasis2 2 2 2 2 6 2" xfId="31339" xr:uid="{00000000-0005-0000-0000-000018160000}"/>
    <cellStyle name="40% - Énfasis2 2 2 2 2 7" xfId="23046" xr:uid="{00000000-0005-0000-0000-000019160000}"/>
    <cellStyle name="40% - Énfasis2 2 2 2 3" xfId="1709" xr:uid="{00000000-0005-0000-0000-00001A160000}"/>
    <cellStyle name="40% - Énfasis2 2 2 2 3 2" xfId="3559" xr:uid="{00000000-0005-0000-0000-00001B160000}"/>
    <cellStyle name="40% - Énfasis2 2 2 2 3 2 2" xfId="7280" xr:uid="{00000000-0005-0000-0000-00001C160000}"/>
    <cellStyle name="40% - Énfasis2 2 2 2 3 2 2 2" xfId="22164" xr:uid="{00000000-0005-0000-0000-00001D160000}"/>
    <cellStyle name="40% - Énfasis2 2 2 2 3 2 2 2 2" xfId="44807" xr:uid="{00000000-0005-0000-0000-00001E160000}"/>
    <cellStyle name="40% - Énfasis2 2 2 2 3 2 2 3" xfId="14724" xr:uid="{00000000-0005-0000-0000-00001F160000}"/>
    <cellStyle name="40% - Énfasis2 2 2 2 3 2 2 3 2" xfId="37367" xr:uid="{00000000-0005-0000-0000-000020160000}"/>
    <cellStyle name="40% - Énfasis2 2 2 2 3 2 2 4" xfId="29926" xr:uid="{00000000-0005-0000-0000-000021160000}"/>
    <cellStyle name="40% - Énfasis2 2 2 2 3 2 3" xfId="18446" xr:uid="{00000000-0005-0000-0000-000022160000}"/>
    <cellStyle name="40% - Énfasis2 2 2 2 3 2 3 2" xfId="41089" xr:uid="{00000000-0005-0000-0000-000023160000}"/>
    <cellStyle name="40% - Énfasis2 2 2 2 3 2 4" xfId="11006" xr:uid="{00000000-0005-0000-0000-000024160000}"/>
    <cellStyle name="40% - Énfasis2 2 2 2 3 2 4 2" xfId="33649" xr:uid="{00000000-0005-0000-0000-000025160000}"/>
    <cellStyle name="40% - Énfasis2 2 2 2 3 2 5" xfId="26208" xr:uid="{00000000-0005-0000-0000-000026160000}"/>
    <cellStyle name="40% - Énfasis2 2 2 2 3 3" xfId="5433" xr:uid="{00000000-0005-0000-0000-000027160000}"/>
    <cellStyle name="40% - Énfasis2 2 2 2 3 3 2" xfId="20317" xr:uid="{00000000-0005-0000-0000-000028160000}"/>
    <cellStyle name="40% - Énfasis2 2 2 2 3 3 2 2" xfId="42960" xr:uid="{00000000-0005-0000-0000-000029160000}"/>
    <cellStyle name="40% - Énfasis2 2 2 2 3 3 3" xfId="12877" xr:uid="{00000000-0005-0000-0000-00002A160000}"/>
    <cellStyle name="40% - Énfasis2 2 2 2 3 3 3 2" xfId="35520" xr:uid="{00000000-0005-0000-0000-00002B160000}"/>
    <cellStyle name="40% - Énfasis2 2 2 2 3 3 4" xfId="28079" xr:uid="{00000000-0005-0000-0000-00002C160000}"/>
    <cellStyle name="40% - Énfasis2 2 2 2 3 4" xfId="16599" xr:uid="{00000000-0005-0000-0000-00002D160000}"/>
    <cellStyle name="40% - Énfasis2 2 2 2 3 4 2" xfId="39242" xr:uid="{00000000-0005-0000-0000-00002E160000}"/>
    <cellStyle name="40% - Énfasis2 2 2 2 3 5" xfId="9159" xr:uid="{00000000-0005-0000-0000-00002F160000}"/>
    <cellStyle name="40% - Énfasis2 2 2 2 3 5 2" xfId="31802" xr:uid="{00000000-0005-0000-0000-000030160000}"/>
    <cellStyle name="40% - Énfasis2 2 2 2 3 6" xfId="24361" xr:uid="{00000000-0005-0000-0000-000031160000}"/>
    <cellStyle name="40% - Énfasis2 2 2 2 4" xfId="2634" xr:uid="{00000000-0005-0000-0000-000032160000}"/>
    <cellStyle name="40% - Énfasis2 2 2 2 4 2" xfId="6355" xr:uid="{00000000-0005-0000-0000-000033160000}"/>
    <cellStyle name="40% - Énfasis2 2 2 2 4 2 2" xfId="21239" xr:uid="{00000000-0005-0000-0000-000034160000}"/>
    <cellStyle name="40% - Énfasis2 2 2 2 4 2 2 2" xfId="43882" xr:uid="{00000000-0005-0000-0000-000035160000}"/>
    <cellStyle name="40% - Énfasis2 2 2 2 4 2 3" xfId="13799" xr:uid="{00000000-0005-0000-0000-000036160000}"/>
    <cellStyle name="40% - Énfasis2 2 2 2 4 2 3 2" xfId="36442" xr:uid="{00000000-0005-0000-0000-000037160000}"/>
    <cellStyle name="40% - Énfasis2 2 2 2 4 2 4" xfId="29001" xr:uid="{00000000-0005-0000-0000-000038160000}"/>
    <cellStyle name="40% - Énfasis2 2 2 2 4 3" xfId="17521" xr:uid="{00000000-0005-0000-0000-000039160000}"/>
    <cellStyle name="40% - Énfasis2 2 2 2 4 3 2" xfId="40164" xr:uid="{00000000-0005-0000-0000-00003A160000}"/>
    <cellStyle name="40% - Énfasis2 2 2 2 4 4" xfId="10081" xr:uid="{00000000-0005-0000-0000-00003B160000}"/>
    <cellStyle name="40% - Énfasis2 2 2 2 4 4 2" xfId="32724" xr:uid="{00000000-0005-0000-0000-00003C160000}"/>
    <cellStyle name="40% - Énfasis2 2 2 2 4 5" xfId="25283" xr:uid="{00000000-0005-0000-0000-00003D160000}"/>
    <cellStyle name="40% - Énfasis2 2 2 2 5" xfId="4508" xr:uid="{00000000-0005-0000-0000-00003E160000}"/>
    <cellStyle name="40% - Énfasis2 2 2 2 5 2" xfId="19392" xr:uid="{00000000-0005-0000-0000-00003F160000}"/>
    <cellStyle name="40% - Énfasis2 2 2 2 5 2 2" xfId="42035" xr:uid="{00000000-0005-0000-0000-000040160000}"/>
    <cellStyle name="40% - Énfasis2 2 2 2 5 3" xfId="11952" xr:uid="{00000000-0005-0000-0000-000041160000}"/>
    <cellStyle name="40% - Énfasis2 2 2 2 5 3 2" xfId="34595" xr:uid="{00000000-0005-0000-0000-000042160000}"/>
    <cellStyle name="40% - Énfasis2 2 2 2 5 4" xfId="27154" xr:uid="{00000000-0005-0000-0000-000043160000}"/>
    <cellStyle name="40% - Énfasis2 2 2 2 6" xfId="778" xr:uid="{00000000-0005-0000-0000-000044160000}"/>
    <cellStyle name="40% - Énfasis2 2 2 2 6 2" xfId="15674" xr:uid="{00000000-0005-0000-0000-000045160000}"/>
    <cellStyle name="40% - Énfasis2 2 2 2 6 2 2" xfId="38317" xr:uid="{00000000-0005-0000-0000-000046160000}"/>
    <cellStyle name="40% - Énfasis2 2 2 2 6 3" xfId="23436" xr:uid="{00000000-0005-0000-0000-000047160000}"/>
    <cellStyle name="40% - Énfasis2 2 2 2 7" xfId="8234" xr:uid="{00000000-0005-0000-0000-000048160000}"/>
    <cellStyle name="40% - Énfasis2 2 2 2 7 2" xfId="30877" xr:uid="{00000000-0005-0000-0000-000049160000}"/>
    <cellStyle name="40% - Énfasis2 2 2 2 8" xfId="22890" xr:uid="{00000000-0005-0000-0000-00004A160000}"/>
    <cellStyle name="40% - Énfasis2 2 2 3" xfId="270" xr:uid="{00000000-0005-0000-0000-00004B160000}"/>
    <cellStyle name="40% - Énfasis2 2 2 3 2" xfId="1960" xr:uid="{00000000-0005-0000-0000-00004C160000}"/>
    <cellStyle name="40% - Énfasis2 2 2 3 2 2" xfId="3810" xr:uid="{00000000-0005-0000-0000-00004D160000}"/>
    <cellStyle name="40% - Énfasis2 2 2 3 2 2 2" xfId="7531" xr:uid="{00000000-0005-0000-0000-00004E160000}"/>
    <cellStyle name="40% - Énfasis2 2 2 3 2 2 2 2" xfId="22415" xr:uid="{00000000-0005-0000-0000-00004F160000}"/>
    <cellStyle name="40% - Énfasis2 2 2 3 2 2 2 2 2" xfId="45058" xr:uid="{00000000-0005-0000-0000-000050160000}"/>
    <cellStyle name="40% - Énfasis2 2 2 3 2 2 2 3" xfId="14975" xr:uid="{00000000-0005-0000-0000-000051160000}"/>
    <cellStyle name="40% - Énfasis2 2 2 3 2 2 2 3 2" xfId="37618" xr:uid="{00000000-0005-0000-0000-000052160000}"/>
    <cellStyle name="40% - Énfasis2 2 2 3 2 2 2 4" xfId="30177" xr:uid="{00000000-0005-0000-0000-000053160000}"/>
    <cellStyle name="40% - Énfasis2 2 2 3 2 2 3" xfId="18697" xr:uid="{00000000-0005-0000-0000-000054160000}"/>
    <cellStyle name="40% - Énfasis2 2 2 3 2 2 3 2" xfId="41340" xr:uid="{00000000-0005-0000-0000-000055160000}"/>
    <cellStyle name="40% - Énfasis2 2 2 3 2 2 4" xfId="11257" xr:uid="{00000000-0005-0000-0000-000056160000}"/>
    <cellStyle name="40% - Énfasis2 2 2 3 2 2 4 2" xfId="33900" xr:uid="{00000000-0005-0000-0000-000057160000}"/>
    <cellStyle name="40% - Énfasis2 2 2 3 2 2 5" xfId="26459" xr:uid="{00000000-0005-0000-0000-000058160000}"/>
    <cellStyle name="40% - Énfasis2 2 2 3 2 3" xfId="5684" xr:uid="{00000000-0005-0000-0000-000059160000}"/>
    <cellStyle name="40% - Énfasis2 2 2 3 2 3 2" xfId="20568" xr:uid="{00000000-0005-0000-0000-00005A160000}"/>
    <cellStyle name="40% - Énfasis2 2 2 3 2 3 2 2" xfId="43211" xr:uid="{00000000-0005-0000-0000-00005B160000}"/>
    <cellStyle name="40% - Énfasis2 2 2 3 2 3 3" xfId="13128" xr:uid="{00000000-0005-0000-0000-00005C160000}"/>
    <cellStyle name="40% - Énfasis2 2 2 3 2 3 3 2" xfId="35771" xr:uid="{00000000-0005-0000-0000-00005D160000}"/>
    <cellStyle name="40% - Énfasis2 2 2 3 2 3 4" xfId="28330" xr:uid="{00000000-0005-0000-0000-00005E160000}"/>
    <cellStyle name="40% - Énfasis2 2 2 3 2 4" xfId="16850" xr:uid="{00000000-0005-0000-0000-00005F160000}"/>
    <cellStyle name="40% - Énfasis2 2 2 3 2 4 2" xfId="39493" xr:uid="{00000000-0005-0000-0000-000060160000}"/>
    <cellStyle name="40% - Énfasis2 2 2 3 2 5" xfId="9410" xr:uid="{00000000-0005-0000-0000-000061160000}"/>
    <cellStyle name="40% - Énfasis2 2 2 3 2 5 2" xfId="32053" xr:uid="{00000000-0005-0000-0000-000062160000}"/>
    <cellStyle name="40% - Énfasis2 2 2 3 2 6" xfId="24612" xr:uid="{00000000-0005-0000-0000-000063160000}"/>
    <cellStyle name="40% - Énfasis2 2 2 3 3" xfId="2885" xr:uid="{00000000-0005-0000-0000-000064160000}"/>
    <cellStyle name="40% - Énfasis2 2 2 3 3 2" xfId="6606" xr:uid="{00000000-0005-0000-0000-000065160000}"/>
    <cellStyle name="40% - Énfasis2 2 2 3 3 2 2" xfId="21490" xr:uid="{00000000-0005-0000-0000-000066160000}"/>
    <cellStyle name="40% - Énfasis2 2 2 3 3 2 2 2" xfId="44133" xr:uid="{00000000-0005-0000-0000-000067160000}"/>
    <cellStyle name="40% - Énfasis2 2 2 3 3 2 3" xfId="14050" xr:uid="{00000000-0005-0000-0000-000068160000}"/>
    <cellStyle name="40% - Énfasis2 2 2 3 3 2 3 2" xfId="36693" xr:uid="{00000000-0005-0000-0000-000069160000}"/>
    <cellStyle name="40% - Énfasis2 2 2 3 3 2 4" xfId="29252" xr:uid="{00000000-0005-0000-0000-00006A160000}"/>
    <cellStyle name="40% - Énfasis2 2 2 3 3 3" xfId="17772" xr:uid="{00000000-0005-0000-0000-00006B160000}"/>
    <cellStyle name="40% - Énfasis2 2 2 3 3 3 2" xfId="40415" xr:uid="{00000000-0005-0000-0000-00006C160000}"/>
    <cellStyle name="40% - Énfasis2 2 2 3 3 4" xfId="10332" xr:uid="{00000000-0005-0000-0000-00006D160000}"/>
    <cellStyle name="40% - Énfasis2 2 2 3 3 4 2" xfId="32975" xr:uid="{00000000-0005-0000-0000-00006E160000}"/>
    <cellStyle name="40% - Énfasis2 2 2 3 3 5" xfId="25534" xr:uid="{00000000-0005-0000-0000-00006F160000}"/>
    <cellStyle name="40% - Énfasis2 2 2 3 4" xfId="4759" xr:uid="{00000000-0005-0000-0000-000070160000}"/>
    <cellStyle name="40% - Énfasis2 2 2 3 4 2" xfId="19643" xr:uid="{00000000-0005-0000-0000-000071160000}"/>
    <cellStyle name="40% - Énfasis2 2 2 3 4 2 2" xfId="42286" xr:uid="{00000000-0005-0000-0000-000072160000}"/>
    <cellStyle name="40% - Énfasis2 2 2 3 4 3" xfId="12203" xr:uid="{00000000-0005-0000-0000-000073160000}"/>
    <cellStyle name="40% - Énfasis2 2 2 3 4 3 2" xfId="34846" xr:uid="{00000000-0005-0000-0000-000074160000}"/>
    <cellStyle name="40% - Énfasis2 2 2 3 4 4" xfId="27405" xr:uid="{00000000-0005-0000-0000-000075160000}"/>
    <cellStyle name="40% - Énfasis2 2 2 3 5" xfId="1032" xr:uid="{00000000-0005-0000-0000-000076160000}"/>
    <cellStyle name="40% - Énfasis2 2 2 3 5 2" xfId="15925" xr:uid="{00000000-0005-0000-0000-000077160000}"/>
    <cellStyle name="40% - Énfasis2 2 2 3 5 2 2" xfId="38568" xr:uid="{00000000-0005-0000-0000-000078160000}"/>
    <cellStyle name="40% - Énfasis2 2 2 3 5 3" xfId="23687" xr:uid="{00000000-0005-0000-0000-000079160000}"/>
    <cellStyle name="40% - Énfasis2 2 2 3 6" xfId="8485" xr:uid="{00000000-0005-0000-0000-00007A160000}"/>
    <cellStyle name="40% - Énfasis2 2 2 3 6 2" xfId="31128" xr:uid="{00000000-0005-0000-0000-00007B160000}"/>
    <cellStyle name="40% - Énfasis2 2 2 3 7" xfId="22968" xr:uid="{00000000-0005-0000-0000-00007C160000}"/>
    <cellStyle name="40% - Énfasis2 2 2 4" xfId="1498" xr:uid="{00000000-0005-0000-0000-00007D160000}"/>
    <cellStyle name="40% - Énfasis2 2 2 4 2" xfId="3348" xr:uid="{00000000-0005-0000-0000-00007E160000}"/>
    <cellStyle name="40% - Énfasis2 2 2 4 2 2" xfId="7069" xr:uid="{00000000-0005-0000-0000-00007F160000}"/>
    <cellStyle name="40% - Énfasis2 2 2 4 2 2 2" xfId="21953" xr:uid="{00000000-0005-0000-0000-000080160000}"/>
    <cellStyle name="40% - Énfasis2 2 2 4 2 2 2 2" xfId="44596" xr:uid="{00000000-0005-0000-0000-000081160000}"/>
    <cellStyle name="40% - Énfasis2 2 2 4 2 2 3" xfId="14513" xr:uid="{00000000-0005-0000-0000-000082160000}"/>
    <cellStyle name="40% - Énfasis2 2 2 4 2 2 3 2" xfId="37156" xr:uid="{00000000-0005-0000-0000-000083160000}"/>
    <cellStyle name="40% - Énfasis2 2 2 4 2 2 4" xfId="29715" xr:uid="{00000000-0005-0000-0000-000084160000}"/>
    <cellStyle name="40% - Énfasis2 2 2 4 2 3" xfId="18235" xr:uid="{00000000-0005-0000-0000-000085160000}"/>
    <cellStyle name="40% - Énfasis2 2 2 4 2 3 2" xfId="40878" xr:uid="{00000000-0005-0000-0000-000086160000}"/>
    <cellStyle name="40% - Énfasis2 2 2 4 2 4" xfId="10795" xr:uid="{00000000-0005-0000-0000-000087160000}"/>
    <cellStyle name="40% - Énfasis2 2 2 4 2 4 2" xfId="33438" xr:uid="{00000000-0005-0000-0000-000088160000}"/>
    <cellStyle name="40% - Énfasis2 2 2 4 2 5" xfId="25997" xr:uid="{00000000-0005-0000-0000-000089160000}"/>
    <cellStyle name="40% - Énfasis2 2 2 4 3" xfId="5222" xr:uid="{00000000-0005-0000-0000-00008A160000}"/>
    <cellStyle name="40% - Énfasis2 2 2 4 3 2" xfId="20106" xr:uid="{00000000-0005-0000-0000-00008B160000}"/>
    <cellStyle name="40% - Énfasis2 2 2 4 3 2 2" xfId="42749" xr:uid="{00000000-0005-0000-0000-00008C160000}"/>
    <cellStyle name="40% - Énfasis2 2 2 4 3 3" xfId="12666" xr:uid="{00000000-0005-0000-0000-00008D160000}"/>
    <cellStyle name="40% - Énfasis2 2 2 4 3 3 2" xfId="35309" xr:uid="{00000000-0005-0000-0000-00008E160000}"/>
    <cellStyle name="40% - Énfasis2 2 2 4 3 4" xfId="27868" xr:uid="{00000000-0005-0000-0000-00008F160000}"/>
    <cellStyle name="40% - Énfasis2 2 2 4 4" xfId="16388" xr:uid="{00000000-0005-0000-0000-000090160000}"/>
    <cellStyle name="40% - Énfasis2 2 2 4 4 2" xfId="39031" xr:uid="{00000000-0005-0000-0000-000091160000}"/>
    <cellStyle name="40% - Énfasis2 2 2 4 5" xfId="8948" xr:uid="{00000000-0005-0000-0000-000092160000}"/>
    <cellStyle name="40% - Énfasis2 2 2 4 5 2" xfId="31591" xr:uid="{00000000-0005-0000-0000-000093160000}"/>
    <cellStyle name="40% - Énfasis2 2 2 4 6" xfId="24150" xr:uid="{00000000-0005-0000-0000-000094160000}"/>
    <cellStyle name="40% - Énfasis2 2 2 5" xfId="2423" xr:uid="{00000000-0005-0000-0000-000095160000}"/>
    <cellStyle name="40% - Énfasis2 2 2 5 2" xfId="6144" xr:uid="{00000000-0005-0000-0000-000096160000}"/>
    <cellStyle name="40% - Énfasis2 2 2 5 2 2" xfId="21028" xr:uid="{00000000-0005-0000-0000-000097160000}"/>
    <cellStyle name="40% - Énfasis2 2 2 5 2 2 2" xfId="43671" xr:uid="{00000000-0005-0000-0000-000098160000}"/>
    <cellStyle name="40% - Énfasis2 2 2 5 2 3" xfId="13588" xr:uid="{00000000-0005-0000-0000-000099160000}"/>
    <cellStyle name="40% - Énfasis2 2 2 5 2 3 2" xfId="36231" xr:uid="{00000000-0005-0000-0000-00009A160000}"/>
    <cellStyle name="40% - Énfasis2 2 2 5 2 4" xfId="28790" xr:uid="{00000000-0005-0000-0000-00009B160000}"/>
    <cellStyle name="40% - Énfasis2 2 2 5 3" xfId="17310" xr:uid="{00000000-0005-0000-0000-00009C160000}"/>
    <cellStyle name="40% - Énfasis2 2 2 5 3 2" xfId="39953" xr:uid="{00000000-0005-0000-0000-00009D160000}"/>
    <cellStyle name="40% - Énfasis2 2 2 5 4" xfId="9870" xr:uid="{00000000-0005-0000-0000-00009E160000}"/>
    <cellStyle name="40% - Énfasis2 2 2 5 4 2" xfId="32513" xr:uid="{00000000-0005-0000-0000-00009F160000}"/>
    <cellStyle name="40% - Énfasis2 2 2 5 5" xfId="25072" xr:uid="{00000000-0005-0000-0000-0000A0160000}"/>
    <cellStyle name="40% - Énfasis2 2 2 6" xfId="4297" xr:uid="{00000000-0005-0000-0000-0000A1160000}"/>
    <cellStyle name="40% - Énfasis2 2 2 6 2" xfId="19181" xr:uid="{00000000-0005-0000-0000-0000A2160000}"/>
    <cellStyle name="40% - Énfasis2 2 2 6 2 2" xfId="41824" xr:uid="{00000000-0005-0000-0000-0000A3160000}"/>
    <cellStyle name="40% - Énfasis2 2 2 6 3" xfId="11741" xr:uid="{00000000-0005-0000-0000-0000A4160000}"/>
    <cellStyle name="40% - Énfasis2 2 2 6 3 2" xfId="34384" xr:uid="{00000000-0005-0000-0000-0000A5160000}"/>
    <cellStyle name="40% - Énfasis2 2 2 6 4" xfId="26943" xr:uid="{00000000-0005-0000-0000-0000A6160000}"/>
    <cellStyle name="40% - Énfasis2 2 2 7" xfId="566" xr:uid="{00000000-0005-0000-0000-0000A7160000}"/>
    <cellStyle name="40% - Énfasis2 2 2 7 2" xfId="15463" xr:uid="{00000000-0005-0000-0000-0000A8160000}"/>
    <cellStyle name="40% - Énfasis2 2 2 7 2 2" xfId="38106" xr:uid="{00000000-0005-0000-0000-0000A9160000}"/>
    <cellStyle name="40% - Énfasis2 2 2 7 3" xfId="23226" xr:uid="{00000000-0005-0000-0000-0000AA160000}"/>
    <cellStyle name="40% - Énfasis2 2 2 8" xfId="8023" xr:uid="{00000000-0005-0000-0000-0000AB160000}"/>
    <cellStyle name="40% - Énfasis2 2 2 8 2" xfId="30666" xr:uid="{00000000-0005-0000-0000-0000AC160000}"/>
    <cellStyle name="40% - Énfasis2 2 2 9" xfId="22812" xr:uid="{00000000-0005-0000-0000-0000AD160000}"/>
    <cellStyle name="40% - Énfasis2 2 3" xfId="146" xr:uid="{00000000-0005-0000-0000-0000AE160000}"/>
    <cellStyle name="40% - Énfasis2 2 3 2" xfId="309" xr:uid="{00000000-0005-0000-0000-0000AF160000}"/>
    <cellStyle name="40% - Énfasis2 2 3 2 2" xfId="2066" xr:uid="{00000000-0005-0000-0000-0000B0160000}"/>
    <cellStyle name="40% - Énfasis2 2 3 2 2 2" xfId="3916" xr:uid="{00000000-0005-0000-0000-0000B1160000}"/>
    <cellStyle name="40% - Énfasis2 2 3 2 2 2 2" xfId="7637" xr:uid="{00000000-0005-0000-0000-0000B2160000}"/>
    <cellStyle name="40% - Énfasis2 2 3 2 2 2 2 2" xfId="22521" xr:uid="{00000000-0005-0000-0000-0000B3160000}"/>
    <cellStyle name="40% - Énfasis2 2 3 2 2 2 2 2 2" xfId="45164" xr:uid="{00000000-0005-0000-0000-0000B4160000}"/>
    <cellStyle name="40% - Énfasis2 2 3 2 2 2 2 3" xfId="15081" xr:uid="{00000000-0005-0000-0000-0000B5160000}"/>
    <cellStyle name="40% - Énfasis2 2 3 2 2 2 2 3 2" xfId="37724" xr:uid="{00000000-0005-0000-0000-0000B6160000}"/>
    <cellStyle name="40% - Énfasis2 2 3 2 2 2 2 4" xfId="30283" xr:uid="{00000000-0005-0000-0000-0000B7160000}"/>
    <cellStyle name="40% - Énfasis2 2 3 2 2 2 3" xfId="18803" xr:uid="{00000000-0005-0000-0000-0000B8160000}"/>
    <cellStyle name="40% - Énfasis2 2 3 2 2 2 3 2" xfId="41446" xr:uid="{00000000-0005-0000-0000-0000B9160000}"/>
    <cellStyle name="40% - Énfasis2 2 3 2 2 2 4" xfId="11363" xr:uid="{00000000-0005-0000-0000-0000BA160000}"/>
    <cellStyle name="40% - Énfasis2 2 3 2 2 2 4 2" xfId="34006" xr:uid="{00000000-0005-0000-0000-0000BB160000}"/>
    <cellStyle name="40% - Énfasis2 2 3 2 2 2 5" xfId="26565" xr:uid="{00000000-0005-0000-0000-0000BC160000}"/>
    <cellStyle name="40% - Énfasis2 2 3 2 2 3" xfId="5790" xr:uid="{00000000-0005-0000-0000-0000BD160000}"/>
    <cellStyle name="40% - Énfasis2 2 3 2 2 3 2" xfId="20674" xr:uid="{00000000-0005-0000-0000-0000BE160000}"/>
    <cellStyle name="40% - Énfasis2 2 3 2 2 3 2 2" xfId="43317" xr:uid="{00000000-0005-0000-0000-0000BF160000}"/>
    <cellStyle name="40% - Énfasis2 2 3 2 2 3 3" xfId="13234" xr:uid="{00000000-0005-0000-0000-0000C0160000}"/>
    <cellStyle name="40% - Énfasis2 2 3 2 2 3 3 2" xfId="35877" xr:uid="{00000000-0005-0000-0000-0000C1160000}"/>
    <cellStyle name="40% - Énfasis2 2 3 2 2 3 4" xfId="28436" xr:uid="{00000000-0005-0000-0000-0000C2160000}"/>
    <cellStyle name="40% - Énfasis2 2 3 2 2 4" xfId="16956" xr:uid="{00000000-0005-0000-0000-0000C3160000}"/>
    <cellStyle name="40% - Énfasis2 2 3 2 2 4 2" xfId="39599" xr:uid="{00000000-0005-0000-0000-0000C4160000}"/>
    <cellStyle name="40% - Énfasis2 2 3 2 2 5" xfId="9516" xr:uid="{00000000-0005-0000-0000-0000C5160000}"/>
    <cellStyle name="40% - Énfasis2 2 3 2 2 5 2" xfId="32159" xr:uid="{00000000-0005-0000-0000-0000C6160000}"/>
    <cellStyle name="40% - Énfasis2 2 3 2 2 6" xfId="24718" xr:uid="{00000000-0005-0000-0000-0000C7160000}"/>
    <cellStyle name="40% - Énfasis2 2 3 2 3" xfId="2991" xr:uid="{00000000-0005-0000-0000-0000C8160000}"/>
    <cellStyle name="40% - Énfasis2 2 3 2 3 2" xfId="6712" xr:uid="{00000000-0005-0000-0000-0000C9160000}"/>
    <cellStyle name="40% - Énfasis2 2 3 2 3 2 2" xfId="21596" xr:uid="{00000000-0005-0000-0000-0000CA160000}"/>
    <cellStyle name="40% - Énfasis2 2 3 2 3 2 2 2" xfId="44239" xr:uid="{00000000-0005-0000-0000-0000CB160000}"/>
    <cellStyle name="40% - Énfasis2 2 3 2 3 2 3" xfId="14156" xr:uid="{00000000-0005-0000-0000-0000CC160000}"/>
    <cellStyle name="40% - Énfasis2 2 3 2 3 2 3 2" xfId="36799" xr:uid="{00000000-0005-0000-0000-0000CD160000}"/>
    <cellStyle name="40% - Énfasis2 2 3 2 3 2 4" xfId="29358" xr:uid="{00000000-0005-0000-0000-0000CE160000}"/>
    <cellStyle name="40% - Énfasis2 2 3 2 3 3" xfId="17878" xr:uid="{00000000-0005-0000-0000-0000CF160000}"/>
    <cellStyle name="40% - Énfasis2 2 3 2 3 3 2" xfId="40521" xr:uid="{00000000-0005-0000-0000-0000D0160000}"/>
    <cellStyle name="40% - Énfasis2 2 3 2 3 4" xfId="10438" xr:uid="{00000000-0005-0000-0000-0000D1160000}"/>
    <cellStyle name="40% - Énfasis2 2 3 2 3 4 2" xfId="33081" xr:uid="{00000000-0005-0000-0000-0000D2160000}"/>
    <cellStyle name="40% - Énfasis2 2 3 2 3 5" xfId="25640" xr:uid="{00000000-0005-0000-0000-0000D3160000}"/>
    <cellStyle name="40% - Énfasis2 2 3 2 4" xfId="4865" xr:uid="{00000000-0005-0000-0000-0000D4160000}"/>
    <cellStyle name="40% - Énfasis2 2 3 2 4 2" xfId="19749" xr:uid="{00000000-0005-0000-0000-0000D5160000}"/>
    <cellStyle name="40% - Énfasis2 2 3 2 4 2 2" xfId="42392" xr:uid="{00000000-0005-0000-0000-0000D6160000}"/>
    <cellStyle name="40% - Énfasis2 2 3 2 4 3" xfId="12309" xr:uid="{00000000-0005-0000-0000-0000D7160000}"/>
    <cellStyle name="40% - Énfasis2 2 3 2 4 3 2" xfId="34952" xr:uid="{00000000-0005-0000-0000-0000D8160000}"/>
    <cellStyle name="40% - Énfasis2 2 3 2 4 4" xfId="27511" xr:uid="{00000000-0005-0000-0000-0000D9160000}"/>
    <cellStyle name="40% - Énfasis2 2 3 2 5" xfId="1138" xr:uid="{00000000-0005-0000-0000-0000DA160000}"/>
    <cellStyle name="40% - Énfasis2 2 3 2 5 2" xfId="16031" xr:uid="{00000000-0005-0000-0000-0000DB160000}"/>
    <cellStyle name="40% - Énfasis2 2 3 2 5 2 2" xfId="38674" xr:uid="{00000000-0005-0000-0000-0000DC160000}"/>
    <cellStyle name="40% - Énfasis2 2 3 2 5 3" xfId="23793" xr:uid="{00000000-0005-0000-0000-0000DD160000}"/>
    <cellStyle name="40% - Énfasis2 2 3 2 6" xfId="8591" xr:uid="{00000000-0005-0000-0000-0000DE160000}"/>
    <cellStyle name="40% - Énfasis2 2 3 2 6 2" xfId="31234" xr:uid="{00000000-0005-0000-0000-0000DF160000}"/>
    <cellStyle name="40% - Énfasis2 2 3 2 7" xfId="23007" xr:uid="{00000000-0005-0000-0000-0000E0160000}"/>
    <cellStyle name="40% - Énfasis2 2 3 3" xfId="1604" xr:uid="{00000000-0005-0000-0000-0000E1160000}"/>
    <cellStyle name="40% - Énfasis2 2 3 3 2" xfId="3454" xr:uid="{00000000-0005-0000-0000-0000E2160000}"/>
    <cellStyle name="40% - Énfasis2 2 3 3 2 2" xfId="7175" xr:uid="{00000000-0005-0000-0000-0000E3160000}"/>
    <cellStyle name="40% - Énfasis2 2 3 3 2 2 2" xfId="22059" xr:uid="{00000000-0005-0000-0000-0000E4160000}"/>
    <cellStyle name="40% - Énfasis2 2 3 3 2 2 2 2" xfId="44702" xr:uid="{00000000-0005-0000-0000-0000E5160000}"/>
    <cellStyle name="40% - Énfasis2 2 3 3 2 2 3" xfId="14619" xr:uid="{00000000-0005-0000-0000-0000E6160000}"/>
    <cellStyle name="40% - Énfasis2 2 3 3 2 2 3 2" xfId="37262" xr:uid="{00000000-0005-0000-0000-0000E7160000}"/>
    <cellStyle name="40% - Énfasis2 2 3 3 2 2 4" xfId="29821" xr:uid="{00000000-0005-0000-0000-0000E8160000}"/>
    <cellStyle name="40% - Énfasis2 2 3 3 2 3" xfId="18341" xr:uid="{00000000-0005-0000-0000-0000E9160000}"/>
    <cellStyle name="40% - Énfasis2 2 3 3 2 3 2" xfId="40984" xr:uid="{00000000-0005-0000-0000-0000EA160000}"/>
    <cellStyle name="40% - Énfasis2 2 3 3 2 4" xfId="10901" xr:uid="{00000000-0005-0000-0000-0000EB160000}"/>
    <cellStyle name="40% - Énfasis2 2 3 3 2 4 2" xfId="33544" xr:uid="{00000000-0005-0000-0000-0000EC160000}"/>
    <cellStyle name="40% - Énfasis2 2 3 3 2 5" xfId="26103" xr:uid="{00000000-0005-0000-0000-0000ED160000}"/>
    <cellStyle name="40% - Énfasis2 2 3 3 3" xfId="5328" xr:uid="{00000000-0005-0000-0000-0000EE160000}"/>
    <cellStyle name="40% - Énfasis2 2 3 3 3 2" xfId="20212" xr:uid="{00000000-0005-0000-0000-0000EF160000}"/>
    <cellStyle name="40% - Énfasis2 2 3 3 3 2 2" xfId="42855" xr:uid="{00000000-0005-0000-0000-0000F0160000}"/>
    <cellStyle name="40% - Énfasis2 2 3 3 3 3" xfId="12772" xr:uid="{00000000-0005-0000-0000-0000F1160000}"/>
    <cellStyle name="40% - Énfasis2 2 3 3 3 3 2" xfId="35415" xr:uid="{00000000-0005-0000-0000-0000F2160000}"/>
    <cellStyle name="40% - Énfasis2 2 3 3 3 4" xfId="27974" xr:uid="{00000000-0005-0000-0000-0000F3160000}"/>
    <cellStyle name="40% - Énfasis2 2 3 3 4" xfId="16494" xr:uid="{00000000-0005-0000-0000-0000F4160000}"/>
    <cellStyle name="40% - Énfasis2 2 3 3 4 2" xfId="39137" xr:uid="{00000000-0005-0000-0000-0000F5160000}"/>
    <cellStyle name="40% - Énfasis2 2 3 3 5" xfId="9054" xr:uid="{00000000-0005-0000-0000-0000F6160000}"/>
    <cellStyle name="40% - Énfasis2 2 3 3 5 2" xfId="31697" xr:uid="{00000000-0005-0000-0000-0000F7160000}"/>
    <cellStyle name="40% - Énfasis2 2 3 3 6" xfId="24256" xr:uid="{00000000-0005-0000-0000-0000F8160000}"/>
    <cellStyle name="40% - Énfasis2 2 3 4" xfId="2529" xr:uid="{00000000-0005-0000-0000-0000F9160000}"/>
    <cellStyle name="40% - Énfasis2 2 3 4 2" xfId="6250" xr:uid="{00000000-0005-0000-0000-0000FA160000}"/>
    <cellStyle name="40% - Énfasis2 2 3 4 2 2" xfId="21134" xr:uid="{00000000-0005-0000-0000-0000FB160000}"/>
    <cellStyle name="40% - Énfasis2 2 3 4 2 2 2" xfId="43777" xr:uid="{00000000-0005-0000-0000-0000FC160000}"/>
    <cellStyle name="40% - Énfasis2 2 3 4 2 3" xfId="13694" xr:uid="{00000000-0005-0000-0000-0000FD160000}"/>
    <cellStyle name="40% - Énfasis2 2 3 4 2 3 2" xfId="36337" xr:uid="{00000000-0005-0000-0000-0000FE160000}"/>
    <cellStyle name="40% - Énfasis2 2 3 4 2 4" xfId="28896" xr:uid="{00000000-0005-0000-0000-0000FF160000}"/>
    <cellStyle name="40% - Énfasis2 2 3 4 3" xfId="17416" xr:uid="{00000000-0005-0000-0000-000000170000}"/>
    <cellStyle name="40% - Énfasis2 2 3 4 3 2" xfId="40059" xr:uid="{00000000-0005-0000-0000-000001170000}"/>
    <cellStyle name="40% - Énfasis2 2 3 4 4" xfId="9976" xr:uid="{00000000-0005-0000-0000-000002170000}"/>
    <cellStyle name="40% - Énfasis2 2 3 4 4 2" xfId="32619" xr:uid="{00000000-0005-0000-0000-000003170000}"/>
    <cellStyle name="40% - Énfasis2 2 3 4 5" xfId="25178" xr:uid="{00000000-0005-0000-0000-000004170000}"/>
    <cellStyle name="40% - Énfasis2 2 3 5" xfId="4403" xr:uid="{00000000-0005-0000-0000-000005170000}"/>
    <cellStyle name="40% - Énfasis2 2 3 5 2" xfId="19287" xr:uid="{00000000-0005-0000-0000-000006170000}"/>
    <cellStyle name="40% - Énfasis2 2 3 5 2 2" xfId="41930" xr:uid="{00000000-0005-0000-0000-000007170000}"/>
    <cellStyle name="40% - Énfasis2 2 3 5 3" xfId="11847" xr:uid="{00000000-0005-0000-0000-000008170000}"/>
    <cellStyle name="40% - Énfasis2 2 3 5 3 2" xfId="34490" xr:uid="{00000000-0005-0000-0000-000009170000}"/>
    <cellStyle name="40% - Énfasis2 2 3 5 4" xfId="27049" xr:uid="{00000000-0005-0000-0000-00000A170000}"/>
    <cellStyle name="40% - Énfasis2 2 3 6" xfId="673" xr:uid="{00000000-0005-0000-0000-00000B170000}"/>
    <cellStyle name="40% - Énfasis2 2 3 6 2" xfId="15569" xr:uid="{00000000-0005-0000-0000-00000C170000}"/>
    <cellStyle name="40% - Énfasis2 2 3 6 2 2" xfId="38212" xr:uid="{00000000-0005-0000-0000-00000D170000}"/>
    <cellStyle name="40% - Énfasis2 2 3 6 3" xfId="23331" xr:uid="{00000000-0005-0000-0000-00000E170000}"/>
    <cellStyle name="40% - Énfasis2 2 3 7" xfId="8129" xr:uid="{00000000-0005-0000-0000-00000F170000}"/>
    <cellStyle name="40% - Énfasis2 2 3 7 2" xfId="30772" xr:uid="{00000000-0005-0000-0000-000010170000}"/>
    <cellStyle name="40% - Énfasis2 2 3 8" xfId="22851" xr:uid="{00000000-0005-0000-0000-000011170000}"/>
    <cellStyle name="40% - Énfasis2 2 4" xfId="229" xr:uid="{00000000-0005-0000-0000-000012170000}"/>
    <cellStyle name="40% - Énfasis2 2 4 2" xfId="1855" xr:uid="{00000000-0005-0000-0000-000013170000}"/>
    <cellStyle name="40% - Énfasis2 2 4 2 2" xfId="3705" xr:uid="{00000000-0005-0000-0000-000014170000}"/>
    <cellStyle name="40% - Énfasis2 2 4 2 2 2" xfId="7426" xr:uid="{00000000-0005-0000-0000-000015170000}"/>
    <cellStyle name="40% - Énfasis2 2 4 2 2 2 2" xfId="22310" xr:uid="{00000000-0005-0000-0000-000016170000}"/>
    <cellStyle name="40% - Énfasis2 2 4 2 2 2 2 2" xfId="44953" xr:uid="{00000000-0005-0000-0000-000017170000}"/>
    <cellStyle name="40% - Énfasis2 2 4 2 2 2 3" xfId="14870" xr:uid="{00000000-0005-0000-0000-000018170000}"/>
    <cellStyle name="40% - Énfasis2 2 4 2 2 2 3 2" xfId="37513" xr:uid="{00000000-0005-0000-0000-000019170000}"/>
    <cellStyle name="40% - Énfasis2 2 4 2 2 2 4" xfId="30072" xr:uid="{00000000-0005-0000-0000-00001A170000}"/>
    <cellStyle name="40% - Énfasis2 2 4 2 2 3" xfId="18592" xr:uid="{00000000-0005-0000-0000-00001B170000}"/>
    <cellStyle name="40% - Énfasis2 2 4 2 2 3 2" xfId="41235" xr:uid="{00000000-0005-0000-0000-00001C170000}"/>
    <cellStyle name="40% - Énfasis2 2 4 2 2 4" xfId="11152" xr:uid="{00000000-0005-0000-0000-00001D170000}"/>
    <cellStyle name="40% - Énfasis2 2 4 2 2 4 2" xfId="33795" xr:uid="{00000000-0005-0000-0000-00001E170000}"/>
    <cellStyle name="40% - Énfasis2 2 4 2 2 5" xfId="26354" xr:uid="{00000000-0005-0000-0000-00001F170000}"/>
    <cellStyle name="40% - Énfasis2 2 4 2 3" xfId="5579" xr:uid="{00000000-0005-0000-0000-000020170000}"/>
    <cellStyle name="40% - Énfasis2 2 4 2 3 2" xfId="20463" xr:uid="{00000000-0005-0000-0000-000021170000}"/>
    <cellStyle name="40% - Énfasis2 2 4 2 3 2 2" xfId="43106" xr:uid="{00000000-0005-0000-0000-000022170000}"/>
    <cellStyle name="40% - Énfasis2 2 4 2 3 3" xfId="13023" xr:uid="{00000000-0005-0000-0000-000023170000}"/>
    <cellStyle name="40% - Énfasis2 2 4 2 3 3 2" xfId="35666" xr:uid="{00000000-0005-0000-0000-000024170000}"/>
    <cellStyle name="40% - Énfasis2 2 4 2 3 4" xfId="28225" xr:uid="{00000000-0005-0000-0000-000025170000}"/>
    <cellStyle name="40% - Énfasis2 2 4 2 4" xfId="16745" xr:uid="{00000000-0005-0000-0000-000026170000}"/>
    <cellStyle name="40% - Énfasis2 2 4 2 4 2" xfId="39388" xr:uid="{00000000-0005-0000-0000-000027170000}"/>
    <cellStyle name="40% - Énfasis2 2 4 2 5" xfId="9305" xr:uid="{00000000-0005-0000-0000-000028170000}"/>
    <cellStyle name="40% - Énfasis2 2 4 2 5 2" xfId="31948" xr:uid="{00000000-0005-0000-0000-000029170000}"/>
    <cellStyle name="40% - Énfasis2 2 4 2 6" xfId="24507" xr:uid="{00000000-0005-0000-0000-00002A170000}"/>
    <cellStyle name="40% - Énfasis2 2 4 3" xfId="2780" xr:uid="{00000000-0005-0000-0000-00002B170000}"/>
    <cellStyle name="40% - Énfasis2 2 4 3 2" xfId="6501" xr:uid="{00000000-0005-0000-0000-00002C170000}"/>
    <cellStyle name="40% - Énfasis2 2 4 3 2 2" xfId="21385" xr:uid="{00000000-0005-0000-0000-00002D170000}"/>
    <cellStyle name="40% - Énfasis2 2 4 3 2 2 2" xfId="44028" xr:uid="{00000000-0005-0000-0000-00002E170000}"/>
    <cellStyle name="40% - Énfasis2 2 4 3 2 3" xfId="13945" xr:uid="{00000000-0005-0000-0000-00002F170000}"/>
    <cellStyle name="40% - Énfasis2 2 4 3 2 3 2" xfId="36588" xr:uid="{00000000-0005-0000-0000-000030170000}"/>
    <cellStyle name="40% - Énfasis2 2 4 3 2 4" xfId="29147" xr:uid="{00000000-0005-0000-0000-000031170000}"/>
    <cellStyle name="40% - Énfasis2 2 4 3 3" xfId="17667" xr:uid="{00000000-0005-0000-0000-000032170000}"/>
    <cellStyle name="40% - Énfasis2 2 4 3 3 2" xfId="40310" xr:uid="{00000000-0005-0000-0000-000033170000}"/>
    <cellStyle name="40% - Énfasis2 2 4 3 4" xfId="10227" xr:uid="{00000000-0005-0000-0000-000034170000}"/>
    <cellStyle name="40% - Énfasis2 2 4 3 4 2" xfId="32870" xr:uid="{00000000-0005-0000-0000-000035170000}"/>
    <cellStyle name="40% - Énfasis2 2 4 3 5" xfId="25429" xr:uid="{00000000-0005-0000-0000-000036170000}"/>
    <cellStyle name="40% - Énfasis2 2 4 4" xfId="4654" xr:uid="{00000000-0005-0000-0000-000037170000}"/>
    <cellStyle name="40% - Énfasis2 2 4 4 2" xfId="19538" xr:uid="{00000000-0005-0000-0000-000038170000}"/>
    <cellStyle name="40% - Énfasis2 2 4 4 2 2" xfId="42181" xr:uid="{00000000-0005-0000-0000-000039170000}"/>
    <cellStyle name="40% - Énfasis2 2 4 4 3" xfId="12098" xr:uid="{00000000-0005-0000-0000-00003A170000}"/>
    <cellStyle name="40% - Énfasis2 2 4 4 3 2" xfId="34741" xr:uid="{00000000-0005-0000-0000-00003B170000}"/>
    <cellStyle name="40% - Énfasis2 2 4 4 4" xfId="27300" xr:uid="{00000000-0005-0000-0000-00003C170000}"/>
    <cellStyle name="40% - Énfasis2 2 4 5" xfId="927" xr:uid="{00000000-0005-0000-0000-00003D170000}"/>
    <cellStyle name="40% - Énfasis2 2 4 5 2" xfId="15820" xr:uid="{00000000-0005-0000-0000-00003E170000}"/>
    <cellStyle name="40% - Énfasis2 2 4 5 2 2" xfId="38463" xr:uid="{00000000-0005-0000-0000-00003F170000}"/>
    <cellStyle name="40% - Énfasis2 2 4 5 3" xfId="23582" xr:uid="{00000000-0005-0000-0000-000040170000}"/>
    <cellStyle name="40% - Énfasis2 2 4 6" xfId="8380" xr:uid="{00000000-0005-0000-0000-000041170000}"/>
    <cellStyle name="40% - Énfasis2 2 4 6 2" xfId="31023" xr:uid="{00000000-0005-0000-0000-000042170000}"/>
    <cellStyle name="40% - Énfasis2 2 4 7" xfId="22929" xr:uid="{00000000-0005-0000-0000-000043170000}"/>
    <cellStyle name="40% - Énfasis2 2 5" xfId="1393" xr:uid="{00000000-0005-0000-0000-000044170000}"/>
    <cellStyle name="40% - Énfasis2 2 5 2" xfId="3243" xr:uid="{00000000-0005-0000-0000-000045170000}"/>
    <cellStyle name="40% - Énfasis2 2 5 2 2" xfId="6964" xr:uid="{00000000-0005-0000-0000-000046170000}"/>
    <cellStyle name="40% - Énfasis2 2 5 2 2 2" xfId="21848" xr:uid="{00000000-0005-0000-0000-000047170000}"/>
    <cellStyle name="40% - Énfasis2 2 5 2 2 2 2" xfId="44491" xr:uid="{00000000-0005-0000-0000-000048170000}"/>
    <cellStyle name="40% - Énfasis2 2 5 2 2 3" xfId="14408" xr:uid="{00000000-0005-0000-0000-000049170000}"/>
    <cellStyle name="40% - Énfasis2 2 5 2 2 3 2" xfId="37051" xr:uid="{00000000-0005-0000-0000-00004A170000}"/>
    <cellStyle name="40% - Énfasis2 2 5 2 2 4" xfId="29610" xr:uid="{00000000-0005-0000-0000-00004B170000}"/>
    <cellStyle name="40% - Énfasis2 2 5 2 3" xfId="18130" xr:uid="{00000000-0005-0000-0000-00004C170000}"/>
    <cellStyle name="40% - Énfasis2 2 5 2 3 2" xfId="40773" xr:uid="{00000000-0005-0000-0000-00004D170000}"/>
    <cellStyle name="40% - Énfasis2 2 5 2 4" xfId="10690" xr:uid="{00000000-0005-0000-0000-00004E170000}"/>
    <cellStyle name="40% - Énfasis2 2 5 2 4 2" xfId="33333" xr:uid="{00000000-0005-0000-0000-00004F170000}"/>
    <cellStyle name="40% - Énfasis2 2 5 2 5" xfId="25892" xr:uid="{00000000-0005-0000-0000-000050170000}"/>
    <cellStyle name="40% - Énfasis2 2 5 3" xfId="5117" xr:uid="{00000000-0005-0000-0000-000051170000}"/>
    <cellStyle name="40% - Énfasis2 2 5 3 2" xfId="20001" xr:uid="{00000000-0005-0000-0000-000052170000}"/>
    <cellStyle name="40% - Énfasis2 2 5 3 2 2" xfId="42644" xr:uid="{00000000-0005-0000-0000-000053170000}"/>
    <cellStyle name="40% - Énfasis2 2 5 3 3" xfId="12561" xr:uid="{00000000-0005-0000-0000-000054170000}"/>
    <cellStyle name="40% - Énfasis2 2 5 3 3 2" xfId="35204" xr:uid="{00000000-0005-0000-0000-000055170000}"/>
    <cellStyle name="40% - Énfasis2 2 5 3 4" xfId="27763" xr:uid="{00000000-0005-0000-0000-000056170000}"/>
    <cellStyle name="40% - Énfasis2 2 5 4" xfId="16283" xr:uid="{00000000-0005-0000-0000-000057170000}"/>
    <cellStyle name="40% - Énfasis2 2 5 4 2" xfId="38926" xr:uid="{00000000-0005-0000-0000-000058170000}"/>
    <cellStyle name="40% - Énfasis2 2 5 5" xfId="8843" xr:uid="{00000000-0005-0000-0000-000059170000}"/>
    <cellStyle name="40% - Énfasis2 2 5 5 2" xfId="31486" xr:uid="{00000000-0005-0000-0000-00005A170000}"/>
    <cellStyle name="40% - Énfasis2 2 5 6" xfId="24045" xr:uid="{00000000-0005-0000-0000-00005B170000}"/>
    <cellStyle name="40% - Énfasis2 2 6" xfId="2318" xr:uid="{00000000-0005-0000-0000-00005C170000}"/>
    <cellStyle name="40% - Énfasis2 2 6 2" xfId="6039" xr:uid="{00000000-0005-0000-0000-00005D170000}"/>
    <cellStyle name="40% - Énfasis2 2 6 2 2" xfId="20923" xr:uid="{00000000-0005-0000-0000-00005E170000}"/>
    <cellStyle name="40% - Énfasis2 2 6 2 2 2" xfId="43566" xr:uid="{00000000-0005-0000-0000-00005F170000}"/>
    <cellStyle name="40% - Énfasis2 2 6 2 3" xfId="13483" xr:uid="{00000000-0005-0000-0000-000060170000}"/>
    <cellStyle name="40% - Énfasis2 2 6 2 3 2" xfId="36126" xr:uid="{00000000-0005-0000-0000-000061170000}"/>
    <cellStyle name="40% - Énfasis2 2 6 2 4" xfId="28685" xr:uid="{00000000-0005-0000-0000-000062170000}"/>
    <cellStyle name="40% - Énfasis2 2 6 3" xfId="17205" xr:uid="{00000000-0005-0000-0000-000063170000}"/>
    <cellStyle name="40% - Énfasis2 2 6 3 2" xfId="39848" xr:uid="{00000000-0005-0000-0000-000064170000}"/>
    <cellStyle name="40% - Énfasis2 2 6 4" xfId="9765" xr:uid="{00000000-0005-0000-0000-000065170000}"/>
    <cellStyle name="40% - Énfasis2 2 6 4 2" xfId="32408" xr:uid="{00000000-0005-0000-0000-000066170000}"/>
    <cellStyle name="40% - Énfasis2 2 6 5" xfId="24967" xr:uid="{00000000-0005-0000-0000-000067170000}"/>
    <cellStyle name="40% - Énfasis2 2 7" xfId="4192" xr:uid="{00000000-0005-0000-0000-000068170000}"/>
    <cellStyle name="40% - Énfasis2 2 7 2" xfId="19076" xr:uid="{00000000-0005-0000-0000-000069170000}"/>
    <cellStyle name="40% - Énfasis2 2 7 2 2" xfId="41719" xr:uid="{00000000-0005-0000-0000-00006A170000}"/>
    <cellStyle name="40% - Énfasis2 2 7 3" xfId="11636" xr:uid="{00000000-0005-0000-0000-00006B170000}"/>
    <cellStyle name="40% - Énfasis2 2 7 3 2" xfId="34279" xr:uid="{00000000-0005-0000-0000-00006C170000}"/>
    <cellStyle name="40% - Énfasis2 2 7 4" xfId="26838" xr:uid="{00000000-0005-0000-0000-00006D170000}"/>
    <cellStyle name="40% - Énfasis2 2 8" xfId="459" xr:uid="{00000000-0005-0000-0000-00006E170000}"/>
    <cellStyle name="40% - Énfasis2 2 8 2" xfId="15358" xr:uid="{00000000-0005-0000-0000-00006F170000}"/>
    <cellStyle name="40% - Énfasis2 2 8 2 2" xfId="38001" xr:uid="{00000000-0005-0000-0000-000070170000}"/>
    <cellStyle name="40% - Énfasis2 2 8 3" xfId="23121" xr:uid="{00000000-0005-0000-0000-000071170000}"/>
    <cellStyle name="40% - Énfasis2 2 9" xfId="7918" xr:uid="{00000000-0005-0000-0000-000072170000}"/>
    <cellStyle name="40% - Énfasis2 2 9 2" xfId="30561" xr:uid="{00000000-0005-0000-0000-000073170000}"/>
    <cellStyle name="40% - Énfasis2 3" xfId="87" xr:uid="{00000000-0005-0000-0000-000074170000}"/>
    <cellStyle name="40% - Énfasis2 3 2" xfId="171" xr:uid="{00000000-0005-0000-0000-000075170000}"/>
    <cellStyle name="40% - Énfasis2 3 2 2" xfId="332" xr:uid="{00000000-0005-0000-0000-000076170000}"/>
    <cellStyle name="40% - Énfasis2 3 2 2 2" xfId="2119" xr:uid="{00000000-0005-0000-0000-000077170000}"/>
    <cellStyle name="40% - Énfasis2 3 2 2 2 2" xfId="3969" xr:uid="{00000000-0005-0000-0000-000078170000}"/>
    <cellStyle name="40% - Énfasis2 3 2 2 2 2 2" xfId="7690" xr:uid="{00000000-0005-0000-0000-000079170000}"/>
    <cellStyle name="40% - Énfasis2 3 2 2 2 2 2 2" xfId="22574" xr:uid="{00000000-0005-0000-0000-00007A170000}"/>
    <cellStyle name="40% - Énfasis2 3 2 2 2 2 2 2 2" xfId="45217" xr:uid="{00000000-0005-0000-0000-00007B170000}"/>
    <cellStyle name="40% - Énfasis2 3 2 2 2 2 2 3" xfId="15134" xr:uid="{00000000-0005-0000-0000-00007C170000}"/>
    <cellStyle name="40% - Énfasis2 3 2 2 2 2 2 3 2" xfId="37777" xr:uid="{00000000-0005-0000-0000-00007D170000}"/>
    <cellStyle name="40% - Énfasis2 3 2 2 2 2 2 4" xfId="30336" xr:uid="{00000000-0005-0000-0000-00007E170000}"/>
    <cellStyle name="40% - Énfasis2 3 2 2 2 2 3" xfId="18856" xr:uid="{00000000-0005-0000-0000-00007F170000}"/>
    <cellStyle name="40% - Énfasis2 3 2 2 2 2 3 2" xfId="41499" xr:uid="{00000000-0005-0000-0000-000080170000}"/>
    <cellStyle name="40% - Énfasis2 3 2 2 2 2 4" xfId="11416" xr:uid="{00000000-0005-0000-0000-000081170000}"/>
    <cellStyle name="40% - Énfasis2 3 2 2 2 2 4 2" xfId="34059" xr:uid="{00000000-0005-0000-0000-000082170000}"/>
    <cellStyle name="40% - Énfasis2 3 2 2 2 2 5" xfId="26618" xr:uid="{00000000-0005-0000-0000-000083170000}"/>
    <cellStyle name="40% - Énfasis2 3 2 2 2 3" xfId="5843" xr:uid="{00000000-0005-0000-0000-000084170000}"/>
    <cellStyle name="40% - Énfasis2 3 2 2 2 3 2" xfId="20727" xr:uid="{00000000-0005-0000-0000-000085170000}"/>
    <cellStyle name="40% - Énfasis2 3 2 2 2 3 2 2" xfId="43370" xr:uid="{00000000-0005-0000-0000-000086170000}"/>
    <cellStyle name="40% - Énfasis2 3 2 2 2 3 3" xfId="13287" xr:uid="{00000000-0005-0000-0000-000087170000}"/>
    <cellStyle name="40% - Énfasis2 3 2 2 2 3 3 2" xfId="35930" xr:uid="{00000000-0005-0000-0000-000088170000}"/>
    <cellStyle name="40% - Énfasis2 3 2 2 2 3 4" xfId="28489" xr:uid="{00000000-0005-0000-0000-000089170000}"/>
    <cellStyle name="40% - Énfasis2 3 2 2 2 4" xfId="17009" xr:uid="{00000000-0005-0000-0000-00008A170000}"/>
    <cellStyle name="40% - Énfasis2 3 2 2 2 4 2" xfId="39652" xr:uid="{00000000-0005-0000-0000-00008B170000}"/>
    <cellStyle name="40% - Énfasis2 3 2 2 2 5" xfId="9569" xr:uid="{00000000-0005-0000-0000-00008C170000}"/>
    <cellStyle name="40% - Énfasis2 3 2 2 2 5 2" xfId="32212" xr:uid="{00000000-0005-0000-0000-00008D170000}"/>
    <cellStyle name="40% - Énfasis2 3 2 2 2 6" xfId="24771" xr:uid="{00000000-0005-0000-0000-00008E170000}"/>
    <cellStyle name="40% - Énfasis2 3 2 2 3" xfId="3044" xr:uid="{00000000-0005-0000-0000-00008F170000}"/>
    <cellStyle name="40% - Énfasis2 3 2 2 3 2" xfId="6765" xr:uid="{00000000-0005-0000-0000-000090170000}"/>
    <cellStyle name="40% - Énfasis2 3 2 2 3 2 2" xfId="21649" xr:uid="{00000000-0005-0000-0000-000091170000}"/>
    <cellStyle name="40% - Énfasis2 3 2 2 3 2 2 2" xfId="44292" xr:uid="{00000000-0005-0000-0000-000092170000}"/>
    <cellStyle name="40% - Énfasis2 3 2 2 3 2 3" xfId="14209" xr:uid="{00000000-0005-0000-0000-000093170000}"/>
    <cellStyle name="40% - Énfasis2 3 2 2 3 2 3 2" xfId="36852" xr:uid="{00000000-0005-0000-0000-000094170000}"/>
    <cellStyle name="40% - Énfasis2 3 2 2 3 2 4" xfId="29411" xr:uid="{00000000-0005-0000-0000-000095170000}"/>
    <cellStyle name="40% - Énfasis2 3 2 2 3 3" xfId="17931" xr:uid="{00000000-0005-0000-0000-000096170000}"/>
    <cellStyle name="40% - Énfasis2 3 2 2 3 3 2" xfId="40574" xr:uid="{00000000-0005-0000-0000-000097170000}"/>
    <cellStyle name="40% - Énfasis2 3 2 2 3 4" xfId="10491" xr:uid="{00000000-0005-0000-0000-000098170000}"/>
    <cellStyle name="40% - Énfasis2 3 2 2 3 4 2" xfId="33134" xr:uid="{00000000-0005-0000-0000-000099170000}"/>
    <cellStyle name="40% - Énfasis2 3 2 2 3 5" xfId="25693" xr:uid="{00000000-0005-0000-0000-00009A170000}"/>
    <cellStyle name="40% - Énfasis2 3 2 2 4" xfId="4918" xr:uid="{00000000-0005-0000-0000-00009B170000}"/>
    <cellStyle name="40% - Énfasis2 3 2 2 4 2" xfId="19802" xr:uid="{00000000-0005-0000-0000-00009C170000}"/>
    <cellStyle name="40% - Énfasis2 3 2 2 4 2 2" xfId="42445" xr:uid="{00000000-0005-0000-0000-00009D170000}"/>
    <cellStyle name="40% - Énfasis2 3 2 2 4 3" xfId="12362" xr:uid="{00000000-0005-0000-0000-00009E170000}"/>
    <cellStyle name="40% - Énfasis2 3 2 2 4 3 2" xfId="35005" xr:uid="{00000000-0005-0000-0000-00009F170000}"/>
    <cellStyle name="40% - Énfasis2 3 2 2 4 4" xfId="27564" xr:uid="{00000000-0005-0000-0000-0000A0170000}"/>
    <cellStyle name="40% - Énfasis2 3 2 2 5" xfId="1191" xr:uid="{00000000-0005-0000-0000-0000A1170000}"/>
    <cellStyle name="40% - Énfasis2 3 2 2 5 2" xfId="16084" xr:uid="{00000000-0005-0000-0000-0000A2170000}"/>
    <cellStyle name="40% - Énfasis2 3 2 2 5 2 2" xfId="38727" xr:uid="{00000000-0005-0000-0000-0000A3170000}"/>
    <cellStyle name="40% - Énfasis2 3 2 2 5 3" xfId="23846" xr:uid="{00000000-0005-0000-0000-0000A4170000}"/>
    <cellStyle name="40% - Énfasis2 3 2 2 6" xfId="8644" xr:uid="{00000000-0005-0000-0000-0000A5170000}"/>
    <cellStyle name="40% - Énfasis2 3 2 2 6 2" xfId="31287" xr:uid="{00000000-0005-0000-0000-0000A6170000}"/>
    <cellStyle name="40% - Énfasis2 3 2 2 7" xfId="23030" xr:uid="{00000000-0005-0000-0000-0000A7170000}"/>
    <cellStyle name="40% - Énfasis2 3 2 3" xfId="1657" xr:uid="{00000000-0005-0000-0000-0000A8170000}"/>
    <cellStyle name="40% - Énfasis2 3 2 3 2" xfId="3507" xr:uid="{00000000-0005-0000-0000-0000A9170000}"/>
    <cellStyle name="40% - Énfasis2 3 2 3 2 2" xfId="7228" xr:uid="{00000000-0005-0000-0000-0000AA170000}"/>
    <cellStyle name="40% - Énfasis2 3 2 3 2 2 2" xfId="22112" xr:uid="{00000000-0005-0000-0000-0000AB170000}"/>
    <cellStyle name="40% - Énfasis2 3 2 3 2 2 2 2" xfId="44755" xr:uid="{00000000-0005-0000-0000-0000AC170000}"/>
    <cellStyle name="40% - Énfasis2 3 2 3 2 2 3" xfId="14672" xr:uid="{00000000-0005-0000-0000-0000AD170000}"/>
    <cellStyle name="40% - Énfasis2 3 2 3 2 2 3 2" xfId="37315" xr:uid="{00000000-0005-0000-0000-0000AE170000}"/>
    <cellStyle name="40% - Énfasis2 3 2 3 2 2 4" xfId="29874" xr:uid="{00000000-0005-0000-0000-0000AF170000}"/>
    <cellStyle name="40% - Énfasis2 3 2 3 2 3" xfId="18394" xr:uid="{00000000-0005-0000-0000-0000B0170000}"/>
    <cellStyle name="40% - Énfasis2 3 2 3 2 3 2" xfId="41037" xr:uid="{00000000-0005-0000-0000-0000B1170000}"/>
    <cellStyle name="40% - Énfasis2 3 2 3 2 4" xfId="10954" xr:uid="{00000000-0005-0000-0000-0000B2170000}"/>
    <cellStyle name="40% - Énfasis2 3 2 3 2 4 2" xfId="33597" xr:uid="{00000000-0005-0000-0000-0000B3170000}"/>
    <cellStyle name="40% - Énfasis2 3 2 3 2 5" xfId="26156" xr:uid="{00000000-0005-0000-0000-0000B4170000}"/>
    <cellStyle name="40% - Énfasis2 3 2 3 3" xfId="5381" xr:uid="{00000000-0005-0000-0000-0000B5170000}"/>
    <cellStyle name="40% - Énfasis2 3 2 3 3 2" xfId="20265" xr:uid="{00000000-0005-0000-0000-0000B6170000}"/>
    <cellStyle name="40% - Énfasis2 3 2 3 3 2 2" xfId="42908" xr:uid="{00000000-0005-0000-0000-0000B7170000}"/>
    <cellStyle name="40% - Énfasis2 3 2 3 3 3" xfId="12825" xr:uid="{00000000-0005-0000-0000-0000B8170000}"/>
    <cellStyle name="40% - Énfasis2 3 2 3 3 3 2" xfId="35468" xr:uid="{00000000-0005-0000-0000-0000B9170000}"/>
    <cellStyle name="40% - Énfasis2 3 2 3 3 4" xfId="28027" xr:uid="{00000000-0005-0000-0000-0000BA170000}"/>
    <cellStyle name="40% - Énfasis2 3 2 3 4" xfId="16547" xr:uid="{00000000-0005-0000-0000-0000BB170000}"/>
    <cellStyle name="40% - Énfasis2 3 2 3 4 2" xfId="39190" xr:uid="{00000000-0005-0000-0000-0000BC170000}"/>
    <cellStyle name="40% - Énfasis2 3 2 3 5" xfId="9107" xr:uid="{00000000-0005-0000-0000-0000BD170000}"/>
    <cellStyle name="40% - Énfasis2 3 2 3 5 2" xfId="31750" xr:uid="{00000000-0005-0000-0000-0000BE170000}"/>
    <cellStyle name="40% - Énfasis2 3 2 3 6" xfId="24309" xr:uid="{00000000-0005-0000-0000-0000BF170000}"/>
    <cellStyle name="40% - Énfasis2 3 2 4" xfId="2582" xr:uid="{00000000-0005-0000-0000-0000C0170000}"/>
    <cellStyle name="40% - Énfasis2 3 2 4 2" xfId="6303" xr:uid="{00000000-0005-0000-0000-0000C1170000}"/>
    <cellStyle name="40% - Énfasis2 3 2 4 2 2" xfId="21187" xr:uid="{00000000-0005-0000-0000-0000C2170000}"/>
    <cellStyle name="40% - Énfasis2 3 2 4 2 2 2" xfId="43830" xr:uid="{00000000-0005-0000-0000-0000C3170000}"/>
    <cellStyle name="40% - Énfasis2 3 2 4 2 3" xfId="13747" xr:uid="{00000000-0005-0000-0000-0000C4170000}"/>
    <cellStyle name="40% - Énfasis2 3 2 4 2 3 2" xfId="36390" xr:uid="{00000000-0005-0000-0000-0000C5170000}"/>
    <cellStyle name="40% - Énfasis2 3 2 4 2 4" xfId="28949" xr:uid="{00000000-0005-0000-0000-0000C6170000}"/>
    <cellStyle name="40% - Énfasis2 3 2 4 3" xfId="17469" xr:uid="{00000000-0005-0000-0000-0000C7170000}"/>
    <cellStyle name="40% - Énfasis2 3 2 4 3 2" xfId="40112" xr:uid="{00000000-0005-0000-0000-0000C8170000}"/>
    <cellStyle name="40% - Énfasis2 3 2 4 4" xfId="10029" xr:uid="{00000000-0005-0000-0000-0000C9170000}"/>
    <cellStyle name="40% - Énfasis2 3 2 4 4 2" xfId="32672" xr:uid="{00000000-0005-0000-0000-0000CA170000}"/>
    <cellStyle name="40% - Énfasis2 3 2 4 5" xfId="25231" xr:uid="{00000000-0005-0000-0000-0000CB170000}"/>
    <cellStyle name="40% - Énfasis2 3 2 5" xfId="4456" xr:uid="{00000000-0005-0000-0000-0000CC170000}"/>
    <cellStyle name="40% - Énfasis2 3 2 5 2" xfId="19340" xr:uid="{00000000-0005-0000-0000-0000CD170000}"/>
    <cellStyle name="40% - Énfasis2 3 2 5 2 2" xfId="41983" xr:uid="{00000000-0005-0000-0000-0000CE170000}"/>
    <cellStyle name="40% - Énfasis2 3 2 5 3" xfId="11900" xr:uid="{00000000-0005-0000-0000-0000CF170000}"/>
    <cellStyle name="40% - Énfasis2 3 2 5 3 2" xfId="34543" xr:uid="{00000000-0005-0000-0000-0000D0170000}"/>
    <cellStyle name="40% - Énfasis2 3 2 5 4" xfId="27102" xr:uid="{00000000-0005-0000-0000-0000D1170000}"/>
    <cellStyle name="40% - Énfasis2 3 2 6" xfId="726" xr:uid="{00000000-0005-0000-0000-0000D2170000}"/>
    <cellStyle name="40% - Énfasis2 3 2 6 2" xfId="15622" xr:uid="{00000000-0005-0000-0000-0000D3170000}"/>
    <cellStyle name="40% - Énfasis2 3 2 6 2 2" xfId="38265" xr:uid="{00000000-0005-0000-0000-0000D4170000}"/>
    <cellStyle name="40% - Énfasis2 3 2 6 3" xfId="23384" xr:uid="{00000000-0005-0000-0000-0000D5170000}"/>
    <cellStyle name="40% - Énfasis2 3 2 7" xfId="8182" xr:uid="{00000000-0005-0000-0000-0000D6170000}"/>
    <cellStyle name="40% - Énfasis2 3 2 7 2" xfId="30825" xr:uid="{00000000-0005-0000-0000-0000D7170000}"/>
    <cellStyle name="40% - Énfasis2 3 2 8" xfId="22874" xr:uid="{00000000-0005-0000-0000-0000D8170000}"/>
    <cellStyle name="40% - Énfasis2 3 3" xfId="254" xr:uid="{00000000-0005-0000-0000-0000D9170000}"/>
    <cellStyle name="40% - Énfasis2 3 3 2" xfId="1908" xr:uid="{00000000-0005-0000-0000-0000DA170000}"/>
    <cellStyle name="40% - Énfasis2 3 3 2 2" xfId="3758" xr:uid="{00000000-0005-0000-0000-0000DB170000}"/>
    <cellStyle name="40% - Énfasis2 3 3 2 2 2" xfId="7479" xr:uid="{00000000-0005-0000-0000-0000DC170000}"/>
    <cellStyle name="40% - Énfasis2 3 3 2 2 2 2" xfId="22363" xr:uid="{00000000-0005-0000-0000-0000DD170000}"/>
    <cellStyle name="40% - Énfasis2 3 3 2 2 2 2 2" xfId="45006" xr:uid="{00000000-0005-0000-0000-0000DE170000}"/>
    <cellStyle name="40% - Énfasis2 3 3 2 2 2 3" xfId="14923" xr:uid="{00000000-0005-0000-0000-0000DF170000}"/>
    <cellStyle name="40% - Énfasis2 3 3 2 2 2 3 2" xfId="37566" xr:uid="{00000000-0005-0000-0000-0000E0170000}"/>
    <cellStyle name="40% - Énfasis2 3 3 2 2 2 4" xfId="30125" xr:uid="{00000000-0005-0000-0000-0000E1170000}"/>
    <cellStyle name="40% - Énfasis2 3 3 2 2 3" xfId="18645" xr:uid="{00000000-0005-0000-0000-0000E2170000}"/>
    <cellStyle name="40% - Énfasis2 3 3 2 2 3 2" xfId="41288" xr:uid="{00000000-0005-0000-0000-0000E3170000}"/>
    <cellStyle name="40% - Énfasis2 3 3 2 2 4" xfId="11205" xr:uid="{00000000-0005-0000-0000-0000E4170000}"/>
    <cellStyle name="40% - Énfasis2 3 3 2 2 4 2" xfId="33848" xr:uid="{00000000-0005-0000-0000-0000E5170000}"/>
    <cellStyle name="40% - Énfasis2 3 3 2 2 5" xfId="26407" xr:uid="{00000000-0005-0000-0000-0000E6170000}"/>
    <cellStyle name="40% - Énfasis2 3 3 2 3" xfId="5632" xr:uid="{00000000-0005-0000-0000-0000E7170000}"/>
    <cellStyle name="40% - Énfasis2 3 3 2 3 2" xfId="20516" xr:uid="{00000000-0005-0000-0000-0000E8170000}"/>
    <cellStyle name="40% - Énfasis2 3 3 2 3 2 2" xfId="43159" xr:uid="{00000000-0005-0000-0000-0000E9170000}"/>
    <cellStyle name="40% - Énfasis2 3 3 2 3 3" xfId="13076" xr:uid="{00000000-0005-0000-0000-0000EA170000}"/>
    <cellStyle name="40% - Énfasis2 3 3 2 3 3 2" xfId="35719" xr:uid="{00000000-0005-0000-0000-0000EB170000}"/>
    <cellStyle name="40% - Énfasis2 3 3 2 3 4" xfId="28278" xr:uid="{00000000-0005-0000-0000-0000EC170000}"/>
    <cellStyle name="40% - Énfasis2 3 3 2 4" xfId="16798" xr:uid="{00000000-0005-0000-0000-0000ED170000}"/>
    <cellStyle name="40% - Énfasis2 3 3 2 4 2" xfId="39441" xr:uid="{00000000-0005-0000-0000-0000EE170000}"/>
    <cellStyle name="40% - Énfasis2 3 3 2 5" xfId="9358" xr:uid="{00000000-0005-0000-0000-0000EF170000}"/>
    <cellStyle name="40% - Énfasis2 3 3 2 5 2" xfId="32001" xr:uid="{00000000-0005-0000-0000-0000F0170000}"/>
    <cellStyle name="40% - Énfasis2 3 3 2 6" xfId="24560" xr:uid="{00000000-0005-0000-0000-0000F1170000}"/>
    <cellStyle name="40% - Énfasis2 3 3 3" xfId="2833" xr:uid="{00000000-0005-0000-0000-0000F2170000}"/>
    <cellStyle name="40% - Énfasis2 3 3 3 2" xfId="6554" xr:uid="{00000000-0005-0000-0000-0000F3170000}"/>
    <cellStyle name="40% - Énfasis2 3 3 3 2 2" xfId="21438" xr:uid="{00000000-0005-0000-0000-0000F4170000}"/>
    <cellStyle name="40% - Énfasis2 3 3 3 2 2 2" xfId="44081" xr:uid="{00000000-0005-0000-0000-0000F5170000}"/>
    <cellStyle name="40% - Énfasis2 3 3 3 2 3" xfId="13998" xr:uid="{00000000-0005-0000-0000-0000F6170000}"/>
    <cellStyle name="40% - Énfasis2 3 3 3 2 3 2" xfId="36641" xr:uid="{00000000-0005-0000-0000-0000F7170000}"/>
    <cellStyle name="40% - Énfasis2 3 3 3 2 4" xfId="29200" xr:uid="{00000000-0005-0000-0000-0000F8170000}"/>
    <cellStyle name="40% - Énfasis2 3 3 3 3" xfId="17720" xr:uid="{00000000-0005-0000-0000-0000F9170000}"/>
    <cellStyle name="40% - Énfasis2 3 3 3 3 2" xfId="40363" xr:uid="{00000000-0005-0000-0000-0000FA170000}"/>
    <cellStyle name="40% - Énfasis2 3 3 3 4" xfId="10280" xr:uid="{00000000-0005-0000-0000-0000FB170000}"/>
    <cellStyle name="40% - Énfasis2 3 3 3 4 2" xfId="32923" xr:uid="{00000000-0005-0000-0000-0000FC170000}"/>
    <cellStyle name="40% - Énfasis2 3 3 3 5" xfId="25482" xr:uid="{00000000-0005-0000-0000-0000FD170000}"/>
    <cellStyle name="40% - Énfasis2 3 3 4" xfId="4707" xr:uid="{00000000-0005-0000-0000-0000FE170000}"/>
    <cellStyle name="40% - Énfasis2 3 3 4 2" xfId="19591" xr:uid="{00000000-0005-0000-0000-0000FF170000}"/>
    <cellStyle name="40% - Énfasis2 3 3 4 2 2" xfId="42234" xr:uid="{00000000-0005-0000-0000-000000180000}"/>
    <cellStyle name="40% - Énfasis2 3 3 4 3" xfId="12151" xr:uid="{00000000-0005-0000-0000-000001180000}"/>
    <cellStyle name="40% - Énfasis2 3 3 4 3 2" xfId="34794" xr:uid="{00000000-0005-0000-0000-000002180000}"/>
    <cellStyle name="40% - Énfasis2 3 3 4 4" xfId="27353" xr:uid="{00000000-0005-0000-0000-000003180000}"/>
    <cellStyle name="40% - Énfasis2 3 3 5" xfId="980" xr:uid="{00000000-0005-0000-0000-000004180000}"/>
    <cellStyle name="40% - Énfasis2 3 3 5 2" xfId="15873" xr:uid="{00000000-0005-0000-0000-000005180000}"/>
    <cellStyle name="40% - Énfasis2 3 3 5 2 2" xfId="38516" xr:uid="{00000000-0005-0000-0000-000006180000}"/>
    <cellStyle name="40% - Énfasis2 3 3 5 3" xfId="23635" xr:uid="{00000000-0005-0000-0000-000007180000}"/>
    <cellStyle name="40% - Énfasis2 3 3 6" xfId="8433" xr:uid="{00000000-0005-0000-0000-000008180000}"/>
    <cellStyle name="40% - Énfasis2 3 3 6 2" xfId="31076" xr:uid="{00000000-0005-0000-0000-000009180000}"/>
    <cellStyle name="40% - Énfasis2 3 3 7" xfId="22952" xr:uid="{00000000-0005-0000-0000-00000A180000}"/>
    <cellStyle name="40% - Énfasis2 3 4" xfId="1446" xr:uid="{00000000-0005-0000-0000-00000B180000}"/>
    <cellStyle name="40% - Énfasis2 3 4 2" xfId="3296" xr:uid="{00000000-0005-0000-0000-00000C180000}"/>
    <cellStyle name="40% - Énfasis2 3 4 2 2" xfId="7017" xr:uid="{00000000-0005-0000-0000-00000D180000}"/>
    <cellStyle name="40% - Énfasis2 3 4 2 2 2" xfId="21901" xr:uid="{00000000-0005-0000-0000-00000E180000}"/>
    <cellStyle name="40% - Énfasis2 3 4 2 2 2 2" xfId="44544" xr:uid="{00000000-0005-0000-0000-00000F180000}"/>
    <cellStyle name="40% - Énfasis2 3 4 2 2 3" xfId="14461" xr:uid="{00000000-0005-0000-0000-000010180000}"/>
    <cellStyle name="40% - Énfasis2 3 4 2 2 3 2" xfId="37104" xr:uid="{00000000-0005-0000-0000-000011180000}"/>
    <cellStyle name="40% - Énfasis2 3 4 2 2 4" xfId="29663" xr:uid="{00000000-0005-0000-0000-000012180000}"/>
    <cellStyle name="40% - Énfasis2 3 4 2 3" xfId="18183" xr:uid="{00000000-0005-0000-0000-000013180000}"/>
    <cellStyle name="40% - Énfasis2 3 4 2 3 2" xfId="40826" xr:uid="{00000000-0005-0000-0000-000014180000}"/>
    <cellStyle name="40% - Énfasis2 3 4 2 4" xfId="10743" xr:uid="{00000000-0005-0000-0000-000015180000}"/>
    <cellStyle name="40% - Énfasis2 3 4 2 4 2" xfId="33386" xr:uid="{00000000-0005-0000-0000-000016180000}"/>
    <cellStyle name="40% - Énfasis2 3 4 2 5" xfId="25945" xr:uid="{00000000-0005-0000-0000-000017180000}"/>
    <cellStyle name="40% - Énfasis2 3 4 3" xfId="5170" xr:uid="{00000000-0005-0000-0000-000018180000}"/>
    <cellStyle name="40% - Énfasis2 3 4 3 2" xfId="20054" xr:uid="{00000000-0005-0000-0000-000019180000}"/>
    <cellStyle name="40% - Énfasis2 3 4 3 2 2" xfId="42697" xr:uid="{00000000-0005-0000-0000-00001A180000}"/>
    <cellStyle name="40% - Énfasis2 3 4 3 3" xfId="12614" xr:uid="{00000000-0005-0000-0000-00001B180000}"/>
    <cellStyle name="40% - Énfasis2 3 4 3 3 2" xfId="35257" xr:uid="{00000000-0005-0000-0000-00001C180000}"/>
    <cellStyle name="40% - Énfasis2 3 4 3 4" xfId="27816" xr:uid="{00000000-0005-0000-0000-00001D180000}"/>
    <cellStyle name="40% - Énfasis2 3 4 4" xfId="16336" xr:uid="{00000000-0005-0000-0000-00001E180000}"/>
    <cellStyle name="40% - Énfasis2 3 4 4 2" xfId="38979" xr:uid="{00000000-0005-0000-0000-00001F180000}"/>
    <cellStyle name="40% - Énfasis2 3 4 5" xfId="8896" xr:uid="{00000000-0005-0000-0000-000020180000}"/>
    <cellStyle name="40% - Énfasis2 3 4 5 2" xfId="31539" xr:uid="{00000000-0005-0000-0000-000021180000}"/>
    <cellStyle name="40% - Énfasis2 3 4 6" xfId="24098" xr:uid="{00000000-0005-0000-0000-000022180000}"/>
    <cellStyle name="40% - Énfasis2 3 5" xfId="2371" xr:uid="{00000000-0005-0000-0000-000023180000}"/>
    <cellStyle name="40% - Énfasis2 3 5 2" xfId="6092" xr:uid="{00000000-0005-0000-0000-000024180000}"/>
    <cellStyle name="40% - Énfasis2 3 5 2 2" xfId="20976" xr:uid="{00000000-0005-0000-0000-000025180000}"/>
    <cellStyle name="40% - Énfasis2 3 5 2 2 2" xfId="43619" xr:uid="{00000000-0005-0000-0000-000026180000}"/>
    <cellStyle name="40% - Énfasis2 3 5 2 3" xfId="13536" xr:uid="{00000000-0005-0000-0000-000027180000}"/>
    <cellStyle name="40% - Énfasis2 3 5 2 3 2" xfId="36179" xr:uid="{00000000-0005-0000-0000-000028180000}"/>
    <cellStyle name="40% - Énfasis2 3 5 2 4" xfId="28738" xr:uid="{00000000-0005-0000-0000-000029180000}"/>
    <cellStyle name="40% - Énfasis2 3 5 3" xfId="17258" xr:uid="{00000000-0005-0000-0000-00002A180000}"/>
    <cellStyle name="40% - Énfasis2 3 5 3 2" xfId="39901" xr:uid="{00000000-0005-0000-0000-00002B180000}"/>
    <cellStyle name="40% - Énfasis2 3 5 4" xfId="9818" xr:uid="{00000000-0005-0000-0000-00002C180000}"/>
    <cellStyle name="40% - Énfasis2 3 5 4 2" xfId="32461" xr:uid="{00000000-0005-0000-0000-00002D180000}"/>
    <cellStyle name="40% - Énfasis2 3 5 5" xfId="25020" xr:uid="{00000000-0005-0000-0000-00002E180000}"/>
    <cellStyle name="40% - Énfasis2 3 6" xfId="4245" xr:uid="{00000000-0005-0000-0000-00002F180000}"/>
    <cellStyle name="40% - Énfasis2 3 6 2" xfId="19129" xr:uid="{00000000-0005-0000-0000-000030180000}"/>
    <cellStyle name="40% - Énfasis2 3 6 2 2" xfId="41772" xr:uid="{00000000-0005-0000-0000-000031180000}"/>
    <cellStyle name="40% - Énfasis2 3 6 3" xfId="11689" xr:uid="{00000000-0005-0000-0000-000032180000}"/>
    <cellStyle name="40% - Énfasis2 3 6 3 2" xfId="34332" xr:uid="{00000000-0005-0000-0000-000033180000}"/>
    <cellStyle name="40% - Énfasis2 3 6 4" xfId="26891" xr:uid="{00000000-0005-0000-0000-000034180000}"/>
    <cellStyle name="40% - Énfasis2 3 7" xfId="513" xr:uid="{00000000-0005-0000-0000-000035180000}"/>
    <cellStyle name="40% - Énfasis2 3 7 2" xfId="15411" xr:uid="{00000000-0005-0000-0000-000036180000}"/>
    <cellStyle name="40% - Énfasis2 3 7 2 2" xfId="38054" xr:uid="{00000000-0005-0000-0000-000037180000}"/>
    <cellStyle name="40% - Énfasis2 3 7 3" xfId="23174" xr:uid="{00000000-0005-0000-0000-000038180000}"/>
    <cellStyle name="40% - Énfasis2 3 8" xfId="7971" xr:uid="{00000000-0005-0000-0000-000039180000}"/>
    <cellStyle name="40% - Énfasis2 3 8 2" xfId="30614" xr:uid="{00000000-0005-0000-0000-00003A180000}"/>
    <cellStyle name="40% - Énfasis2 3 9" xfId="22796" xr:uid="{00000000-0005-0000-0000-00003B180000}"/>
    <cellStyle name="40% - Énfasis2 4" xfId="129" xr:uid="{00000000-0005-0000-0000-00003C180000}"/>
    <cellStyle name="40% - Énfasis2 4 2" xfId="293" xr:uid="{00000000-0005-0000-0000-00003D180000}"/>
    <cellStyle name="40% - Énfasis2 4 2 2" xfId="2014" xr:uid="{00000000-0005-0000-0000-00003E180000}"/>
    <cellStyle name="40% - Énfasis2 4 2 2 2" xfId="3864" xr:uid="{00000000-0005-0000-0000-00003F180000}"/>
    <cellStyle name="40% - Énfasis2 4 2 2 2 2" xfId="7585" xr:uid="{00000000-0005-0000-0000-000040180000}"/>
    <cellStyle name="40% - Énfasis2 4 2 2 2 2 2" xfId="22469" xr:uid="{00000000-0005-0000-0000-000041180000}"/>
    <cellStyle name="40% - Énfasis2 4 2 2 2 2 2 2" xfId="45112" xr:uid="{00000000-0005-0000-0000-000042180000}"/>
    <cellStyle name="40% - Énfasis2 4 2 2 2 2 3" xfId="15029" xr:uid="{00000000-0005-0000-0000-000043180000}"/>
    <cellStyle name="40% - Énfasis2 4 2 2 2 2 3 2" xfId="37672" xr:uid="{00000000-0005-0000-0000-000044180000}"/>
    <cellStyle name="40% - Énfasis2 4 2 2 2 2 4" xfId="30231" xr:uid="{00000000-0005-0000-0000-000045180000}"/>
    <cellStyle name="40% - Énfasis2 4 2 2 2 3" xfId="18751" xr:uid="{00000000-0005-0000-0000-000046180000}"/>
    <cellStyle name="40% - Énfasis2 4 2 2 2 3 2" xfId="41394" xr:uid="{00000000-0005-0000-0000-000047180000}"/>
    <cellStyle name="40% - Énfasis2 4 2 2 2 4" xfId="11311" xr:uid="{00000000-0005-0000-0000-000048180000}"/>
    <cellStyle name="40% - Énfasis2 4 2 2 2 4 2" xfId="33954" xr:uid="{00000000-0005-0000-0000-000049180000}"/>
    <cellStyle name="40% - Énfasis2 4 2 2 2 5" xfId="26513" xr:uid="{00000000-0005-0000-0000-00004A180000}"/>
    <cellStyle name="40% - Énfasis2 4 2 2 3" xfId="5738" xr:uid="{00000000-0005-0000-0000-00004B180000}"/>
    <cellStyle name="40% - Énfasis2 4 2 2 3 2" xfId="20622" xr:uid="{00000000-0005-0000-0000-00004C180000}"/>
    <cellStyle name="40% - Énfasis2 4 2 2 3 2 2" xfId="43265" xr:uid="{00000000-0005-0000-0000-00004D180000}"/>
    <cellStyle name="40% - Énfasis2 4 2 2 3 3" xfId="13182" xr:uid="{00000000-0005-0000-0000-00004E180000}"/>
    <cellStyle name="40% - Énfasis2 4 2 2 3 3 2" xfId="35825" xr:uid="{00000000-0005-0000-0000-00004F180000}"/>
    <cellStyle name="40% - Énfasis2 4 2 2 3 4" xfId="28384" xr:uid="{00000000-0005-0000-0000-000050180000}"/>
    <cellStyle name="40% - Énfasis2 4 2 2 4" xfId="16904" xr:uid="{00000000-0005-0000-0000-000051180000}"/>
    <cellStyle name="40% - Énfasis2 4 2 2 4 2" xfId="39547" xr:uid="{00000000-0005-0000-0000-000052180000}"/>
    <cellStyle name="40% - Énfasis2 4 2 2 5" xfId="9464" xr:uid="{00000000-0005-0000-0000-000053180000}"/>
    <cellStyle name="40% - Énfasis2 4 2 2 5 2" xfId="32107" xr:uid="{00000000-0005-0000-0000-000054180000}"/>
    <cellStyle name="40% - Énfasis2 4 2 2 6" xfId="24666" xr:uid="{00000000-0005-0000-0000-000055180000}"/>
    <cellStyle name="40% - Énfasis2 4 2 3" xfId="2939" xr:uid="{00000000-0005-0000-0000-000056180000}"/>
    <cellStyle name="40% - Énfasis2 4 2 3 2" xfId="6660" xr:uid="{00000000-0005-0000-0000-000057180000}"/>
    <cellStyle name="40% - Énfasis2 4 2 3 2 2" xfId="21544" xr:uid="{00000000-0005-0000-0000-000058180000}"/>
    <cellStyle name="40% - Énfasis2 4 2 3 2 2 2" xfId="44187" xr:uid="{00000000-0005-0000-0000-000059180000}"/>
    <cellStyle name="40% - Énfasis2 4 2 3 2 3" xfId="14104" xr:uid="{00000000-0005-0000-0000-00005A180000}"/>
    <cellStyle name="40% - Énfasis2 4 2 3 2 3 2" xfId="36747" xr:uid="{00000000-0005-0000-0000-00005B180000}"/>
    <cellStyle name="40% - Énfasis2 4 2 3 2 4" xfId="29306" xr:uid="{00000000-0005-0000-0000-00005C180000}"/>
    <cellStyle name="40% - Énfasis2 4 2 3 3" xfId="17826" xr:uid="{00000000-0005-0000-0000-00005D180000}"/>
    <cellStyle name="40% - Énfasis2 4 2 3 3 2" xfId="40469" xr:uid="{00000000-0005-0000-0000-00005E180000}"/>
    <cellStyle name="40% - Énfasis2 4 2 3 4" xfId="10386" xr:uid="{00000000-0005-0000-0000-00005F180000}"/>
    <cellStyle name="40% - Énfasis2 4 2 3 4 2" xfId="33029" xr:uid="{00000000-0005-0000-0000-000060180000}"/>
    <cellStyle name="40% - Énfasis2 4 2 3 5" xfId="25588" xr:uid="{00000000-0005-0000-0000-000061180000}"/>
    <cellStyle name="40% - Énfasis2 4 2 4" xfId="4813" xr:uid="{00000000-0005-0000-0000-000062180000}"/>
    <cellStyle name="40% - Énfasis2 4 2 4 2" xfId="19697" xr:uid="{00000000-0005-0000-0000-000063180000}"/>
    <cellStyle name="40% - Énfasis2 4 2 4 2 2" xfId="42340" xr:uid="{00000000-0005-0000-0000-000064180000}"/>
    <cellStyle name="40% - Énfasis2 4 2 4 3" xfId="12257" xr:uid="{00000000-0005-0000-0000-000065180000}"/>
    <cellStyle name="40% - Énfasis2 4 2 4 3 2" xfId="34900" xr:uid="{00000000-0005-0000-0000-000066180000}"/>
    <cellStyle name="40% - Énfasis2 4 2 4 4" xfId="27459" xr:uid="{00000000-0005-0000-0000-000067180000}"/>
    <cellStyle name="40% - Énfasis2 4 2 5" xfId="1086" xr:uid="{00000000-0005-0000-0000-000068180000}"/>
    <cellStyle name="40% - Énfasis2 4 2 5 2" xfId="15979" xr:uid="{00000000-0005-0000-0000-000069180000}"/>
    <cellStyle name="40% - Énfasis2 4 2 5 2 2" xfId="38622" xr:uid="{00000000-0005-0000-0000-00006A180000}"/>
    <cellStyle name="40% - Énfasis2 4 2 5 3" xfId="23741" xr:uid="{00000000-0005-0000-0000-00006B180000}"/>
    <cellStyle name="40% - Énfasis2 4 2 6" xfId="8539" xr:uid="{00000000-0005-0000-0000-00006C180000}"/>
    <cellStyle name="40% - Énfasis2 4 2 6 2" xfId="31182" xr:uid="{00000000-0005-0000-0000-00006D180000}"/>
    <cellStyle name="40% - Énfasis2 4 2 7" xfId="22991" xr:uid="{00000000-0005-0000-0000-00006E180000}"/>
    <cellStyle name="40% - Énfasis2 4 3" xfId="1552" xr:uid="{00000000-0005-0000-0000-00006F180000}"/>
    <cellStyle name="40% - Énfasis2 4 3 2" xfId="3402" xr:uid="{00000000-0005-0000-0000-000070180000}"/>
    <cellStyle name="40% - Énfasis2 4 3 2 2" xfId="7123" xr:uid="{00000000-0005-0000-0000-000071180000}"/>
    <cellStyle name="40% - Énfasis2 4 3 2 2 2" xfId="22007" xr:uid="{00000000-0005-0000-0000-000072180000}"/>
    <cellStyle name="40% - Énfasis2 4 3 2 2 2 2" xfId="44650" xr:uid="{00000000-0005-0000-0000-000073180000}"/>
    <cellStyle name="40% - Énfasis2 4 3 2 2 3" xfId="14567" xr:uid="{00000000-0005-0000-0000-000074180000}"/>
    <cellStyle name="40% - Énfasis2 4 3 2 2 3 2" xfId="37210" xr:uid="{00000000-0005-0000-0000-000075180000}"/>
    <cellStyle name="40% - Énfasis2 4 3 2 2 4" xfId="29769" xr:uid="{00000000-0005-0000-0000-000076180000}"/>
    <cellStyle name="40% - Énfasis2 4 3 2 3" xfId="18289" xr:uid="{00000000-0005-0000-0000-000077180000}"/>
    <cellStyle name="40% - Énfasis2 4 3 2 3 2" xfId="40932" xr:uid="{00000000-0005-0000-0000-000078180000}"/>
    <cellStyle name="40% - Énfasis2 4 3 2 4" xfId="10849" xr:uid="{00000000-0005-0000-0000-000079180000}"/>
    <cellStyle name="40% - Énfasis2 4 3 2 4 2" xfId="33492" xr:uid="{00000000-0005-0000-0000-00007A180000}"/>
    <cellStyle name="40% - Énfasis2 4 3 2 5" xfId="26051" xr:uid="{00000000-0005-0000-0000-00007B180000}"/>
    <cellStyle name="40% - Énfasis2 4 3 3" xfId="5276" xr:uid="{00000000-0005-0000-0000-00007C180000}"/>
    <cellStyle name="40% - Énfasis2 4 3 3 2" xfId="20160" xr:uid="{00000000-0005-0000-0000-00007D180000}"/>
    <cellStyle name="40% - Énfasis2 4 3 3 2 2" xfId="42803" xr:uid="{00000000-0005-0000-0000-00007E180000}"/>
    <cellStyle name="40% - Énfasis2 4 3 3 3" xfId="12720" xr:uid="{00000000-0005-0000-0000-00007F180000}"/>
    <cellStyle name="40% - Énfasis2 4 3 3 3 2" xfId="35363" xr:uid="{00000000-0005-0000-0000-000080180000}"/>
    <cellStyle name="40% - Énfasis2 4 3 3 4" xfId="27922" xr:uid="{00000000-0005-0000-0000-000081180000}"/>
    <cellStyle name="40% - Énfasis2 4 3 4" xfId="16442" xr:uid="{00000000-0005-0000-0000-000082180000}"/>
    <cellStyle name="40% - Énfasis2 4 3 4 2" xfId="39085" xr:uid="{00000000-0005-0000-0000-000083180000}"/>
    <cellStyle name="40% - Énfasis2 4 3 5" xfId="9002" xr:uid="{00000000-0005-0000-0000-000084180000}"/>
    <cellStyle name="40% - Énfasis2 4 3 5 2" xfId="31645" xr:uid="{00000000-0005-0000-0000-000085180000}"/>
    <cellStyle name="40% - Énfasis2 4 3 6" xfId="24204" xr:uid="{00000000-0005-0000-0000-000086180000}"/>
    <cellStyle name="40% - Énfasis2 4 4" xfId="2477" xr:uid="{00000000-0005-0000-0000-000087180000}"/>
    <cellStyle name="40% - Énfasis2 4 4 2" xfId="6198" xr:uid="{00000000-0005-0000-0000-000088180000}"/>
    <cellStyle name="40% - Énfasis2 4 4 2 2" xfId="21082" xr:uid="{00000000-0005-0000-0000-000089180000}"/>
    <cellStyle name="40% - Énfasis2 4 4 2 2 2" xfId="43725" xr:uid="{00000000-0005-0000-0000-00008A180000}"/>
    <cellStyle name="40% - Énfasis2 4 4 2 3" xfId="13642" xr:uid="{00000000-0005-0000-0000-00008B180000}"/>
    <cellStyle name="40% - Énfasis2 4 4 2 3 2" xfId="36285" xr:uid="{00000000-0005-0000-0000-00008C180000}"/>
    <cellStyle name="40% - Énfasis2 4 4 2 4" xfId="28844" xr:uid="{00000000-0005-0000-0000-00008D180000}"/>
    <cellStyle name="40% - Énfasis2 4 4 3" xfId="17364" xr:uid="{00000000-0005-0000-0000-00008E180000}"/>
    <cellStyle name="40% - Énfasis2 4 4 3 2" xfId="40007" xr:uid="{00000000-0005-0000-0000-00008F180000}"/>
    <cellStyle name="40% - Énfasis2 4 4 4" xfId="9924" xr:uid="{00000000-0005-0000-0000-000090180000}"/>
    <cellStyle name="40% - Énfasis2 4 4 4 2" xfId="32567" xr:uid="{00000000-0005-0000-0000-000091180000}"/>
    <cellStyle name="40% - Énfasis2 4 4 5" xfId="25126" xr:uid="{00000000-0005-0000-0000-000092180000}"/>
    <cellStyle name="40% - Énfasis2 4 5" xfId="4351" xr:uid="{00000000-0005-0000-0000-000093180000}"/>
    <cellStyle name="40% - Énfasis2 4 5 2" xfId="19235" xr:uid="{00000000-0005-0000-0000-000094180000}"/>
    <cellStyle name="40% - Énfasis2 4 5 2 2" xfId="41878" xr:uid="{00000000-0005-0000-0000-000095180000}"/>
    <cellStyle name="40% - Énfasis2 4 5 3" xfId="11795" xr:uid="{00000000-0005-0000-0000-000096180000}"/>
    <cellStyle name="40% - Énfasis2 4 5 3 2" xfId="34438" xr:uid="{00000000-0005-0000-0000-000097180000}"/>
    <cellStyle name="40% - Énfasis2 4 5 4" xfId="26997" xr:uid="{00000000-0005-0000-0000-000098180000}"/>
    <cellStyle name="40% - Énfasis2 4 6" xfId="619" xr:uid="{00000000-0005-0000-0000-000099180000}"/>
    <cellStyle name="40% - Énfasis2 4 6 2" xfId="15517" xr:uid="{00000000-0005-0000-0000-00009A180000}"/>
    <cellStyle name="40% - Énfasis2 4 6 2 2" xfId="38160" xr:uid="{00000000-0005-0000-0000-00009B180000}"/>
    <cellStyle name="40% - Énfasis2 4 6 3" xfId="23279" xr:uid="{00000000-0005-0000-0000-00009C180000}"/>
    <cellStyle name="40% - Énfasis2 4 7" xfId="8077" xr:uid="{00000000-0005-0000-0000-00009D180000}"/>
    <cellStyle name="40% - Énfasis2 4 7 2" xfId="30720" xr:uid="{00000000-0005-0000-0000-00009E180000}"/>
    <cellStyle name="40% - Énfasis2 4 8" xfId="22835" xr:uid="{00000000-0005-0000-0000-00009F180000}"/>
    <cellStyle name="40% - Énfasis2 5" xfId="212" xr:uid="{00000000-0005-0000-0000-0000A0180000}"/>
    <cellStyle name="40% - Énfasis2 5 2" xfId="1803" xr:uid="{00000000-0005-0000-0000-0000A1180000}"/>
    <cellStyle name="40% - Énfasis2 5 2 2" xfId="3653" xr:uid="{00000000-0005-0000-0000-0000A2180000}"/>
    <cellStyle name="40% - Énfasis2 5 2 2 2" xfId="7374" xr:uid="{00000000-0005-0000-0000-0000A3180000}"/>
    <cellStyle name="40% - Énfasis2 5 2 2 2 2" xfId="22258" xr:uid="{00000000-0005-0000-0000-0000A4180000}"/>
    <cellStyle name="40% - Énfasis2 5 2 2 2 2 2" xfId="44901" xr:uid="{00000000-0005-0000-0000-0000A5180000}"/>
    <cellStyle name="40% - Énfasis2 5 2 2 2 3" xfId="14818" xr:uid="{00000000-0005-0000-0000-0000A6180000}"/>
    <cellStyle name="40% - Énfasis2 5 2 2 2 3 2" xfId="37461" xr:uid="{00000000-0005-0000-0000-0000A7180000}"/>
    <cellStyle name="40% - Énfasis2 5 2 2 2 4" xfId="30020" xr:uid="{00000000-0005-0000-0000-0000A8180000}"/>
    <cellStyle name="40% - Énfasis2 5 2 2 3" xfId="18540" xr:uid="{00000000-0005-0000-0000-0000A9180000}"/>
    <cellStyle name="40% - Énfasis2 5 2 2 3 2" xfId="41183" xr:uid="{00000000-0005-0000-0000-0000AA180000}"/>
    <cellStyle name="40% - Énfasis2 5 2 2 4" xfId="11100" xr:uid="{00000000-0005-0000-0000-0000AB180000}"/>
    <cellStyle name="40% - Énfasis2 5 2 2 4 2" xfId="33743" xr:uid="{00000000-0005-0000-0000-0000AC180000}"/>
    <cellStyle name="40% - Énfasis2 5 2 2 5" xfId="26302" xr:uid="{00000000-0005-0000-0000-0000AD180000}"/>
    <cellStyle name="40% - Énfasis2 5 2 3" xfId="5527" xr:uid="{00000000-0005-0000-0000-0000AE180000}"/>
    <cellStyle name="40% - Énfasis2 5 2 3 2" xfId="20411" xr:uid="{00000000-0005-0000-0000-0000AF180000}"/>
    <cellStyle name="40% - Énfasis2 5 2 3 2 2" xfId="43054" xr:uid="{00000000-0005-0000-0000-0000B0180000}"/>
    <cellStyle name="40% - Énfasis2 5 2 3 3" xfId="12971" xr:uid="{00000000-0005-0000-0000-0000B1180000}"/>
    <cellStyle name="40% - Énfasis2 5 2 3 3 2" xfId="35614" xr:uid="{00000000-0005-0000-0000-0000B2180000}"/>
    <cellStyle name="40% - Énfasis2 5 2 3 4" xfId="28173" xr:uid="{00000000-0005-0000-0000-0000B3180000}"/>
    <cellStyle name="40% - Énfasis2 5 2 4" xfId="16693" xr:uid="{00000000-0005-0000-0000-0000B4180000}"/>
    <cellStyle name="40% - Énfasis2 5 2 4 2" xfId="39336" xr:uid="{00000000-0005-0000-0000-0000B5180000}"/>
    <cellStyle name="40% - Énfasis2 5 2 5" xfId="9253" xr:uid="{00000000-0005-0000-0000-0000B6180000}"/>
    <cellStyle name="40% - Énfasis2 5 2 5 2" xfId="31896" xr:uid="{00000000-0005-0000-0000-0000B7180000}"/>
    <cellStyle name="40% - Énfasis2 5 2 6" xfId="24455" xr:uid="{00000000-0005-0000-0000-0000B8180000}"/>
    <cellStyle name="40% - Énfasis2 5 3" xfId="2728" xr:uid="{00000000-0005-0000-0000-0000B9180000}"/>
    <cellStyle name="40% - Énfasis2 5 3 2" xfId="6449" xr:uid="{00000000-0005-0000-0000-0000BA180000}"/>
    <cellStyle name="40% - Énfasis2 5 3 2 2" xfId="21333" xr:uid="{00000000-0005-0000-0000-0000BB180000}"/>
    <cellStyle name="40% - Énfasis2 5 3 2 2 2" xfId="43976" xr:uid="{00000000-0005-0000-0000-0000BC180000}"/>
    <cellStyle name="40% - Énfasis2 5 3 2 3" xfId="13893" xr:uid="{00000000-0005-0000-0000-0000BD180000}"/>
    <cellStyle name="40% - Énfasis2 5 3 2 3 2" xfId="36536" xr:uid="{00000000-0005-0000-0000-0000BE180000}"/>
    <cellStyle name="40% - Énfasis2 5 3 2 4" xfId="29095" xr:uid="{00000000-0005-0000-0000-0000BF180000}"/>
    <cellStyle name="40% - Énfasis2 5 3 3" xfId="17615" xr:uid="{00000000-0005-0000-0000-0000C0180000}"/>
    <cellStyle name="40% - Énfasis2 5 3 3 2" xfId="40258" xr:uid="{00000000-0005-0000-0000-0000C1180000}"/>
    <cellStyle name="40% - Énfasis2 5 3 4" xfId="10175" xr:uid="{00000000-0005-0000-0000-0000C2180000}"/>
    <cellStyle name="40% - Énfasis2 5 3 4 2" xfId="32818" xr:uid="{00000000-0005-0000-0000-0000C3180000}"/>
    <cellStyle name="40% - Énfasis2 5 3 5" xfId="25377" xr:uid="{00000000-0005-0000-0000-0000C4180000}"/>
    <cellStyle name="40% - Énfasis2 5 4" xfId="4602" xr:uid="{00000000-0005-0000-0000-0000C5180000}"/>
    <cellStyle name="40% - Énfasis2 5 4 2" xfId="19486" xr:uid="{00000000-0005-0000-0000-0000C6180000}"/>
    <cellStyle name="40% - Énfasis2 5 4 2 2" xfId="42129" xr:uid="{00000000-0005-0000-0000-0000C7180000}"/>
    <cellStyle name="40% - Énfasis2 5 4 3" xfId="12046" xr:uid="{00000000-0005-0000-0000-0000C8180000}"/>
    <cellStyle name="40% - Énfasis2 5 4 3 2" xfId="34689" xr:uid="{00000000-0005-0000-0000-0000C9180000}"/>
    <cellStyle name="40% - Énfasis2 5 4 4" xfId="27248" xr:uid="{00000000-0005-0000-0000-0000CA180000}"/>
    <cellStyle name="40% - Énfasis2 5 5" xfId="872" xr:uid="{00000000-0005-0000-0000-0000CB180000}"/>
    <cellStyle name="40% - Énfasis2 5 5 2" xfId="15768" xr:uid="{00000000-0005-0000-0000-0000CC180000}"/>
    <cellStyle name="40% - Énfasis2 5 5 2 2" xfId="38411" xr:uid="{00000000-0005-0000-0000-0000CD180000}"/>
    <cellStyle name="40% - Énfasis2 5 5 3" xfId="23530" xr:uid="{00000000-0005-0000-0000-0000CE180000}"/>
    <cellStyle name="40% - Énfasis2 5 6" xfId="8328" xr:uid="{00000000-0005-0000-0000-0000CF180000}"/>
    <cellStyle name="40% - Énfasis2 5 6 2" xfId="30971" xr:uid="{00000000-0005-0000-0000-0000D0180000}"/>
    <cellStyle name="40% - Énfasis2 5 7" xfId="22913" xr:uid="{00000000-0005-0000-0000-0000D1180000}"/>
    <cellStyle name="40% - Énfasis2 6" xfId="1338" xr:uid="{00000000-0005-0000-0000-0000D2180000}"/>
    <cellStyle name="40% - Énfasis2 6 2" xfId="3191" xr:uid="{00000000-0005-0000-0000-0000D3180000}"/>
    <cellStyle name="40% - Énfasis2 6 2 2" xfId="6912" xr:uid="{00000000-0005-0000-0000-0000D4180000}"/>
    <cellStyle name="40% - Énfasis2 6 2 2 2" xfId="21796" xr:uid="{00000000-0005-0000-0000-0000D5180000}"/>
    <cellStyle name="40% - Énfasis2 6 2 2 2 2" xfId="44439" xr:uid="{00000000-0005-0000-0000-0000D6180000}"/>
    <cellStyle name="40% - Énfasis2 6 2 2 3" xfId="14356" xr:uid="{00000000-0005-0000-0000-0000D7180000}"/>
    <cellStyle name="40% - Énfasis2 6 2 2 3 2" xfId="36999" xr:uid="{00000000-0005-0000-0000-0000D8180000}"/>
    <cellStyle name="40% - Énfasis2 6 2 2 4" xfId="29558" xr:uid="{00000000-0005-0000-0000-0000D9180000}"/>
    <cellStyle name="40% - Énfasis2 6 2 3" xfId="18078" xr:uid="{00000000-0005-0000-0000-0000DA180000}"/>
    <cellStyle name="40% - Énfasis2 6 2 3 2" xfId="40721" xr:uid="{00000000-0005-0000-0000-0000DB180000}"/>
    <cellStyle name="40% - Énfasis2 6 2 4" xfId="10638" xr:uid="{00000000-0005-0000-0000-0000DC180000}"/>
    <cellStyle name="40% - Énfasis2 6 2 4 2" xfId="33281" xr:uid="{00000000-0005-0000-0000-0000DD180000}"/>
    <cellStyle name="40% - Énfasis2 6 2 5" xfId="25840" xr:uid="{00000000-0005-0000-0000-0000DE180000}"/>
    <cellStyle name="40% - Énfasis2 6 3" xfId="5065" xr:uid="{00000000-0005-0000-0000-0000DF180000}"/>
    <cellStyle name="40% - Énfasis2 6 3 2" xfId="19949" xr:uid="{00000000-0005-0000-0000-0000E0180000}"/>
    <cellStyle name="40% - Énfasis2 6 3 2 2" xfId="42592" xr:uid="{00000000-0005-0000-0000-0000E1180000}"/>
    <cellStyle name="40% - Énfasis2 6 3 3" xfId="12509" xr:uid="{00000000-0005-0000-0000-0000E2180000}"/>
    <cellStyle name="40% - Énfasis2 6 3 3 2" xfId="35152" xr:uid="{00000000-0005-0000-0000-0000E3180000}"/>
    <cellStyle name="40% - Énfasis2 6 3 4" xfId="27711" xr:uid="{00000000-0005-0000-0000-0000E4180000}"/>
    <cellStyle name="40% - Énfasis2 6 4" xfId="16231" xr:uid="{00000000-0005-0000-0000-0000E5180000}"/>
    <cellStyle name="40% - Énfasis2 6 4 2" xfId="38874" xr:uid="{00000000-0005-0000-0000-0000E6180000}"/>
    <cellStyle name="40% - Énfasis2 6 5" xfId="8791" xr:uid="{00000000-0005-0000-0000-0000E7180000}"/>
    <cellStyle name="40% - Énfasis2 6 5 2" xfId="31434" xr:uid="{00000000-0005-0000-0000-0000E8180000}"/>
    <cellStyle name="40% - Énfasis2 6 6" xfId="23993" xr:uid="{00000000-0005-0000-0000-0000E9180000}"/>
    <cellStyle name="40% - Énfasis2 7" xfId="2263" xr:uid="{00000000-0005-0000-0000-0000EA180000}"/>
    <cellStyle name="40% - Énfasis2 7 2" xfId="5987" xr:uid="{00000000-0005-0000-0000-0000EB180000}"/>
    <cellStyle name="40% - Énfasis2 7 2 2" xfId="20871" xr:uid="{00000000-0005-0000-0000-0000EC180000}"/>
    <cellStyle name="40% - Énfasis2 7 2 2 2" xfId="43514" xr:uid="{00000000-0005-0000-0000-0000ED180000}"/>
    <cellStyle name="40% - Énfasis2 7 2 3" xfId="13431" xr:uid="{00000000-0005-0000-0000-0000EE180000}"/>
    <cellStyle name="40% - Énfasis2 7 2 3 2" xfId="36074" xr:uid="{00000000-0005-0000-0000-0000EF180000}"/>
    <cellStyle name="40% - Énfasis2 7 2 4" xfId="28633" xr:uid="{00000000-0005-0000-0000-0000F0180000}"/>
    <cellStyle name="40% - Énfasis2 7 3" xfId="17153" xr:uid="{00000000-0005-0000-0000-0000F1180000}"/>
    <cellStyle name="40% - Énfasis2 7 3 2" xfId="39796" xr:uid="{00000000-0005-0000-0000-0000F2180000}"/>
    <cellStyle name="40% - Énfasis2 7 4" xfId="9713" xr:uid="{00000000-0005-0000-0000-0000F3180000}"/>
    <cellStyle name="40% - Énfasis2 7 4 2" xfId="32356" xr:uid="{00000000-0005-0000-0000-0000F4180000}"/>
    <cellStyle name="40% - Énfasis2 7 5" xfId="24915" xr:uid="{00000000-0005-0000-0000-0000F5180000}"/>
    <cellStyle name="40% - Énfasis2 8" xfId="4137" xr:uid="{00000000-0005-0000-0000-0000F6180000}"/>
    <cellStyle name="40% - Énfasis2 8 2" xfId="19024" xr:uid="{00000000-0005-0000-0000-0000F7180000}"/>
    <cellStyle name="40% - Énfasis2 8 2 2" xfId="41667" xr:uid="{00000000-0005-0000-0000-0000F8180000}"/>
    <cellStyle name="40% - Énfasis2 8 3" xfId="11584" xr:uid="{00000000-0005-0000-0000-0000F9180000}"/>
    <cellStyle name="40% - Énfasis2 8 3 2" xfId="34227" xr:uid="{00000000-0005-0000-0000-0000FA180000}"/>
    <cellStyle name="40% - Énfasis2 8 4" xfId="26786" xr:uid="{00000000-0005-0000-0000-0000FB180000}"/>
    <cellStyle name="40% - Énfasis2 9" xfId="372" xr:uid="{00000000-0005-0000-0000-0000FC180000}"/>
    <cellStyle name="40% - Énfasis2 9 2" xfId="15306" xr:uid="{00000000-0005-0000-0000-0000FD180000}"/>
    <cellStyle name="40% - Énfasis2 9 2 2" xfId="37949" xr:uid="{00000000-0005-0000-0000-0000FE180000}"/>
    <cellStyle name="40% - Énfasis2 9 3" xfId="23069" xr:uid="{00000000-0005-0000-0000-0000FF180000}"/>
    <cellStyle name="40% - Énfasis3" xfId="17" builtinId="39" customBuiltin="1"/>
    <cellStyle name="40% - Énfasis3 10" xfId="7865" xr:uid="{00000000-0005-0000-0000-000001190000}"/>
    <cellStyle name="40% - Énfasis3 10 2" xfId="30511" xr:uid="{00000000-0005-0000-0000-000002190000}"/>
    <cellStyle name="40% - Énfasis3 11" xfId="22756" xr:uid="{00000000-0005-0000-0000-000003190000}"/>
    <cellStyle name="40% - Énfasis3 2" xfId="18" xr:uid="{00000000-0005-0000-0000-000004190000}"/>
    <cellStyle name="40% - Énfasis3 2 10" xfId="22772" xr:uid="{00000000-0005-0000-0000-000005190000}"/>
    <cellStyle name="40% - Énfasis3 2 2" xfId="105" xr:uid="{00000000-0005-0000-0000-000006190000}"/>
    <cellStyle name="40% - Énfasis3 2 2 2" xfId="188" xr:uid="{00000000-0005-0000-0000-000007190000}"/>
    <cellStyle name="40% - Énfasis3 2 2 2 2" xfId="349" xr:uid="{00000000-0005-0000-0000-000008190000}"/>
    <cellStyle name="40% - Énfasis3 2 2 2 2 2" xfId="2173" xr:uid="{00000000-0005-0000-0000-000009190000}"/>
    <cellStyle name="40% - Énfasis3 2 2 2 2 2 2" xfId="4023" xr:uid="{00000000-0005-0000-0000-00000A190000}"/>
    <cellStyle name="40% - Énfasis3 2 2 2 2 2 2 2" xfId="7744" xr:uid="{00000000-0005-0000-0000-00000B190000}"/>
    <cellStyle name="40% - Énfasis3 2 2 2 2 2 2 2 2" xfId="22628" xr:uid="{00000000-0005-0000-0000-00000C190000}"/>
    <cellStyle name="40% - Énfasis3 2 2 2 2 2 2 2 2 2" xfId="45271" xr:uid="{00000000-0005-0000-0000-00000D190000}"/>
    <cellStyle name="40% - Énfasis3 2 2 2 2 2 2 2 3" xfId="15188" xr:uid="{00000000-0005-0000-0000-00000E190000}"/>
    <cellStyle name="40% - Énfasis3 2 2 2 2 2 2 2 3 2" xfId="37831" xr:uid="{00000000-0005-0000-0000-00000F190000}"/>
    <cellStyle name="40% - Énfasis3 2 2 2 2 2 2 2 4" xfId="30390" xr:uid="{00000000-0005-0000-0000-000010190000}"/>
    <cellStyle name="40% - Énfasis3 2 2 2 2 2 2 3" xfId="18910" xr:uid="{00000000-0005-0000-0000-000011190000}"/>
    <cellStyle name="40% - Énfasis3 2 2 2 2 2 2 3 2" xfId="41553" xr:uid="{00000000-0005-0000-0000-000012190000}"/>
    <cellStyle name="40% - Énfasis3 2 2 2 2 2 2 4" xfId="11470" xr:uid="{00000000-0005-0000-0000-000013190000}"/>
    <cellStyle name="40% - Énfasis3 2 2 2 2 2 2 4 2" xfId="34113" xr:uid="{00000000-0005-0000-0000-000014190000}"/>
    <cellStyle name="40% - Énfasis3 2 2 2 2 2 2 5" xfId="26672" xr:uid="{00000000-0005-0000-0000-000015190000}"/>
    <cellStyle name="40% - Énfasis3 2 2 2 2 2 3" xfId="5897" xr:uid="{00000000-0005-0000-0000-000016190000}"/>
    <cellStyle name="40% - Énfasis3 2 2 2 2 2 3 2" xfId="20781" xr:uid="{00000000-0005-0000-0000-000017190000}"/>
    <cellStyle name="40% - Énfasis3 2 2 2 2 2 3 2 2" xfId="43424" xr:uid="{00000000-0005-0000-0000-000018190000}"/>
    <cellStyle name="40% - Énfasis3 2 2 2 2 2 3 3" xfId="13341" xr:uid="{00000000-0005-0000-0000-000019190000}"/>
    <cellStyle name="40% - Énfasis3 2 2 2 2 2 3 3 2" xfId="35984" xr:uid="{00000000-0005-0000-0000-00001A190000}"/>
    <cellStyle name="40% - Énfasis3 2 2 2 2 2 3 4" xfId="28543" xr:uid="{00000000-0005-0000-0000-00001B190000}"/>
    <cellStyle name="40% - Énfasis3 2 2 2 2 2 4" xfId="17063" xr:uid="{00000000-0005-0000-0000-00001C190000}"/>
    <cellStyle name="40% - Énfasis3 2 2 2 2 2 4 2" xfId="39706" xr:uid="{00000000-0005-0000-0000-00001D190000}"/>
    <cellStyle name="40% - Énfasis3 2 2 2 2 2 5" xfId="9623" xr:uid="{00000000-0005-0000-0000-00001E190000}"/>
    <cellStyle name="40% - Énfasis3 2 2 2 2 2 5 2" xfId="32266" xr:uid="{00000000-0005-0000-0000-00001F190000}"/>
    <cellStyle name="40% - Énfasis3 2 2 2 2 2 6" xfId="24825" xr:uid="{00000000-0005-0000-0000-000020190000}"/>
    <cellStyle name="40% - Énfasis3 2 2 2 2 3" xfId="3098" xr:uid="{00000000-0005-0000-0000-000021190000}"/>
    <cellStyle name="40% - Énfasis3 2 2 2 2 3 2" xfId="6819" xr:uid="{00000000-0005-0000-0000-000022190000}"/>
    <cellStyle name="40% - Énfasis3 2 2 2 2 3 2 2" xfId="21703" xr:uid="{00000000-0005-0000-0000-000023190000}"/>
    <cellStyle name="40% - Énfasis3 2 2 2 2 3 2 2 2" xfId="44346" xr:uid="{00000000-0005-0000-0000-000024190000}"/>
    <cellStyle name="40% - Énfasis3 2 2 2 2 3 2 3" xfId="14263" xr:uid="{00000000-0005-0000-0000-000025190000}"/>
    <cellStyle name="40% - Énfasis3 2 2 2 2 3 2 3 2" xfId="36906" xr:uid="{00000000-0005-0000-0000-000026190000}"/>
    <cellStyle name="40% - Énfasis3 2 2 2 2 3 2 4" xfId="29465" xr:uid="{00000000-0005-0000-0000-000027190000}"/>
    <cellStyle name="40% - Énfasis3 2 2 2 2 3 3" xfId="17985" xr:uid="{00000000-0005-0000-0000-000028190000}"/>
    <cellStyle name="40% - Énfasis3 2 2 2 2 3 3 2" xfId="40628" xr:uid="{00000000-0005-0000-0000-000029190000}"/>
    <cellStyle name="40% - Énfasis3 2 2 2 2 3 4" xfId="10545" xr:uid="{00000000-0005-0000-0000-00002A190000}"/>
    <cellStyle name="40% - Énfasis3 2 2 2 2 3 4 2" xfId="33188" xr:uid="{00000000-0005-0000-0000-00002B190000}"/>
    <cellStyle name="40% - Énfasis3 2 2 2 2 3 5" xfId="25747" xr:uid="{00000000-0005-0000-0000-00002C190000}"/>
    <cellStyle name="40% - Énfasis3 2 2 2 2 4" xfId="4972" xr:uid="{00000000-0005-0000-0000-00002D190000}"/>
    <cellStyle name="40% - Énfasis3 2 2 2 2 4 2" xfId="19856" xr:uid="{00000000-0005-0000-0000-00002E190000}"/>
    <cellStyle name="40% - Énfasis3 2 2 2 2 4 2 2" xfId="42499" xr:uid="{00000000-0005-0000-0000-00002F190000}"/>
    <cellStyle name="40% - Énfasis3 2 2 2 2 4 3" xfId="12416" xr:uid="{00000000-0005-0000-0000-000030190000}"/>
    <cellStyle name="40% - Énfasis3 2 2 2 2 4 3 2" xfId="35059" xr:uid="{00000000-0005-0000-0000-000031190000}"/>
    <cellStyle name="40% - Énfasis3 2 2 2 2 4 4" xfId="27618" xr:uid="{00000000-0005-0000-0000-000032190000}"/>
    <cellStyle name="40% - Énfasis3 2 2 2 2 5" xfId="1245" xr:uid="{00000000-0005-0000-0000-000033190000}"/>
    <cellStyle name="40% - Énfasis3 2 2 2 2 5 2" xfId="16138" xr:uid="{00000000-0005-0000-0000-000034190000}"/>
    <cellStyle name="40% - Énfasis3 2 2 2 2 5 2 2" xfId="38781" xr:uid="{00000000-0005-0000-0000-000035190000}"/>
    <cellStyle name="40% - Énfasis3 2 2 2 2 5 3" xfId="23900" xr:uid="{00000000-0005-0000-0000-000036190000}"/>
    <cellStyle name="40% - Énfasis3 2 2 2 2 6" xfId="8698" xr:uid="{00000000-0005-0000-0000-000037190000}"/>
    <cellStyle name="40% - Énfasis3 2 2 2 2 6 2" xfId="31341" xr:uid="{00000000-0005-0000-0000-000038190000}"/>
    <cellStyle name="40% - Énfasis3 2 2 2 2 7" xfId="23047" xr:uid="{00000000-0005-0000-0000-000039190000}"/>
    <cellStyle name="40% - Énfasis3 2 2 2 3" xfId="1711" xr:uid="{00000000-0005-0000-0000-00003A190000}"/>
    <cellStyle name="40% - Énfasis3 2 2 2 3 2" xfId="3561" xr:uid="{00000000-0005-0000-0000-00003B190000}"/>
    <cellStyle name="40% - Énfasis3 2 2 2 3 2 2" xfId="7282" xr:uid="{00000000-0005-0000-0000-00003C190000}"/>
    <cellStyle name="40% - Énfasis3 2 2 2 3 2 2 2" xfId="22166" xr:uid="{00000000-0005-0000-0000-00003D190000}"/>
    <cellStyle name="40% - Énfasis3 2 2 2 3 2 2 2 2" xfId="44809" xr:uid="{00000000-0005-0000-0000-00003E190000}"/>
    <cellStyle name="40% - Énfasis3 2 2 2 3 2 2 3" xfId="14726" xr:uid="{00000000-0005-0000-0000-00003F190000}"/>
    <cellStyle name="40% - Énfasis3 2 2 2 3 2 2 3 2" xfId="37369" xr:uid="{00000000-0005-0000-0000-000040190000}"/>
    <cellStyle name="40% - Énfasis3 2 2 2 3 2 2 4" xfId="29928" xr:uid="{00000000-0005-0000-0000-000041190000}"/>
    <cellStyle name="40% - Énfasis3 2 2 2 3 2 3" xfId="18448" xr:uid="{00000000-0005-0000-0000-000042190000}"/>
    <cellStyle name="40% - Énfasis3 2 2 2 3 2 3 2" xfId="41091" xr:uid="{00000000-0005-0000-0000-000043190000}"/>
    <cellStyle name="40% - Énfasis3 2 2 2 3 2 4" xfId="11008" xr:uid="{00000000-0005-0000-0000-000044190000}"/>
    <cellStyle name="40% - Énfasis3 2 2 2 3 2 4 2" xfId="33651" xr:uid="{00000000-0005-0000-0000-000045190000}"/>
    <cellStyle name="40% - Énfasis3 2 2 2 3 2 5" xfId="26210" xr:uid="{00000000-0005-0000-0000-000046190000}"/>
    <cellStyle name="40% - Énfasis3 2 2 2 3 3" xfId="5435" xr:uid="{00000000-0005-0000-0000-000047190000}"/>
    <cellStyle name="40% - Énfasis3 2 2 2 3 3 2" xfId="20319" xr:uid="{00000000-0005-0000-0000-000048190000}"/>
    <cellStyle name="40% - Énfasis3 2 2 2 3 3 2 2" xfId="42962" xr:uid="{00000000-0005-0000-0000-000049190000}"/>
    <cellStyle name="40% - Énfasis3 2 2 2 3 3 3" xfId="12879" xr:uid="{00000000-0005-0000-0000-00004A190000}"/>
    <cellStyle name="40% - Énfasis3 2 2 2 3 3 3 2" xfId="35522" xr:uid="{00000000-0005-0000-0000-00004B190000}"/>
    <cellStyle name="40% - Énfasis3 2 2 2 3 3 4" xfId="28081" xr:uid="{00000000-0005-0000-0000-00004C190000}"/>
    <cellStyle name="40% - Énfasis3 2 2 2 3 4" xfId="16601" xr:uid="{00000000-0005-0000-0000-00004D190000}"/>
    <cellStyle name="40% - Énfasis3 2 2 2 3 4 2" xfId="39244" xr:uid="{00000000-0005-0000-0000-00004E190000}"/>
    <cellStyle name="40% - Énfasis3 2 2 2 3 5" xfId="9161" xr:uid="{00000000-0005-0000-0000-00004F190000}"/>
    <cellStyle name="40% - Énfasis3 2 2 2 3 5 2" xfId="31804" xr:uid="{00000000-0005-0000-0000-000050190000}"/>
    <cellStyle name="40% - Énfasis3 2 2 2 3 6" xfId="24363" xr:uid="{00000000-0005-0000-0000-000051190000}"/>
    <cellStyle name="40% - Énfasis3 2 2 2 4" xfId="2636" xr:uid="{00000000-0005-0000-0000-000052190000}"/>
    <cellStyle name="40% - Énfasis3 2 2 2 4 2" xfId="6357" xr:uid="{00000000-0005-0000-0000-000053190000}"/>
    <cellStyle name="40% - Énfasis3 2 2 2 4 2 2" xfId="21241" xr:uid="{00000000-0005-0000-0000-000054190000}"/>
    <cellStyle name="40% - Énfasis3 2 2 2 4 2 2 2" xfId="43884" xr:uid="{00000000-0005-0000-0000-000055190000}"/>
    <cellStyle name="40% - Énfasis3 2 2 2 4 2 3" xfId="13801" xr:uid="{00000000-0005-0000-0000-000056190000}"/>
    <cellStyle name="40% - Énfasis3 2 2 2 4 2 3 2" xfId="36444" xr:uid="{00000000-0005-0000-0000-000057190000}"/>
    <cellStyle name="40% - Énfasis3 2 2 2 4 2 4" xfId="29003" xr:uid="{00000000-0005-0000-0000-000058190000}"/>
    <cellStyle name="40% - Énfasis3 2 2 2 4 3" xfId="17523" xr:uid="{00000000-0005-0000-0000-000059190000}"/>
    <cellStyle name="40% - Énfasis3 2 2 2 4 3 2" xfId="40166" xr:uid="{00000000-0005-0000-0000-00005A190000}"/>
    <cellStyle name="40% - Énfasis3 2 2 2 4 4" xfId="10083" xr:uid="{00000000-0005-0000-0000-00005B190000}"/>
    <cellStyle name="40% - Énfasis3 2 2 2 4 4 2" xfId="32726" xr:uid="{00000000-0005-0000-0000-00005C190000}"/>
    <cellStyle name="40% - Énfasis3 2 2 2 4 5" xfId="25285" xr:uid="{00000000-0005-0000-0000-00005D190000}"/>
    <cellStyle name="40% - Énfasis3 2 2 2 5" xfId="4510" xr:uid="{00000000-0005-0000-0000-00005E190000}"/>
    <cellStyle name="40% - Énfasis3 2 2 2 5 2" xfId="19394" xr:uid="{00000000-0005-0000-0000-00005F190000}"/>
    <cellStyle name="40% - Énfasis3 2 2 2 5 2 2" xfId="42037" xr:uid="{00000000-0005-0000-0000-000060190000}"/>
    <cellStyle name="40% - Énfasis3 2 2 2 5 3" xfId="11954" xr:uid="{00000000-0005-0000-0000-000061190000}"/>
    <cellStyle name="40% - Énfasis3 2 2 2 5 3 2" xfId="34597" xr:uid="{00000000-0005-0000-0000-000062190000}"/>
    <cellStyle name="40% - Énfasis3 2 2 2 5 4" xfId="27156" xr:uid="{00000000-0005-0000-0000-000063190000}"/>
    <cellStyle name="40% - Énfasis3 2 2 2 6" xfId="780" xr:uid="{00000000-0005-0000-0000-000064190000}"/>
    <cellStyle name="40% - Énfasis3 2 2 2 6 2" xfId="15676" xr:uid="{00000000-0005-0000-0000-000065190000}"/>
    <cellStyle name="40% - Énfasis3 2 2 2 6 2 2" xfId="38319" xr:uid="{00000000-0005-0000-0000-000066190000}"/>
    <cellStyle name="40% - Énfasis3 2 2 2 6 3" xfId="23438" xr:uid="{00000000-0005-0000-0000-000067190000}"/>
    <cellStyle name="40% - Énfasis3 2 2 2 7" xfId="8236" xr:uid="{00000000-0005-0000-0000-000068190000}"/>
    <cellStyle name="40% - Énfasis3 2 2 2 7 2" xfId="30879" xr:uid="{00000000-0005-0000-0000-000069190000}"/>
    <cellStyle name="40% - Énfasis3 2 2 2 8" xfId="22891" xr:uid="{00000000-0005-0000-0000-00006A190000}"/>
    <cellStyle name="40% - Énfasis3 2 2 3" xfId="271" xr:uid="{00000000-0005-0000-0000-00006B190000}"/>
    <cellStyle name="40% - Énfasis3 2 2 3 2" xfId="1962" xr:uid="{00000000-0005-0000-0000-00006C190000}"/>
    <cellStyle name="40% - Énfasis3 2 2 3 2 2" xfId="3812" xr:uid="{00000000-0005-0000-0000-00006D190000}"/>
    <cellStyle name="40% - Énfasis3 2 2 3 2 2 2" xfId="7533" xr:uid="{00000000-0005-0000-0000-00006E190000}"/>
    <cellStyle name="40% - Énfasis3 2 2 3 2 2 2 2" xfId="22417" xr:uid="{00000000-0005-0000-0000-00006F190000}"/>
    <cellStyle name="40% - Énfasis3 2 2 3 2 2 2 2 2" xfId="45060" xr:uid="{00000000-0005-0000-0000-000070190000}"/>
    <cellStyle name="40% - Énfasis3 2 2 3 2 2 2 3" xfId="14977" xr:uid="{00000000-0005-0000-0000-000071190000}"/>
    <cellStyle name="40% - Énfasis3 2 2 3 2 2 2 3 2" xfId="37620" xr:uid="{00000000-0005-0000-0000-000072190000}"/>
    <cellStyle name="40% - Énfasis3 2 2 3 2 2 2 4" xfId="30179" xr:uid="{00000000-0005-0000-0000-000073190000}"/>
    <cellStyle name="40% - Énfasis3 2 2 3 2 2 3" xfId="18699" xr:uid="{00000000-0005-0000-0000-000074190000}"/>
    <cellStyle name="40% - Énfasis3 2 2 3 2 2 3 2" xfId="41342" xr:uid="{00000000-0005-0000-0000-000075190000}"/>
    <cellStyle name="40% - Énfasis3 2 2 3 2 2 4" xfId="11259" xr:uid="{00000000-0005-0000-0000-000076190000}"/>
    <cellStyle name="40% - Énfasis3 2 2 3 2 2 4 2" xfId="33902" xr:uid="{00000000-0005-0000-0000-000077190000}"/>
    <cellStyle name="40% - Énfasis3 2 2 3 2 2 5" xfId="26461" xr:uid="{00000000-0005-0000-0000-000078190000}"/>
    <cellStyle name="40% - Énfasis3 2 2 3 2 3" xfId="5686" xr:uid="{00000000-0005-0000-0000-000079190000}"/>
    <cellStyle name="40% - Énfasis3 2 2 3 2 3 2" xfId="20570" xr:uid="{00000000-0005-0000-0000-00007A190000}"/>
    <cellStyle name="40% - Énfasis3 2 2 3 2 3 2 2" xfId="43213" xr:uid="{00000000-0005-0000-0000-00007B190000}"/>
    <cellStyle name="40% - Énfasis3 2 2 3 2 3 3" xfId="13130" xr:uid="{00000000-0005-0000-0000-00007C190000}"/>
    <cellStyle name="40% - Énfasis3 2 2 3 2 3 3 2" xfId="35773" xr:uid="{00000000-0005-0000-0000-00007D190000}"/>
    <cellStyle name="40% - Énfasis3 2 2 3 2 3 4" xfId="28332" xr:uid="{00000000-0005-0000-0000-00007E190000}"/>
    <cellStyle name="40% - Énfasis3 2 2 3 2 4" xfId="16852" xr:uid="{00000000-0005-0000-0000-00007F190000}"/>
    <cellStyle name="40% - Énfasis3 2 2 3 2 4 2" xfId="39495" xr:uid="{00000000-0005-0000-0000-000080190000}"/>
    <cellStyle name="40% - Énfasis3 2 2 3 2 5" xfId="9412" xr:uid="{00000000-0005-0000-0000-000081190000}"/>
    <cellStyle name="40% - Énfasis3 2 2 3 2 5 2" xfId="32055" xr:uid="{00000000-0005-0000-0000-000082190000}"/>
    <cellStyle name="40% - Énfasis3 2 2 3 2 6" xfId="24614" xr:uid="{00000000-0005-0000-0000-000083190000}"/>
    <cellStyle name="40% - Énfasis3 2 2 3 3" xfId="2887" xr:uid="{00000000-0005-0000-0000-000084190000}"/>
    <cellStyle name="40% - Énfasis3 2 2 3 3 2" xfId="6608" xr:uid="{00000000-0005-0000-0000-000085190000}"/>
    <cellStyle name="40% - Énfasis3 2 2 3 3 2 2" xfId="21492" xr:uid="{00000000-0005-0000-0000-000086190000}"/>
    <cellStyle name="40% - Énfasis3 2 2 3 3 2 2 2" xfId="44135" xr:uid="{00000000-0005-0000-0000-000087190000}"/>
    <cellStyle name="40% - Énfasis3 2 2 3 3 2 3" xfId="14052" xr:uid="{00000000-0005-0000-0000-000088190000}"/>
    <cellStyle name="40% - Énfasis3 2 2 3 3 2 3 2" xfId="36695" xr:uid="{00000000-0005-0000-0000-000089190000}"/>
    <cellStyle name="40% - Énfasis3 2 2 3 3 2 4" xfId="29254" xr:uid="{00000000-0005-0000-0000-00008A190000}"/>
    <cellStyle name="40% - Énfasis3 2 2 3 3 3" xfId="17774" xr:uid="{00000000-0005-0000-0000-00008B190000}"/>
    <cellStyle name="40% - Énfasis3 2 2 3 3 3 2" xfId="40417" xr:uid="{00000000-0005-0000-0000-00008C190000}"/>
    <cellStyle name="40% - Énfasis3 2 2 3 3 4" xfId="10334" xr:uid="{00000000-0005-0000-0000-00008D190000}"/>
    <cellStyle name="40% - Énfasis3 2 2 3 3 4 2" xfId="32977" xr:uid="{00000000-0005-0000-0000-00008E190000}"/>
    <cellStyle name="40% - Énfasis3 2 2 3 3 5" xfId="25536" xr:uid="{00000000-0005-0000-0000-00008F190000}"/>
    <cellStyle name="40% - Énfasis3 2 2 3 4" xfId="4761" xr:uid="{00000000-0005-0000-0000-000090190000}"/>
    <cellStyle name="40% - Énfasis3 2 2 3 4 2" xfId="19645" xr:uid="{00000000-0005-0000-0000-000091190000}"/>
    <cellStyle name="40% - Énfasis3 2 2 3 4 2 2" xfId="42288" xr:uid="{00000000-0005-0000-0000-000092190000}"/>
    <cellStyle name="40% - Énfasis3 2 2 3 4 3" xfId="12205" xr:uid="{00000000-0005-0000-0000-000093190000}"/>
    <cellStyle name="40% - Énfasis3 2 2 3 4 3 2" xfId="34848" xr:uid="{00000000-0005-0000-0000-000094190000}"/>
    <cellStyle name="40% - Énfasis3 2 2 3 4 4" xfId="27407" xr:uid="{00000000-0005-0000-0000-000095190000}"/>
    <cellStyle name="40% - Énfasis3 2 2 3 5" xfId="1034" xr:uid="{00000000-0005-0000-0000-000096190000}"/>
    <cellStyle name="40% - Énfasis3 2 2 3 5 2" xfId="15927" xr:uid="{00000000-0005-0000-0000-000097190000}"/>
    <cellStyle name="40% - Énfasis3 2 2 3 5 2 2" xfId="38570" xr:uid="{00000000-0005-0000-0000-000098190000}"/>
    <cellStyle name="40% - Énfasis3 2 2 3 5 3" xfId="23689" xr:uid="{00000000-0005-0000-0000-000099190000}"/>
    <cellStyle name="40% - Énfasis3 2 2 3 6" xfId="8487" xr:uid="{00000000-0005-0000-0000-00009A190000}"/>
    <cellStyle name="40% - Énfasis3 2 2 3 6 2" xfId="31130" xr:uid="{00000000-0005-0000-0000-00009B190000}"/>
    <cellStyle name="40% - Énfasis3 2 2 3 7" xfId="22969" xr:uid="{00000000-0005-0000-0000-00009C190000}"/>
    <cellStyle name="40% - Énfasis3 2 2 4" xfId="1500" xr:uid="{00000000-0005-0000-0000-00009D190000}"/>
    <cellStyle name="40% - Énfasis3 2 2 4 2" xfId="3350" xr:uid="{00000000-0005-0000-0000-00009E190000}"/>
    <cellStyle name="40% - Énfasis3 2 2 4 2 2" xfId="7071" xr:uid="{00000000-0005-0000-0000-00009F190000}"/>
    <cellStyle name="40% - Énfasis3 2 2 4 2 2 2" xfId="21955" xr:uid="{00000000-0005-0000-0000-0000A0190000}"/>
    <cellStyle name="40% - Énfasis3 2 2 4 2 2 2 2" xfId="44598" xr:uid="{00000000-0005-0000-0000-0000A1190000}"/>
    <cellStyle name="40% - Énfasis3 2 2 4 2 2 3" xfId="14515" xr:uid="{00000000-0005-0000-0000-0000A2190000}"/>
    <cellStyle name="40% - Énfasis3 2 2 4 2 2 3 2" xfId="37158" xr:uid="{00000000-0005-0000-0000-0000A3190000}"/>
    <cellStyle name="40% - Énfasis3 2 2 4 2 2 4" xfId="29717" xr:uid="{00000000-0005-0000-0000-0000A4190000}"/>
    <cellStyle name="40% - Énfasis3 2 2 4 2 3" xfId="18237" xr:uid="{00000000-0005-0000-0000-0000A5190000}"/>
    <cellStyle name="40% - Énfasis3 2 2 4 2 3 2" xfId="40880" xr:uid="{00000000-0005-0000-0000-0000A6190000}"/>
    <cellStyle name="40% - Énfasis3 2 2 4 2 4" xfId="10797" xr:uid="{00000000-0005-0000-0000-0000A7190000}"/>
    <cellStyle name="40% - Énfasis3 2 2 4 2 4 2" xfId="33440" xr:uid="{00000000-0005-0000-0000-0000A8190000}"/>
    <cellStyle name="40% - Énfasis3 2 2 4 2 5" xfId="25999" xr:uid="{00000000-0005-0000-0000-0000A9190000}"/>
    <cellStyle name="40% - Énfasis3 2 2 4 3" xfId="5224" xr:uid="{00000000-0005-0000-0000-0000AA190000}"/>
    <cellStyle name="40% - Énfasis3 2 2 4 3 2" xfId="20108" xr:uid="{00000000-0005-0000-0000-0000AB190000}"/>
    <cellStyle name="40% - Énfasis3 2 2 4 3 2 2" xfId="42751" xr:uid="{00000000-0005-0000-0000-0000AC190000}"/>
    <cellStyle name="40% - Énfasis3 2 2 4 3 3" xfId="12668" xr:uid="{00000000-0005-0000-0000-0000AD190000}"/>
    <cellStyle name="40% - Énfasis3 2 2 4 3 3 2" xfId="35311" xr:uid="{00000000-0005-0000-0000-0000AE190000}"/>
    <cellStyle name="40% - Énfasis3 2 2 4 3 4" xfId="27870" xr:uid="{00000000-0005-0000-0000-0000AF190000}"/>
    <cellStyle name="40% - Énfasis3 2 2 4 4" xfId="16390" xr:uid="{00000000-0005-0000-0000-0000B0190000}"/>
    <cellStyle name="40% - Énfasis3 2 2 4 4 2" xfId="39033" xr:uid="{00000000-0005-0000-0000-0000B1190000}"/>
    <cellStyle name="40% - Énfasis3 2 2 4 5" xfId="8950" xr:uid="{00000000-0005-0000-0000-0000B2190000}"/>
    <cellStyle name="40% - Énfasis3 2 2 4 5 2" xfId="31593" xr:uid="{00000000-0005-0000-0000-0000B3190000}"/>
    <cellStyle name="40% - Énfasis3 2 2 4 6" xfId="24152" xr:uid="{00000000-0005-0000-0000-0000B4190000}"/>
    <cellStyle name="40% - Énfasis3 2 2 5" xfId="2425" xr:uid="{00000000-0005-0000-0000-0000B5190000}"/>
    <cellStyle name="40% - Énfasis3 2 2 5 2" xfId="6146" xr:uid="{00000000-0005-0000-0000-0000B6190000}"/>
    <cellStyle name="40% - Énfasis3 2 2 5 2 2" xfId="21030" xr:uid="{00000000-0005-0000-0000-0000B7190000}"/>
    <cellStyle name="40% - Énfasis3 2 2 5 2 2 2" xfId="43673" xr:uid="{00000000-0005-0000-0000-0000B8190000}"/>
    <cellStyle name="40% - Énfasis3 2 2 5 2 3" xfId="13590" xr:uid="{00000000-0005-0000-0000-0000B9190000}"/>
    <cellStyle name="40% - Énfasis3 2 2 5 2 3 2" xfId="36233" xr:uid="{00000000-0005-0000-0000-0000BA190000}"/>
    <cellStyle name="40% - Énfasis3 2 2 5 2 4" xfId="28792" xr:uid="{00000000-0005-0000-0000-0000BB190000}"/>
    <cellStyle name="40% - Énfasis3 2 2 5 3" xfId="17312" xr:uid="{00000000-0005-0000-0000-0000BC190000}"/>
    <cellStyle name="40% - Énfasis3 2 2 5 3 2" xfId="39955" xr:uid="{00000000-0005-0000-0000-0000BD190000}"/>
    <cellStyle name="40% - Énfasis3 2 2 5 4" xfId="9872" xr:uid="{00000000-0005-0000-0000-0000BE190000}"/>
    <cellStyle name="40% - Énfasis3 2 2 5 4 2" xfId="32515" xr:uid="{00000000-0005-0000-0000-0000BF190000}"/>
    <cellStyle name="40% - Énfasis3 2 2 5 5" xfId="25074" xr:uid="{00000000-0005-0000-0000-0000C0190000}"/>
    <cellStyle name="40% - Énfasis3 2 2 6" xfId="4299" xr:uid="{00000000-0005-0000-0000-0000C1190000}"/>
    <cellStyle name="40% - Énfasis3 2 2 6 2" xfId="19183" xr:uid="{00000000-0005-0000-0000-0000C2190000}"/>
    <cellStyle name="40% - Énfasis3 2 2 6 2 2" xfId="41826" xr:uid="{00000000-0005-0000-0000-0000C3190000}"/>
    <cellStyle name="40% - Énfasis3 2 2 6 3" xfId="11743" xr:uid="{00000000-0005-0000-0000-0000C4190000}"/>
    <cellStyle name="40% - Énfasis3 2 2 6 3 2" xfId="34386" xr:uid="{00000000-0005-0000-0000-0000C5190000}"/>
    <cellStyle name="40% - Énfasis3 2 2 6 4" xfId="26945" xr:uid="{00000000-0005-0000-0000-0000C6190000}"/>
    <cellStyle name="40% - Énfasis3 2 2 7" xfId="568" xr:uid="{00000000-0005-0000-0000-0000C7190000}"/>
    <cellStyle name="40% - Énfasis3 2 2 7 2" xfId="15465" xr:uid="{00000000-0005-0000-0000-0000C8190000}"/>
    <cellStyle name="40% - Énfasis3 2 2 7 2 2" xfId="38108" xr:uid="{00000000-0005-0000-0000-0000C9190000}"/>
    <cellStyle name="40% - Énfasis3 2 2 7 3" xfId="23228" xr:uid="{00000000-0005-0000-0000-0000CA190000}"/>
    <cellStyle name="40% - Énfasis3 2 2 8" xfId="8025" xr:uid="{00000000-0005-0000-0000-0000CB190000}"/>
    <cellStyle name="40% - Énfasis3 2 2 8 2" xfId="30668" xr:uid="{00000000-0005-0000-0000-0000CC190000}"/>
    <cellStyle name="40% - Énfasis3 2 2 9" xfId="22813" xr:uid="{00000000-0005-0000-0000-0000CD190000}"/>
    <cellStyle name="40% - Énfasis3 2 3" xfId="147" xr:uid="{00000000-0005-0000-0000-0000CE190000}"/>
    <cellStyle name="40% - Énfasis3 2 3 2" xfId="310" xr:uid="{00000000-0005-0000-0000-0000CF190000}"/>
    <cellStyle name="40% - Énfasis3 2 3 2 2" xfId="2068" xr:uid="{00000000-0005-0000-0000-0000D0190000}"/>
    <cellStyle name="40% - Énfasis3 2 3 2 2 2" xfId="3918" xr:uid="{00000000-0005-0000-0000-0000D1190000}"/>
    <cellStyle name="40% - Énfasis3 2 3 2 2 2 2" xfId="7639" xr:uid="{00000000-0005-0000-0000-0000D2190000}"/>
    <cellStyle name="40% - Énfasis3 2 3 2 2 2 2 2" xfId="22523" xr:uid="{00000000-0005-0000-0000-0000D3190000}"/>
    <cellStyle name="40% - Énfasis3 2 3 2 2 2 2 2 2" xfId="45166" xr:uid="{00000000-0005-0000-0000-0000D4190000}"/>
    <cellStyle name="40% - Énfasis3 2 3 2 2 2 2 3" xfId="15083" xr:uid="{00000000-0005-0000-0000-0000D5190000}"/>
    <cellStyle name="40% - Énfasis3 2 3 2 2 2 2 3 2" xfId="37726" xr:uid="{00000000-0005-0000-0000-0000D6190000}"/>
    <cellStyle name="40% - Énfasis3 2 3 2 2 2 2 4" xfId="30285" xr:uid="{00000000-0005-0000-0000-0000D7190000}"/>
    <cellStyle name="40% - Énfasis3 2 3 2 2 2 3" xfId="18805" xr:uid="{00000000-0005-0000-0000-0000D8190000}"/>
    <cellStyle name="40% - Énfasis3 2 3 2 2 2 3 2" xfId="41448" xr:uid="{00000000-0005-0000-0000-0000D9190000}"/>
    <cellStyle name="40% - Énfasis3 2 3 2 2 2 4" xfId="11365" xr:uid="{00000000-0005-0000-0000-0000DA190000}"/>
    <cellStyle name="40% - Énfasis3 2 3 2 2 2 4 2" xfId="34008" xr:uid="{00000000-0005-0000-0000-0000DB190000}"/>
    <cellStyle name="40% - Énfasis3 2 3 2 2 2 5" xfId="26567" xr:uid="{00000000-0005-0000-0000-0000DC190000}"/>
    <cellStyle name="40% - Énfasis3 2 3 2 2 3" xfId="5792" xr:uid="{00000000-0005-0000-0000-0000DD190000}"/>
    <cellStyle name="40% - Énfasis3 2 3 2 2 3 2" xfId="20676" xr:uid="{00000000-0005-0000-0000-0000DE190000}"/>
    <cellStyle name="40% - Énfasis3 2 3 2 2 3 2 2" xfId="43319" xr:uid="{00000000-0005-0000-0000-0000DF190000}"/>
    <cellStyle name="40% - Énfasis3 2 3 2 2 3 3" xfId="13236" xr:uid="{00000000-0005-0000-0000-0000E0190000}"/>
    <cellStyle name="40% - Énfasis3 2 3 2 2 3 3 2" xfId="35879" xr:uid="{00000000-0005-0000-0000-0000E1190000}"/>
    <cellStyle name="40% - Énfasis3 2 3 2 2 3 4" xfId="28438" xr:uid="{00000000-0005-0000-0000-0000E2190000}"/>
    <cellStyle name="40% - Énfasis3 2 3 2 2 4" xfId="16958" xr:uid="{00000000-0005-0000-0000-0000E3190000}"/>
    <cellStyle name="40% - Énfasis3 2 3 2 2 4 2" xfId="39601" xr:uid="{00000000-0005-0000-0000-0000E4190000}"/>
    <cellStyle name="40% - Énfasis3 2 3 2 2 5" xfId="9518" xr:uid="{00000000-0005-0000-0000-0000E5190000}"/>
    <cellStyle name="40% - Énfasis3 2 3 2 2 5 2" xfId="32161" xr:uid="{00000000-0005-0000-0000-0000E6190000}"/>
    <cellStyle name="40% - Énfasis3 2 3 2 2 6" xfId="24720" xr:uid="{00000000-0005-0000-0000-0000E7190000}"/>
    <cellStyle name="40% - Énfasis3 2 3 2 3" xfId="2993" xr:uid="{00000000-0005-0000-0000-0000E8190000}"/>
    <cellStyle name="40% - Énfasis3 2 3 2 3 2" xfId="6714" xr:uid="{00000000-0005-0000-0000-0000E9190000}"/>
    <cellStyle name="40% - Énfasis3 2 3 2 3 2 2" xfId="21598" xr:uid="{00000000-0005-0000-0000-0000EA190000}"/>
    <cellStyle name="40% - Énfasis3 2 3 2 3 2 2 2" xfId="44241" xr:uid="{00000000-0005-0000-0000-0000EB190000}"/>
    <cellStyle name="40% - Énfasis3 2 3 2 3 2 3" xfId="14158" xr:uid="{00000000-0005-0000-0000-0000EC190000}"/>
    <cellStyle name="40% - Énfasis3 2 3 2 3 2 3 2" xfId="36801" xr:uid="{00000000-0005-0000-0000-0000ED190000}"/>
    <cellStyle name="40% - Énfasis3 2 3 2 3 2 4" xfId="29360" xr:uid="{00000000-0005-0000-0000-0000EE190000}"/>
    <cellStyle name="40% - Énfasis3 2 3 2 3 3" xfId="17880" xr:uid="{00000000-0005-0000-0000-0000EF190000}"/>
    <cellStyle name="40% - Énfasis3 2 3 2 3 3 2" xfId="40523" xr:uid="{00000000-0005-0000-0000-0000F0190000}"/>
    <cellStyle name="40% - Énfasis3 2 3 2 3 4" xfId="10440" xr:uid="{00000000-0005-0000-0000-0000F1190000}"/>
    <cellStyle name="40% - Énfasis3 2 3 2 3 4 2" xfId="33083" xr:uid="{00000000-0005-0000-0000-0000F2190000}"/>
    <cellStyle name="40% - Énfasis3 2 3 2 3 5" xfId="25642" xr:uid="{00000000-0005-0000-0000-0000F3190000}"/>
    <cellStyle name="40% - Énfasis3 2 3 2 4" xfId="4867" xr:uid="{00000000-0005-0000-0000-0000F4190000}"/>
    <cellStyle name="40% - Énfasis3 2 3 2 4 2" xfId="19751" xr:uid="{00000000-0005-0000-0000-0000F5190000}"/>
    <cellStyle name="40% - Énfasis3 2 3 2 4 2 2" xfId="42394" xr:uid="{00000000-0005-0000-0000-0000F6190000}"/>
    <cellStyle name="40% - Énfasis3 2 3 2 4 3" xfId="12311" xr:uid="{00000000-0005-0000-0000-0000F7190000}"/>
    <cellStyle name="40% - Énfasis3 2 3 2 4 3 2" xfId="34954" xr:uid="{00000000-0005-0000-0000-0000F8190000}"/>
    <cellStyle name="40% - Énfasis3 2 3 2 4 4" xfId="27513" xr:uid="{00000000-0005-0000-0000-0000F9190000}"/>
    <cellStyle name="40% - Énfasis3 2 3 2 5" xfId="1140" xr:uid="{00000000-0005-0000-0000-0000FA190000}"/>
    <cellStyle name="40% - Énfasis3 2 3 2 5 2" xfId="16033" xr:uid="{00000000-0005-0000-0000-0000FB190000}"/>
    <cellStyle name="40% - Énfasis3 2 3 2 5 2 2" xfId="38676" xr:uid="{00000000-0005-0000-0000-0000FC190000}"/>
    <cellStyle name="40% - Énfasis3 2 3 2 5 3" xfId="23795" xr:uid="{00000000-0005-0000-0000-0000FD190000}"/>
    <cellStyle name="40% - Énfasis3 2 3 2 6" xfId="8593" xr:uid="{00000000-0005-0000-0000-0000FE190000}"/>
    <cellStyle name="40% - Énfasis3 2 3 2 6 2" xfId="31236" xr:uid="{00000000-0005-0000-0000-0000FF190000}"/>
    <cellStyle name="40% - Énfasis3 2 3 2 7" xfId="23008" xr:uid="{00000000-0005-0000-0000-0000001A0000}"/>
    <cellStyle name="40% - Énfasis3 2 3 3" xfId="1606" xr:uid="{00000000-0005-0000-0000-0000011A0000}"/>
    <cellStyle name="40% - Énfasis3 2 3 3 2" xfId="3456" xr:uid="{00000000-0005-0000-0000-0000021A0000}"/>
    <cellStyle name="40% - Énfasis3 2 3 3 2 2" xfId="7177" xr:uid="{00000000-0005-0000-0000-0000031A0000}"/>
    <cellStyle name="40% - Énfasis3 2 3 3 2 2 2" xfId="22061" xr:uid="{00000000-0005-0000-0000-0000041A0000}"/>
    <cellStyle name="40% - Énfasis3 2 3 3 2 2 2 2" xfId="44704" xr:uid="{00000000-0005-0000-0000-0000051A0000}"/>
    <cellStyle name="40% - Énfasis3 2 3 3 2 2 3" xfId="14621" xr:uid="{00000000-0005-0000-0000-0000061A0000}"/>
    <cellStyle name="40% - Énfasis3 2 3 3 2 2 3 2" xfId="37264" xr:uid="{00000000-0005-0000-0000-0000071A0000}"/>
    <cellStyle name="40% - Énfasis3 2 3 3 2 2 4" xfId="29823" xr:uid="{00000000-0005-0000-0000-0000081A0000}"/>
    <cellStyle name="40% - Énfasis3 2 3 3 2 3" xfId="18343" xr:uid="{00000000-0005-0000-0000-0000091A0000}"/>
    <cellStyle name="40% - Énfasis3 2 3 3 2 3 2" xfId="40986" xr:uid="{00000000-0005-0000-0000-00000A1A0000}"/>
    <cellStyle name="40% - Énfasis3 2 3 3 2 4" xfId="10903" xr:uid="{00000000-0005-0000-0000-00000B1A0000}"/>
    <cellStyle name="40% - Énfasis3 2 3 3 2 4 2" xfId="33546" xr:uid="{00000000-0005-0000-0000-00000C1A0000}"/>
    <cellStyle name="40% - Énfasis3 2 3 3 2 5" xfId="26105" xr:uid="{00000000-0005-0000-0000-00000D1A0000}"/>
    <cellStyle name="40% - Énfasis3 2 3 3 3" xfId="5330" xr:uid="{00000000-0005-0000-0000-00000E1A0000}"/>
    <cellStyle name="40% - Énfasis3 2 3 3 3 2" xfId="20214" xr:uid="{00000000-0005-0000-0000-00000F1A0000}"/>
    <cellStyle name="40% - Énfasis3 2 3 3 3 2 2" xfId="42857" xr:uid="{00000000-0005-0000-0000-0000101A0000}"/>
    <cellStyle name="40% - Énfasis3 2 3 3 3 3" xfId="12774" xr:uid="{00000000-0005-0000-0000-0000111A0000}"/>
    <cellStyle name="40% - Énfasis3 2 3 3 3 3 2" xfId="35417" xr:uid="{00000000-0005-0000-0000-0000121A0000}"/>
    <cellStyle name="40% - Énfasis3 2 3 3 3 4" xfId="27976" xr:uid="{00000000-0005-0000-0000-0000131A0000}"/>
    <cellStyle name="40% - Énfasis3 2 3 3 4" xfId="16496" xr:uid="{00000000-0005-0000-0000-0000141A0000}"/>
    <cellStyle name="40% - Énfasis3 2 3 3 4 2" xfId="39139" xr:uid="{00000000-0005-0000-0000-0000151A0000}"/>
    <cellStyle name="40% - Énfasis3 2 3 3 5" xfId="9056" xr:uid="{00000000-0005-0000-0000-0000161A0000}"/>
    <cellStyle name="40% - Énfasis3 2 3 3 5 2" xfId="31699" xr:uid="{00000000-0005-0000-0000-0000171A0000}"/>
    <cellStyle name="40% - Énfasis3 2 3 3 6" xfId="24258" xr:uid="{00000000-0005-0000-0000-0000181A0000}"/>
    <cellStyle name="40% - Énfasis3 2 3 4" xfId="2531" xr:uid="{00000000-0005-0000-0000-0000191A0000}"/>
    <cellStyle name="40% - Énfasis3 2 3 4 2" xfId="6252" xr:uid="{00000000-0005-0000-0000-00001A1A0000}"/>
    <cellStyle name="40% - Énfasis3 2 3 4 2 2" xfId="21136" xr:uid="{00000000-0005-0000-0000-00001B1A0000}"/>
    <cellStyle name="40% - Énfasis3 2 3 4 2 2 2" xfId="43779" xr:uid="{00000000-0005-0000-0000-00001C1A0000}"/>
    <cellStyle name="40% - Énfasis3 2 3 4 2 3" xfId="13696" xr:uid="{00000000-0005-0000-0000-00001D1A0000}"/>
    <cellStyle name="40% - Énfasis3 2 3 4 2 3 2" xfId="36339" xr:uid="{00000000-0005-0000-0000-00001E1A0000}"/>
    <cellStyle name="40% - Énfasis3 2 3 4 2 4" xfId="28898" xr:uid="{00000000-0005-0000-0000-00001F1A0000}"/>
    <cellStyle name="40% - Énfasis3 2 3 4 3" xfId="17418" xr:uid="{00000000-0005-0000-0000-0000201A0000}"/>
    <cellStyle name="40% - Énfasis3 2 3 4 3 2" xfId="40061" xr:uid="{00000000-0005-0000-0000-0000211A0000}"/>
    <cellStyle name="40% - Énfasis3 2 3 4 4" xfId="9978" xr:uid="{00000000-0005-0000-0000-0000221A0000}"/>
    <cellStyle name="40% - Énfasis3 2 3 4 4 2" xfId="32621" xr:uid="{00000000-0005-0000-0000-0000231A0000}"/>
    <cellStyle name="40% - Énfasis3 2 3 4 5" xfId="25180" xr:uid="{00000000-0005-0000-0000-0000241A0000}"/>
    <cellStyle name="40% - Énfasis3 2 3 5" xfId="4405" xr:uid="{00000000-0005-0000-0000-0000251A0000}"/>
    <cellStyle name="40% - Énfasis3 2 3 5 2" xfId="19289" xr:uid="{00000000-0005-0000-0000-0000261A0000}"/>
    <cellStyle name="40% - Énfasis3 2 3 5 2 2" xfId="41932" xr:uid="{00000000-0005-0000-0000-0000271A0000}"/>
    <cellStyle name="40% - Énfasis3 2 3 5 3" xfId="11849" xr:uid="{00000000-0005-0000-0000-0000281A0000}"/>
    <cellStyle name="40% - Énfasis3 2 3 5 3 2" xfId="34492" xr:uid="{00000000-0005-0000-0000-0000291A0000}"/>
    <cellStyle name="40% - Énfasis3 2 3 5 4" xfId="27051" xr:uid="{00000000-0005-0000-0000-00002A1A0000}"/>
    <cellStyle name="40% - Énfasis3 2 3 6" xfId="675" xr:uid="{00000000-0005-0000-0000-00002B1A0000}"/>
    <cellStyle name="40% - Énfasis3 2 3 6 2" xfId="15571" xr:uid="{00000000-0005-0000-0000-00002C1A0000}"/>
    <cellStyle name="40% - Énfasis3 2 3 6 2 2" xfId="38214" xr:uid="{00000000-0005-0000-0000-00002D1A0000}"/>
    <cellStyle name="40% - Énfasis3 2 3 6 3" xfId="23333" xr:uid="{00000000-0005-0000-0000-00002E1A0000}"/>
    <cellStyle name="40% - Énfasis3 2 3 7" xfId="8131" xr:uid="{00000000-0005-0000-0000-00002F1A0000}"/>
    <cellStyle name="40% - Énfasis3 2 3 7 2" xfId="30774" xr:uid="{00000000-0005-0000-0000-0000301A0000}"/>
    <cellStyle name="40% - Énfasis3 2 3 8" xfId="22852" xr:uid="{00000000-0005-0000-0000-0000311A0000}"/>
    <cellStyle name="40% - Énfasis3 2 4" xfId="230" xr:uid="{00000000-0005-0000-0000-0000321A0000}"/>
    <cellStyle name="40% - Énfasis3 2 4 2" xfId="1857" xr:uid="{00000000-0005-0000-0000-0000331A0000}"/>
    <cellStyle name="40% - Énfasis3 2 4 2 2" xfId="3707" xr:uid="{00000000-0005-0000-0000-0000341A0000}"/>
    <cellStyle name="40% - Énfasis3 2 4 2 2 2" xfId="7428" xr:uid="{00000000-0005-0000-0000-0000351A0000}"/>
    <cellStyle name="40% - Énfasis3 2 4 2 2 2 2" xfId="22312" xr:uid="{00000000-0005-0000-0000-0000361A0000}"/>
    <cellStyle name="40% - Énfasis3 2 4 2 2 2 2 2" xfId="44955" xr:uid="{00000000-0005-0000-0000-0000371A0000}"/>
    <cellStyle name="40% - Énfasis3 2 4 2 2 2 3" xfId="14872" xr:uid="{00000000-0005-0000-0000-0000381A0000}"/>
    <cellStyle name="40% - Énfasis3 2 4 2 2 2 3 2" xfId="37515" xr:uid="{00000000-0005-0000-0000-0000391A0000}"/>
    <cellStyle name="40% - Énfasis3 2 4 2 2 2 4" xfId="30074" xr:uid="{00000000-0005-0000-0000-00003A1A0000}"/>
    <cellStyle name="40% - Énfasis3 2 4 2 2 3" xfId="18594" xr:uid="{00000000-0005-0000-0000-00003B1A0000}"/>
    <cellStyle name="40% - Énfasis3 2 4 2 2 3 2" xfId="41237" xr:uid="{00000000-0005-0000-0000-00003C1A0000}"/>
    <cellStyle name="40% - Énfasis3 2 4 2 2 4" xfId="11154" xr:uid="{00000000-0005-0000-0000-00003D1A0000}"/>
    <cellStyle name="40% - Énfasis3 2 4 2 2 4 2" xfId="33797" xr:uid="{00000000-0005-0000-0000-00003E1A0000}"/>
    <cellStyle name="40% - Énfasis3 2 4 2 2 5" xfId="26356" xr:uid="{00000000-0005-0000-0000-00003F1A0000}"/>
    <cellStyle name="40% - Énfasis3 2 4 2 3" xfId="5581" xr:uid="{00000000-0005-0000-0000-0000401A0000}"/>
    <cellStyle name="40% - Énfasis3 2 4 2 3 2" xfId="20465" xr:uid="{00000000-0005-0000-0000-0000411A0000}"/>
    <cellStyle name="40% - Énfasis3 2 4 2 3 2 2" xfId="43108" xr:uid="{00000000-0005-0000-0000-0000421A0000}"/>
    <cellStyle name="40% - Énfasis3 2 4 2 3 3" xfId="13025" xr:uid="{00000000-0005-0000-0000-0000431A0000}"/>
    <cellStyle name="40% - Énfasis3 2 4 2 3 3 2" xfId="35668" xr:uid="{00000000-0005-0000-0000-0000441A0000}"/>
    <cellStyle name="40% - Énfasis3 2 4 2 3 4" xfId="28227" xr:uid="{00000000-0005-0000-0000-0000451A0000}"/>
    <cellStyle name="40% - Énfasis3 2 4 2 4" xfId="16747" xr:uid="{00000000-0005-0000-0000-0000461A0000}"/>
    <cellStyle name="40% - Énfasis3 2 4 2 4 2" xfId="39390" xr:uid="{00000000-0005-0000-0000-0000471A0000}"/>
    <cellStyle name="40% - Énfasis3 2 4 2 5" xfId="9307" xr:uid="{00000000-0005-0000-0000-0000481A0000}"/>
    <cellStyle name="40% - Énfasis3 2 4 2 5 2" xfId="31950" xr:uid="{00000000-0005-0000-0000-0000491A0000}"/>
    <cellStyle name="40% - Énfasis3 2 4 2 6" xfId="24509" xr:uid="{00000000-0005-0000-0000-00004A1A0000}"/>
    <cellStyle name="40% - Énfasis3 2 4 3" xfId="2782" xr:uid="{00000000-0005-0000-0000-00004B1A0000}"/>
    <cellStyle name="40% - Énfasis3 2 4 3 2" xfId="6503" xr:uid="{00000000-0005-0000-0000-00004C1A0000}"/>
    <cellStyle name="40% - Énfasis3 2 4 3 2 2" xfId="21387" xr:uid="{00000000-0005-0000-0000-00004D1A0000}"/>
    <cellStyle name="40% - Énfasis3 2 4 3 2 2 2" xfId="44030" xr:uid="{00000000-0005-0000-0000-00004E1A0000}"/>
    <cellStyle name="40% - Énfasis3 2 4 3 2 3" xfId="13947" xr:uid="{00000000-0005-0000-0000-00004F1A0000}"/>
    <cellStyle name="40% - Énfasis3 2 4 3 2 3 2" xfId="36590" xr:uid="{00000000-0005-0000-0000-0000501A0000}"/>
    <cellStyle name="40% - Énfasis3 2 4 3 2 4" xfId="29149" xr:uid="{00000000-0005-0000-0000-0000511A0000}"/>
    <cellStyle name="40% - Énfasis3 2 4 3 3" xfId="17669" xr:uid="{00000000-0005-0000-0000-0000521A0000}"/>
    <cellStyle name="40% - Énfasis3 2 4 3 3 2" xfId="40312" xr:uid="{00000000-0005-0000-0000-0000531A0000}"/>
    <cellStyle name="40% - Énfasis3 2 4 3 4" xfId="10229" xr:uid="{00000000-0005-0000-0000-0000541A0000}"/>
    <cellStyle name="40% - Énfasis3 2 4 3 4 2" xfId="32872" xr:uid="{00000000-0005-0000-0000-0000551A0000}"/>
    <cellStyle name="40% - Énfasis3 2 4 3 5" xfId="25431" xr:uid="{00000000-0005-0000-0000-0000561A0000}"/>
    <cellStyle name="40% - Énfasis3 2 4 4" xfId="4656" xr:uid="{00000000-0005-0000-0000-0000571A0000}"/>
    <cellStyle name="40% - Énfasis3 2 4 4 2" xfId="19540" xr:uid="{00000000-0005-0000-0000-0000581A0000}"/>
    <cellStyle name="40% - Énfasis3 2 4 4 2 2" xfId="42183" xr:uid="{00000000-0005-0000-0000-0000591A0000}"/>
    <cellStyle name="40% - Énfasis3 2 4 4 3" xfId="12100" xr:uid="{00000000-0005-0000-0000-00005A1A0000}"/>
    <cellStyle name="40% - Énfasis3 2 4 4 3 2" xfId="34743" xr:uid="{00000000-0005-0000-0000-00005B1A0000}"/>
    <cellStyle name="40% - Énfasis3 2 4 4 4" xfId="27302" xr:uid="{00000000-0005-0000-0000-00005C1A0000}"/>
    <cellStyle name="40% - Énfasis3 2 4 5" xfId="929" xr:uid="{00000000-0005-0000-0000-00005D1A0000}"/>
    <cellStyle name="40% - Énfasis3 2 4 5 2" xfId="15822" xr:uid="{00000000-0005-0000-0000-00005E1A0000}"/>
    <cellStyle name="40% - Énfasis3 2 4 5 2 2" xfId="38465" xr:uid="{00000000-0005-0000-0000-00005F1A0000}"/>
    <cellStyle name="40% - Énfasis3 2 4 5 3" xfId="23584" xr:uid="{00000000-0005-0000-0000-0000601A0000}"/>
    <cellStyle name="40% - Énfasis3 2 4 6" xfId="8382" xr:uid="{00000000-0005-0000-0000-0000611A0000}"/>
    <cellStyle name="40% - Énfasis3 2 4 6 2" xfId="31025" xr:uid="{00000000-0005-0000-0000-0000621A0000}"/>
    <cellStyle name="40% - Énfasis3 2 4 7" xfId="22930" xr:uid="{00000000-0005-0000-0000-0000631A0000}"/>
    <cellStyle name="40% - Énfasis3 2 5" xfId="1395" xr:uid="{00000000-0005-0000-0000-0000641A0000}"/>
    <cellStyle name="40% - Énfasis3 2 5 2" xfId="3245" xr:uid="{00000000-0005-0000-0000-0000651A0000}"/>
    <cellStyle name="40% - Énfasis3 2 5 2 2" xfId="6966" xr:uid="{00000000-0005-0000-0000-0000661A0000}"/>
    <cellStyle name="40% - Énfasis3 2 5 2 2 2" xfId="21850" xr:uid="{00000000-0005-0000-0000-0000671A0000}"/>
    <cellStyle name="40% - Énfasis3 2 5 2 2 2 2" xfId="44493" xr:uid="{00000000-0005-0000-0000-0000681A0000}"/>
    <cellStyle name="40% - Énfasis3 2 5 2 2 3" xfId="14410" xr:uid="{00000000-0005-0000-0000-0000691A0000}"/>
    <cellStyle name="40% - Énfasis3 2 5 2 2 3 2" xfId="37053" xr:uid="{00000000-0005-0000-0000-00006A1A0000}"/>
    <cellStyle name="40% - Énfasis3 2 5 2 2 4" xfId="29612" xr:uid="{00000000-0005-0000-0000-00006B1A0000}"/>
    <cellStyle name="40% - Énfasis3 2 5 2 3" xfId="18132" xr:uid="{00000000-0005-0000-0000-00006C1A0000}"/>
    <cellStyle name="40% - Énfasis3 2 5 2 3 2" xfId="40775" xr:uid="{00000000-0005-0000-0000-00006D1A0000}"/>
    <cellStyle name="40% - Énfasis3 2 5 2 4" xfId="10692" xr:uid="{00000000-0005-0000-0000-00006E1A0000}"/>
    <cellStyle name="40% - Énfasis3 2 5 2 4 2" xfId="33335" xr:uid="{00000000-0005-0000-0000-00006F1A0000}"/>
    <cellStyle name="40% - Énfasis3 2 5 2 5" xfId="25894" xr:uid="{00000000-0005-0000-0000-0000701A0000}"/>
    <cellStyle name="40% - Énfasis3 2 5 3" xfId="5119" xr:uid="{00000000-0005-0000-0000-0000711A0000}"/>
    <cellStyle name="40% - Énfasis3 2 5 3 2" xfId="20003" xr:uid="{00000000-0005-0000-0000-0000721A0000}"/>
    <cellStyle name="40% - Énfasis3 2 5 3 2 2" xfId="42646" xr:uid="{00000000-0005-0000-0000-0000731A0000}"/>
    <cellStyle name="40% - Énfasis3 2 5 3 3" xfId="12563" xr:uid="{00000000-0005-0000-0000-0000741A0000}"/>
    <cellStyle name="40% - Énfasis3 2 5 3 3 2" xfId="35206" xr:uid="{00000000-0005-0000-0000-0000751A0000}"/>
    <cellStyle name="40% - Énfasis3 2 5 3 4" xfId="27765" xr:uid="{00000000-0005-0000-0000-0000761A0000}"/>
    <cellStyle name="40% - Énfasis3 2 5 4" xfId="16285" xr:uid="{00000000-0005-0000-0000-0000771A0000}"/>
    <cellStyle name="40% - Énfasis3 2 5 4 2" xfId="38928" xr:uid="{00000000-0005-0000-0000-0000781A0000}"/>
    <cellStyle name="40% - Énfasis3 2 5 5" xfId="8845" xr:uid="{00000000-0005-0000-0000-0000791A0000}"/>
    <cellStyle name="40% - Énfasis3 2 5 5 2" xfId="31488" xr:uid="{00000000-0005-0000-0000-00007A1A0000}"/>
    <cellStyle name="40% - Énfasis3 2 5 6" xfId="24047" xr:uid="{00000000-0005-0000-0000-00007B1A0000}"/>
    <cellStyle name="40% - Énfasis3 2 6" xfId="2320" xr:uid="{00000000-0005-0000-0000-00007C1A0000}"/>
    <cellStyle name="40% - Énfasis3 2 6 2" xfId="6041" xr:uid="{00000000-0005-0000-0000-00007D1A0000}"/>
    <cellStyle name="40% - Énfasis3 2 6 2 2" xfId="20925" xr:uid="{00000000-0005-0000-0000-00007E1A0000}"/>
    <cellStyle name="40% - Énfasis3 2 6 2 2 2" xfId="43568" xr:uid="{00000000-0005-0000-0000-00007F1A0000}"/>
    <cellStyle name="40% - Énfasis3 2 6 2 3" xfId="13485" xr:uid="{00000000-0005-0000-0000-0000801A0000}"/>
    <cellStyle name="40% - Énfasis3 2 6 2 3 2" xfId="36128" xr:uid="{00000000-0005-0000-0000-0000811A0000}"/>
    <cellStyle name="40% - Énfasis3 2 6 2 4" xfId="28687" xr:uid="{00000000-0005-0000-0000-0000821A0000}"/>
    <cellStyle name="40% - Énfasis3 2 6 3" xfId="17207" xr:uid="{00000000-0005-0000-0000-0000831A0000}"/>
    <cellStyle name="40% - Énfasis3 2 6 3 2" xfId="39850" xr:uid="{00000000-0005-0000-0000-0000841A0000}"/>
    <cellStyle name="40% - Énfasis3 2 6 4" xfId="9767" xr:uid="{00000000-0005-0000-0000-0000851A0000}"/>
    <cellStyle name="40% - Énfasis3 2 6 4 2" xfId="32410" xr:uid="{00000000-0005-0000-0000-0000861A0000}"/>
    <cellStyle name="40% - Énfasis3 2 6 5" xfId="24969" xr:uid="{00000000-0005-0000-0000-0000871A0000}"/>
    <cellStyle name="40% - Énfasis3 2 7" xfId="4194" xr:uid="{00000000-0005-0000-0000-0000881A0000}"/>
    <cellStyle name="40% - Énfasis3 2 7 2" xfId="19078" xr:uid="{00000000-0005-0000-0000-0000891A0000}"/>
    <cellStyle name="40% - Énfasis3 2 7 2 2" xfId="41721" xr:uid="{00000000-0005-0000-0000-00008A1A0000}"/>
    <cellStyle name="40% - Énfasis3 2 7 3" xfId="11638" xr:uid="{00000000-0005-0000-0000-00008B1A0000}"/>
    <cellStyle name="40% - Énfasis3 2 7 3 2" xfId="34281" xr:uid="{00000000-0005-0000-0000-00008C1A0000}"/>
    <cellStyle name="40% - Énfasis3 2 7 4" xfId="26840" xr:uid="{00000000-0005-0000-0000-00008D1A0000}"/>
    <cellStyle name="40% - Énfasis3 2 8" xfId="461" xr:uid="{00000000-0005-0000-0000-00008E1A0000}"/>
    <cellStyle name="40% - Énfasis3 2 8 2" xfId="15360" xr:uid="{00000000-0005-0000-0000-00008F1A0000}"/>
    <cellStyle name="40% - Énfasis3 2 8 2 2" xfId="38003" xr:uid="{00000000-0005-0000-0000-0000901A0000}"/>
    <cellStyle name="40% - Énfasis3 2 8 3" xfId="23123" xr:uid="{00000000-0005-0000-0000-0000911A0000}"/>
    <cellStyle name="40% - Énfasis3 2 9" xfId="7920" xr:uid="{00000000-0005-0000-0000-0000921A0000}"/>
    <cellStyle name="40% - Énfasis3 2 9 2" xfId="30563" xr:uid="{00000000-0005-0000-0000-0000931A0000}"/>
    <cellStyle name="40% - Énfasis3 3" xfId="89" xr:uid="{00000000-0005-0000-0000-0000941A0000}"/>
    <cellStyle name="40% - Énfasis3 3 2" xfId="173" xr:uid="{00000000-0005-0000-0000-0000951A0000}"/>
    <cellStyle name="40% - Énfasis3 3 2 2" xfId="334" xr:uid="{00000000-0005-0000-0000-0000961A0000}"/>
    <cellStyle name="40% - Énfasis3 3 2 2 2" xfId="2121" xr:uid="{00000000-0005-0000-0000-0000971A0000}"/>
    <cellStyle name="40% - Énfasis3 3 2 2 2 2" xfId="3971" xr:uid="{00000000-0005-0000-0000-0000981A0000}"/>
    <cellStyle name="40% - Énfasis3 3 2 2 2 2 2" xfId="7692" xr:uid="{00000000-0005-0000-0000-0000991A0000}"/>
    <cellStyle name="40% - Énfasis3 3 2 2 2 2 2 2" xfId="22576" xr:uid="{00000000-0005-0000-0000-00009A1A0000}"/>
    <cellStyle name="40% - Énfasis3 3 2 2 2 2 2 2 2" xfId="45219" xr:uid="{00000000-0005-0000-0000-00009B1A0000}"/>
    <cellStyle name="40% - Énfasis3 3 2 2 2 2 2 3" xfId="15136" xr:uid="{00000000-0005-0000-0000-00009C1A0000}"/>
    <cellStyle name="40% - Énfasis3 3 2 2 2 2 2 3 2" xfId="37779" xr:uid="{00000000-0005-0000-0000-00009D1A0000}"/>
    <cellStyle name="40% - Énfasis3 3 2 2 2 2 2 4" xfId="30338" xr:uid="{00000000-0005-0000-0000-00009E1A0000}"/>
    <cellStyle name="40% - Énfasis3 3 2 2 2 2 3" xfId="18858" xr:uid="{00000000-0005-0000-0000-00009F1A0000}"/>
    <cellStyle name="40% - Énfasis3 3 2 2 2 2 3 2" xfId="41501" xr:uid="{00000000-0005-0000-0000-0000A01A0000}"/>
    <cellStyle name="40% - Énfasis3 3 2 2 2 2 4" xfId="11418" xr:uid="{00000000-0005-0000-0000-0000A11A0000}"/>
    <cellStyle name="40% - Énfasis3 3 2 2 2 2 4 2" xfId="34061" xr:uid="{00000000-0005-0000-0000-0000A21A0000}"/>
    <cellStyle name="40% - Énfasis3 3 2 2 2 2 5" xfId="26620" xr:uid="{00000000-0005-0000-0000-0000A31A0000}"/>
    <cellStyle name="40% - Énfasis3 3 2 2 2 3" xfId="5845" xr:uid="{00000000-0005-0000-0000-0000A41A0000}"/>
    <cellStyle name="40% - Énfasis3 3 2 2 2 3 2" xfId="20729" xr:uid="{00000000-0005-0000-0000-0000A51A0000}"/>
    <cellStyle name="40% - Énfasis3 3 2 2 2 3 2 2" xfId="43372" xr:uid="{00000000-0005-0000-0000-0000A61A0000}"/>
    <cellStyle name="40% - Énfasis3 3 2 2 2 3 3" xfId="13289" xr:uid="{00000000-0005-0000-0000-0000A71A0000}"/>
    <cellStyle name="40% - Énfasis3 3 2 2 2 3 3 2" xfId="35932" xr:uid="{00000000-0005-0000-0000-0000A81A0000}"/>
    <cellStyle name="40% - Énfasis3 3 2 2 2 3 4" xfId="28491" xr:uid="{00000000-0005-0000-0000-0000A91A0000}"/>
    <cellStyle name="40% - Énfasis3 3 2 2 2 4" xfId="17011" xr:uid="{00000000-0005-0000-0000-0000AA1A0000}"/>
    <cellStyle name="40% - Énfasis3 3 2 2 2 4 2" xfId="39654" xr:uid="{00000000-0005-0000-0000-0000AB1A0000}"/>
    <cellStyle name="40% - Énfasis3 3 2 2 2 5" xfId="9571" xr:uid="{00000000-0005-0000-0000-0000AC1A0000}"/>
    <cellStyle name="40% - Énfasis3 3 2 2 2 5 2" xfId="32214" xr:uid="{00000000-0005-0000-0000-0000AD1A0000}"/>
    <cellStyle name="40% - Énfasis3 3 2 2 2 6" xfId="24773" xr:uid="{00000000-0005-0000-0000-0000AE1A0000}"/>
    <cellStyle name="40% - Énfasis3 3 2 2 3" xfId="3046" xr:uid="{00000000-0005-0000-0000-0000AF1A0000}"/>
    <cellStyle name="40% - Énfasis3 3 2 2 3 2" xfId="6767" xr:uid="{00000000-0005-0000-0000-0000B01A0000}"/>
    <cellStyle name="40% - Énfasis3 3 2 2 3 2 2" xfId="21651" xr:uid="{00000000-0005-0000-0000-0000B11A0000}"/>
    <cellStyle name="40% - Énfasis3 3 2 2 3 2 2 2" xfId="44294" xr:uid="{00000000-0005-0000-0000-0000B21A0000}"/>
    <cellStyle name="40% - Énfasis3 3 2 2 3 2 3" xfId="14211" xr:uid="{00000000-0005-0000-0000-0000B31A0000}"/>
    <cellStyle name="40% - Énfasis3 3 2 2 3 2 3 2" xfId="36854" xr:uid="{00000000-0005-0000-0000-0000B41A0000}"/>
    <cellStyle name="40% - Énfasis3 3 2 2 3 2 4" xfId="29413" xr:uid="{00000000-0005-0000-0000-0000B51A0000}"/>
    <cellStyle name="40% - Énfasis3 3 2 2 3 3" xfId="17933" xr:uid="{00000000-0005-0000-0000-0000B61A0000}"/>
    <cellStyle name="40% - Énfasis3 3 2 2 3 3 2" xfId="40576" xr:uid="{00000000-0005-0000-0000-0000B71A0000}"/>
    <cellStyle name="40% - Énfasis3 3 2 2 3 4" xfId="10493" xr:uid="{00000000-0005-0000-0000-0000B81A0000}"/>
    <cellStyle name="40% - Énfasis3 3 2 2 3 4 2" xfId="33136" xr:uid="{00000000-0005-0000-0000-0000B91A0000}"/>
    <cellStyle name="40% - Énfasis3 3 2 2 3 5" xfId="25695" xr:uid="{00000000-0005-0000-0000-0000BA1A0000}"/>
    <cellStyle name="40% - Énfasis3 3 2 2 4" xfId="4920" xr:uid="{00000000-0005-0000-0000-0000BB1A0000}"/>
    <cellStyle name="40% - Énfasis3 3 2 2 4 2" xfId="19804" xr:uid="{00000000-0005-0000-0000-0000BC1A0000}"/>
    <cellStyle name="40% - Énfasis3 3 2 2 4 2 2" xfId="42447" xr:uid="{00000000-0005-0000-0000-0000BD1A0000}"/>
    <cellStyle name="40% - Énfasis3 3 2 2 4 3" xfId="12364" xr:uid="{00000000-0005-0000-0000-0000BE1A0000}"/>
    <cellStyle name="40% - Énfasis3 3 2 2 4 3 2" xfId="35007" xr:uid="{00000000-0005-0000-0000-0000BF1A0000}"/>
    <cellStyle name="40% - Énfasis3 3 2 2 4 4" xfId="27566" xr:uid="{00000000-0005-0000-0000-0000C01A0000}"/>
    <cellStyle name="40% - Énfasis3 3 2 2 5" xfId="1193" xr:uid="{00000000-0005-0000-0000-0000C11A0000}"/>
    <cellStyle name="40% - Énfasis3 3 2 2 5 2" xfId="16086" xr:uid="{00000000-0005-0000-0000-0000C21A0000}"/>
    <cellStyle name="40% - Énfasis3 3 2 2 5 2 2" xfId="38729" xr:uid="{00000000-0005-0000-0000-0000C31A0000}"/>
    <cellStyle name="40% - Énfasis3 3 2 2 5 3" xfId="23848" xr:uid="{00000000-0005-0000-0000-0000C41A0000}"/>
    <cellStyle name="40% - Énfasis3 3 2 2 6" xfId="8646" xr:uid="{00000000-0005-0000-0000-0000C51A0000}"/>
    <cellStyle name="40% - Énfasis3 3 2 2 6 2" xfId="31289" xr:uid="{00000000-0005-0000-0000-0000C61A0000}"/>
    <cellStyle name="40% - Énfasis3 3 2 2 7" xfId="23032" xr:uid="{00000000-0005-0000-0000-0000C71A0000}"/>
    <cellStyle name="40% - Énfasis3 3 2 3" xfId="1659" xr:uid="{00000000-0005-0000-0000-0000C81A0000}"/>
    <cellStyle name="40% - Énfasis3 3 2 3 2" xfId="3509" xr:uid="{00000000-0005-0000-0000-0000C91A0000}"/>
    <cellStyle name="40% - Énfasis3 3 2 3 2 2" xfId="7230" xr:uid="{00000000-0005-0000-0000-0000CA1A0000}"/>
    <cellStyle name="40% - Énfasis3 3 2 3 2 2 2" xfId="22114" xr:uid="{00000000-0005-0000-0000-0000CB1A0000}"/>
    <cellStyle name="40% - Énfasis3 3 2 3 2 2 2 2" xfId="44757" xr:uid="{00000000-0005-0000-0000-0000CC1A0000}"/>
    <cellStyle name="40% - Énfasis3 3 2 3 2 2 3" xfId="14674" xr:uid="{00000000-0005-0000-0000-0000CD1A0000}"/>
    <cellStyle name="40% - Énfasis3 3 2 3 2 2 3 2" xfId="37317" xr:uid="{00000000-0005-0000-0000-0000CE1A0000}"/>
    <cellStyle name="40% - Énfasis3 3 2 3 2 2 4" xfId="29876" xr:uid="{00000000-0005-0000-0000-0000CF1A0000}"/>
    <cellStyle name="40% - Énfasis3 3 2 3 2 3" xfId="18396" xr:uid="{00000000-0005-0000-0000-0000D01A0000}"/>
    <cellStyle name="40% - Énfasis3 3 2 3 2 3 2" xfId="41039" xr:uid="{00000000-0005-0000-0000-0000D11A0000}"/>
    <cellStyle name="40% - Énfasis3 3 2 3 2 4" xfId="10956" xr:uid="{00000000-0005-0000-0000-0000D21A0000}"/>
    <cellStyle name="40% - Énfasis3 3 2 3 2 4 2" xfId="33599" xr:uid="{00000000-0005-0000-0000-0000D31A0000}"/>
    <cellStyle name="40% - Énfasis3 3 2 3 2 5" xfId="26158" xr:uid="{00000000-0005-0000-0000-0000D41A0000}"/>
    <cellStyle name="40% - Énfasis3 3 2 3 3" xfId="5383" xr:uid="{00000000-0005-0000-0000-0000D51A0000}"/>
    <cellStyle name="40% - Énfasis3 3 2 3 3 2" xfId="20267" xr:uid="{00000000-0005-0000-0000-0000D61A0000}"/>
    <cellStyle name="40% - Énfasis3 3 2 3 3 2 2" xfId="42910" xr:uid="{00000000-0005-0000-0000-0000D71A0000}"/>
    <cellStyle name="40% - Énfasis3 3 2 3 3 3" xfId="12827" xr:uid="{00000000-0005-0000-0000-0000D81A0000}"/>
    <cellStyle name="40% - Énfasis3 3 2 3 3 3 2" xfId="35470" xr:uid="{00000000-0005-0000-0000-0000D91A0000}"/>
    <cellStyle name="40% - Énfasis3 3 2 3 3 4" xfId="28029" xr:uid="{00000000-0005-0000-0000-0000DA1A0000}"/>
    <cellStyle name="40% - Énfasis3 3 2 3 4" xfId="16549" xr:uid="{00000000-0005-0000-0000-0000DB1A0000}"/>
    <cellStyle name="40% - Énfasis3 3 2 3 4 2" xfId="39192" xr:uid="{00000000-0005-0000-0000-0000DC1A0000}"/>
    <cellStyle name="40% - Énfasis3 3 2 3 5" xfId="9109" xr:uid="{00000000-0005-0000-0000-0000DD1A0000}"/>
    <cellStyle name="40% - Énfasis3 3 2 3 5 2" xfId="31752" xr:uid="{00000000-0005-0000-0000-0000DE1A0000}"/>
    <cellStyle name="40% - Énfasis3 3 2 3 6" xfId="24311" xr:uid="{00000000-0005-0000-0000-0000DF1A0000}"/>
    <cellStyle name="40% - Énfasis3 3 2 4" xfId="2584" xr:uid="{00000000-0005-0000-0000-0000E01A0000}"/>
    <cellStyle name="40% - Énfasis3 3 2 4 2" xfId="6305" xr:uid="{00000000-0005-0000-0000-0000E11A0000}"/>
    <cellStyle name="40% - Énfasis3 3 2 4 2 2" xfId="21189" xr:uid="{00000000-0005-0000-0000-0000E21A0000}"/>
    <cellStyle name="40% - Énfasis3 3 2 4 2 2 2" xfId="43832" xr:uid="{00000000-0005-0000-0000-0000E31A0000}"/>
    <cellStyle name="40% - Énfasis3 3 2 4 2 3" xfId="13749" xr:uid="{00000000-0005-0000-0000-0000E41A0000}"/>
    <cellStyle name="40% - Énfasis3 3 2 4 2 3 2" xfId="36392" xr:uid="{00000000-0005-0000-0000-0000E51A0000}"/>
    <cellStyle name="40% - Énfasis3 3 2 4 2 4" xfId="28951" xr:uid="{00000000-0005-0000-0000-0000E61A0000}"/>
    <cellStyle name="40% - Énfasis3 3 2 4 3" xfId="17471" xr:uid="{00000000-0005-0000-0000-0000E71A0000}"/>
    <cellStyle name="40% - Énfasis3 3 2 4 3 2" xfId="40114" xr:uid="{00000000-0005-0000-0000-0000E81A0000}"/>
    <cellStyle name="40% - Énfasis3 3 2 4 4" xfId="10031" xr:uid="{00000000-0005-0000-0000-0000E91A0000}"/>
    <cellStyle name="40% - Énfasis3 3 2 4 4 2" xfId="32674" xr:uid="{00000000-0005-0000-0000-0000EA1A0000}"/>
    <cellStyle name="40% - Énfasis3 3 2 4 5" xfId="25233" xr:uid="{00000000-0005-0000-0000-0000EB1A0000}"/>
    <cellStyle name="40% - Énfasis3 3 2 5" xfId="4458" xr:uid="{00000000-0005-0000-0000-0000EC1A0000}"/>
    <cellStyle name="40% - Énfasis3 3 2 5 2" xfId="19342" xr:uid="{00000000-0005-0000-0000-0000ED1A0000}"/>
    <cellStyle name="40% - Énfasis3 3 2 5 2 2" xfId="41985" xr:uid="{00000000-0005-0000-0000-0000EE1A0000}"/>
    <cellStyle name="40% - Énfasis3 3 2 5 3" xfId="11902" xr:uid="{00000000-0005-0000-0000-0000EF1A0000}"/>
    <cellStyle name="40% - Énfasis3 3 2 5 3 2" xfId="34545" xr:uid="{00000000-0005-0000-0000-0000F01A0000}"/>
    <cellStyle name="40% - Énfasis3 3 2 5 4" xfId="27104" xr:uid="{00000000-0005-0000-0000-0000F11A0000}"/>
    <cellStyle name="40% - Énfasis3 3 2 6" xfId="728" xr:uid="{00000000-0005-0000-0000-0000F21A0000}"/>
    <cellStyle name="40% - Énfasis3 3 2 6 2" xfId="15624" xr:uid="{00000000-0005-0000-0000-0000F31A0000}"/>
    <cellStyle name="40% - Énfasis3 3 2 6 2 2" xfId="38267" xr:uid="{00000000-0005-0000-0000-0000F41A0000}"/>
    <cellStyle name="40% - Énfasis3 3 2 6 3" xfId="23386" xr:uid="{00000000-0005-0000-0000-0000F51A0000}"/>
    <cellStyle name="40% - Énfasis3 3 2 7" xfId="8184" xr:uid="{00000000-0005-0000-0000-0000F61A0000}"/>
    <cellStyle name="40% - Énfasis3 3 2 7 2" xfId="30827" xr:uid="{00000000-0005-0000-0000-0000F71A0000}"/>
    <cellStyle name="40% - Énfasis3 3 2 8" xfId="22876" xr:uid="{00000000-0005-0000-0000-0000F81A0000}"/>
    <cellStyle name="40% - Énfasis3 3 3" xfId="256" xr:uid="{00000000-0005-0000-0000-0000F91A0000}"/>
    <cellStyle name="40% - Énfasis3 3 3 2" xfId="1910" xr:uid="{00000000-0005-0000-0000-0000FA1A0000}"/>
    <cellStyle name="40% - Énfasis3 3 3 2 2" xfId="3760" xr:uid="{00000000-0005-0000-0000-0000FB1A0000}"/>
    <cellStyle name="40% - Énfasis3 3 3 2 2 2" xfId="7481" xr:uid="{00000000-0005-0000-0000-0000FC1A0000}"/>
    <cellStyle name="40% - Énfasis3 3 3 2 2 2 2" xfId="22365" xr:uid="{00000000-0005-0000-0000-0000FD1A0000}"/>
    <cellStyle name="40% - Énfasis3 3 3 2 2 2 2 2" xfId="45008" xr:uid="{00000000-0005-0000-0000-0000FE1A0000}"/>
    <cellStyle name="40% - Énfasis3 3 3 2 2 2 3" xfId="14925" xr:uid="{00000000-0005-0000-0000-0000FF1A0000}"/>
    <cellStyle name="40% - Énfasis3 3 3 2 2 2 3 2" xfId="37568" xr:uid="{00000000-0005-0000-0000-0000001B0000}"/>
    <cellStyle name="40% - Énfasis3 3 3 2 2 2 4" xfId="30127" xr:uid="{00000000-0005-0000-0000-0000011B0000}"/>
    <cellStyle name="40% - Énfasis3 3 3 2 2 3" xfId="18647" xr:uid="{00000000-0005-0000-0000-0000021B0000}"/>
    <cellStyle name="40% - Énfasis3 3 3 2 2 3 2" xfId="41290" xr:uid="{00000000-0005-0000-0000-0000031B0000}"/>
    <cellStyle name="40% - Énfasis3 3 3 2 2 4" xfId="11207" xr:uid="{00000000-0005-0000-0000-0000041B0000}"/>
    <cellStyle name="40% - Énfasis3 3 3 2 2 4 2" xfId="33850" xr:uid="{00000000-0005-0000-0000-0000051B0000}"/>
    <cellStyle name="40% - Énfasis3 3 3 2 2 5" xfId="26409" xr:uid="{00000000-0005-0000-0000-0000061B0000}"/>
    <cellStyle name="40% - Énfasis3 3 3 2 3" xfId="5634" xr:uid="{00000000-0005-0000-0000-0000071B0000}"/>
    <cellStyle name="40% - Énfasis3 3 3 2 3 2" xfId="20518" xr:uid="{00000000-0005-0000-0000-0000081B0000}"/>
    <cellStyle name="40% - Énfasis3 3 3 2 3 2 2" xfId="43161" xr:uid="{00000000-0005-0000-0000-0000091B0000}"/>
    <cellStyle name="40% - Énfasis3 3 3 2 3 3" xfId="13078" xr:uid="{00000000-0005-0000-0000-00000A1B0000}"/>
    <cellStyle name="40% - Énfasis3 3 3 2 3 3 2" xfId="35721" xr:uid="{00000000-0005-0000-0000-00000B1B0000}"/>
    <cellStyle name="40% - Énfasis3 3 3 2 3 4" xfId="28280" xr:uid="{00000000-0005-0000-0000-00000C1B0000}"/>
    <cellStyle name="40% - Énfasis3 3 3 2 4" xfId="16800" xr:uid="{00000000-0005-0000-0000-00000D1B0000}"/>
    <cellStyle name="40% - Énfasis3 3 3 2 4 2" xfId="39443" xr:uid="{00000000-0005-0000-0000-00000E1B0000}"/>
    <cellStyle name="40% - Énfasis3 3 3 2 5" xfId="9360" xr:uid="{00000000-0005-0000-0000-00000F1B0000}"/>
    <cellStyle name="40% - Énfasis3 3 3 2 5 2" xfId="32003" xr:uid="{00000000-0005-0000-0000-0000101B0000}"/>
    <cellStyle name="40% - Énfasis3 3 3 2 6" xfId="24562" xr:uid="{00000000-0005-0000-0000-0000111B0000}"/>
    <cellStyle name="40% - Énfasis3 3 3 3" xfId="2835" xr:uid="{00000000-0005-0000-0000-0000121B0000}"/>
    <cellStyle name="40% - Énfasis3 3 3 3 2" xfId="6556" xr:uid="{00000000-0005-0000-0000-0000131B0000}"/>
    <cellStyle name="40% - Énfasis3 3 3 3 2 2" xfId="21440" xr:uid="{00000000-0005-0000-0000-0000141B0000}"/>
    <cellStyle name="40% - Énfasis3 3 3 3 2 2 2" xfId="44083" xr:uid="{00000000-0005-0000-0000-0000151B0000}"/>
    <cellStyle name="40% - Énfasis3 3 3 3 2 3" xfId="14000" xr:uid="{00000000-0005-0000-0000-0000161B0000}"/>
    <cellStyle name="40% - Énfasis3 3 3 3 2 3 2" xfId="36643" xr:uid="{00000000-0005-0000-0000-0000171B0000}"/>
    <cellStyle name="40% - Énfasis3 3 3 3 2 4" xfId="29202" xr:uid="{00000000-0005-0000-0000-0000181B0000}"/>
    <cellStyle name="40% - Énfasis3 3 3 3 3" xfId="17722" xr:uid="{00000000-0005-0000-0000-0000191B0000}"/>
    <cellStyle name="40% - Énfasis3 3 3 3 3 2" xfId="40365" xr:uid="{00000000-0005-0000-0000-00001A1B0000}"/>
    <cellStyle name="40% - Énfasis3 3 3 3 4" xfId="10282" xr:uid="{00000000-0005-0000-0000-00001B1B0000}"/>
    <cellStyle name="40% - Énfasis3 3 3 3 4 2" xfId="32925" xr:uid="{00000000-0005-0000-0000-00001C1B0000}"/>
    <cellStyle name="40% - Énfasis3 3 3 3 5" xfId="25484" xr:uid="{00000000-0005-0000-0000-00001D1B0000}"/>
    <cellStyle name="40% - Énfasis3 3 3 4" xfId="4709" xr:uid="{00000000-0005-0000-0000-00001E1B0000}"/>
    <cellStyle name="40% - Énfasis3 3 3 4 2" xfId="19593" xr:uid="{00000000-0005-0000-0000-00001F1B0000}"/>
    <cellStyle name="40% - Énfasis3 3 3 4 2 2" xfId="42236" xr:uid="{00000000-0005-0000-0000-0000201B0000}"/>
    <cellStyle name="40% - Énfasis3 3 3 4 3" xfId="12153" xr:uid="{00000000-0005-0000-0000-0000211B0000}"/>
    <cellStyle name="40% - Énfasis3 3 3 4 3 2" xfId="34796" xr:uid="{00000000-0005-0000-0000-0000221B0000}"/>
    <cellStyle name="40% - Énfasis3 3 3 4 4" xfId="27355" xr:uid="{00000000-0005-0000-0000-0000231B0000}"/>
    <cellStyle name="40% - Énfasis3 3 3 5" xfId="982" xr:uid="{00000000-0005-0000-0000-0000241B0000}"/>
    <cellStyle name="40% - Énfasis3 3 3 5 2" xfId="15875" xr:uid="{00000000-0005-0000-0000-0000251B0000}"/>
    <cellStyle name="40% - Énfasis3 3 3 5 2 2" xfId="38518" xr:uid="{00000000-0005-0000-0000-0000261B0000}"/>
    <cellStyle name="40% - Énfasis3 3 3 5 3" xfId="23637" xr:uid="{00000000-0005-0000-0000-0000271B0000}"/>
    <cellStyle name="40% - Énfasis3 3 3 6" xfId="8435" xr:uid="{00000000-0005-0000-0000-0000281B0000}"/>
    <cellStyle name="40% - Énfasis3 3 3 6 2" xfId="31078" xr:uid="{00000000-0005-0000-0000-0000291B0000}"/>
    <cellStyle name="40% - Énfasis3 3 3 7" xfId="22954" xr:uid="{00000000-0005-0000-0000-00002A1B0000}"/>
    <cellStyle name="40% - Énfasis3 3 4" xfId="1448" xr:uid="{00000000-0005-0000-0000-00002B1B0000}"/>
    <cellStyle name="40% - Énfasis3 3 4 2" xfId="3298" xr:uid="{00000000-0005-0000-0000-00002C1B0000}"/>
    <cellStyle name="40% - Énfasis3 3 4 2 2" xfId="7019" xr:uid="{00000000-0005-0000-0000-00002D1B0000}"/>
    <cellStyle name="40% - Énfasis3 3 4 2 2 2" xfId="21903" xr:uid="{00000000-0005-0000-0000-00002E1B0000}"/>
    <cellStyle name="40% - Énfasis3 3 4 2 2 2 2" xfId="44546" xr:uid="{00000000-0005-0000-0000-00002F1B0000}"/>
    <cellStyle name="40% - Énfasis3 3 4 2 2 3" xfId="14463" xr:uid="{00000000-0005-0000-0000-0000301B0000}"/>
    <cellStyle name="40% - Énfasis3 3 4 2 2 3 2" xfId="37106" xr:uid="{00000000-0005-0000-0000-0000311B0000}"/>
    <cellStyle name="40% - Énfasis3 3 4 2 2 4" xfId="29665" xr:uid="{00000000-0005-0000-0000-0000321B0000}"/>
    <cellStyle name="40% - Énfasis3 3 4 2 3" xfId="18185" xr:uid="{00000000-0005-0000-0000-0000331B0000}"/>
    <cellStyle name="40% - Énfasis3 3 4 2 3 2" xfId="40828" xr:uid="{00000000-0005-0000-0000-0000341B0000}"/>
    <cellStyle name="40% - Énfasis3 3 4 2 4" xfId="10745" xr:uid="{00000000-0005-0000-0000-0000351B0000}"/>
    <cellStyle name="40% - Énfasis3 3 4 2 4 2" xfId="33388" xr:uid="{00000000-0005-0000-0000-0000361B0000}"/>
    <cellStyle name="40% - Énfasis3 3 4 2 5" xfId="25947" xr:uid="{00000000-0005-0000-0000-0000371B0000}"/>
    <cellStyle name="40% - Énfasis3 3 4 3" xfId="5172" xr:uid="{00000000-0005-0000-0000-0000381B0000}"/>
    <cellStyle name="40% - Énfasis3 3 4 3 2" xfId="20056" xr:uid="{00000000-0005-0000-0000-0000391B0000}"/>
    <cellStyle name="40% - Énfasis3 3 4 3 2 2" xfId="42699" xr:uid="{00000000-0005-0000-0000-00003A1B0000}"/>
    <cellStyle name="40% - Énfasis3 3 4 3 3" xfId="12616" xr:uid="{00000000-0005-0000-0000-00003B1B0000}"/>
    <cellStyle name="40% - Énfasis3 3 4 3 3 2" xfId="35259" xr:uid="{00000000-0005-0000-0000-00003C1B0000}"/>
    <cellStyle name="40% - Énfasis3 3 4 3 4" xfId="27818" xr:uid="{00000000-0005-0000-0000-00003D1B0000}"/>
    <cellStyle name="40% - Énfasis3 3 4 4" xfId="16338" xr:uid="{00000000-0005-0000-0000-00003E1B0000}"/>
    <cellStyle name="40% - Énfasis3 3 4 4 2" xfId="38981" xr:uid="{00000000-0005-0000-0000-00003F1B0000}"/>
    <cellStyle name="40% - Énfasis3 3 4 5" xfId="8898" xr:uid="{00000000-0005-0000-0000-0000401B0000}"/>
    <cellStyle name="40% - Énfasis3 3 4 5 2" xfId="31541" xr:uid="{00000000-0005-0000-0000-0000411B0000}"/>
    <cellStyle name="40% - Énfasis3 3 4 6" xfId="24100" xr:uid="{00000000-0005-0000-0000-0000421B0000}"/>
    <cellStyle name="40% - Énfasis3 3 5" xfId="2373" xr:uid="{00000000-0005-0000-0000-0000431B0000}"/>
    <cellStyle name="40% - Énfasis3 3 5 2" xfId="6094" xr:uid="{00000000-0005-0000-0000-0000441B0000}"/>
    <cellStyle name="40% - Énfasis3 3 5 2 2" xfId="20978" xr:uid="{00000000-0005-0000-0000-0000451B0000}"/>
    <cellStyle name="40% - Énfasis3 3 5 2 2 2" xfId="43621" xr:uid="{00000000-0005-0000-0000-0000461B0000}"/>
    <cellStyle name="40% - Énfasis3 3 5 2 3" xfId="13538" xr:uid="{00000000-0005-0000-0000-0000471B0000}"/>
    <cellStyle name="40% - Énfasis3 3 5 2 3 2" xfId="36181" xr:uid="{00000000-0005-0000-0000-0000481B0000}"/>
    <cellStyle name="40% - Énfasis3 3 5 2 4" xfId="28740" xr:uid="{00000000-0005-0000-0000-0000491B0000}"/>
    <cellStyle name="40% - Énfasis3 3 5 3" xfId="17260" xr:uid="{00000000-0005-0000-0000-00004A1B0000}"/>
    <cellStyle name="40% - Énfasis3 3 5 3 2" xfId="39903" xr:uid="{00000000-0005-0000-0000-00004B1B0000}"/>
    <cellStyle name="40% - Énfasis3 3 5 4" xfId="9820" xr:uid="{00000000-0005-0000-0000-00004C1B0000}"/>
    <cellStyle name="40% - Énfasis3 3 5 4 2" xfId="32463" xr:uid="{00000000-0005-0000-0000-00004D1B0000}"/>
    <cellStyle name="40% - Énfasis3 3 5 5" xfId="25022" xr:uid="{00000000-0005-0000-0000-00004E1B0000}"/>
    <cellStyle name="40% - Énfasis3 3 6" xfId="4247" xr:uid="{00000000-0005-0000-0000-00004F1B0000}"/>
    <cellStyle name="40% - Énfasis3 3 6 2" xfId="19131" xr:uid="{00000000-0005-0000-0000-0000501B0000}"/>
    <cellStyle name="40% - Énfasis3 3 6 2 2" xfId="41774" xr:uid="{00000000-0005-0000-0000-0000511B0000}"/>
    <cellStyle name="40% - Énfasis3 3 6 3" xfId="11691" xr:uid="{00000000-0005-0000-0000-0000521B0000}"/>
    <cellStyle name="40% - Énfasis3 3 6 3 2" xfId="34334" xr:uid="{00000000-0005-0000-0000-0000531B0000}"/>
    <cellStyle name="40% - Énfasis3 3 6 4" xfId="26893" xr:uid="{00000000-0005-0000-0000-0000541B0000}"/>
    <cellStyle name="40% - Énfasis3 3 7" xfId="515" xr:uid="{00000000-0005-0000-0000-0000551B0000}"/>
    <cellStyle name="40% - Énfasis3 3 7 2" xfId="15413" xr:uid="{00000000-0005-0000-0000-0000561B0000}"/>
    <cellStyle name="40% - Énfasis3 3 7 2 2" xfId="38056" xr:uid="{00000000-0005-0000-0000-0000571B0000}"/>
    <cellStyle name="40% - Énfasis3 3 7 3" xfId="23176" xr:uid="{00000000-0005-0000-0000-0000581B0000}"/>
    <cellStyle name="40% - Énfasis3 3 8" xfId="7973" xr:uid="{00000000-0005-0000-0000-0000591B0000}"/>
    <cellStyle name="40% - Énfasis3 3 8 2" xfId="30616" xr:uid="{00000000-0005-0000-0000-00005A1B0000}"/>
    <cellStyle name="40% - Énfasis3 3 9" xfId="22798" xr:uid="{00000000-0005-0000-0000-00005B1B0000}"/>
    <cellStyle name="40% - Énfasis3 4" xfId="131" xr:uid="{00000000-0005-0000-0000-00005C1B0000}"/>
    <cellStyle name="40% - Énfasis3 4 2" xfId="295" xr:uid="{00000000-0005-0000-0000-00005D1B0000}"/>
    <cellStyle name="40% - Énfasis3 4 2 2" xfId="2016" xr:uid="{00000000-0005-0000-0000-00005E1B0000}"/>
    <cellStyle name="40% - Énfasis3 4 2 2 2" xfId="3866" xr:uid="{00000000-0005-0000-0000-00005F1B0000}"/>
    <cellStyle name="40% - Énfasis3 4 2 2 2 2" xfId="7587" xr:uid="{00000000-0005-0000-0000-0000601B0000}"/>
    <cellStyle name="40% - Énfasis3 4 2 2 2 2 2" xfId="22471" xr:uid="{00000000-0005-0000-0000-0000611B0000}"/>
    <cellStyle name="40% - Énfasis3 4 2 2 2 2 2 2" xfId="45114" xr:uid="{00000000-0005-0000-0000-0000621B0000}"/>
    <cellStyle name="40% - Énfasis3 4 2 2 2 2 3" xfId="15031" xr:uid="{00000000-0005-0000-0000-0000631B0000}"/>
    <cellStyle name="40% - Énfasis3 4 2 2 2 2 3 2" xfId="37674" xr:uid="{00000000-0005-0000-0000-0000641B0000}"/>
    <cellStyle name="40% - Énfasis3 4 2 2 2 2 4" xfId="30233" xr:uid="{00000000-0005-0000-0000-0000651B0000}"/>
    <cellStyle name="40% - Énfasis3 4 2 2 2 3" xfId="18753" xr:uid="{00000000-0005-0000-0000-0000661B0000}"/>
    <cellStyle name="40% - Énfasis3 4 2 2 2 3 2" xfId="41396" xr:uid="{00000000-0005-0000-0000-0000671B0000}"/>
    <cellStyle name="40% - Énfasis3 4 2 2 2 4" xfId="11313" xr:uid="{00000000-0005-0000-0000-0000681B0000}"/>
    <cellStyle name="40% - Énfasis3 4 2 2 2 4 2" xfId="33956" xr:uid="{00000000-0005-0000-0000-0000691B0000}"/>
    <cellStyle name="40% - Énfasis3 4 2 2 2 5" xfId="26515" xr:uid="{00000000-0005-0000-0000-00006A1B0000}"/>
    <cellStyle name="40% - Énfasis3 4 2 2 3" xfId="5740" xr:uid="{00000000-0005-0000-0000-00006B1B0000}"/>
    <cellStyle name="40% - Énfasis3 4 2 2 3 2" xfId="20624" xr:uid="{00000000-0005-0000-0000-00006C1B0000}"/>
    <cellStyle name="40% - Énfasis3 4 2 2 3 2 2" xfId="43267" xr:uid="{00000000-0005-0000-0000-00006D1B0000}"/>
    <cellStyle name="40% - Énfasis3 4 2 2 3 3" xfId="13184" xr:uid="{00000000-0005-0000-0000-00006E1B0000}"/>
    <cellStyle name="40% - Énfasis3 4 2 2 3 3 2" xfId="35827" xr:uid="{00000000-0005-0000-0000-00006F1B0000}"/>
    <cellStyle name="40% - Énfasis3 4 2 2 3 4" xfId="28386" xr:uid="{00000000-0005-0000-0000-0000701B0000}"/>
    <cellStyle name="40% - Énfasis3 4 2 2 4" xfId="16906" xr:uid="{00000000-0005-0000-0000-0000711B0000}"/>
    <cellStyle name="40% - Énfasis3 4 2 2 4 2" xfId="39549" xr:uid="{00000000-0005-0000-0000-0000721B0000}"/>
    <cellStyle name="40% - Énfasis3 4 2 2 5" xfId="9466" xr:uid="{00000000-0005-0000-0000-0000731B0000}"/>
    <cellStyle name="40% - Énfasis3 4 2 2 5 2" xfId="32109" xr:uid="{00000000-0005-0000-0000-0000741B0000}"/>
    <cellStyle name="40% - Énfasis3 4 2 2 6" xfId="24668" xr:uid="{00000000-0005-0000-0000-0000751B0000}"/>
    <cellStyle name="40% - Énfasis3 4 2 3" xfId="2941" xr:uid="{00000000-0005-0000-0000-0000761B0000}"/>
    <cellStyle name="40% - Énfasis3 4 2 3 2" xfId="6662" xr:uid="{00000000-0005-0000-0000-0000771B0000}"/>
    <cellStyle name="40% - Énfasis3 4 2 3 2 2" xfId="21546" xr:uid="{00000000-0005-0000-0000-0000781B0000}"/>
    <cellStyle name="40% - Énfasis3 4 2 3 2 2 2" xfId="44189" xr:uid="{00000000-0005-0000-0000-0000791B0000}"/>
    <cellStyle name="40% - Énfasis3 4 2 3 2 3" xfId="14106" xr:uid="{00000000-0005-0000-0000-00007A1B0000}"/>
    <cellStyle name="40% - Énfasis3 4 2 3 2 3 2" xfId="36749" xr:uid="{00000000-0005-0000-0000-00007B1B0000}"/>
    <cellStyle name="40% - Énfasis3 4 2 3 2 4" xfId="29308" xr:uid="{00000000-0005-0000-0000-00007C1B0000}"/>
    <cellStyle name="40% - Énfasis3 4 2 3 3" xfId="17828" xr:uid="{00000000-0005-0000-0000-00007D1B0000}"/>
    <cellStyle name="40% - Énfasis3 4 2 3 3 2" xfId="40471" xr:uid="{00000000-0005-0000-0000-00007E1B0000}"/>
    <cellStyle name="40% - Énfasis3 4 2 3 4" xfId="10388" xr:uid="{00000000-0005-0000-0000-00007F1B0000}"/>
    <cellStyle name="40% - Énfasis3 4 2 3 4 2" xfId="33031" xr:uid="{00000000-0005-0000-0000-0000801B0000}"/>
    <cellStyle name="40% - Énfasis3 4 2 3 5" xfId="25590" xr:uid="{00000000-0005-0000-0000-0000811B0000}"/>
    <cellStyle name="40% - Énfasis3 4 2 4" xfId="4815" xr:uid="{00000000-0005-0000-0000-0000821B0000}"/>
    <cellStyle name="40% - Énfasis3 4 2 4 2" xfId="19699" xr:uid="{00000000-0005-0000-0000-0000831B0000}"/>
    <cellStyle name="40% - Énfasis3 4 2 4 2 2" xfId="42342" xr:uid="{00000000-0005-0000-0000-0000841B0000}"/>
    <cellStyle name="40% - Énfasis3 4 2 4 3" xfId="12259" xr:uid="{00000000-0005-0000-0000-0000851B0000}"/>
    <cellStyle name="40% - Énfasis3 4 2 4 3 2" xfId="34902" xr:uid="{00000000-0005-0000-0000-0000861B0000}"/>
    <cellStyle name="40% - Énfasis3 4 2 4 4" xfId="27461" xr:uid="{00000000-0005-0000-0000-0000871B0000}"/>
    <cellStyle name="40% - Énfasis3 4 2 5" xfId="1088" xr:uid="{00000000-0005-0000-0000-0000881B0000}"/>
    <cellStyle name="40% - Énfasis3 4 2 5 2" xfId="15981" xr:uid="{00000000-0005-0000-0000-0000891B0000}"/>
    <cellStyle name="40% - Énfasis3 4 2 5 2 2" xfId="38624" xr:uid="{00000000-0005-0000-0000-00008A1B0000}"/>
    <cellStyle name="40% - Énfasis3 4 2 5 3" xfId="23743" xr:uid="{00000000-0005-0000-0000-00008B1B0000}"/>
    <cellStyle name="40% - Énfasis3 4 2 6" xfId="8541" xr:uid="{00000000-0005-0000-0000-00008C1B0000}"/>
    <cellStyle name="40% - Énfasis3 4 2 6 2" xfId="31184" xr:uid="{00000000-0005-0000-0000-00008D1B0000}"/>
    <cellStyle name="40% - Énfasis3 4 2 7" xfId="22993" xr:uid="{00000000-0005-0000-0000-00008E1B0000}"/>
    <cellStyle name="40% - Énfasis3 4 3" xfId="1554" xr:uid="{00000000-0005-0000-0000-00008F1B0000}"/>
    <cellStyle name="40% - Énfasis3 4 3 2" xfId="3404" xr:uid="{00000000-0005-0000-0000-0000901B0000}"/>
    <cellStyle name="40% - Énfasis3 4 3 2 2" xfId="7125" xr:uid="{00000000-0005-0000-0000-0000911B0000}"/>
    <cellStyle name="40% - Énfasis3 4 3 2 2 2" xfId="22009" xr:uid="{00000000-0005-0000-0000-0000921B0000}"/>
    <cellStyle name="40% - Énfasis3 4 3 2 2 2 2" xfId="44652" xr:uid="{00000000-0005-0000-0000-0000931B0000}"/>
    <cellStyle name="40% - Énfasis3 4 3 2 2 3" xfId="14569" xr:uid="{00000000-0005-0000-0000-0000941B0000}"/>
    <cellStyle name="40% - Énfasis3 4 3 2 2 3 2" xfId="37212" xr:uid="{00000000-0005-0000-0000-0000951B0000}"/>
    <cellStyle name="40% - Énfasis3 4 3 2 2 4" xfId="29771" xr:uid="{00000000-0005-0000-0000-0000961B0000}"/>
    <cellStyle name="40% - Énfasis3 4 3 2 3" xfId="18291" xr:uid="{00000000-0005-0000-0000-0000971B0000}"/>
    <cellStyle name="40% - Énfasis3 4 3 2 3 2" xfId="40934" xr:uid="{00000000-0005-0000-0000-0000981B0000}"/>
    <cellStyle name="40% - Énfasis3 4 3 2 4" xfId="10851" xr:uid="{00000000-0005-0000-0000-0000991B0000}"/>
    <cellStyle name="40% - Énfasis3 4 3 2 4 2" xfId="33494" xr:uid="{00000000-0005-0000-0000-00009A1B0000}"/>
    <cellStyle name="40% - Énfasis3 4 3 2 5" xfId="26053" xr:uid="{00000000-0005-0000-0000-00009B1B0000}"/>
    <cellStyle name="40% - Énfasis3 4 3 3" xfId="5278" xr:uid="{00000000-0005-0000-0000-00009C1B0000}"/>
    <cellStyle name="40% - Énfasis3 4 3 3 2" xfId="20162" xr:uid="{00000000-0005-0000-0000-00009D1B0000}"/>
    <cellStyle name="40% - Énfasis3 4 3 3 2 2" xfId="42805" xr:uid="{00000000-0005-0000-0000-00009E1B0000}"/>
    <cellStyle name="40% - Énfasis3 4 3 3 3" xfId="12722" xr:uid="{00000000-0005-0000-0000-00009F1B0000}"/>
    <cellStyle name="40% - Énfasis3 4 3 3 3 2" xfId="35365" xr:uid="{00000000-0005-0000-0000-0000A01B0000}"/>
    <cellStyle name="40% - Énfasis3 4 3 3 4" xfId="27924" xr:uid="{00000000-0005-0000-0000-0000A11B0000}"/>
    <cellStyle name="40% - Énfasis3 4 3 4" xfId="16444" xr:uid="{00000000-0005-0000-0000-0000A21B0000}"/>
    <cellStyle name="40% - Énfasis3 4 3 4 2" xfId="39087" xr:uid="{00000000-0005-0000-0000-0000A31B0000}"/>
    <cellStyle name="40% - Énfasis3 4 3 5" xfId="9004" xr:uid="{00000000-0005-0000-0000-0000A41B0000}"/>
    <cellStyle name="40% - Énfasis3 4 3 5 2" xfId="31647" xr:uid="{00000000-0005-0000-0000-0000A51B0000}"/>
    <cellStyle name="40% - Énfasis3 4 3 6" xfId="24206" xr:uid="{00000000-0005-0000-0000-0000A61B0000}"/>
    <cellStyle name="40% - Énfasis3 4 4" xfId="2479" xr:uid="{00000000-0005-0000-0000-0000A71B0000}"/>
    <cellStyle name="40% - Énfasis3 4 4 2" xfId="6200" xr:uid="{00000000-0005-0000-0000-0000A81B0000}"/>
    <cellStyle name="40% - Énfasis3 4 4 2 2" xfId="21084" xr:uid="{00000000-0005-0000-0000-0000A91B0000}"/>
    <cellStyle name="40% - Énfasis3 4 4 2 2 2" xfId="43727" xr:uid="{00000000-0005-0000-0000-0000AA1B0000}"/>
    <cellStyle name="40% - Énfasis3 4 4 2 3" xfId="13644" xr:uid="{00000000-0005-0000-0000-0000AB1B0000}"/>
    <cellStyle name="40% - Énfasis3 4 4 2 3 2" xfId="36287" xr:uid="{00000000-0005-0000-0000-0000AC1B0000}"/>
    <cellStyle name="40% - Énfasis3 4 4 2 4" xfId="28846" xr:uid="{00000000-0005-0000-0000-0000AD1B0000}"/>
    <cellStyle name="40% - Énfasis3 4 4 3" xfId="17366" xr:uid="{00000000-0005-0000-0000-0000AE1B0000}"/>
    <cellStyle name="40% - Énfasis3 4 4 3 2" xfId="40009" xr:uid="{00000000-0005-0000-0000-0000AF1B0000}"/>
    <cellStyle name="40% - Énfasis3 4 4 4" xfId="9926" xr:uid="{00000000-0005-0000-0000-0000B01B0000}"/>
    <cellStyle name="40% - Énfasis3 4 4 4 2" xfId="32569" xr:uid="{00000000-0005-0000-0000-0000B11B0000}"/>
    <cellStyle name="40% - Énfasis3 4 4 5" xfId="25128" xr:uid="{00000000-0005-0000-0000-0000B21B0000}"/>
    <cellStyle name="40% - Énfasis3 4 5" xfId="4353" xr:uid="{00000000-0005-0000-0000-0000B31B0000}"/>
    <cellStyle name="40% - Énfasis3 4 5 2" xfId="19237" xr:uid="{00000000-0005-0000-0000-0000B41B0000}"/>
    <cellStyle name="40% - Énfasis3 4 5 2 2" xfId="41880" xr:uid="{00000000-0005-0000-0000-0000B51B0000}"/>
    <cellStyle name="40% - Énfasis3 4 5 3" xfId="11797" xr:uid="{00000000-0005-0000-0000-0000B61B0000}"/>
    <cellStyle name="40% - Énfasis3 4 5 3 2" xfId="34440" xr:uid="{00000000-0005-0000-0000-0000B71B0000}"/>
    <cellStyle name="40% - Énfasis3 4 5 4" xfId="26999" xr:uid="{00000000-0005-0000-0000-0000B81B0000}"/>
    <cellStyle name="40% - Énfasis3 4 6" xfId="621" xr:uid="{00000000-0005-0000-0000-0000B91B0000}"/>
    <cellStyle name="40% - Énfasis3 4 6 2" xfId="15519" xr:uid="{00000000-0005-0000-0000-0000BA1B0000}"/>
    <cellStyle name="40% - Énfasis3 4 6 2 2" xfId="38162" xr:uid="{00000000-0005-0000-0000-0000BB1B0000}"/>
    <cellStyle name="40% - Énfasis3 4 6 3" xfId="23281" xr:uid="{00000000-0005-0000-0000-0000BC1B0000}"/>
    <cellStyle name="40% - Énfasis3 4 7" xfId="8079" xr:uid="{00000000-0005-0000-0000-0000BD1B0000}"/>
    <cellStyle name="40% - Énfasis3 4 7 2" xfId="30722" xr:uid="{00000000-0005-0000-0000-0000BE1B0000}"/>
    <cellStyle name="40% - Énfasis3 4 8" xfId="22837" xr:uid="{00000000-0005-0000-0000-0000BF1B0000}"/>
    <cellStyle name="40% - Énfasis3 5" xfId="214" xr:uid="{00000000-0005-0000-0000-0000C01B0000}"/>
    <cellStyle name="40% - Énfasis3 5 2" xfId="1805" xr:uid="{00000000-0005-0000-0000-0000C11B0000}"/>
    <cellStyle name="40% - Énfasis3 5 2 2" xfId="3655" xr:uid="{00000000-0005-0000-0000-0000C21B0000}"/>
    <cellStyle name="40% - Énfasis3 5 2 2 2" xfId="7376" xr:uid="{00000000-0005-0000-0000-0000C31B0000}"/>
    <cellStyle name="40% - Énfasis3 5 2 2 2 2" xfId="22260" xr:uid="{00000000-0005-0000-0000-0000C41B0000}"/>
    <cellStyle name="40% - Énfasis3 5 2 2 2 2 2" xfId="44903" xr:uid="{00000000-0005-0000-0000-0000C51B0000}"/>
    <cellStyle name="40% - Énfasis3 5 2 2 2 3" xfId="14820" xr:uid="{00000000-0005-0000-0000-0000C61B0000}"/>
    <cellStyle name="40% - Énfasis3 5 2 2 2 3 2" xfId="37463" xr:uid="{00000000-0005-0000-0000-0000C71B0000}"/>
    <cellStyle name="40% - Énfasis3 5 2 2 2 4" xfId="30022" xr:uid="{00000000-0005-0000-0000-0000C81B0000}"/>
    <cellStyle name="40% - Énfasis3 5 2 2 3" xfId="18542" xr:uid="{00000000-0005-0000-0000-0000C91B0000}"/>
    <cellStyle name="40% - Énfasis3 5 2 2 3 2" xfId="41185" xr:uid="{00000000-0005-0000-0000-0000CA1B0000}"/>
    <cellStyle name="40% - Énfasis3 5 2 2 4" xfId="11102" xr:uid="{00000000-0005-0000-0000-0000CB1B0000}"/>
    <cellStyle name="40% - Énfasis3 5 2 2 4 2" xfId="33745" xr:uid="{00000000-0005-0000-0000-0000CC1B0000}"/>
    <cellStyle name="40% - Énfasis3 5 2 2 5" xfId="26304" xr:uid="{00000000-0005-0000-0000-0000CD1B0000}"/>
    <cellStyle name="40% - Énfasis3 5 2 3" xfId="5529" xr:uid="{00000000-0005-0000-0000-0000CE1B0000}"/>
    <cellStyle name="40% - Énfasis3 5 2 3 2" xfId="20413" xr:uid="{00000000-0005-0000-0000-0000CF1B0000}"/>
    <cellStyle name="40% - Énfasis3 5 2 3 2 2" xfId="43056" xr:uid="{00000000-0005-0000-0000-0000D01B0000}"/>
    <cellStyle name="40% - Énfasis3 5 2 3 3" xfId="12973" xr:uid="{00000000-0005-0000-0000-0000D11B0000}"/>
    <cellStyle name="40% - Énfasis3 5 2 3 3 2" xfId="35616" xr:uid="{00000000-0005-0000-0000-0000D21B0000}"/>
    <cellStyle name="40% - Énfasis3 5 2 3 4" xfId="28175" xr:uid="{00000000-0005-0000-0000-0000D31B0000}"/>
    <cellStyle name="40% - Énfasis3 5 2 4" xfId="16695" xr:uid="{00000000-0005-0000-0000-0000D41B0000}"/>
    <cellStyle name="40% - Énfasis3 5 2 4 2" xfId="39338" xr:uid="{00000000-0005-0000-0000-0000D51B0000}"/>
    <cellStyle name="40% - Énfasis3 5 2 5" xfId="9255" xr:uid="{00000000-0005-0000-0000-0000D61B0000}"/>
    <cellStyle name="40% - Énfasis3 5 2 5 2" xfId="31898" xr:uid="{00000000-0005-0000-0000-0000D71B0000}"/>
    <cellStyle name="40% - Énfasis3 5 2 6" xfId="24457" xr:uid="{00000000-0005-0000-0000-0000D81B0000}"/>
    <cellStyle name="40% - Énfasis3 5 3" xfId="2730" xr:uid="{00000000-0005-0000-0000-0000D91B0000}"/>
    <cellStyle name="40% - Énfasis3 5 3 2" xfId="6451" xr:uid="{00000000-0005-0000-0000-0000DA1B0000}"/>
    <cellStyle name="40% - Énfasis3 5 3 2 2" xfId="21335" xr:uid="{00000000-0005-0000-0000-0000DB1B0000}"/>
    <cellStyle name="40% - Énfasis3 5 3 2 2 2" xfId="43978" xr:uid="{00000000-0005-0000-0000-0000DC1B0000}"/>
    <cellStyle name="40% - Énfasis3 5 3 2 3" xfId="13895" xr:uid="{00000000-0005-0000-0000-0000DD1B0000}"/>
    <cellStyle name="40% - Énfasis3 5 3 2 3 2" xfId="36538" xr:uid="{00000000-0005-0000-0000-0000DE1B0000}"/>
    <cellStyle name="40% - Énfasis3 5 3 2 4" xfId="29097" xr:uid="{00000000-0005-0000-0000-0000DF1B0000}"/>
    <cellStyle name="40% - Énfasis3 5 3 3" xfId="17617" xr:uid="{00000000-0005-0000-0000-0000E01B0000}"/>
    <cellStyle name="40% - Énfasis3 5 3 3 2" xfId="40260" xr:uid="{00000000-0005-0000-0000-0000E11B0000}"/>
    <cellStyle name="40% - Énfasis3 5 3 4" xfId="10177" xr:uid="{00000000-0005-0000-0000-0000E21B0000}"/>
    <cellStyle name="40% - Énfasis3 5 3 4 2" xfId="32820" xr:uid="{00000000-0005-0000-0000-0000E31B0000}"/>
    <cellStyle name="40% - Énfasis3 5 3 5" xfId="25379" xr:uid="{00000000-0005-0000-0000-0000E41B0000}"/>
    <cellStyle name="40% - Énfasis3 5 4" xfId="4604" xr:uid="{00000000-0005-0000-0000-0000E51B0000}"/>
    <cellStyle name="40% - Énfasis3 5 4 2" xfId="19488" xr:uid="{00000000-0005-0000-0000-0000E61B0000}"/>
    <cellStyle name="40% - Énfasis3 5 4 2 2" xfId="42131" xr:uid="{00000000-0005-0000-0000-0000E71B0000}"/>
    <cellStyle name="40% - Énfasis3 5 4 3" xfId="12048" xr:uid="{00000000-0005-0000-0000-0000E81B0000}"/>
    <cellStyle name="40% - Énfasis3 5 4 3 2" xfId="34691" xr:uid="{00000000-0005-0000-0000-0000E91B0000}"/>
    <cellStyle name="40% - Énfasis3 5 4 4" xfId="27250" xr:uid="{00000000-0005-0000-0000-0000EA1B0000}"/>
    <cellStyle name="40% - Énfasis3 5 5" xfId="874" xr:uid="{00000000-0005-0000-0000-0000EB1B0000}"/>
    <cellStyle name="40% - Énfasis3 5 5 2" xfId="15770" xr:uid="{00000000-0005-0000-0000-0000EC1B0000}"/>
    <cellStyle name="40% - Énfasis3 5 5 2 2" xfId="38413" xr:uid="{00000000-0005-0000-0000-0000ED1B0000}"/>
    <cellStyle name="40% - Énfasis3 5 5 3" xfId="23532" xr:uid="{00000000-0005-0000-0000-0000EE1B0000}"/>
    <cellStyle name="40% - Énfasis3 5 6" xfId="8330" xr:uid="{00000000-0005-0000-0000-0000EF1B0000}"/>
    <cellStyle name="40% - Énfasis3 5 6 2" xfId="30973" xr:uid="{00000000-0005-0000-0000-0000F01B0000}"/>
    <cellStyle name="40% - Énfasis3 5 7" xfId="22915" xr:uid="{00000000-0005-0000-0000-0000F11B0000}"/>
    <cellStyle name="40% - Énfasis3 6" xfId="1340" xr:uid="{00000000-0005-0000-0000-0000F21B0000}"/>
    <cellStyle name="40% - Énfasis3 6 2" xfId="3193" xr:uid="{00000000-0005-0000-0000-0000F31B0000}"/>
    <cellStyle name="40% - Énfasis3 6 2 2" xfId="6914" xr:uid="{00000000-0005-0000-0000-0000F41B0000}"/>
    <cellStyle name="40% - Énfasis3 6 2 2 2" xfId="21798" xr:uid="{00000000-0005-0000-0000-0000F51B0000}"/>
    <cellStyle name="40% - Énfasis3 6 2 2 2 2" xfId="44441" xr:uid="{00000000-0005-0000-0000-0000F61B0000}"/>
    <cellStyle name="40% - Énfasis3 6 2 2 3" xfId="14358" xr:uid="{00000000-0005-0000-0000-0000F71B0000}"/>
    <cellStyle name="40% - Énfasis3 6 2 2 3 2" xfId="37001" xr:uid="{00000000-0005-0000-0000-0000F81B0000}"/>
    <cellStyle name="40% - Énfasis3 6 2 2 4" xfId="29560" xr:uid="{00000000-0005-0000-0000-0000F91B0000}"/>
    <cellStyle name="40% - Énfasis3 6 2 3" xfId="18080" xr:uid="{00000000-0005-0000-0000-0000FA1B0000}"/>
    <cellStyle name="40% - Énfasis3 6 2 3 2" xfId="40723" xr:uid="{00000000-0005-0000-0000-0000FB1B0000}"/>
    <cellStyle name="40% - Énfasis3 6 2 4" xfId="10640" xr:uid="{00000000-0005-0000-0000-0000FC1B0000}"/>
    <cellStyle name="40% - Énfasis3 6 2 4 2" xfId="33283" xr:uid="{00000000-0005-0000-0000-0000FD1B0000}"/>
    <cellStyle name="40% - Énfasis3 6 2 5" xfId="25842" xr:uid="{00000000-0005-0000-0000-0000FE1B0000}"/>
    <cellStyle name="40% - Énfasis3 6 3" xfId="5067" xr:uid="{00000000-0005-0000-0000-0000FF1B0000}"/>
    <cellStyle name="40% - Énfasis3 6 3 2" xfId="19951" xr:uid="{00000000-0005-0000-0000-0000001C0000}"/>
    <cellStyle name="40% - Énfasis3 6 3 2 2" xfId="42594" xr:uid="{00000000-0005-0000-0000-0000011C0000}"/>
    <cellStyle name="40% - Énfasis3 6 3 3" xfId="12511" xr:uid="{00000000-0005-0000-0000-0000021C0000}"/>
    <cellStyle name="40% - Énfasis3 6 3 3 2" xfId="35154" xr:uid="{00000000-0005-0000-0000-0000031C0000}"/>
    <cellStyle name="40% - Énfasis3 6 3 4" xfId="27713" xr:uid="{00000000-0005-0000-0000-0000041C0000}"/>
    <cellStyle name="40% - Énfasis3 6 4" xfId="16233" xr:uid="{00000000-0005-0000-0000-0000051C0000}"/>
    <cellStyle name="40% - Énfasis3 6 4 2" xfId="38876" xr:uid="{00000000-0005-0000-0000-0000061C0000}"/>
    <cellStyle name="40% - Énfasis3 6 5" xfId="8793" xr:uid="{00000000-0005-0000-0000-0000071C0000}"/>
    <cellStyle name="40% - Énfasis3 6 5 2" xfId="31436" xr:uid="{00000000-0005-0000-0000-0000081C0000}"/>
    <cellStyle name="40% - Énfasis3 6 6" xfId="23995" xr:uid="{00000000-0005-0000-0000-0000091C0000}"/>
    <cellStyle name="40% - Énfasis3 7" xfId="2265" xr:uid="{00000000-0005-0000-0000-00000A1C0000}"/>
    <cellStyle name="40% - Énfasis3 7 2" xfId="5989" xr:uid="{00000000-0005-0000-0000-00000B1C0000}"/>
    <cellStyle name="40% - Énfasis3 7 2 2" xfId="20873" xr:uid="{00000000-0005-0000-0000-00000C1C0000}"/>
    <cellStyle name="40% - Énfasis3 7 2 2 2" xfId="43516" xr:uid="{00000000-0005-0000-0000-00000D1C0000}"/>
    <cellStyle name="40% - Énfasis3 7 2 3" xfId="13433" xr:uid="{00000000-0005-0000-0000-00000E1C0000}"/>
    <cellStyle name="40% - Énfasis3 7 2 3 2" xfId="36076" xr:uid="{00000000-0005-0000-0000-00000F1C0000}"/>
    <cellStyle name="40% - Énfasis3 7 2 4" xfId="28635" xr:uid="{00000000-0005-0000-0000-0000101C0000}"/>
    <cellStyle name="40% - Énfasis3 7 3" xfId="17155" xr:uid="{00000000-0005-0000-0000-0000111C0000}"/>
    <cellStyle name="40% - Énfasis3 7 3 2" xfId="39798" xr:uid="{00000000-0005-0000-0000-0000121C0000}"/>
    <cellStyle name="40% - Énfasis3 7 4" xfId="9715" xr:uid="{00000000-0005-0000-0000-0000131C0000}"/>
    <cellStyle name="40% - Énfasis3 7 4 2" xfId="32358" xr:uid="{00000000-0005-0000-0000-0000141C0000}"/>
    <cellStyle name="40% - Énfasis3 7 5" xfId="24917" xr:uid="{00000000-0005-0000-0000-0000151C0000}"/>
    <cellStyle name="40% - Énfasis3 8" xfId="4139" xr:uid="{00000000-0005-0000-0000-0000161C0000}"/>
    <cellStyle name="40% - Énfasis3 8 2" xfId="19026" xr:uid="{00000000-0005-0000-0000-0000171C0000}"/>
    <cellStyle name="40% - Énfasis3 8 2 2" xfId="41669" xr:uid="{00000000-0005-0000-0000-0000181C0000}"/>
    <cellStyle name="40% - Énfasis3 8 3" xfId="11586" xr:uid="{00000000-0005-0000-0000-0000191C0000}"/>
    <cellStyle name="40% - Énfasis3 8 3 2" xfId="34229" xr:uid="{00000000-0005-0000-0000-00001A1C0000}"/>
    <cellStyle name="40% - Énfasis3 8 4" xfId="26788" xr:uid="{00000000-0005-0000-0000-00001B1C0000}"/>
    <cellStyle name="40% - Énfasis3 9" xfId="374" xr:uid="{00000000-0005-0000-0000-00001C1C0000}"/>
    <cellStyle name="40% - Énfasis3 9 2" xfId="15308" xr:uid="{00000000-0005-0000-0000-00001D1C0000}"/>
    <cellStyle name="40% - Énfasis3 9 2 2" xfId="37951" xr:uid="{00000000-0005-0000-0000-00001E1C0000}"/>
    <cellStyle name="40% - Énfasis3 9 3" xfId="23071" xr:uid="{00000000-0005-0000-0000-00001F1C0000}"/>
    <cellStyle name="40% - Énfasis4" xfId="19" builtinId="43" customBuiltin="1"/>
    <cellStyle name="40% - Énfasis4 10" xfId="7867" xr:uid="{00000000-0005-0000-0000-0000211C0000}"/>
    <cellStyle name="40% - Énfasis4 10 2" xfId="30513" xr:uid="{00000000-0005-0000-0000-0000221C0000}"/>
    <cellStyle name="40% - Énfasis4 11" xfId="22758" xr:uid="{00000000-0005-0000-0000-0000231C0000}"/>
    <cellStyle name="40% - Énfasis4 2" xfId="20" xr:uid="{00000000-0005-0000-0000-0000241C0000}"/>
    <cellStyle name="40% - Énfasis4 2 10" xfId="22773" xr:uid="{00000000-0005-0000-0000-0000251C0000}"/>
    <cellStyle name="40% - Énfasis4 2 2" xfId="106" xr:uid="{00000000-0005-0000-0000-0000261C0000}"/>
    <cellStyle name="40% - Énfasis4 2 2 2" xfId="189" xr:uid="{00000000-0005-0000-0000-0000271C0000}"/>
    <cellStyle name="40% - Énfasis4 2 2 2 2" xfId="350" xr:uid="{00000000-0005-0000-0000-0000281C0000}"/>
    <cellStyle name="40% - Énfasis4 2 2 2 2 2" xfId="2175" xr:uid="{00000000-0005-0000-0000-0000291C0000}"/>
    <cellStyle name="40% - Énfasis4 2 2 2 2 2 2" xfId="4025" xr:uid="{00000000-0005-0000-0000-00002A1C0000}"/>
    <cellStyle name="40% - Énfasis4 2 2 2 2 2 2 2" xfId="7746" xr:uid="{00000000-0005-0000-0000-00002B1C0000}"/>
    <cellStyle name="40% - Énfasis4 2 2 2 2 2 2 2 2" xfId="22630" xr:uid="{00000000-0005-0000-0000-00002C1C0000}"/>
    <cellStyle name="40% - Énfasis4 2 2 2 2 2 2 2 2 2" xfId="45273" xr:uid="{00000000-0005-0000-0000-00002D1C0000}"/>
    <cellStyle name="40% - Énfasis4 2 2 2 2 2 2 2 3" xfId="15190" xr:uid="{00000000-0005-0000-0000-00002E1C0000}"/>
    <cellStyle name="40% - Énfasis4 2 2 2 2 2 2 2 3 2" xfId="37833" xr:uid="{00000000-0005-0000-0000-00002F1C0000}"/>
    <cellStyle name="40% - Énfasis4 2 2 2 2 2 2 2 4" xfId="30392" xr:uid="{00000000-0005-0000-0000-0000301C0000}"/>
    <cellStyle name="40% - Énfasis4 2 2 2 2 2 2 3" xfId="18912" xr:uid="{00000000-0005-0000-0000-0000311C0000}"/>
    <cellStyle name="40% - Énfasis4 2 2 2 2 2 2 3 2" xfId="41555" xr:uid="{00000000-0005-0000-0000-0000321C0000}"/>
    <cellStyle name="40% - Énfasis4 2 2 2 2 2 2 4" xfId="11472" xr:uid="{00000000-0005-0000-0000-0000331C0000}"/>
    <cellStyle name="40% - Énfasis4 2 2 2 2 2 2 4 2" xfId="34115" xr:uid="{00000000-0005-0000-0000-0000341C0000}"/>
    <cellStyle name="40% - Énfasis4 2 2 2 2 2 2 5" xfId="26674" xr:uid="{00000000-0005-0000-0000-0000351C0000}"/>
    <cellStyle name="40% - Énfasis4 2 2 2 2 2 3" xfId="5899" xr:uid="{00000000-0005-0000-0000-0000361C0000}"/>
    <cellStyle name="40% - Énfasis4 2 2 2 2 2 3 2" xfId="20783" xr:uid="{00000000-0005-0000-0000-0000371C0000}"/>
    <cellStyle name="40% - Énfasis4 2 2 2 2 2 3 2 2" xfId="43426" xr:uid="{00000000-0005-0000-0000-0000381C0000}"/>
    <cellStyle name="40% - Énfasis4 2 2 2 2 2 3 3" xfId="13343" xr:uid="{00000000-0005-0000-0000-0000391C0000}"/>
    <cellStyle name="40% - Énfasis4 2 2 2 2 2 3 3 2" xfId="35986" xr:uid="{00000000-0005-0000-0000-00003A1C0000}"/>
    <cellStyle name="40% - Énfasis4 2 2 2 2 2 3 4" xfId="28545" xr:uid="{00000000-0005-0000-0000-00003B1C0000}"/>
    <cellStyle name="40% - Énfasis4 2 2 2 2 2 4" xfId="17065" xr:uid="{00000000-0005-0000-0000-00003C1C0000}"/>
    <cellStyle name="40% - Énfasis4 2 2 2 2 2 4 2" xfId="39708" xr:uid="{00000000-0005-0000-0000-00003D1C0000}"/>
    <cellStyle name="40% - Énfasis4 2 2 2 2 2 5" xfId="9625" xr:uid="{00000000-0005-0000-0000-00003E1C0000}"/>
    <cellStyle name="40% - Énfasis4 2 2 2 2 2 5 2" xfId="32268" xr:uid="{00000000-0005-0000-0000-00003F1C0000}"/>
    <cellStyle name="40% - Énfasis4 2 2 2 2 2 6" xfId="24827" xr:uid="{00000000-0005-0000-0000-0000401C0000}"/>
    <cellStyle name="40% - Énfasis4 2 2 2 2 3" xfId="3100" xr:uid="{00000000-0005-0000-0000-0000411C0000}"/>
    <cellStyle name="40% - Énfasis4 2 2 2 2 3 2" xfId="6821" xr:uid="{00000000-0005-0000-0000-0000421C0000}"/>
    <cellStyle name="40% - Énfasis4 2 2 2 2 3 2 2" xfId="21705" xr:uid="{00000000-0005-0000-0000-0000431C0000}"/>
    <cellStyle name="40% - Énfasis4 2 2 2 2 3 2 2 2" xfId="44348" xr:uid="{00000000-0005-0000-0000-0000441C0000}"/>
    <cellStyle name="40% - Énfasis4 2 2 2 2 3 2 3" xfId="14265" xr:uid="{00000000-0005-0000-0000-0000451C0000}"/>
    <cellStyle name="40% - Énfasis4 2 2 2 2 3 2 3 2" xfId="36908" xr:uid="{00000000-0005-0000-0000-0000461C0000}"/>
    <cellStyle name="40% - Énfasis4 2 2 2 2 3 2 4" xfId="29467" xr:uid="{00000000-0005-0000-0000-0000471C0000}"/>
    <cellStyle name="40% - Énfasis4 2 2 2 2 3 3" xfId="17987" xr:uid="{00000000-0005-0000-0000-0000481C0000}"/>
    <cellStyle name="40% - Énfasis4 2 2 2 2 3 3 2" xfId="40630" xr:uid="{00000000-0005-0000-0000-0000491C0000}"/>
    <cellStyle name="40% - Énfasis4 2 2 2 2 3 4" xfId="10547" xr:uid="{00000000-0005-0000-0000-00004A1C0000}"/>
    <cellStyle name="40% - Énfasis4 2 2 2 2 3 4 2" xfId="33190" xr:uid="{00000000-0005-0000-0000-00004B1C0000}"/>
    <cellStyle name="40% - Énfasis4 2 2 2 2 3 5" xfId="25749" xr:uid="{00000000-0005-0000-0000-00004C1C0000}"/>
    <cellStyle name="40% - Énfasis4 2 2 2 2 4" xfId="4974" xr:uid="{00000000-0005-0000-0000-00004D1C0000}"/>
    <cellStyle name="40% - Énfasis4 2 2 2 2 4 2" xfId="19858" xr:uid="{00000000-0005-0000-0000-00004E1C0000}"/>
    <cellStyle name="40% - Énfasis4 2 2 2 2 4 2 2" xfId="42501" xr:uid="{00000000-0005-0000-0000-00004F1C0000}"/>
    <cellStyle name="40% - Énfasis4 2 2 2 2 4 3" xfId="12418" xr:uid="{00000000-0005-0000-0000-0000501C0000}"/>
    <cellStyle name="40% - Énfasis4 2 2 2 2 4 3 2" xfId="35061" xr:uid="{00000000-0005-0000-0000-0000511C0000}"/>
    <cellStyle name="40% - Énfasis4 2 2 2 2 4 4" xfId="27620" xr:uid="{00000000-0005-0000-0000-0000521C0000}"/>
    <cellStyle name="40% - Énfasis4 2 2 2 2 5" xfId="1247" xr:uid="{00000000-0005-0000-0000-0000531C0000}"/>
    <cellStyle name="40% - Énfasis4 2 2 2 2 5 2" xfId="16140" xr:uid="{00000000-0005-0000-0000-0000541C0000}"/>
    <cellStyle name="40% - Énfasis4 2 2 2 2 5 2 2" xfId="38783" xr:uid="{00000000-0005-0000-0000-0000551C0000}"/>
    <cellStyle name="40% - Énfasis4 2 2 2 2 5 3" xfId="23902" xr:uid="{00000000-0005-0000-0000-0000561C0000}"/>
    <cellStyle name="40% - Énfasis4 2 2 2 2 6" xfId="8700" xr:uid="{00000000-0005-0000-0000-0000571C0000}"/>
    <cellStyle name="40% - Énfasis4 2 2 2 2 6 2" xfId="31343" xr:uid="{00000000-0005-0000-0000-0000581C0000}"/>
    <cellStyle name="40% - Énfasis4 2 2 2 2 7" xfId="23048" xr:uid="{00000000-0005-0000-0000-0000591C0000}"/>
    <cellStyle name="40% - Énfasis4 2 2 2 3" xfId="1713" xr:uid="{00000000-0005-0000-0000-00005A1C0000}"/>
    <cellStyle name="40% - Énfasis4 2 2 2 3 2" xfId="3563" xr:uid="{00000000-0005-0000-0000-00005B1C0000}"/>
    <cellStyle name="40% - Énfasis4 2 2 2 3 2 2" xfId="7284" xr:uid="{00000000-0005-0000-0000-00005C1C0000}"/>
    <cellStyle name="40% - Énfasis4 2 2 2 3 2 2 2" xfId="22168" xr:uid="{00000000-0005-0000-0000-00005D1C0000}"/>
    <cellStyle name="40% - Énfasis4 2 2 2 3 2 2 2 2" xfId="44811" xr:uid="{00000000-0005-0000-0000-00005E1C0000}"/>
    <cellStyle name="40% - Énfasis4 2 2 2 3 2 2 3" xfId="14728" xr:uid="{00000000-0005-0000-0000-00005F1C0000}"/>
    <cellStyle name="40% - Énfasis4 2 2 2 3 2 2 3 2" xfId="37371" xr:uid="{00000000-0005-0000-0000-0000601C0000}"/>
    <cellStyle name="40% - Énfasis4 2 2 2 3 2 2 4" xfId="29930" xr:uid="{00000000-0005-0000-0000-0000611C0000}"/>
    <cellStyle name="40% - Énfasis4 2 2 2 3 2 3" xfId="18450" xr:uid="{00000000-0005-0000-0000-0000621C0000}"/>
    <cellStyle name="40% - Énfasis4 2 2 2 3 2 3 2" xfId="41093" xr:uid="{00000000-0005-0000-0000-0000631C0000}"/>
    <cellStyle name="40% - Énfasis4 2 2 2 3 2 4" xfId="11010" xr:uid="{00000000-0005-0000-0000-0000641C0000}"/>
    <cellStyle name="40% - Énfasis4 2 2 2 3 2 4 2" xfId="33653" xr:uid="{00000000-0005-0000-0000-0000651C0000}"/>
    <cellStyle name="40% - Énfasis4 2 2 2 3 2 5" xfId="26212" xr:uid="{00000000-0005-0000-0000-0000661C0000}"/>
    <cellStyle name="40% - Énfasis4 2 2 2 3 3" xfId="5437" xr:uid="{00000000-0005-0000-0000-0000671C0000}"/>
    <cellStyle name="40% - Énfasis4 2 2 2 3 3 2" xfId="20321" xr:uid="{00000000-0005-0000-0000-0000681C0000}"/>
    <cellStyle name="40% - Énfasis4 2 2 2 3 3 2 2" xfId="42964" xr:uid="{00000000-0005-0000-0000-0000691C0000}"/>
    <cellStyle name="40% - Énfasis4 2 2 2 3 3 3" xfId="12881" xr:uid="{00000000-0005-0000-0000-00006A1C0000}"/>
    <cellStyle name="40% - Énfasis4 2 2 2 3 3 3 2" xfId="35524" xr:uid="{00000000-0005-0000-0000-00006B1C0000}"/>
    <cellStyle name="40% - Énfasis4 2 2 2 3 3 4" xfId="28083" xr:uid="{00000000-0005-0000-0000-00006C1C0000}"/>
    <cellStyle name="40% - Énfasis4 2 2 2 3 4" xfId="16603" xr:uid="{00000000-0005-0000-0000-00006D1C0000}"/>
    <cellStyle name="40% - Énfasis4 2 2 2 3 4 2" xfId="39246" xr:uid="{00000000-0005-0000-0000-00006E1C0000}"/>
    <cellStyle name="40% - Énfasis4 2 2 2 3 5" xfId="9163" xr:uid="{00000000-0005-0000-0000-00006F1C0000}"/>
    <cellStyle name="40% - Énfasis4 2 2 2 3 5 2" xfId="31806" xr:uid="{00000000-0005-0000-0000-0000701C0000}"/>
    <cellStyle name="40% - Énfasis4 2 2 2 3 6" xfId="24365" xr:uid="{00000000-0005-0000-0000-0000711C0000}"/>
    <cellStyle name="40% - Énfasis4 2 2 2 4" xfId="2638" xr:uid="{00000000-0005-0000-0000-0000721C0000}"/>
    <cellStyle name="40% - Énfasis4 2 2 2 4 2" xfId="6359" xr:uid="{00000000-0005-0000-0000-0000731C0000}"/>
    <cellStyle name="40% - Énfasis4 2 2 2 4 2 2" xfId="21243" xr:uid="{00000000-0005-0000-0000-0000741C0000}"/>
    <cellStyle name="40% - Énfasis4 2 2 2 4 2 2 2" xfId="43886" xr:uid="{00000000-0005-0000-0000-0000751C0000}"/>
    <cellStyle name="40% - Énfasis4 2 2 2 4 2 3" xfId="13803" xr:uid="{00000000-0005-0000-0000-0000761C0000}"/>
    <cellStyle name="40% - Énfasis4 2 2 2 4 2 3 2" xfId="36446" xr:uid="{00000000-0005-0000-0000-0000771C0000}"/>
    <cellStyle name="40% - Énfasis4 2 2 2 4 2 4" xfId="29005" xr:uid="{00000000-0005-0000-0000-0000781C0000}"/>
    <cellStyle name="40% - Énfasis4 2 2 2 4 3" xfId="17525" xr:uid="{00000000-0005-0000-0000-0000791C0000}"/>
    <cellStyle name="40% - Énfasis4 2 2 2 4 3 2" xfId="40168" xr:uid="{00000000-0005-0000-0000-00007A1C0000}"/>
    <cellStyle name="40% - Énfasis4 2 2 2 4 4" xfId="10085" xr:uid="{00000000-0005-0000-0000-00007B1C0000}"/>
    <cellStyle name="40% - Énfasis4 2 2 2 4 4 2" xfId="32728" xr:uid="{00000000-0005-0000-0000-00007C1C0000}"/>
    <cellStyle name="40% - Énfasis4 2 2 2 4 5" xfId="25287" xr:uid="{00000000-0005-0000-0000-00007D1C0000}"/>
    <cellStyle name="40% - Énfasis4 2 2 2 5" xfId="4512" xr:uid="{00000000-0005-0000-0000-00007E1C0000}"/>
    <cellStyle name="40% - Énfasis4 2 2 2 5 2" xfId="19396" xr:uid="{00000000-0005-0000-0000-00007F1C0000}"/>
    <cellStyle name="40% - Énfasis4 2 2 2 5 2 2" xfId="42039" xr:uid="{00000000-0005-0000-0000-0000801C0000}"/>
    <cellStyle name="40% - Énfasis4 2 2 2 5 3" xfId="11956" xr:uid="{00000000-0005-0000-0000-0000811C0000}"/>
    <cellStyle name="40% - Énfasis4 2 2 2 5 3 2" xfId="34599" xr:uid="{00000000-0005-0000-0000-0000821C0000}"/>
    <cellStyle name="40% - Énfasis4 2 2 2 5 4" xfId="27158" xr:uid="{00000000-0005-0000-0000-0000831C0000}"/>
    <cellStyle name="40% - Énfasis4 2 2 2 6" xfId="782" xr:uid="{00000000-0005-0000-0000-0000841C0000}"/>
    <cellStyle name="40% - Énfasis4 2 2 2 6 2" xfId="15678" xr:uid="{00000000-0005-0000-0000-0000851C0000}"/>
    <cellStyle name="40% - Énfasis4 2 2 2 6 2 2" xfId="38321" xr:uid="{00000000-0005-0000-0000-0000861C0000}"/>
    <cellStyle name="40% - Énfasis4 2 2 2 6 3" xfId="23440" xr:uid="{00000000-0005-0000-0000-0000871C0000}"/>
    <cellStyle name="40% - Énfasis4 2 2 2 7" xfId="8238" xr:uid="{00000000-0005-0000-0000-0000881C0000}"/>
    <cellStyle name="40% - Énfasis4 2 2 2 7 2" xfId="30881" xr:uid="{00000000-0005-0000-0000-0000891C0000}"/>
    <cellStyle name="40% - Énfasis4 2 2 2 8" xfId="22892" xr:uid="{00000000-0005-0000-0000-00008A1C0000}"/>
    <cellStyle name="40% - Énfasis4 2 2 3" xfId="272" xr:uid="{00000000-0005-0000-0000-00008B1C0000}"/>
    <cellStyle name="40% - Énfasis4 2 2 3 2" xfId="1964" xr:uid="{00000000-0005-0000-0000-00008C1C0000}"/>
    <cellStyle name="40% - Énfasis4 2 2 3 2 2" xfId="3814" xr:uid="{00000000-0005-0000-0000-00008D1C0000}"/>
    <cellStyle name="40% - Énfasis4 2 2 3 2 2 2" xfId="7535" xr:uid="{00000000-0005-0000-0000-00008E1C0000}"/>
    <cellStyle name="40% - Énfasis4 2 2 3 2 2 2 2" xfId="22419" xr:uid="{00000000-0005-0000-0000-00008F1C0000}"/>
    <cellStyle name="40% - Énfasis4 2 2 3 2 2 2 2 2" xfId="45062" xr:uid="{00000000-0005-0000-0000-0000901C0000}"/>
    <cellStyle name="40% - Énfasis4 2 2 3 2 2 2 3" xfId="14979" xr:uid="{00000000-0005-0000-0000-0000911C0000}"/>
    <cellStyle name="40% - Énfasis4 2 2 3 2 2 2 3 2" xfId="37622" xr:uid="{00000000-0005-0000-0000-0000921C0000}"/>
    <cellStyle name="40% - Énfasis4 2 2 3 2 2 2 4" xfId="30181" xr:uid="{00000000-0005-0000-0000-0000931C0000}"/>
    <cellStyle name="40% - Énfasis4 2 2 3 2 2 3" xfId="18701" xr:uid="{00000000-0005-0000-0000-0000941C0000}"/>
    <cellStyle name="40% - Énfasis4 2 2 3 2 2 3 2" xfId="41344" xr:uid="{00000000-0005-0000-0000-0000951C0000}"/>
    <cellStyle name="40% - Énfasis4 2 2 3 2 2 4" xfId="11261" xr:uid="{00000000-0005-0000-0000-0000961C0000}"/>
    <cellStyle name="40% - Énfasis4 2 2 3 2 2 4 2" xfId="33904" xr:uid="{00000000-0005-0000-0000-0000971C0000}"/>
    <cellStyle name="40% - Énfasis4 2 2 3 2 2 5" xfId="26463" xr:uid="{00000000-0005-0000-0000-0000981C0000}"/>
    <cellStyle name="40% - Énfasis4 2 2 3 2 3" xfId="5688" xr:uid="{00000000-0005-0000-0000-0000991C0000}"/>
    <cellStyle name="40% - Énfasis4 2 2 3 2 3 2" xfId="20572" xr:uid="{00000000-0005-0000-0000-00009A1C0000}"/>
    <cellStyle name="40% - Énfasis4 2 2 3 2 3 2 2" xfId="43215" xr:uid="{00000000-0005-0000-0000-00009B1C0000}"/>
    <cellStyle name="40% - Énfasis4 2 2 3 2 3 3" xfId="13132" xr:uid="{00000000-0005-0000-0000-00009C1C0000}"/>
    <cellStyle name="40% - Énfasis4 2 2 3 2 3 3 2" xfId="35775" xr:uid="{00000000-0005-0000-0000-00009D1C0000}"/>
    <cellStyle name="40% - Énfasis4 2 2 3 2 3 4" xfId="28334" xr:uid="{00000000-0005-0000-0000-00009E1C0000}"/>
    <cellStyle name="40% - Énfasis4 2 2 3 2 4" xfId="16854" xr:uid="{00000000-0005-0000-0000-00009F1C0000}"/>
    <cellStyle name="40% - Énfasis4 2 2 3 2 4 2" xfId="39497" xr:uid="{00000000-0005-0000-0000-0000A01C0000}"/>
    <cellStyle name="40% - Énfasis4 2 2 3 2 5" xfId="9414" xr:uid="{00000000-0005-0000-0000-0000A11C0000}"/>
    <cellStyle name="40% - Énfasis4 2 2 3 2 5 2" xfId="32057" xr:uid="{00000000-0005-0000-0000-0000A21C0000}"/>
    <cellStyle name="40% - Énfasis4 2 2 3 2 6" xfId="24616" xr:uid="{00000000-0005-0000-0000-0000A31C0000}"/>
    <cellStyle name="40% - Énfasis4 2 2 3 3" xfId="2889" xr:uid="{00000000-0005-0000-0000-0000A41C0000}"/>
    <cellStyle name="40% - Énfasis4 2 2 3 3 2" xfId="6610" xr:uid="{00000000-0005-0000-0000-0000A51C0000}"/>
    <cellStyle name="40% - Énfasis4 2 2 3 3 2 2" xfId="21494" xr:uid="{00000000-0005-0000-0000-0000A61C0000}"/>
    <cellStyle name="40% - Énfasis4 2 2 3 3 2 2 2" xfId="44137" xr:uid="{00000000-0005-0000-0000-0000A71C0000}"/>
    <cellStyle name="40% - Énfasis4 2 2 3 3 2 3" xfId="14054" xr:uid="{00000000-0005-0000-0000-0000A81C0000}"/>
    <cellStyle name="40% - Énfasis4 2 2 3 3 2 3 2" xfId="36697" xr:uid="{00000000-0005-0000-0000-0000A91C0000}"/>
    <cellStyle name="40% - Énfasis4 2 2 3 3 2 4" xfId="29256" xr:uid="{00000000-0005-0000-0000-0000AA1C0000}"/>
    <cellStyle name="40% - Énfasis4 2 2 3 3 3" xfId="17776" xr:uid="{00000000-0005-0000-0000-0000AB1C0000}"/>
    <cellStyle name="40% - Énfasis4 2 2 3 3 3 2" xfId="40419" xr:uid="{00000000-0005-0000-0000-0000AC1C0000}"/>
    <cellStyle name="40% - Énfasis4 2 2 3 3 4" xfId="10336" xr:uid="{00000000-0005-0000-0000-0000AD1C0000}"/>
    <cellStyle name="40% - Énfasis4 2 2 3 3 4 2" xfId="32979" xr:uid="{00000000-0005-0000-0000-0000AE1C0000}"/>
    <cellStyle name="40% - Énfasis4 2 2 3 3 5" xfId="25538" xr:uid="{00000000-0005-0000-0000-0000AF1C0000}"/>
    <cellStyle name="40% - Énfasis4 2 2 3 4" xfId="4763" xr:uid="{00000000-0005-0000-0000-0000B01C0000}"/>
    <cellStyle name="40% - Énfasis4 2 2 3 4 2" xfId="19647" xr:uid="{00000000-0005-0000-0000-0000B11C0000}"/>
    <cellStyle name="40% - Énfasis4 2 2 3 4 2 2" xfId="42290" xr:uid="{00000000-0005-0000-0000-0000B21C0000}"/>
    <cellStyle name="40% - Énfasis4 2 2 3 4 3" xfId="12207" xr:uid="{00000000-0005-0000-0000-0000B31C0000}"/>
    <cellStyle name="40% - Énfasis4 2 2 3 4 3 2" xfId="34850" xr:uid="{00000000-0005-0000-0000-0000B41C0000}"/>
    <cellStyle name="40% - Énfasis4 2 2 3 4 4" xfId="27409" xr:uid="{00000000-0005-0000-0000-0000B51C0000}"/>
    <cellStyle name="40% - Énfasis4 2 2 3 5" xfId="1036" xr:uid="{00000000-0005-0000-0000-0000B61C0000}"/>
    <cellStyle name="40% - Énfasis4 2 2 3 5 2" xfId="15929" xr:uid="{00000000-0005-0000-0000-0000B71C0000}"/>
    <cellStyle name="40% - Énfasis4 2 2 3 5 2 2" xfId="38572" xr:uid="{00000000-0005-0000-0000-0000B81C0000}"/>
    <cellStyle name="40% - Énfasis4 2 2 3 5 3" xfId="23691" xr:uid="{00000000-0005-0000-0000-0000B91C0000}"/>
    <cellStyle name="40% - Énfasis4 2 2 3 6" xfId="8489" xr:uid="{00000000-0005-0000-0000-0000BA1C0000}"/>
    <cellStyle name="40% - Énfasis4 2 2 3 6 2" xfId="31132" xr:uid="{00000000-0005-0000-0000-0000BB1C0000}"/>
    <cellStyle name="40% - Énfasis4 2 2 3 7" xfId="22970" xr:uid="{00000000-0005-0000-0000-0000BC1C0000}"/>
    <cellStyle name="40% - Énfasis4 2 2 4" xfId="1502" xr:uid="{00000000-0005-0000-0000-0000BD1C0000}"/>
    <cellStyle name="40% - Énfasis4 2 2 4 2" xfId="3352" xr:uid="{00000000-0005-0000-0000-0000BE1C0000}"/>
    <cellStyle name="40% - Énfasis4 2 2 4 2 2" xfId="7073" xr:uid="{00000000-0005-0000-0000-0000BF1C0000}"/>
    <cellStyle name="40% - Énfasis4 2 2 4 2 2 2" xfId="21957" xr:uid="{00000000-0005-0000-0000-0000C01C0000}"/>
    <cellStyle name="40% - Énfasis4 2 2 4 2 2 2 2" xfId="44600" xr:uid="{00000000-0005-0000-0000-0000C11C0000}"/>
    <cellStyle name="40% - Énfasis4 2 2 4 2 2 3" xfId="14517" xr:uid="{00000000-0005-0000-0000-0000C21C0000}"/>
    <cellStyle name="40% - Énfasis4 2 2 4 2 2 3 2" xfId="37160" xr:uid="{00000000-0005-0000-0000-0000C31C0000}"/>
    <cellStyle name="40% - Énfasis4 2 2 4 2 2 4" xfId="29719" xr:uid="{00000000-0005-0000-0000-0000C41C0000}"/>
    <cellStyle name="40% - Énfasis4 2 2 4 2 3" xfId="18239" xr:uid="{00000000-0005-0000-0000-0000C51C0000}"/>
    <cellStyle name="40% - Énfasis4 2 2 4 2 3 2" xfId="40882" xr:uid="{00000000-0005-0000-0000-0000C61C0000}"/>
    <cellStyle name="40% - Énfasis4 2 2 4 2 4" xfId="10799" xr:uid="{00000000-0005-0000-0000-0000C71C0000}"/>
    <cellStyle name="40% - Énfasis4 2 2 4 2 4 2" xfId="33442" xr:uid="{00000000-0005-0000-0000-0000C81C0000}"/>
    <cellStyle name="40% - Énfasis4 2 2 4 2 5" xfId="26001" xr:uid="{00000000-0005-0000-0000-0000C91C0000}"/>
    <cellStyle name="40% - Énfasis4 2 2 4 3" xfId="5226" xr:uid="{00000000-0005-0000-0000-0000CA1C0000}"/>
    <cellStyle name="40% - Énfasis4 2 2 4 3 2" xfId="20110" xr:uid="{00000000-0005-0000-0000-0000CB1C0000}"/>
    <cellStyle name="40% - Énfasis4 2 2 4 3 2 2" xfId="42753" xr:uid="{00000000-0005-0000-0000-0000CC1C0000}"/>
    <cellStyle name="40% - Énfasis4 2 2 4 3 3" xfId="12670" xr:uid="{00000000-0005-0000-0000-0000CD1C0000}"/>
    <cellStyle name="40% - Énfasis4 2 2 4 3 3 2" xfId="35313" xr:uid="{00000000-0005-0000-0000-0000CE1C0000}"/>
    <cellStyle name="40% - Énfasis4 2 2 4 3 4" xfId="27872" xr:uid="{00000000-0005-0000-0000-0000CF1C0000}"/>
    <cellStyle name="40% - Énfasis4 2 2 4 4" xfId="16392" xr:uid="{00000000-0005-0000-0000-0000D01C0000}"/>
    <cellStyle name="40% - Énfasis4 2 2 4 4 2" xfId="39035" xr:uid="{00000000-0005-0000-0000-0000D11C0000}"/>
    <cellStyle name="40% - Énfasis4 2 2 4 5" xfId="8952" xr:uid="{00000000-0005-0000-0000-0000D21C0000}"/>
    <cellStyle name="40% - Énfasis4 2 2 4 5 2" xfId="31595" xr:uid="{00000000-0005-0000-0000-0000D31C0000}"/>
    <cellStyle name="40% - Énfasis4 2 2 4 6" xfId="24154" xr:uid="{00000000-0005-0000-0000-0000D41C0000}"/>
    <cellStyle name="40% - Énfasis4 2 2 5" xfId="2427" xr:uid="{00000000-0005-0000-0000-0000D51C0000}"/>
    <cellStyle name="40% - Énfasis4 2 2 5 2" xfId="6148" xr:uid="{00000000-0005-0000-0000-0000D61C0000}"/>
    <cellStyle name="40% - Énfasis4 2 2 5 2 2" xfId="21032" xr:uid="{00000000-0005-0000-0000-0000D71C0000}"/>
    <cellStyle name="40% - Énfasis4 2 2 5 2 2 2" xfId="43675" xr:uid="{00000000-0005-0000-0000-0000D81C0000}"/>
    <cellStyle name="40% - Énfasis4 2 2 5 2 3" xfId="13592" xr:uid="{00000000-0005-0000-0000-0000D91C0000}"/>
    <cellStyle name="40% - Énfasis4 2 2 5 2 3 2" xfId="36235" xr:uid="{00000000-0005-0000-0000-0000DA1C0000}"/>
    <cellStyle name="40% - Énfasis4 2 2 5 2 4" xfId="28794" xr:uid="{00000000-0005-0000-0000-0000DB1C0000}"/>
    <cellStyle name="40% - Énfasis4 2 2 5 3" xfId="17314" xr:uid="{00000000-0005-0000-0000-0000DC1C0000}"/>
    <cellStyle name="40% - Énfasis4 2 2 5 3 2" xfId="39957" xr:uid="{00000000-0005-0000-0000-0000DD1C0000}"/>
    <cellStyle name="40% - Énfasis4 2 2 5 4" xfId="9874" xr:uid="{00000000-0005-0000-0000-0000DE1C0000}"/>
    <cellStyle name="40% - Énfasis4 2 2 5 4 2" xfId="32517" xr:uid="{00000000-0005-0000-0000-0000DF1C0000}"/>
    <cellStyle name="40% - Énfasis4 2 2 5 5" xfId="25076" xr:uid="{00000000-0005-0000-0000-0000E01C0000}"/>
    <cellStyle name="40% - Énfasis4 2 2 6" xfId="4301" xr:uid="{00000000-0005-0000-0000-0000E11C0000}"/>
    <cellStyle name="40% - Énfasis4 2 2 6 2" xfId="19185" xr:uid="{00000000-0005-0000-0000-0000E21C0000}"/>
    <cellStyle name="40% - Énfasis4 2 2 6 2 2" xfId="41828" xr:uid="{00000000-0005-0000-0000-0000E31C0000}"/>
    <cellStyle name="40% - Énfasis4 2 2 6 3" xfId="11745" xr:uid="{00000000-0005-0000-0000-0000E41C0000}"/>
    <cellStyle name="40% - Énfasis4 2 2 6 3 2" xfId="34388" xr:uid="{00000000-0005-0000-0000-0000E51C0000}"/>
    <cellStyle name="40% - Énfasis4 2 2 6 4" xfId="26947" xr:uid="{00000000-0005-0000-0000-0000E61C0000}"/>
    <cellStyle name="40% - Énfasis4 2 2 7" xfId="570" xr:uid="{00000000-0005-0000-0000-0000E71C0000}"/>
    <cellStyle name="40% - Énfasis4 2 2 7 2" xfId="15467" xr:uid="{00000000-0005-0000-0000-0000E81C0000}"/>
    <cellStyle name="40% - Énfasis4 2 2 7 2 2" xfId="38110" xr:uid="{00000000-0005-0000-0000-0000E91C0000}"/>
    <cellStyle name="40% - Énfasis4 2 2 7 3" xfId="23230" xr:uid="{00000000-0005-0000-0000-0000EA1C0000}"/>
    <cellStyle name="40% - Énfasis4 2 2 8" xfId="8027" xr:uid="{00000000-0005-0000-0000-0000EB1C0000}"/>
    <cellStyle name="40% - Énfasis4 2 2 8 2" xfId="30670" xr:uid="{00000000-0005-0000-0000-0000EC1C0000}"/>
    <cellStyle name="40% - Énfasis4 2 2 9" xfId="22814" xr:uid="{00000000-0005-0000-0000-0000ED1C0000}"/>
    <cellStyle name="40% - Énfasis4 2 3" xfId="148" xr:uid="{00000000-0005-0000-0000-0000EE1C0000}"/>
    <cellStyle name="40% - Énfasis4 2 3 2" xfId="311" xr:uid="{00000000-0005-0000-0000-0000EF1C0000}"/>
    <cellStyle name="40% - Énfasis4 2 3 2 2" xfId="2070" xr:uid="{00000000-0005-0000-0000-0000F01C0000}"/>
    <cellStyle name="40% - Énfasis4 2 3 2 2 2" xfId="3920" xr:uid="{00000000-0005-0000-0000-0000F11C0000}"/>
    <cellStyle name="40% - Énfasis4 2 3 2 2 2 2" xfId="7641" xr:uid="{00000000-0005-0000-0000-0000F21C0000}"/>
    <cellStyle name="40% - Énfasis4 2 3 2 2 2 2 2" xfId="22525" xr:uid="{00000000-0005-0000-0000-0000F31C0000}"/>
    <cellStyle name="40% - Énfasis4 2 3 2 2 2 2 2 2" xfId="45168" xr:uid="{00000000-0005-0000-0000-0000F41C0000}"/>
    <cellStyle name="40% - Énfasis4 2 3 2 2 2 2 3" xfId="15085" xr:uid="{00000000-0005-0000-0000-0000F51C0000}"/>
    <cellStyle name="40% - Énfasis4 2 3 2 2 2 2 3 2" xfId="37728" xr:uid="{00000000-0005-0000-0000-0000F61C0000}"/>
    <cellStyle name="40% - Énfasis4 2 3 2 2 2 2 4" xfId="30287" xr:uid="{00000000-0005-0000-0000-0000F71C0000}"/>
    <cellStyle name="40% - Énfasis4 2 3 2 2 2 3" xfId="18807" xr:uid="{00000000-0005-0000-0000-0000F81C0000}"/>
    <cellStyle name="40% - Énfasis4 2 3 2 2 2 3 2" xfId="41450" xr:uid="{00000000-0005-0000-0000-0000F91C0000}"/>
    <cellStyle name="40% - Énfasis4 2 3 2 2 2 4" xfId="11367" xr:uid="{00000000-0005-0000-0000-0000FA1C0000}"/>
    <cellStyle name="40% - Énfasis4 2 3 2 2 2 4 2" xfId="34010" xr:uid="{00000000-0005-0000-0000-0000FB1C0000}"/>
    <cellStyle name="40% - Énfasis4 2 3 2 2 2 5" xfId="26569" xr:uid="{00000000-0005-0000-0000-0000FC1C0000}"/>
    <cellStyle name="40% - Énfasis4 2 3 2 2 3" xfId="5794" xr:uid="{00000000-0005-0000-0000-0000FD1C0000}"/>
    <cellStyle name="40% - Énfasis4 2 3 2 2 3 2" xfId="20678" xr:uid="{00000000-0005-0000-0000-0000FE1C0000}"/>
    <cellStyle name="40% - Énfasis4 2 3 2 2 3 2 2" xfId="43321" xr:uid="{00000000-0005-0000-0000-0000FF1C0000}"/>
    <cellStyle name="40% - Énfasis4 2 3 2 2 3 3" xfId="13238" xr:uid="{00000000-0005-0000-0000-0000001D0000}"/>
    <cellStyle name="40% - Énfasis4 2 3 2 2 3 3 2" xfId="35881" xr:uid="{00000000-0005-0000-0000-0000011D0000}"/>
    <cellStyle name="40% - Énfasis4 2 3 2 2 3 4" xfId="28440" xr:uid="{00000000-0005-0000-0000-0000021D0000}"/>
    <cellStyle name="40% - Énfasis4 2 3 2 2 4" xfId="16960" xr:uid="{00000000-0005-0000-0000-0000031D0000}"/>
    <cellStyle name="40% - Énfasis4 2 3 2 2 4 2" xfId="39603" xr:uid="{00000000-0005-0000-0000-0000041D0000}"/>
    <cellStyle name="40% - Énfasis4 2 3 2 2 5" xfId="9520" xr:uid="{00000000-0005-0000-0000-0000051D0000}"/>
    <cellStyle name="40% - Énfasis4 2 3 2 2 5 2" xfId="32163" xr:uid="{00000000-0005-0000-0000-0000061D0000}"/>
    <cellStyle name="40% - Énfasis4 2 3 2 2 6" xfId="24722" xr:uid="{00000000-0005-0000-0000-0000071D0000}"/>
    <cellStyle name="40% - Énfasis4 2 3 2 3" xfId="2995" xr:uid="{00000000-0005-0000-0000-0000081D0000}"/>
    <cellStyle name="40% - Énfasis4 2 3 2 3 2" xfId="6716" xr:uid="{00000000-0005-0000-0000-0000091D0000}"/>
    <cellStyle name="40% - Énfasis4 2 3 2 3 2 2" xfId="21600" xr:uid="{00000000-0005-0000-0000-00000A1D0000}"/>
    <cellStyle name="40% - Énfasis4 2 3 2 3 2 2 2" xfId="44243" xr:uid="{00000000-0005-0000-0000-00000B1D0000}"/>
    <cellStyle name="40% - Énfasis4 2 3 2 3 2 3" xfId="14160" xr:uid="{00000000-0005-0000-0000-00000C1D0000}"/>
    <cellStyle name="40% - Énfasis4 2 3 2 3 2 3 2" xfId="36803" xr:uid="{00000000-0005-0000-0000-00000D1D0000}"/>
    <cellStyle name="40% - Énfasis4 2 3 2 3 2 4" xfId="29362" xr:uid="{00000000-0005-0000-0000-00000E1D0000}"/>
    <cellStyle name="40% - Énfasis4 2 3 2 3 3" xfId="17882" xr:uid="{00000000-0005-0000-0000-00000F1D0000}"/>
    <cellStyle name="40% - Énfasis4 2 3 2 3 3 2" xfId="40525" xr:uid="{00000000-0005-0000-0000-0000101D0000}"/>
    <cellStyle name="40% - Énfasis4 2 3 2 3 4" xfId="10442" xr:uid="{00000000-0005-0000-0000-0000111D0000}"/>
    <cellStyle name="40% - Énfasis4 2 3 2 3 4 2" xfId="33085" xr:uid="{00000000-0005-0000-0000-0000121D0000}"/>
    <cellStyle name="40% - Énfasis4 2 3 2 3 5" xfId="25644" xr:uid="{00000000-0005-0000-0000-0000131D0000}"/>
    <cellStyle name="40% - Énfasis4 2 3 2 4" xfId="4869" xr:uid="{00000000-0005-0000-0000-0000141D0000}"/>
    <cellStyle name="40% - Énfasis4 2 3 2 4 2" xfId="19753" xr:uid="{00000000-0005-0000-0000-0000151D0000}"/>
    <cellStyle name="40% - Énfasis4 2 3 2 4 2 2" xfId="42396" xr:uid="{00000000-0005-0000-0000-0000161D0000}"/>
    <cellStyle name="40% - Énfasis4 2 3 2 4 3" xfId="12313" xr:uid="{00000000-0005-0000-0000-0000171D0000}"/>
    <cellStyle name="40% - Énfasis4 2 3 2 4 3 2" xfId="34956" xr:uid="{00000000-0005-0000-0000-0000181D0000}"/>
    <cellStyle name="40% - Énfasis4 2 3 2 4 4" xfId="27515" xr:uid="{00000000-0005-0000-0000-0000191D0000}"/>
    <cellStyle name="40% - Énfasis4 2 3 2 5" xfId="1142" xr:uid="{00000000-0005-0000-0000-00001A1D0000}"/>
    <cellStyle name="40% - Énfasis4 2 3 2 5 2" xfId="16035" xr:uid="{00000000-0005-0000-0000-00001B1D0000}"/>
    <cellStyle name="40% - Énfasis4 2 3 2 5 2 2" xfId="38678" xr:uid="{00000000-0005-0000-0000-00001C1D0000}"/>
    <cellStyle name="40% - Énfasis4 2 3 2 5 3" xfId="23797" xr:uid="{00000000-0005-0000-0000-00001D1D0000}"/>
    <cellStyle name="40% - Énfasis4 2 3 2 6" xfId="8595" xr:uid="{00000000-0005-0000-0000-00001E1D0000}"/>
    <cellStyle name="40% - Énfasis4 2 3 2 6 2" xfId="31238" xr:uid="{00000000-0005-0000-0000-00001F1D0000}"/>
    <cellStyle name="40% - Énfasis4 2 3 2 7" xfId="23009" xr:uid="{00000000-0005-0000-0000-0000201D0000}"/>
    <cellStyle name="40% - Énfasis4 2 3 3" xfId="1608" xr:uid="{00000000-0005-0000-0000-0000211D0000}"/>
    <cellStyle name="40% - Énfasis4 2 3 3 2" xfId="3458" xr:uid="{00000000-0005-0000-0000-0000221D0000}"/>
    <cellStyle name="40% - Énfasis4 2 3 3 2 2" xfId="7179" xr:uid="{00000000-0005-0000-0000-0000231D0000}"/>
    <cellStyle name="40% - Énfasis4 2 3 3 2 2 2" xfId="22063" xr:uid="{00000000-0005-0000-0000-0000241D0000}"/>
    <cellStyle name="40% - Énfasis4 2 3 3 2 2 2 2" xfId="44706" xr:uid="{00000000-0005-0000-0000-0000251D0000}"/>
    <cellStyle name="40% - Énfasis4 2 3 3 2 2 3" xfId="14623" xr:uid="{00000000-0005-0000-0000-0000261D0000}"/>
    <cellStyle name="40% - Énfasis4 2 3 3 2 2 3 2" xfId="37266" xr:uid="{00000000-0005-0000-0000-0000271D0000}"/>
    <cellStyle name="40% - Énfasis4 2 3 3 2 2 4" xfId="29825" xr:uid="{00000000-0005-0000-0000-0000281D0000}"/>
    <cellStyle name="40% - Énfasis4 2 3 3 2 3" xfId="18345" xr:uid="{00000000-0005-0000-0000-0000291D0000}"/>
    <cellStyle name="40% - Énfasis4 2 3 3 2 3 2" xfId="40988" xr:uid="{00000000-0005-0000-0000-00002A1D0000}"/>
    <cellStyle name="40% - Énfasis4 2 3 3 2 4" xfId="10905" xr:uid="{00000000-0005-0000-0000-00002B1D0000}"/>
    <cellStyle name="40% - Énfasis4 2 3 3 2 4 2" xfId="33548" xr:uid="{00000000-0005-0000-0000-00002C1D0000}"/>
    <cellStyle name="40% - Énfasis4 2 3 3 2 5" xfId="26107" xr:uid="{00000000-0005-0000-0000-00002D1D0000}"/>
    <cellStyle name="40% - Énfasis4 2 3 3 3" xfId="5332" xr:uid="{00000000-0005-0000-0000-00002E1D0000}"/>
    <cellStyle name="40% - Énfasis4 2 3 3 3 2" xfId="20216" xr:uid="{00000000-0005-0000-0000-00002F1D0000}"/>
    <cellStyle name="40% - Énfasis4 2 3 3 3 2 2" xfId="42859" xr:uid="{00000000-0005-0000-0000-0000301D0000}"/>
    <cellStyle name="40% - Énfasis4 2 3 3 3 3" xfId="12776" xr:uid="{00000000-0005-0000-0000-0000311D0000}"/>
    <cellStyle name="40% - Énfasis4 2 3 3 3 3 2" xfId="35419" xr:uid="{00000000-0005-0000-0000-0000321D0000}"/>
    <cellStyle name="40% - Énfasis4 2 3 3 3 4" xfId="27978" xr:uid="{00000000-0005-0000-0000-0000331D0000}"/>
    <cellStyle name="40% - Énfasis4 2 3 3 4" xfId="16498" xr:uid="{00000000-0005-0000-0000-0000341D0000}"/>
    <cellStyle name="40% - Énfasis4 2 3 3 4 2" xfId="39141" xr:uid="{00000000-0005-0000-0000-0000351D0000}"/>
    <cellStyle name="40% - Énfasis4 2 3 3 5" xfId="9058" xr:uid="{00000000-0005-0000-0000-0000361D0000}"/>
    <cellStyle name="40% - Énfasis4 2 3 3 5 2" xfId="31701" xr:uid="{00000000-0005-0000-0000-0000371D0000}"/>
    <cellStyle name="40% - Énfasis4 2 3 3 6" xfId="24260" xr:uid="{00000000-0005-0000-0000-0000381D0000}"/>
    <cellStyle name="40% - Énfasis4 2 3 4" xfId="2533" xr:uid="{00000000-0005-0000-0000-0000391D0000}"/>
    <cellStyle name="40% - Énfasis4 2 3 4 2" xfId="6254" xr:uid="{00000000-0005-0000-0000-00003A1D0000}"/>
    <cellStyle name="40% - Énfasis4 2 3 4 2 2" xfId="21138" xr:uid="{00000000-0005-0000-0000-00003B1D0000}"/>
    <cellStyle name="40% - Énfasis4 2 3 4 2 2 2" xfId="43781" xr:uid="{00000000-0005-0000-0000-00003C1D0000}"/>
    <cellStyle name="40% - Énfasis4 2 3 4 2 3" xfId="13698" xr:uid="{00000000-0005-0000-0000-00003D1D0000}"/>
    <cellStyle name="40% - Énfasis4 2 3 4 2 3 2" xfId="36341" xr:uid="{00000000-0005-0000-0000-00003E1D0000}"/>
    <cellStyle name="40% - Énfasis4 2 3 4 2 4" xfId="28900" xr:uid="{00000000-0005-0000-0000-00003F1D0000}"/>
    <cellStyle name="40% - Énfasis4 2 3 4 3" xfId="17420" xr:uid="{00000000-0005-0000-0000-0000401D0000}"/>
    <cellStyle name="40% - Énfasis4 2 3 4 3 2" xfId="40063" xr:uid="{00000000-0005-0000-0000-0000411D0000}"/>
    <cellStyle name="40% - Énfasis4 2 3 4 4" xfId="9980" xr:uid="{00000000-0005-0000-0000-0000421D0000}"/>
    <cellStyle name="40% - Énfasis4 2 3 4 4 2" xfId="32623" xr:uid="{00000000-0005-0000-0000-0000431D0000}"/>
    <cellStyle name="40% - Énfasis4 2 3 4 5" xfId="25182" xr:uid="{00000000-0005-0000-0000-0000441D0000}"/>
    <cellStyle name="40% - Énfasis4 2 3 5" xfId="4407" xr:uid="{00000000-0005-0000-0000-0000451D0000}"/>
    <cellStyle name="40% - Énfasis4 2 3 5 2" xfId="19291" xr:uid="{00000000-0005-0000-0000-0000461D0000}"/>
    <cellStyle name="40% - Énfasis4 2 3 5 2 2" xfId="41934" xr:uid="{00000000-0005-0000-0000-0000471D0000}"/>
    <cellStyle name="40% - Énfasis4 2 3 5 3" xfId="11851" xr:uid="{00000000-0005-0000-0000-0000481D0000}"/>
    <cellStyle name="40% - Énfasis4 2 3 5 3 2" xfId="34494" xr:uid="{00000000-0005-0000-0000-0000491D0000}"/>
    <cellStyle name="40% - Énfasis4 2 3 5 4" xfId="27053" xr:uid="{00000000-0005-0000-0000-00004A1D0000}"/>
    <cellStyle name="40% - Énfasis4 2 3 6" xfId="677" xr:uid="{00000000-0005-0000-0000-00004B1D0000}"/>
    <cellStyle name="40% - Énfasis4 2 3 6 2" xfId="15573" xr:uid="{00000000-0005-0000-0000-00004C1D0000}"/>
    <cellStyle name="40% - Énfasis4 2 3 6 2 2" xfId="38216" xr:uid="{00000000-0005-0000-0000-00004D1D0000}"/>
    <cellStyle name="40% - Énfasis4 2 3 6 3" xfId="23335" xr:uid="{00000000-0005-0000-0000-00004E1D0000}"/>
    <cellStyle name="40% - Énfasis4 2 3 7" xfId="8133" xr:uid="{00000000-0005-0000-0000-00004F1D0000}"/>
    <cellStyle name="40% - Énfasis4 2 3 7 2" xfId="30776" xr:uid="{00000000-0005-0000-0000-0000501D0000}"/>
    <cellStyle name="40% - Énfasis4 2 3 8" xfId="22853" xr:uid="{00000000-0005-0000-0000-0000511D0000}"/>
    <cellStyle name="40% - Énfasis4 2 4" xfId="231" xr:uid="{00000000-0005-0000-0000-0000521D0000}"/>
    <cellStyle name="40% - Énfasis4 2 4 2" xfId="1859" xr:uid="{00000000-0005-0000-0000-0000531D0000}"/>
    <cellStyle name="40% - Énfasis4 2 4 2 2" xfId="3709" xr:uid="{00000000-0005-0000-0000-0000541D0000}"/>
    <cellStyle name="40% - Énfasis4 2 4 2 2 2" xfId="7430" xr:uid="{00000000-0005-0000-0000-0000551D0000}"/>
    <cellStyle name="40% - Énfasis4 2 4 2 2 2 2" xfId="22314" xr:uid="{00000000-0005-0000-0000-0000561D0000}"/>
    <cellStyle name="40% - Énfasis4 2 4 2 2 2 2 2" xfId="44957" xr:uid="{00000000-0005-0000-0000-0000571D0000}"/>
    <cellStyle name="40% - Énfasis4 2 4 2 2 2 3" xfId="14874" xr:uid="{00000000-0005-0000-0000-0000581D0000}"/>
    <cellStyle name="40% - Énfasis4 2 4 2 2 2 3 2" xfId="37517" xr:uid="{00000000-0005-0000-0000-0000591D0000}"/>
    <cellStyle name="40% - Énfasis4 2 4 2 2 2 4" xfId="30076" xr:uid="{00000000-0005-0000-0000-00005A1D0000}"/>
    <cellStyle name="40% - Énfasis4 2 4 2 2 3" xfId="18596" xr:uid="{00000000-0005-0000-0000-00005B1D0000}"/>
    <cellStyle name="40% - Énfasis4 2 4 2 2 3 2" xfId="41239" xr:uid="{00000000-0005-0000-0000-00005C1D0000}"/>
    <cellStyle name="40% - Énfasis4 2 4 2 2 4" xfId="11156" xr:uid="{00000000-0005-0000-0000-00005D1D0000}"/>
    <cellStyle name="40% - Énfasis4 2 4 2 2 4 2" xfId="33799" xr:uid="{00000000-0005-0000-0000-00005E1D0000}"/>
    <cellStyle name="40% - Énfasis4 2 4 2 2 5" xfId="26358" xr:uid="{00000000-0005-0000-0000-00005F1D0000}"/>
    <cellStyle name="40% - Énfasis4 2 4 2 3" xfId="5583" xr:uid="{00000000-0005-0000-0000-0000601D0000}"/>
    <cellStyle name="40% - Énfasis4 2 4 2 3 2" xfId="20467" xr:uid="{00000000-0005-0000-0000-0000611D0000}"/>
    <cellStyle name="40% - Énfasis4 2 4 2 3 2 2" xfId="43110" xr:uid="{00000000-0005-0000-0000-0000621D0000}"/>
    <cellStyle name="40% - Énfasis4 2 4 2 3 3" xfId="13027" xr:uid="{00000000-0005-0000-0000-0000631D0000}"/>
    <cellStyle name="40% - Énfasis4 2 4 2 3 3 2" xfId="35670" xr:uid="{00000000-0005-0000-0000-0000641D0000}"/>
    <cellStyle name="40% - Énfasis4 2 4 2 3 4" xfId="28229" xr:uid="{00000000-0005-0000-0000-0000651D0000}"/>
    <cellStyle name="40% - Énfasis4 2 4 2 4" xfId="16749" xr:uid="{00000000-0005-0000-0000-0000661D0000}"/>
    <cellStyle name="40% - Énfasis4 2 4 2 4 2" xfId="39392" xr:uid="{00000000-0005-0000-0000-0000671D0000}"/>
    <cellStyle name="40% - Énfasis4 2 4 2 5" xfId="9309" xr:uid="{00000000-0005-0000-0000-0000681D0000}"/>
    <cellStyle name="40% - Énfasis4 2 4 2 5 2" xfId="31952" xr:uid="{00000000-0005-0000-0000-0000691D0000}"/>
    <cellStyle name="40% - Énfasis4 2 4 2 6" xfId="24511" xr:uid="{00000000-0005-0000-0000-00006A1D0000}"/>
    <cellStyle name="40% - Énfasis4 2 4 3" xfId="2784" xr:uid="{00000000-0005-0000-0000-00006B1D0000}"/>
    <cellStyle name="40% - Énfasis4 2 4 3 2" xfId="6505" xr:uid="{00000000-0005-0000-0000-00006C1D0000}"/>
    <cellStyle name="40% - Énfasis4 2 4 3 2 2" xfId="21389" xr:uid="{00000000-0005-0000-0000-00006D1D0000}"/>
    <cellStyle name="40% - Énfasis4 2 4 3 2 2 2" xfId="44032" xr:uid="{00000000-0005-0000-0000-00006E1D0000}"/>
    <cellStyle name="40% - Énfasis4 2 4 3 2 3" xfId="13949" xr:uid="{00000000-0005-0000-0000-00006F1D0000}"/>
    <cellStyle name="40% - Énfasis4 2 4 3 2 3 2" xfId="36592" xr:uid="{00000000-0005-0000-0000-0000701D0000}"/>
    <cellStyle name="40% - Énfasis4 2 4 3 2 4" xfId="29151" xr:uid="{00000000-0005-0000-0000-0000711D0000}"/>
    <cellStyle name="40% - Énfasis4 2 4 3 3" xfId="17671" xr:uid="{00000000-0005-0000-0000-0000721D0000}"/>
    <cellStyle name="40% - Énfasis4 2 4 3 3 2" xfId="40314" xr:uid="{00000000-0005-0000-0000-0000731D0000}"/>
    <cellStyle name="40% - Énfasis4 2 4 3 4" xfId="10231" xr:uid="{00000000-0005-0000-0000-0000741D0000}"/>
    <cellStyle name="40% - Énfasis4 2 4 3 4 2" xfId="32874" xr:uid="{00000000-0005-0000-0000-0000751D0000}"/>
    <cellStyle name="40% - Énfasis4 2 4 3 5" xfId="25433" xr:uid="{00000000-0005-0000-0000-0000761D0000}"/>
    <cellStyle name="40% - Énfasis4 2 4 4" xfId="4658" xr:uid="{00000000-0005-0000-0000-0000771D0000}"/>
    <cellStyle name="40% - Énfasis4 2 4 4 2" xfId="19542" xr:uid="{00000000-0005-0000-0000-0000781D0000}"/>
    <cellStyle name="40% - Énfasis4 2 4 4 2 2" xfId="42185" xr:uid="{00000000-0005-0000-0000-0000791D0000}"/>
    <cellStyle name="40% - Énfasis4 2 4 4 3" xfId="12102" xr:uid="{00000000-0005-0000-0000-00007A1D0000}"/>
    <cellStyle name="40% - Énfasis4 2 4 4 3 2" xfId="34745" xr:uid="{00000000-0005-0000-0000-00007B1D0000}"/>
    <cellStyle name="40% - Énfasis4 2 4 4 4" xfId="27304" xr:uid="{00000000-0005-0000-0000-00007C1D0000}"/>
    <cellStyle name="40% - Énfasis4 2 4 5" xfId="931" xr:uid="{00000000-0005-0000-0000-00007D1D0000}"/>
    <cellStyle name="40% - Énfasis4 2 4 5 2" xfId="15824" xr:uid="{00000000-0005-0000-0000-00007E1D0000}"/>
    <cellStyle name="40% - Énfasis4 2 4 5 2 2" xfId="38467" xr:uid="{00000000-0005-0000-0000-00007F1D0000}"/>
    <cellStyle name="40% - Énfasis4 2 4 5 3" xfId="23586" xr:uid="{00000000-0005-0000-0000-0000801D0000}"/>
    <cellStyle name="40% - Énfasis4 2 4 6" xfId="8384" xr:uid="{00000000-0005-0000-0000-0000811D0000}"/>
    <cellStyle name="40% - Énfasis4 2 4 6 2" xfId="31027" xr:uid="{00000000-0005-0000-0000-0000821D0000}"/>
    <cellStyle name="40% - Énfasis4 2 4 7" xfId="22931" xr:uid="{00000000-0005-0000-0000-0000831D0000}"/>
    <cellStyle name="40% - Énfasis4 2 5" xfId="1397" xr:uid="{00000000-0005-0000-0000-0000841D0000}"/>
    <cellStyle name="40% - Énfasis4 2 5 2" xfId="3247" xr:uid="{00000000-0005-0000-0000-0000851D0000}"/>
    <cellStyle name="40% - Énfasis4 2 5 2 2" xfId="6968" xr:uid="{00000000-0005-0000-0000-0000861D0000}"/>
    <cellStyle name="40% - Énfasis4 2 5 2 2 2" xfId="21852" xr:uid="{00000000-0005-0000-0000-0000871D0000}"/>
    <cellStyle name="40% - Énfasis4 2 5 2 2 2 2" xfId="44495" xr:uid="{00000000-0005-0000-0000-0000881D0000}"/>
    <cellStyle name="40% - Énfasis4 2 5 2 2 3" xfId="14412" xr:uid="{00000000-0005-0000-0000-0000891D0000}"/>
    <cellStyle name="40% - Énfasis4 2 5 2 2 3 2" xfId="37055" xr:uid="{00000000-0005-0000-0000-00008A1D0000}"/>
    <cellStyle name="40% - Énfasis4 2 5 2 2 4" xfId="29614" xr:uid="{00000000-0005-0000-0000-00008B1D0000}"/>
    <cellStyle name="40% - Énfasis4 2 5 2 3" xfId="18134" xr:uid="{00000000-0005-0000-0000-00008C1D0000}"/>
    <cellStyle name="40% - Énfasis4 2 5 2 3 2" xfId="40777" xr:uid="{00000000-0005-0000-0000-00008D1D0000}"/>
    <cellStyle name="40% - Énfasis4 2 5 2 4" xfId="10694" xr:uid="{00000000-0005-0000-0000-00008E1D0000}"/>
    <cellStyle name="40% - Énfasis4 2 5 2 4 2" xfId="33337" xr:uid="{00000000-0005-0000-0000-00008F1D0000}"/>
    <cellStyle name="40% - Énfasis4 2 5 2 5" xfId="25896" xr:uid="{00000000-0005-0000-0000-0000901D0000}"/>
    <cellStyle name="40% - Énfasis4 2 5 3" xfId="5121" xr:uid="{00000000-0005-0000-0000-0000911D0000}"/>
    <cellStyle name="40% - Énfasis4 2 5 3 2" xfId="20005" xr:uid="{00000000-0005-0000-0000-0000921D0000}"/>
    <cellStyle name="40% - Énfasis4 2 5 3 2 2" xfId="42648" xr:uid="{00000000-0005-0000-0000-0000931D0000}"/>
    <cellStyle name="40% - Énfasis4 2 5 3 3" xfId="12565" xr:uid="{00000000-0005-0000-0000-0000941D0000}"/>
    <cellStyle name="40% - Énfasis4 2 5 3 3 2" xfId="35208" xr:uid="{00000000-0005-0000-0000-0000951D0000}"/>
    <cellStyle name="40% - Énfasis4 2 5 3 4" xfId="27767" xr:uid="{00000000-0005-0000-0000-0000961D0000}"/>
    <cellStyle name="40% - Énfasis4 2 5 4" xfId="16287" xr:uid="{00000000-0005-0000-0000-0000971D0000}"/>
    <cellStyle name="40% - Énfasis4 2 5 4 2" xfId="38930" xr:uid="{00000000-0005-0000-0000-0000981D0000}"/>
    <cellStyle name="40% - Énfasis4 2 5 5" xfId="8847" xr:uid="{00000000-0005-0000-0000-0000991D0000}"/>
    <cellStyle name="40% - Énfasis4 2 5 5 2" xfId="31490" xr:uid="{00000000-0005-0000-0000-00009A1D0000}"/>
    <cellStyle name="40% - Énfasis4 2 5 6" xfId="24049" xr:uid="{00000000-0005-0000-0000-00009B1D0000}"/>
    <cellStyle name="40% - Énfasis4 2 6" xfId="2322" xr:uid="{00000000-0005-0000-0000-00009C1D0000}"/>
    <cellStyle name="40% - Énfasis4 2 6 2" xfId="6043" xr:uid="{00000000-0005-0000-0000-00009D1D0000}"/>
    <cellStyle name="40% - Énfasis4 2 6 2 2" xfId="20927" xr:uid="{00000000-0005-0000-0000-00009E1D0000}"/>
    <cellStyle name="40% - Énfasis4 2 6 2 2 2" xfId="43570" xr:uid="{00000000-0005-0000-0000-00009F1D0000}"/>
    <cellStyle name="40% - Énfasis4 2 6 2 3" xfId="13487" xr:uid="{00000000-0005-0000-0000-0000A01D0000}"/>
    <cellStyle name="40% - Énfasis4 2 6 2 3 2" xfId="36130" xr:uid="{00000000-0005-0000-0000-0000A11D0000}"/>
    <cellStyle name="40% - Énfasis4 2 6 2 4" xfId="28689" xr:uid="{00000000-0005-0000-0000-0000A21D0000}"/>
    <cellStyle name="40% - Énfasis4 2 6 3" xfId="17209" xr:uid="{00000000-0005-0000-0000-0000A31D0000}"/>
    <cellStyle name="40% - Énfasis4 2 6 3 2" xfId="39852" xr:uid="{00000000-0005-0000-0000-0000A41D0000}"/>
    <cellStyle name="40% - Énfasis4 2 6 4" xfId="9769" xr:uid="{00000000-0005-0000-0000-0000A51D0000}"/>
    <cellStyle name="40% - Énfasis4 2 6 4 2" xfId="32412" xr:uid="{00000000-0005-0000-0000-0000A61D0000}"/>
    <cellStyle name="40% - Énfasis4 2 6 5" xfId="24971" xr:uid="{00000000-0005-0000-0000-0000A71D0000}"/>
    <cellStyle name="40% - Énfasis4 2 7" xfId="4196" xr:uid="{00000000-0005-0000-0000-0000A81D0000}"/>
    <cellStyle name="40% - Énfasis4 2 7 2" xfId="19080" xr:uid="{00000000-0005-0000-0000-0000A91D0000}"/>
    <cellStyle name="40% - Énfasis4 2 7 2 2" xfId="41723" xr:uid="{00000000-0005-0000-0000-0000AA1D0000}"/>
    <cellStyle name="40% - Énfasis4 2 7 3" xfId="11640" xr:uid="{00000000-0005-0000-0000-0000AB1D0000}"/>
    <cellStyle name="40% - Énfasis4 2 7 3 2" xfId="34283" xr:uid="{00000000-0005-0000-0000-0000AC1D0000}"/>
    <cellStyle name="40% - Énfasis4 2 7 4" xfId="26842" xr:uid="{00000000-0005-0000-0000-0000AD1D0000}"/>
    <cellStyle name="40% - Énfasis4 2 8" xfId="463" xr:uid="{00000000-0005-0000-0000-0000AE1D0000}"/>
    <cellStyle name="40% - Énfasis4 2 8 2" xfId="15362" xr:uid="{00000000-0005-0000-0000-0000AF1D0000}"/>
    <cellStyle name="40% - Énfasis4 2 8 2 2" xfId="38005" xr:uid="{00000000-0005-0000-0000-0000B01D0000}"/>
    <cellStyle name="40% - Énfasis4 2 8 3" xfId="23125" xr:uid="{00000000-0005-0000-0000-0000B11D0000}"/>
    <cellStyle name="40% - Énfasis4 2 9" xfId="7922" xr:uid="{00000000-0005-0000-0000-0000B21D0000}"/>
    <cellStyle name="40% - Énfasis4 2 9 2" xfId="30565" xr:uid="{00000000-0005-0000-0000-0000B31D0000}"/>
    <cellStyle name="40% - Énfasis4 3" xfId="91" xr:uid="{00000000-0005-0000-0000-0000B41D0000}"/>
    <cellStyle name="40% - Énfasis4 3 2" xfId="175" xr:uid="{00000000-0005-0000-0000-0000B51D0000}"/>
    <cellStyle name="40% - Énfasis4 3 2 2" xfId="336" xr:uid="{00000000-0005-0000-0000-0000B61D0000}"/>
    <cellStyle name="40% - Énfasis4 3 2 2 2" xfId="2123" xr:uid="{00000000-0005-0000-0000-0000B71D0000}"/>
    <cellStyle name="40% - Énfasis4 3 2 2 2 2" xfId="3973" xr:uid="{00000000-0005-0000-0000-0000B81D0000}"/>
    <cellStyle name="40% - Énfasis4 3 2 2 2 2 2" xfId="7694" xr:uid="{00000000-0005-0000-0000-0000B91D0000}"/>
    <cellStyle name="40% - Énfasis4 3 2 2 2 2 2 2" xfId="22578" xr:uid="{00000000-0005-0000-0000-0000BA1D0000}"/>
    <cellStyle name="40% - Énfasis4 3 2 2 2 2 2 2 2" xfId="45221" xr:uid="{00000000-0005-0000-0000-0000BB1D0000}"/>
    <cellStyle name="40% - Énfasis4 3 2 2 2 2 2 3" xfId="15138" xr:uid="{00000000-0005-0000-0000-0000BC1D0000}"/>
    <cellStyle name="40% - Énfasis4 3 2 2 2 2 2 3 2" xfId="37781" xr:uid="{00000000-0005-0000-0000-0000BD1D0000}"/>
    <cellStyle name="40% - Énfasis4 3 2 2 2 2 2 4" xfId="30340" xr:uid="{00000000-0005-0000-0000-0000BE1D0000}"/>
    <cellStyle name="40% - Énfasis4 3 2 2 2 2 3" xfId="18860" xr:uid="{00000000-0005-0000-0000-0000BF1D0000}"/>
    <cellStyle name="40% - Énfasis4 3 2 2 2 2 3 2" xfId="41503" xr:uid="{00000000-0005-0000-0000-0000C01D0000}"/>
    <cellStyle name="40% - Énfasis4 3 2 2 2 2 4" xfId="11420" xr:uid="{00000000-0005-0000-0000-0000C11D0000}"/>
    <cellStyle name="40% - Énfasis4 3 2 2 2 2 4 2" xfId="34063" xr:uid="{00000000-0005-0000-0000-0000C21D0000}"/>
    <cellStyle name="40% - Énfasis4 3 2 2 2 2 5" xfId="26622" xr:uid="{00000000-0005-0000-0000-0000C31D0000}"/>
    <cellStyle name="40% - Énfasis4 3 2 2 2 3" xfId="5847" xr:uid="{00000000-0005-0000-0000-0000C41D0000}"/>
    <cellStyle name="40% - Énfasis4 3 2 2 2 3 2" xfId="20731" xr:uid="{00000000-0005-0000-0000-0000C51D0000}"/>
    <cellStyle name="40% - Énfasis4 3 2 2 2 3 2 2" xfId="43374" xr:uid="{00000000-0005-0000-0000-0000C61D0000}"/>
    <cellStyle name="40% - Énfasis4 3 2 2 2 3 3" xfId="13291" xr:uid="{00000000-0005-0000-0000-0000C71D0000}"/>
    <cellStyle name="40% - Énfasis4 3 2 2 2 3 3 2" xfId="35934" xr:uid="{00000000-0005-0000-0000-0000C81D0000}"/>
    <cellStyle name="40% - Énfasis4 3 2 2 2 3 4" xfId="28493" xr:uid="{00000000-0005-0000-0000-0000C91D0000}"/>
    <cellStyle name="40% - Énfasis4 3 2 2 2 4" xfId="17013" xr:uid="{00000000-0005-0000-0000-0000CA1D0000}"/>
    <cellStyle name="40% - Énfasis4 3 2 2 2 4 2" xfId="39656" xr:uid="{00000000-0005-0000-0000-0000CB1D0000}"/>
    <cellStyle name="40% - Énfasis4 3 2 2 2 5" xfId="9573" xr:uid="{00000000-0005-0000-0000-0000CC1D0000}"/>
    <cellStyle name="40% - Énfasis4 3 2 2 2 5 2" xfId="32216" xr:uid="{00000000-0005-0000-0000-0000CD1D0000}"/>
    <cellStyle name="40% - Énfasis4 3 2 2 2 6" xfId="24775" xr:uid="{00000000-0005-0000-0000-0000CE1D0000}"/>
    <cellStyle name="40% - Énfasis4 3 2 2 3" xfId="3048" xr:uid="{00000000-0005-0000-0000-0000CF1D0000}"/>
    <cellStyle name="40% - Énfasis4 3 2 2 3 2" xfId="6769" xr:uid="{00000000-0005-0000-0000-0000D01D0000}"/>
    <cellStyle name="40% - Énfasis4 3 2 2 3 2 2" xfId="21653" xr:uid="{00000000-0005-0000-0000-0000D11D0000}"/>
    <cellStyle name="40% - Énfasis4 3 2 2 3 2 2 2" xfId="44296" xr:uid="{00000000-0005-0000-0000-0000D21D0000}"/>
    <cellStyle name="40% - Énfasis4 3 2 2 3 2 3" xfId="14213" xr:uid="{00000000-0005-0000-0000-0000D31D0000}"/>
    <cellStyle name="40% - Énfasis4 3 2 2 3 2 3 2" xfId="36856" xr:uid="{00000000-0005-0000-0000-0000D41D0000}"/>
    <cellStyle name="40% - Énfasis4 3 2 2 3 2 4" xfId="29415" xr:uid="{00000000-0005-0000-0000-0000D51D0000}"/>
    <cellStyle name="40% - Énfasis4 3 2 2 3 3" xfId="17935" xr:uid="{00000000-0005-0000-0000-0000D61D0000}"/>
    <cellStyle name="40% - Énfasis4 3 2 2 3 3 2" xfId="40578" xr:uid="{00000000-0005-0000-0000-0000D71D0000}"/>
    <cellStyle name="40% - Énfasis4 3 2 2 3 4" xfId="10495" xr:uid="{00000000-0005-0000-0000-0000D81D0000}"/>
    <cellStyle name="40% - Énfasis4 3 2 2 3 4 2" xfId="33138" xr:uid="{00000000-0005-0000-0000-0000D91D0000}"/>
    <cellStyle name="40% - Énfasis4 3 2 2 3 5" xfId="25697" xr:uid="{00000000-0005-0000-0000-0000DA1D0000}"/>
    <cellStyle name="40% - Énfasis4 3 2 2 4" xfId="4922" xr:uid="{00000000-0005-0000-0000-0000DB1D0000}"/>
    <cellStyle name="40% - Énfasis4 3 2 2 4 2" xfId="19806" xr:uid="{00000000-0005-0000-0000-0000DC1D0000}"/>
    <cellStyle name="40% - Énfasis4 3 2 2 4 2 2" xfId="42449" xr:uid="{00000000-0005-0000-0000-0000DD1D0000}"/>
    <cellStyle name="40% - Énfasis4 3 2 2 4 3" xfId="12366" xr:uid="{00000000-0005-0000-0000-0000DE1D0000}"/>
    <cellStyle name="40% - Énfasis4 3 2 2 4 3 2" xfId="35009" xr:uid="{00000000-0005-0000-0000-0000DF1D0000}"/>
    <cellStyle name="40% - Énfasis4 3 2 2 4 4" xfId="27568" xr:uid="{00000000-0005-0000-0000-0000E01D0000}"/>
    <cellStyle name="40% - Énfasis4 3 2 2 5" xfId="1195" xr:uid="{00000000-0005-0000-0000-0000E11D0000}"/>
    <cellStyle name="40% - Énfasis4 3 2 2 5 2" xfId="16088" xr:uid="{00000000-0005-0000-0000-0000E21D0000}"/>
    <cellStyle name="40% - Énfasis4 3 2 2 5 2 2" xfId="38731" xr:uid="{00000000-0005-0000-0000-0000E31D0000}"/>
    <cellStyle name="40% - Énfasis4 3 2 2 5 3" xfId="23850" xr:uid="{00000000-0005-0000-0000-0000E41D0000}"/>
    <cellStyle name="40% - Énfasis4 3 2 2 6" xfId="8648" xr:uid="{00000000-0005-0000-0000-0000E51D0000}"/>
    <cellStyle name="40% - Énfasis4 3 2 2 6 2" xfId="31291" xr:uid="{00000000-0005-0000-0000-0000E61D0000}"/>
    <cellStyle name="40% - Énfasis4 3 2 2 7" xfId="23034" xr:uid="{00000000-0005-0000-0000-0000E71D0000}"/>
    <cellStyle name="40% - Énfasis4 3 2 3" xfId="1661" xr:uid="{00000000-0005-0000-0000-0000E81D0000}"/>
    <cellStyle name="40% - Énfasis4 3 2 3 2" xfId="3511" xr:uid="{00000000-0005-0000-0000-0000E91D0000}"/>
    <cellStyle name="40% - Énfasis4 3 2 3 2 2" xfId="7232" xr:uid="{00000000-0005-0000-0000-0000EA1D0000}"/>
    <cellStyle name="40% - Énfasis4 3 2 3 2 2 2" xfId="22116" xr:uid="{00000000-0005-0000-0000-0000EB1D0000}"/>
    <cellStyle name="40% - Énfasis4 3 2 3 2 2 2 2" xfId="44759" xr:uid="{00000000-0005-0000-0000-0000EC1D0000}"/>
    <cellStyle name="40% - Énfasis4 3 2 3 2 2 3" xfId="14676" xr:uid="{00000000-0005-0000-0000-0000ED1D0000}"/>
    <cellStyle name="40% - Énfasis4 3 2 3 2 2 3 2" xfId="37319" xr:uid="{00000000-0005-0000-0000-0000EE1D0000}"/>
    <cellStyle name="40% - Énfasis4 3 2 3 2 2 4" xfId="29878" xr:uid="{00000000-0005-0000-0000-0000EF1D0000}"/>
    <cellStyle name="40% - Énfasis4 3 2 3 2 3" xfId="18398" xr:uid="{00000000-0005-0000-0000-0000F01D0000}"/>
    <cellStyle name="40% - Énfasis4 3 2 3 2 3 2" xfId="41041" xr:uid="{00000000-0005-0000-0000-0000F11D0000}"/>
    <cellStyle name="40% - Énfasis4 3 2 3 2 4" xfId="10958" xr:uid="{00000000-0005-0000-0000-0000F21D0000}"/>
    <cellStyle name="40% - Énfasis4 3 2 3 2 4 2" xfId="33601" xr:uid="{00000000-0005-0000-0000-0000F31D0000}"/>
    <cellStyle name="40% - Énfasis4 3 2 3 2 5" xfId="26160" xr:uid="{00000000-0005-0000-0000-0000F41D0000}"/>
    <cellStyle name="40% - Énfasis4 3 2 3 3" xfId="5385" xr:uid="{00000000-0005-0000-0000-0000F51D0000}"/>
    <cellStyle name="40% - Énfasis4 3 2 3 3 2" xfId="20269" xr:uid="{00000000-0005-0000-0000-0000F61D0000}"/>
    <cellStyle name="40% - Énfasis4 3 2 3 3 2 2" xfId="42912" xr:uid="{00000000-0005-0000-0000-0000F71D0000}"/>
    <cellStyle name="40% - Énfasis4 3 2 3 3 3" xfId="12829" xr:uid="{00000000-0005-0000-0000-0000F81D0000}"/>
    <cellStyle name="40% - Énfasis4 3 2 3 3 3 2" xfId="35472" xr:uid="{00000000-0005-0000-0000-0000F91D0000}"/>
    <cellStyle name="40% - Énfasis4 3 2 3 3 4" xfId="28031" xr:uid="{00000000-0005-0000-0000-0000FA1D0000}"/>
    <cellStyle name="40% - Énfasis4 3 2 3 4" xfId="16551" xr:uid="{00000000-0005-0000-0000-0000FB1D0000}"/>
    <cellStyle name="40% - Énfasis4 3 2 3 4 2" xfId="39194" xr:uid="{00000000-0005-0000-0000-0000FC1D0000}"/>
    <cellStyle name="40% - Énfasis4 3 2 3 5" xfId="9111" xr:uid="{00000000-0005-0000-0000-0000FD1D0000}"/>
    <cellStyle name="40% - Énfasis4 3 2 3 5 2" xfId="31754" xr:uid="{00000000-0005-0000-0000-0000FE1D0000}"/>
    <cellStyle name="40% - Énfasis4 3 2 3 6" xfId="24313" xr:uid="{00000000-0005-0000-0000-0000FF1D0000}"/>
    <cellStyle name="40% - Énfasis4 3 2 4" xfId="2586" xr:uid="{00000000-0005-0000-0000-0000001E0000}"/>
    <cellStyle name="40% - Énfasis4 3 2 4 2" xfId="6307" xr:uid="{00000000-0005-0000-0000-0000011E0000}"/>
    <cellStyle name="40% - Énfasis4 3 2 4 2 2" xfId="21191" xr:uid="{00000000-0005-0000-0000-0000021E0000}"/>
    <cellStyle name="40% - Énfasis4 3 2 4 2 2 2" xfId="43834" xr:uid="{00000000-0005-0000-0000-0000031E0000}"/>
    <cellStyle name="40% - Énfasis4 3 2 4 2 3" xfId="13751" xr:uid="{00000000-0005-0000-0000-0000041E0000}"/>
    <cellStyle name="40% - Énfasis4 3 2 4 2 3 2" xfId="36394" xr:uid="{00000000-0005-0000-0000-0000051E0000}"/>
    <cellStyle name="40% - Énfasis4 3 2 4 2 4" xfId="28953" xr:uid="{00000000-0005-0000-0000-0000061E0000}"/>
    <cellStyle name="40% - Énfasis4 3 2 4 3" xfId="17473" xr:uid="{00000000-0005-0000-0000-0000071E0000}"/>
    <cellStyle name="40% - Énfasis4 3 2 4 3 2" xfId="40116" xr:uid="{00000000-0005-0000-0000-0000081E0000}"/>
    <cellStyle name="40% - Énfasis4 3 2 4 4" xfId="10033" xr:uid="{00000000-0005-0000-0000-0000091E0000}"/>
    <cellStyle name="40% - Énfasis4 3 2 4 4 2" xfId="32676" xr:uid="{00000000-0005-0000-0000-00000A1E0000}"/>
    <cellStyle name="40% - Énfasis4 3 2 4 5" xfId="25235" xr:uid="{00000000-0005-0000-0000-00000B1E0000}"/>
    <cellStyle name="40% - Énfasis4 3 2 5" xfId="4460" xr:uid="{00000000-0005-0000-0000-00000C1E0000}"/>
    <cellStyle name="40% - Énfasis4 3 2 5 2" xfId="19344" xr:uid="{00000000-0005-0000-0000-00000D1E0000}"/>
    <cellStyle name="40% - Énfasis4 3 2 5 2 2" xfId="41987" xr:uid="{00000000-0005-0000-0000-00000E1E0000}"/>
    <cellStyle name="40% - Énfasis4 3 2 5 3" xfId="11904" xr:uid="{00000000-0005-0000-0000-00000F1E0000}"/>
    <cellStyle name="40% - Énfasis4 3 2 5 3 2" xfId="34547" xr:uid="{00000000-0005-0000-0000-0000101E0000}"/>
    <cellStyle name="40% - Énfasis4 3 2 5 4" xfId="27106" xr:uid="{00000000-0005-0000-0000-0000111E0000}"/>
    <cellStyle name="40% - Énfasis4 3 2 6" xfId="730" xr:uid="{00000000-0005-0000-0000-0000121E0000}"/>
    <cellStyle name="40% - Énfasis4 3 2 6 2" xfId="15626" xr:uid="{00000000-0005-0000-0000-0000131E0000}"/>
    <cellStyle name="40% - Énfasis4 3 2 6 2 2" xfId="38269" xr:uid="{00000000-0005-0000-0000-0000141E0000}"/>
    <cellStyle name="40% - Énfasis4 3 2 6 3" xfId="23388" xr:uid="{00000000-0005-0000-0000-0000151E0000}"/>
    <cellStyle name="40% - Énfasis4 3 2 7" xfId="8186" xr:uid="{00000000-0005-0000-0000-0000161E0000}"/>
    <cellStyle name="40% - Énfasis4 3 2 7 2" xfId="30829" xr:uid="{00000000-0005-0000-0000-0000171E0000}"/>
    <cellStyle name="40% - Énfasis4 3 2 8" xfId="22878" xr:uid="{00000000-0005-0000-0000-0000181E0000}"/>
    <cellStyle name="40% - Énfasis4 3 3" xfId="258" xr:uid="{00000000-0005-0000-0000-0000191E0000}"/>
    <cellStyle name="40% - Énfasis4 3 3 2" xfId="1912" xr:uid="{00000000-0005-0000-0000-00001A1E0000}"/>
    <cellStyle name="40% - Énfasis4 3 3 2 2" xfId="3762" xr:uid="{00000000-0005-0000-0000-00001B1E0000}"/>
    <cellStyle name="40% - Énfasis4 3 3 2 2 2" xfId="7483" xr:uid="{00000000-0005-0000-0000-00001C1E0000}"/>
    <cellStyle name="40% - Énfasis4 3 3 2 2 2 2" xfId="22367" xr:uid="{00000000-0005-0000-0000-00001D1E0000}"/>
    <cellStyle name="40% - Énfasis4 3 3 2 2 2 2 2" xfId="45010" xr:uid="{00000000-0005-0000-0000-00001E1E0000}"/>
    <cellStyle name="40% - Énfasis4 3 3 2 2 2 3" xfId="14927" xr:uid="{00000000-0005-0000-0000-00001F1E0000}"/>
    <cellStyle name="40% - Énfasis4 3 3 2 2 2 3 2" xfId="37570" xr:uid="{00000000-0005-0000-0000-0000201E0000}"/>
    <cellStyle name="40% - Énfasis4 3 3 2 2 2 4" xfId="30129" xr:uid="{00000000-0005-0000-0000-0000211E0000}"/>
    <cellStyle name="40% - Énfasis4 3 3 2 2 3" xfId="18649" xr:uid="{00000000-0005-0000-0000-0000221E0000}"/>
    <cellStyle name="40% - Énfasis4 3 3 2 2 3 2" xfId="41292" xr:uid="{00000000-0005-0000-0000-0000231E0000}"/>
    <cellStyle name="40% - Énfasis4 3 3 2 2 4" xfId="11209" xr:uid="{00000000-0005-0000-0000-0000241E0000}"/>
    <cellStyle name="40% - Énfasis4 3 3 2 2 4 2" xfId="33852" xr:uid="{00000000-0005-0000-0000-0000251E0000}"/>
    <cellStyle name="40% - Énfasis4 3 3 2 2 5" xfId="26411" xr:uid="{00000000-0005-0000-0000-0000261E0000}"/>
    <cellStyle name="40% - Énfasis4 3 3 2 3" xfId="5636" xr:uid="{00000000-0005-0000-0000-0000271E0000}"/>
    <cellStyle name="40% - Énfasis4 3 3 2 3 2" xfId="20520" xr:uid="{00000000-0005-0000-0000-0000281E0000}"/>
    <cellStyle name="40% - Énfasis4 3 3 2 3 2 2" xfId="43163" xr:uid="{00000000-0005-0000-0000-0000291E0000}"/>
    <cellStyle name="40% - Énfasis4 3 3 2 3 3" xfId="13080" xr:uid="{00000000-0005-0000-0000-00002A1E0000}"/>
    <cellStyle name="40% - Énfasis4 3 3 2 3 3 2" xfId="35723" xr:uid="{00000000-0005-0000-0000-00002B1E0000}"/>
    <cellStyle name="40% - Énfasis4 3 3 2 3 4" xfId="28282" xr:uid="{00000000-0005-0000-0000-00002C1E0000}"/>
    <cellStyle name="40% - Énfasis4 3 3 2 4" xfId="16802" xr:uid="{00000000-0005-0000-0000-00002D1E0000}"/>
    <cellStyle name="40% - Énfasis4 3 3 2 4 2" xfId="39445" xr:uid="{00000000-0005-0000-0000-00002E1E0000}"/>
    <cellStyle name="40% - Énfasis4 3 3 2 5" xfId="9362" xr:uid="{00000000-0005-0000-0000-00002F1E0000}"/>
    <cellStyle name="40% - Énfasis4 3 3 2 5 2" xfId="32005" xr:uid="{00000000-0005-0000-0000-0000301E0000}"/>
    <cellStyle name="40% - Énfasis4 3 3 2 6" xfId="24564" xr:uid="{00000000-0005-0000-0000-0000311E0000}"/>
    <cellStyle name="40% - Énfasis4 3 3 3" xfId="2837" xr:uid="{00000000-0005-0000-0000-0000321E0000}"/>
    <cellStyle name="40% - Énfasis4 3 3 3 2" xfId="6558" xr:uid="{00000000-0005-0000-0000-0000331E0000}"/>
    <cellStyle name="40% - Énfasis4 3 3 3 2 2" xfId="21442" xr:uid="{00000000-0005-0000-0000-0000341E0000}"/>
    <cellStyle name="40% - Énfasis4 3 3 3 2 2 2" xfId="44085" xr:uid="{00000000-0005-0000-0000-0000351E0000}"/>
    <cellStyle name="40% - Énfasis4 3 3 3 2 3" xfId="14002" xr:uid="{00000000-0005-0000-0000-0000361E0000}"/>
    <cellStyle name="40% - Énfasis4 3 3 3 2 3 2" xfId="36645" xr:uid="{00000000-0005-0000-0000-0000371E0000}"/>
    <cellStyle name="40% - Énfasis4 3 3 3 2 4" xfId="29204" xr:uid="{00000000-0005-0000-0000-0000381E0000}"/>
    <cellStyle name="40% - Énfasis4 3 3 3 3" xfId="17724" xr:uid="{00000000-0005-0000-0000-0000391E0000}"/>
    <cellStyle name="40% - Énfasis4 3 3 3 3 2" xfId="40367" xr:uid="{00000000-0005-0000-0000-00003A1E0000}"/>
    <cellStyle name="40% - Énfasis4 3 3 3 4" xfId="10284" xr:uid="{00000000-0005-0000-0000-00003B1E0000}"/>
    <cellStyle name="40% - Énfasis4 3 3 3 4 2" xfId="32927" xr:uid="{00000000-0005-0000-0000-00003C1E0000}"/>
    <cellStyle name="40% - Énfasis4 3 3 3 5" xfId="25486" xr:uid="{00000000-0005-0000-0000-00003D1E0000}"/>
    <cellStyle name="40% - Énfasis4 3 3 4" xfId="4711" xr:uid="{00000000-0005-0000-0000-00003E1E0000}"/>
    <cellStyle name="40% - Énfasis4 3 3 4 2" xfId="19595" xr:uid="{00000000-0005-0000-0000-00003F1E0000}"/>
    <cellStyle name="40% - Énfasis4 3 3 4 2 2" xfId="42238" xr:uid="{00000000-0005-0000-0000-0000401E0000}"/>
    <cellStyle name="40% - Énfasis4 3 3 4 3" xfId="12155" xr:uid="{00000000-0005-0000-0000-0000411E0000}"/>
    <cellStyle name="40% - Énfasis4 3 3 4 3 2" xfId="34798" xr:uid="{00000000-0005-0000-0000-0000421E0000}"/>
    <cellStyle name="40% - Énfasis4 3 3 4 4" xfId="27357" xr:uid="{00000000-0005-0000-0000-0000431E0000}"/>
    <cellStyle name="40% - Énfasis4 3 3 5" xfId="984" xr:uid="{00000000-0005-0000-0000-0000441E0000}"/>
    <cellStyle name="40% - Énfasis4 3 3 5 2" xfId="15877" xr:uid="{00000000-0005-0000-0000-0000451E0000}"/>
    <cellStyle name="40% - Énfasis4 3 3 5 2 2" xfId="38520" xr:uid="{00000000-0005-0000-0000-0000461E0000}"/>
    <cellStyle name="40% - Énfasis4 3 3 5 3" xfId="23639" xr:uid="{00000000-0005-0000-0000-0000471E0000}"/>
    <cellStyle name="40% - Énfasis4 3 3 6" xfId="8437" xr:uid="{00000000-0005-0000-0000-0000481E0000}"/>
    <cellStyle name="40% - Énfasis4 3 3 6 2" xfId="31080" xr:uid="{00000000-0005-0000-0000-0000491E0000}"/>
    <cellStyle name="40% - Énfasis4 3 3 7" xfId="22956" xr:uid="{00000000-0005-0000-0000-00004A1E0000}"/>
    <cellStyle name="40% - Énfasis4 3 4" xfId="1450" xr:uid="{00000000-0005-0000-0000-00004B1E0000}"/>
    <cellStyle name="40% - Énfasis4 3 4 2" xfId="3300" xr:uid="{00000000-0005-0000-0000-00004C1E0000}"/>
    <cellStyle name="40% - Énfasis4 3 4 2 2" xfId="7021" xr:uid="{00000000-0005-0000-0000-00004D1E0000}"/>
    <cellStyle name="40% - Énfasis4 3 4 2 2 2" xfId="21905" xr:uid="{00000000-0005-0000-0000-00004E1E0000}"/>
    <cellStyle name="40% - Énfasis4 3 4 2 2 2 2" xfId="44548" xr:uid="{00000000-0005-0000-0000-00004F1E0000}"/>
    <cellStyle name="40% - Énfasis4 3 4 2 2 3" xfId="14465" xr:uid="{00000000-0005-0000-0000-0000501E0000}"/>
    <cellStyle name="40% - Énfasis4 3 4 2 2 3 2" xfId="37108" xr:uid="{00000000-0005-0000-0000-0000511E0000}"/>
    <cellStyle name="40% - Énfasis4 3 4 2 2 4" xfId="29667" xr:uid="{00000000-0005-0000-0000-0000521E0000}"/>
    <cellStyle name="40% - Énfasis4 3 4 2 3" xfId="18187" xr:uid="{00000000-0005-0000-0000-0000531E0000}"/>
    <cellStyle name="40% - Énfasis4 3 4 2 3 2" xfId="40830" xr:uid="{00000000-0005-0000-0000-0000541E0000}"/>
    <cellStyle name="40% - Énfasis4 3 4 2 4" xfId="10747" xr:uid="{00000000-0005-0000-0000-0000551E0000}"/>
    <cellStyle name="40% - Énfasis4 3 4 2 4 2" xfId="33390" xr:uid="{00000000-0005-0000-0000-0000561E0000}"/>
    <cellStyle name="40% - Énfasis4 3 4 2 5" xfId="25949" xr:uid="{00000000-0005-0000-0000-0000571E0000}"/>
    <cellStyle name="40% - Énfasis4 3 4 3" xfId="5174" xr:uid="{00000000-0005-0000-0000-0000581E0000}"/>
    <cellStyle name="40% - Énfasis4 3 4 3 2" xfId="20058" xr:uid="{00000000-0005-0000-0000-0000591E0000}"/>
    <cellStyle name="40% - Énfasis4 3 4 3 2 2" xfId="42701" xr:uid="{00000000-0005-0000-0000-00005A1E0000}"/>
    <cellStyle name="40% - Énfasis4 3 4 3 3" xfId="12618" xr:uid="{00000000-0005-0000-0000-00005B1E0000}"/>
    <cellStyle name="40% - Énfasis4 3 4 3 3 2" xfId="35261" xr:uid="{00000000-0005-0000-0000-00005C1E0000}"/>
    <cellStyle name="40% - Énfasis4 3 4 3 4" xfId="27820" xr:uid="{00000000-0005-0000-0000-00005D1E0000}"/>
    <cellStyle name="40% - Énfasis4 3 4 4" xfId="16340" xr:uid="{00000000-0005-0000-0000-00005E1E0000}"/>
    <cellStyle name="40% - Énfasis4 3 4 4 2" xfId="38983" xr:uid="{00000000-0005-0000-0000-00005F1E0000}"/>
    <cellStyle name="40% - Énfasis4 3 4 5" xfId="8900" xr:uid="{00000000-0005-0000-0000-0000601E0000}"/>
    <cellStyle name="40% - Énfasis4 3 4 5 2" xfId="31543" xr:uid="{00000000-0005-0000-0000-0000611E0000}"/>
    <cellStyle name="40% - Énfasis4 3 4 6" xfId="24102" xr:uid="{00000000-0005-0000-0000-0000621E0000}"/>
    <cellStyle name="40% - Énfasis4 3 5" xfId="2375" xr:uid="{00000000-0005-0000-0000-0000631E0000}"/>
    <cellStyle name="40% - Énfasis4 3 5 2" xfId="6096" xr:uid="{00000000-0005-0000-0000-0000641E0000}"/>
    <cellStyle name="40% - Énfasis4 3 5 2 2" xfId="20980" xr:uid="{00000000-0005-0000-0000-0000651E0000}"/>
    <cellStyle name="40% - Énfasis4 3 5 2 2 2" xfId="43623" xr:uid="{00000000-0005-0000-0000-0000661E0000}"/>
    <cellStyle name="40% - Énfasis4 3 5 2 3" xfId="13540" xr:uid="{00000000-0005-0000-0000-0000671E0000}"/>
    <cellStyle name="40% - Énfasis4 3 5 2 3 2" xfId="36183" xr:uid="{00000000-0005-0000-0000-0000681E0000}"/>
    <cellStyle name="40% - Énfasis4 3 5 2 4" xfId="28742" xr:uid="{00000000-0005-0000-0000-0000691E0000}"/>
    <cellStyle name="40% - Énfasis4 3 5 3" xfId="17262" xr:uid="{00000000-0005-0000-0000-00006A1E0000}"/>
    <cellStyle name="40% - Énfasis4 3 5 3 2" xfId="39905" xr:uid="{00000000-0005-0000-0000-00006B1E0000}"/>
    <cellStyle name="40% - Énfasis4 3 5 4" xfId="9822" xr:uid="{00000000-0005-0000-0000-00006C1E0000}"/>
    <cellStyle name="40% - Énfasis4 3 5 4 2" xfId="32465" xr:uid="{00000000-0005-0000-0000-00006D1E0000}"/>
    <cellStyle name="40% - Énfasis4 3 5 5" xfId="25024" xr:uid="{00000000-0005-0000-0000-00006E1E0000}"/>
    <cellStyle name="40% - Énfasis4 3 6" xfId="4249" xr:uid="{00000000-0005-0000-0000-00006F1E0000}"/>
    <cellStyle name="40% - Énfasis4 3 6 2" xfId="19133" xr:uid="{00000000-0005-0000-0000-0000701E0000}"/>
    <cellStyle name="40% - Énfasis4 3 6 2 2" xfId="41776" xr:uid="{00000000-0005-0000-0000-0000711E0000}"/>
    <cellStyle name="40% - Énfasis4 3 6 3" xfId="11693" xr:uid="{00000000-0005-0000-0000-0000721E0000}"/>
    <cellStyle name="40% - Énfasis4 3 6 3 2" xfId="34336" xr:uid="{00000000-0005-0000-0000-0000731E0000}"/>
    <cellStyle name="40% - Énfasis4 3 6 4" xfId="26895" xr:uid="{00000000-0005-0000-0000-0000741E0000}"/>
    <cellStyle name="40% - Énfasis4 3 7" xfId="517" xr:uid="{00000000-0005-0000-0000-0000751E0000}"/>
    <cellStyle name="40% - Énfasis4 3 7 2" xfId="15415" xr:uid="{00000000-0005-0000-0000-0000761E0000}"/>
    <cellStyle name="40% - Énfasis4 3 7 2 2" xfId="38058" xr:uid="{00000000-0005-0000-0000-0000771E0000}"/>
    <cellStyle name="40% - Énfasis4 3 7 3" xfId="23178" xr:uid="{00000000-0005-0000-0000-0000781E0000}"/>
    <cellStyle name="40% - Énfasis4 3 8" xfId="7975" xr:uid="{00000000-0005-0000-0000-0000791E0000}"/>
    <cellStyle name="40% - Énfasis4 3 8 2" xfId="30618" xr:uid="{00000000-0005-0000-0000-00007A1E0000}"/>
    <cellStyle name="40% - Énfasis4 3 9" xfId="22800" xr:uid="{00000000-0005-0000-0000-00007B1E0000}"/>
    <cellStyle name="40% - Énfasis4 4" xfId="133" xr:uid="{00000000-0005-0000-0000-00007C1E0000}"/>
    <cellStyle name="40% - Énfasis4 4 2" xfId="297" xr:uid="{00000000-0005-0000-0000-00007D1E0000}"/>
    <cellStyle name="40% - Énfasis4 4 2 2" xfId="2018" xr:uid="{00000000-0005-0000-0000-00007E1E0000}"/>
    <cellStyle name="40% - Énfasis4 4 2 2 2" xfId="3868" xr:uid="{00000000-0005-0000-0000-00007F1E0000}"/>
    <cellStyle name="40% - Énfasis4 4 2 2 2 2" xfId="7589" xr:uid="{00000000-0005-0000-0000-0000801E0000}"/>
    <cellStyle name="40% - Énfasis4 4 2 2 2 2 2" xfId="22473" xr:uid="{00000000-0005-0000-0000-0000811E0000}"/>
    <cellStyle name="40% - Énfasis4 4 2 2 2 2 2 2" xfId="45116" xr:uid="{00000000-0005-0000-0000-0000821E0000}"/>
    <cellStyle name="40% - Énfasis4 4 2 2 2 2 3" xfId="15033" xr:uid="{00000000-0005-0000-0000-0000831E0000}"/>
    <cellStyle name="40% - Énfasis4 4 2 2 2 2 3 2" xfId="37676" xr:uid="{00000000-0005-0000-0000-0000841E0000}"/>
    <cellStyle name="40% - Énfasis4 4 2 2 2 2 4" xfId="30235" xr:uid="{00000000-0005-0000-0000-0000851E0000}"/>
    <cellStyle name="40% - Énfasis4 4 2 2 2 3" xfId="18755" xr:uid="{00000000-0005-0000-0000-0000861E0000}"/>
    <cellStyle name="40% - Énfasis4 4 2 2 2 3 2" xfId="41398" xr:uid="{00000000-0005-0000-0000-0000871E0000}"/>
    <cellStyle name="40% - Énfasis4 4 2 2 2 4" xfId="11315" xr:uid="{00000000-0005-0000-0000-0000881E0000}"/>
    <cellStyle name="40% - Énfasis4 4 2 2 2 4 2" xfId="33958" xr:uid="{00000000-0005-0000-0000-0000891E0000}"/>
    <cellStyle name="40% - Énfasis4 4 2 2 2 5" xfId="26517" xr:uid="{00000000-0005-0000-0000-00008A1E0000}"/>
    <cellStyle name="40% - Énfasis4 4 2 2 3" xfId="5742" xr:uid="{00000000-0005-0000-0000-00008B1E0000}"/>
    <cellStyle name="40% - Énfasis4 4 2 2 3 2" xfId="20626" xr:uid="{00000000-0005-0000-0000-00008C1E0000}"/>
    <cellStyle name="40% - Énfasis4 4 2 2 3 2 2" xfId="43269" xr:uid="{00000000-0005-0000-0000-00008D1E0000}"/>
    <cellStyle name="40% - Énfasis4 4 2 2 3 3" xfId="13186" xr:uid="{00000000-0005-0000-0000-00008E1E0000}"/>
    <cellStyle name="40% - Énfasis4 4 2 2 3 3 2" xfId="35829" xr:uid="{00000000-0005-0000-0000-00008F1E0000}"/>
    <cellStyle name="40% - Énfasis4 4 2 2 3 4" xfId="28388" xr:uid="{00000000-0005-0000-0000-0000901E0000}"/>
    <cellStyle name="40% - Énfasis4 4 2 2 4" xfId="16908" xr:uid="{00000000-0005-0000-0000-0000911E0000}"/>
    <cellStyle name="40% - Énfasis4 4 2 2 4 2" xfId="39551" xr:uid="{00000000-0005-0000-0000-0000921E0000}"/>
    <cellStyle name="40% - Énfasis4 4 2 2 5" xfId="9468" xr:uid="{00000000-0005-0000-0000-0000931E0000}"/>
    <cellStyle name="40% - Énfasis4 4 2 2 5 2" xfId="32111" xr:uid="{00000000-0005-0000-0000-0000941E0000}"/>
    <cellStyle name="40% - Énfasis4 4 2 2 6" xfId="24670" xr:uid="{00000000-0005-0000-0000-0000951E0000}"/>
    <cellStyle name="40% - Énfasis4 4 2 3" xfId="2943" xr:uid="{00000000-0005-0000-0000-0000961E0000}"/>
    <cellStyle name="40% - Énfasis4 4 2 3 2" xfId="6664" xr:uid="{00000000-0005-0000-0000-0000971E0000}"/>
    <cellStyle name="40% - Énfasis4 4 2 3 2 2" xfId="21548" xr:uid="{00000000-0005-0000-0000-0000981E0000}"/>
    <cellStyle name="40% - Énfasis4 4 2 3 2 2 2" xfId="44191" xr:uid="{00000000-0005-0000-0000-0000991E0000}"/>
    <cellStyle name="40% - Énfasis4 4 2 3 2 3" xfId="14108" xr:uid="{00000000-0005-0000-0000-00009A1E0000}"/>
    <cellStyle name="40% - Énfasis4 4 2 3 2 3 2" xfId="36751" xr:uid="{00000000-0005-0000-0000-00009B1E0000}"/>
    <cellStyle name="40% - Énfasis4 4 2 3 2 4" xfId="29310" xr:uid="{00000000-0005-0000-0000-00009C1E0000}"/>
    <cellStyle name="40% - Énfasis4 4 2 3 3" xfId="17830" xr:uid="{00000000-0005-0000-0000-00009D1E0000}"/>
    <cellStyle name="40% - Énfasis4 4 2 3 3 2" xfId="40473" xr:uid="{00000000-0005-0000-0000-00009E1E0000}"/>
    <cellStyle name="40% - Énfasis4 4 2 3 4" xfId="10390" xr:uid="{00000000-0005-0000-0000-00009F1E0000}"/>
    <cellStyle name="40% - Énfasis4 4 2 3 4 2" xfId="33033" xr:uid="{00000000-0005-0000-0000-0000A01E0000}"/>
    <cellStyle name="40% - Énfasis4 4 2 3 5" xfId="25592" xr:uid="{00000000-0005-0000-0000-0000A11E0000}"/>
    <cellStyle name="40% - Énfasis4 4 2 4" xfId="4817" xr:uid="{00000000-0005-0000-0000-0000A21E0000}"/>
    <cellStyle name="40% - Énfasis4 4 2 4 2" xfId="19701" xr:uid="{00000000-0005-0000-0000-0000A31E0000}"/>
    <cellStyle name="40% - Énfasis4 4 2 4 2 2" xfId="42344" xr:uid="{00000000-0005-0000-0000-0000A41E0000}"/>
    <cellStyle name="40% - Énfasis4 4 2 4 3" xfId="12261" xr:uid="{00000000-0005-0000-0000-0000A51E0000}"/>
    <cellStyle name="40% - Énfasis4 4 2 4 3 2" xfId="34904" xr:uid="{00000000-0005-0000-0000-0000A61E0000}"/>
    <cellStyle name="40% - Énfasis4 4 2 4 4" xfId="27463" xr:uid="{00000000-0005-0000-0000-0000A71E0000}"/>
    <cellStyle name="40% - Énfasis4 4 2 5" xfId="1090" xr:uid="{00000000-0005-0000-0000-0000A81E0000}"/>
    <cellStyle name="40% - Énfasis4 4 2 5 2" xfId="15983" xr:uid="{00000000-0005-0000-0000-0000A91E0000}"/>
    <cellStyle name="40% - Énfasis4 4 2 5 2 2" xfId="38626" xr:uid="{00000000-0005-0000-0000-0000AA1E0000}"/>
    <cellStyle name="40% - Énfasis4 4 2 5 3" xfId="23745" xr:uid="{00000000-0005-0000-0000-0000AB1E0000}"/>
    <cellStyle name="40% - Énfasis4 4 2 6" xfId="8543" xr:uid="{00000000-0005-0000-0000-0000AC1E0000}"/>
    <cellStyle name="40% - Énfasis4 4 2 6 2" xfId="31186" xr:uid="{00000000-0005-0000-0000-0000AD1E0000}"/>
    <cellStyle name="40% - Énfasis4 4 2 7" xfId="22995" xr:uid="{00000000-0005-0000-0000-0000AE1E0000}"/>
    <cellStyle name="40% - Énfasis4 4 3" xfId="1556" xr:uid="{00000000-0005-0000-0000-0000AF1E0000}"/>
    <cellStyle name="40% - Énfasis4 4 3 2" xfId="3406" xr:uid="{00000000-0005-0000-0000-0000B01E0000}"/>
    <cellStyle name="40% - Énfasis4 4 3 2 2" xfId="7127" xr:uid="{00000000-0005-0000-0000-0000B11E0000}"/>
    <cellStyle name="40% - Énfasis4 4 3 2 2 2" xfId="22011" xr:uid="{00000000-0005-0000-0000-0000B21E0000}"/>
    <cellStyle name="40% - Énfasis4 4 3 2 2 2 2" xfId="44654" xr:uid="{00000000-0005-0000-0000-0000B31E0000}"/>
    <cellStyle name="40% - Énfasis4 4 3 2 2 3" xfId="14571" xr:uid="{00000000-0005-0000-0000-0000B41E0000}"/>
    <cellStyle name="40% - Énfasis4 4 3 2 2 3 2" xfId="37214" xr:uid="{00000000-0005-0000-0000-0000B51E0000}"/>
    <cellStyle name="40% - Énfasis4 4 3 2 2 4" xfId="29773" xr:uid="{00000000-0005-0000-0000-0000B61E0000}"/>
    <cellStyle name="40% - Énfasis4 4 3 2 3" xfId="18293" xr:uid="{00000000-0005-0000-0000-0000B71E0000}"/>
    <cellStyle name="40% - Énfasis4 4 3 2 3 2" xfId="40936" xr:uid="{00000000-0005-0000-0000-0000B81E0000}"/>
    <cellStyle name="40% - Énfasis4 4 3 2 4" xfId="10853" xr:uid="{00000000-0005-0000-0000-0000B91E0000}"/>
    <cellStyle name="40% - Énfasis4 4 3 2 4 2" xfId="33496" xr:uid="{00000000-0005-0000-0000-0000BA1E0000}"/>
    <cellStyle name="40% - Énfasis4 4 3 2 5" xfId="26055" xr:uid="{00000000-0005-0000-0000-0000BB1E0000}"/>
    <cellStyle name="40% - Énfasis4 4 3 3" xfId="5280" xr:uid="{00000000-0005-0000-0000-0000BC1E0000}"/>
    <cellStyle name="40% - Énfasis4 4 3 3 2" xfId="20164" xr:uid="{00000000-0005-0000-0000-0000BD1E0000}"/>
    <cellStyle name="40% - Énfasis4 4 3 3 2 2" xfId="42807" xr:uid="{00000000-0005-0000-0000-0000BE1E0000}"/>
    <cellStyle name="40% - Énfasis4 4 3 3 3" xfId="12724" xr:uid="{00000000-0005-0000-0000-0000BF1E0000}"/>
    <cellStyle name="40% - Énfasis4 4 3 3 3 2" xfId="35367" xr:uid="{00000000-0005-0000-0000-0000C01E0000}"/>
    <cellStyle name="40% - Énfasis4 4 3 3 4" xfId="27926" xr:uid="{00000000-0005-0000-0000-0000C11E0000}"/>
    <cellStyle name="40% - Énfasis4 4 3 4" xfId="16446" xr:uid="{00000000-0005-0000-0000-0000C21E0000}"/>
    <cellStyle name="40% - Énfasis4 4 3 4 2" xfId="39089" xr:uid="{00000000-0005-0000-0000-0000C31E0000}"/>
    <cellStyle name="40% - Énfasis4 4 3 5" xfId="9006" xr:uid="{00000000-0005-0000-0000-0000C41E0000}"/>
    <cellStyle name="40% - Énfasis4 4 3 5 2" xfId="31649" xr:uid="{00000000-0005-0000-0000-0000C51E0000}"/>
    <cellStyle name="40% - Énfasis4 4 3 6" xfId="24208" xr:uid="{00000000-0005-0000-0000-0000C61E0000}"/>
    <cellStyle name="40% - Énfasis4 4 4" xfId="2481" xr:uid="{00000000-0005-0000-0000-0000C71E0000}"/>
    <cellStyle name="40% - Énfasis4 4 4 2" xfId="6202" xr:uid="{00000000-0005-0000-0000-0000C81E0000}"/>
    <cellStyle name="40% - Énfasis4 4 4 2 2" xfId="21086" xr:uid="{00000000-0005-0000-0000-0000C91E0000}"/>
    <cellStyle name="40% - Énfasis4 4 4 2 2 2" xfId="43729" xr:uid="{00000000-0005-0000-0000-0000CA1E0000}"/>
    <cellStyle name="40% - Énfasis4 4 4 2 3" xfId="13646" xr:uid="{00000000-0005-0000-0000-0000CB1E0000}"/>
    <cellStyle name="40% - Énfasis4 4 4 2 3 2" xfId="36289" xr:uid="{00000000-0005-0000-0000-0000CC1E0000}"/>
    <cellStyle name="40% - Énfasis4 4 4 2 4" xfId="28848" xr:uid="{00000000-0005-0000-0000-0000CD1E0000}"/>
    <cellStyle name="40% - Énfasis4 4 4 3" xfId="17368" xr:uid="{00000000-0005-0000-0000-0000CE1E0000}"/>
    <cellStyle name="40% - Énfasis4 4 4 3 2" xfId="40011" xr:uid="{00000000-0005-0000-0000-0000CF1E0000}"/>
    <cellStyle name="40% - Énfasis4 4 4 4" xfId="9928" xr:uid="{00000000-0005-0000-0000-0000D01E0000}"/>
    <cellStyle name="40% - Énfasis4 4 4 4 2" xfId="32571" xr:uid="{00000000-0005-0000-0000-0000D11E0000}"/>
    <cellStyle name="40% - Énfasis4 4 4 5" xfId="25130" xr:uid="{00000000-0005-0000-0000-0000D21E0000}"/>
    <cellStyle name="40% - Énfasis4 4 5" xfId="4355" xr:uid="{00000000-0005-0000-0000-0000D31E0000}"/>
    <cellStyle name="40% - Énfasis4 4 5 2" xfId="19239" xr:uid="{00000000-0005-0000-0000-0000D41E0000}"/>
    <cellStyle name="40% - Énfasis4 4 5 2 2" xfId="41882" xr:uid="{00000000-0005-0000-0000-0000D51E0000}"/>
    <cellStyle name="40% - Énfasis4 4 5 3" xfId="11799" xr:uid="{00000000-0005-0000-0000-0000D61E0000}"/>
    <cellStyle name="40% - Énfasis4 4 5 3 2" xfId="34442" xr:uid="{00000000-0005-0000-0000-0000D71E0000}"/>
    <cellStyle name="40% - Énfasis4 4 5 4" xfId="27001" xr:uid="{00000000-0005-0000-0000-0000D81E0000}"/>
    <cellStyle name="40% - Énfasis4 4 6" xfId="623" xr:uid="{00000000-0005-0000-0000-0000D91E0000}"/>
    <cellStyle name="40% - Énfasis4 4 6 2" xfId="15521" xr:uid="{00000000-0005-0000-0000-0000DA1E0000}"/>
    <cellStyle name="40% - Énfasis4 4 6 2 2" xfId="38164" xr:uid="{00000000-0005-0000-0000-0000DB1E0000}"/>
    <cellStyle name="40% - Énfasis4 4 6 3" xfId="23283" xr:uid="{00000000-0005-0000-0000-0000DC1E0000}"/>
    <cellStyle name="40% - Énfasis4 4 7" xfId="8081" xr:uid="{00000000-0005-0000-0000-0000DD1E0000}"/>
    <cellStyle name="40% - Énfasis4 4 7 2" xfId="30724" xr:uid="{00000000-0005-0000-0000-0000DE1E0000}"/>
    <cellStyle name="40% - Énfasis4 4 8" xfId="22839" xr:uid="{00000000-0005-0000-0000-0000DF1E0000}"/>
    <cellStyle name="40% - Énfasis4 5" xfId="216" xr:uid="{00000000-0005-0000-0000-0000E01E0000}"/>
    <cellStyle name="40% - Énfasis4 5 2" xfId="1807" xr:uid="{00000000-0005-0000-0000-0000E11E0000}"/>
    <cellStyle name="40% - Énfasis4 5 2 2" xfId="3657" xr:uid="{00000000-0005-0000-0000-0000E21E0000}"/>
    <cellStyle name="40% - Énfasis4 5 2 2 2" xfId="7378" xr:uid="{00000000-0005-0000-0000-0000E31E0000}"/>
    <cellStyle name="40% - Énfasis4 5 2 2 2 2" xfId="22262" xr:uid="{00000000-0005-0000-0000-0000E41E0000}"/>
    <cellStyle name="40% - Énfasis4 5 2 2 2 2 2" xfId="44905" xr:uid="{00000000-0005-0000-0000-0000E51E0000}"/>
    <cellStyle name="40% - Énfasis4 5 2 2 2 3" xfId="14822" xr:uid="{00000000-0005-0000-0000-0000E61E0000}"/>
    <cellStyle name="40% - Énfasis4 5 2 2 2 3 2" xfId="37465" xr:uid="{00000000-0005-0000-0000-0000E71E0000}"/>
    <cellStyle name="40% - Énfasis4 5 2 2 2 4" xfId="30024" xr:uid="{00000000-0005-0000-0000-0000E81E0000}"/>
    <cellStyle name="40% - Énfasis4 5 2 2 3" xfId="18544" xr:uid="{00000000-0005-0000-0000-0000E91E0000}"/>
    <cellStyle name="40% - Énfasis4 5 2 2 3 2" xfId="41187" xr:uid="{00000000-0005-0000-0000-0000EA1E0000}"/>
    <cellStyle name="40% - Énfasis4 5 2 2 4" xfId="11104" xr:uid="{00000000-0005-0000-0000-0000EB1E0000}"/>
    <cellStyle name="40% - Énfasis4 5 2 2 4 2" xfId="33747" xr:uid="{00000000-0005-0000-0000-0000EC1E0000}"/>
    <cellStyle name="40% - Énfasis4 5 2 2 5" xfId="26306" xr:uid="{00000000-0005-0000-0000-0000ED1E0000}"/>
    <cellStyle name="40% - Énfasis4 5 2 3" xfId="5531" xr:uid="{00000000-0005-0000-0000-0000EE1E0000}"/>
    <cellStyle name="40% - Énfasis4 5 2 3 2" xfId="20415" xr:uid="{00000000-0005-0000-0000-0000EF1E0000}"/>
    <cellStyle name="40% - Énfasis4 5 2 3 2 2" xfId="43058" xr:uid="{00000000-0005-0000-0000-0000F01E0000}"/>
    <cellStyle name="40% - Énfasis4 5 2 3 3" xfId="12975" xr:uid="{00000000-0005-0000-0000-0000F11E0000}"/>
    <cellStyle name="40% - Énfasis4 5 2 3 3 2" xfId="35618" xr:uid="{00000000-0005-0000-0000-0000F21E0000}"/>
    <cellStyle name="40% - Énfasis4 5 2 3 4" xfId="28177" xr:uid="{00000000-0005-0000-0000-0000F31E0000}"/>
    <cellStyle name="40% - Énfasis4 5 2 4" xfId="16697" xr:uid="{00000000-0005-0000-0000-0000F41E0000}"/>
    <cellStyle name="40% - Énfasis4 5 2 4 2" xfId="39340" xr:uid="{00000000-0005-0000-0000-0000F51E0000}"/>
    <cellStyle name="40% - Énfasis4 5 2 5" xfId="9257" xr:uid="{00000000-0005-0000-0000-0000F61E0000}"/>
    <cellStyle name="40% - Énfasis4 5 2 5 2" xfId="31900" xr:uid="{00000000-0005-0000-0000-0000F71E0000}"/>
    <cellStyle name="40% - Énfasis4 5 2 6" xfId="24459" xr:uid="{00000000-0005-0000-0000-0000F81E0000}"/>
    <cellStyle name="40% - Énfasis4 5 3" xfId="2732" xr:uid="{00000000-0005-0000-0000-0000F91E0000}"/>
    <cellStyle name="40% - Énfasis4 5 3 2" xfId="6453" xr:uid="{00000000-0005-0000-0000-0000FA1E0000}"/>
    <cellStyle name="40% - Énfasis4 5 3 2 2" xfId="21337" xr:uid="{00000000-0005-0000-0000-0000FB1E0000}"/>
    <cellStyle name="40% - Énfasis4 5 3 2 2 2" xfId="43980" xr:uid="{00000000-0005-0000-0000-0000FC1E0000}"/>
    <cellStyle name="40% - Énfasis4 5 3 2 3" xfId="13897" xr:uid="{00000000-0005-0000-0000-0000FD1E0000}"/>
    <cellStyle name="40% - Énfasis4 5 3 2 3 2" xfId="36540" xr:uid="{00000000-0005-0000-0000-0000FE1E0000}"/>
    <cellStyle name="40% - Énfasis4 5 3 2 4" xfId="29099" xr:uid="{00000000-0005-0000-0000-0000FF1E0000}"/>
    <cellStyle name="40% - Énfasis4 5 3 3" xfId="17619" xr:uid="{00000000-0005-0000-0000-0000001F0000}"/>
    <cellStyle name="40% - Énfasis4 5 3 3 2" xfId="40262" xr:uid="{00000000-0005-0000-0000-0000011F0000}"/>
    <cellStyle name="40% - Énfasis4 5 3 4" xfId="10179" xr:uid="{00000000-0005-0000-0000-0000021F0000}"/>
    <cellStyle name="40% - Énfasis4 5 3 4 2" xfId="32822" xr:uid="{00000000-0005-0000-0000-0000031F0000}"/>
    <cellStyle name="40% - Énfasis4 5 3 5" xfId="25381" xr:uid="{00000000-0005-0000-0000-0000041F0000}"/>
    <cellStyle name="40% - Énfasis4 5 4" xfId="4606" xr:uid="{00000000-0005-0000-0000-0000051F0000}"/>
    <cellStyle name="40% - Énfasis4 5 4 2" xfId="19490" xr:uid="{00000000-0005-0000-0000-0000061F0000}"/>
    <cellStyle name="40% - Énfasis4 5 4 2 2" xfId="42133" xr:uid="{00000000-0005-0000-0000-0000071F0000}"/>
    <cellStyle name="40% - Énfasis4 5 4 3" xfId="12050" xr:uid="{00000000-0005-0000-0000-0000081F0000}"/>
    <cellStyle name="40% - Énfasis4 5 4 3 2" xfId="34693" xr:uid="{00000000-0005-0000-0000-0000091F0000}"/>
    <cellStyle name="40% - Énfasis4 5 4 4" xfId="27252" xr:uid="{00000000-0005-0000-0000-00000A1F0000}"/>
    <cellStyle name="40% - Énfasis4 5 5" xfId="876" xr:uid="{00000000-0005-0000-0000-00000B1F0000}"/>
    <cellStyle name="40% - Énfasis4 5 5 2" xfId="15772" xr:uid="{00000000-0005-0000-0000-00000C1F0000}"/>
    <cellStyle name="40% - Énfasis4 5 5 2 2" xfId="38415" xr:uid="{00000000-0005-0000-0000-00000D1F0000}"/>
    <cellStyle name="40% - Énfasis4 5 5 3" xfId="23534" xr:uid="{00000000-0005-0000-0000-00000E1F0000}"/>
    <cellStyle name="40% - Énfasis4 5 6" xfId="8332" xr:uid="{00000000-0005-0000-0000-00000F1F0000}"/>
    <cellStyle name="40% - Énfasis4 5 6 2" xfId="30975" xr:uid="{00000000-0005-0000-0000-0000101F0000}"/>
    <cellStyle name="40% - Énfasis4 5 7" xfId="22917" xr:uid="{00000000-0005-0000-0000-0000111F0000}"/>
    <cellStyle name="40% - Énfasis4 6" xfId="1342" xr:uid="{00000000-0005-0000-0000-0000121F0000}"/>
    <cellStyle name="40% - Énfasis4 6 2" xfId="3195" xr:uid="{00000000-0005-0000-0000-0000131F0000}"/>
    <cellStyle name="40% - Énfasis4 6 2 2" xfId="6916" xr:uid="{00000000-0005-0000-0000-0000141F0000}"/>
    <cellStyle name="40% - Énfasis4 6 2 2 2" xfId="21800" xr:uid="{00000000-0005-0000-0000-0000151F0000}"/>
    <cellStyle name="40% - Énfasis4 6 2 2 2 2" xfId="44443" xr:uid="{00000000-0005-0000-0000-0000161F0000}"/>
    <cellStyle name="40% - Énfasis4 6 2 2 3" xfId="14360" xr:uid="{00000000-0005-0000-0000-0000171F0000}"/>
    <cellStyle name="40% - Énfasis4 6 2 2 3 2" xfId="37003" xr:uid="{00000000-0005-0000-0000-0000181F0000}"/>
    <cellStyle name="40% - Énfasis4 6 2 2 4" xfId="29562" xr:uid="{00000000-0005-0000-0000-0000191F0000}"/>
    <cellStyle name="40% - Énfasis4 6 2 3" xfId="18082" xr:uid="{00000000-0005-0000-0000-00001A1F0000}"/>
    <cellStyle name="40% - Énfasis4 6 2 3 2" xfId="40725" xr:uid="{00000000-0005-0000-0000-00001B1F0000}"/>
    <cellStyle name="40% - Énfasis4 6 2 4" xfId="10642" xr:uid="{00000000-0005-0000-0000-00001C1F0000}"/>
    <cellStyle name="40% - Énfasis4 6 2 4 2" xfId="33285" xr:uid="{00000000-0005-0000-0000-00001D1F0000}"/>
    <cellStyle name="40% - Énfasis4 6 2 5" xfId="25844" xr:uid="{00000000-0005-0000-0000-00001E1F0000}"/>
    <cellStyle name="40% - Énfasis4 6 3" xfId="5069" xr:uid="{00000000-0005-0000-0000-00001F1F0000}"/>
    <cellStyle name="40% - Énfasis4 6 3 2" xfId="19953" xr:uid="{00000000-0005-0000-0000-0000201F0000}"/>
    <cellStyle name="40% - Énfasis4 6 3 2 2" xfId="42596" xr:uid="{00000000-0005-0000-0000-0000211F0000}"/>
    <cellStyle name="40% - Énfasis4 6 3 3" xfId="12513" xr:uid="{00000000-0005-0000-0000-0000221F0000}"/>
    <cellStyle name="40% - Énfasis4 6 3 3 2" xfId="35156" xr:uid="{00000000-0005-0000-0000-0000231F0000}"/>
    <cellStyle name="40% - Énfasis4 6 3 4" xfId="27715" xr:uid="{00000000-0005-0000-0000-0000241F0000}"/>
    <cellStyle name="40% - Énfasis4 6 4" xfId="16235" xr:uid="{00000000-0005-0000-0000-0000251F0000}"/>
    <cellStyle name="40% - Énfasis4 6 4 2" xfId="38878" xr:uid="{00000000-0005-0000-0000-0000261F0000}"/>
    <cellStyle name="40% - Énfasis4 6 5" xfId="8795" xr:uid="{00000000-0005-0000-0000-0000271F0000}"/>
    <cellStyle name="40% - Énfasis4 6 5 2" xfId="31438" xr:uid="{00000000-0005-0000-0000-0000281F0000}"/>
    <cellStyle name="40% - Énfasis4 6 6" xfId="23997" xr:uid="{00000000-0005-0000-0000-0000291F0000}"/>
    <cellStyle name="40% - Énfasis4 7" xfId="2267" xr:uid="{00000000-0005-0000-0000-00002A1F0000}"/>
    <cellStyle name="40% - Énfasis4 7 2" xfId="5991" xr:uid="{00000000-0005-0000-0000-00002B1F0000}"/>
    <cellStyle name="40% - Énfasis4 7 2 2" xfId="20875" xr:uid="{00000000-0005-0000-0000-00002C1F0000}"/>
    <cellStyle name="40% - Énfasis4 7 2 2 2" xfId="43518" xr:uid="{00000000-0005-0000-0000-00002D1F0000}"/>
    <cellStyle name="40% - Énfasis4 7 2 3" xfId="13435" xr:uid="{00000000-0005-0000-0000-00002E1F0000}"/>
    <cellStyle name="40% - Énfasis4 7 2 3 2" xfId="36078" xr:uid="{00000000-0005-0000-0000-00002F1F0000}"/>
    <cellStyle name="40% - Énfasis4 7 2 4" xfId="28637" xr:uid="{00000000-0005-0000-0000-0000301F0000}"/>
    <cellStyle name="40% - Énfasis4 7 3" xfId="17157" xr:uid="{00000000-0005-0000-0000-0000311F0000}"/>
    <cellStyle name="40% - Énfasis4 7 3 2" xfId="39800" xr:uid="{00000000-0005-0000-0000-0000321F0000}"/>
    <cellStyle name="40% - Énfasis4 7 4" xfId="9717" xr:uid="{00000000-0005-0000-0000-0000331F0000}"/>
    <cellStyle name="40% - Énfasis4 7 4 2" xfId="32360" xr:uid="{00000000-0005-0000-0000-0000341F0000}"/>
    <cellStyle name="40% - Énfasis4 7 5" xfId="24919" xr:uid="{00000000-0005-0000-0000-0000351F0000}"/>
    <cellStyle name="40% - Énfasis4 8" xfId="4141" xr:uid="{00000000-0005-0000-0000-0000361F0000}"/>
    <cellStyle name="40% - Énfasis4 8 2" xfId="19028" xr:uid="{00000000-0005-0000-0000-0000371F0000}"/>
    <cellStyle name="40% - Énfasis4 8 2 2" xfId="41671" xr:uid="{00000000-0005-0000-0000-0000381F0000}"/>
    <cellStyle name="40% - Énfasis4 8 3" xfId="11588" xr:uid="{00000000-0005-0000-0000-0000391F0000}"/>
    <cellStyle name="40% - Énfasis4 8 3 2" xfId="34231" xr:uid="{00000000-0005-0000-0000-00003A1F0000}"/>
    <cellStyle name="40% - Énfasis4 8 4" xfId="26790" xr:uid="{00000000-0005-0000-0000-00003B1F0000}"/>
    <cellStyle name="40% - Énfasis4 9" xfId="376" xr:uid="{00000000-0005-0000-0000-00003C1F0000}"/>
    <cellStyle name="40% - Énfasis4 9 2" xfId="15310" xr:uid="{00000000-0005-0000-0000-00003D1F0000}"/>
    <cellStyle name="40% - Énfasis4 9 2 2" xfId="37953" xr:uid="{00000000-0005-0000-0000-00003E1F0000}"/>
    <cellStyle name="40% - Énfasis4 9 3" xfId="23073" xr:uid="{00000000-0005-0000-0000-00003F1F0000}"/>
    <cellStyle name="40% - Énfasis5" xfId="21" builtinId="47" customBuiltin="1"/>
    <cellStyle name="40% - Énfasis5 10" xfId="7869" xr:uid="{00000000-0005-0000-0000-0000411F0000}"/>
    <cellStyle name="40% - Énfasis5 10 2" xfId="30515" xr:uid="{00000000-0005-0000-0000-0000421F0000}"/>
    <cellStyle name="40% - Énfasis5 11" xfId="22760" xr:uid="{00000000-0005-0000-0000-0000431F0000}"/>
    <cellStyle name="40% - Énfasis5 2" xfId="22" xr:uid="{00000000-0005-0000-0000-0000441F0000}"/>
    <cellStyle name="40% - Énfasis5 2 10" xfId="22774" xr:uid="{00000000-0005-0000-0000-0000451F0000}"/>
    <cellStyle name="40% - Énfasis5 2 2" xfId="107" xr:uid="{00000000-0005-0000-0000-0000461F0000}"/>
    <cellStyle name="40% - Énfasis5 2 2 2" xfId="190" xr:uid="{00000000-0005-0000-0000-0000471F0000}"/>
    <cellStyle name="40% - Énfasis5 2 2 2 2" xfId="351" xr:uid="{00000000-0005-0000-0000-0000481F0000}"/>
    <cellStyle name="40% - Énfasis5 2 2 2 2 2" xfId="2177" xr:uid="{00000000-0005-0000-0000-0000491F0000}"/>
    <cellStyle name="40% - Énfasis5 2 2 2 2 2 2" xfId="4027" xr:uid="{00000000-0005-0000-0000-00004A1F0000}"/>
    <cellStyle name="40% - Énfasis5 2 2 2 2 2 2 2" xfId="7748" xr:uid="{00000000-0005-0000-0000-00004B1F0000}"/>
    <cellStyle name="40% - Énfasis5 2 2 2 2 2 2 2 2" xfId="22632" xr:uid="{00000000-0005-0000-0000-00004C1F0000}"/>
    <cellStyle name="40% - Énfasis5 2 2 2 2 2 2 2 2 2" xfId="45275" xr:uid="{00000000-0005-0000-0000-00004D1F0000}"/>
    <cellStyle name="40% - Énfasis5 2 2 2 2 2 2 2 3" xfId="15192" xr:uid="{00000000-0005-0000-0000-00004E1F0000}"/>
    <cellStyle name="40% - Énfasis5 2 2 2 2 2 2 2 3 2" xfId="37835" xr:uid="{00000000-0005-0000-0000-00004F1F0000}"/>
    <cellStyle name="40% - Énfasis5 2 2 2 2 2 2 2 4" xfId="30394" xr:uid="{00000000-0005-0000-0000-0000501F0000}"/>
    <cellStyle name="40% - Énfasis5 2 2 2 2 2 2 3" xfId="18914" xr:uid="{00000000-0005-0000-0000-0000511F0000}"/>
    <cellStyle name="40% - Énfasis5 2 2 2 2 2 2 3 2" xfId="41557" xr:uid="{00000000-0005-0000-0000-0000521F0000}"/>
    <cellStyle name="40% - Énfasis5 2 2 2 2 2 2 4" xfId="11474" xr:uid="{00000000-0005-0000-0000-0000531F0000}"/>
    <cellStyle name="40% - Énfasis5 2 2 2 2 2 2 4 2" xfId="34117" xr:uid="{00000000-0005-0000-0000-0000541F0000}"/>
    <cellStyle name="40% - Énfasis5 2 2 2 2 2 2 5" xfId="26676" xr:uid="{00000000-0005-0000-0000-0000551F0000}"/>
    <cellStyle name="40% - Énfasis5 2 2 2 2 2 3" xfId="5901" xr:uid="{00000000-0005-0000-0000-0000561F0000}"/>
    <cellStyle name="40% - Énfasis5 2 2 2 2 2 3 2" xfId="20785" xr:uid="{00000000-0005-0000-0000-0000571F0000}"/>
    <cellStyle name="40% - Énfasis5 2 2 2 2 2 3 2 2" xfId="43428" xr:uid="{00000000-0005-0000-0000-0000581F0000}"/>
    <cellStyle name="40% - Énfasis5 2 2 2 2 2 3 3" xfId="13345" xr:uid="{00000000-0005-0000-0000-0000591F0000}"/>
    <cellStyle name="40% - Énfasis5 2 2 2 2 2 3 3 2" xfId="35988" xr:uid="{00000000-0005-0000-0000-00005A1F0000}"/>
    <cellStyle name="40% - Énfasis5 2 2 2 2 2 3 4" xfId="28547" xr:uid="{00000000-0005-0000-0000-00005B1F0000}"/>
    <cellStyle name="40% - Énfasis5 2 2 2 2 2 4" xfId="17067" xr:uid="{00000000-0005-0000-0000-00005C1F0000}"/>
    <cellStyle name="40% - Énfasis5 2 2 2 2 2 4 2" xfId="39710" xr:uid="{00000000-0005-0000-0000-00005D1F0000}"/>
    <cellStyle name="40% - Énfasis5 2 2 2 2 2 5" xfId="9627" xr:uid="{00000000-0005-0000-0000-00005E1F0000}"/>
    <cellStyle name="40% - Énfasis5 2 2 2 2 2 5 2" xfId="32270" xr:uid="{00000000-0005-0000-0000-00005F1F0000}"/>
    <cellStyle name="40% - Énfasis5 2 2 2 2 2 6" xfId="24829" xr:uid="{00000000-0005-0000-0000-0000601F0000}"/>
    <cellStyle name="40% - Énfasis5 2 2 2 2 3" xfId="3102" xr:uid="{00000000-0005-0000-0000-0000611F0000}"/>
    <cellStyle name="40% - Énfasis5 2 2 2 2 3 2" xfId="6823" xr:uid="{00000000-0005-0000-0000-0000621F0000}"/>
    <cellStyle name="40% - Énfasis5 2 2 2 2 3 2 2" xfId="21707" xr:uid="{00000000-0005-0000-0000-0000631F0000}"/>
    <cellStyle name="40% - Énfasis5 2 2 2 2 3 2 2 2" xfId="44350" xr:uid="{00000000-0005-0000-0000-0000641F0000}"/>
    <cellStyle name="40% - Énfasis5 2 2 2 2 3 2 3" xfId="14267" xr:uid="{00000000-0005-0000-0000-0000651F0000}"/>
    <cellStyle name="40% - Énfasis5 2 2 2 2 3 2 3 2" xfId="36910" xr:uid="{00000000-0005-0000-0000-0000661F0000}"/>
    <cellStyle name="40% - Énfasis5 2 2 2 2 3 2 4" xfId="29469" xr:uid="{00000000-0005-0000-0000-0000671F0000}"/>
    <cellStyle name="40% - Énfasis5 2 2 2 2 3 3" xfId="17989" xr:uid="{00000000-0005-0000-0000-0000681F0000}"/>
    <cellStyle name="40% - Énfasis5 2 2 2 2 3 3 2" xfId="40632" xr:uid="{00000000-0005-0000-0000-0000691F0000}"/>
    <cellStyle name="40% - Énfasis5 2 2 2 2 3 4" xfId="10549" xr:uid="{00000000-0005-0000-0000-00006A1F0000}"/>
    <cellStyle name="40% - Énfasis5 2 2 2 2 3 4 2" xfId="33192" xr:uid="{00000000-0005-0000-0000-00006B1F0000}"/>
    <cellStyle name="40% - Énfasis5 2 2 2 2 3 5" xfId="25751" xr:uid="{00000000-0005-0000-0000-00006C1F0000}"/>
    <cellStyle name="40% - Énfasis5 2 2 2 2 4" xfId="4976" xr:uid="{00000000-0005-0000-0000-00006D1F0000}"/>
    <cellStyle name="40% - Énfasis5 2 2 2 2 4 2" xfId="19860" xr:uid="{00000000-0005-0000-0000-00006E1F0000}"/>
    <cellStyle name="40% - Énfasis5 2 2 2 2 4 2 2" xfId="42503" xr:uid="{00000000-0005-0000-0000-00006F1F0000}"/>
    <cellStyle name="40% - Énfasis5 2 2 2 2 4 3" xfId="12420" xr:uid="{00000000-0005-0000-0000-0000701F0000}"/>
    <cellStyle name="40% - Énfasis5 2 2 2 2 4 3 2" xfId="35063" xr:uid="{00000000-0005-0000-0000-0000711F0000}"/>
    <cellStyle name="40% - Énfasis5 2 2 2 2 4 4" xfId="27622" xr:uid="{00000000-0005-0000-0000-0000721F0000}"/>
    <cellStyle name="40% - Énfasis5 2 2 2 2 5" xfId="1249" xr:uid="{00000000-0005-0000-0000-0000731F0000}"/>
    <cellStyle name="40% - Énfasis5 2 2 2 2 5 2" xfId="16142" xr:uid="{00000000-0005-0000-0000-0000741F0000}"/>
    <cellStyle name="40% - Énfasis5 2 2 2 2 5 2 2" xfId="38785" xr:uid="{00000000-0005-0000-0000-0000751F0000}"/>
    <cellStyle name="40% - Énfasis5 2 2 2 2 5 3" xfId="23904" xr:uid="{00000000-0005-0000-0000-0000761F0000}"/>
    <cellStyle name="40% - Énfasis5 2 2 2 2 6" xfId="8702" xr:uid="{00000000-0005-0000-0000-0000771F0000}"/>
    <cellStyle name="40% - Énfasis5 2 2 2 2 6 2" xfId="31345" xr:uid="{00000000-0005-0000-0000-0000781F0000}"/>
    <cellStyle name="40% - Énfasis5 2 2 2 2 7" xfId="23049" xr:uid="{00000000-0005-0000-0000-0000791F0000}"/>
    <cellStyle name="40% - Énfasis5 2 2 2 3" xfId="1715" xr:uid="{00000000-0005-0000-0000-00007A1F0000}"/>
    <cellStyle name="40% - Énfasis5 2 2 2 3 2" xfId="3565" xr:uid="{00000000-0005-0000-0000-00007B1F0000}"/>
    <cellStyle name="40% - Énfasis5 2 2 2 3 2 2" xfId="7286" xr:uid="{00000000-0005-0000-0000-00007C1F0000}"/>
    <cellStyle name="40% - Énfasis5 2 2 2 3 2 2 2" xfId="22170" xr:uid="{00000000-0005-0000-0000-00007D1F0000}"/>
    <cellStyle name="40% - Énfasis5 2 2 2 3 2 2 2 2" xfId="44813" xr:uid="{00000000-0005-0000-0000-00007E1F0000}"/>
    <cellStyle name="40% - Énfasis5 2 2 2 3 2 2 3" xfId="14730" xr:uid="{00000000-0005-0000-0000-00007F1F0000}"/>
    <cellStyle name="40% - Énfasis5 2 2 2 3 2 2 3 2" xfId="37373" xr:uid="{00000000-0005-0000-0000-0000801F0000}"/>
    <cellStyle name="40% - Énfasis5 2 2 2 3 2 2 4" xfId="29932" xr:uid="{00000000-0005-0000-0000-0000811F0000}"/>
    <cellStyle name="40% - Énfasis5 2 2 2 3 2 3" xfId="18452" xr:uid="{00000000-0005-0000-0000-0000821F0000}"/>
    <cellStyle name="40% - Énfasis5 2 2 2 3 2 3 2" xfId="41095" xr:uid="{00000000-0005-0000-0000-0000831F0000}"/>
    <cellStyle name="40% - Énfasis5 2 2 2 3 2 4" xfId="11012" xr:uid="{00000000-0005-0000-0000-0000841F0000}"/>
    <cellStyle name="40% - Énfasis5 2 2 2 3 2 4 2" xfId="33655" xr:uid="{00000000-0005-0000-0000-0000851F0000}"/>
    <cellStyle name="40% - Énfasis5 2 2 2 3 2 5" xfId="26214" xr:uid="{00000000-0005-0000-0000-0000861F0000}"/>
    <cellStyle name="40% - Énfasis5 2 2 2 3 3" xfId="5439" xr:uid="{00000000-0005-0000-0000-0000871F0000}"/>
    <cellStyle name="40% - Énfasis5 2 2 2 3 3 2" xfId="20323" xr:uid="{00000000-0005-0000-0000-0000881F0000}"/>
    <cellStyle name="40% - Énfasis5 2 2 2 3 3 2 2" xfId="42966" xr:uid="{00000000-0005-0000-0000-0000891F0000}"/>
    <cellStyle name="40% - Énfasis5 2 2 2 3 3 3" xfId="12883" xr:uid="{00000000-0005-0000-0000-00008A1F0000}"/>
    <cellStyle name="40% - Énfasis5 2 2 2 3 3 3 2" xfId="35526" xr:uid="{00000000-0005-0000-0000-00008B1F0000}"/>
    <cellStyle name="40% - Énfasis5 2 2 2 3 3 4" xfId="28085" xr:uid="{00000000-0005-0000-0000-00008C1F0000}"/>
    <cellStyle name="40% - Énfasis5 2 2 2 3 4" xfId="16605" xr:uid="{00000000-0005-0000-0000-00008D1F0000}"/>
    <cellStyle name="40% - Énfasis5 2 2 2 3 4 2" xfId="39248" xr:uid="{00000000-0005-0000-0000-00008E1F0000}"/>
    <cellStyle name="40% - Énfasis5 2 2 2 3 5" xfId="9165" xr:uid="{00000000-0005-0000-0000-00008F1F0000}"/>
    <cellStyle name="40% - Énfasis5 2 2 2 3 5 2" xfId="31808" xr:uid="{00000000-0005-0000-0000-0000901F0000}"/>
    <cellStyle name="40% - Énfasis5 2 2 2 3 6" xfId="24367" xr:uid="{00000000-0005-0000-0000-0000911F0000}"/>
    <cellStyle name="40% - Énfasis5 2 2 2 4" xfId="2640" xr:uid="{00000000-0005-0000-0000-0000921F0000}"/>
    <cellStyle name="40% - Énfasis5 2 2 2 4 2" xfId="6361" xr:uid="{00000000-0005-0000-0000-0000931F0000}"/>
    <cellStyle name="40% - Énfasis5 2 2 2 4 2 2" xfId="21245" xr:uid="{00000000-0005-0000-0000-0000941F0000}"/>
    <cellStyle name="40% - Énfasis5 2 2 2 4 2 2 2" xfId="43888" xr:uid="{00000000-0005-0000-0000-0000951F0000}"/>
    <cellStyle name="40% - Énfasis5 2 2 2 4 2 3" xfId="13805" xr:uid="{00000000-0005-0000-0000-0000961F0000}"/>
    <cellStyle name="40% - Énfasis5 2 2 2 4 2 3 2" xfId="36448" xr:uid="{00000000-0005-0000-0000-0000971F0000}"/>
    <cellStyle name="40% - Énfasis5 2 2 2 4 2 4" xfId="29007" xr:uid="{00000000-0005-0000-0000-0000981F0000}"/>
    <cellStyle name="40% - Énfasis5 2 2 2 4 3" xfId="17527" xr:uid="{00000000-0005-0000-0000-0000991F0000}"/>
    <cellStyle name="40% - Énfasis5 2 2 2 4 3 2" xfId="40170" xr:uid="{00000000-0005-0000-0000-00009A1F0000}"/>
    <cellStyle name="40% - Énfasis5 2 2 2 4 4" xfId="10087" xr:uid="{00000000-0005-0000-0000-00009B1F0000}"/>
    <cellStyle name="40% - Énfasis5 2 2 2 4 4 2" xfId="32730" xr:uid="{00000000-0005-0000-0000-00009C1F0000}"/>
    <cellStyle name="40% - Énfasis5 2 2 2 4 5" xfId="25289" xr:uid="{00000000-0005-0000-0000-00009D1F0000}"/>
    <cellStyle name="40% - Énfasis5 2 2 2 5" xfId="4514" xr:uid="{00000000-0005-0000-0000-00009E1F0000}"/>
    <cellStyle name="40% - Énfasis5 2 2 2 5 2" xfId="19398" xr:uid="{00000000-0005-0000-0000-00009F1F0000}"/>
    <cellStyle name="40% - Énfasis5 2 2 2 5 2 2" xfId="42041" xr:uid="{00000000-0005-0000-0000-0000A01F0000}"/>
    <cellStyle name="40% - Énfasis5 2 2 2 5 3" xfId="11958" xr:uid="{00000000-0005-0000-0000-0000A11F0000}"/>
    <cellStyle name="40% - Énfasis5 2 2 2 5 3 2" xfId="34601" xr:uid="{00000000-0005-0000-0000-0000A21F0000}"/>
    <cellStyle name="40% - Énfasis5 2 2 2 5 4" xfId="27160" xr:uid="{00000000-0005-0000-0000-0000A31F0000}"/>
    <cellStyle name="40% - Énfasis5 2 2 2 6" xfId="784" xr:uid="{00000000-0005-0000-0000-0000A41F0000}"/>
    <cellStyle name="40% - Énfasis5 2 2 2 6 2" xfId="15680" xr:uid="{00000000-0005-0000-0000-0000A51F0000}"/>
    <cellStyle name="40% - Énfasis5 2 2 2 6 2 2" xfId="38323" xr:uid="{00000000-0005-0000-0000-0000A61F0000}"/>
    <cellStyle name="40% - Énfasis5 2 2 2 6 3" xfId="23442" xr:uid="{00000000-0005-0000-0000-0000A71F0000}"/>
    <cellStyle name="40% - Énfasis5 2 2 2 7" xfId="8240" xr:uid="{00000000-0005-0000-0000-0000A81F0000}"/>
    <cellStyle name="40% - Énfasis5 2 2 2 7 2" xfId="30883" xr:uid="{00000000-0005-0000-0000-0000A91F0000}"/>
    <cellStyle name="40% - Énfasis5 2 2 2 8" xfId="22893" xr:uid="{00000000-0005-0000-0000-0000AA1F0000}"/>
    <cellStyle name="40% - Énfasis5 2 2 3" xfId="273" xr:uid="{00000000-0005-0000-0000-0000AB1F0000}"/>
    <cellStyle name="40% - Énfasis5 2 2 3 2" xfId="1966" xr:uid="{00000000-0005-0000-0000-0000AC1F0000}"/>
    <cellStyle name="40% - Énfasis5 2 2 3 2 2" xfId="3816" xr:uid="{00000000-0005-0000-0000-0000AD1F0000}"/>
    <cellStyle name="40% - Énfasis5 2 2 3 2 2 2" xfId="7537" xr:uid="{00000000-0005-0000-0000-0000AE1F0000}"/>
    <cellStyle name="40% - Énfasis5 2 2 3 2 2 2 2" xfId="22421" xr:uid="{00000000-0005-0000-0000-0000AF1F0000}"/>
    <cellStyle name="40% - Énfasis5 2 2 3 2 2 2 2 2" xfId="45064" xr:uid="{00000000-0005-0000-0000-0000B01F0000}"/>
    <cellStyle name="40% - Énfasis5 2 2 3 2 2 2 3" xfId="14981" xr:uid="{00000000-0005-0000-0000-0000B11F0000}"/>
    <cellStyle name="40% - Énfasis5 2 2 3 2 2 2 3 2" xfId="37624" xr:uid="{00000000-0005-0000-0000-0000B21F0000}"/>
    <cellStyle name="40% - Énfasis5 2 2 3 2 2 2 4" xfId="30183" xr:uid="{00000000-0005-0000-0000-0000B31F0000}"/>
    <cellStyle name="40% - Énfasis5 2 2 3 2 2 3" xfId="18703" xr:uid="{00000000-0005-0000-0000-0000B41F0000}"/>
    <cellStyle name="40% - Énfasis5 2 2 3 2 2 3 2" xfId="41346" xr:uid="{00000000-0005-0000-0000-0000B51F0000}"/>
    <cellStyle name="40% - Énfasis5 2 2 3 2 2 4" xfId="11263" xr:uid="{00000000-0005-0000-0000-0000B61F0000}"/>
    <cellStyle name="40% - Énfasis5 2 2 3 2 2 4 2" xfId="33906" xr:uid="{00000000-0005-0000-0000-0000B71F0000}"/>
    <cellStyle name="40% - Énfasis5 2 2 3 2 2 5" xfId="26465" xr:uid="{00000000-0005-0000-0000-0000B81F0000}"/>
    <cellStyle name="40% - Énfasis5 2 2 3 2 3" xfId="5690" xr:uid="{00000000-0005-0000-0000-0000B91F0000}"/>
    <cellStyle name="40% - Énfasis5 2 2 3 2 3 2" xfId="20574" xr:uid="{00000000-0005-0000-0000-0000BA1F0000}"/>
    <cellStyle name="40% - Énfasis5 2 2 3 2 3 2 2" xfId="43217" xr:uid="{00000000-0005-0000-0000-0000BB1F0000}"/>
    <cellStyle name="40% - Énfasis5 2 2 3 2 3 3" xfId="13134" xr:uid="{00000000-0005-0000-0000-0000BC1F0000}"/>
    <cellStyle name="40% - Énfasis5 2 2 3 2 3 3 2" xfId="35777" xr:uid="{00000000-0005-0000-0000-0000BD1F0000}"/>
    <cellStyle name="40% - Énfasis5 2 2 3 2 3 4" xfId="28336" xr:uid="{00000000-0005-0000-0000-0000BE1F0000}"/>
    <cellStyle name="40% - Énfasis5 2 2 3 2 4" xfId="16856" xr:uid="{00000000-0005-0000-0000-0000BF1F0000}"/>
    <cellStyle name="40% - Énfasis5 2 2 3 2 4 2" xfId="39499" xr:uid="{00000000-0005-0000-0000-0000C01F0000}"/>
    <cellStyle name="40% - Énfasis5 2 2 3 2 5" xfId="9416" xr:uid="{00000000-0005-0000-0000-0000C11F0000}"/>
    <cellStyle name="40% - Énfasis5 2 2 3 2 5 2" xfId="32059" xr:uid="{00000000-0005-0000-0000-0000C21F0000}"/>
    <cellStyle name="40% - Énfasis5 2 2 3 2 6" xfId="24618" xr:uid="{00000000-0005-0000-0000-0000C31F0000}"/>
    <cellStyle name="40% - Énfasis5 2 2 3 3" xfId="2891" xr:uid="{00000000-0005-0000-0000-0000C41F0000}"/>
    <cellStyle name="40% - Énfasis5 2 2 3 3 2" xfId="6612" xr:uid="{00000000-0005-0000-0000-0000C51F0000}"/>
    <cellStyle name="40% - Énfasis5 2 2 3 3 2 2" xfId="21496" xr:uid="{00000000-0005-0000-0000-0000C61F0000}"/>
    <cellStyle name="40% - Énfasis5 2 2 3 3 2 2 2" xfId="44139" xr:uid="{00000000-0005-0000-0000-0000C71F0000}"/>
    <cellStyle name="40% - Énfasis5 2 2 3 3 2 3" xfId="14056" xr:uid="{00000000-0005-0000-0000-0000C81F0000}"/>
    <cellStyle name="40% - Énfasis5 2 2 3 3 2 3 2" xfId="36699" xr:uid="{00000000-0005-0000-0000-0000C91F0000}"/>
    <cellStyle name="40% - Énfasis5 2 2 3 3 2 4" xfId="29258" xr:uid="{00000000-0005-0000-0000-0000CA1F0000}"/>
    <cellStyle name="40% - Énfasis5 2 2 3 3 3" xfId="17778" xr:uid="{00000000-0005-0000-0000-0000CB1F0000}"/>
    <cellStyle name="40% - Énfasis5 2 2 3 3 3 2" xfId="40421" xr:uid="{00000000-0005-0000-0000-0000CC1F0000}"/>
    <cellStyle name="40% - Énfasis5 2 2 3 3 4" xfId="10338" xr:uid="{00000000-0005-0000-0000-0000CD1F0000}"/>
    <cellStyle name="40% - Énfasis5 2 2 3 3 4 2" xfId="32981" xr:uid="{00000000-0005-0000-0000-0000CE1F0000}"/>
    <cellStyle name="40% - Énfasis5 2 2 3 3 5" xfId="25540" xr:uid="{00000000-0005-0000-0000-0000CF1F0000}"/>
    <cellStyle name="40% - Énfasis5 2 2 3 4" xfId="4765" xr:uid="{00000000-0005-0000-0000-0000D01F0000}"/>
    <cellStyle name="40% - Énfasis5 2 2 3 4 2" xfId="19649" xr:uid="{00000000-0005-0000-0000-0000D11F0000}"/>
    <cellStyle name="40% - Énfasis5 2 2 3 4 2 2" xfId="42292" xr:uid="{00000000-0005-0000-0000-0000D21F0000}"/>
    <cellStyle name="40% - Énfasis5 2 2 3 4 3" xfId="12209" xr:uid="{00000000-0005-0000-0000-0000D31F0000}"/>
    <cellStyle name="40% - Énfasis5 2 2 3 4 3 2" xfId="34852" xr:uid="{00000000-0005-0000-0000-0000D41F0000}"/>
    <cellStyle name="40% - Énfasis5 2 2 3 4 4" xfId="27411" xr:uid="{00000000-0005-0000-0000-0000D51F0000}"/>
    <cellStyle name="40% - Énfasis5 2 2 3 5" xfId="1038" xr:uid="{00000000-0005-0000-0000-0000D61F0000}"/>
    <cellStyle name="40% - Énfasis5 2 2 3 5 2" xfId="15931" xr:uid="{00000000-0005-0000-0000-0000D71F0000}"/>
    <cellStyle name="40% - Énfasis5 2 2 3 5 2 2" xfId="38574" xr:uid="{00000000-0005-0000-0000-0000D81F0000}"/>
    <cellStyle name="40% - Énfasis5 2 2 3 5 3" xfId="23693" xr:uid="{00000000-0005-0000-0000-0000D91F0000}"/>
    <cellStyle name="40% - Énfasis5 2 2 3 6" xfId="8491" xr:uid="{00000000-0005-0000-0000-0000DA1F0000}"/>
    <cellStyle name="40% - Énfasis5 2 2 3 6 2" xfId="31134" xr:uid="{00000000-0005-0000-0000-0000DB1F0000}"/>
    <cellStyle name="40% - Énfasis5 2 2 3 7" xfId="22971" xr:uid="{00000000-0005-0000-0000-0000DC1F0000}"/>
    <cellStyle name="40% - Énfasis5 2 2 4" xfId="1504" xr:uid="{00000000-0005-0000-0000-0000DD1F0000}"/>
    <cellStyle name="40% - Énfasis5 2 2 4 2" xfId="3354" xr:uid="{00000000-0005-0000-0000-0000DE1F0000}"/>
    <cellStyle name="40% - Énfasis5 2 2 4 2 2" xfId="7075" xr:uid="{00000000-0005-0000-0000-0000DF1F0000}"/>
    <cellStyle name="40% - Énfasis5 2 2 4 2 2 2" xfId="21959" xr:uid="{00000000-0005-0000-0000-0000E01F0000}"/>
    <cellStyle name="40% - Énfasis5 2 2 4 2 2 2 2" xfId="44602" xr:uid="{00000000-0005-0000-0000-0000E11F0000}"/>
    <cellStyle name="40% - Énfasis5 2 2 4 2 2 3" xfId="14519" xr:uid="{00000000-0005-0000-0000-0000E21F0000}"/>
    <cellStyle name="40% - Énfasis5 2 2 4 2 2 3 2" xfId="37162" xr:uid="{00000000-0005-0000-0000-0000E31F0000}"/>
    <cellStyle name="40% - Énfasis5 2 2 4 2 2 4" xfId="29721" xr:uid="{00000000-0005-0000-0000-0000E41F0000}"/>
    <cellStyle name="40% - Énfasis5 2 2 4 2 3" xfId="18241" xr:uid="{00000000-0005-0000-0000-0000E51F0000}"/>
    <cellStyle name="40% - Énfasis5 2 2 4 2 3 2" xfId="40884" xr:uid="{00000000-0005-0000-0000-0000E61F0000}"/>
    <cellStyle name="40% - Énfasis5 2 2 4 2 4" xfId="10801" xr:uid="{00000000-0005-0000-0000-0000E71F0000}"/>
    <cellStyle name="40% - Énfasis5 2 2 4 2 4 2" xfId="33444" xr:uid="{00000000-0005-0000-0000-0000E81F0000}"/>
    <cellStyle name="40% - Énfasis5 2 2 4 2 5" xfId="26003" xr:uid="{00000000-0005-0000-0000-0000E91F0000}"/>
    <cellStyle name="40% - Énfasis5 2 2 4 3" xfId="5228" xr:uid="{00000000-0005-0000-0000-0000EA1F0000}"/>
    <cellStyle name="40% - Énfasis5 2 2 4 3 2" xfId="20112" xr:uid="{00000000-0005-0000-0000-0000EB1F0000}"/>
    <cellStyle name="40% - Énfasis5 2 2 4 3 2 2" xfId="42755" xr:uid="{00000000-0005-0000-0000-0000EC1F0000}"/>
    <cellStyle name="40% - Énfasis5 2 2 4 3 3" xfId="12672" xr:uid="{00000000-0005-0000-0000-0000ED1F0000}"/>
    <cellStyle name="40% - Énfasis5 2 2 4 3 3 2" xfId="35315" xr:uid="{00000000-0005-0000-0000-0000EE1F0000}"/>
    <cellStyle name="40% - Énfasis5 2 2 4 3 4" xfId="27874" xr:uid="{00000000-0005-0000-0000-0000EF1F0000}"/>
    <cellStyle name="40% - Énfasis5 2 2 4 4" xfId="16394" xr:uid="{00000000-0005-0000-0000-0000F01F0000}"/>
    <cellStyle name="40% - Énfasis5 2 2 4 4 2" xfId="39037" xr:uid="{00000000-0005-0000-0000-0000F11F0000}"/>
    <cellStyle name="40% - Énfasis5 2 2 4 5" xfId="8954" xr:uid="{00000000-0005-0000-0000-0000F21F0000}"/>
    <cellStyle name="40% - Énfasis5 2 2 4 5 2" xfId="31597" xr:uid="{00000000-0005-0000-0000-0000F31F0000}"/>
    <cellStyle name="40% - Énfasis5 2 2 4 6" xfId="24156" xr:uid="{00000000-0005-0000-0000-0000F41F0000}"/>
    <cellStyle name="40% - Énfasis5 2 2 5" xfId="2429" xr:uid="{00000000-0005-0000-0000-0000F51F0000}"/>
    <cellStyle name="40% - Énfasis5 2 2 5 2" xfId="6150" xr:uid="{00000000-0005-0000-0000-0000F61F0000}"/>
    <cellStyle name="40% - Énfasis5 2 2 5 2 2" xfId="21034" xr:uid="{00000000-0005-0000-0000-0000F71F0000}"/>
    <cellStyle name="40% - Énfasis5 2 2 5 2 2 2" xfId="43677" xr:uid="{00000000-0005-0000-0000-0000F81F0000}"/>
    <cellStyle name="40% - Énfasis5 2 2 5 2 3" xfId="13594" xr:uid="{00000000-0005-0000-0000-0000F91F0000}"/>
    <cellStyle name="40% - Énfasis5 2 2 5 2 3 2" xfId="36237" xr:uid="{00000000-0005-0000-0000-0000FA1F0000}"/>
    <cellStyle name="40% - Énfasis5 2 2 5 2 4" xfId="28796" xr:uid="{00000000-0005-0000-0000-0000FB1F0000}"/>
    <cellStyle name="40% - Énfasis5 2 2 5 3" xfId="17316" xr:uid="{00000000-0005-0000-0000-0000FC1F0000}"/>
    <cellStyle name="40% - Énfasis5 2 2 5 3 2" xfId="39959" xr:uid="{00000000-0005-0000-0000-0000FD1F0000}"/>
    <cellStyle name="40% - Énfasis5 2 2 5 4" xfId="9876" xr:uid="{00000000-0005-0000-0000-0000FE1F0000}"/>
    <cellStyle name="40% - Énfasis5 2 2 5 4 2" xfId="32519" xr:uid="{00000000-0005-0000-0000-0000FF1F0000}"/>
    <cellStyle name="40% - Énfasis5 2 2 5 5" xfId="25078" xr:uid="{00000000-0005-0000-0000-000000200000}"/>
    <cellStyle name="40% - Énfasis5 2 2 6" xfId="4303" xr:uid="{00000000-0005-0000-0000-000001200000}"/>
    <cellStyle name="40% - Énfasis5 2 2 6 2" xfId="19187" xr:uid="{00000000-0005-0000-0000-000002200000}"/>
    <cellStyle name="40% - Énfasis5 2 2 6 2 2" xfId="41830" xr:uid="{00000000-0005-0000-0000-000003200000}"/>
    <cellStyle name="40% - Énfasis5 2 2 6 3" xfId="11747" xr:uid="{00000000-0005-0000-0000-000004200000}"/>
    <cellStyle name="40% - Énfasis5 2 2 6 3 2" xfId="34390" xr:uid="{00000000-0005-0000-0000-000005200000}"/>
    <cellStyle name="40% - Énfasis5 2 2 6 4" xfId="26949" xr:uid="{00000000-0005-0000-0000-000006200000}"/>
    <cellStyle name="40% - Énfasis5 2 2 7" xfId="572" xr:uid="{00000000-0005-0000-0000-000007200000}"/>
    <cellStyle name="40% - Énfasis5 2 2 7 2" xfId="15469" xr:uid="{00000000-0005-0000-0000-000008200000}"/>
    <cellStyle name="40% - Énfasis5 2 2 7 2 2" xfId="38112" xr:uid="{00000000-0005-0000-0000-000009200000}"/>
    <cellStyle name="40% - Énfasis5 2 2 7 3" xfId="23232" xr:uid="{00000000-0005-0000-0000-00000A200000}"/>
    <cellStyle name="40% - Énfasis5 2 2 8" xfId="8029" xr:uid="{00000000-0005-0000-0000-00000B200000}"/>
    <cellStyle name="40% - Énfasis5 2 2 8 2" xfId="30672" xr:uid="{00000000-0005-0000-0000-00000C200000}"/>
    <cellStyle name="40% - Énfasis5 2 2 9" xfId="22815" xr:uid="{00000000-0005-0000-0000-00000D200000}"/>
    <cellStyle name="40% - Énfasis5 2 3" xfId="149" xr:uid="{00000000-0005-0000-0000-00000E200000}"/>
    <cellStyle name="40% - Énfasis5 2 3 2" xfId="312" xr:uid="{00000000-0005-0000-0000-00000F200000}"/>
    <cellStyle name="40% - Énfasis5 2 3 2 2" xfId="2072" xr:uid="{00000000-0005-0000-0000-000010200000}"/>
    <cellStyle name="40% - Énfasis5 2 3 2 2 2" xfId="3922" xr:uid="{00000000-0005-0000-0000-000011200000}"/>
    <cellStyle name="40% - Énfasis5 2 3 2 2 2 2" xfId="7643" xr:uid="{00000000-0005-0000-0000-000012200000}"/>
    <cellStyle name="40% - Énfasis5 2 3 2 2 2 2 2" xfId="22527" xr:uid="{00000000-0005-0000-0000-000013200000}"/>
    <cellStyle name="40% - Énfasis5 2 3 2 2 2 2 2 2" xfId="45170" xr:uid="{00000000-0005-0000-0000-000014200000}"/>
    <cellStyle name="40% - Énfasis5 2 3 2 2 2 2 3" xfId="15087" xr:uid="{00000000-0005-0000-0000-000015200000}"/>
    <cellStyle name="40% - Énfasis5 2 3 2 2 2 2 3 2" xfId="37730" xr:uid="{00000000-0005-0000-0000-000016200000}"/>
    <cellStyle name="40% - Énfasis5 2 3 2 2 2 2 4" xfId="30289" xr:uid="{00000000-0005-0000-0000-000017200000}"/>
    <cellStyle name="40% - Énfasis5 2 3 2 2 2 3" xfId="18809" xr:uid="{00000000-0005-0000-0000-000018200000}"/>
    <cellStyle name="40% - Énfasis5 2 3 2 2 2 3 2" xfId="41452" xr:uid="{00000000-0005-0000-0000-000019200000}"/>
    <cellStyle name="40% - Énfasis5 2 3 2 2 2 4" xfId="11369" xr:uid="{00000000-0005-0000-0000-00001A200000}"/>
    <cellStyle name="40% - Énfasis5 2 3 2 2 2 4 2" xfId="34012" xr:uid="{00000000-0005-0000-0000-00001B200000}"/>
    <cellStyle name="40% - Énfasis5 2 3 2 2 2 5" xfId="26571" xr:uid="{00000000-0005-0000-0000-00001C200000}"/>
    <cellStyle name="40% - Énfasis5 2 3 2 2 3" xfId="5796" xr:uid="{00000000-0005-0000-0000-00001D200000}"/>
    <cellStyle name="40% - Énfasis5 2 3 2 2 3 2" xfId="20680" xr:uid="{00000000-0005-0000-0000-00001E200000}"/>
    <cellStyle name="40% - Énfasis5 2 3 2 2 3 2 2" xfId="43323" xr:uid="{00000000-0005-0000-0000-00001F200000}"/>
    <cellStyle name="40% - Énfasis5 2 3 2 2 3 3" xfId="13240" xr:uid="{00000000-0005-0000-0000-000020200000}"/>
    <cellStyle name="40% - Énfasis5 2 3 2 2 3 3 2" xfId="35883" xr:uid="{00000000-0005-0000-0000-000021200000}"/>
    <cellStyle name="40% - Énfasis5 2 3 2 2 3 4" xfId="28442" xr:uid="{00000000-0005-0000-0000-000022200000}"/>
    <cellStyle name="40% - Énfasis5 2 3 2 2 4" xfId="16962" xr:uid="{00000000-0005-0000-0000-000023200000}"/>
    <cellStyle name="40% - Énfasis5 2 3 2 2 4 2" xfId="39605" xr:uid="{00000000-0005-0000-0000-000024200000}"/>
    <cellStyle name="40% - Énfasis5 2 3 2 2 5" xfId="9522" xr:uid="{00000000-0005-0000-0000-000025200000}"/>
    <cellStyle name="40% - Énfasis5 2 3 2 2 5 2" xfId="32165" xr:uid="{00000000-0005-0000-0000-000026200000}"/>
    <cellStyle name="40% - Énfasis5 2 3 2 2 6" xfId="24724" xr:uid="{00000000-0005-0000-0000-000027200000}"/>
    <cellStyle name="40% - Énfasis5 2 3 2 3" xfId="2997" xr:uid="{00000000-0005-0000-0000-000028200000}"/>
    <cellStyle name="40% - Énfasis5 2 3 2 3 2" xfId="6718" xr:uid="{00000000-0005-0000-0000-000029200000}"/>
    <cellStyle name="40% - Énfasis5 2 3 2 3 2 2" xfId="21602" xr:uid="{00000000-0005-0000-0000-00002A200000}"/>
    <cellStyle name="40% - Énfasis5 2 3 2 3 2 2 2" xfId="44245" xr:uid="{00000000-0005-0000-0000-00002B200000}"/>
    <cellStyle name="40% - Énfasis5 2 3 2 3 2 3" xfId="14162" xr:uid="{00000000-0005-0000-0000-00002C200000}"/>
    <cellStyle name="40% - Énfasis5 2 3 2 3 2 3 2" xfId="36805" xr:uid="{00000000-0005-0000-0000-00002D200000}"/>
    <cellStyle name="40% - Énfasis5 2 3 2 3 2 4" xfId="29364" xr:uid="{00000000-0005-0000-0000-00002E200000}"/>
    <cellStyle name="40% - Énfasis5 2 3 2 3 3" xfId="17884" xr:uid="{00000000-0005-0000-0000-00002F200000}"/>
    <cellStyle name="40% - Énfasis5 2 3 2 3 3 2" xfId="40527" xr:uid="{00000000-0005-0000-0000-000030200000}"/>
    <cellStyle name="40% - Énfasis5 2 3 2 3 4" xfId="10444" xr:uid="{00000000-0005-0000-0000-000031200000}"/>
    <cellStyle name="40% - Énfasis5 2 3 2 3 4 2" xfId="33087" xr:uid="{00000000-0005-0000-0000-000032200000}"/>
    <cellStyle name="40% - Énfasis5 2 3 2 3 5" xfId="25646" xr:uid="{00000000-0005-0000-0000-000033200000}"/>
    <cellStyle name="40% - Énfasis5 2 3 2 4" xfId="4871" xr:uid="{00000000-0005-0000-0000-000034200000}"/>
    <cellStyle name="40% - Énfasis5 2 3 2 4 2" xfId="19755" xr:uid="{00000000-0005-0000-0000-000035200000}"/>
    <cellStyle name="40% - Énfasis5 2 3 2 4 2 2" xfId="42398" xr:uid="{00000000-0005-0000-0000-000036200000}"/>
    <cellStyle name="40% - Énfasis5 2 3 2 4 3" xfId="12315" xr:uid="{00000000-0005-0000-0000-000037200000}"/>
    <cellStyle name="40% - Énfasis5 2 3 2 4 3 2" xfId="34958" xr:uid="{00000000-0005-0000-0000-000038200000}"/>
    <cellStyle name="40% - Énfasis5 2 3 2 4 4" xfId="27517" xr:uid="{00000000-0005-0000-0000-000039200000}"/>
    <cellStyle name="40% - Énfasis5 2 3 2 5" xfId="1144" xr:uid="{00000000-0005-0000-0000-00003A200000}"/>
    <cellStyle name="40% - Énfasis5 2 3 2 5 2" xfId="16037" xr:uid="{00000000-0005-0000-0000-00003B200000}"/>
    <cellStyle name="40% - Énfasis5 2 3 2 5 2 2" xfId="38680" xr:uid="{00000000-0005-0000-0000-00003C200000}"/>
    <cellStyle name="40% - Énfasis5 2 3 2 5 3" xfId="23799" xr:uid="{00000000-0005-0000-0000-00003D200000}"/>
    <cellStyle name="40% - Énfasis5 2 3 2 6" xfId="8597" xr:uid="{00000000-0005-0000-0000-00003E200000}"/>
    <cellStyle name="40% - Énfasis5 2 3 2 6 2" xfId="31240" xr:uid="{00000000-0005-0000-0000-00003F200000}"/>
    <cellStyle name="40% - Énfasis5 2 3 2 7" xfId="23010" xr:uid="{00000000-0005-0000-0000-000040200000}"/>
    <cellStyle name="40% - Énfasis5 2 3 3" xfId="1610" xr:uid="{00000000-0005-0000-0000-000041200000}"/>
    <cellStyle name="40% - Énfasis5 2 3 3 2" xfId="3460" xr:uid="{00000000-0005-0000-0000-000042200000}"/>
    <cellStyle name="40% - Énfasis5 2 3 3 2 2" xfId="7181" xr:uid="{00000000-0005-0000-0000-000043200000}"/>
    <cellStyle name="40% - Énfasis5 2 3 3 2 2 2" xfId="22065" xr:uid="{00000000-0005-0000-0000-000044200000}"/>
    <cellStyle name="40% - Énfasis5 2 3 3 2 2 2 2" xfId="44708" xr:uid="{00000000-0005-0000-0000-000045200000}"/>
    <cellStyle name="40% - Énfasis5 2 3 3 2 2 3" xfId="14625" xr:uid="{00000000-0005-0000-0000-000046200000}"/>
    <cellStyle name="40% - Énfasis5 2 3 3 2 2 3 2" xfId="37268" xr:uid="{00000000-0005-0000-0000-000047200000}"/>
    <cellStyle name="40% - Énfasis5 2 3 3 2 2 4" xfId="29827" xr:uid="{00000000-0005-0000-0000-000048200000}"/>
    <cellStyle name="40% - Énfasis5 2 3 3 2 3" xfId="18347" xr:uid="{00000000-0005-0000-0000-000049200000}"/>
    <cellStyle name="40% - Énfasis5 2 3 3 2 3 2" xfId="40990" xr:uid="{00000000-0005-0000-0000-00004A200000}"/>
    <cellStyle name="40% - Énfasis5 2 3 3 2 4" xfId="10907" xr:uid="{00000000-0005-0000-0000-00004B200000}"/>
    <cellStyle name="40% - Énfasis5 2 3 3 2 4 2" xfId="33550" xr:uid="{00000000-0005-0000-0000-00004C200000}"/>
    <cellStyle name="40% - Énfasis5 2 3 3 2 5" xfId="26109" xr:uid="{00000000-0005-0000-0000-00004D200000}"/>
    <cellStyle name="40% - Énfasis5 2 3 3 3" xfId="5334" xr:uid="{00000000-0005-0000-0000-00004E200000}"/>
    <cellStyle name="40% - Énfasis5 2 3 3 3 2" xfId="20218" xr:uid="{00000000-0005-0000-0000-00004F200000}"/>
    <cellStyle name="40% - Énfasis5 2 3 3 3 2 2" xfId="42861" xr:uid="{00000000-0005-0000-0000-000050200000}"/>
    <cellStyle name="40% - Énfasis5 2 3 3 3 3" xfId="12778" xr:uid="{00000000-0005-0000-0000-000051200000}"/>
    <cellStyle name="40% - Énfasis5 2 3 3 3 3 2" xfId="35421" xr:uid="{00000000-0005-0000-0000-000052200000}"/>
    <cellStyle name="40% - Énfasis5 2 3 3 3 4" xfId="27980" xr:uid="{00000000-0005-0000-0000-000053200000}"/>
    <cellStyle name="40% - Énfasis5 2 3 3 4" xfId="16500" xr:uid="{00000000-0005-0000-0000-000054200000}"/>
    <cellStyle name="40% - Énfasis5 2 3 3 4 2" xfId="39143" xr:uid="{00000000-0005-0000-0000-000055200000}"/>
    <cellStyle name="40% - Énfasis5 2 3 3 5" xfId="9060" xr:uid="{00000000-0005-0000-0000-000056200000}"/>
    <cellStyle name="40% - Énfasis5 2 3 3 5 2" xfId="31703" xr:uid="{00000000-0005-0000-0000-000057200000}"/>
    <cellStyle name="40% - Énfasis5 2 3 3 6" xfId="24262" xr:uid="{00000000-0005-0000-0000-000058200000}"/>
    <cellStyle name="40% - Énfasis5 2 3 4" xfId="2535" xr:uid="{00000000-0005-0000-0000-000059200000}"/>
    <cellStyle name="40% - Énfasis5 2 3 4 2" xfId="6256" xr:uid="{00000000-0005-0000-0000-00005A200000}"/>
    <cellStyle name="40% - Énfasis5 2 3 4 2 2" xfId="21140" xr:uid="{00000000-0005-0000-0000-00005B200000}"/>
    <cellStyle name="40% - Énfasis5 2 3 4 2 2 2" xfId="43783" xr:uid="{00000000-0005-0000-0000-00005C200000}"/>
    <cellStyle name="40% - Énfasis5 2 3 4 2 3" xfId="13700" xr:uid="{00000000-0005-0000-0000-00005D200000}"/>
    <cellStyle name="40% - Énfasis5 2 3 4 2 3 2" xfId="36343" xr:uid="{00000000-0005-0000-0000-00005E200000}"/>
    <cellStyle name="40% - Énfasis5 2 3 4 2 4" xfId="28902" xr:uid="{00000000-0005-0000-0000-00005F200000}"/>
    <cellStyle name="40% - Énfasis5 2 3 4 3" xfId="17422" xr:uid="{00000000-0005-0000-0000-000060200000}"/>
    <cellStyle name="40% - Énfasis5 2 3 4 3 2" xfId="40065" xr:uid="{00000000-0005-0000-0000-000061200000}"/>
    <cellStyle name="40% - Énfasis5 2 3 4 4" xfId="9982" xr:uid="{00000000-0005-0000-0000-000062200000}"/>
    <cellStyle name="40% - Énfasis5 2 3 4 4 2" xfId="32625" xr:uid="{00000000-0005-0000-0000-000063200000}"/>
    <cellStyle name="40% - Énfasis5 2 3 4 5" xfId="25184" xr:uid="{00000000-0005-0000-0000-000064200000}"/>
    <cellStyle name="40% - Énfasis5 2 3 5" xfId="4409" xr:uid="{00000000-0005-0000-0000-000065200000}"/>
    <cellStyle name="40% - Énfasis5 2 3 5 2" xfId="19293" xr:uid="{00000000-0005-0000-0000-000066200000}"/>
    <cellStyle name="40% - Énfasis5 2 3 5 2 2" xfId="41936" xr:uid="{00000000-0005-0000-0000-000067200000}"/>
    <cellStyle name="40% - Énfasis5 2 3 5 3" xfId="11853" xr:uid="{00000000-0005-0000-0000-000068200000}"/>
    <cellStyle name="40% - Énfasis5 2 3 5 3 2" xfId="34496" xr:uid="{00000000-0005-0000-0000-000069200000}"/>
    <cellStyle name="40% - Énfasis5 2 3 5 4" xfId="27055" xr:uid="{00000000-0005-0000-0000-00006A200000}"/>
    <cellStyle name="40% - Énfasis5 2 3 6" xfId="679" xr:uid="{00000000-0005-0000-0000-00006B200000}"/>
    <cellStyle name="40% - Énfasis5 2 3 6 2" xfId="15575" xr:uid="{00000000-0005-0000-0000-00006C200000}"/>
    <cellStyle name="40% - Énfasis5 2 3 6 2 2" xfId="38218" xr:uid="{00000000-0005-0000-0000-00006D200000}"/>
    <cellStyle name="40% - Énfasis5 2 3 6 3" xfId="23337" xr:uid="{00000000-0005-0000-0000-00006E200000}"/>
    <cellStyle name="40% - Énfasis5 2 3 7" xfId="8135" xr:uid="{00000000-0005-0000-0000-00006F200000}"/>
    <cellStyle name="40% - Énfasis5 2 3 7 2" xfId="30778" xr:uid="{00000000-0005-0000-0000-000070200000}"/>
    <cellStyle name="40% - Énfasis5 2 3 8" xfId="22854" xr:uid="{00000000-0005-0000-0000-000071200000}"/>
    <cellStyle name="40% - Énfasis5 2 4" xfId="232" xr:uid="{00000000-0005-0000-0000-000072200000}"/>
    <cellStyle name="40% - Énfasis5 2 4 2" xfId="1861" xr:uid="{00000000-0005-0000-0000-000073200000}"/>
    <cellStyle name="40% - Énfasis5 2 4 2 2" xfId="3711" xr:uid="{00000000-0005-0000-0000-000074200000}"/>
    <cellStyle name="40% - Énfasis5 2 4 2 2 2" xfId="7432" xr:uid="{00000000-0005-0000-0000-000075200000}"/>
    <cellStyle name="40% - Énfasis5 2 4 2 2 2 2" xfId="22316" xr:uid="{00000000-0005-0000-0000-000076200000}"/>
    <cellStyle name="40% - Énfasis5 2 4 2 2 2 2 2" xfId="44959" xr:uid="{00000000-0005-0000-0000-000077200000}"/>
    <cellStyle name="40% - Énfasis5 2 4 2 2 2 3" xfId="14876" xr:uid="{00000000-0005-0000-0000-000078200000}"/>
    <cellStyle name="40% - Énfasis5 2 4 2 2 2 3 2" xfId="37519" xr:uid="{00000000-0005-0000-0000-000079200000}"/>
    <cellStyle name="40% - Énfasis5 2 4 2 2 2 4" xfId="30078" xr:uid="{00000000-0005-0000-0000-00007A200000}"/>
    <cellStyle name="40% - Énfasis5 2 4 2 2 3" xfId="18598" xr:uid="{00000000-0005-0000-0000-00007B200000}"/>
    <cellStyle name="40% - Énfasis5 2 4 2 2 3 2" xfId="41241" xr:uid="{00000000-0005-0000-0000-00007C200000}"/>
    <cellStyle name="40% - Énfasis5 2 4 2 2 4" xfId="11158" xr:uid="{00000000-0005-0000-0000-00007D200000}"/>
    <cellStyle name="40% - Énfasis5 2 4 2 2 4 2" xfId="33801" xr:uid="{00000000-0005-0000-0000-00007E200000}"/>
    <cellStyle name="40% - Énfasis5 2 4 2 2 5" xfId="26360" xr:uid="{00000000-0005-0000-0000-00007F200000}"/>
    <cellStyle name="40% - Énfasis5 2 4 2 3" xfId="5585" xr:uid="{00000000-0005-0000-0000-000080200000}"/>
    <cellStyle name="40% - Énfasis5 2 4 2 3 2" xfId="20469" xr:uid="{00000000-0005-0000-0000-000081200000}"/>
    <cellStyle name="40% - Énfasis5 2 4 2 3 2 2" xfId="43112" xr:uid="{00000000-0005-0000-0000-000082200000}"/>
    <cellStyle name="40% - Énfasis5 2 4 2 3 3" xfId="13029" xr:uid="{00000000-0005-0000-0000-000083200000}"/>
    <cellStyle name="40% - Énfasis5 2 4 2 3 3 2" xfId="35672" xr:uid="{00000000-0005-0000-0000-000084200000}"/>
    <cellStyle name="40% - Énfasis5 2 4 2 3 4" xfId="28231" xr:uid="{00000000-0005-0000-0000-000085200000}"/>
    <cellStyle name="40% - Énfasis5 2 4 2 4" xfId="16751" xr:uid="{00000000-0005-0000-0000-000086200000}"/>
    <cellStyle name="40% - Énfasis5 2 4 2 4 2" xfId="39394" xr:uid="{00000000-0005-0000-0000-000087200000}"/>
    <cellStyle name="40% - Énfasis5 2 4 2 5" xfId="9311" xr:uid="{00000000-0005-0000-0000-000088200000}"/>
    <cellStyle name="40% - Énfasis5 2 4 2 5 2" xfId="31954" xr:uid="{00000000-0005-0000-0000-000089200000}"/>
    <cellStyle name="40% - Énfasis5 2 4 2 6" xfId="24513" xr:uid="{00000000-0005-0000-0000-00008A200000}"/>
    <cellStyle name="40% - Énfasis5 2 4 3" xfId="2786" xr:uid="{00000000-0005-0000-0000-00008B200000}"/>
    <cellStyle name="40% - Énfasis5 2 4 3 2" xfId="6507" xr:uid="{00000000-0005-0000-0000-00008C200000}"/>
    <cellStyle name="40% - Énfasis5 2 4 3 2 2" xfId="21391" xr:uid="{00000000-0005-0000-0000-00008D200000}"/>
    <cellStyle name="40% - Énfasis5 2 4 3 2 2 2" xfId="44034" xr:uid="{00000000-0005-0000-0000-00008E200000}"/>
    <cellStyle name="40% - Énfasis5 2 4 3 2 3" xfId="13951" xr:uid="{00000000-0005-0000-0000-00008F200000}"/>
    <cellStyle name="40% - Énfasis5 2 4 3 2 3 2" xfId="36594" xr:uid="{00000000-0005-0000-0000-000090200000}"/>
    <cellStyle name="40% - Énfasis5 2 4 3 2 4" xfId="29153" xr:uid="{00000000-0005-0000-0000-000091200000}"/>
    <cellStyle name="40% - Énfasis5 2 4 3 3" xfId="17673" xr:uid="{00000000-0005-0000-0000-000092200000}"/>
    <cellStyle name="40% - Énfasis5 2 4 3 3 2" xfId="40316" xr:uid="{00000000-0005-0000-0000-000093200000}"/>
    <cellStyle name="40% - Énfasis5 2 4 3 4" xfId="10233" xr:uid="{00000000-0005-0000-0000-000094200000}"/>
    <cellStyle name="40% - Énfasis5 2 4 3 4 2" xfId="32876" xr:uid="{00000000-0005-0000-0000-000095200000}"/>
    <cellStyle name="40% - Énfasis5 2 4 3 5" xfId="25435" xr:uid="{00000000-0005-0000-0000-000096200000}"/>
    <cellStyle name="40% - Énfasis5 2 4 4" xfId="4660" xr:uid="{00000000-0005-0000-0000-000097200000}"/>
    <cellStyle name="40% - Énfasis5 2 4 4 2" xfId="19544" xr:uid="{00000000-0005-0000-0000-000098200000}"/>
    <cellStyle name="40% - Énfasis5 2 4 4 2 2" xfId="42187" xr:uid="{00000000-0005-0000-0000-000099200000}"/>
    <cellStyle name="40% - Énfasis5 2 4 4 3" xfId="12104" xr:uid="{00000000-0005-0000-0000-00009A200000}"/>
    <cellStyle name="40% - Énfasis5 2 4 4 3 2" xfId="34747" xr:uid="{00000000-0005-0000-0000-00009B200000}"/>
    <cellStyle name="40% - Énfasis5 2 4 4 4" xfId="27306" xr:uid="{00000000-0005-0000-0000-00009C200000}"/>
    <cellStyle name="40% - Énfasis5 2 4 5" xfId="933" xr:uid="{00000000-0005-0000-0000-00009D200000}"/>
    <cellStyle name="40% - Énfasis5 2 4 5 2" xfId="15826" xr:uid="{00000000-0005-0000-0000-00009E200000}"/>
    <cellStyle name="40% - Énfasis5 2 4 5 2 2" xfId="38469" xr:uid="{00000000-0005-0000-0000-00009F200000}"/>
    <cellStyle name="40% - Énfasis5 2 4 5 3" xfId="23588" xr:uid="{00000000-0005-0000-0000-0000A0200000}"/>
    <cellStyle name="40% - Énfasis5 2 4 6" xfId="8386" xr:uid="{00000000-0005-0000-0000-0000A1200000}"/>
    <cellStyle name="40% - Énfasis5 2 4 6 2" xfId="31029" xr:uid="{00000000-0005-0000-0000-0000A2200000}"/>
    <cellStyle name="40% - Énfasis5 2 4 7" xfId="22932" xr:uid="{00000000-0005-0000-0000-0000A3200000}"/>
    <cellStyle name="40% - Énfasis5 2 5" xfId="1399" xr:uid="{00000000-0005-0000-0000-0000A4200000}"/>
    <cellStyle name="40% - Énfasis5 2 5 2" xfId="3249" xr:uid="{00000000-0005-0000-0000-0000A5200000}"/>
    <cellStyle name="40% - Énfasis5 2 5 2 2" xfId="6970" xr:uid="{00000000-0005-0000-0000-0000A6200000}"/>
    <cellStyle name="40% - Énfasis5 2 5 2 2 2" xfId="21854" xr:uid="{00000000-0005-0000-0000-0000A7200000}"/>
    <cellStyle name="40% - Énfasis5 2 5 2 2 2 2" xfId="44497" xr:uid="{00000000-0005-0000-0000-0000A8200000}"/>
    <cellStyle name="40% - Énfasis5 2 5 2 2 3" xfId="14414" xr:uid="{00000000-0005-0000-0000-0000A9200000}"/>
    <cellStyle name="40% - Énfasis5 2 5 2 2 3 2" xfId="37057" xr:uid="{00000000-0005-0000-0000-0000AA200000}"/>
    <cellStyle name="40% - Énfasis5 2 5 2 2 4" xfId="29616" xr:uid="{00000000-0005-0000-0000-0000AB200000}"/>
    <cellStyle name="40% - Énfasis5 2 5 2 3" xfId="18136" xr:uid="{00000000-0005-0000-0000-0000AC200000}"/>
    <cellStyle name="40% - Énfasis5 2 5 2 3 2" xfId="40779" xr:uid="{00000000-0005-0000-0000-0000AD200000}"/>
    <cellStyle name="40% - Énfasis5 2 5 2 4" xfId="10696" xr:uid="{00000000-0005-0000-0000-0000AE200000}"/>
    <cellStyle name="40% - Énfasis5 2 5 2 4 2" xfId="33339" xr:uid="{00000000-0005-0000-0000-0000AF200000}"/>
    <cellStyle name="40% - Énfasis5 2 5 2 5" xfId="25898" xr:uid="{00000000-0005-0000-0000-0000B0200000}"/>
    <cellStyle name="40% - Énfasis5 2 5 3" xfId="5123" xr:uid="{00000000-0005-0000-0000-0000B1200000}"/>
    <cellStyle name="40% - Énfasis5 2 5 3 2" xfId="20007" xr:uid="{00000000-0005-0000-0000-0000B2200000}"/>
    <cellStyle name="40% - Énfasis5 2 5 3 2 2" xfId="42650" xr:uid="{00000000-0005-0000-0000-0000B3200000}"/>
    <cellStyle name="40% - Énfasis5 2 5 3 3" xfId="12567" xr:uid="{00000000-0005-0000-0000-0000B4200000}"/>
    <cellStyle name="40% - Énfasis5 2 5 3 3 2" xfId="35210" xr:uid="{00000000-0005-0000-0000-0000B5200000}"/>
    <cellStyle name="40% - Énfasis5 2 5 3 4" xfId="27769" xr:uid="{00000000-0005-0000-0000-0000B6200000}"/>
    <cellStyle name="40% - Énfasis5 2 5 4" xfId="16289" xr:uid="{00000000-0005-0000-0000-0000B7200000}"/>
    <cellStyle name="40% - Énfasis5 2 5 4 2" xfId="38932" xr:uid="{00000000-0005-0000-0000-0000B8200000}"/>
    <cellStyle name="40% - Énfasis5 2 5 5" xfId="8849" xr:uid="{00000000-0005-0000-0000-0000B9200000}"/>
    <cellStyle name="40% - Énfasis5 2 5 5 2" xfId="31492" xr:uid="{00000000-0005-0000-0000-0000BA200000}"/>
    <cellStyle name="40% - Énfasis5 2 5 6" xfId="24051" xr:uid="{00000000-0005-0000-0000-0000BB200000}"/>
    <cellStyle name="40% - Énfasis5 2 6" xfId="2324" xr:uid="{00000000-0005-0000-0000-0000BC200000}"/>
    <cellStyle name="40% - Énfasis5 2 6 2" xfId="6045" xr:uid="{00000000-0005-0000-0000-0000BD200000}"/>
    <cellStyle name="40% - Énfasis5 2 6 2 2" xfId="20929" xr:uid="{00000000-0005-0000-0000-0000BE200000}"/>
    <cellStyle name="40% - Énfasis5 2 6 2 2 2" xfId="43572" xr:uid="{00000000-0005-0000-0000-0000BF200000}"/>
    <cellStyle name="40% - Énfasis5 2 6 2 3" xfId="13489" xr:uid="{00000000-0005-0000-0000-0000C0200000}"/>
    <cellStyle name="40% - Énfasis5 2 6 2 3 2" xfId="36132" xr:uid="{00000000-0005-0000-0000-0000C1200000}"/>
    <cellStyle name="40% - Énfasis5 2 6 2 4" xfId="28691" xr:uid="{00000000-0005-0000-0000-0000C2200000}"/>
    <cellStyle name="40% - Énfasis5 2 6 3" xfId="17211" xr:uid="{00000000-0005-0000-0000-0000C3200000}"/>
    <cellStyle name="40% - Énfasis5 2 6 3 2" xfId="39854" xr:uid="{00000000-0005-0000-0000-0000C4200000}"/>
    <cellStyle name="40% - Énfasis5 2 6 4" xfId="9771" xr:uid="{00000000-0005-0000-0000-0000C5200000}"/>
    <cellStyle name="40% - Énfasis5 2 6 4 2" xfId="32414" xr:uid="{00000000-0005-0000-0000-0000C6200000}"/>
    <cellStyle name="40% - Énfasis5 2 6 5" xfId="24973" xr:uid="{00000000-0005-0000-0000-0000C7200000}"/>
    <cellStyle name="40% - Énfasis5 2 7" xfId="4198" xr:uid="{00000000-0005-0000-0000-0000C8200000}"/>
    <cellStyle name="40% - Énfasis5 2 7 2" xfId="19082" xr:uid="{00000000-0005-0000-0000-0000C9200000}"/>
    <cellStyle name="40% - Énfasis5 2 7 2 2" xfId="41725" xr:uid="{00000000-0005-0000-0000-0000CA200000}"/>
    <cellStyle name="40% - Énfasis5 2 7 3" xfId="11642" xr:uid="{00000000-0005-0000-0000-0000CB200000}"/>
    <cellStyle name="40% - Énfasis5 2 7 3 2" xfId="34285" xr:uid="{00000000-0005-0000-0000-0000CC200000}"/>
    <cellStyle name="40% - Énfasis5 2 7 4" xfId="26844" xr:uid="{00000000-0005-0000-0000-0000CD200000}"/>
    <cellStyle name="40% - Énfasis5 2 8" xfId="465" xr:uid="{00000000-0005-0000-0000-0000CE200000}"/>
    <cellStyle name="40% - Énfasis5 2 8 2" xfId="15364" xr:uid="{00000000-0005-0000-0000-0000CF200000}"/>
    <cellStyle name="40% - Énfasis5 2 8 2 2" xfId="38007" xr:uid="{00000000-0005-0000-0000-0000D0200000}"/>
    <cellStyle name="40% - Énfasis5 2 8 3" xfId="23127" xr:uid="{00000000-0005-0000-0000-0000D1200000}"/>
    <cellStyle name="40% - Énfasis5 2 9" xfId="7924" xr:uid="{00000000-0005-0000-0000-0000D2200000}"/>
    <cellStyle name="40% - Énfasis5 2 9 2" xfId="30567" xr:uid="{00000000-0005-0000-0000-0000D3200000}"/>
    <cellStyle name="40% - Énfasis5 3" xfId="93" xr:uid="{00000000-0005-0000-0000-0000D4200000}"/>
    <cellStyle name="40% - Énfasis5 3 2" xfId="177" xr:uid="{00000000-0005-0000-0000-0000D5200000}"/>
    <cellStyle name="40% - Énfasis5 3 2 2" xfId="338" xr:uid="{00000000-0005-0000-0000-0000D6200000}"/>
    <cellStyle name="40% - Énfasis5 3 2 2 2" xfId="2125" xr:uid="{00000000-0005-0000-0000-0000D7200000}"/>
    <cellStyle name="40% - Énfasis5 3 2 2 2 2" xfId="3975" xr:uid="{00000000-0005-0000-0000-0000D8200000}"/>
    <cellStyle name="40% - Énfasis5 3 2 2 2 2 2" xfId="7696" xr:uid="{00000000-0005-0000-0000-0000D9200000}"/>
    <cellStyle name="40% - Énfasis5 3 2 2 2 2 2 2" xfId="22580" xr:uid="{00000000-0005-0000-0000-0000DA200000}"/>
    <cellStyle name="40% - Énfasis5 3 2 2 2 2 2 2 2" xfId="45223" xr:uid="{00000000-0005-0000-0000-0000DB200000}"/>
    <cellStyle name="40% - Énfasis5 3 2 2 2 2 2 3" xfId="15140" xr:uid="{00000000-0005-0000-0000-0000DC200000}"/>
    <cellStyle name="40% - Énfasis5 3 2 2 2 2 2 3 2" xfId="37783" xr:uid="{00000000-0005-0000-0000-0000DD200000}"/>
    <cellStyle name="40% - Énfasis5 3 2 2 2 2 2 4" xfId="30342" xr:uid="{00000000-0005-0000-0000-0000DE200000}"/>
    <cellStyle name="40% - Énfasis5 3 2 2 2 2 3" xfId="18862" xr:uid="{00000000-0005-0000-0000-0000DF200000}"/>
    <cellStyle name="40% - Énfasis5 3 2 2 2 2 3 2" xfId="41505" xr:uid="{00000000-0005-0000-0000-0000E0200000}"/>
    <cellStyle name="40% - Énfasis5 3 2 2 2 2 4" xfId="11422" xr:uid="{00000000-0005-0000-0000-0000E1200000}"/>
    <cellStyle name="40% - Énfasis5 3 2 2 2 2 4 2" xfId="34065" xr:uid="{00000000-0005-0000-0000-0000E2200000}"/>
    <cellStyle name="40% - Énfasis5 3 2 2 2 2 5" xfId="26624" xr:uid="{00000000-0005-0000-0000-0000E3200000}"/>
    <cellStyle name="40% - Énfasis5 3 2 2 2 3" xfId="5849" xr:uid="{00000000-0005-0000-0000-0000E4200000}"/>
    <cellStyle name="40% - Énfasis5 3 2 2 2 3 2" xfId="20733" xr:uid="{00000000-0005-0000-0000-0000E5200000}"/>
    <cellStyle name="40% - Énfasis5 3 2 2 2 3 2 2" xfId="43376" xr:uid="{00000000-0005-0000-0000-0000E6200000}"/>
    <cellStyle name="40% - Énfasis5 3 2 2 2 3 3" xfId="13293" xr:uid="{00000000-0005-0000-0000-0000E7200000}"/>
    <cellStyle name="40% - Énfasis5 3 2 2 2 3 3 2" xfId="35936" xr:uid="{00000000-0005-0000-0000-0000E8200000}"/>
    <cellStyle name="40% - Énfasis5 3 2 2 2 3 4" xfId="28495" xr:uid="{00000000-0005-0000-0000-0000E9200000}"/>
    <cellStyle name="40% - Énfasis5 3 2 2 2 4" xfId="17015" xr:uid="{00000000-0005-0000-0000-0000EA200000}"/>
    <cellStyle name="40% - Énfasis5 3 2 2 2 4 2" xfId="39658" xr:uid="{00000000-0005-0000-0000-0000EB200000}"/>
    <cellStyle name="40% - Énfasis5 3 2 2 2 5" xfId="9575" xr:uid="{00000000-0005-0000-0000-0000EC200000}"/>
    <cellStyle name="40% - Énfasis5 3 2 2 2 5 2" xfId="32218" xr:uid="{00000000-0005-0000-0000-0000ED200000}"/>
    <cellStyle name="40% - Énfasis5 3 2 2 2 6" xfId="24777" xr:uid="{00000000-0005-0000-0000-0000EE200000}"/>
    <cellStyle name="40% - Énfasis5 3 2 2 3" xfId="3050" xr:uid="{00000000-0005-0000-0000-0000EF200000}"/>
    <cellStyle name="40% - Énfasis5 3 2 2 3 2" xfId="6771" xr:uid="{00000000-0005-0000-0000-0000F0200000}"/>
    <cellStyle name="40% - Énfasis5 3 2 2 3 2 2" xfId="21655" xr:uid="{00000000-0005-0000-0000-0000F1200000}"/>
    <cellStyle name="40% - Énfasis5 3 2 2 3 2 2 2" xfId="44298" xr:uid="{00000000-0005-0000-0000-0000F2200000}"/>
    <cellStyle name="40% - Énfasis5 3 2 2 3 2 3" xfId="14215" xr:uid="{00000000-0005-0000-0000-0000F3200000}"/>
    <cellStyle name="40% - Énfasis5 3 2 2 3 2 3 2" xfId="36858" xr:uid="{00000000-0005-0000-0000-0000F4200000}"/>
    <cellStyle name="40% - Énfasis5 3 2 2 3 2 4" xfId="29417" xr:uid="{00000000-0005-0000-0000-0000F5200000}"/>
    <cellStyle name="40% - Énfasis5 3 2 2 3 3" xfId="17937" xr:uid="{00000000-0005-0000-0000-0000F6200000}"/>
    <cellStyle name="40% - Énfasis5 3 2 2 3 3 2" xfId="40580" xr:uid="{00000000-0005-0000-0000-0000F7200000}"/>
    <cellStyle name="40% - Énfasis5 3 2 2 3 4" xfId="10497" xr:uid="{00000000-0005-0000-0000-0000F8200000}"/>
    <cellStyle name="40% - Énfasis5 3 2 2 3 4 2" xfId="33140" xr:uid="{00000000-0005-0000-0000-0000F9200000}"/>
    <cellStyle name="40% - Énfasis5 3 2 2 3 5" xfId="25699" xr:uid="{00000000-0005-0000-0000-0000FA200000}"/>
    <cellStyle name="40% - Énfasis5 3 2 2 4" xfId="4924" xr:uid="{00000000-0005-0000-0000-0000FB200000}"/>
    <cellStyle name="40% - Énfasis5 3 2 2 4 2" xfId="19808" xr:uid="{00000000-0005-0000-0000-0000FC200000}"/>
    <cellStyle name="40% - Énfasis5 3 2 2 4 2 2" xfId="42451" xr:uid="{00000000-0005-0000-0000-0000FD200000}"/>
    <cellStyle name="40% - Énfasis5 3 2 2 4 3" xfId="12368" xr:uid="{00000000-0005-0000-0000-0000FE200000}"/>
    <cellStyle name="40% - Énfasis5 3 2 2 4 3 2" xfId="35011" xr:uid="{00000000-0005-0000-0000-0000FF200000}"/>
    <cellStyle name="40% - Énfasis5 3 2 2 4 4" xfId="27570" xr:uid="{00000000-0005-0000-0000-000000210000}"/>
    <cellStyle name="40% - Énfasis5 3 2 2 5" xfId="1197" xr:uid="{00000000-0005-0000-0000-000001210000}"/>
    <cellStyle name="40% - Énfasis5 3 2 2 5 2" xfId="16090" xr:uid="{00000000-0005-0000-0000-000002210000}"/>
    <cellStyle name="40% - Énfasis5 3 2 2 5 2 2" xfId="38733" xr:uid="{00000000-0005-0000-0000-000003210000}"/>
    <cellStyle name="40% - Énfasis5 3 2 2 5 3" xfId="23852" xr:uid="{00000000-0005-0000-0000-000004210000}"/>
    <cellStyle name="40% - Énfasis5 3 2 2 6" xfId="8650" xr:uid="{00000000-0005-0000-0000-000005210000}"/>
    <cellStyle name="40% - Énfasis5 3 2 2 6 2" xfId="31293" xr:uid="{00000000-0005-0000-0000-000006210000}"/>
    <cellStyle name="40% - Énfasis5 3 2 2 7" xfId="23036" xr:uid="{00000000-0005-0000-0000-000007210000}"/>
    <cellStyle name="40% - Énfasis5 3 2 3" xfId="1663" xr:uid="{00000000-0005-0000-0000-000008210000}"/>
    <cellStyle name="40% - Énfasis5 3 2 3 2" xfId="3513" xr:uid="{00000000-0005-0000-0000-000009210000}"/>
    <cellStyle name="40% - Énfasis5 3 2 3 2 2" xfId="7234" xr:uid="{00000000-0005-0000-0000-00000A210000}"/>
    <cellStyle name="40% - Énfasis5 3 2 3 2 2 2" xfId="22118" xr:uid="{00000000-0005-0000-0000-00000B210000}"/>
    <cellStyle name="40% - Énfasis5 3 2 3 2 2 2 2" xfId="44761" xr:uid="{00000000-0005-0000-0000-00000C210000}"/>
    <cellStyle name="40% - Énfasis5 3 2 3 2 2 3" xfId="14678" xr:uid="{00000000-0005-0000-0000-00000D210000}"/>
    <cellStyle name="40% - Énfasis5 3 2 3 2 2 3 2" xfId="37321" xr:uid="{00000000-0005-0000-0000-00000E210000}"/>
    <cellStyle name="40% - Énfasis5 3 2 3 2 2 4" xfId="29880" xr:uid="{00000000-0005-0000-0000-00000F210000}"/>
    <cellStyle name="40% - Énfasis5 3 2 3 2 3" xfId="18400" xr:uid="{00000000-0005-0000-0000-000010210000}"/>
    <cellStyle name="40% - Énfasis5 3 2 3 2 3 2" xfId="41043" xr:uid="{00000000-0005-0000-0000-000011210000}"/>
    <cellStyle name="40% - Énfasis5 3 2 3 2 4" xfId="10960" xr:uid="{00000000-0005-0000-0000-000012210000}"/>
    <cellStyle name="40% - Énfasis5 3 2 3 2 4 2" xfId="33603" xr:uid="{00000000-0005-0000-0000-000013210000}"/>
    <cellStyle name="40% - Énfasis5 3 2 3 2 5" xfId="26162" xr:uid="{00000000-0005-0000-0000-000014210000}"/>
    <cellStyle name="40% - Énfasis5 3 2 3 3" xfId="5387" xr:uid="{00000000-0005-0000-0000-000015210000}"/>
    <cellStyle name="40% - Énfasis5 3 2 3 3 2" xfId="20271" xr:uid="{00000000-0005-0000-0000-000016210000}"/>
    <cellStyle name="40% - Énfasis5 3 2 3 3 2 2" xfId="42914" xr:uid="{00000000-0005-0000-0000-000017210000}"/>
    <cellStyle name="40% - Énfasis5 3 2 3 3 3" xfId="12831" xr:uid="{00000000-0005-0000-0000-000018210000}"/>
    <cellStyle name="40% - Énfasis5 3 2 3 3 3 2" xfId="35474" xr:uid="{00000000-0005-0000-0000-000019210000}"/>
    <cellStyle name="40% - Énfasis5 3 2 3 3 4" xfId="28033" xr:uid="{00000000-0005-0000-0000-00001A210000}"/>
    <cellStyle name="40% - Énfasis5 3 2 3 4" xfId="16553" xr:uid="{00000000-0005-0000-0000-00001B210000}"/>
    <cellStyle name="40% - Énfasis5 3 2 3 4 2" xfId="39196" xr:uid="{00000000-0005-0000-0000-00001C210000}"/>
    <cellStyle name="40% - Énfasis5 3 2 3 5" xfId="9113" xr:uid="{00000000-0005-0000-0000-00001D210000}"/>
    <cellStyle name="40% - Énfasis5 3 2 3 5 2" xfId="31756" xr:uid="{00000000-0005-0000-0000-00001E210000}"/>
    <cellStyle name="40% - Énfasis5 3 2 3 6" xfId="24315" xr:uid="{00000000-0005-0000-0000-00001F210000}"/>
    <cellStyle name="40% - Énfasis5 3 2 4" xfId="2588" xr:uid="{00000000-0005-0000-0000-000020210000}"/>
    <cellStyle name="40% - Énfasis5 3 2 4 2" xfId="6309" xr:uid="{00000000-0005-0000-0000-000021210000}"/>
    <cellStyle name="40% - Énfasis5 3 2 4 2 2" xfId="21193" xr:uid="{00000000-0005-0000-0000-000022210000}"/>
    <cellStyle name="40% - Énfasis5 3 2 4 2 2 2" xfId="43836" xr:uid="{00000000-0005-0000-0000-000023210000}"/>
    <cellStyle name="40% - Énfasis5 3 2 4 2 3" xfId="13753" xr:uid="{00000000-0005-0000-0000-000024210000}"/>
    <cellStyle name="40% - Énfasis5 3 2 4 2 3 2" xfId="36396" xr:uid="{00000000-0005-0000-0000-000025210000}"/>
    <cellStyle name="40% - Énfasis5 3 2 4 2 4" xfId="28955" xr:uid="{00000000-0005-0000-0000-000026210000}"/>
    <cellStyle name="40% - Énfasis5 3 2 4 3" xfId="17475" xr:uid="{00000000-0005-0000-0000-000027210000}"/>
    <cellStyle name="40% - Énfasis5 3 2 4 3 2" xfId="40118" xr:uid="{00000000-0005-0000-0000-000028210000}"/>
    <cellStyle name="40% - Énfasis5 3 2 4 4" xfId="10035" xr:uid="{00000000-0005-0000-0000-000029210000}"/>
    <cellStyle name="40% - Énfasis5 3 2 4 4 2" xfId="32678" xr:uid="{00000000-0005-0000-0000-00002A210000}"/>
    <cellStyle name="40% - Énfasis5 3 2 4 5" xfId="25237" xr:uid="{00000000-0005-0000-0000-00002B210000}"/>
    <cellStyle name="40% - Énfasis5 3 2 5" xfId="4462" xr:uid="{00000000-0005-0000-0000-00002C210000}"/>
    <cellStyle name="40% - Énfasis5 3 2 5 2" xfId="19346" xr:uid="{00000000-0005-0000-0000-00002D210000}"/>
    <cellStyle name="40% - Énfasis5 3 2 5 2 2" xfId="41989" xr:uid="{00000000-0005-0000-0000-00002E210000}"/>
    <cellStyle name="40% - Énfasis5 3 2 5 3" xfId="11906" xr:uid="{00000000-0005-0000-0000-00002F210000}"/>
    <cellStyle name="40% - Énfasis5 3 2 5 3 2" xfId="34549" xr:uid="{00000000-0005-0000-0000-000030210000}"/>
    <cellStyle name="40% - Énfasis5 3 2 5 4" xfId="27108" xr:uid="{00000000-0005-0000-0000-000031210000}"/>
    <cellStyle name="40% - Énfasis5 3 2 6" xfId="732" xr:uid="{00000000-0005-0000-0000-000032210000}"/>
    <cellStyle name="40% - Énfasis5 3 2 6 2" xfId="15628" xr:uid="{00000000-0005-0000-0000-000033210000}"/>
    <cellStyle name="40% - Énfasis5 3 2 6 2 2" xfId="38271" xr:uid="{00000000-0005-0000-0000-000034210000}"/>
    <cellStyle name="40% - Énfasis5 3 2 6 3" xfId="23390" xr:uid="{00000000-0005-0000-0000-000035210000}"/>
    <cellStyle name="40% - Énfasis5 3 2 7" xfId="8188" xr:uid="{00000000-0005-0000-0000-000036210000}"/>
    <cellStyle name="40% - Énfasis5 3 2 7 2" xfId="30831" xr:uid="{00000000-0005-0000-0000-000037210000}"/>
    <cellStyle name="40% - Énfasis5 3 2 8" xfId="22880" xr:uid="{00000000-0005-0000-0000-000038210000}"/>
    <cellStyle name="40% - Énfasis5 3 3" xfId="260" xr:uid="{00000000-0005-0000-0000-000039210000}"/>
    <cellStyle name="40% - Énfasis5 3 3 2" xfId="1914" xr:uid="{00000000-0005-0000-0000-00003A210000}"/>
    <cellStyle name="40% - Énfasis5 3 3 2 2" xfId="3764" xr:uid="{00000000-0005-0000-0000-00003B210000}"/>
    <cellStyle name="40% - Énfasis5 3 3 2 2 2" xfId="7485" xr:uid="{00000000-0005-0000-0000-00003C210000}"/>
    <cellStyle name="40% - Énfasis5 3 3 2 2 2 2" xfId="22369" xr:uid="{00000000-0005-0000-0000-00003D210000}"/>
    <cellStyle name="40% - Énfasis5 3 3 2 2 2 2 2" xfId="45012" xr:uid="{00000000-0005-0000-0000-00003E210000}"/>
    <cellStyle name="40% - Énfasis5 3 3 2 2 2 3" xfId="14929" xr:uid="{00000000-0005-0000-0000-00003F210000}"/>
    <cellStyle name="40% - Énfasis5 3 3 2 2 2 3 2" xfId="37572" xr:uid="{00000000-0005-0000-0000-000040210000}"/>
    <cellStyle name="40% - Énfasis5 3 3 2 2 2 4" xfId="30131" xr:uid="{00000000-0005-0000-0000-000041210000}"/>
    <cellStyle name="40% - Énfasis5 3 3 2 2 3" xfId="18651" xr:uid="{00000000-0005-0000-0000-000042210000}"/>
    <cellStyle name="40% - Énfasis5 3 3 2 2 3 2" xfId="41294" xr:uid="{00000000-0005-0000-0000-000043210000}"/>
    <cellStyle name="40% - Énfasis5 3 3 2 2 4" xfId="11211" xr:uid="{00000000-0005-0000-0000-000044210000}"/>
    <cellStyle name="40% - Énfasis5 3 3 2 2 4 2" xfId="33854" xr:uid="{00000000-0005-0000-0000-000045210000}"/>
    <cellStyle name="40% - Énfasis5 3 3 2 2 5" xfId="26413" xr:uid="{00000000-0005-0000-0000-000046210000}"/>
    <cellStyle name="40% - Énfasis5 3 3 2 3" xfId="5638" xr:uid="{00000000-0005-0000-0000-000047210000}"/>
    <cellStyle name="40% - Énfasis5 3 3 2 3 2" xfId="20522" xr:uid="{00000000-0005-0000-0000-000048210000}"/>
    <cellStyle name="40% - Énfasis5 3 3 2 3 2 2" xfId="43165" xr:uid="{00000000-0005-0000-0000-000049210000}"/>
    <cellStyle name="40% - Énfasis5 3 3 2 3 3" xfId="13082" xr:uid="{00000000-0005-0000-0000-00004A210000}"/>
    <cellStyle name="40% - Énfasis5 3 3 2 3 3 2" xfId="35725" xr:uid="{00000000-0005-0000-0000-00004B210000}"/>
    <cellStyle name="40% - Énfasis5 3 3 2 3 4" xfId="28284" xr:uid="{00000000-0005-0000-0000-00004C210000}"/>
    <cellStyle name="40% - Énfasis5 3 3 2 4" xfId="16804" xr:uid="{00000000-0005-0000-0000-00004D210000}"/>
    <cellStyle name="40% - Énfasis5 3 3 2 4 2" xfId="39447" xr:uid="{00000000-0005-0000-0000-00004E210000}"/>
    <cellStyle name="40% - Énfasis5 3 3 2 5" xfId="9364" xr:uid="{00000000-0005-0000-0000-00004F210000}"/>
    <cellStyle name="40% - Énfasis5 3 3 2 5 2" xfId="32007" xr:uid="{00000000-0005-0000-0000-000050210000}"/>
    <cellStyle name="40% - Énfasis5 3 3 2 6" xfId="24566" xr:uid="{00000000-0005-0000-0000-000051210000}"/>
    <cellStyle name="40% - Énfasis5 3 3 3" xfId="2839" xr:uid="{00000000-0005-0000-0000-000052210000}"/>
    <cellStyle name="40% - Énfasis5 3 3 3 2" xfId="6560" xr:uid="{00000000-0005-0000-0000-000053210000}"/>
    <cellStyle name="40% - Énfasis5 3 3 3 2 2" xfId="21444" xr:uid="{00000000-0005-0000-0000-000054210000}"/>
    <cellStyle name="40% - Énfasis5 3 3 3 2 2 2" xfId="44087" xr:uid="{00000000-0005-0000-0000-000055210000}"/>
    <cellStyle name="40% - Énfasis5 3 3 3 2 3" xfId="14004" xr:uid="{00000000-0005-0000-0000-000056210000}"/>
    <cellStyle name="40% - Énfasis5 3 3 3 2 3 2" xfId="36647" xr:uid="{00000000-0005-0000-0000-000057210000}"/>
    <cellStyle name="40% - Énfasis5 3 3 3 2 4" xfId="29206" xr:uid="{00000000-0005-0000-0000-000058210000}"/>
    <cellStyle name="40% - Énfasis5 3 3 3 3" xfId="17726" xr:uid="{00000000-0005-0000-0000-000059210000}"/>
    <cellStyle name="40% - Énfasis5 3 3 3 3 2" xfId="40369" xr:uid="{00000000-0005-0000-0000-00005A210000}"/>
    <cellStyle name="40% - Énfasis5 3 3 3 4" xfId="10286" xr:uid="{00000000-0005-0000-0000-00005B210000}"/>
    <cellStyle name="40% - Énfasis5 3 3 3 4 2" xfId="32929" xr:uid="{00000000-0005-0000-0000-00005C210000}"/>
    <cellStyle name="40% - Énfasis5 3 3 3 5" xfId="25488" xr:uid="{00000000-0005-0000-0000-00005D210000}"/>
    <cellStyle name="40% - Énfasis5 3 3 4" xfId="4713" xr:uid="{00000000-0005-0000-0000-00005E210000}"/>
    <cellStyle name="40% - Énfasis5 3 3 4 2" xfId="19597" xr:uid="{00000000-0005-0000-0000-00005F210000}"/>
    <cellStyle name="40% - Énfasis5 3 3 4 2 2" xfId="42240" xr:uid="{00000000-0005-0000-0000-000060210000}"/>
    <cellStyle name="40% - Énfasis5 3 3 4 3" xfId="12157" xr:uid="{00000000-0005-0000-0000-000061210000}"/>
    <cellStyle name="40% - Énfasis5 3 3 4 3 2" xfId="34800" xr:uid="{00000000-0005-0000-0000-000062210000}"/>
    <cellStyle name="40% - Énfasis5 3 3 4 4" xfId="27359" xr:uid="{00000000-0005-0000-0000-000063210000}"/>
    <cellStyle name="40% - Énfasis5 3 3 5" xfId="986" xr:uid="{00000000-0005-0000-0000-000064210000}"/>
    <cellStyle name="40% - Énfasis5 3 3 5 2" xfId="15879" xr:uid="{00000000-0005-0000-0000-000065210000}"/>
    <cellStyle name="40% - Énfasis5 3 3 5 2 2" xfId="38522" xr:uid="{00000000-0005-0000-0000-000066210000}"/>
    <cellStyle name="40% - Énfasis5 3 3 5 3" xfId="23641" xr:uid="{00000000-0005-0000-0000-000067210000}"/>
    <cellStyle name="40% - Énfasis5 3 3 6" xfId="8439" xr:uid="{00000000-0005-0000-0000-000068210000}"/>
    <cellStyle name="40% - Énfasis5 3 3 6 2" xfId="31082" xr:uid="{00000000-0005-0000-0000-000069210000}"/>
    <cellStyle name="40% - Énfasis5 3 3 7" xfId="22958" xr:uid="{00000000-0005-0000-0000-00006A210000}"/>
    <cellStyle name="40% - Énfasis5 3 4" xfId="1452" xr:uid="{00000000-0005-0000-0000-00006B210000}"/>
    <cellStyle name="40% - Énfasis5 3 4 2" xfId="3302" xr:uid="{00000000-0005-0000-0000-00006C210000}"/>
    <cellStyle name="40% - Énfasis5 3 4 2 2" xfId="7023" xr:uid="{00000000-0005-0000-0000-00006D210000}"/>
    <cellStyle name="40% - Énfasis5 3 4 2 2 2" xfId="21907" xr:uid="{00000000-0005-0000-0000-00006E210000}"/>
    <cellStyle name="40% - Énfasis5 3 4 2 2 2 2" xfId="44550" xr:uid="{00000000-0005-0000-0000-00006F210000}"/>
    <cellStyle name="40% - Énfasis5 3 4 2 2 3" xfId="14467" xr:uid="{00000000-0005-0000-0000-000070210000}"/>
    <cellStyle name="40% - Énfasis5 3 4 2 2 3 2" xfId="37110" xr:uid="{00000000-0005-0000-0000-000071210000}"/>
    <cellStyle name="40% - Énfasis5 3 4 2 2 4" xfId="29669" xr:uid="{00000000-0005-0000-0000-000072210000}"/>
    <cellStyle name="40% - Énfasis5 3 4 2 3" xfId="18189" xr:uid="{00000000-0005-0000-0000-000073210000}"/>
    <cellStyle name="40% - Énfasis5 3 4 2 3 2" xfId="40832" xr:uid="{00000000-0005-0000-0000-000074210000}"/>
    <cellStyle name="40% - Énfasis5 3 4 2 4" xfId="10749" xr:uid="{00000000-0005-0000-0000-000075210000}"/>
    <cellStyle name="40% - Énfasis5 3 4 2 4 2" xfId="33392" xr:uid="{00000000-0005-0000-0000-000076210000}"/>
    <cellStyle name="40% - Énfasis5 3 4 2 5" xfId="25951" xr:uid="{00000000-0005-0000-0000-000077210000}"/>
    <cellStyle name="40% - Énfasis5 3 4 3" xfId="5176" xr:uid="{00000000-0005-0000-0000-000078210000}"/>
    <cellStyle name="40% - Énfasis5 3 4 3 2" xfId="20060" xr:uid="{00000000-0005-0000-0000-000079210000}"/>
    <cellStyle name="40% - Énfasis5 3 4 3 2 2" xfId="42703" xr:uid="{00000000-0005-0000-0000-00007A210000}"/>
    <cellStyle name="40% - Énfasis5 3 4 3 3" xfId="12620" xr:uid="{00000000-0005-0000-0000-00007B210000}"/>
    <cellStyle name="40% - Énfasis5 3 4 3 3 2" xfId="35263" xr:uid="{00000000-0005-0000-0000-00007C210000}"/>
    <cellStyle name="40% - Énfasis5 3 4 3 4" xfId="27822" xr:uid="{00000000-0005-0000-0000-00007D210000}"/>
    <cellStyle name="40% - Énfasis5 3 4 4" xfId="16342" xr:uid="{00000000-0005-0000-0000-00007E210000}"/>
    <cellStyle name="40% - Énfasis5 3 4 4 2" xfId="38985" xr:uid="{00000000-0005-0000-0000-00007F210000}"/>
    <cellStyle name="40% - Énfasis5 3 4 5" xfId="8902" xr:uid="{00000000-0005-0000-0000-000080210000}"/>
    <cellStyle name="40% - Énfasis5 3 4 5 2" xfId="31545" xr:uid="{00000000-0005-0000-0000-000081210000}"/>
    <cellStyle name="40% - Énfasis5 3 4 6" xfId="24104" xr:uid="{00000000-0005-0000-0000-000082210000}"/>
    <cellStyle name="40% - Énfasis5 3 5" xfId="2377" xr:uid="{00000000-0005-0000-0000-000083210000}"/>
    <cellStyle name="40% - Énfasis5 3 5 2" xfId="6098" xr:uid="{00000000-0005-0000-0000-000084210000}"/>
    <cellStyle name="40% - Énfasis5 3 5 2 2" xfId="20982" xr:uid="{00000000-0005-0000-0000-000085210000}"/>
    <cellStyle name="40% - Énfasis5 3 5 2 2 2" xfId="43625" xr:uid="{00000000-0005-0000-0000-000086210000}"/>
    <cellStyle name="40% - Énfasis5 3 5 2 3" xfId="13542" xr:uid="{00000000-0005-0000-0000-000087210000}"/>
    <cellStyle name="40% - Énfasis5 3 5 2 3 2" xfId="36185" xr:uid="{00000000-0005-0000-0000-000088210000}"/>
    <cellStyle name="40% - Énfasis5 3 5 2 4" xfId="28744" xr:uid="{00000000-0005-0000-0000-000089210000}"/>
    <cellStyle name="40% - Énfasis5 3 5 3" xfId="17264" xr:uid="{00000000-0005-0000-0000-00008A210000}"/>
    <cellStyle name="40% - Énfasis5 3 5 3 2" xfId="39907" xr:uid="{00000000-0005-0000-0000-00008B210000}"/>
    <cellStyle name="40% - Énfasis5 3 5 4" xfId="9824" xr:uid="{00000000-0005-0000-0000-00008C210000}"/>
    <cellStyle name="40% - Énfasis5 3 5 4 2" xfId="32467" xr:uid="{00000000-0005-0000-0000-00008D210000}"/>
    <cellStyle name="40% - Énfasis5 3 5 5" xfId="25026" xr:uid="{00000000-0005-0000-0000-00008E210000}"/>
    <cellStyle name="40% - Énfasis5 3 6" xfId="4251" xr:uid="{00000000-0005-0000-0000-00008F210000}"/>
    <cellStyle name="40% - Énfasis5 3 6 2" xfId="19135" xr:uid="{00000000-0005-0000-0000-000090210000}"/>
    <cellStyle name="40% - Énfasis5 3 6 2 2" xfId="41778" xr:uid="{00000000-0005-0000-0000-000091210000}"/>
    <cellStyle name="40% - Énfasis5 3 6 3" xfId="11695" xr:uid="{00000000-0005-0000-0000-000092210000}"/>
    <cellStyle name="40% - Énfasis5 3 6 3 2" xfId="34338" xr:uid="{00000000-0005-0000-0000-000093210000}"/>
    <cellStyle name="40% - Énfasis5 3 6 4" xfId="26897" xr:uid="{00000000-0005-0000-0000-000094210000}"/>
    <cellStyle name="40% - Énfasis5 3 7" xfId="519" xr:uid="{00000000-0005-0000-0000-000095210000}"/>
    <cellStyle name="40% - Énfasis5 3 7 2" xfId="15417" xr:uid="{00000000-0005-0000-0000-000096210000}"/>
    <cellStyle name="40% - Énfasis5 3 7 2 2" xfId="38060" xr:uid="{00000000-0005-0000-0000-000097210000}"/>
    <cellStyle name="40% - Énfasis5 3 7 3" xfId="23180" xr:uid="{00000000-0005-0000-0000-000098210000}"/>
    <cellStyle name="40% - Énfasis5 3 8" xfId="7977" xr:uid="{00000000-0005-0000-0000-000099210000}"/>
    <cellStyle name="40% - Énfasis5 3 8 2" xfId="30620" xr:uid="{00000000-0005-0000-0000-00009A210000}"/>
    <cellStyle name="40% - Énfasis5 3 9" xfId="22802" xr:uid="{00000000-0005-0000-0000-00009B210000}"/>
    <cellStyle name="40% - Énfasis5 4" xfId="135" xr:uid="{00000000-0005-0000-0000-00009C210000}"/>
    <cellStyle name="40% - Énfasis5 4 2" xfId="299" xr:uid="{00000000-0005-0000-0000-00009D210000}"/>
    <cellStyle name="40% - Énfasis5 4 2 2" xfId="2020" xr:uid="{00000000-0005-0000-0000-00009E210000}"/>
    <cellStyle name="40% - Énfasis5 4 2 2 2" xfId="3870" xr:uid="{00000000-0005-0000-0000-00009F210000}"/>
    <cellStyle name="40% - Énfasis5 4 2 2 2 2" xfId="7591" xr:uid="{00000000-0005-0000-0000-0000A0210000}"/>
    <cellStyle name="40% - Énfasis5 4 2 2 2 2 2" xfId="22475" xr:uid="{00000000-0005-0000-0000-0000A1210000}"/>
    <cellStyle name="40% - Énfasis5 4 2 2 2 2 2 2" xfId="45118" xr:uid="{00000000-0005-0000-0000-0000A2210000}"/>
    <cellStyle name="40% - Énfasis5 4 2 2 2 2 3" xfId="15035" xr:uid="{00000000-0005-0000-0000-0000A3210000}"/>
    <cellStyle name="40% - Énfasis5 4 2 2 2 2 3 2" xfId="37678" xr:uid="{00000000-0005-0000-0000-0000A4210000}"/>
    <cellStyle name="40% - Énfasis5 4 2 2 2 2 4" xfId="30237" xr:uid="{00000000-0005-0000-0000-0000A5210000}"/>
    <cellStyle name="40% - Énfasis5 4 2 2 2 3" xfId="18757" xr:uid="{00000000-0005-0000-0000-0000A6210000}"/>
    <cellStyle name="40% - Énfasis5 4 2 2 2 3 2" xfId="41400" xr:uid="{00000000-0005-0000-0000-0000A7210000}"/>
    <cellStyle name="40% - Énfasis5 4 2 2 2 4" xfId="11317" xr:uid="{00000000-0005-0000-0000-0000A8210000}"/>
    <cellStyle name="40% - Énfasis5 4 2 2 2 4 2" xfId="33960" xr:uid="{00000000-0005-0000-0000-0000A9210000}"/>
    <cellStyle name="40% - Énfasis5 4 2 2 2 5" xfId="26519" xr:uid="{00000000-0005-0000-0000-0000AA210000}"/>
    <cellStyle name="40% - Énfasis5 4 2 2 3" xfId="5744" xr:uid="{00000000-0005-0000-0000-0000AB210000}"/>
    <cellStyle name="40% - Énfasis5 4 2 2 3 2" xfId="20628" xr:uid="{00000000-0005-0000-0000-0000AC210000}"/>
    <cellStyle name="40% - Énfasis5 4 2 2 3 2 2" xfId="43271" xr:uid="{00000000-0005-0000-0000-0000AD210000}"/>
    <cellStyle name="40% - Énfasis5 4 2 2 3 3" xfId="13188" xr:uid="{00000000-0005-0000-0000-0000AE210000}"/>
    <cellStyle name="40% - Énfasis5 4 2 2 3 3 2" xfId="35831" xr:uid="{00000000-0005-0000-0000-0000AF210000}"/>
    <cellStyle name="40% - Énfasis5 4 2 2 3 4" xfId="28390" xr:uid="{00000000-0005-0000-0000-0000B0210000}"/>
    <cellStyle name="40% - Énfasis5 4 2 2 4" xfId="16910" xr:uid="{00000000-0005-0000-0000-0000B1210000}"/>
    <cellStyle name="40% - Énfasis5 4 2 2 4 2" xfId="39553" xr:uid="{00000000-0005-0000-0000-0000B2210000}"/>
    <cellStyle name="40% - Énfasis5 4 2 2 5" xfId="9470" xr:uid="{00000000-0005-0000-0000-0000B3210000}"/>
    <cellStyle name="40% - Énfasis5 4 2 2 5 2" xfId="32113" xr:uid="{00000000-0005-0000-0000-0000B4210000}"/>
    <cellStyle name="40% - Énfasis5 4 2 2 6" xfId="24672" xr:uid="{00000000-0005-0000-0000-0000B5210000}"/>
    <cellStyle name="40% - Énfasis5 4 2 3" xfId="2945" xr:uid="{00000000-0005-0000-0000-0000B6210000}"/>
    <cellStyle name="40% - Énfasis5 4 2 3 2" xfId="6666" xr:uid="{00000000-0005-0000-0000-0000B7210000}"/>
    <cellStyle name="40% - Énfasis5 4 2 3 2 2" xfId="21550" xr:uid="{00000000-0005-0000-0000-0000B8210000}"/>
    <cellStyle name="40% - Énfasis5 4 2 3 2 2 2" xfId="44193" xr:uid="{00000000-0005-0000-0000-0000B9210000}"/>
    <cellStyle name="40% - Énfasis5 4 2 3 2 3" xfId="14110" xr:uid="{00000000-0005-0000-0000-0000BA210000}"/>
    <cellStyle name="40% - Énfasis5 4 2 3 2 3 2" xfId="36753" xr:uid="{00000000-0005-0000-0000-0000BB210000}"/>
    <cellStyle name="40% - Énfasis5 4 2 3 2 4" xfId="29312" xr:uid="{00000000-0005-0000-0000-0000BC210000}"/>
    <cellStyle name="40% - Énfasis5 4 2 3 3" xfId="17832" xr:uid="{00000000-0005-0000-0000-0000BD210000}"/>
    <cellStyle name="40% - Énfasis5 4 2 3 3 2" xfId="40475" xr:uid="{00000000-0005-0000-0000-0000BE210000}"/>
    <cellStyle name="40% - Énfasis5 4 2 3 4" xfId="10392" xr:uid="{00000000-0005-0000-0000-0000BF210000}"/>
    <cellStyle name="40% - Énfasis5 4 2 3 4 2" xfId="33035" xr:uid="{00000000-0005-0000-0000-0000C0210000}"/>
    <cellStyle name="40% - Énfasis5 4 2 3 5" xfId="25594" xr:uid="{00000000-0005-0000-0000-0000C1210000}"/>
    <cellStyle name="40% - Énfasis5 4 2 4" xfId="4819" xr:uid="{00000000-0005-0000-0000-0000C2210000}"/>
    <cellStyle name="40% - Énfasis5 4 2 4 2" xfId="19703" xr:uid="{00000000-0005-0000-0000-0000C3210000}"/>
    <cellStyle name="40% - Énfasis5 4 2 4 2 2" xfId="42346" xr:uid="{00000000-0005-0000-0000-0000C4210000}"/>
    <cellStyle name="40% - Énfasis5 4 2 4 3" xfId="12263" xr:uid="{00000000-0005-0000-0000-0000C5210000}"/>
    <cellStyle name="40% - Énfasis5 4 2 4 3 2" xfId="34906" xr:uid="{00000000-0005-0000-0000-0000C6210000}"/>
    <cellStyle name="40% - Énfasis5 4 2 4 4" xfId="27465" xr:uid="{00000000-0005-0000-0000-0000C7210000}"/>
    <cellStyle name="40% - Énfasis5 4 2 5" xfId="1092" xr:uid="{00000000-0005-0000-0000-0000C8210000}"/>
    <cellStyle name="40% - Énfasis5 4 2 5 2" xfId="15985" xr:uid="{00000000-0005-0000-0000-0000C9210000}"/>
    <cellStyle name="40% - Énfasis5 4 2 5 2 2" xfId="38628" xr:uid="{00000000-0005-0000-0000-0000CA210000}"/>
    <cellStyle name="40% - Énfasis5 4 2 5 3" xfId="23747" xr:uid="{00000000-0005-0000-0000-0000CB210000}"/>
    <cellStyle name="40% - Énfasis5 4 2 6" xfId="8545" xr:uid="{00000000-0005-0000-0000-0000CC210000}"/>
    <cellStyle name="40% - Énfasis5 4 2 6 2" xfId="31188" xr:uid="{00000000-0005-0000-0000-0000CD210000}"/>
    <cellStyle name="40% - Énfasis5 4 2 7" xfId="22997" xr:uid="{00000000-0005-0000-0000-0000CE210000}"/>
    <cellStyle name="40% - Énfasis5 4 3" xfId="1558" xr:uid="{00000000-0005-0000-0000-0000CF210000}"/>
    <cellStyle name="40% - Énfasis5 4 3 2" xfId="3408" xr:uid="{00000000-0005-0000-0000-0000D0210000}"/>
    <cellStyle name="40% - Énfasis5 4 3 2 2" xfId="7129" xr:uid="{00000000-0005-0000-0000-0000D1210000}"/>
    <cellStyle name="40% - Énfasis5 4 3 2 2 2" xfId="22013" xr:uid="{00000000-0005-0000-0000-0000D2210000}"/>
    <cellStyle name="40% - Énfasis5 4 3 2 2 2 2" xfId="44656" xr:uid="{00000000-0005-0000-0000-0000D3210000}"/>
    <cellStyle name="40% - Énfasis5 4 3 2 2 3" xfId="14573" xr:uid="{00000000-0005-0000-0000-0000D4210000}"/>
    <cellStyle name="40% - Énfasis5 4 3 2 2 3 2" xfId="37216" xr:uid="{00000000-0005-0000-0000-0000D5210000}"/>
    <cellStyle name="40% - Énfasis5 4 3 2 2 4" xfId="29775" xr:uid="{00000000-0005-0000-0000-0000D6210000}"/>
    <cellStyle name="40% - Énfasis5 4 3 2 3" xfId="18295" xr:uid="{00000000-0005-0000-0000-0000D7210000}"/>
    <cellStyle name="40% - Énfasis5 4 3 2 3 2" xfId="40938" xr:uid="{00000000-0005-0000-0000-0000D8210000}"/>
    <cellStyle name="40% - Énfasis5 4 3 2 4" xfId="10855" xr:uid="{00000000-0005-0000-0000-0000D9210000}"/>
    <cellStyle name="40% - Énfasis5 4 3 2 4 2" xfId="33498" xr:uid="{00000000-0005-0000-0000-0000DA210000}"/>
    <cellStyle name="40% - Énfasis5 4 3 2 5" xfId="26057" xr:uid="{00000000-0005-0000-0000-0000DB210000}"/>
    <cellStyle name="40% - Énfasis5 4 3 3" xfId="5282" xr:uid="{00000000-0005-0000-0000-0000DC210000}"/>
    <cellStyle name="40% - Énfasis5 4 3 3 2" xfId="20166" xr:uid="{00000000-0005-0000-0000-0000DD210000}"/>
    <cellStyle name="40% - Énfasis5 4 3 3 2 2" xfId="42809" xr:uid="{00000000-0005-0000-0000-0000DE210000}"/>
    <cellStyle name="40% - Énfasis5 4 3 3 3" xfId="12726" xr:uid="{00000000-0005-0000-0000-0000DF210000}"/>
    <cellStyle name="40% - Énfasis5 4 3 3 3 2" xfId="35369" xr:uid="{00000000-0005-0000-0000-0000E0210000}"/>
    <cellStyle name="40% - Énfasis5 4 3 3 4" xfId="27928" xr:uid="{00000000-0005-0000-0000-0000E1210000}"/>
    <cellStyle name="40% - Énfasis5 4 3 4" xfId="16448" xr:uid="{00000000-0005-0000-0000-0000E2210000}"/>
    <cellStyle name="40% - Énfasis5 4 3 4 2" xfId="39091" xr:uid="{00000000-0005-0000-0000-0000E3210000}"/>
    <cellStyle name="40% - Énfasis5 4 3 5" xfId="9008" xr:uid="{00000000-0005-0000-0000-0000E4210000}"/>
    <cellStyle name="40% - Énfasis5 4 3 5 2" xfId="31651" xr:uid="{00000000-0005-0000-0000-0000E5210000}"/>
    <cellStyle name="40% - Énfasis5 4 3 6" xfId="24210" xr:uid="{00000000-0005-0000-0000-0000E6210000}"/>
    <cellStyle name="40% - Énfasis5 4 4" xfId="2483" xr:uid="{00000000-0005-0000-0000-0000E7210000}"/>
    <cellStyle name="40% - Énfasis5 4 4 2" xfId="6204" xr:uid="{00000000-0005-0000-0000-0000E8210000}"/>
    <cellStyle name="40% - Énfasis5 4 4 2 2" xfId="21088" xr:uid="{00000000-0005-0000-0000-0000E9210000}"/>
    <cellStyle name="40% - Énfasis5 4 4 2 2 2" xfId="43731" xr:uid="{00000000-0005-0000-0000-0000EA210000}"/>
    <cellStyle name="40% - Énfasis5 4 4 2 3" xfId="13648" xr:uid="{00000000-0005-0000-0000-0000EB210000}"/>
    <cellStyle name="40% - Énfasis5 4 4 2 3 2" xfId="36291" xr:uid="{00000000-0005-0000-0000-0000EC210000}"/>
    <cellStyle name="40% - Énfasis5 4 4 2 4" xfId="28850" xr:uid="{00000000-0005-0000-0000-0000ED210000}"/>
    <cellStyle name="40% - Énfasis5 4 4 3" xfId="17370" xr:uid="{00000000-0005-0000-0000-0000EE210000}"/>
    <cellStyle name="40% - Énfasis5 4 4 3 2" xfId="40013" xr:uid="{00000000-0005-0000-0000-0000EF210000}"/>
    <cellStyle name="40% - Énfasis5 4 4 4" xfId="9930" xr:uid="{00000000-0005-0000-0000-0000F0210000}"/>
    <cellStyle name="40% - Énfasis5 4 4 4 2" xfId="32573" xr:uid="{00000000-0005-0000-0000-0000F1210000}"/>
    <cellStyle name="40% - Énfasis5 4 4 5" xfId="25132" xr:uid="{00000000-0005-0000-0000-0000F2210000}"/>
    <cellStyle name="40% - Énfasis5 4 5" xfId="4357" xr:uid="{00000000-0005-0000-0000-0000F3210000}"/>
    <cellStyle name="40% - Énfasis5 4 5 2" xfId="19241" xr:uid="{00000000-0005-0000-0000-0000F4210000}"/>
    <cellStyle name="40% - Énfasis5 4 5 2 2" xfId="41884" xr:uid="{00000000-0005-0000-0000-0000F5210000}"/>
    <cellStyle name="40% - Énfasis5 4 5 3" xfId="11801" xr:uid="{00000000-0005-0000-0000-0000F6210000}"/>
    <cellStyle name="40% - Énfasis5 4 5 3 2" xfId="34444" xr:uid="{00000000-0005-0000-0000-0000F7210000}"/>
    <cellStyle name="40% - Énfasis5 4 5 4" xfId="27003" xr:uid="{00000000-0005-0000-0000-0000F8210000}"/>
    <cellStyle name="40% - Énfasis5 4 6" xfId="625" xr:uid="{00000000-0005-0000-0000-0000F9210000}"/>
    <cellStyle name="40% - Énfasis5 4 6 2" xfId="15523" xr:uid="{00000000-0005-0000-0000-0000FA210000}"/>
    <cellStyle name="40% - Énfasis5 4 6 2 2" xfId="38166" xr:uid="{00000000-0005-0000-0000-0000FB210000}"/>
    <cellStyle name="40% - Énfasis5 4 6 3" xfId="23285" xr:uid="{00000000-0005-0000-0000-0000FC210000}"/>
    <cellStyle name="40% - Énfasis5 4 7" xfId="8083" xr:uid="{00000000-0005-0000-0000-0000FD210000}"/>
    <cellStyle name="40% - Énfasis5 4 7 2" xfId="30726" xr:uid="{00000000-0005-0000-0000-0000FE210000}"/>
    <cellStyle name="40% - Énfasis5 4 8" xfId="22841" xr:uid="{00000000-0005-0000-0000-0000FF210000}"/>
    <cellStyle name="40% - Énfasis5 5" xfId="218" xr:uid="{00000000-0005-0000-0000-000000220000}"/>
    <cellStyle name="40% - Énfasis5 5 2" xfId="1809" xr:uid="{00000000-0005-0000-0000-000001220000}"/>
    <cellStyle name="40% - Énfasis5 5 2 2" xfId="3659" xr:uid="{00000000-0005-0000-0000-000002220000}"/>
    <cellStyle name="40% - Énfasis5 5 2 2 2" xfId="7380" xr:uid="{00000000-0005-0000-0000-000003220000}"/>
    <cellStyle name="40% - Énfasis5 5 2 2 2 2" xfId="22264" xr:uid="{00000000-0005-0000-0000-000004220000}"/>
    <cellStyle name="40% - Énfasis5 5 2 2 2 2 2" xfId="44907" xr:uid="{00000000-0005-0000-0000-000005220000}"/>
    <cellStyle name="40% - Énfasis5 5 2 2 2 3" xfId="14824" xr:uid="{00000000-0005-0000-0000-000006220000}"/>
    <cellStyle name="40% - Énfasis5 5 2 2 2 3 2" xfId="37467" xr:uid="{00000000-0005-0000-0000-000007220000}"/>
    <cellStyle name="40% - Énfasis5 5 2 2 2 4" xfId="30026" xr:uid="{00000000-0005-0000-0000-000008220000}"/>
    <cellStyle name="40% - Énfasis5 5 2 2 3" xfId="18546" xr:uid="{00000000-0005-0000-0000-000009220000}"/>
    <cellStyle name="40% - Énfasis5 5 2 2 3 2" xfId="41189" xr:uid="{00000000-0005-0000-0000-00000A220000}"/>
    <cellStyle name="40% - Énfasis5 5 2 2 4" xfId="11106" xr:uid="{00000000-0005-0000-0000-00000B220000}"/>
    <cellStyle name="40% - Énfasis5 5 2 2 4 2" xfId="33749" xr:uid="{00000000-0005-0000-0000-00000C220000}"/>
    <cellStyle name="40% - Énfasis5 5 2 2 5" xfId="26308" xr:uid="{00000000-0005-0000-0000-00000D220000}"/>
    <cellStyle name="40% - Énfasis5 5 2 3" xfId="5533" xr:uid="{00000000-0005-0000-0000-00000E220000}"/>
    <cellStyle name="40% - Énfasis5 5 2 3 2" xfId="20417" xr:uid="{00000000-0005-0000-0000-00000F220000}"/>
    <cellStyle name="40% - Énfasis5 5 2 3 2 2" xfId="43060" xr:uid="{00000000-0005-0000-0000-000010220000}"/>
    <cellStyle name="40% - Énfasis5 5 2 3 3" xfId="12977" xr:uid="{00000000-0005-0000-0000-000011220000}"/>
    <cellStyle name="40% - Énfasis5 5 2 3 3 2" xfId="35620" xr:uid="{00000000-0005-0000-0000-000012220000}"/>
    <cellStyle name="40% - Énfasis5 5 2 3 4" xfId="28179" xr:uid="{00000000-0005-0000-0000-000013220000}"/>
    <cellStyle name="40% - Énfasis5 5 2 4" xfId="16699" xr:uid="{00000000-0005-0000-0000-000014220000}"/>
    <cellStyle name="40% - Énfasis5 5 2 4 2" xfId="39342" xr:uid="{00000000-0005-0000-0000-000015220000}"/>
    <cellStyle name="40% - Énfasis5 5 2 5" xfId="9259" xr:uid="{00000000-0005-0000-0000-000016220000}"/>
    <cellStyle name="40% - Énfasis5 5 2 5 2" xfId="31902" xr:uid="{00000000-0005-0000-0000-000017220000}"/>
    <cellStyle name="40% - Énfasis5 5 2 6" xfId="24461" xr:uid="{00000000-0005-0000-0000-000018220000}"/>
    <cellStyle name="40% - Énfasis5 5 3" xfId="2734" xr:uid="{00000000-0005-0000-0000-000019220000}"/>
    <cellStyle name="40% - Énfasis5 5 3 2" xfId="6455" xr:uid="{00000000-0005-0000-0000-00001A220000}"/>
    <cellStyle name="40% - Énfasis5 5 3 2 2" xfId="21339" xr:uid="{00000000-0005-0000-0000-00001B220000}"/>
    <cellStyle name="40% - Énfasis5 5 3 2 2 2" xfId="43982" xr:uid="{00000000-0005-0000-0000-00001C220000}"/>
    <cellStyle name="40% - Énfasis5 5 3 2 3" xfId="13899" xr:uid="{00000000-0005-0000-0000-00001D220000}"/>
    <cellStyle name="40% - Énfasis5 5 3 2 3 2" xfId="36542" xr:uid="{00000000-0005-0000-0000-00001E220000}"/>
    <cellStyle name="40% - Énfasis5 5 3 2 4" xfId="29101" xr:uid="{00000000-0005-0000-0000-00001F220000}"/>
    <cellStyle name="40% - Énfasis5 5 3 3" xfId="17621" xr:uid="{00000000-0005-0000-0000-000020220000}"/>
    <cellStyle name="40% - Énfasis5 5 3 3 2" xfId="40264" xr:uid="{00000000-0005-0000-0000-000021220000}"/>
    <cellStyle name="40% - Énfasis5 5 3 4" xfId="10181" xr:uid="{00000000-0005-0000-0000-000022220000}"/>
    <cellStyle name="40% - Énfasis5 5 3 4 2" xfId="32824" xr:uid="{00000000-0005-0000-0000-000023220000}"/>
    <cellStyle name="40% - Énfasis5 5 3 5" xfId="25383" xr:uid="{00000000-0005-0000-0000-000024220000}"/>
    <cellStyle name="40% - Énfasis5 5 4" xfId="4608" xr:uid="{00000000-0005-0000-0000-000025220000}"/>
    <cellStyle name="40% - Énfasis5 5 4 2" xfId="19492" xr:uid="{00000000-0005-0000-0000-000026220000}"/>
    <cellStyle name="40% - Énfasis5 5 4 2 2" xfId="42135" xr:uid="{00000000-0005-0000-0000-000027220000}"/>
    <cellStyle name="40% - Énfasis5 5 4 3" xfId="12052" xr:uid="{00000000-0005-0000-0000-000028220000}"/>
    <cellStyle name="40% - Énfasis5 5 4 3 2" xfId="34695" xr:uid="{00000000-0005-0000-0000-000029220000}"/>
    <cellStyle name="40% - Énfasis5 5 4 4" xfId="27254" xr:uid="{00000000-0005-0000-0000-00002A220000}"/>
    <cellStyle name="40% - Énfasis5 5 5" xfId="878" xr:uid="{00000000-0005-0000-0000-00002B220000}"/>
    <cellStyle name="40% - Énfasis5 5 5 2" xfId="15774" xr:uid="{00000000-0005-0000-0000-00002C220000}"/>
    <cellStyle name="40% - Énfasis5 5 5 2 2" xfId="38417" xr:uid="{00000000-0005-0000-0000-00002D220000}"/>
    <cellStyle name="40% - Énfasis5 5 5 3" xfId="23536" xr:uid="{00000000-0005-0000-0000-00002E220000}"/>
    <cellStyle name="40% - Énfasis5 5 6" xfId="8334" xr:uid="{00000000-0005-0000-0000-00002F220000}"/>
    <cellStyle name="40% - Énfasis5 5 6 2" xfId="30977" xr:uid="{00000000-0005-0000-0000-000030220000}"/>
    <cellStyle name="40% - Énfasis5 5 7" xfId="22919" xr:uid="{00000000-0005-0000-0000-000031220000}"/>
    <cellStyle name="40% - Énfasis5 6" xfId="1344" xr:uid="{00000000-0005-0000-0000-000032220000}"/>
    <cellStyle name="40% - Énfasis5 6 2" xfId="3197" xr:uid="{00000000-0005-0000-0000-000033220000}"/>
    <cellStyle name="40% - Énfasis5 6 2 2" xfId="6918" xr:uid="{00000000-0005-0000-0000-000034220000}"/>
    <cellStyle name="40% - Énfasis5 6 2 2 2" xfId="21802" xr:uid="{00000000-0005-0000-0000-000035220000}"/>
    <cellStyle name="40% - Énfasis5 6 2 2 2 2" xfId="44445" xr:uid="{00000000-0005-0000-0000-000036220000}"/>
    <cellStyle name="40% - Énfasis5 6 2 2 3" xfId="14362" xr:uid="{00000000-0005-0000-0000-000037220000}"/>
    <cellStyle name="40% - Énfasis5 6 2 2 3 2" xfId="37005" xr:uid="{00000000-0005-0000-0000-000038220000}"/>
    <cellStyle name="40% - Énfasis5 6 2 2 4" xfId="29564" xr:uid="{00000000-0005-0000-0000-000039220000}"/>
    <cellStyle name="40% - Énfasis5 6 2 3" xfId="18084" xr:uid="{00000000-0005-0000-0000-00003A220000}"/>
    <cellStyle name="40% - Énfasis5 6 2 3 2" xfId="40727" xr:uid="{00000000-0005-0000-0000-00003B220000}"/>
    <cellStyle name="40% - Énfasis5 6 2 4" xfId="10644" xr:uid="{00000000-0005-0000-0000-00003C220000}"/>
    <cellStyle name="40% - Énfasis5 6 2 4 2" xfId="33287" xr:uid="{00000000-0005-0000-0000-00003D220000}"/>
    <cellStyle name="40% - Énfasis5 6 2 5" xfId="25846" xr:uid="{00000000-0005-0000-0000-00003E220000}"/>
    <cellStyle name="40% - Énfasis5 6 3" xfId="5071" xr:uid="{00000000-0005-0000-0000-00003F220000}"/>
    <cellStyle name="40% - Énfasis5 6 3 2" xfId="19955" xr:uid="{00000000-0005-0000-0000-000040220000}"/>
    <cellStyle name="40% - Énfasis5 6 3 2 2" xfId="42598" xr:uid="{00000000-0005-0000-0000-000041220000}"/>
    <cellStyle name="40% - Énfasis5 6 3 3" xfId="12515" xr:uid="{00000000-0005-0000-0000-000042220000}"/>
    <cellStyle name="40% - Énfasis5 6 3 3 2" xfId="35158" xr:uid="{00000000-0005-0000-0000-000043220000}"/>
    <cellStyle name="40% - Énfasis5 6 3 4" xfId="27717" xr:uid="{00000000-0005-0000-0000-000044220000}"/>
    <cellStyle name="40% - Énfasis5 6 4" xfId="16237" xr:uid="{00000000-0005-0000-0000-000045220000}"/>
    <cellStyle name="40% - Énfasis5 6 4 2" xfId="38880" xr:uid="{00000000-0005-0000-0000-000046220000}"/>
    <cellStyle name="40% - Énfasis5 6 5" xfId="8797" xr:uid="{00000000-0005-0000-0000-000047220000}"/>
    <cellStyle name="40% - Énfasis5 6 5 2" xfId="31440" xr:uid="{00000000-0005-0000-0000-000048220000}"/>
    <cellStyle name="40% - Énfasis5 6 6" xfId="23999" xr:uid="{00000000-0005-0000-0000-000049220000}"/>
    <cellStyle name="40% - Énfasis5 7" xfId="2269" xr:uid="{00000000-0005-0000-0000-00004A220000}"/>
    <cellStyle name="40% - Énfasis5 7 2" xfId="5993" xr:uid="{00000000-0005-0000-0000-00004B220000}"/>
    <cellStyle name="40% - Énfasis5 7 2 2" xfId="20877" xr:uid="{00000000-0005-0000-0000-00004C220000}"/>
    <cellStyle name="40% - Énfasis5 7 2 2 2" xfId="43520" xr:uid="{00000000-0005-0000-0000-00004D220000}"/>
    <cellStyle name="40% - Énfasis5 7 2 3" xfId="13437" xr:uid="{00000000-0005-0000-0000-00004E220000}"/>
    <cellStyle name="40% - Énfasis5 7 2 3 2" xfId="36080" xr:uid="{00000000-0005-0000-0000-00004F220000}"/>
    <cellStyle name="40% - Énfasis5 7 2 4" xfId="28639" xr:uid="{00000000-0005-0000-0000-000050220000}"/>
    <cellStyle name="40% - Énfasis5 7 3" xfId="17159" xr:uid="{00000000-0005-0000-0000-000051220000}"/>
    <cellStyle name="40% - Énfasis5 7 3 2" xfId="39802" xr:uid="{00000000-0005-0000-0000-000052220000}"/>
    <cellStyle name="40% - Énfasis5 7 4" xfId="9719" xr:uid="{00000000-0005-0000-0000-000053220000}"/>
    <cellStyle name="40% - Énfasis5 7 4 2" xfId="32362" xr:uid="{00000000-0005-0000-0000-000054220000}"/>
    <cellStyle name="40% - Énfasis5 7 5" xfId="24921" xr:uid="{00000000-0005-0000-0000-000055220000}"/>
    <cellStyle name="40% - Énfasis5 8" xfId="4143" xr:uid="{00000000-0005-0000-0000-000056220000}"/>
    <cellStyle name="40% - Énfasis5 8 2" xfId="19030" xr:uid="{00000000-0005-0000-0000-000057220000}"/>
    <cellStyle name="40% - Énfasis5 8 2 2" xfId="41673" xr:uid="{00000000-0005-0000-0000-000058220000}"/>
    <cellStyle name="40% - Énfasis5 8 3" xfId="11590" xr:uid="{00000000-0005-0000-0000-000059220000}"/>
    <cellStyle name="40% - Énfasis5 8 3 2" xfId="34233" xr:uid="{00000000-0005-0000-0000-00005A220000}"/>
    <cellStyle name="40% - Énfasis5 8 4" xfId="26792" xr:uid="{00000000-0005-0000-0000-00005B220000}"/>
    <cellStyle name="40% - Énfasis5 9" xfId="378" xr:uid="{00000000-0005-0000-0000-00005C220000}"/>
    <cellStyle name="40% - Énfasis5 9 2" xfId="15312" xr:uid="{00000000-0005-0000-0000-00005D220000}"/>
    <cellStyle name="40% - Énfasis5 9 2 2" xfId="37955" xr:uid="{00000000-0005-0000-0000-00005E220000}"/>
    <cellStyle name="40% - Énfasis5 9 3" xfId="23075" xr:uid="{00000000-0005-0000-0000-00005F220000}"/>
    <cellStyle name="40% - Énfasis6" xfId="23" builtinId="51" customBuiltin="1"/>
    <cellStyle name="40% - Énfasis6 10" xfId="7871" xr:uid="{00000000-0005-0000-0000-000061220000}"/>
    <cellStyle name="40% - Énfasis6 10 2" xfId="30517" xr:uid="{00000000-0005-0000-0000-000062220000}"/>
    <cellStyle name="40% - Énfasis6 11" xfId="22762" xr:uid="{00000000-0005-0000-0000-000063220000}"/>
    <cellStyle name="40% - Énfasis6 2" xfId="24" xr:uid="{00000000-0005-0000-0000-000064220000}"/>
    <cellStyle name="40% - Énfasis6 2 10" xfId="22775" xr:uid="{00000000-0005-0000-0000-000065220000}"/>
    <cellStyle name="40% - Énfasis6 2 2" xfId="108" xr:uid="{00000000-0005-0000-0000-000066220000}"/>
    <cellStyle name="40% - Énfasis6 2 2 2" xfId="191" xr:uid="{00000000-0005-0000-0000-000067220000}"/>
    <cellStyle name="40% - Énfasis6 2 2 2 2" xfId="352" xr:uid="{00000000-0005-0000-0000-000068220000}"/>
    <cellStyle name="40% - Énfasis6 2 2 2 2 2" xfId="2179" xr:uid="{00000000-0005-0000-0000-000069220000}"/>
    <cellStyle name="40% - Énfasis6 2 2 2 2 2 2" xfId="4029" xr:uid="{00000000-0005-0000-0000-00006A220000}"/>
    <cellStyle name="40% - Énfasis6 2 2 2 2 2 2 2" xfId="7750" xr:uid="{00000000-0005-0000-0000-00006B220000}"/>
    <cellStyle name="40% - Énfasis6 2 2 2 2 2 2 2 2" xfId="22634" xr:uid="{00000000-0005-0000-0000-00006C220000}"/>
    <cellStyle name="40% - Énfasis6 2 2 2 2 2 2 2 2 2" xfId="45277" xr:uid="{00000000-0005-0000-0000-00006D220000}"/>
    <cellStyle name="40% - Énfasis6 2 2 2 2 2 2 2 3" xfId="15194" xr:uid="{00000000-0005-0000-0000-00006E220000}"/>
    <cellStyle name="40% - Énfasis6 2 2 2 2 2 2 2 3 2" xfId="37837" xr:uid="{00000000-0005-0000-0000-00006F220000}"/>
    <cellStyle name="40% - Énfasis6 2 2 2 2 2 2 2 4" xfId="30396" xr:uid="{00000000-0005-0000-0000-000070220000}"/>
    <cellStyle name="40% - Énfasis6 2 2 2 2 2 2 3" xfId="18916" xr:uid="{00000000-0005-0000-0000-000071220000}"/>
    <cellStyle name="40% - Énfasis6 2 2 2 2 2 2 3 2" xfId="41559" xr:uid="{00000000-0005-0000-0000-000072220000}"/>
    <cellStyle name="40% - Énfasis6 2 2 2 2 2 2 4" xfId="11476" xr:uid="{00000000-0005-0000-0000-000073220000}"/>
    <cellStyle name="40% - Énfasis6 2 2 2 2 2 2 4 2" xfId="34119" xr:uid="{00000000-0005-0000-0000-000074220000}"/>
    <cellStyle name="40% - Énfasis6 2 2 2 2 2 2 5" xfId="26678" xr:uid="{00000000-0005-0000-0000-000075220000}"/>
    <cellStyle name="40% - Énfasis6 2 2 2 2 2 3" xfId="5903" xr:uid="{00000000-0005-0000-0000-000076220000}"/>
    <cellStyle name="40% - Énfasis6 2 2 2 2 2 3 2" xfId="20787" xr:uid="{00000000-0005-0000-0000-000077220000}"/>
    <cellStyle name="40% - Énfasis6 2 2 2 2 2 3 2 2" xfId="43430" xr:uid="{00000000-0005-0000-0000-000078220000}"/>
    <cellStyle name="40% - Énfasis6 2 2 2 2 2 3 3" xfId="13347" xr:uid="{00000000-0005-0000-0000-000079220000}"/>
    <cellStyle name="40% - Énfasis6 2 2 2 2 2 3 3 2" xfId="35990" xr:uid="{00000000-0005-0000-0000-00007A220000}"/>
    <cellStyle name="40% - Énfasis6 2 2 2 2 2 3 4" xfId="28549" xr:uid="{00000000-0005-0000-0000-00007B220000}"/>
    <cellStyle name="40% - Énfasis6 2 2 2 2 2 4" xfId="17069" xr:uid="{00000000-0005-0000-0000-00007C220000}"/>
    <cellStyle name="40% - Énfasis6 2 2 2 2 2 4 2" xfId="39712" xr:uid="{00000000-0005-0000-0000-00007D220000}"/>
    <cellStyle name="40% - Énfasis6 2 2 2 2 2 5" xfId="9629" xr:uid="{00000000-0005-0000-0000-00007E220000}"/>
    <cellStyle name="40% - Énfasis6 2 2 2 2 2 5 2" xfId="32272" xr:uid="{00000000-0005-0000-0000-00007F220000}"/>
    <cellStyle name="40% - Énfasis6 2 2 2 2 2 6" xfId="24831" xr:uid="{00000000-0005-0000-0000-000080220000}"/>
    <cellStyle name="40% - Énfasis6 2 2 2 2 3" xfId="3104" xr:uid="{00000000-0005-0000-0000-000081220000}"/>
    <cellStyle name="40% - Énfasis6 2 2 2 2 3 2" xfId="6825" xr:uid="{00000000-0005-0000-0000-000082220000}"/>
    <cellStyle name="40% - Énfasis6 2 2 2 2 3 2 2" xfId="21709" xr:uid="{00000000-0005-0000-0000-000083220000}"/>
    <cellStyle name="40% - Énfasis6 2 2 2 2 3 2 2 2" xfId="44352" xr:uid="{00000000-0005-0000-0000-000084220000}"/>
    <cellStyle name="40% - Énfasis6 2 2 2 2 3 2 3" xfId="14269" xr:uid="{00000000-0005-0000-0000-000085220000}"/>
    <cellStyle name="40% - Énfasis6 2 2 2 2 3 2 3 2" xfId="36912" xr:uid="{00000000-0005-0000-0000-000086220000}"/>
    <cellStyle name="40% - Énfasis6 2 2 2 2 3 2 4" xfId="29471" xr:uid="{00000000-0005-0000-0000-000087220000}"/>
    <cellStyle name="40% - Énfasis6 2 2 2 2 3 3" xfId="17991" xr:uid="{00000000-0005-0000-0000-000088220000}"/>
    <cellStyle name="40% - Énfasis6 2 2 2 2 3 3 2" xfId="40634" xr:uid="{00000000-0005-0000-0000-000089220000}"/>
    <cellStyle name="40% - Énfasis6 2 2 2 2 3 4" xfId="10551" xr:uid="{00000000-0005-0000-0000-00008A220000}"/>
    <cellStyle name="40% - Énfasis6 2 2 2 2 3 4 2" xfId="33194" xr:uid="{00000000-0005-0000-0000-00008B220000}"/>
    <cellStyle name="40% - Énfasis6 2 2 2 2 3 5" xfId="25753" xr:uid="{00000000-0005-0000-0000-00008C220000}"/>
    <cellStyle name="40% - Énfasis6 2 2 2 2 4" xfId="4978" xr:uid="{00000000-0005-0000-0000-00008D220000}"/>
    <cellStyle name="40% - Énfasis6 2 2 2 2 4 2" xfId="19862" xr:uid="{00000000-0005-0000-0000-00008E220000}"/>
    <cellStyle name="40% - Énfasis6 2 2 2 2 4 2 2" xfId="42505" xr:uid="{00000000-0005-0000-0000-00008F220000}"/>
    <cellStyle name="40% - Énfasis6 2 2 2 2 4 3" xfId="12422" xr:uid="{00000000-0005-0000-0000-000090220000}"/>
    <cellStyle name="40% - Énfasis6 2 2 2 2 4 3 2" xfId="35065" xr:uid="{00000000-0005-0000-0000-000091220000}"/>
    <cellStyle name="40% - Énfasis6 2 2 2 2 4 4" xfId="27624" xr:uid="{00000000-0005-0000-0000-000092220000}"/>
    <cellStyle name="40% - Énfasis6 2 2 2 2 5" xfId="1251" xr:uid="{00000000-0005-0000-0000-000093220000}"/>
    <cellStyle name="40% - Énfasis6 2 2 2 2 5 2" xfId="16144" xr:uid="{00000000-0005-0000-0000-000094220000}"/>
    <cellStyle name="40% - Énfasis6 2 2 2 2 5 2 2" xfId="38787" xr:uid="{00000000-0005-0000-0000-000095220000}"/>
    <cellStyle name="40% - Énfasis6 2 2 2 2 5 3" xfId="23906" xr:uid="{00000000-0005-0000-0000-000096220000}"/>
    <cellStyle name="40% - Énfasis6 2 2 2 2 6" xfId="8704" xr:uid="{00000000-0005-0000-0000-000097220000}"/>
    <cellStyle name="40% - Énfasis6 2 2 2 2 6 2" xfId="31347" xr:uid="{00000000-0005-0000-0000-000098220000}"/>
    <cellStyle name="40% - Énfasis6 2 2 2 2 7" xfId="23050" xr:uid="{00000000-0005-0000-0000-000099220000}"/>
    <cellStyle name="40% - Énfasis6 2 2 2 3" xfId="1717" xr:uid="{00000000-0005-0000-0000-00009A220000}"/>
    <cellStyle name="40% - Énfasis6 2 2 2 3 2" xfId="3567" xr:uid="{00000000-0005-0000-0000-00009B220000}"/>
    <cellStyle name="40% - Énfasis6 2 2 2 3 2 2" xfId="7288" xr:uid="{00000000-0005-0000-0000-00009C220000}"/>
    <cellStyle name="40% - Énfasis6 2 2 2 3 2 2 2" xfId="22172" xr:uid="{00000000-0005-0000-0000-00009D220000}"/>
    <cellStyle name="40% - Énfasis6 2 2 2 3 2 2 2 2" xfId="44815" xr:uid="{00000000-0005-0000-0000-00009E220000}"/>
    <cellStyle name="40% - Énfasis6 2 2 2 3 2 2 3" xfId="14732" xr:uid="{00000000-0005-0000-0000-00009F220000}"/>
    <cellStyle name="40% - Énfasis6 2 2 2 3 2 2 3 2" xfId="37375" xr:uid="{00000000-0005-0000-0000-0000A0220000}"/>
    <cellStyle name="40% - Énfasis6 2 2 2 3 2 2 4" xfId="29934" xr:uid="{00000000-0005-0000-0000-0000A1220000}"/>
    <cellStyle name="40% - Énfasis6 2 2 2 3 2 3" xfId="18454" xr:uid="{00000000-0005-0000-0000-0000A2220000}"/>
    <cellStyle name="40% - Énfasis6 2 2 2 3 2 3 2" xfId="41097" xr:uid="{00000000-0005-0000-0000-0000A3220000}"/>
    <cellStyle name="40% - Énfasis6 2 2 2 3 2 4" xfId="11014" xr:uid="{00000000-0005-0000-0000-0000A4220000}"/>
    <cellStyle name="40% - Énfasis6 2 2 2 3 2 4 2" xfId="33657" xr:uid="{00000000-0005-0000-0000-0000A5220000}"/>
    <cellStyle name="40% - Énfasis6 2 2 2 3 2 5" xfId="26216" xr:uid="{00000000-0005-0000-0000-0000A6220000}"/>
    <cellStyle name="40% - Énfasis6 2 2 2 3 3" xfId="5441" xr:uid="{00000000-0005-0000-0000-0000A7220000}"/>
    <cellStyle name="40% - Énfasis6 2 2 2 3 3 2" xfId="20325" xr:uid="{00000000-0005-0000-0000-0000A8220000}"/>
    <cellStyle name="40% - Énfasis6 2 2 2 3 3 2 2" xfId="42968" xr:uid="{00000000-0005-0000-0000-0000A9220000}"/>
    <cellStyle name="40% - Énfasis6 2 2 2 3 3 3" xfId="12885" xr:uid="{00000000-0005-0000-0000-0000AA220000}"/>
    <cellStyle name="40% - Énfasis6 2 2 2 3 3 3 2" xfId="35528" xr:uid="{00000000-0005-0000-0000-0000AB220000}"/>
    <cellStyle name="40% - Énfasis6 2 2 2 3 3 4" xfId="28087" xr:uid="{00000000-0005-0000-0000-0000AC220000}"/>
    <cellStyle name="40% - Énfasis6 2 2 2 3 4" xfId="16607" xr:uid="{00000000-0005-0000-0000-0000AD220000}"/>
    <cellStyle name="40% - Énfasis6 2 2 2 3 4 2" xfId="39250" xr:uid="{00000000-0005-0000-0000-0000AE220000}"/>
    <cellStyle name="40% - Énfasis6 2 2 2 3 5" xfId="9167" xr:uid="{00000000-0005-0000-0000-0000AF220000}"/>
    <cellStyle name="40% - Énfasis6 2 2 2 3 5 2" xfId="31810" xr:uid="{00000000-0005-0000-0000-0000B0220000}"/>
    <cellStyle name="40% - Énfasis6 2 2 2 3 6" xfId="24369" xr:uid="{00000000-0005-0000-0000-0000B1220000}"/>
    <cellStyle name="40% - Énfasis6 2 2 2 4" xfId="2642" xr:uid="{00000000-0005-0000-0000-0000B2220000}"/>
    <cellStyle name="40% - Énfasis6 2 2 2 4 2" xfId="6363" xr:uid="{00000000-0005-0000-0000-0000B3220000}"/>
    <cellStyle name="40% - Énfasis6 2 2 2 4 2 2" xfId="21247" xr:uid="{00000000-0005-0000-0000-0000B4220000}"/>
    <cellStyle name="40% - Énfasis6 2 2 2 4 2 2 2" xfId="43890" xr:uid="{00000000-0005-0000-0000-0000B5220000}"/>
    <cellStyle name="40% - Énfasis6 2 2 2 4 2 3" xfId="13807" xr:uid="{00000000-0005-0000-0000-0000B6220000}"/>
    <cellStyle name="40% - Énfasis6 2 2 2 4 2 3 2" xfId="36450" xr:uid="{00000000-0005-0000-0000-0000B7220000}"/>
    <cellStyle name="40% - Énfasis6 2 2 2 4 2 4" xfId="29009" xr:uid="{00000000-0005-0000-0000-0000B8220000}"/>
    <cellStyle name="40% - Énfasis6 2 2 2 4 3" xfId="17529" xr:uid="{00000000-0005-0000-0000-0000B9220000}"/>
    <cellStyle name="40% - Énfasis6 2 2 2 4 3 2" xfId="40172" xr:uid="{00000000-0005-0000-0000-0000BA220000}"/>
    <cellStyle name="40% - Énfasis6 2 2 2 4 4" xfId="10089" xr:uid="{00000000-0005-0000-0000-0000BB220000}"/>
    <cellStyle name="40% - Énfasis6 2 2 2 4 4 2" xfId="32732" xr:uid="{00000000-0005-0000-0000-0000BC220000}"/>
    <cellStyle name="40% - Énfasis6 2 2 2 4 5" xfId="25291" xr:uid="{00000000-0005-0000-0000-0000BD220000}"/>
    <cellStyle name="40% - Énfasis6 2 2 2 5" xfId="4516" xr:uid="{00000000-0005-0000-0000-0000BE220000}"/>
    <cellStyle name="40% - Énfasis6 2 2 2 5 2" xfId="19400" xr:uid="{00000000-0005-0000-0000-0000BF220000}"/>
    <cellStyle name="40% - Énfasis6 2 2 2 5 2 2" xfId="42043" xr:uid="{00000000-0005-0000-0000-0000C0220000}"/>
    <cellStyle name="40% - Énfasis6 2 2 2 5 3" xfId="11960" xr:uid="{00000000-0005-0000-0000-0000C1220000}"/>
    <cellStyle name="40% - Énfasis6 2 2 2 5 3 2" xfId="34603" xr:uid="{00000000-0005-0000-0000-0000C2220000}"/>
    <cellStyle name="40% - Énfasis6 2 2 2 5 4" xfId="27162" xr:uid="{00000000-0005-0000-0000-0000C3220000}"/>
    <cellStyle name="40% - Énfasis6 2 2 2 6" xfId="786" xr:uid="{00000000-0005-0000-0000-0000C4220000}"/>
    <cellStyle name="40% - Énfasis6 2 2 2 6 2" xfId="15682" xr:uid="{00000000-0005-0000-0000-0000C5220000}"/>
    <cellStyle name="40% - Énfasis6 2 2 2 6 2 2" xfId="38325" xr:uid="{00000000-0005-0000-0000-0000C6220000}"/>
    <cellStyle name="40% - Énfasis6 2 2 2 6 3" xfId="23444" xr:uid="{00000000-0005-0000-0000-0000C7220000}"/>
    <cellStyle name="40% - Énfasis6 2 2 2 7" xfId="8242" xr:uid="{00000000-0005-0000-0000-0000C8220000}"/>
    <cellStyle name="40% - Énfasis6 2 2 2 7 2" xfId="30885" xr:uid="{00000000-0005-0000-0000-0000C9220000}"/>
    <cellStyle name="40% - Énfasis6 2 2 2 8" xfId="22894" xr:uid="{00000000-0005-0000-0000-0000CA220000}"/>
    <cellStyle name="40% - Énfasis6 2 2 3" xfId="274" xr:uid="{00000000-0005-0000-0000-0000CB220000}"/>
    <cellStyle name="40% - Énfasis6 2 2 3 2" xfId="1968" xr:uid="{00000000-0005-0000-0000-0000CC220000}"/>
    <cellStyle name="40% - Énfasis6 2 2 3 2 2" xfId="3818" xr:uid="{00000000-0005-0000-0000-0000CD220000}"/>
    <cellStyle name="40% - Énfasis6 2 2 3 2 2 2" xfId="7539" xr:uid="{00000000-0005-0000-0000-0000CE220000}"/>
    <cellStyle name="40% - Énfasis6 2 2 3 2 2 2 2" xfId="22423" xr:uid="{00000000-0005-0000-0000-0000CF220000}"/>
    <cellStyle name="40% - Énfasis6 2 2 3 2 2 2 2 2" xfId="45066" xr:uid="{00000000-0005-0000-0000-0000D0220000}"/>
    <cellStyle name="40% - Énfasis6 2 2 3 2 2 2 3" xfId="14983" xr:uid="{00000000-0005-0000-0000-0000D1220000}"/>
    <cellStyle name="40% - Énfasis6 2 2 3 2 2 2 3 2" xfId="37626" xr:uid="{00000000-0005-0000-0000-0000D2220000}"/>
    <cellStyle name="40% - Énfasis6 2 2 3 2 2 2 4" xfId="30185" xr:uid="{00000000-0005-0000-0000-0000D3220000}"/>
    <cellStyle name="40% - Énfasis6 2 2 3 2 2 3" xfId="18705" xr:uid="{00000000-0005-0000-0000-0000D4220000}"/>
    <cellStyle name="40% - Énfasis6 2 2 3 2 2 3 2" xfId="41348" xr:uid="{00000000-0005-0000-0000-0000D5220000}"/>
    <cellStyle name="40% - Énfasis6 2 2 3 2 2 4" xfId="11265" xr:uid="{00000000-0005-0000-0000-0000D6220000}"/>
    <cellStyle name="40% - Énfasis6 2 2 3 2 2 4 2" xfId="33908" xr:uid="{00000000-0005-0000-0000-0000D7220000}"/>
    <cellStyle name="40% - Énfasis6 2 2 3 2 2 5" xfId="26467" xr:uid="{00000000-0005-0000-0000-0000D8220000}"/>
    <cellStyle name="40% - Énfasis6 2 2 3 2 3" xfId="5692" xr:uid="{00000000-0005-0000-0000-0000D9220000}"/>
    <cellStyle name="40% - Énfasis6 2 2 3 2 3 2" xfId="20576" xr:uid="{00000000-0005-0000-0000-0000DA220000}"/>
    <cellStyle name="40% - Énfasis6 2 2 3 2 3 2 2" xfId="43219" xr:uid="{00000000-0005-0000-0000-0000DB220000}"/>
    <cellStyle name="40% - Énfasis6 2 2 3 2 3 3" xfId="13136" xr:uid="{00000000-0005-0000-0000-0000DC220000}"/>
    <cellStyle name="40% - Énfasis6 2 2 3 2 3 3 2" xfId="35779" xr:uid="{00000000-0005-0000-0000-0000DD220000}"/>
    <cellStyle name="40% - Énfasis6 2 2 3 2 3 4" xfId="28338" xr:uid="{00000000-0005-0000-0000-0000DE220000}"/>
    <cellStyle name="40% - Énfasis6 2 2 3 2 4" xfId="16858" xr:uid="{00000000-0005-0000-0000-0000DF220000}"/>
    <cellStyle name="40% - Énfasis6 2 2 3 2 4 2" xfId="39501" xr:uid="{00000000-0005-0000-0000-0000E0220000}"/>
    <cellStyle name="40% - Énfasis6 2 2 3 2 5" xfId="9418" xr:uid="{00000000-0005-0000-0000-0000E1220000}"/>
    <cellStyle name="40% - Énfasis6 2 2 3 2 5 2" xfId="32061" xr:uid="{00000000-0005-0000-0000-0000E2220000}"/>
    <cellStyle name="40% - Énfasis6 2 2 3 2 6" xfId="24620" xr:uid="{00000000-0005-0000-0000-0000E3220000}"/>
    <cellStyle name="40% - Énfasis6 2 2 3 3" xfId="2893" xr:uid="{00000000-0005-0000-0000-0000E4220000}"/>
    <cellStyle name="40% - Énfasis6 2 2 3 3 2" xfId="6614" xr:uid="{00000000-0005-0000-0000-0000E5220000}"/>
    <cellStyle name="40% - Énfasis6 2 2 3 3 2 2" xfId="21498" xr:uid="{00000000-0005-0000-0000-0000E6220000}"/>
    <cellStyle name="40% - Énfasis6 2 2 3 3 2 2 2" xfId="44141" xr:uid="{00000000-0005-0000-0000-0000E7220000}"/>
    <cellStyle name="40% - Énfasis6 2 2 3 3 2 3" xfId="14058" xr:uid="{00000000-0005-0000-0000-0000E8220000}"/>
    <cellStyle name="40% - Énfasis6 2 2 3 3 2 3 2" xfId="36701" xr:uid="{00000000-0005-0000-0000-0000E9220000}"/>
    <cellStyle name="40% - Énfasis6 2 2 3 3 2 4" xfId="29260" xr:uid="{00000000-0005-0000-0000-0000EA220000}"/>
    <cellStyle name="40% - Énfasis6 2 2 3 3 3" xfId="17780" xr:uid="{00000000-0005-0000-0000-0000EB220000}"/>
    <cellStyle name="40% - Énfasis6 2 2 3 3 3 2" xfId="40423" xr:uid="{00000000-0005-0000-0000-0000EC220000}"/>
    <cellStyle name="40% - Énfasis6 2 2 3 3 4" xfId="10340" xr:uid="{00000000-0005-0000-0000-0000ED220000}"/>
    <cellStyle name="40% - Énfasis6 2 2 3 3 4 2" xfId="32983" xr:uid="{00000000-0005-0000-0000-0000EE220000}"/>
    <cellStyle name="40% - Énfasis6 2 2 3 3 5" xfId="25542" xr:uid="{00000000-0005-0000-0000-0000EF220000}"/>
    <cellStyle name="40% - Énfasis6 2 2 3 4" xfId="4767" xr:uid="{00000000-0005-0000-0000-0000F0220000}"/>
    <cellStyle name="40% - Énfasis6 2 2 3 4 2" xfId="19651" xr:uid="{00000000-0005-0000-0000-0000F1220000}"/>
    <cellStyle name="40% - Énfasis6 2 2 3 4 2 2" xfId="42294" xr:uid="{00000000-0005-0000-0000-0000F2220000}"/>
    <cellStyle name="40% - Énfasis6 2 2 3 4 3" xfId="12211" xr:uid="{00000000-0005-0000-0000-0000F3220000}"/>
    <cellStyle name="40% - Énfasis6 2 2 3 4 3 2" xfId="34854" xr:uid="{00000000-0005-0000-0000-0000F4220000}"/>
    <cellStyle name="40% - Énfasis6 2 2 3 4 4" xfId="27413" xr:uid="{00000000-0005-0000-0000-0000F5220000}"/>
    <cellStyle name="40% - Énfasis6 2 2 3 5" xfId="1040" xr:uid="{00000000-0005-0000-0000-0000F6220000}"/>
    <cellStyle name="40% - Énfasis6 2 2 3 5 2" xfId="15933" xr:uid="{00000000-0005-0000-0000-0000F7220000}"/>
    <cellStyle name="40% - Énfasis6 2 2 3 5 2 2" xfId="38576" xr:uid="{00000000-0005-0000-0000-0000F8220000}"/>
    <cellStyle name="40% - Énfasis6 2 2 3 5 3" xfId="23695" xr:uid="{00000000-0005-0000-0000-0000F9220000}"/>
    <cellStyle name="40% - Énfasis6 2 2 3 6" xfId="8493" xr:uid="{00000000-0005-0000-0000-0000FA220000}"/>
    <cellStyle name="40% - Énfasis6 2 2 3 6 2" xfId="31136" xr:uid="{00000000-0005-0000-0000-0000FB220000}"/>
    <cellStyle name="40% - Énfasis6 2 2 3 7" xfId="22972" xr:uid="{00000000-0005-0000-0000-0000FC220000}"/>
    <cellStyle name="40% - Énfasis6 2 2 4" xfId="1506" xr:uid="{00000000-0005-0000-0000-0000FD220000}"/>
    <cellStyle name="40% - Énfasis6 2 2 4 2" xfId="3356" xr:uid="{00000000-0005-0000-0000-0000FE220000}"/>
    <cellStyle name="40% - Énfasis6 2 2 4 2 2" xfId="7077" xr:uid="{00000000-0005-0000-0000-0000FF220000}"/>
    <cellStyle name="40% - Énfasis6 2 2 4 2 2 2" xfId="21961" xr:uid="{00000000-0005-0000-0000-000000230000}"/>
    <cellStyle name="40% - Énfasis6 2 2 4 2 2 2 2" xfId="44604" xr:uid="{00000000-0005-0000-0000-000001230000}"/>
    <cellStyle name="40% - Énfasis6 2 2 4 2 2 3" xfId="14521" xr:uid="{00000000-0005-0000-0000-000002230000}"/>
    <cellStyle name="40% - Énfasis6 2 2 4 2 2 3 2" xfId="37164" xr:uid="{00000000-0005-0000-0000-000003230000}"/>
    <cellStyle name="40% - Énfasis6 2 2 4 2 2 4" xfId="29723" xr:uid="{00000000-0005-0000-0000-000004230000}"/>
    <cellStyle name="40% - Énfasis6 2 2 4 2 3" xfId="18243" xr:uid="{00000000-0005-0000-0000-000005230000}"/>
    <cellStyle name="40% - Énfasis6 2 2 4 2 3 2" xfId="40886" xr:uid="{00000000-0005-0000-0000-000006230000}"/>
    <cellStyle name="40% - Énfasis6 2 2 4 2 4" xfId="10803" xr:uid="{00000000-0005-0000-0000-000007230000}"/>
    <cellStyle name="40% - Énfasis6 2 2 4 2 4 2" xfId="33446" xr:uid="{00000000-0005-0000-0000-000008230000}"/>
    <cellStyle name="40% - Énfasis6 2 2 4 2 5" xfId="26005" xr:uid="{00000000-0005-0000-0000-000009230000}"/>
    <cellStyle name="40% - Énfasis6 2 2 4 3" xfId="5230" xr:uid="{00000000-0005-0000-0000-00000A230000}"/>
    <cellStyle name="40% - Énfasis6 2 2 4 3 2" xfId="20114" xr:uid="{00000000-0005-0000-0000-00000B230000}"/>
    <cellStyle name="40% - Énfasis6 2 2 4 3 2 2" xfId="42757" xr:uid="{00000000-0005-0000-0000-00000C230000}"/>
    <cellStyle name="40% - Énfasis6 2 2 4 3 3" xfId="12674" xr:uid="{00000000-0005-0000-0000-00000D230000}"/>
    <cellStyle name="40% - Énfasis6 2 2 4 3 3 2" xfId="35317" xr:uid="{00000000-0005-0000-0000-00000E230000}"/>
    <cellStyle name="40% - Énfasis6 2 2 4 3 4" xfId="27876" xr:uid="{00000000-0005-0000-0000-00000F230000}"/>
    <cellStyle name="40% - Énfasis6 2 2 4 4" xfId="16396" xr:uid="{00000000-0005-0000-0000-000010230000}"/>
    <cellStyle name="40% - Énfasis6 2 2 4 4 2" xfId="39039" xr:uid="{00000000-0005-0000-0000-000011230000}"/>
    <cellStyle name="40% - Énfasis6 2 2 4 5" xfId="8956" xr:uid="{00000000-0005-0000-0000-000012230000}"/>
    <cellStyle name="40% - Énfasis6 2 2 4 5 2" xfId="31599" xr:uid="{00000000-0005-0000-0000-000013230000}"/>
    <cellStyle name="40% - Énfasis6 2 2 4 6" xfId="24158" xr:uid="{00000000-0005-0000-0000-000014230000}"/>
    <cellStyle name="40% - Énfasis6 2 2 5" xfId="2431" xr:uid="{00000000-0005-0000-0000-000015230000}"/>
    <cellStyle name="40% - Énfasis6 2 2 5 2" xfId="6152" xr:uid="{00000000-0005-0000-0000-000016230000}"/>
    <cellStyle name="40% - Énfasis6 2 2 5 2 2" xfId="21036" xr:uid="{00000000-0005-0000-0000-000017230000}"/>
    <cellStyle name="40% - Énfasis6 2 2 5 2 2 2" xfId="43679" xr:uid="{00000000-0005-0000-0000-000018230000}"/>
    <cellStyle name="40% - Énfasis6 2 2 5 2 3" xfId="13596" xr:uid="{00000000-0005-0000-0000-000019230000}"/>
    <cellStyle name="40% - Énfasis6 2 2 5 2 3 2" xfId="36239" xr:uid="{00000000-0005-0000-0000-00001A230000}"/>
    <cellStyle name="40% - Énfasis6 2 2 5 2 4" xfId="28798" xr:uid="{00000000-0005-0000-0000-00001B230000}"/>
    <cellStyle name="40% - Énfasis6 2 2 5 3" xfId="17318" xr:uid="{00000000-0005-0000-0000-00001C230000}"/>
    <cellStyle name="40% - Énfasis6 2 2 5 3 2" xfId="39961" xr:uid="{00000000-0005-0000-0000-00001D230000}"/>
    <cellStyle name="40% - Énfasis6 2 2 5 4" xfId="9878" xr:uid="{00000000-0005-0000-0000-00001E230000}"/>
    <cellStyle name="40% - Énfasis6 2 2 5 4 2" xfId="32521" xr:uid="{00000000-0005-0000-0000-00001F230000}"/>
    <cellStyle name="40% - Énfasis6 2 2 5 5" xfId="25080" xr:uid="{00000000-0005-0000-0000-000020230000}"/>
    <cellStyle name="40% - Énfasis6 2 2 6" xfId="4305" xr:uid="{00000000-0005-0000-0000-000021230000}"/>
    <cellStyle name="40% - Énfasis6 2 2 6 2" xfId="19189" xr:uid="{00000000-0005-0000-0000-000022230000}"/>
    <cellStyle name="40% - Énfasis6 2 2 6 2 2" xfId="41832" xr:uid="{00000000-0005-0000-0000-000023230000}"/>
    <cellStyle name="40% - Énfasis6 2 2 6 3" xfId="11749" xr:uid="{00000000-0005-0000-0000-000024230000}"/>
    <cellStyle name="40% - Énfasis6 2 2 6 3 2" xfId="34392" xr:uid="{00000000-0005-0000-0000-000025230000}"/>
    <cellStyle name="40% - Énfasis6 2 2 6 4" xfId="26951" xr:uid="{00000000-0005-0000-0000-000026230000}"/>
    <cellStyle name="40% - Énfasis6 2 2 7" xfId="574" xr:uid="{00000000-0005-0000-0000-000027230000}"/>
    <cellStyle name="40% - Énfasis6 2 2 7 2" xfId="15471" xr:uid="{00000000-0005-0000-0000-000028230000}"/>
    <cellStyle name="40% - Énfasis6 2 2 7 2 2" xfId="38114" xr:uid="{00000000-0005-0000-0000-000029230000}"/>
    <cellStyle name="40% - Énfasis6 2 2 7 3" xfId="23234" xr:uid="{00000000-0005-0000-0000-00002A230000}"/>
    <cellStyle name="40% - Énfasis6 2 2 8" xfId="8031" xr:uid="{00000000-0005-0000-0000-00002B230000}"/>
    <cellStyle name="40% - Énfasis6 2 2 8 2" xfId="30674" xr:uid="{00000000-0005-0000-0000-00002C230000}"/>
    <cellStyle name="40% - Énfasis6 2 2 9" xfId="22816" xr:uid="{00000000-0005-0000-0000-00002D230000}"/>
    <cellStyle name="40% - Énfasis6 2 3" xfId="150" xr:uid="{00000000-0005-0000-0000-00002E230000}"/>
    <cellStyle name="40% - Énfasis6 2 3 2" xfId="313" xr:uid="{00000000-0005-0000-0000-00002F230000}"/>
    <cellStyle name="40% - Énfasis6 2 3 2 2" xfId="2074" xr:uid="{00000000-0005-0000-0000-000030230000}"/>
    <cellStyle name="40% - Énfasis6 2 3 2 2 2" xfId="3924" xr:uid="{00000000-0005-0000-0000-000031230000}"/>
    <cellStyle name="40% - Énfasis6 2 3 2 2 2 2" xfId="7645" xr:uid="{00000000-0005-0000-0000-000032230000}"/>
    <cellStyle name="40% - Énfasis6 2 3 2 2 2 2 2" xfId="22529" xr:uid="{00000000-0005-0000-0000-000033230000}"/>
    <cellStyle name="40% - Énfasis6 2 3 2 2 2 2 2 2" xfId="45172" xr:uid="{00000000-0005-0000-0000-000034230000}"/>
    <cellStyle name="40% - Énfasis6 2 3 2 2 2 2 3" xfId="15089" xr:uid="{00000000-0005-0000-0000-000035230000}"/>
    <cellStyle name="40% - Énfasis6 2 3 2 2 2 2 3 2" xfId="37732" xr:uid="{00000000-0005-0000-0000-000036230000}"/>
    <cellStyle name="40% - Énfasis6 2 3 2 2 2 2 4" xfId="30291" xr:uid="{00000000-0005-0000-0000-000037230000}"/>
    <cellStyle name="40% - Énfasis6 2 3 2 2 2 3" xfId="18811" xr:uid="{00000000-0005-0000-0000-000038230000}"/>
    <cellStyle name="40% - Énfasis6 2 3 2 2 2 3 2" xfId="41454" xr:uid="{00000000-0005-0000-0000-000039230000}"/>
    <cellStyle name="40% - Énfasis6 2 3 2 2 2 4" xfId="11371" xr:uid="{00000000-0005-0000-0000-00003A230000}"/>
    <cellStyle name="40% - Énfasis6 2 3 2 2 2 4 2" xfId="34014" xr:uid="{00000000-0005-0000-0000-00003B230000}"/>
    <cellStyle name="40% - Énfasis6 2 3 2 2 2 5" xfId="26573" xr:uid="{00000000-0005-0000-0000-00003C230000}"/>
    <cellStyle name="40% - Énfasis6 2 3 2 2 3" xfId="5798" xr:uid="{00000000-0005-0000-0000-00003D230000}"/>
    <cellStyle name="40% - Énfasis6 2 3 2 2 3 2" xfId="20682" xr:uid="{00000000-0005-0000-0000-00003E230000}"/>
    <cellStyle name="40% - Énfasis6 2 3 2 2 3 2 2" xfId="43325" xr:uid="{00000000-0005-0000-0000-00003F230000}"/>
    <cellStyle name="40% - Énfasis6 2 3 2 2 3 3" xfId="13242" xr:uid="{00000000-0005-0000-0000-000040230000}"/>
    <cellStyle name="40% - Énfasis6 2 3 2 2 3 3 2" xfId="35885" xr:uid="{00000000-0005-0000-0000-000041230000}"/>
    <cellStyle name="40% - Énfasis6 2 3 2 2 3 4" xfId="28444" xr:uid="{00000000-0005-0000-0000-000042230000}"/>
    <cellStyle name="40% - Énfasis6 2 3 2 2 4" xfId="16964" xr:uid="{00000000-0005-0000-0000-000043230000}"/>
    <cellStyle name="40% - Énfasis6 2 3 2 2 4 2" xfId="39607" xr:uid="{00000000-0005-0000-0000-000044230000}"/>
    <cellStyle name="40% - Énfasis6 2 3 2 2 5" xfId="9524" xr:uid="{00000000-0005-0000-0000-000045230000}"/>
    <cellStyle name="40% - Énfasis6 2 3 2 2 5 2" xfId="32167" xr:uid="{00000000-0005-0000-0000-000046230000}"/>
    <cellStyle name="40% - Énfasis6 2 3 2 2 6" xfId="24726" xr:uid="{00000000-0005-0000-0000-000047230000}"/>
    <cellStyle name="40% - Énfasis6 2 3 2 3" xfId="2999" xr:uid="{00000000-0005-0000-0000-000048230000}"/>
    <cellStyle name="40% - Énfasis6 2 3 2 3 2" xfId="6720" xr:uid="{00000000-0005-0000-0000-000049230000}"/>
    <cellStyle name="40% - Énfasis6 2 3 2 3 2 2" xfId="21604" xr:uid="{00000000-0005-0000-0000-00004A230000}"/>
    <cellStyle name="40% - Énfasis6 2 3 2 3 2 2 2" xfId="44247" xr:uid="{00000000-0005-0000-0000-00004B230000}"/>
    <cellStyle name="40% - Énfasis6 2 3 2 3 2 3" xfId="14164" xr:uid="{00000000-0005-0000-0000-00004C230000}"/>
    <cellStyle name="40% - Énfasis6 2 3 2 3 2 3 2" xfId="36807" xr:uid="{00000000-0005-0000-0000-00004D230000}"/>
    <cellStyle name="40% - Énfasis6 2 3 2 3 2 4" xfId="29366" xr:uid="{00000000-0005-0000-0000-00004E230000}"/>
    <cellStyle name="40% - Énfasis6 2 3 2 3 3" xfId="17886" xr:uid="{00000000-0005-0000-0000-00004F230000}"/>
    <cellStyle name="40% - Énfasis6 2 3 2 3 3 2" xfId="40529" xr:uid="{00000000-0005-0000-0000-000050230000}"/>
    <cellStyle name="40% - Énfasis6 2 3 2 3 4" xfId="10446" xr:uid="{00000000-0005-0000-0000-000051230000}"/>
    <cellStyle name="40% - Énfasis6 2 3 2 3 4 2" xfId="33089" xr:uid="{00000000-0005-0000-0000-000052230000}"/>
    <cellStyle name="40% - Énfasis6 2 3 2 3 5" xfId="25648" xr:uid="{00000000-0005-0000-0000-000053230000}"/>
    <cellStyle name="40% - Énfasis6 2 3 2 4" xfId="4873" xr:uid="{00000000-0005-0000-0000-000054230000}"/>
    <cellStyle name="40% - Énfasis6 2 3 2 4 2" xfId="19757" xr:uid="{00000000-0005-0000-0000-000055230000}"/>
    <cellStyle name="40% - Énfasis6 2 3 2 4 2 2" xfId="42400" xr:uid="{00000000-0005-0000-0000-000056230000}"/>
    <cellStyle name="40% - Énfasis6 2 3 2 4 3" xfId="12317" xr:uid="{00000000-0005-0000-0000-000057230000}"/>
    <cellStyle name="40% - Énfasis6 2 3 2 4 3 2" xfId="34960" xr:uid="{00000000-0005-0000-0000-000058230000}"/>
    <cellStyle name="40% - Énfasis6 2 3 2 4 4" xfId="27519" xr:uid="{00000000-0005-0000-0000-000059230000}"/>
    <cellStyle name="40% - Énfasis6 2 3 2 5" xfId="1146" xr:uid="{00000000-0005-0000-0000-00005A230000}"/>
    <cellStyle name="40% - Énfasis6 2 3 2 5 2" xfId="16039" xr:uid="{00000000-0005-0000-0000-00005B230000}"/>
    <cellStyle name="40% - Énfasis6 2 3 2 5 2 2" xfId="38682" xr:uid="{00000000-0005-0000-0000-00005C230000}"/>
    <cellStyle name="40% - Énfasis6 2 3 2 5 3" xfId="23801" xr:uid="{00000000-0005-0000-0000-00005D230000}"/>
    <cellStyle name="40% - Énfasis6 2 3 2 6" xfId="8599" xr:uid="{00000000-0005-0000-0000-00005E230000}"/>
    <cellStyle name="40% - Énfasis6 2 3 2 6 2" xfId="31242" xr:uid="{00000000-0005-0000-0000-00005F230000}"/>
    <cellStyle name="40% - Énfasis6 2 3 2 7" xfId="23011" xr:uid="{00000000-0005-0000-0000-000060230000}"/>
    <cellStyle name="40% - Énfasis6 2 3 3" xfId="1612" xr:uid="{00000000-0005-0000-0000-000061230000}"/>
    <cellStyle name="40% - Énfasis6 2 3 3 2" xfId="3462" xr:uid="{00000000-0005-0000-0000-000062230000}"/>
    <cellStyle name="40% - Énfasis6 2 3 3 2 2" xfId="7183" xr:uid="{00000000-0005-0000-0000-000063230000}"/>
    <cellStyle name="40% - Énfasis6 2 3 3 2 2 2" xfId="22067" xr:uid="{00000000-0005-0000-0000-000064230000}"/>
    <cellStyle name="40% - Énfasis6 2 3 3 2 2 2 2" xfId="44710" xr:uid="{00000000-0005-0000-0000-000065230000}"/>
    <cellStyle name="40% - Énfasis6 2 3 3 2 2 3" xfId="14627" xr:uid="{00000000-0005-0000-0000-000066230000}"/>
    <cellStyle name="40% - Énfasis6 2 3 3 2 2 3 2" xfId="37270" xr:uid="{00000000-0005-0000-0000-000067230000}"/>
    <cellStyle name="40% - Énfasis6 2 3 3 2 2 4" xfId="29829" xr:uid="{00000000-0005-0000-0000-000068230000}"/>
    <cellStyle name="40% - Énfasis6 2 3 3 2 3" xfId="18349" xr:uid="{00000000-0005-0000-0000-000069230000}"/>
    <cellStyle name="40% - Énfasis6 2 3 3 2 3 2" xfId="40992" xr:uid="{00000000-0005-0000-0000-00006A230000}"/>
    <cellStyle name="40% - Énfasis6 2 3 3 2 4" xfId="10909" xr:uid="{00000000-0005-0000-0000-00006B230000}"/>
    <cellStyle name="40% - Énfasis6 2 3 3 2 4 2" xfId="33552" xr:uid="{00000000-0005-0000-0000-00006C230000}"/>
    <cellStyle name="40% - Énfasis6 2 3 3 2 5" xfId="26111" xr:uid="{00000000-0005-0000-0000-00006D230000}"/>
    <cellStyle name="40% - Énfasis6 2 3 3 3" xfId="5336" xr:uid="{00000000-0005-0000-0000-00006E230000}"/>
    <cellStyle name="40% - Énfasis6 2 3 3 3 2" xfId="20220" xr:uid="{00000000-0005-0000-0000-00006F230000}"/>
    <cellStyle name="40% - Énfasis6 2 3 3 3 2 2" xfId="42863" xr:uid="{00000000-0005-0000-0000-000070230000}"/>
    <cellStyle name="40% - Énfasis6 2 3 3 3 3" xfId="12780" xr:uid="{00000000-0005-0000-0000-000071230000}"/>
    <cellStyle name="40% - Énfasis6 2 3 3 3 3 2" xfId="35423" xr:uid="{00000000-0005-0000-0000-000072230000}"/>
    <cellStyle name="40% - Énfasis6 2 3 3 3 4" xfId="27982" xr:uid="{00000000-0005-0000-0000-000073230000}"/>
    <cellStyle name="40% - Énfasis6 2 3 3 4" xfId="16502" xr:uid="{00000000-0005-0000-0000-000074230000}"/>
    <cellStyle name="40% - Énfasis6 2 3 3 4 2" xfId="39145" xr:uid="{00000000-0005-0000-0000-000075230000}"/>
    <cellStyle name="40% - Énfasis6 2 3 3 5" xfId="9062" xr:uid="{00000000-0005-0000-0000-000076230000}"/>
    <cellStyle name="40% - Énfasis6 2 3 3 5 2" xfId="31705" xr:uid="{00000000-0005-0000-0000-000077230000}"/>
    <cellStyle name="40% - Énfasis6 2 3 3 6" xfId="24264" xr:uid="{00000000-0005-0000-0000-000078230000}"/>
    <cellStyle name="40% - Énfasis6 2 3 4" xfId="2537" xr:uid="{00000000-0005-0000-0000-000079230000}"/>
    <cellStyle name="40% - Énfasis6 2 3 4 2" xfId="6258" xr:uid="{00000000-0005-0000-0000-00007A230000}"/>
    <cellStyle name="40% - Énfasis6 2 3 4 2 2" xfId="21142" xr:uid="{00000000-0005-0000-0000-00007B230000}"/>
    <cellStyle name="40% - Énfasis6 2 3 4 2 2 2" xfId="43785" xr:uid="{00000000-0005-0000-0000-00007C230000}"/>
    <cellStyle name="40% - Énfasis6 2 3 4 2 3" xfId="13702" xr:uid="{00000000-0005-0000-0000-00007D230000}"/>
    <cellStyle name="40% - Énfasis6 2 3 4 2 3 2" xfId="36345" xr:uid="{00000000-0005-0000-0000-00007E230000}"/>
    <cellStyle name="40% - Énfasis6 2 3 4 2 4" xfId="28904" xr:uid="{00000000-0005-0000-0000-00007F230000}"/>
    <cellStyle name="40% - Énfasis6 2 3 4 3" xfId="17424" xr:uid="{00000000-0005-0000-0000-000080230000}"/>
    <cellStyle name="40% - Énfasis6 2 3 4 3 2" xfId="40067" xr:uid="{00000000-0005-0000-0000-000081230000}"/>
    <cellStyle name="40% - Énfasis6 2 3 4 4" xfId="9984" xr:uid="{00000000-0005-0000-0000-000082230000}"/>
    <cellStyle name="40% - Énfasis6 2 3 4 4 2" xfId="32627" xr:uid="{00000000-0005-0000-0000-000083230000}"/>
    <cellStyle name="40% - Énfasis6 2 3 4 5" xfId="25186" xr:uid="{00000000-0005-0000-0000-000084230000}"/>
    <cellStyle name="40% - Énfasis6 2 3 5" xfId="4411" xr:uid="{00000000-0005-0000-0000-000085230000}"/>
    <cellStyle name="40% - Énfasis6 2 3 5 2" xfId="19295" xr:uid="{00000000-0005-0000-0000-000086230000}"/>
    <cellStyle name="40% - Énfasis6 2 3 5 2 2" xfId="41938" xr:uid="{00000000-0005-0000-0000-000087230000}"/>
    <cellStyle name="40% - Énfasis6 2 3 5 3" xfId="11855" xr:uid="{00000000-0005-0000-0000-000088230000}"/>
    <cellStyle name="40% - Énfasis6 2 3 5 3 2" xfId="34498" xr:uid="{00000000-0005-0000-0000-000089230000}"/>
    <cellStyle name="40% - Énfasis6 2 3 5 4" xfId="27057" xr:uid="{00000000-0005-0000-0000-00008A230000}"/>
    <cellStyle name="40% - Énfasis6 2 3 6" xfId="681" xr:uid="{00000000-0005-0000-0000-00008B230000}"/>
    <cellStyle name="40% - Énfasis6 2 3 6 2" xfId="15577" xr:uid="{00000000-0005-0000-0000-00008C230000}"/>
    <cellStyle name="40% - Énfasis6 2 3 6 2 2" xfId="38220" xr:uid="{00000000-0005-0000-0000-00008D230000}"/>
    <cellStyle name="40% - Énfasis6 2 3 6 3" xfId="23339" xr:uid="{00000000-0005-0000-0000-00008E230000}"/>
    <cellStyle name="40% - Énfasis6 2 3 7" xfId="8137" xr:uid="{00000000-0005-0000-0000-00008F230000}"/>
    <cellStyle name="40% - Énfasis6 2 3 7 2" xfId="30780" xr:uid="{00000000-0005-0000-0000-000090230000}"/>
    <cellStyle name="40% - Énfasis6 2 3 8" xfId="22855" xr:uid="{00000000-0005-0000-0000-000091230000}"/>
    <cellStyle name="40% - Énfasis6 2 4" xfId="233" xr:uid="{00000000-0005-0000-0000-000092230000}"/>
    <cellStyle name="40% - Énfasis6 2 4 2" xfId="1863" xr:uid="{00000000-0005-0000-0000-000093230000}"/>
    <cellStyle name="40% - Énfasis6 2 4 2 2" xfId="3713" xr:uid="{00000000-0005-0000-0000-000094230000}"/>
    <cellStyle name="40% - Énfasis6 2 4 2 2 2" xfId="7434" xr:uid="{00000000-0005-0000-0000-000095230000}"/>
    <cellStyle name="40% - Énfasis6 2 4 2 2 2 2" xfId="22318" xr:uid="{00000000-0005-0000-0000-000096230000}"/>
    <cellStyle name="40% - Énfasis6 2 4 2 2 2 2 2" xfId="44961" xr:uid="{00000000-0005-0000-0000-000097230000}"/>
    <cellStyle name="40% - Énfasis6 2 4 2 2 2 3" xfId="14878" xr:uid="{00000000-0005-0000-0000-000098230000}"/>
    <cellStyle name="40% - Énfasis6 2 4 2 2 2 3 2" xfId="37521" xr:uid="{00000000-0005-0000-0000-000099230000}"/>
    <cellStyle name="40% - Énfasis6 2 4 2 2 2 4" xfId="30080" xr:uid="{00000000-0005-0000-0000-00009A230000}"/>
    <cellStyle name="40% - Énfasis6 2 4 2 2 3" xfId="18600" xr:uid="{00000000-0005-0000-0000-00009B230000}"/>
    <cellStyle name="40% - Énfasis6 2 4 2 2 3 2" xfId="41243" xr:uid="{00000000-0005-0000-0000-00009C230000}"/>
    <cellStyle name="40% - Énfasis6 2 4 2 2 4" xfId="11160" xr:uid="{00000000-0005-0000-0000-00009D230000}"/>
    <cellStyle name="40% - Énfasis6 2 4 2 2 4 2" xfId="33803" xr:uid="{00000000-0005-0000-0000-00009E230000}"/>
    <cellStyle name="40% - Énfasis6 2 4 2 2 5" xfId="26362" xr:uid="{00000000-0005-0000-0000-00009F230000}"/>
    <cellStyle name="40% - Énfasis6 2 4 2 3" xfId="5587" xr:uid="{00000000-0005-0000-0000-0000A0230000}"/>
    <cellStyle name="40% - Énfasis6 2 4 2 3 2" xfId="20471" xr:uid="{00000000-0005-0000-0000-0000A1230000}"/>
    <cellStyle name="40% - Énfasis6 2 4 2 3 2 2" xfId="43114" xr:uid="{00000000-0005-0000-0000-0000A2230000}"/>
    <cellStyle name="40% - Énfasis6 2 4 2 3 3" xfId="13031" xr:uid="{00000000-0005-0000-0000-0000A3230000}"/>
    <cellStyle name="40% - Énfasis6 2 4 2 3 3 2" xfId="35674" xr:uid="{00000000-0005-0000-0000-0000A4230000}"/>
    <cellStyle name="40% - Énfasis6 2 4 2 3 4" xfId="28233" xr:uid="{00000000-0005-0000-0000-0000A5230000}"/>
    <cellStyle name="40% - Énfasis6 2 4 2 4" xfId="16753" xr:uid="{00000000-0005-0000-0000-0000A6230000}"/>
    <cellStyle name="40% - Énfasis6 2 4 2 4 2" xfId="39396" xr:uid="{00000000-0005-0000-0000-0000A7230000}"/>
    <cellStyle name="40% - Énfasis6 2 4 2 5" xfId="9313" xr:uid="{00000000-0005-0000-0000-0000A8230000}"/>
    <cellStyle name="40% - Énfasis6 2 4 2 5 2" xfId="31956" xr:uid="{00000000-0005-0000-0000-0000A9230000}"/>
    <cellStyle name="40% - Énfasis6 2 4 2 6" xfId="24515" xr:uid="{00000000-0005-0000-0000-0000AA230000}"/>
    <cellStyle name="40% - Énfasis6 2 4 3" xfId="2788" xr:uid="{00000000-0005-0000-0000-0000AB230000}"/>
    <cellStyle name="40% - Énfasis6 2 4 3 2" xfId="6509" xr:uid="{00000000-0005-0000-0000-0000AC230000}"/>
    <cellStyle name="40% - Énfasis6 2 4 3 2 2" xfId="21393" xr:uid="{00000000-0005-0000-0000-0000AD230000}"/>
    <cellStyle name="40% - Énfasis6 2 4 3 2 2 2" xfId="44036" xr:uid="{00000000-0005-0000-0000-0000AE230000}"/>
    <cellStyle name="40% - Énfasis6 2 4 3 2 3" xfId="13953" xr:uid="{00000000-0005-0000-0000-0000AF230000}"/>
    <cellStyle name="40% - Énfasis6 2 4 3 2 3 2" xfId="36596" xr:uid="{00000000-0005-0000-0000-0000B0230000}"/>
    <cellStyle name="40% - Énfasis6 2 4 3 2 4" xfId="29155" xr:uid="{00000000-0005-0000-0000-0000B1230000}"/>
    <cellStyle name="40% - Énfasis6 2 4 3 3" xfId="17675" xr:uid="{00000000-0005-0000-0000-0000B2230000}"/>
    <cellStyle name="40% - Énfasis6 2 4 3 3 2" xfId="40318" xr:uid="{00000000-0005-0000-0000-0000B3230000}"/>
    <cellStyle name="40% - Énfasis6 2 4 3 4" xfId="10235" xr:uid="{00000000-0005-0000-0000-0000B4230000}"/>
    <cellStyle name="40% - Énfasis6 2 4 3 4 2" xfId="32878" xr:uid="{00000000-0005-0000-0000-0000B5230000}"/>
    <cellStyle name="40% - Énfasis6 2 4 3 5" xfId="25437" xr:uid="{00000000-0005-0000-0000-0000B6230000}"/>
    <cellStyle name="40% - Énfasis6 2 4 4" xfId="4662" xr:uid="{00000000-0005-0000-0000-0000B7230000}"/>
    <cellStyle name="40% - Énfasis6 2 4 4 2" xfId="19546" xr:uid="{00000000-0005-0000-0000-0000B8230000}"/>
    <cellStyle name="40% - Énfasis6 2 4 4 2 2" xfId="42189" xr:uid="{00000000-0005-0000-0000-0000B9230000}"/>
    <cellStyle name="40% - Énfasis6 2 4 4 3" xfId="12106" xr:uid="{00000000-0005-0000-0000-0000BA230000}"/>
    <cellStyle name="40% - Énfasis6 2 4 4 3 2" xfId="34749" xr:uid="{00000000-0005-0000-0000-0000BB230000}"/>
    <cellStyle name="40% - Énfasis6 2 4 4 4" xfId="27308" xr:uid="{00000000-0005-0000-0000-0000BC230000}"/>
    <cellStyle name="40% - Énfasis6 2 4 5" xfId="935" xr:uid="{00000000-0005-0000-0000-0000BD230000}"/>
    <cellStyle name="40% - Énfasis6 2 4 5 2" xfId="15828" xr:uid="{00000000-0005-0000-0000-0000BE230000}"/>
    <cellStyle name="40% - Énfasis6 2 4 5 2 2" xfId="38471" xr:uid="{00000000-0005-0000-0000-0000BF230000}"/>
    <cellStyle name="40% - Énfasis6 2 4 5 3" xfId="23590" xr:uid="{00000000-0005-0000-0000-0000C0230000}"/>
    <cellStyle name="40% - Énfasis6 2 4 6" xfId="8388" xr:uid="{00000000-0005-0000-0000-0000C1230000}"/>
    <cellStyle name="40% - Énfasis6 2 4 6 2" xfId="31031" xr:uid="{00000000-0005-0000-0000-0000C2230000}"/>
    <cellStyle name="40% - Énfasis6 2 4 7" xfId="22933" xr:uid="{00000000-0005-0000-0000-0000C3230000}"/>
    <cellStyle name="40% - Énfasis6 2 5" xfId="1401" xr:uid="{00000000-0005-0000-0000-0000C4230000}"/>
    <cellStyle name="40% - Énfasis6 2 5 2" xfId="3251" xr:uid="{00000000-0005-0000-0000-0000C5230000}"/>
    <cellStyle name="40% - Énfasis6 2 5 2 2" xfId="6972" xr:uid="{00000000-0005-0000-0000-0000C6230000}"/>
    <cellStyle name="40% - Énfasis6 2 5 2 2 2" xfId="21856" xr:uid="{00000000-0005-0000-0000-0000C7230000}"/>
    <cellStyle name="40% - Énfasis6 2 5 2 2 2 2" xfId="44499" xr:uid="{00000000-0005-0000-0000-0000C8230000}"/>
    <cellStyle name="40% - Énfasis6 2 5 2 2 3" xfId="14416" xr:uid="{00000000-0005-0000-0000-0000C9230000}"/>
    <cellStyle name="40% - Énfasis6 2 5 2 2 3 2" xfId="37059" xr:uid="{00000000-0005-0000-0000-0000CA230000}"/>
    <cellStyle name="40% - Énfasis6 2 5 2 2 4" xfId="29618" xr:uid="{00000000-0005-0000-0000-0000CB230000}"/>
    <cellStyle name="40% - Énfasis6 2 5 2 3" xfId="18138" xr:uid="{00000000-0005-0000-0000-0000CC230000}"/>
    <cellStyle name="40% - Énfasis6 2 5 2 3 2" xfId="40781" xr:uid="{00000000-0005-0000-0000-0000CD230000}"/>
    <cellStyle name="40% - Énfasis6 2 5 2 4" xfId="10698" xr:uid="{00000000-0005-0000-0000-0000CE230000}"/>
    <cellStyle name="40% - Énfasis6 2 5 2 4 2" xfId="33341" xr:uid="{00000000-0005-0000-0000-0000CF230000}"/>
    <cellStyle name="40% - Énfasis6 2 5 2 5" xfId="25900" xr:uid="{00000000-0005-0000-0000-0000D0230000}"/>
    <cellStyle name="40% - Énfasis6 2 5 3" xfId="5125" xr:uid="{00000000-0005-0000-0000-0000D1230000}"/>
    <cellStyle name="40% - Énfasis6 2 5 3 2" xfId="20009" xr:uid="{00000000-0005-0000-0000-0000D2230000}"/>
    <cellStyle name="40% - Énfasis6 2 5 3 2 2" xfId="42652" xr:uid="{00000000-0005-0000-0000-0000D3230000}"/>
    <cellStyle name="40% - Énfasis6 2 5 3 3" xfId="12569" xr:uid="{00000000-0005-0000-0000-0000D4230000}"/>
    <cellStyle name="40% - Énfasis6 2 5 3 3 2" xfId="35212" xr:uid="{00000000-0005-0000-0000-0000D5230000}"/>
    <cellStyle name="40% - Énfasis6 2 5 3 4" xfId="27771" xr:uid="{00000000-0005-0000-0000-0000D6230000}"/>
    <cellStyle name="40% - Énfasis6 2 5 4" xfId="16291" xr:uid="{00000000-0005-0000-0000-0000D7230000}"/>
    <cellStyle name="40% - Énfasis6 2 5 4 2" xfId="38934" xr:uid="{00000000-0005-0000-0000-0000D8230000}"/>
    <cellStyle name="40% - Énfasis6 2 5 5" xfId="8851" xr:uid="{00000000-0005-0000-0000-0000D9230000}"/>
    <cellStyle name="40% - Énfasis6 2 5 5 2" xfId="31494" xr:uid="{00000000-0005-0000-0000-0000DA230000}"/>
    <cellStyle name="40% - Énfasis6 2 5 6" xfId="24053" xr:uid="{00000000-0005-0000-0000-0000DB230000}"/>
    <cellStyle name="40% - Énfasis6 2 6" xfId="2326" xr:uid="{00000000-0005-0000-0000-0000DC230000}"/>
    <cellStyle name="40% - Énfasis6 2 6 2" xfId="6047" xr:uid="{00000000-0005-0000-0000-0000DD230000}"/>
    <cellStyle name="40% - Énfasis6 2 6 2 2" xfId="20931" xr:uid="{00000000-0005-0000-0000-0000DE230000}"/>
    <cellStyle name="40% - Énfasis6 2 6 2 2 2" xfId="43574" xr:uid="{00000000-0005-0000-0000-0000DF230000}"/>
    <cellStyle name="40% - Énfasis6 2 6 2 3" xfId="13491" xr:uid="{00000000-0005-0000-0000-0000E0230000}"/>
    <cellStyle name="40% - Énfasis6 2 6 2 3 2" xfId="36134" xr:uid="{00000000-0005-0000-0000-0000E1230000}"/>
    <cellStyle name="40% - Énfasis6 2 6 2 4" xfId="28693" xr:uid="{00000000-0005-0000-0000-0000E2230000}"/>
    <cellStyle name="40% - Énfasis6 2 6 3" xfId="17213" xr:uid="{00000000-0005-0000-0000-0000E3230000}"/>
    <cellStyle name="40% - Énfasis6 2 6 3 2" xfId="39856" xr:uid="{00000000-0005-0000-0000-0000E4230000}"/>
    <cellStyle name="40% - Énfasis6 2 6 4" xfId="9773" xr:uid="{00000000-0005-0000-0000-0000E5230000}"/>
    <cellStyle name="40% - Énfasis6 2 6 4 2" xfId="32416" xr:uid="{00000000-0005-0000-0000-0000E6230000}"/>
    <cellStyle name="40% - Énfasis6 2 6 5" xfId="24975" xr:uid="{00000000-0005-0000-0000-0000E7230000}"/>
    <cellStyle name="40% - Énfasis6 2 7" xfId="4200" xr:uid="{00000000-0005-0000-0000-0000E8230000}"/>
    <cellStyle name="40% - Énfasis6 2 7 2" xfId="19084" xr:uid="{00000000-0005-0000-0000-0000E9230000}"/>
    <cellStyle name="40% - Énfasis6 2 7 2 2" xfId="41727" xr:uid="{00000000-0005-0000-0000-0000EA230000}"/>
    <cellStyle name="40% - Énfasis6 2 7 3" xfId="11644" xr:uid="{00000000-0005-0000-0000-0000EB230000}"/>
    <cellStyle name="40% - Énfasis6 2 7 3 2" xfId="34287" xr:uid="{00000000-0005-0000-0000-0000EC230000}"/>
    <cellStyle name="40% - Énfasis6 2 7 4" xfId="26846" xr:uid="{00000000-0005-0000-0000-0000ED230000}"/>
    <cellStyle name="40% - Énfasis6 2 8" xfId="467" xr:uid="{00000000-0005-0000-0000-0000EE230000}"/>
    <cellStyle name="40% - Énfasis6 2 8 2" xfId="15366" xr:uid="{00000000-0005-0000-0000-0000EF230000}"/>
    <cellStyle name="40% - Énfasis6 2 8 2 2" xfId="38009" xr:uid="{00000000-0005-0000-0000-0000F0230000}"/>
    <cellStyle name="40% - Énfasis6 2 8 3" xfId="23129" xr:uid="{00000000-0005-0000-0000-0000F1230000}"/>
    <cellStyle name="40% - Énfasis6 2 9" xfId="7926" xr:uid="{00000000-0005-0000-0000-0000F2230000}"/>
    <cellStyle name="40% - Énfasis6 2 9 2" xfId="30569" xr:uid="{00000000-0005-0000-0000-0000F3230000}"/>
    <cellStyle name="40% - Énfasis6 3" xfId="95" xr:uid="{00000000-0005-0000-0000-0000F4230000}"/>
    <cellStyle name="40% - Énfasis6 3 2" xfId="179" xr:uid="{00000000-0005-0000-0000-0000F5230000}"/>
    <cellStyle name="40% - Énfasis6 3 2 2" xfId="340" xr:uid="{00000000-0005-0000-0000-0000F6230000}"/>
    <cellStyle name="40% - Énfasis6 3 2 2 2" xfId="2127" xr:uid="{00000000-0005-0000-0000-0000F7230000}"/>
    <cellStyle name="40% - Énfasis6 3 2 2 2 2" xfId="3977" xr:uid="{00000000-0005-0000-0000-0000F8230000}"/>
    <cellStyle name="40% - Énfasis6 3 2 2 2 2 2" xfId="7698" xr:uid="{00000000-0005-0000-0000-0000F9230000}"/>
    <cellStyle name="40% - Énfasis6 3 2 2 2 2 2 2" xfId="22582" xr:uid="{00000000-0005-0000-0000-0000FA230000}"/>
    <cellStyle name="40% - Énfasis6 3 2 2 2 2 2 2 2" xfId="45225" xr:uid="{00000000-0005-0000-0000-0000FB230000}"/>
    <cellStyle name="40% - Énfasis6 3 2 2 2 2 2 3" xfId="15142" xr:uid="{00000000-0005-0000-0000-0000FC230000}"/>
    <cellStyle name="40% - Énfasis6 3 2 2 2 2 2 3 2" xfId="37785" xr:uid="{00000000-0005-0000-0000-0000FD230000}"/>
    <cellStyle name="40% - Énfasis6 3 2 2 2 2 2 4" xfId="30344" xr:uid="{00000000-0005-0000-0000-0000FE230000}"/>
    <cellStyle name="40% - Énfasis6 3 2 2 2 2 3" xfId="18864" xr:uid="{00000000-0005-0000-0000-0000FF230000}"/>
    <cellStyle name="40% - Énfasis6 3 2 2 2 2 3 2" xfId="41507" xr:uid="{00000000-0005-0000-0000-000000240000}"/>
    <cellStyle name="40% - Énfasis6 3 2 2 2 2 4" xfId="11424" xr:uid="{00000000-0005-0000-0000-000001240000}"/>
    <cellStyle name="40% - Énfasis6 3 2 2 2 2 4 2" xfId="34067" xr:uid="{00000000-0005-0000-0000-000002240000}"/>
    <cellStyle name="40% - Énfasis6 3 2 2 2 2 5" xfId="26626" xr:uid="{00000000-0005-0000-0000-000003240000}"/>
    <cellStyle name="40% - Énfasis6 3 2 2 2 3" xfId="5851" xr:uid="{00000000-0005-0000-0000-000004240000}"/>
    <cellStyle name="40% - Énfasis6 3 2 2 2 3 2" xfId="20735" xr:uid="{00000000-0005-0000-0000-000005240000}"/>
    <cellStyle name="40% - Énfasis6 3 2 2 2 3 2 2" xfId="43378" xr:uid="{00000000-0005-0000-0000-000006240000}"/>
    <cellStyle name="40% - Énfasis6 3 2 2 2 3 3" xfId="13295" xr:uid="{00000000-0005-0000-0000-000007240000}"/>
    <cellStyle name="40% - Énfasis6 3 2 2 2 3 3 2" xfId="35938" xr:uid="{00000000-0005-0000-0000-000008240000}"/>
    <cellStyle name="40% - Énfasis6 3 2 2 2 3 4" xfId="28497" xr:uid="{00000000-0005-0000-0000-000009240000}"/>
    <cellStyle name="40% - Énfasis6 3 2 2 2 4" xfId="17017" xr:uid="{00000000-0005-0000-0000-00000A240000}"/>
    <cellStyle name="40% - Énfasis6 3 2 2 2 4 2" xfId="39660" xr:uid="{00000000-0005-0000-0000-00000B240000}"/>
    <cellStyle name="40% - Énfasis6 3 2 2 2 5" xfId="9577" xr:uid="{00000000-0005-0000-0000-00000C240000}"/>
    <cellStyle name="40% - Énfasis6 3 2 2 2 5 2" xfId="32220" xr:uid="{00000000-0005-0000-0000-00000D240000}"/>
    <cellStyle name="40% - Énfasis6 3 2 2 2 6" xfId="24779" xr:uid="{00000000-0005-0000-0000-00000E240000}"/>
    <cellStyle name="40% - Énfasis6 3 2 2 3" xfId="3052" xr:uid="{00000000-0005-0000-0000-00000F240000}"/>
    <cellStyle name="40% - Énfasis6 3 2 2 3 2" xfId="6773" xr:uid="{00000000-0005-0000-0000-000010240000}"/>
    <cellStyle name="40% - Énfasis6 3 2 2 3 2 2" xfId="21657" xr:uid="{00000000-0005-0000-0000-000011240000}"/>
    <cellStyle name="40% - Énfasis6 3 2 2 3 2 2 2" xfId="44300" xr:uid="{00000000-0005-0000-0000-000012240000}"/>
    <cellStyle name="40% - Énfasis6 3 2 2 3 2 3" xfId="14217" xr:uid="{00000000-0005-0000-0000-000013240000}"/>
    <cellStyle name="40% - Énfasis6 3 2 2 3 2 3 2" xfId="36860" xr:uid="{00000000-0005-0000-0000-000014240000}"/>
    <cellStyle name="40% - Énfasis6 3 2 2 3 2 4" xfId="29419" xr:uid="{00000000-0005-0000-0000-000015240000}"/>
    <cellStyle name="40% - Énfasis6 3 2 2 3 3" xfId="17939" xr:uid="{00000000-0005-0000-0000-000016240000}"/>
    <cellStyle name="40% - Énfasis6 3 2 2 3 3 2" xfId="40582" xr:uid="{00000000-0005-0000-0000-000017240000}"/>
    <cellStyle name="40% - Énfasis6 3 2 2 3 4" xfId="10499" xr:uid="{00000000-0005-0000-0000-000018240000}"/>
    <cellStyle name="40% - Énfasis6 3 2 2 3 4 2" xfId="33142" xr:uid="{00000000-0005-0000-0000-000019240000}"/>
    <cellStyle name="40% - Énfasis6 3 2 2 3 5" xfId="25701" xr:uid="{00000000-0005-0000-0000-00001A240000}"/>
    <cellStyle name="40% - Énfasis6 3 2 2 4" xfId="4926" xr:uid="{00000000-0005-0000-0000-00001B240000}"/>
    <cellStyle name="40% - Énfasis6 3 2 2 4 2" xfId="19810" xr:uid="{00000000-0005-0000-0000-00001C240000}"/>
    <cellStyle name="40% - Énfasis6 3 2 2 4 2 2" xfId="42453" xr:uid="{00000000-0005-0000-0000-00001D240000}"/>
    <cellStyle name="40% - Énfasis6 3 2 2 4 3" xfId="12370" xr:uid="{00000000-0005-0000-0000-00001E240000}"/>
    <cellStyle name="40% - Énfasis6 3 2 2 4 3 2" xfId="35013" xr:uid="{00000000-0005-0000-0000-00001F240000}"/>
    <cellStyle name="40% - Énfasis6 3 2 2 4 4" xfId="27572" xr:uid="{00000000-0005-0000-0000-000020240000}"/>
    <cellStyle name="40% - Énfasis6 3 2 2 5" xfId="1199" xr:uid="{00000000-0005-0000-0000-000021240000}"/>
    <cellStyle name="40% - Énfasis6 3 2 2 5 2" xfId="16092" xr:uid="{00000000-0005-0000-0000-000022240000}"/>
    <cellStyle name="40% - Énfasis6 3 2 2 5 2 2" xfId="38735" xr:uid="{00000000-0005-0000-0000-000023240000}"/>
    <cellStyle name="40% - Énfasis6 3 2 2 5 3" xfId="23854" xr:uid="{00000000-0005-0000-0000-000024240000}"/>
    <cellStyle name="40% - Énfasis6 3 2 2 6" xfId="8652" xr:uid="{00000000-0005-0000-0000-000025240000}"/>
    <cellStyle name="40% - Énfasis6 3 2 2 6 2" xfId="31295" xr:uid="{00000000-0005-0000-0000-000026240000}"/>
    <cellStyle name="40% - Énfasis6 3 2 2 7" xfId="23038" xr:uid="{00000000-0005-0000-0000-000027240000}"/>
    <cellStyle name="40% - Énfasis6 3 2 3" xfId="1665" xr:uid="{00000000-0005-0000-0000-000028240000}"/>
    <cellStyle name="40% - Énfasis6 3 2 3 2" xfId="3515" xr:uid="{00000000-0005-0000-0000-000029240000}"/>
    <cellStyle name="40% - Énfasis6 3 2 3 2 2" xfId="7236" xr:uid="{00000000-0005-0000-0000-00002A240000}"/>
    <cellStyle name="40% - Énfasis6 3 2 3 2 2 2" xfId="22120" xr:uid="{00000000-0005-0000-0000-00002B240000}"/>
    <cellStyle name="40% - Énfasis6 3 2 3 2 2 2 2" xfId="44763" xr:uid="{00000000-0005-0000-0000-00002C240000}"/>
    <cellStyle name="40% - Énfasis6 3 2 3 2 2 3" xfId="14680" xr:uid="{00000000-0005-0000-0000-00002D240000}"/>
    <cellStyle name="40% - Énfasis6 3 2 3 2 2 3 2" xfId="37323" xr:uid="{00000000-0005-0000-0000-00002E240000}"/>
    <cellStyle name="40% - Énfasis6 3 2 3 2 2 4" xfId="29882" xr:uid="{00000000-0005-0000-0000-00002F240000}"/>
    <cellStyle name="40% - Énfasis6 3 2 3 2 3" xfId="18402" xr:uid="{00000000-0005-0000-0000-000030240000}"/>
    <cellStyle name="40% - Énfasis6 3 2 3 2 3 2" xfId="41045" xr:uid="{00000000-0005-0000-0000-000031240000}"/>
    <cellStyle name="40% - Énfasis6 3 2 3 2 4" xfId="10962" xr:uid="{00000000-0005-0000-0000-000032240000}"/>
    <cellStyle name="40% - Énfasis6 3 2 3 2 4 2" xfId="33605" xr:uid="{00000000-0005-0000-0000-000033240000}"/>
    <cellStyle name="40% - Énfasis6 3 2 3 2 5" xfId="26164" xr:uid="{00000000-0005-0000-0000-000034240000}"/>
    <cellStyle name="40% - Énfasis6 3 2 3 3" xfId="5389" xr:uid="{00000000-0005-0000-0000-000035240000}"/>
    <cellStyle name="40% - Énfasis6 3 2 3 3 2" xfId="20273" xr:uid="{00000000-0005-0000-0000-000036240000}"/>
    <cellStyle name="40% - Énfasis6 3 2 3 3 2 2" xfId="42916" xr:uid="{00000000-0005-0000-0000-000037240000}"/>
    <cellStyle name="40% - Énfasis6 3 2 3 3 3" xfId="12833" xr:uid="{00000000-0005-0000-0000-000038240000}"/>
    <cellStyle name="40% - Énfasis6 3 2 3 3 3 2" xfId="35476" xr:uid="{00000000-0005-0000-0000-000039240000}"/>
    <cellStyle name="40% - Énfasis6 3 2 3 3 4" xfId="28035" xr:uid="{00000000-0005-0000-0000-00003A240000}"/>
    <cellStyle name="40% - Énfasis6 3 2 3 4" xfId="16555" xr:uid="{00000000-0005-0000-0000-00003B240000}"/>
    <cellStyle name="40% - Énfasis6 3 2 3 4 2" xfId="39198" xr:uid="{00000000-0005-0000-0000-00003C240000}"/>
    <cellStyle name="40% - Énfasis6 3 2 3 5" xfId="9115" xr:uid="{00000000-0005-0000-0000-00003D240000}"/>
    <cellStyle name="40% - Énfasis6 3 2 3 5 2" xfId="31758" xr:uid="{00000000-0005-0000-0000-00003E240000}"/>
    <cellStyle name="40% - Énfasis6 3 2 3 6" xfId="24317" xr:uid="{00000000-0005-0000-0000-00003F240000}"/>
    <cellStyle name="40% - Énfasis6 3 2 4" xfId="2590" xr:uid="{00000000-0005-0000-0000-000040240000}"/>
    <cellStyle name="40% - Énfasis6 3 2 4 2" xfId="6311" xr:uid="{00000000-0005-0000-0000-000041240000}"/>
    <cellStyle name="40% - Énfasis6 3 2 4 2 2" xfId="21195" xr:uid="{00000000-0005-0000-0000-000042240000}"/>
    <cellStyle name="40% - Énfasis6 3 2 4 2 2 2" xfId="43838" xr:uid="{00000000-0005-0000-0000-000043240000}"/>
    <cellStyle name="40% - Énfasis6 3 2 4 2 3" xfId="13755" xr:uid="{00000000-0005-0000-0000-000044240000}"/>
    <cellStyle name="40% - Énfasis6 3 2 4 2 3 2" xfId="36398" xr:uid="{00000000-0005-0000-0000-000045240000}"/>
    <cellStyle name="40% - Énfasis6 3 2 4 2 4" xfId="28957" xr:uid="{00000000-0005-0000-0000-000046240000}"/>
    <cellStyle name="40% - Énfasis6 3 2 4 3" xfId="17477" xr:uid="{00000000-0005-0000-0000-000047240000}"/>
    <cellStyle name="40% - Énfasis6 3 2 4 3 2" xfId="40120" xr:uid="{00000000-0005-0000-0000-000048240000}"/>
    <cellStyle name="40% - Énfasis6 3 2 4 4" xfId="10037" xr:uid="{00000000-0005-0000-0000-000049240000}"/>
    <cellStyle name="40% - Énfasis6 3 2 4 4 2" xfId="32680" xr:uid="{00000000-0005-0000-0000-00004A240000}"/>
    <cellStyle name="40% - Énfasis6 3 2 4 5" xfId="25239" xr:uid="{00000000-0005-0000-0000-00004B240000}"/>
    <cellStyle name="40% - Énfasis6 3 2 5" xfId="4464" xr:uid="{00000000-0005-0000-0000-00004C240000}"/>
    <cellStyle name="40% - Énfasis6 3 2 5 2" xfId="19348" xr:uid="{00000000-0005-0000-0000-00004D240000}"/>
    <cellStyle name="40% - Énfasis6 3 2 5 2 2" xfId="41991" xr:uid="{00000000-0005-0000-0000-00004E240000}"/>
    <cellStyle name="40% - Énfasis6 3 2 5 3" xfId="11908" xr:uid="{00000000-0005-0000-0000-00004F240000}"/>
    <cellStyle name="40% - Énfasis6 3 2 5 3 2" xfId="34551" xr:uid="{00000000-0005-0000-0000-000050240000}"/>
    <cellStyle name="40% - Énfasis6 3 2 5 4" xfId="27110" xr:uid="{00000000-0005-0000-0000-000051240000}"/>
    <cellStyle name="40% - Énfasis6 3 2 6" xfId="734" xr:uid="{00000000-0005-0000-0000-000052240000}"/>
    <cellStyle name="40% - Énfasis6 3 2 6 2" xfId="15630" xr:uid="{00000000-0005-0000-0000-000053240000}"/>
    <cellStyle name="40% - Énfasis6 3 2 6 2 2" xfId="38273" xr:uid="{00000000-0005-0000-0000-000054240000}"/>
    <cellStyle name="40% - Énfasis6 3 2 6 3" xfId="23392" xr:uid="{00000000-0005-0000-0000-000055240000}"/>
    <cellStyle name="40% - Énfasis6 3 2 7" xfId="8190" xr:uid="{00000000-0005-0000-0000-000056240000}"/>
    <cellStyle name="40% - Énfasis6 3 2 7 2" xfId="30833" xr:uid="{00000000-0005-0000-0000-000057240000}"/>
    <cellStyle name="40% - Énfasis6 3 2 8" xfId="22882" xr:uid="{00000000-0005-0000-0000-000058240000}"/>
    <cellStyle name="40% - Énfasis6 3 3" xfId="262" xr:uid="{00000000-0005-0000-0000-000059240000}"/>
    <cellStyle name="40% - Énfasis6 3 3 2" xfId="1916" xr:uid="{00000000-0005-0000-0000-00005A240000}"/>
    <cellStyle name="40% - Énfasis6 3 3 2 2" xfId="3766" xr:uid="{00000000-0005-0000-0000-00005B240000}"/>
    <cellStyle name="40% - Énfasis6 3 3 2 2 2" xfId="7487" xr:uid="{00000000-0005-0000-0000-00005C240000}"/>
    <cellStyle name="40% - Énfasis6 3 3 2 2 2 2" xfId="22371" xr:uid="{00000000-0005-0000-0000-00005D240000}"/>
    <cellStyle name="40% - Énfasis6 3 3 2 2 2 2 2" xfId="45014" xr:uid="{00000000-0005-0000-0000-00005E240000}"/>
    <cellStyle name="40% - Énfasis6 3 3 2 2 2 3" xfId="14931" xr:uid="{00000000-0005-0000-0000-00005F240000}"/>
    <cellStyle name="40% - Énfasis6 3 3 2 2 2 3 2" xfId="37574" xr:uid="{00000000-0005-0000-0000-000060240000}"/>
    <cellStyle name="40% - Énfasis6 3 3 2 2 2 4" xfId="30133" xr:uid="{00000000-0005-0000-0000-000061240000}"/>
    <cellStyle name="40% - Énfasis6 3 3 2 2 3" xfId="18653" xr:uid="{00000000-0005-0000-0000-000062240000}"/>
    <cellStyle name="40% - Énfasis6 3 3 2 2 3 2" xfId="41296" xr:uid="{00000000-0005-0000-0000-000063240000}"/>
    <cellStyle name="40% - Énfasis6 3 3 2 2 4" xfId="11213" xr:uid="{00000000-0005-0000-0000-000064240000}"/>
    <cellStyle name="40% - Énfasis6 3 3 2 2 4 2" xfId="33856" xr:uid="{00000000-0005-0000-0000-000065240000}"/>
    <cellStyle name="40% - Énfasis6 3 3 2 2 5" xfId="26415" xr:uid="{00000000-0005-0000-0000-000066240000}"/>
    <cellStyle name="40% - Énfasis6 3 3 2 3" xfId="5640" xr:uid="{00000000-0005-0000-0000-000067240000}"/>
    <cellStyle name="40% - Énfasis6 3 3 2 3 2" xfId="20524" xr:uid="{00000000-0005-0000-0000-000068240000}"/>
    <cellStyle name="40% - Énfasis6 3 3 2 3 2 2" xfId="43167" xr:uid="{00000000-0005-0000-0000-000069240000}"/>
    <cellStyle name="40% - Énfasis6 3 3 2 3 3" xfId="13084" xr:uid="{00000000-0005-0000-0000-00006A240000}"/>
    <cellStyle name="40% - Énfasis6 3 3 2 3 3 2" xfId="35727" xr:uid="{00000000-0005-0000-0000-00006B240000}"/>
    <cellStyle name="40% - Énfasis6 3 3 2 3 4" xfId="28286" xr:uid="{00000000-0005-0000-0000-00006C240000}"/>
    <cellStyle name="40% - Énfasis6 3 3 2 4" xfId="16806" xr:uid="{00000000-0005-0000-0000-00006D240000}"/>
    <cellStyle name="40% - Énfasis6 3 3 2 4 2" xfId="39449" xr:uid="{00000000-0005-0000-0000-00006E240000}"/>
    <cellStyle name="40% - Énfasis6 3 3 2 5" xfId="9366" xr:uid="{00000000-0005-0000-0000-00006F240000}"/>
    <cellStyle name="40% - Énfasis6 3 3 2 5 2" xfId="32009" xr:uid="{00000000-0005-0000-0000-000070240000}"/>
    <cellStyle name="40% - Énfasis6 3 3 2 6" xfId="24568" xr:uid="{00000000-0005-0000-0000-000071240000}"/>
    <cellStyle name="40% - Énfasis6 3 3 3" xfId="2841" xr:uid="{00000000-0005-0000-0000-000072240000}"/>
    <cellStyle name="40% - Énfasis6 3 3 3 2" xfId="6562" xr:uid="{00000000-0005-0000-0000-000073240000}"/>
    <cellStyle name="40% - Énfasis6 3 3 3 2 2" xfId="21446" xr:uid="{00000000-0005-0000-0000-000074240000}"/>
    <cellStyle name="40% - Énfasis6 3 3 3 2 2 2" xfId="44089" xr:uid="{00000000-0005-0000-0000-000075240000}"/>
    <cellStyle name="40% - Énfasis6 3 3 3 2 3" xfId="14006" xr:uid="{00000000-0005-0000-0000-000076240000}"/>
    <cellStyle name="40% - Énfasis6 3 3 3 2 3 2" xfId="36649" xr:uid="{00000000-0005-0000-0000-000077240000}"/>
    <cellStyle name="40% - Énfasis6 3 3 3 2 4" xfId="29208" xr:uid="{00000000-0005-0000-0000-000078240000}"/>
    <cellStyle name="40% - Énfasis6 3 3 3 3" xfId="17728" xr:uid="{00000000-0005-0000-0000-000079240000}"/>
    <cellStyle name="40% - Énfasis6 3 3 3 3 2" xfId="40371" xr:uid="{00000000-0005-0000-0000-00007A240000}"/>
    <cellStyle name="40% - Énfasis6 3 3 3 4" xfId="10288" xr:uid="{00000000-0005-0000-0000-00007B240000}"/>
    <cellStyle name="40% - Énfasis6 3 3 3 4 2" xfId="32931" xr:uid="{00000000-0005-0000-0000-00007C240000}"/>
    <cellStyle name="40% - Énfasis6 3 3 3 5" xfId="25490" xr:uid="{00000000-0005-0000-0000-00007D240000}"/>
    <cellStyle name="40% - Énfasis6 3 3 4" xfId="4715" xr:uid="{00000000-0005-0000-0000-00007E240000}"/>
    <cellStyle name="40% - Énfasis6 3 3 4 2" xfId="19599" xr:uid="{00000000-0005-0000-0000-00007F240000}"/>
    <cellStyle name="40% - Énfasis6 3 3 4 2 2" xfId="42242" xr:uid="{00000000-0005-0000-0000-000080240000}"/>
    <cellStyle name="40% - Énfasis6 3 3 4 3" xfId="12159" xr:uid="{00000000-0005-0000-0000-000081240000}"/>
    <cellStyle name="40% - Énfasis6 3 3 4 3 2" xfId="34802" xr:uid="{00000000-0005-0000-0000-000082240000}"/>
    <cellStyle name="40% - Énfasis6 3 3 4 4" xfId="27361" xr:uid="{00000000-0005-0000-0000-000083240000}"/>
    <cellStyle name="40% - Énfasis6 3 3 5" xfId="988" xr:uid="{00000000-0005-0000-0000-000084240000}"/>
    <cellStyle name="40% - Énfasis6 3 3 5 2" xfId="15881" xr:uid="{00000000-0005-0000-0000-000085240000}"/>
    <cellStyle name="40% - Énfasis6 3 3 5 2 2" xfId="38524" xr:uid="{00000000-0005-0000-0000-000086240000}"/>
    <cellStyle name="40% - Énfasis6 3 3 5 3" xfId="23643" xr:uid="{00000000-0005-0000-0000-000087240000}"/>
    <cellStyle name="40% - Énfasis6 3 3 6" xfId="8441" xr:uid="{00000000-0005-0000-0000-000088240000}"/>
    <cellStyle name="40% - Énfasis6 3 3 6 2" xfId="31084" xr:uid="{00000000-0005-0000-0000-000089240000}"/>
    <cellStyle name="40% - Énfasis6 3 3 7" xfId="22960" xr:uid="{00000000-0005-0000-0000-00008A240000}"/>
    <cellStyle name="40% - Énfasis6 3 4" xfId="1454" xr:uid="{00000000-0005-0000-0000-00008B240000}"/>
    <cellStyle name="40% - Énfasis6 3 4 2" xfId="3304" xr:uid="{00000000-0005-0000-0000-00008C240000}"/>
    <cellStyle name="40% - Énfasis6 3 4 2 2" xfId="7025" xr:uid="{00000000-0005-0000-0000-00008D240000}"/>
    <cellStyle name="40% - Énfasis6 3 4 2 2 2" xfId="21909" xr:uid="{00000000-0005-0000-0000-00008E240000}"/>
    <cellStyle name="40% - Énfasis6 3 4 2 2 2 2" xfId="44552" xr:uid="{00000000-0005-0000-0000-00008F240000}"/>
    <cellStyle name="40% - Énfasis6 3 4 2 2 3" xfId="14469" xr:uid="{00000000-0005-0000-0000-000090240000}"/>
    <cellStyle name="40% - Énfasis6 3 4 2 2 3 2" xfId="37112" xr:uid="{00000000-0005-0000-0000-000091240000}"/>
    <cellStyle name="40% - Énfasis6 3 4 2 2 4" xfId="29671" xr:uid="{00000000-0005-0000-0000-000092240000}"/>
    <cellStyle name="40% - Énfasis6 3 4 2 3" xfId="18191" xr:uid="{00000000-0005-0000-0000-000093240000}"/>
    <cellStyle name="40% - Énfasis6 3 4 2 3 2" xfId="40834" xr:uid="{00000000-0005-0000-0000-000094240000}"/>
    <cellStyle name="40% - Énfasis6 3 4 2 4" xfId="10751" xr:uid="{00000000-0005-0000-0000-000095240000}"/>
    <cellStyle name="40% - Énfasis6 3 4 2 4 2" xfId="33394" xr:uid="{00000000-0005-0000-0000-000096240000}"/>
    <cellStyle name="40% - Énfasis6 3 4 2 5" xfId="25953" xr:uid="{00000000-0005-0000-0000-000097240000}"/>
    <cellStyle name="40% - Énfasis6 3 4 3" xfId="5178" xr:uid="{00000000-0005-0000-0000-000098240000}"/>
    <cellStyle name="40% - Énfasis6 3 4 3 2" xfId="20062" xr:uid="{00000000-0005-0000-0000-000099240000}"/>
    <cellStyle name="40% - Énfasis6 3 4 3 2 2" xfId="42705" xr:uid="{00000000-0005-0000-0000-00009A240000}"/>
    <cellStyle name="40% - Énfasis6 3 4 3 3" xfId="12622" xr:uid="{00000000-0005-0000-0000-00009B240000}"/>
    <cellStyle name="40% - Énfasis6 3 4 3 3 2" xfId="35265" xr:uid="{00000000-0005-0000-0000-00009C240000}"/>
    <cellStyle name="40% - Énfasis6 3 4 3 4" xfId="27824" xr:uid="{00000000-0005-0000-0000-00009D240000}"/>
    <cellStyle name="40% - Énfasis6 3 4 4" xfId="16344" xr:uid="{00000000-0005-0000-0000-00009E240000}"/>
    <cellStyle name="40% - Énfasis6 3 4 4 2" xfId="38987" xr:uid="{00000000-0005-0000-0000-00009F240000}"/>
    <cellStyle name="40% - Énfasis6 3 4 5" xfId="8904" xr:uid="{00000000-0005-0000-0000-0000A0240000}"/>
    <cellStyle name="40% - Énfasis6 3 4 5 2" xfId="31547" xr:uid="{00000000-0005-0000-0000-0000A1240000}"/>
    <cellStyle name="40% - Énfasis6 3 4 6" xfId="24106" xr:uid="{00000000-0005-0000-0000-0000A2240000}"/>
    <cellStyle name="40% - Énfasis6 3 5" xfId="2379" xr:uid="{00000000-0005-0000-0000-0000A3240000}"/>
    <cellStyle name="40% - Énfasis6 3 5 2" xfId="6100" xr:uid="{00000000-0005-0000-0000-0000A4240000}"/>
    <cellStyle name="40% - Énfasis6 3 5 2 2" xfId="20984" xr:uid="{00000000-0005-0000-0000-0000A5240000}"/>
    <cellStyle name="40% - Énfasis6 3 5 2 2 2" xfId="43627" xr:uid="{00000000-0005-0000-0000-0000A6240000}"/>
    <cellStyle name="40% - Énfasis6 3 5 2 3" xfId="13544" xr:uid="{00000000-0005-0000-0000-0000A7240000}"/>
    <cellStyle name="40% - Énfasis6 3 5 2 3 2" xfId="36187" xr:uid="{00000000-0005-0000-0000-0000A8240000}"/>
    <cellStyle name="40% - Énfasis6 3 5 2 4" xfId="28746" xr:uid="{00000000-0005-0000-0000-0000A9240000}"/>
    <cellStyle name="40% - Énfasis6 3 5 3" xfId="17266" xr:uid="{00000000-0005-0000-0000-0000AA240000}"/>
    <cellStyle name="40% - Énfasis6 3 5 3 2" xfId="39909" xr:uid="{00000000-0005-0000-0000-0000AB240000}"/>
    <cellStyle name="40% - Énfasis6 3 5 4" xfId="9826" xr:uid="{00000000-0005-0000-0000-0000AC240000}"/>
    <cellStyle name="40% - Énfasis6 3 5 4 2" xfId="32469" xr:uid="{00000000-0005-0000-0000-0000AD240000}"/>
    <cellStyle name="40% - Énfasis6 3 5 5" xfId="25028" xr:uid="{00000000-0005-0000-0000-0000AE240000}"/>
    <cellStyle name="40% - Énfasis6 3 6" xfId="4253" xr:uid="{00000000-0005-0000-0000-0000AF240000}"/>
    <cellStyle name="40% - Énfasis6 3 6 2" xfId="19137" xr:uid="{00000000-0005-0000-0000-0000B0240000}"/>
    <cellStyle name="40% - Énfasis6 3 6 2 2" xfId="41780" xr:uid="{00000000-0005-0000-0000-0000B1240000}"/>
    <cellStyle name="40% - Énfasis6 3 6 3" xfId="11697" xr:uid="{00000000-0005-0000-0000-0000B2240000}"/>
    <cellStyle name="40% - Énfasis6 3 6 3 2" xfId="34340" xr:uid="{00000000-0005-0000-0000-0000B3240000}"/>
    <cellStyle name="40% - Énfasis6 3 6 4" xfId="26899" xr:uid="{00000000-0005-0000-0000-0000B4240000}"/>
    <cellStyle name="40% - Énfasis6 3 7" xfId="521" xr:uid="{00000000-0005-0000-0000-0000B5240000}"/>
    <cellStyle name="40% - Énfasis6 3 7 2" xfId="15419" xr:uid="{00000000-0005-0000-0000-0000B6240000}"/>
    <cellStyle name="40% - Énfasis6 3 7 2 2" xfId="38062" xr:uid="{00000000-0005-0000-0000-0000B7240000}"/>
    <cellStyle name="40% - Énfasis6 3 7 3" xfId="23182" xr:uid="{00000000-0005-0000-0000-0000B8240000}"/>
    <cellStyle name="40% - Énfasis6 3 8" xfId="7979" xr:uid="{00000000-0005-0000-0000-0000B9240000}"/>
    <cellStyle name="40% - Énfasis6 3 8 2" xfId="30622" xr:uid="{00000000-0005-0000-0000-0000BA240000}"/>
    <cellStyle name="40% - Énfasis6 3 9" xfId="22804" xr:uid="{00000000-0005-0000-0000-0000BB240000}"/>
    <cellStyle name="40% - Énfasis6 4" xfId="137" xr:uid="{00000000-0005-0000-0000-0000BC240000}"/>
    <cellStyle name="40% - Énfasis6 4 2" xfId="301" xr:uid="{00000000-0005-0000-0000-0000BD240000}"/>
    <cellStyle name="40% - Énfasis6 4 2 2" xfId="2022" xr:uid="{00000000-0005-0000-0000-0000BE240000}"/>
    <cellStyle name="40% - Énfasis6 4 2 2 2" xfId="3872" xr:uid="{00000000-0005-0000-0000-0000BF240000}"/>
    <cellStyle name="40% - Énfasis6 4 2 2 2 2" xfId="7593" xr:uid="{00000000-0005-0000-0000-0000C0240000}"/>
    <cellStyle name="40% - Énfasis6 4 2 2 2 2 2" xfId="22477" xr:uid="{00000000-0005-0000-0000-0000C1240000}"/>
    <cellStyle name="40% - Énfasis6 4 2 2 2 2 2 2" xfId="45120" xr:uid="{00000000-0005-0000-0000-0000C2240000}"/>
    <cellStyle name="40% - Énfasis6 4 2 2 2 2 3" xfId="15037" xr:uid="{00000000-0005-0000-0000-0000C3240000}"/>
    <cellStyle name="40% - Énfasis6 4 2 2 2 2 3 2" xfId="37680" xr:uid="{00000000-0005-0000-0000-0000C4240000}"/>
    <cellStyle name="40% - Énfasis6 4 2 2 2 2 4" xfId="30239" xr:uid="{00000000-0005-0000-0000-0000C5240000}"/>
    <cellStyle name="40% - Énfasis6 4 2 2 2 3" xfId="18759" xr:uid="{00000000-0005-0000-0000-0000C6240000}"/>
    <cellStyle name="40% - Énfasis6 4 2 2 2 3 2" xfId="41402" xr:uid="{00000000-0005-0000-0000-0000C7240000}"/>
    <cellStyle name="40% - Énfasis6 4 2 2 2 4" xfId="11319" xr:uid="{00000000-0005-0000-0000-0000C8240000}"/>
    <cellStyle name="40% - Énfasis6 4 2 2 2 4 2" xfId="33962" xr:uid="{00000000-0005-0000-0000-0000C9240000}"/>
    <cellStyle name="40% - Énfasis6 4 2 2 2 5" xfId="26521" xr:uid="{00000000-0005-0000-0000-0000CA240000}"/>
    <cellStyle name="40% - Énfasis6 4 2 2 3" xfId="5746" xr:uid="{00000000-0005-0000-0000-0000CB240000}"/>
    <cellStyle name="40% - Énfasis6 4 2 2 3 2" xfId="20630" xr:uid="{00000000-0005-0000-0000-0000CC240000}"/>
    <cellStyle name="40% - Énfasis6 4 2 2 3 2 2" xfId="43273" xr:uid="{00000000-0005-0000-0000-0000CD240000}"/>
    <cellStyle name="40% - Énfasis6 4 2 2 3 3" xfId="13190" xr:uid="{00000000-0005-0000-0000-0000CE240000}"/>
    <cellStyle name="40% - Énfasis6 4 2 2 3 3 2" xfId="35833" xr:uid="{00000000-0005-0000-0000-0000CF240000}"/>
    <cellStyle name="40% - Énfasis6 4 2 2 3 4" xfId="28392" xr:uid="{00000000-0005-0000-0000-0000D0240000}"/>
    <cellStyle name="40% - Énfasis6 4 2 2 4" xfId="16912" xr:uid="{00000000-0005-0000-0000-0000D1240000}"/>
    <cellStyle name="40% - Énfasis6 4 2 2 4 2" xfId="39555" xr:uid="{00000000-0005-0000-0000-0000D2240000}"/>
    <cellStyle name="40% - Énfasis6 4 2 2 5" xfId="9472" xr:uid="{00000000-0005-0000-0000-0000D3240000}"/>
    <cellStyle name="40% - Énfasis6 4 2 2 5 2" xfId="32115" xr:uid="{00000000-0005-0000-0000-0000D4240000}"/>
    <cellStyle name="40% - Énfasis6 4 2 2 6" xfId="24674" xr:uid="{00000000-0005-0000-0000-0000D5240000}"/>
    <cellStyle name="40% - Énfasis6 4 2 3" xfId="2947" xr:uid="{00000000-0005-0000-0000-0000D6240000}"/>
    <cellStyle name="40% - Énfasis6 4 2 3 2" xfId="6668" xr:uid="{00000000-0005-0000-0000-0000D7240000}"/>
    <cellStyle name="40% - Énfasis6 4 2 3 2 2" xfId="21552" xr:uid="{00000000-0005-0000-0000-0000D8240000}"/>
    <cellStyle name="40% - Énfasis6 4 2 3 2 2 2" xfId="44195" xr:uid="{00000000-0005-0000-0000-0000D9240000}"/>
    <cellStyle name="40% - Énfasis6 4 2 3 2 3" xfId="14112" xr:uid="{00000000-0005-0000-0000-0000DA240000}"/>
    <cellStyle name="40% - Énfasis6 4 2 3 2 3 2" xfId="36755" xr:uid="{00000000-0005-0000-0000-0000DB240000}"/>
    <cellStyle name="40% - Énfasis6 4 2 3 2 4" xfId="29314" xr:uid="{00000000-0005-0000-0000-0000DC240000}"/>
    <cellStyle name="40% - Énfasis6 4 2 3 3" xfId="17834" xr:uid="{00000000-0005-0000-0000-0000DD240000}"/>
    <cellStyle name="40% - Énfasis6 4 2 3 3 2" xfId="40477" xr:uid="{00000000-0005-0000-0000-0000DE240000}"/>
    <cellStyle name="40% - Énfasis6 4 2 3 4" xfId="10394" xr:uid="{00000000-0005-0000-0000-0000DF240000}"/>
    <cellStyle name="40% - Énfasis6 4 2 3 4 2" xfId="33037" xr:uid="{00000000-0005-0000-0000-0000E0240000}"/>
    <cellStyle name="40% - Énfasis6 4 2 3 5" xfId="25596" xr:uid="{00000000-0005-0000-0000-0000E1240000}"/>
    <cellStyle name="40% - Énfasis6 4 2 4" xfId="4821" xr:uid="{00000000-0005-0000-0000-0000E2240000}"/>
    <cellStyle name="40% - Énfasis6 4 2 4 2" xfId="19705" xr:uid="{00000000-0005-0000-0000-0000E3240000}"/>
    <cellStyle name="40% - Énfasis6 4 2 4 2 2" xfId="42348" xr:uid="{00000000-0005-0000-0000-0000E4240000}"/>
    <cellStyle name="40% - Énfasis6 4 2 4 3" xfId="12265" xr:uid="{00000000-0005-0000-0000-0000E5240000}"/>
    <cellStyle name="40% - Énfasis6 4 2 4 3 2" xfId="34908" xr:uid="{00000000-0005-0000-0000-0000E6240000}"/>
    <cellStyle name="40% - Énfasis6 4 2 4 4" xfId="27467" xr:uid="{00000000-0005-0000-0000-0000E7240000}"/>
    <cellStyle name="40% - Énfasis6 4 2 5" xfId="1094" xr:uid="{00000000-0005-0000-0000-0000E8240000}"/>
    <cellStyle name="40% - Énfasis6 4 2 5 2" xfId="15987" xr:uid="{00000000-0005-0000-0000-0000E9240000}"/>
    <cellStyle name="40% - Énfasis6 4 2 5 2 2" xfId="38630" xr:uid="{00000000-0005-0000-0000-0000EA240000}"/>
    <cellStyle name="40% - Énfasis6 4 2 5 3" xfId="23749" xr:uid="{00000000-0005-0000-0000-0000EB240000}"/>
    <cellStyle name="40% - Énfasis6 4 2 6" xfId="8547" xr:uid="{00000000-0005-0000-0000-0000EC240000}"/>
    <cellStyle name="40% - Énfasis6 4 2 6 2" xfId="31190" xr:uid="{00000000-0005-0000-0000-0000ED240000}"/>
    <cellStyle name="40% - Énfasis6 4 2 7" xfId="22999" xr:uid="{00000000-0005-0000-0000-0000EE240000}"/>
    <cellStyle name="40% - Énfasis6 4 3" xfId="1560" xr:uid="{00000000-0005-0000-0000-0000EF240000}"/>
    <cellStyle name="40% - Énfasis6 4 3 2" xfId="3410" xr:uid="{00000000-0005-0000-0000-0000F0240000}"/>
    <cellStyle name="40% - Énfasis6 4 3 2 2" xfId="7131" xr:uid="{00000000-0005-0000-0000-0000F1240000}"/>
    <cellStyle name="40% - Énfasis6 4 3 2 2 2" xfId="22015" xr:uid="{00000000-0005-0000-0000-0000F2240000}"/>
    <cellStyle name="40% - Énfasis6 4 3 2 2 2 2" xfId="44658" xr:uid="{00000000-0005-0000-0000-0000F3240000}"/>
    <cellStyle name="40% - Énfasis6 4 3 2 2 3" xfId="14575" xr:uid="{00000000-0005-0000-0000-0000F4240000}"/>
    <cellStyle name="40% - Énfasis6 4 3 2 2 3 2" xfId="37218" xr:uid="{00000000-0005-0000-0000-0000F5240000}"/>
    <cellStyle name="40% - Énfasis6 4 3 2 2 4" xfId="29777" xr:uid="{00000000-0005-0000-0000-0000F6240000}"/>
    <cellStyle name="40% - Énfasis6 4 3 2 3" xfId="18297" xr:uid="{00000000-0005-0000-0000-0000F7240000}"/>
    <cellStyle name="40% - Énfasis6 4 3 2 3 2" xfId="40940" xr:uid="{00000000-0005-0000-0000-0000F8240000}"/>
    <cellStyle name="40% - Énfasis6 4 3 2 4" xfId="10857" xr:uid="{00000000-0005-0000-0000-0000F9240000}"/>
    <cellStyle name="40% - Énfasis6 4 3 2 4 2" xfId="33500" xr:uid="{00000000-0005-0000-0000-0000FA240000}"/>
    <cellStyle name="40% - Énfasis6 4 3 2 5" xfId="26059" xr:uid="{00000000-0005-0000-0000-0000FB240000}"/>
    <cellStyle name="40% - Énfasis6 4 3 3" xfId="5284" xr:uid="{00000000-0005-0000-0000-0000FC240000}"/>
    <cellStyle name="40% - Énfasis6 4 3 3 2" xfId="20168" xr:uid="{00000000-0005-0000-0000-0000FD240000}"/>
    <cellStyle name="40% - Énfasis6 4 3 3 2 2" xfId="42811" xr:uid="{00000000-0005-0000-0000-0000FE240000}"/>
    <cellStyle name="40% - Énfasis6 4 3 3 3" xfId="12728" xr:uid="{00000000-0005-0000-0000-0000FF240000}"/>
    <cellStyle name="40% - Énfasis6 4 3 3 3 2" xfId="35371" xr:uid="{00000000-0005-0000-0000-000000250000}"/>
    <cellStyle name="40% - Énfasis6 4 3 3 4" xfId="27930" xr:uid="{00000000-0005-0000-0000-000001250000}"/>
    <cellStyle name="40% - Énfasis6 4 3 4" xfId="16450" xr:uid="{00000000-0005-0000-0000-000002250000}"/>
    <cellStyle name="40% - Énfasis6 4 3 4 2" xfId="39093" xr:uid="{00000000-0005-0000-0000-000003250000}"/>
    <cellStyle name="40% - Énfasis6 4 3 5" xfId="9010" xr:uid="{00000000-0005-0000-0000-000004250000}"/>
    <cellStyle name="40% - Énfasis6 4 3 5 2" xfId="31653" xr:uid="{00000000-0005-0000-0000-000005250000}"/>
    <cellStyle name="40% - Énfasis6 4 3 6" xfId="24212" xr:uid="{00000000-0005-0000-0000-000006250000}"/>
    <cellStyle name="40% - Énfasis6 4 4" xfId="2485" xr:uid="{00000000-0005-0000-0000-000007250000}"/>
    <cellStyle name="40% - Énfasis6 4 4 2" xfId="6206" xr:uid="{00000000-0005-0000-0000-000008250000}"/>
    <cellStyle name="40% - Énfasis6 4 4 2 2" xfId="21090" xr:uid="{00000000-0005-0000-0000-000009250000}"/>
    <cellStyle name="40% - Énfasis6 4 4 2 2 2" xfId="43733" xr:uid="{00000000-0005-0000-0000-00000A250000}"/>
    <cellStyle name="40% - Énfasis6 4 4 2 3" xfId="13650" xr:uid="{00000000-0005-0000-0000-00000B250000}"/>
    <cellStyle name="40% - Énfasis6 4 4 2 3 2" xfId="36293" xr:uid="{00000000-0005-0000-0000-00000C250000}"/>
    <cellStyle name="40% - Énfasis6 4 4 2 4" xfId="28852" xr:uid="{00000000-0005-0000-0000-00000D250000}"/>
    <cellStyle name="40% - Énfasis6 4 4 3" xfId="17372" xr:uid="{00000000-0005-0000-0000-00000E250000}"/>
    <cellStyle name="40% - Énfasis6 4 4 3 2" xfId="40015" xr:uid="{00000000-0005-0000-0000-00000F250000}"/>
    <cellStyle name="40% - Énfasis6 4 4 4" xfId="9932" xr:uid="{00000000-0005-0000-0000-000010250000}"/>
    <cellStyle name="40% - Énfasis6 4 4 4 2" xfId="32575" xr:uid="{00000000-0005-0000-0000-000011250000}"/>
    <cellStyle name="40% - Énfasis6 4 4 5" xfId="25134" xr:uid="{00000000-0005-0000-0000-000012250000}"/>
    <cellStyle name="40% - Énfasis6 4 5" xfId="4359" xr:uid="{00000000-0005-0000-0000-000013250000}"/>
    <cellStyle name="40% - Énfasis6 4 5 2" xfId="19243" xr:uid="{00000000-0005-0000-0000-000014250000}"/>
    <cellStyle name="40% - Énfasis6 4 5 2 2" xfId="41886" xr:uid="{00000000-0005-0000-0000-000015250000}"/>
    <cellStyle name="40% - Énfasis6 4 5 3" xfId="11803" xr:uid="{00000000-0005-0000-0000-000016250000}"/>
    <cellStyle name="40% - Énfasis6 4 5 3 2" xfId="34446" xr:uid="{00000000-0005-0000-0000-000017250000}"/>
    <cellStyle name="40% - Énfasis6 4 5 4" xfId="27005" xr:uid="{00000000-0005-0000-0000-000018250000}"/>
    <cellStyle name="40% - Énfasis6 4 6" xfId="627" xr:uid="{00000000-0005-0000-0000-000019250000}"/>
    <cellStyle name="40% - Énfasis6 4 6 2" xfId="15525" xr:uid="{00000000-0005-0000-0000-00001A250000}"/>
    <cellStyle name="40% - Énfasis6 4 6 2 2" xfId="38168" xr:uid="{00000000-0005-0000-0000-00001B250000}"/>
    <cellStyle name="40% - Énfasis6 4 6 3" xfId="23287" xr:uid="{00000000-0005-0000-0000-00001C250000}"/>
    <cellStyle name="40% - Énfasis6 4 7" xfId="8085" xr:uid="{00000000-0005-0000-0000-00001D250000}"/>
    <cellStyle name="40% - Énfasis6 4 7 2" xfId="30728" xr:uid="{00000000-0005-0000-0000-00001E250000}"/>
    <cellStyle name="40% - Énfasis6 4 8" xfId="22843" xr:uid="{00000000-0005-0000-0000-00001F250000}"/>
    <cellStyle name="40% - Énfasis6 5" xfId="220" xr:uid="{00000000-0005-0000-0000-000020250000}"/>
    <cellStyle name="40% - Énfasis6 5 2" xfId="1811" xr:uid="{00000000-0005-0000-0000-000021250000}"/>
    <cellStyle name="40% - Énfasis6 5 2 2" xfId="3661" xr:uid="{00000000-0005-0000-0000-000022250000}"/>
    <cellStyle name="40% - Énfasis6 5 2 2 2" xfId="7382" xr:uid="{00000000-0005-0000-0000-000023250000}"/>
    <cellStyle name="40% - Énfasis6 5 2 2 2 2" xfId="22266" xr:uid="{00000000-0005-0000-0000-000024250000}"/>
    <cellStyle name="40% - Énfasis6 5 2 2 2 2 2" xfId="44909" xr:uid="{00000000-0005-0000-0000-000025250000}"/>
    <cellStyle name="40% - Énfasis6 5 2 2 2 3" xfId="14826" xr:uid="{00000000-0005-0000-0000-000026250000}"/>
    <cellStyle name="40% - Énfasis6 5 2 2 2 3 2" xfId="37469" xr:uid="{00000000-0005-0000-0000-000027250000}"/>
    <cellStyle name="40% - Énfasis6 5 2 2 2 4" xfId="30028" xr:uid="{00000000-0005-0000-0000-000028250000}"/>
    <cellStyle name="40% - Énfasis6 5 2 2 3" xfId="18548" xr:uid="{00000000-0005-0000-0000-000029250000}"/>
    <cellStyle name="40% - Énfasis6 5 2 2 3 2" xfId="41191" xr:uid="{00000000-0005-0000-0000-00002A250000}"/>
    <cellStyle name="40% - Énfasis6 5 2 2 4" xfId="11108" xr:uid="{00000000-0005-0000-0000-00002B250000}"/>
    <cellStyle name="40% - Énfasis6 5 2 2 4 2" xfId="33751" xr:uid="{00000000-0005-0000-0000-00002C250000}"/>
    <cellStyle name="40% - Énfasis6 5 2 2 5" xfId="26310" xr:uid="{00000000-0005-0000-0000-00002D250000}"/>
    <cellStyle name="40% - Énfasis6 5 2 3" xfId="5535" xr:uid="{00000000-0005-0000-0000-00002E250000}"/>
    <cellStyle name="40% - Énfasis6 5 2 3 2" xfId="20419" xr:uid="{00000000-0005-0000-0000-00002F250000}"/>
    <cellStyle name="40% - Énfasis6 5 2 3 2 2" xfId="43062" xr:uid="{00000000-0005-0000-0000-000030250000}"/>
    <cellStyle name="40% - Énfasis6 5 2 3 3" xfId="12979" xr:uid="{00000000-0005-0000-0000-000031250000}"/>
    <cellStyle name="40% - Énfasis6 5 2 3 3 2" xfId="35622" xr:uid="{00000000-0005-0000-0000-000032250000}"/>
    <cellStyle name="40% - Énfasis6 5 2 3 4" xfId="28181" xr:uid="{00000000-0005-0000-0000-000033250000}"/>
    <cellStyle name="40% - Énfasis6 5 2 4" xfId="16701" xr:uid="{00000000-0005-0000-0000-000034250000}"/>
    <cellStyle name="40% - Énfasis6 5 2 4 2" xfId="39344" xr:uid="{00000000-0005-0000-0000-000035250000}"/>
    <cellStyle name="40% - Énfasis6 5 2 5" xfId="9261" xr:uid="{00000000-0005-0000-0000-000036250000}"/>
    <cellStyle name="40% - Énfasis6 5 2 5 2" xfId="31904" xr:uid="{00000000-0005-0000-0000-000037250000}"/>
    <cellStyle name="40% - Énfasis6 5 2 6" xfId="24463" xr:uid="{00000000-0005-0000-0000-000038250000}"/>
    <cellStyle name="40% - Énfasis6 5 3" xfId="2736" xr:uid="{00000000-0005-0000-0000-000039250000}"/>
    <cellStyle name="40% - Énfasis6 5 3 2" xfId="6457" xr:uid="{00000000-0005-0000-0000-00003A250000}"/>
    <cellStyle name="40% - Énfasis6 5 3 2 2" xfId="21341" xr:uid="{00000000-0005-0000-0000-00003B250000}"/>
    <cellStyle name="40% - Énfasis6 5 3 2 2 2" xfId="43984" xr:uid="{00000000-0005-0000-0000-00003C250000}"/>
    <cellStyle name="40% - Énfasis6 5 3 2 3" xfId="13901" xr:uid="{00000000-0005-0000-0000-00003D250000}"/>
    <cellStyle name="40% - Énfasis6 5 3 2 3 2" xfId="36544" xr:uid="{00000000-0005-0000-0000-00003E250000}"/>
    <cellStyle name="40% - Énfasis6 5 3 2 4" xfId="29103" xr:uid="{00000000-0005-0000-0000-00003F250000}"/>
    <cellStyle name="40% - Énfasis6 5 3 3" xfId="17623" xr:uid="{00000000-0005-0000-0000-000040250000}"/>
    <cellStyle name="40% - Énfasis6 5 3 3 2" xfId="40266" xr:uid="{00000000-0005-0000-0000-000041250000}"/>
    <cellStyle name="40% - Énfasis6 5 3 4" xfId="10183" xr:uid="{00000000-0005-0000-0000-000042250000}"/>
    <cellStyle name="40% - Énfasis6 5 3 4 2" xfId="32826" xr:uid="{00000000-0005-0000-0000-000043250000}"/>
    <cellStyle name="40% - Énfasis6 5 3 5" xfId="25385" xr:uid="{00000000-0005-0000-0000-000044250000}"/>
    <cellStyle name="40% - Énfasis6 5 4" xfId="4610" xr:uid="{00000000-0005-0000-0000-000045250000}"/>
    <cellStyle name="40% - Énfasis6 5 4 2" xfId="19494" xr:uid="{00000000-0005-0000-0000-000046250000}"/>
    <cellStyle name="40% - Énfasis6 5 4 2 2" xfId="42137" xr:uid="{00000000-0005-0000-0000-000047250000}"/>
    <cellStyle name="40% - Énfasis6 5 4 3" xfId="12054" xr:uid="{00000000-0005-0000-0000-000048250000}"/>
    <cellStyle name="40% - Énfasis6 5 4 3 2" xfId="34697" xr:uid="{00000000-0005-0000-0000-000049250000}"/>
    <cellStyle name="40% - Énfasis6 5 4 4" xfId="27256" xr:uid="{00000000-0005-0000-0000-00004A250000}"/>
    <cellStyle name="40% - Énfasis6 5 5" xfId="880" xr:uid="{00000000-0005-0000-0000-00004B250000}"/>
    <cellStyle name="40% - Énfasis6 5 5 2" xfId="15776" xr:uid="{00000000-0005-0000-0000-00004C250000}"/>
    <cellStyle name="40% - Énfasis6 5 5 2 2" xfId="38419" xr:uid="{00000000-0005-0000-0000-00004D250000}"/>
    <cellStyle name="40% - Énfasis6 5 5 3" xfId="23538" xr:uid="{00000000-0005-0000-0000-00004E250000}"/>
    <cellStyle name="40% - Énfasis6 5 6" xfId="8336" xr:uid="{00000000-0005-0000-0000-00004F250000}"/>
    <cellStyle name="40% - Énfasis6 5 6 2" xfId="30979" xr:uid="{00000000-0005-0000-0000-000050250000}"/>
    <cellStyle name="40% - Énfasis6 5 7" xfId="22921" xr:uid="{00000000-0005-0000-0000-000051250000}"/>
    <cellStyle name="40% - Énfasis6 6" xfId="1346" xr:uid="{00000000-0005-0000-0000-000052250000}"/>
    <cellStyle name="40% - Énfasis6 6 2" xfId="3199" xr:uid="{00000000-0005-0000-0000-000053250000}"/>
    <cellStyle name="40% - Énfasis6 6 2 2" xfId="6920" xr:uid="{00000000-0005-0000-0000-000054250000}"/>
    <cellStyle name="40% - Énfasis6 6 2 2 2" xfId="21804" xr:uid="{00000000-0005-0000-0000-000055250000}"/>
    <cellStyle name="40% - Énfasis6 6 2 2 2 2" xfId="44447" xr:uid="{00000000-0005-0000-0000-000056250000}"/>
    <cellStyle name="40% - Énfasis6 6 2 2 3" xfId="14364" xr:uid="{00000000-0005-0000-0000-000057250000}"/>
    <cellStyle name="40% - Énfasis6 6 2 2 3 2" xfId="37007" xr:uid="{00000000-0005-0000-0000-000058250000}"/>
    <cellStyle name="40% - Énfasis6 6 2 2 4" xfId="29566" xr:uid="{00000000-0005-0000-0000-000059250000}"/>
    <cellStyle name="40% - Énfasis6 6 2 3" xfId="18086" xr:uid="{00000000-0005-0000-0000-00005A250000}"/>
    <cellStyle name="40% - Énfasis6 6 2 3 2" xfId="40729" xr:uid="{00000000-0005-0000-0000-00005B250000}"/>
    <cellStyle name="40% - Énfasis6 6 2 4" xfId="10646" xr:uid="{00000000-0005-0000-0000-00005C250000}"/>
    <cellStyle name="40% - Énfasis6 6 2 4 2" xfId="33289" xr:uid="{00000000-0005-0000-0000-00005D250000}"/>
    <cellStyle name="40% - Énfasis6 6 2 5" xfId="25848" xr:uid="{00000000-0005-0000-0000-00005E250000}"/>
    <cellStyle name="40% - Énfasis6 6 3" xfId="5073" xr:uid="{00000000-0005-0000-0000-00005F250000}"/>
    <cellStyle name="40% - Énfasis6 6 3 2" xfId="19957" xr:uid="{00000000-0005-0000-0000-000060250000}"/>
    <cellStyle name="40% - Énfasis6 6 3 2 2" xfId="42600" xr:uid="{00000000-0005-0000-0000-000061250000}"/>
    <cellStyle name="40% - Énfasis6 6 3 3" xfId="12517" xr:uid="{00000000-0005-0000-0000-000062250000}"/>
    <cellStyle name="40% - Énfasis6 6 3 3 2" xfId="35160" xr:uid="{00000000-0005-0000-0000-000063250000}"/>
    <cellStyle name="40% - Énfasis6 6 3 4" xfId="27719" xr:uid="{00000000-0005-0000-0000-000064250000}"/>
    <cellStyle name="40% - Énfasis6 6 4" xfId="16239" xr:uid="{00000000-0005-0000-0000-000065250000}"/>
    <cellStyle name="40% - Énfasis6 6 4 2" xfId="38882" xr:uid="{00000000-0005-0000-0000-000066250000}"/>
    <cellStyle name="40% - Énfasis6 6 5" xfId="8799" xr:uid="{00000000-0005-0000-0000-000067250000}"/>
    <cellStyle name="40% - Énfasis6 6 5 2" xfId="31442" xr:uid="{00000000-0005-0000-0000-000068250000}"/>
    <cellStyle name="40% - Énfasis6 6 6" xfId="24001" xr:uid="{00000000-0005-0000-0000-000069250000}"/>
    <cellStyle name="40% - Énfasis6 7" xfId="2271" xr:uid="{00000000-0005-0000-0000-00006A250000}"/>
    <cellStyle name="40% - Énfasis6 7 2" xfId="5995" xr:uid="{00000000-0005-0000-0000-00006B250000}"/>
    <cellStyle name="40% - Énfasis6 7 2 2" xfId="20879" xr:uid="{00000000-0005-0000-0000-00006C250000}"/>
    <cellStyle name="40% - Énfasis6 7 2 2 2" xfId="43522" xr:uid="{00000000-0005-0000-0000-00006D250000}"/>
    <cellStyle name="40% - Énfasis6 7 2 3" xfId="13439" xr:uid="{00000000-0005-0000-0000-00006E250000}"/>
    <cellStyle name="40% - Énfasis6 7 2 3 2" xfId="36082" xr:uid="{00000000-0005-0000-0000-00006F250000}"/>
    <cellStyle name="40% - Énfasis6 7 2 4" xfId="28641" xr:uid="{00000000-0005-0000-0000-000070250000}"/>
    <cellStyle name="40% - Énfasis6 7 3" xfId="17161" xr:uid="{00000000-0005-0000-0000-000071250000}"/>
    <cellStyle name="40% - Énfasis6 7 3 2" xfId="39804" xr:uid="{00000000-0005-0000-0000-000072250000}"/>
    <cellStyle name="40% - Énfasis6 7 4" xfId="9721" xr:uid="{00000000-0005-0000-0000-000073250000}"/>
    <cellStyle name="40% - Énfasis6 7 4 2" xfId="32364" xr:uid="{00000000-0005-0000-0000-000074250000}"/>
    <cellStyle name="40% - Énfasis6 7 5" xfId="24923" xr:uid="{00000000-0005-0000-0000-000075250000}"/>
    <cellStyle name="40% - Énfasis6 8" xfId="4145" xr:uid="{00000000-0005-0000-0000-000076250000}"/>
    <cellStyle name="40% - Énfasis6 8 2" xfId="19032" xr:uid="{00000000-0005-0000-0000-000077250000}"/>
    <cellStyle name="40% - Énfasis6 8 2 2" xfId="41675" xr:uid="{00000000-0005-0000-0000-000078250000}"/>
    <cellStyle name="40% - Énfasis6 8 3" xfId="11592" xr:uid="{00000000-0005-0000-0000-000079250000}"/>
    <cellStyle name="40% - Énfasis6 8 3 2" xfId="34235" xr:uid="{00000000-0005-0000-0000-00007A250000}"/>
    <cellStyle name="40% - Énfasis6 8 4" xfId="26794" xr:uid="{00000000-0005-0000-0000-00007B250000}"/>
    <cellStyle name="40% - Énfasis6 9" xfId="380" xr:uid="{00000000-0005-0000-0000-00007C250000}"/>
    <cellStyle name="40% - Énfasis6 9 2" xfId="15314" xr:uid="{00000000-0005-0000-0000-00007D250000}"/>
    <cellStyle name="40% - Énfasis6 9 2 2" xfId="37957" xr:uid="{00000000-0005-0000-0000-00007E250000}"/>
    <cellStyle name="40% - Énfasis6 9 3" xfId="23077" xr:uid="{00000000-0005-0000-0000-00007F250000}"/>
    <cellStyle name="60% - Énfasis1" xfId="25" builtinId="32" customBuiltin="1"/>
    <cellStyle name="60% - Énfasis2" xfId="26" builtinId="36" customBuiltin="1"/>
    <cellStyle name="60% - Énfasis3" xfId="27" builtinId="40" customBuiltin="1"/>
    <cellStyle name="60% - Énfasis4" xfId="28" builtinId="44" customBuiltin="1"/>
    <cellStyle name="60% - Énfasis5" xfId="29" builtinId="48" customBuiltin="1"/>
    <cellStyle name="60% - Énfasis6" xfId="30" builtinId="52" customBuiltin="1"/>
    <cellStyle name="Bueno" xfId="31" builtinId="26" customBuiltin="1"/>
    <cellStyle name="Cálculo" xfId="32" builtinId="22" customBuiltin="1"/>
    <cellStyle name="Celda de comprobación" xfId="33" builtinId="23" customBuiltin="1"/>
    <cellStyle name="Celda vinculada" xfId="34" builtinId="24" customBuiltin="1"/>
    <cellStyle name="Encabezado 1" xfId="367" builtinId="16" customBuiltin="1"/>
    <cellStyle name="Encabezado 4" xfId="35" builtinId="19" customBuiltin="1"/>
    <cellStyle name="Énfasis1" xfId="36" builtinId="29" customBuiltin="1"/>
    <cellStyle name="Énfasis2" xfId="37" builtinId="33" customBuiltin="1"/>
    <cellStyle name="Énfasis3" xfId="38" builtinId="37" customBuiltin="1"/>
    <cellStyle name="Énfasis4" xfId="39" builtinId="41" customBuiltin="1"/>
    <cellStyle name="Énfasis5" xfId="40" builtinId="45" customBuiltin="1"/>
    <cellStyle name="Énfasis6" xfId="41" builtinId="49" customBuiltin="1"/>
    <cellStyle name="Entrada" xfId="42" builtinId="20" customBuiltin="1"/>
    <cellStyle name="Hipervínculo" xfId="43" builtinId="8"/>
    <cellStyle name="Hipervínculo 2" xfId="44" xr:uid="{00000000-0005-0000-0000-000094250000}"/>
    <cellStyle name="Hipervínculo 3" xfId="434" xr:uid="{00000000-0005-0000-0000-000095250000}"/>
    <cellStyle name="Hipervínculo visitado" xfId="45" builtinId="9" customBuiltin="1"/>
    <cellStyle name="Incorrecto" xfId="46" builtinId="27" customBuiltin="1"/>
    <cellStyle name="Millares" xfId="47" builtinId="3"/>
    <cellStyle name="Millares [0]" xfId="45426" builtinId="6"/>
    <cellStyle name="Millares [0] 2" xfId="45430" xr:uid="{00000000-0005-0000-0000-00009A250000}"/>
    <cellStyle name="Millares 10" xfId="48" xr:uid="{00000000-0005-0000-0000-00009B250000}"/>
    <cellStyle name="Millares 11" xfId="109" xr:uid="{00000000-0005-0000-0000-00009C250000}"/>
    <cellStyle name="Millares 12" xfId="151" xr:uid="{00000000-0005-0000-0000-00009D250000}"/>
    <cellStyle name="Millares 13" xfId="234" xr:uid="{00000000-0005-0000-0000-00009E250000}"/>
    <cellStyle name="Millares 14" xfId="882" xr:uid="{00000000-0005-0000-0000-00009F250000}"/>
    <cellStyle name="Millares 15" xfId="1348" xr:uid="{00000000-0005-0000-0000-0000A0250000}"/>
    <cellStyle name="Millares 16" xfId="2273" xr:uid="{00000000-0005-0000-0000-0000A1250000}"/>
    <cellStyle name="Millares 17" xfId="4147" xr:uid="{00000000-0005-0000-0000-0000A2250000}"/>
    <cellStyle name="Millares 18" xfId="382" xr:uid="{00000000-0005-0000-0000-0000A3250000}"/>
    <cellStyle name="Millares 19" xfId="7873" xr:uid="{00000000-0005-0000-0000-0000A4250000}"/>
    <cellStyle name="Millares 2" xfId="49" xr:uid="{00000000-0005-0000-0000-0000A5250000}"/>
    <cellStyle name="Millares 2 10" xfId="420" xr:uid="{00000000-0005-0000-0000-0000A6250000}"/>
    <cellStyle name="Millares 2 11" xfId="422" xr:uid="{00000000-0005-0000-0000-0000A7250000}"/>
    <cellStyle name="Millares 2 12" xfId="424" xr:uid="{00000000-0005-0000-0000-0000A8250000}"/>
    <cellStyle name="Millares 2 13" xfId="426" xr:uid="{00000000-0005-0000-0000-0000A9250000}"/>
    <cellStyle name="Millares 2 14" xfId="385" xr:uid="{00000000-0005-0000-0000-0000AA250000}"/>
    <cellStyle name="Millares 2 2" xfId="397" xr:uid="{00000000-0005-0000-0000-0000AB250000}"/>
    <cellStyle name="Millares 2 3" xfId="403" xr:uid="{00000000-0005-0000-0000-0000AC250000}"/>
    <cellStyle name="Millares 2 4" xfId="406" xr:uid="{00000000-0005-0000-0000-0000AD250000}"/>
    <cellStyle name="Millares 2 5" xfId="409" xr:uid="{00000000-0005-0000-0000-0000AE250000}"/>
    <cellStyle name="Millares 2 6" xfId="412" xr:uid="{00000000-0005-0000-0000-0000AF250000}"/>
    <cellStyle name="Millares 2 7" xfId="414" xr:uid="{00000000-0005-0000-0000-0000B0250000}"/>
    <cellStyle name="Millares 2 8" xfId="416" xr:uid="{00000000-0005-0000-0000-0000B1250000}"/>
    <cellStyle name="Millares 2 9" xfId="418" xr:uid="{00000000-0005-0000-0000-0000B2250000}"/>
    <cellStyle name="Millares 2_CALCULOS" xfId="399" xr:uid="{00000000-0005-0000-0000-0000B3250000}"/>
    <cellStyle name="Millares 20" xfId="22776" xr:uid="{00000000-0005-0000-0000-0000B4250000}"/>
    <cellStyle name="Millares 21" xfId="45432" xr:uid="{00000000-0005-0000-0000-0000B5250000}"/>
    <cellStyle name="Millares 22" xfId="45437" xr:uid="{00000000-0005-0000-0000-0000B6250000}"/>
    <cellStyle name="Millares 3" xfId="50" xr:uid="{00000000-0005-0000-0000-0000B7250000}"/>
    <cellStyle name="Millares 3 2" xfId="435" xr:uid="{00000000-0005-0000-0000-0000B8250000}"/>
    <cellStyle name="Millares 4" xfId="51" xr:uid="{00000000-0005-0000-0000-0000B9250000}"/>
    <cellStyle name="Millares 5" xfId="52" xr:uid="{00000000-0005-0000-0000-0000BA250000}"/>
    <cellStyle name="Millares 6" xfId="53" xr:uid="{00000000-0005-0000-0000-0000BB250000}"/>
    <cellStyle name="Millares 6 2" xfId="395" xr:uid="{00000000-0005-0000-0000-0000BC250000}"/>
    <cellStyle name="Millares 7" xfId="54" xr:uid="{00000000-0005-0000-0000-0000BD250000}"/>
    <cellStyle name="Millares 7 10" xfId="7894" xr:uid="{00000000-0005-0000-0000-0000BE250000}"/>
    <cellStyle name="Millares 7 10 2" xfId="30537" xr:uid="{00000000-0005-0000-0000-0000BF250000}"/>
    <cellStyle name="Millares 7 11" xfId="22777" xr:uid="{00000000-0005-0000-0000-0000C0250000}"/>
    <cellStyle name="Millares 7 2" xfId="55" xr:uid="{00000000-0005-0000-0000-0000C1250000}"/>
    <cellStyle name="Millares 7 2 10" xfId="22778" xr:uid="{00000000-0005-0000-0000-0000C2250000}"/>
    <cellStyle name="Millares 7 2 2" xfId="111" xr:uid="{00000000-0005-0000-0000-0000C3250000}"/>
    <cellStyle name="Millares 7 2 2 2" xfId="193" xr:uid="{00000000-0005-0000-0000-0000C4250000}"/>
    <cellStyle name="Millares 7 2 2 2 2" xfId="354" xr:uid="{00000000-0005-0000-0000-0000C5250000}"/>
    <cellStyle name="Millares 7 2 2 2 2 2" xfId="2199" xr:uid="{00000000-0005-0000-0000-0000C6250000}"/>
    <cellStyle name="Millares 7 2 2 2 2 2 2" xfId="4049" xr:uid="{00000000-0005-0000-0000-0000C7250000}"/>
    <cellStyle name="Millares 7 2 2 2 2 2 2 2" xfId="7770" xr:uid="{00000000-0005-0000-0000-0000C8250000}"/>
    <cellStyle name="Millares 7 2 2 2 2 2 2 2 2" xfId="22654" xr:uid="{00000000-0005-0000-0000-0000C9250000}"/>
    <cellStyle name="Millares 7 2 2 2 2 2 2 2 2 2" xfId="45297" xr:uid="{00000000-0005-0000-0000-0000CA250000}"/>
    <cellStyle name="Millares 7 2 2 2 2 2 2 2 3" xfId="15214" xr:uid="{00000000-0005-0000-0000-0000CB250000}"/>
    <cellStyle name="Millares 7 2 2 2 2 2 2 2 3 2" xfId="37857" xr:uid="{00000000-0005-0000-0000-0000CC250000}"/>
    <cellStyle name="Millares 7 2 2 2 2 2 2 2 4" xfId="30416" xr:uid="{00000000-0005-0000-0000-0000CD250000}"/>
    <cellStyle name="Millares 7 2 2 2 2 2 2 3" xfId="18936" xr:uid="{00000000-0005-0000-0000-0000CE250000}"/>
    <cellStyle name="Millares 7 2 2 2 2 2 2 3 2" xfId="41579" xr:uid="{00000000-0005-0000-0000-0000CF250000}"/>
    <cellStyle name="Millares 7 2 2 2 2 2 2 4" xfId="11496" xr:uid="{00000000-0005-0000-0000-0000D0250000}"/>
    <cellStyle name="Millares 7 2 2 2 2 2 2 4 2" xfId="34139" xr:uid="{00000000-0005-0000-0000-0000D1250000}"/>
    <cellStyle name="Millares 7 2 2 2 2 2 2 5" xfId="26698" xr:uid="{00000000-0005-0000-0000-0000D2250000}"/>
    <cellStyle name="Millares 7 2 2 2 2 2 3" xfId="5923" xr:uid="{00000000-0005-0000-0000-0000D3250000}"/>
    <cellStyle name="Millares 7 2 2 2 2 2 3 2" xfId="20807" xr:uid="{00000000-0005-0000-0000-0000D4250000}"/>
    <cellStyle name="Millares 7 2 2 2 2 2 3 2 2" xfId="43450" xr:uid="{00000000-0005-0000-0000-0000D5250000}"/>
    <cellStyle name="Millares 7 2 2 2 2 2 3 3" xfId="13367" xr:uid="{00000000-0005-0000-0000-0000D6250000}"/>
    <cellStyle name="Millares 7 2 2 2 2 2 3 3 2" xfId="36010" xr:uid="{00000000-0005-0000-0000-0000D7250000}"/>
    <cellStyle name="Millares 7 2 2 2 2 2 3 4" xfId="28569" xr:uid="{00000000-0005-0000-0000-0000D8250000}"/>
    <cellStyle name="Millares 7 2 2 2 2 2 4" xfId="17089" xr:uid="{00000000-0005-0000-0000-0000D9250000}"/>
    <cellStyle name="Millares 7 2 2 2 2 2 4 2" xfId="39732" xr:uid="{00000000-0005-0000-0000-0000DA250000}"/>
    <cellStyle name="Millares 7 2 2 2 2 2 5" xfId="9649" xr:uid="{00000000-0005-0000-0000-0000DB250000}"/>
    <cellStyle name="Millares 7 2 2 2 2 2 5 2" xfId="32292" xr:uid="{00000000-0005-0000-0000-0000DC250000}"/>
    <cellStyle name="Millares 7 2 2 2 2 2 6" xfId="24851" xr:uid="{00000000-0005-0000-0000-0000DD250000}"/>
    <cellStyle name="Millares 7 2 2 2 2 3" xfId="3124" xr:uid="{00000000-0005-0000-0000-0000DE250000}"/>
    <cellStyle name="Millares 7 2 2 2 2 3 2" xfId="6845" xr:uid="{00000000-0005-0000-0000-0000DF250000}"/>
    <cellStyle name="Millares 7 2 2 2 2 3 2 2" xfId="21729" xr:uid="{00000000-0005-0000-0000-0000E0250000}"/>
    <cellStyle name="Millares 7 2 2 2 2 3 2 2 2" xfId="44372" xr:uid="{00000000-0005-0000-0000-0000E1250000}"/>
    <cellStyle name="Millares 7 2 2 2 2 3 2 3" xfId="14289" xr:uid="{00000000-0005-0000-0000-0000E2250000}"/>
    <cellStyle name="Millares 7 2 2 2 2 3 2 3 2" xfId="36932" xr:uid="{00000000-0005-0000-0000-0000E3250000}"/>
    <cellStyle name="Millares 7 2 2 2 2 3 2 4" xfId="29491" xr:uid="{00000000-0005-0000-0000-0000E4250000}"/>
    <cellStyle name="Millares 7 2 2 2 2 3 3" xfId="18011" xr:uid="{00000000-0005-0000-0000-0000E5250000}"/>
    <cellStyle name="Millares 7 2 2 2 2 3 3 2" xfId="40654" xr:uid="{00000000-0005-0000-0000-0000E6250000}"/>
    <cellStyle name="Millares 7 2 2 2 2 3 4" xfId="10571" xr:uid="{00000000-0005-0000-0000-0000E7250000}"/>
    <cellStyle name="Millares 7 2 2 2 2 3 4 2" xfId="33214" xr:uid="{00000000-0005-0000-0000-0000E8250000}"/>
    <cellStyle name="Millares 7 2 2 2 2 3 5" xfId="25773" xr:uid="{00000000-0005-0000-0000-0000E9250000}"/>
    <cellStyle name="Millares 7 2 2 2 2 4" xfId="4998" xr:uid="{00000000-0005-0000-0000-0000EA250000}"/>
    <cellStyle name="Millares 7 2 2 2 2 4 2" xfId="19882" xr:uid="{00000000-0005-0000-0000-0000EB250000}"/>
    <cellStyle name="Millares 7 2 2 2 2 4 2 2" xfId="42525" xr:uid="{00000000-0005-0000-0000-0000EC250000}"/>
    <cellStyle name="Millares 7 2 2 2 2 4 3" xfId="12442" xr:uid="{00000000-0005-0000-0000-0000ED250000}"/>
    <cellStyle name="Millares 7 2 2 2 2 4 3 2" xfId="35085" xr:uid="{00000000-0005-0000-0000-0000EE250000}"/>
    <cellStyle name="Millares 7 2 2 2 2 4 4" xfId="27644" xr:uid="{00000000-0005-0000-0000-0000EF250000}"/>
    <cellStyle name="Millares 7 2 2 2 2 5" xfId="1271" xr:uid="{00000000-0005-0000-0000-0000F0250000}"/>
    <cellStyle name="Millares 7 2 2 2 2 5 2" xfId="16164" xr:uid="{00000000-0005-0000-0000-0000F1250000}"/>
    <cellStyle name="Millares 7 2 2 2 2 5 2 2" xfId="38807" xr:uid="{00000000-0005-0000-0000-0000F2250000}"/>
    <cellStyle name="Millares 7 2 2 2 2 5 3" xfId="23926" xr:uid="{00000000-0005-0000-0000-0000F3250000}"/>
    <cellStyle name="Millares 7 2 2 2 2 6" xfId="8724" xr:uid="{00000000-0005-0000-0000-0000F4250000}"/>
    <cellStyle name="Millares 7 2 2 2 2 6 2" xfId="31367" xr:uid="{00000000-0005-0000-0000-0000F5250000}"/>
    <cellStyle name="Millares 7 2 2 2 2 7" xfId="23052" xr:uid="{00000000-0005-0000-0000-0000F6250000}"/>
    <cellStyle name="Millares 7 2 2 2 3" xfId="1737" xr:uid="{00000000-0005-0000-0000-0000F7250000}"/>
    <cellStyle name="Millares 7 2 2 2 3 2" xfId="3587" xr:uid="{00000000-0005-0000-0000-0000F8250000}"/>
    <cellStyle name="Millares 7 2 2 2 3 2 2" xfId="7308" xr:uid="{00000000-0005-0000-0000-0000F9250000}"/>
    <cellStyle name="Millares 7 2 2 2 3 2 2 2" xfId="22192" xr:uid="{00000000-0005-0000-0000-0000FA250000}"/>
    <cellStyle name="Millares 7 2 2 2 3 2 2 2 2" xfId="44835" xr:uid="{00000000-0005-0000-0000-0000FB250000}"/>
    <cellStyle name="Millares 7 2 2 2 3 2 2 3" xfId="14752" xr:uid="{00000000-0005-0000-0000-0000FC250000}"/>
    <cellStyle name="Millares 7 2 2 2 3 2 2 3 2" xfId="37395" xr:uid="{00000000-0005-0000-0000-0000FD250000}"/>
    <cellStyle name="Millares 7 2 2 2 3 2 2 4" xfId="29954" xr:uid="{00000000-0005-0000-0000-0000FE250000}"/>
    <cellStyle name="Millares 7 2 2 2 3 2 3" xfId="18474" xr:uid="{00000000-0005-0000-0000-0000FF250000}"/>
    <cellStyle name="Millares 7 2 2 2 3 2 3 2" xfId="41117" xr:uid="{00000000-0005-0000-0000-000000260000}"/>
    <cellStyle name="Millares 7 2 2 2 3 2 4" xfId="11034" xr:uid="{00000000-0005-0000-0000-000001260000}"/>
    <cellStyle name="Millares 7 2 2 2 3 2 4 2" xfId="33677" xr:uid="{00000000-0005-0000-0000-000002260000}"/>
    <cellStyle name="Millares 7 2 2 2 3 2 5" xfId="26236" xr:uid="{00000000-0005-0000-0000-000003260000}"/>
    <cellStyle name="Millares 7 2 2 2 3 3" xfId="5461" xr:uid="{00000000-0005-0000-0000-000004260000}"/>
    <cellStyle name="Millares 7 2 2 2 3 3 2" xfId="20345" xr:uid="{00000000-0005-0000-0000-000005260000}"/>
    <cellStyle name="Millares 7 2 2 2 3 3 2 2" xfId="42988" xr:uid="{00000000-0005-0000-0000-000006260000}"/>
    <cellStyle name="Millares 7 2 2 2 3 3 3" xfId="12905" xr:uid="{00000000-0005-0000-0000-000007260000}"/>
    <cellStyle name="Millares 7 2 2 2 3 3 3 2" xfId="35548" xr:uid="{00000000-0005-0000-0000-000008260000}"/>
    <cellStyle name="Millares 7 2 2 2 3 3 4" xfId="28107" xr:uid="{00000000-0005-0000-0000-000009260000}"/>
    <cellStyle name="Millares 7 2 2 2 3 4" xfId="16627" xr:uid="{00000000-0005-0000-0000-00000A260000}"/>
    <cellStyle name="Millares 7 2 2 2 3 4 2" xfId="39270" xr:uid="{00000000-0005-0000-0000-00000B260000}"/>
    <cellStyle name="Millares 7 2 2 2 3 5" xfId="9187" xr:uid="{00000000-0005-0000-0000-00000C260000}"/>
    <cellStyle name="Millares 7 2 2 2 3 5 2" xfId="31830" xr:uid="{00000000-0005-0000-0000-00000D260000}"/>
    <cellStyle name="Millares 7 2 2 2 3 6" xfId="24389" xr:uid="{00000000-0005-0000-0000-00000E260000}"/>
    <cellStyle name="Millares 7 2 2 2 4" xfId="2662" xr:uid="{00000000-0005-0000-0000-00000F260000}"/>
    <cellStyle name="Millares 7 2 2 2 4 2" xfId="6383" xr:uid="{00000000-0005-0000-0000-000010260000}"/>
    <cellStyle name="Millares 7 2 2 2 4 2 2" xfId="21267" xr:uid="{00000000-0005-0000-0000-000011260000}"/>
    <cellStyle name="Millares 7 2 2 2 4 2 2 2" xfId="43910" xr:uid="{00000000-0005-0000-0000-000012260000}"/>
    <cellStyle name="Millares 7 2 2 2 4 2 3" xfId="13827" xr:uid="{00000000-0005-0000-0000-000013260000}"/>
    <cellStyle name="Millares 7 2 2 2 4 2 3 2" xfId="36470" xr:uid="{00000000-0005-0000-0000-000014260000}"/>
    <cellStyle name="Millares 7 2 2 2 4 2 4" xfId="29029" xr:uid="{00000000-0005-0000-0000-000015260000}"/>
    <cellStyle name="Millares 7 2 2 2 4 3" xfId="17549" xr:uid="{00000000-0005-0000-0000-000016260000}"/>
    <cellStyle name="Millares 7 2 2 2 4 3 2" xfId="40192" xr:uid="{00000000-0005-0000-0000-000017260000}"/>
    <cellStyle name="Millares 7 2 2 2 4 4" xfId="10109" xr:uid="{00000000-0005-0000-0000-000018260000}"/>
    <cellStyle name="Millares 7 2 2 2 4 4 2" xfId="32752" xr:uid="{00000000-0005-0000-0000-000019260000}"/>
    <cellStyle name="Millares 7 2 2 2 4 5" xfId="25311" xr:uid="{00000000-0005-0000-0000-00001A260000}"/>
    <cellStyle name="Millares 7 2 2 2 5" xfId="4536" xr:uid="{00000000-0005-0000-0000-00001B260000}"/>
    <cellStyle name="Millares 7 2 2 2 5 2" xfId="19420" xr:uid="{00000000-0005-0000-0000-00001C260000}"/>
    <cellStyle name="Millares 7 2 2 2 5 2 2" xfId="42063" xr:uid="{00000000-0005-0000-0000-00001D260000}"/>
    <cellStyle name="Millares 7 2 2 2 5 3" xfId="11980" xr:uid="{00000000-0005-0000-0000-00001E260000}"/>
    <cellStyle name="Millares 7 2 2 2 5 3 2" xfId="34623" xr:uid="{00000000-0005-0000-0000-00001F260000}"/>
    <cellStyle name="Millares 7 2 2 2 5 4" xfId="27182" xr:uid="{00000000-0005-0000-0000-000020260000}"/>
    <cellStyle name="Millares 7 2 2 2 6" xfId="806" xr:uid="{00000000-0005-0000-0000-000021260000}"/>
    <cellStyle name="Millares 7 2 2 2 6 2" xfId="15702" xr:uid="{00000000-0005-0000-0000-000022260000}"/>
    <cellStyle name="Millares 7 2 2 2 6 2 2" xfId="38345" xr:uid="{00000000-0005-0000-0000-000023260000}"/>
    <cellStyle name="Millares 7 2 2 2 6 3" xfId="23464" xr:uid="{00000000-0005-0000-0000-000024260000}"/>
    <cellStyle name="Millares 7 2 2 2 7" xfId="8262" xr:uid="{00000000-0005-0000-0000-000025260000}"/>
    <cellStyle name="Millares 7 2 2 2 7 2" xfId="30905" xr:uid="{00000000-0005-0000-0000-000026260000}"/>
    <cellStyle name="Millares 7 2 2 2 8" xfId="22896" xr:uid="{00000000-0005-0000-0000-000027260000}"/>
    <cellStyle name="Millares 7 2 2 3" xfId="276" xr:uid="{00000000-0005-0000-0000-000028260000}"/>
    <cellStyle name="Millares 7 2 2 3 2" xfId="1988" xr:uid="{00000000-0005-0000-0000-000029260000}"/>
    <cellStyle name="Millares 7 2 2 3 2 2" xfId="3838" xr:uid="{00000000-0005-0000-0000-00002A260000}"/>
    <cellStyle name="Millares 7 2 2 3 2 2 2" xfId="7559" xr:uid="{00000000-0005-0000-0000-00002B260000}"/>
    <cellStyle name="Millares 7 2 2 3 2 2 2 2" xfId="22443" xr:uid="{00000000-0005-0000-0000-00002C260000}"/>
    <cellStyle name="Millares 7 2 2 3 2 2 2 2 2" xfId="45086" xr:uid="{00000000-0005-0000-0000-00002D260000}"/>
    <cellStyle name="Millares 7 2 2 3 2 2 2 3" xfId="15003" xr:uid="{00000000-0005-0000-0000-00002E260000}"/>
    <cellStyle name="Millares 7 2 2 3 2 2 2 3 2" xfId="37646" xr:uid="{00000000-0005-0000-0000-00002F260000}"/>
    <cellStyle name="Millares 7 2 2 3 2 2 2 4" xfId="30205" xr:uid="{00000000-0005-0000-0000-000030260000}"/>
    <cellStyle name="Millares 7 2 2 3 2 2 3" xfId="18725" xr:uid="{00000000-0005-0000-0000-000031260000}"/>
    <cellStyle name="Millares 7 2 2 3 2 2 3 2" xfId="41368" xr:uid="{00000000-0005-0000-0000-000032260000}"/>
    <cellStyle name="Millares 7 2 2 3 2 2 4" xfId="11285" xr:uid="{00000000-0005-0000-0000-000033260000}"/>
    <cellStyle name="Millares 7 2 2 3 2 2 4 2" xfId="33928" xr:uid="{00000000-0005-0000-0000-000034260000}"/>
    <cellStyle name="Millares 7 2 2 3 2 2 5" xfId="26487" xr:uid="{00000000-0005-0000-0000-000035260000}"/>
    <cellStyle name="Millares 7 2 2 3 2 3" xfId="5712" xr:uid="{00000000-0005-0000-0000-000036260000}"/>
    <cellStyle name="Millares 7 2 2 3 2 3 2" xfId="20596" xr:uid="{00000000-0005-0000-0000-000037260000}"/>
    <cellStyle name="Millares 7 2 2 3 2 3 2 2" xfId="43239" xr:uid="{00000000-0005-0000-0000-000038260000}"/>
    <cellStyle name="Millares 7 2 2 3 2 3 3" xfId="13156" xr:uid="{00000000-0005-0000-0000-000039260000}"/>
    <cellStyle name="Millares 7 2 2 3 2 3 3 2" xfId="35799" xr:uid="{00000000-0005-0000-0000-00003A260000}"/>
    <cellStyle name="Millares 7 2 2 3 2 3 4" xfId="28358" xr:uid="{00000000-0005-0000-0000-00003B260000}"/>
    <cellStyle name="Millares 7 2 2 3 2 4" xfId="16878" xr:uid="{00000000-0005-0000-0000-00003C260000}"/>
    <cellStyle name="Millares 7 2 2 3 2 4 2" xfId="39521" xr:uid="{00000000-0005-0000-0000-00003D260000}"/>
    <cellStyle name="Millares 7 2 2 3 2 5" xfId="9438" xr:uid="{00000000-0005-0000-0000-00003E260000}"/>
    <cellStyle name="Millares 7 2 2 3 2 5 2" xfId="32081" xr:uid="{00000000-0005-0000-0000-00003F260000}"/>
    <cellStyle name="Millares 7 2 2 3 2 6" xfId="24640" xr:uid="{00000000-0005-0000-0000-000040260000}"/>
    <cellStyle name="Millares 7 2 2 3 3" xfId="2913" xr:uid="{00000000-0005-0000-0000-000041260000}"/>
    <cellStyle name="Millares 7 2 2 3 3 2" xfId="6634" xr:uid="{00000000-0005-0000-0000-000042260000}"/>
    <cellStyle name="Millares 7 2 2 3 3 2 2" xfId="21518" xr:uid="{00000000-0005-0000-0000-000043260000}"/>
    <cellStyle name="Millares 7 2 2 3 3 2 2 2" xfId="44161" xr:uid="{00000000-0005-0000-0000-000044260000}"/>
    <cellStyle name="Millares 7 2 2 3 3 2 3" xfId="14078" xr:uid="{00000000-0005-0000-0000-000045260000}"/>
    <cellStyle name="Millares 7 2 2 3 3 2 3 2" xfId="36721" xr:uid="{00000000-0005-0000-0000-000046260000}"/>
    <cellStyle name="Millares 7 2 2 3 3 2 4" xfId="29280" xr:uid="{00000000-0005-0000-0000-000047260000}"/>
    <cellStyle name="Millares 7 2 2 3 3 3" xfId="17800" xr:uid="{00000000-0005-0000-0000-000048260000}"/>
    <cellStyle name="Millares 7 2 2 3 3 3 2" xfId="40443" xr:uid="{00000000-0005-0000-0000-000049260000}"/>
    <cellStyle name="Millares 7 2 2 3 3 4" xfId="10360" xr:uid="{00000000-0005-0000-0000-00004A260000}"/>
    <cellStyle name="Millares 7 2 2 3 3 4 2" xfId="33003" xr:uid="{00000000-0005-0000-0000-00004B260000}"/>
    <cellStyle name="Millares 7 2 2 3 3 5" xfId="25562" xr:uid="{00000000-0005-0000-0000-00004C260000}"/>
    <cellStyle name="Millares 7 2 2 3 4" xfId="4787" xr:uid="{00000000-0005-0000-0000-00004D260000}"/>
    <cellStyle name="Millares 7 2 2 3 4 2" xfId="19671" xr:uid="{00000000-0005-0000-0000-00004E260000}"/>
    <cellStyle name="Millares 7 2 2 3 4 2 2" xfId="42314" xr:uid="{00000000-0005-0000-0000-00004F260000}"/>
    <cellStyle name="Millares 7 2 2 3 4 3" xfId="12231" xr:uid="{00000000-0005-0000-0000-000050260000}"/>
    <cellStyle name="Millares 7 2 2 3 4 3 2" xfId="34874" xr:uid="{00000000-0005-0000-0000-000051260000}"/>
    <cellStyle name="Millares 7 2 2 3 4 4" xfId="27433" xr:uid="{00000000-0005-0000-0000-000052260000}"/>
    <cellStyle name="Millares 7 2 2 3 5" xfId="1060" xr:uid="{00000000-0005-0000-0000-000053260000}"/>
    <cellStyle name="Millares 7 2 2 3 5 2" xfId="15953" xr:uid="{00000000-0005-0000-0000-000054260000}"/>
    <cellStyle name="Millares 7 2 2 3 5 2 2" xfId="38596" xr:uid="{00000000-0005-0000-0000-000055260000}"/>
    <cellStyle name="Millares 7 2 2 3 5 3" xfId="23715" xr:uid="{00000000-0005-0000-0000-000056260000}"/>
    <cellStyle name="Millares 7 2 2 3 6" xfId="8513" xr:uid="{00000000-0005-0000-0000-000057260000}"/>
    <cellStyle name="Millares 7 2 2 3 6 2" xfId="31156" xr:uid="{00000000-0005-0000-0000-000058260000}"/>
    <cellStyle name="Millares 7 2 2 3 7" xfId="22974" xr:uid="{00000000-0005-0000-0000-000059260000}"/>
    <cellStyle name="Millares 7 2 2 4" xfId="1526" xr:uid="{00000000-0005-0000-0000-00005A260000}"/>
    <cellStyle name="Millares 7 2 2 4 2" xfId="3376" xr:uid="{00000000-0005-0000-0000-00005B260000}"/>
    <cellStyle name="Millares 7 2 2 4 2 2" xfId="7097" xr:uid="{00000000-0005-0000-0000-00005C260000}"/>
    <cellStyle name="Millares 7 2 2 4 2 2 2" xfId="21981" xr:uid="{00000000-0005-0000-0000-00005D260000}"/>
    <cellStyle name="Millares 7 2 2 4 2 2 2 2" xfId="44624" xr:uid="{00000000-0005-0000-0000-00005E260000}"/>
    <cellStyle name="Millares 7 2 2 4 2 2 3" xfId="14541" xr:uid="{00000000-0005-0000-0000-00005F260000}"/>
    <cellStyle name="Millares 7 2 2 4 2 2 3 2" xfId="37184" xr:uid="{00000000-0005-0000-0000-000060260000}"/>
    <cellStyle name="Millares 7 2 2 4 2 2 4" xfId="29743" xr:uid="{00000000-0005-0000-0000-000061260000}"/>
    <cellStyle name="Millares 7 2 2 4 2 3" xfId="18263" xr:uid="{00000000-0005-0000-0000-000062260000}"/>
    <cellStyle name="Millares 7 2 2 4 2 3 2" xfId="40906" xr:uid="{00000000-0005-0000-0000-000063260000}"/>
    <cellStyle name="Millares 7 2 2 4 2 4" xfId="10823" xr:uid="{00000000-0005-0000-0000-000064260000}"/>
    <cellStyle name="Millares 7 2 2 4 2 4 2" xfId="33466" xr:uid="{00000000-0005-0000-0000-000065260000}"/>
    <cellStyle name="Millares 7 2 2 4 2 5" xfId="26025" xr:uid="{00000000-0005-0000-0000-000066260000}"/>
    <cellStyle name="Millares 7 2 2 4 3" xfId="5250" xr:uid="{00000000-0005-0000-0000-000067260000}"/>
    <cellStyle name="Millares 7 2 2 4 3 2" xfId="20134" xr:uid="{00000000-0005-0000-0000-000068260000}"/>
    <cellStyle name="Millares 7 2 2 4 3 2 2" xfId="42777" xr:uid="{00000000-0005-0000-0000-000069260000}"/>
    <cellStyle name="Millares 7 2 2 4 3 3" xfId="12694" xr:uid="{00000000-0005-0000-0000-00006A260000}"/>
    <cellStyle name="Millares 7 2 2 4 3 3 2" xfId="35337" xr:uid="{00000000-0005-0000-0000-00006B260000}"/>
    <cellStyle name="Millares 7 2 2 4 3 4" xfId="27896" xr:uid="{00000000-0005-0000-0000-00006C260000}"/>
    <cellStyle name="Millares 7 2 2 4 4" xfId="16416" xr:uid="{00000000-0005-0000-0000-00006D260000}"/>
    <cellStyle name="Millares 7 2 2 4 4 2" xfId="39059" xr:uid="{00000000-0005-0000-0000-00006E260000}"/>
    <cellStyle name="Millares 7 2 2 4 5" xfId="8976" xr:uid="{00000000-0005-0000-0000-00006F260000}"/>
    <cellStyle name="Millares 7 2 2 4 5 2" xfId="31619" xr:uid="{00000000-0005-0000-0000-000070260000}"/>
    <cellStyle name="Millares 7 2 2 4 6" xfId="24178" xr:uid="{00000000-0005-0000-0000-000071260000}"/>
    <cellStyle name="Millares 7 2 2 5" xfId="2451" xr:uid="{00000000-0005-0000-0000-000072260000}"/>
    <cellStyle name="Millares 7 2 2 5 2" xfId="6172" xr:uid="{00000000-0005-0000-0000-000073260000}"/>
    <cellStyle name="Millares 7 2 2 5 2 2" xfId="21056" xr:uid="{00000000-0005-0000-0000-000074260000}"/>
    <cellStyle name="Millares 7 2 2 5 2 2 2" xfId="43699" xr:uid="{00000000-0005-0000-0000-000075260000}"/>
    <cellStyle name="Millares 7 2 2 5 2 3" xfId="13616" xr:uid="{00000000-0005-0000-0000-000076260000}"/>
    <cellStyle name="Millares 7 2 2 5 2 3 2" xfId="36259" xr:uid="{00000000-0005-0000-0000-000077260000}"/>
    <cellStyle name="Millares 7 2 2 5 2 4" xfId="28818" xr:uid="{00000000-0005-0000-0000-000078260000}"/>
    <cellStyle name="Millares 7 2 2 5 3" xfId="17338" xr:uid="{00000000-0005-0000-0000-000079260000}"/>
    <cellStyle name="Millares 7 2 2 5 3 2" xfId="39981" xr:uid="{00000000-0005-0000-0000-00007A260000}"/>
    <cellStyle name="Millares 7 2 2 5 4" xfId="9898" xr:uid="{00000000-0005-0000-0000-00007B260000}"/>
    <cellStyle name="Millares 7 2 2 5 4 2" xfId="32541" xr:uid="{00000000-0005-0000-0000-00007C260000}"/>
    <cellStyle name="Millares 7 2 2 5 5" xfId="25100" xr:uid="{00000000-0005-0000-0000-00007D260000}"/>
    <cellStyle name="Millares 7 2 2 6" xfId="4325" xr:uid="{00000000-0005-0000-0000-00007E260000}"/>
    <cellStyle name="Millares 7 2 2 6 2" xfId="19209" xr:uid="{00000000-0005-0000-0000-00007F260000}"/>
    <cellStyle name="Millares 7 2 2 6 2 2" xfId="41852" xr:uid="{00000000-0005-0000-0000-000080260000}"/>
    <cellStyle name="Millares 7 2 2 6 3" xfId="11769" xr:uid="{00000000-0005-0000-0000-000081260000}"/>
    <cellStyle name="Millares 7 2 2 6 3 2" xfId="34412" xr:uid="{00000000-0005-0000-0000-000082260000}"/>
    <cellStyle name="Millares 7 2 2 6 4" xfId="26971" xr:uid="{00000000-0005-0000-0000-000083260000}"/>
    <cellStyle name="Millares 7 2 2 7" xfId="594" xr:uid="{00000000-0005-0000-0000-000084260000}"/>
    <cellStyle name="Millares 7 2 2 7 2" xfId="15491" xr:uid="{00000000-0005-0000-0000-000085260000}"/>
    <cellStyle name="Millares 7 2 2 7 2 2" xfId="38134" xr:uid="{00000000-0005-0000-0000-000086260000}"/>
    <cellStyle name="Millares 7 2 2 7 3" xfId="23254" xr:uid="{00000000-0005-0000-0000-000087260000}"/>
    <cellStyle name="Millares 7 2 2 8" xfId="8051" xr:uid="{00000000-0005-0000-0000-000088260000}"/>
    <cellStyle name="Millares 7 2 2 8 2" xfId="30694" xr:uid="{00000000-0005-0000-0000-000089260000}"/>
    <cellStyle name="Millares 7 2 2 9" xfId="22818" xr:uid="{00000000-0005-0000-0000-00008A260000}"/>
    <cellStyle name="Millares 7 2 3" xfId="153" xr:uid="{00000000-0005-0000-0000-00008B260000}"/>
    <cellStyle name="Millares 7 2 3 2" xfId="315" xr:uid="{00000000-0005-0000-0000-00008C260000}"/>
    <cellStyle name="Millares 7 2 3 2 2" xfId="2094" xr:uid="{00000000-0005-0000-0000-00008D260000}"/>
    <cellStyle name="Millares 7 2 3 2 2 2" xfId="3944" xr:uid="{00000000-0005-0000-0000-00008E260000}"/>
    <cellStyle name="Millares 7 2 3 2 2 2 2" xfId="7665" xr:uid="{00000000-0005-0000-0000-00008F260000}"/>
    <cellStyle name="Millares 7 2 3 2 2 2 2 2" xfId="22549" xr:uid="{00000000-0005-0000-0000-000090260000}"/>
    <cellStyle name="Millares 7 2 3 2 2 2 2 2 2" xfId="45192" xr:uid="{00000000-0005-0000-0000-000091260000}"/>
    <cellStyle name="Millares 7 2 3 2 2 2 2 3" xfId="15109" xr:uid="{00000000-0005-0000-0000-000092260000}"/>
    <cellStyle name="Millares 7 2 3 2 2 2 2 3 2" xfId="37752" xr:uid="{00000000-0005-0000-0000-000093260000}"/>
    <cellStyle name="Millares 7 2 3 2 2 2 2 4" xfId="30311" xr:uid="{00000000-0005-0000-0000-000094260000}"/>
    <cellStyle name="Millares 7 2 3 2 2 2 3" xfId="18831" xr:uid="{00000000-0005-0000-0000-000095260000}"/>
    <cellStyle name="Millares 7 2 3 2 2 2 3 2" xfId="41474" xr:uid="{00000000-0005-0000-0000-000096260000}"/>
    <cellStyle name="Millares 7 2 3 2 2 2 4" xfId="11391" xr:uid="{00000000-0005-0000-0000-000097260000}"/>
    <cellStyle name="Millares 7 2 3 2 2 2 4 2" xfId="34034" xr:uid="{00000000-0005-0000-0000-000098260000}"/>
    <cellStyle name="Millares 7 2 3 2 2 2 5" xfId="26593" xr:uid="{00000000-0005-0000-0000-000099260000}"/>
    <cellStyle name="Millares 7 2 3 2 2 3" xfId="5818" xr:uid="{00000000-0005-0000-0000-00009A260000}"/>
    <cellStyle name="Millares 7 2 3 2 2 3 2" xfId="20702" xr:uid="{00000000-0005-0000-0000-00009B260000}"/>
    <cellStyle name="Millares 7 2 3 2 2 3 2 2" xfId="43345" xr:uid="{00000000-0005-0000-0000-00009C260000}"/>
    <cellStyle name="Millares 7 2 3 2 2 3 3" xfId="13262" xr:uid="{00000000-0005-0000-0000-00009D260000}"/>
    <cellStyle name="Millares 7 2 3 2 2 3 3 2" xfId="35905" xr:uid="{00000000-0005-0000-0000-00009E260000}"/>
    <cellStyle name="Millares 7 2 3 2 2 3 4" xfId="28464" xr:uid="{00000000-0005-0000-0000-00009F260000}"/>
    <cellStyle name="Millares 7 2 3 2 2 4" xfId="16984" xr:uid="{00000000-0005-0000-0000-0000A0260000}"/>
    <cellStyle name="Millares 7 2 3 2 2 4 2" xfId="39627" xr:uid="{00000000-0005-0000-0000-0000A1260000}"/>
    <cellStyle name="Millares 7 2 3 2 2 5" xfId="9544" xr:uid="{00000000-0005-0000-0000-0000A2260000}"/>
    <cellStyle name="Millares 7 2 3 2 2 5 2" xfId="32187" xr:uid="{00000000-0005-0000-0000-0000A3260000}"/>
    <cellStyle name="Millares 7 2 3 2 2 6" xfId="24746" xr:uid="{00000000-0005-0000-0000-0000A4260000}"/>
    <cellStyle name="Millares 7 2 3 2 3" xfId="3019" xr:uid="{00000000-0005-0000-0000-0000A5260000}"/>
    <cellStyle name="Millares 7 2 3 2 3 2" xfId="6740" xr:uid="{00000000-0005-0000-0000-0000A6260000}"/>
    <cellStyle name="Millares 7 2 3 2 3 2 2" xfId="21624" xr:uid="{00000000-0005-0000-0000-0000A7260000}"/>
    <cellStyle name="Millares 7 2 3 2 3 2 2 2" xfId="44267" xr:uid="{00000000-0005-0000-0000-0000A8260000}"/>
    <cellStyle name="Millares 7 2 3 2 3 2 3" xfId="14184" xr:uid="{00000000-0005-0000-0000-0000A9260000}"/>
    <cellStyle name="Millares 7 2 3 2 3 2 3 2" xfId="36827" xr:uid="{00000000-0005-0000-0000-0000AA260000}"/>
    <cellStyle name="Millares 7 2 3 2 3 2 4" xfId="29386" xr:uid="{00000000-0005-0000-0000-0000AB260000}"/>
    <cellStyle name="Millares 7 2 3 2 3 3" xfId="17906" xr:uid="{00000000-0005-0000-0000-0000AC260000}"/>
    <cellStyle name="Millares 7 2 3 2 3 3 2" xfId="40549" xr:uid="{00000000-0005-0000-0000-0000AD260000}"/>
    <cellStyle name="Millares 7 2 3 2 3 4" xfId="10466" xr:uid="{00000000-0005-0000-0000-0000AE260000}"/>
    <cellStyle name="Millares 7 2 3 2 3 4 2" xfId="33109" xr:uid="{00000000-0005-0000-0000-0000AF260000}"/>
    <cellStyle name="Millares 7 2 3 2 3 5" xfId="25668" xr:uid="{00000000-0005-0000-0000-0000B0260000}"/>
    <cellStyle name="Millares 7 2 3 2 4" xfId="4893" xr:uid="{00000000-0005-0000-0000-0000B1260000}"/>
    <cellStyle name="Millares 7 2 3 2 4 2" xfId="19777" xr:uid="{00000000-0005-0000-0000-0000B2260000}"/>
    <cellStyle name="Millares 7 2 3 2 4 2 2" xfId="42420" xr:uid="{00000000-0005-0000-0000-0000B3260000}"/>
    <cellStyle name="Millares 7 2 3 2 4 3" xfId="12337" xr:uid="{00000000-0005-0000-0000-0000B4260000}"/>
    <cellStyle name="Millares 7 2 3 2 4 3 2" xfId="34980" xr:uid="{00000000-0005-0000-0000-0000B5260000}"/>
    <cellStyle name="Millares 7 2 3 2 4 4" xfId="27539" xr:uid="{00000000-0005-0000-0000-0000B6260000}"/>
    <cellStyle name="Millares 7 2 3 2 5" xfId="1166" xr:uid="{00000000-0005-0000-0000-0000B7260000}"/>
    <cellStyle name="Millares 7 2 3 2 5 2" xfId="16059" xr:uid="{00000000-0005-0000-0000-0000B8260000}"/>
    <cellStyle name="Millares 7 2 3 2 5 2 2" xfId="38702" xr:uid="{00000000-0005-0000-0000-0000B9260000}"/>
    <cellStyle name="Millares 7 2 3 2 5 3" xfId="23821" xr:uid="{00000000-0005-0000-0000-0000BA260000}"/>
    <cellStyle name="Millares 7 2 3 2 6" xfId="8619" xr:uid="{00000000-0005-0000-0000-0000BB260000}"/>
    <cellStyle name="Millares 7 2 3 2 6 2" xfId="31262" xr:uid="{00000000-0005-0000-0000-0000BC260000}"/>
    <cellStyle name="Millares 7 2 3 2 7" xfId="23013" xr:uid="{00000000-0005-0000-0000-0000BD260000}"/>
    <cellStyle name="Millares 7 2 3 3" xfId="1632" xr:uid="{00000000-0005-0000-0000-0000BE260000}"/>
    <cellStyle name="Millares 7 2 3 3 2" xfId="3482" xr:uid="{00000000-0005-0000-0000-0000BF260000}"/>
    <cellStyle name="Millares 7 2 3 3 2 2" xfId="7203" xr:uid="{00000000-0005-0000-0000-0000C0260000}"/>
    <cellStyle name="Millares 7 2 3 3 2 2 2" xfId="22087" xr:uid="{00000000-0005-0000-0000-0000C1260000}"/>
    <cellStyle name="Millares 7 2 3 3 2 2 2 2" xfId="44730" xr:uid="{00000000-0005-0000-0000-0000C2260000}"/>
    <cellStyle name="Millares 7 2 3 3 2 2 3" xfId="14647" xr:uid="{00000000-0005-0000-0000-0000C3260000}"/>
    <cellStyle name="Millares 7 2 3 3 2 2 3 2" xfId="37290" xr:uid="{00000000-0005-0000-0000-0000C4260000}"/>
    <cellStyle name="Millares 7 2 3 3 2 2 4" xfId="29849" xr:uid="{00000000-0005-0000-0000-0000C5260000}"/>
    <cellStyle name="Millares 7 2 3 3 2 3" xfId="18369" xr:uid="{00000000-0005-0000-0000-0000C6260000}"/>
    <cellStyle name="Millares 7 2 3 3 2 3 2" xfId="41012" xr:uid="{00000000-0005-0000-0000-0000C7260000}"/>
    <cellStyle name="Millares 7 2 3 3 2 4" xfId="10929" xr:uid="{00000000-0005-0000-0000-0000C8260000}"/>
    <cellStyle name="Millares 7 2 3 3 2 4 2" xfId="33572" xr:uid="{00000000-0005-0000-0000-0000C9260000}"/>
    <cellStyle name="Millares 7 2 3 3 2 5" xfId="26131" xr:uid="{00000000-0005-0000-0000-0000CA260000}"/>
    <cellStyle name="Millares 7 2 3 3 3" xfId="5356" xr:uid="{00000000-0005-0000-0000-0000CB260000}"/>
    <cellStyle name="Millares 7 2 3 3 3 2" xfId="20240" xr:uid="{00000000-0005-0000-0000-0000CC260000}"/>
    <cellStyle name="Millares 7 2 3 3 3 2 2" xfId="42883" xr:uid="{00000000-0005-0000-0000-0000CD260000}"/>
    <cellStyle name="Millares 7 2 3 3 3 3" xfId="12800" xr:uid="{00000000-0005-0000-0000-0000CE260000}"/>
    <cellStyle name="Millares 7 2 3 3 3 3 2" xfId="35443" xr:uid="{00000000-0005-0000-0000-0000CF260000}"/>
    <cellStyle name="Millares 7 2 3 3 3 4" xfId="28002" xr:uid="{00000000-0005-0000-0000-0000D0260000}"/>
    <cellStyle name="Millares 7 2 3 3 4" xfId="16522" xr:uid="{00000000-0005-0000-0000-0000D1260000}"/>
    <cellStyle name="Millares 7 2 3 3 4 2" xfId="39165" xr:uid="{00000000-0005-0000-0000-0000D2260000}"/>
    <cellStyle name="Millares 7 2 3 3 5" xfId="9082" xr:uid="{00000000-0005-0000-0000-0000D3260000}"/>
    <cellStyle name="Millares 7 2 3 3 5 2" xfId="31725" xr:uid="{00000000-0005-0000-0000-0000D4260000}"/>
    <cellStyle name="Millares 7 2 3 3 6" xfId="24284" xr:uid="{00000000-0005-0000-0000-0000D5260000}"/>
    <cellStyle name="Millares 7 2 3 4" xfId="2557" xr:uid="{00000000-0005-0000-0000-0000D6260000}"/>
    <cellStyle name="Millares 7 2 3 4 2" xfId="6278" xr:uid="{00000000-0005-0000-0000-0000D7260000}"/>
    <cellStyle name="Millares 7 2 3 4 2 2" xfId="21162" xr:uid="{00000000-0005-0000-0000-0000D8260000}"/>
    <cellStyle name="Millares 7 2 3 4 2 2 2" xfId="43805" xr:uid="{00000000-0005-0000-0000-0000D9260000}"/>
    <cellStyle name="Millares 7 2 3 4 2 3" xfId="13722" xr:uid="{00000000-0005-0000-0000-0000DA260000}"/>
    <cellStyle name="Millares 7 2 3 4 2 3 2" xfId="36365" xr:uid="{00000000-0005-0000-0000-0000DB260000}"/>
    <cellStyle name="Millares 7 2 3 4 2 4" xfId="28924" xr:uid="{00000000-0005-0000-0000-0000DC260000}"/>
    <cellStyle name="Millares 7 2 3 4 3" xfId="17444" xr:uid="{00000000-0005-0000-0000-0000DD260000}"/>
    <cellStyle name="Millares 7 2 3 4 3 2" xfId="40087" xr:uid="{00000000-0005-0000-0000-0000DE260000}"/>
    <cellStyle name="Millares 7 2 3 4 4" xfId="10004" xr:uid="{00000000-0005-0000-0000-0000DF260000}"/>
    <cellStyle name="Millares 7 2 3 4 4 2" xfId="32647" xr:uid="{00000000-0005-0000-0000-0000E0260000}"/>
    <cellStyle name="Millares 7 2 3 4 5" xfId="25206" xr:uid="{00000000-0005-0000-0000-0000E1260000}"/>
    <cellStyle name="Millares 7 2 3 5" xfId="4431" xr:uid="{00000000-0005-0000-0000-0000E2260000}"/>
    <cellStyle name="Millares 7 2 3 5 2" xfId="19315" xr:uid="{00000000-0005-0000-0000-0000E3260000}"/>
    <cellStyle name="Millares 7 2 3 5 2 2" xfId="41958" xr:uid="{00000000-0005-0000-0000-0000E4260000}"/>
    <cellStyle name="Millares 7 2 3 5 3" xfId="11875" xr:uid="{00000000-0005-0000-0000-0000E5260000}"/>
    <cellStyle name="Millares 7 2 3 5 3 2" xfId="34518" xr:uid="{00000000-0005-0000-0000-0000E6260000}"/>
    <cellStyle name="Millares 7 2 3 5 4" xfId="27077" xr:uid="{00000000-0005-0000-0000-0000E7260000}"/>
    <cellStyle name="Millares 7 2 3 6" xfId="701" xr:uid="{00000000-0005-0000-0000-0000E8260000}"/>
    <cellStyle name="Millares 7 2 3 6 2" xfId="15597" xr:uid="{00000000-0005-0000-0000-0000E9260000}"/>
    <cellStyle name="Millares 7 2 3 6 2 2" xfId="38240" xr:uid="{00000000-0005-0000-0000-0000EA260000}"/>
    <cellStyle name="Millares 7 2 3 6 3" xfId="23359" xr:uid="{00000000-0005-0000-0000-0000EB260000}"/>
    <cellStyle name="Millares 7 2 3 7" xfId="8157" xr:uid="{00000000-0005-0000-0000-0000EC260000}"/>
    <cellStyle name="Millares 7 2 3 7 2" xfId="30800" xr:uid="{00000000-0005-0000-0000-0000ED260000}"/>
    <cellStyle name="Millares 7 2 3 8" xfId="22857" xr:uid="{00000000-0005-0000-0000-0000EE260000}"/>
    <cellStyle name="Millares 7 2 4" xfId="236" xr:uid="{00000000-0005-0000-0000-0000EF260000}"/>
    <cellStyle name="Millares 7 2 4 2" xfId="1883" xr:uid="{00000000-0005-0000-0000-0000F0260000}"/>
    <cellStyle name="Millares 7 2 4 2 2" xfId="3733" xr:uid="{00000000-0005-0000-0000-0000F1260000}"/>
    <cellStyle name="Millares 7 2 4 2 2 2" xfId="7454" xr:uid="{00000000-0005-0000-0000-0000F2260000}"/>
    <cellStyle name="Millares 7 2 4 2 2 2 2" xfId="22338" xr:uid="{00000000-0005-0000-0000-0000F3260000}"/>
    <cellStyle name="Millares 7 2 4 2 2 2 2 2" xfId="44981" xr:uid="{00000000-0005-0000-0000-0000F4260000}"/>
    <cellStyle name="Millares 7 2 4 2 2 2 3" xfId="14898" xr:uid="{00000000-0005-0000-0000-0000F5260000}"/>
    <cellStyle name="Millares 7 2 4 2 2 2 3 2" xfId="37541" xr:uid="{00000000-0005-0000-0000-0000F6260000}"/>
    <cellStyle name="Millares 7 2 4 2 2 2 4" xfId="30100" xr:uid="{00000000-0005-0000-0000-0000F7260000}"/>
    <cellStyle name="Millares 7 2 4 2 2 3" xfId="18620" xr:uid="{00000000-0005-0000-0000-0000F8260000}"/>
    <cellStyle name="Millares 7 2 4 2 2 3 2" xfId="41263" xr:uid="{00000000-0005-0000-0000-0000F9260000}"/>
    <cellStyle name="Millares 7 2 4 2 2 4" xfId="11180" xr:uid="{00000000-0005-0000-0000-0000FA260000}"/>
    <cellStyle name="Millares 7 2 4 2 2 4 2" xfId="33823" xr:uid="{00000000-0005-0000-0000-0000FB260000}"/>
    <cellStyle name="Millares 7 2 4 2 2 5" xfId="26382" xr:uid="{00000000-0005-0000-0000-0000FC260000}"/>
    <cellStyle name="Millares 7 2 4 2 3" xfId="5607" xr:uid="{00000000-0005-0000-0000-0000FD260000}"/>
    <cellStyle name="Millares 7 2 4 2 3 2" xfId="20491" xr:uid="{00000000-0005-0000-0000-0000FE260000}"/>
    <cellStyle name="Millares 7 2 4 2 3 2 2" xfId="43134" xr:uid="{00000000-0005-0000-0000-0000FF260000}"/>
    <cellStyle name="Millares 7 2 4 2 3 3" xfId="13051" xr:uid="{00000000-0005-0000-0000-000000270000}"/>
    <cellStyle name="Millares 7 2 4 2 3 3 2" xfId="35694" xr:uid="{00000000-0005-0000-0000-000001270000}"/>
    <cellStyle name="Millares 7 2 4 2 3 4" xfId="28253" xr:uid="{00000000-0005-0000-0000-000002270000}"/>
    <cellStyle name="Millares 7 2 4 2 4" xfId="16773" xr:uid="{00000000-0005-0000-0000-000003270000}"/>
    <cellStyle name="Millares 7 2 4 2 4 2" xfId="39416" xr:uid="{00000000-0005-0000-0000-000004270000}"/>
    <cellStyle name="Millares 7 2 4 2 5" xfId="9333" xr:uid="{00000000-0005-0000-0000-000005270000}"/>
    <cellStyle name="Millares 7 2 4 2 5 2" xfId="31976" xr:uid="{00000000-0005-0000-0000-000006270000}"/>
    <cellStyle name="Millares 7 2 4 2 6" xfId="24535" xr:uid="{00000000-0005-0000-0000-000007270000}"/>
    <cellStyle name="Millares 7 2 4 3" xfId="2808" xr:uid="{00000000-0005-0000-0000-000008270000}"/>
    <cellStyle name="Millares 7 2 4 3 2" xfId="6529" xr:uid="{00000000-0005-0000-0000-000009270000}"/>
    <cellStyle name="Millares 7 2 4 3 2 2" xfId="21413" xr:uid="{00000000-0005-0000-0000-00000A270000}"/>
    <cellStyle name="Millares 7 2 4 3 2 2 2" xfId="44056" xr:uid="{00000000-0005-0000-0000-00000B270000}"/>
    <cellStyle name="Millares 7 2 4 3 2 3" xfId="13973" xr:uid="{00000000-0005-0000-0000-00000C270000}"/>
    <cellStyle name="Millares 7 2 4 3 2 3 2" xfId="36616" xr:uid="{00000000-0005-0000-0000-00000D270000}"/>
    <cellStyle name="Millares 7 2 4 3 2 4" xfId="29175" xr:uid="{00000000-0005-0000-0000-00000E270000}"/>
    <cellStyle name="Millares 7 2 4 3 3" xfId="17695" xr:uid="{00000000-0005-0000-0000-00000F270000}"/>
    <cellStyle name="Millares 7 2 4 3 3 2" xfId="40338" xr:uid="{00000000-0005-0000-0000-000010270000}"/>
    <cellStyle name="Millares 7 2 4 3 4" xfId="10255" xr:uid="{00000000-0005-0000-0000-000011270000}"/>
    <cellStyle name="Millares 7 2 4 3 4 2" xfId="32898" xr:uid="{00000000-0005-0000-0000-000012270000}"/>
    <cellStyle name="Millares 7 2 4 3 5" xfId="25457" xr:uid="{00000000-0005-0000-0000-000013270000}"/>
    <cellStyle name="Millares 7 2 4 4" xfId="4682" xr:uid="{00000000-0005-0000-0000-000014270000}"/>
    <cellStyle name="Millares 7 2 4 4 2" xfId="19566" xr:uid="{00000000-0005-0000-0000-000015270000}"/>
    <cellStyle name="Millares 7 2 4 4 2 2" xfId="42209" xr:uid="{00000000-0005-0000-0000-000016270000}"/>
    <cellStyle name="Millares 7 2 4 4 3" xfId="12126" xr:uid="{00000000-0005-0000-0000-000017270000}"/>
    <cellStyle name="Millares 7 2 4 4 3 2" xfId="34769" xr:uid="{00000000-0005-0000-0000-000018270000}"/>
    <cellStyle name="Millares 7 2 4 4 4" xfId="27328" xr:uid="{00000000-0005-0000-0000-000019270000}"/>
    <cellStyle name="Millares 7 2 4 5" xfId="955" xr:uid="{00000000-0005-0000-0000-00001A270000}"/>
    <cellStyle name="Millares 7 2 4 5 2" xfId="15848" xr:uid="{00000000-0005-0000-0000-00001B270000}"/>
    <cellStyle name="Millares 7 2 4 5 2 2" xfId="38491" xr:uid="{00000000-0005-0000-0000-00001C270000}"/>
    <cellStyle name="Millares 7 2 4 5 3" xfId="23610" xr:uid="{00000000-0005-0000-0000-00001D270000}"/>
    <cellStyle name="Millares 7 2 4 6" xfId="8408" xr:uid="{00000000-0005-0000-0000-00001E270000}"/>
    <cellStyle name="Millares 7 2 4 6 2" xfId="31051" xr:uid="{00000000-0005-0000-0000-00001F270000}"/>
    <cellStyle name="Millares 7 2 4 7" xfId="22935" xr:uid="{00000000-0005-0000-0000-000020270000}"/>
    <cellStyle name="Millares 7 2 5" xfId="1421" xr:uid="{00000000-0005-0000-0000-000021270000}"/>
    <cellStyle name="Millares 7 2 5 2" xfId="3271" xr:uid="{00000000-0005-0000-0000-000022270000}"/>
    <cellStyle name="Millares 7 2 5 2 2" xfId="6992" xr:uid="{00000000-0005-0000-0000-000023270000}"/>
    <cellStyle name="Millares 7 2 5 2 2 2" xfId="21876" xr:uid="{00000000-0005-0000-0000-000024270000}"/>
    <cellStyle name="Millares 7 2 5 2 2 2 2" xfId="44519" xr:uid="{00000000-0005-0000-0000-000025270000}"/>
    <cellStyle name="Millares 7 2 5 2 2 3" xfId="14436" xr:uid="{00000000-0005-0000-0000-000026270000}"/>
    <cellStyle name="Millares 7 2 5 2 2 3 2" xfId="37079" xr:uid="{00000000-0005-0000-0000-000027270000}"/>
    <cellStyle name="Millares 7 2 5 2 2 4" xfId="29638" xr:uid="{00000000-0005-0000-0000-000028270000}"/>
    <cellStyle name="Millares 7 2 5 2 3" xfId="18158" xr:uid="{00000000-0005-0000-0000-000029270000}"/>
    <cellStyle name="Millares 7 2 5 2 3 2" xfId="40801" xr:uid="{00000000-0005-0000-0000-00002A270000}"/>
    <cellStyle name="Millares 7 2 5 2 4" xfId="10718" xr:uid="{00000000-0005-0000-0000-00002B270000}"/>
    <cellStyle name="Millares 7 2 5 2 4 2" xfId="33361" xr:uid="{00000000-0005-0000-0000-00002C270000}"/>
    <cellStyle name="Millares 7 2 5 2 5" xfId="25920" xr:uid="{00000000-0005-0000-0000-00002D270000}"/>
    <cellStyle name="Millares 7 2 5 3" xfId="5145" xr:uid="{00000000-0005-0000-0000-00002E270000}"/>
    <cellStyle name="Millares 7 2 5 3 2" xfId="20029" xr:uid="{00000000-0005-0000-0000-00002F270000}"/>
    <cellStyle name="Millares 7 2 5 3 2 2" xfId="42672" xr:uid="{00000000-0005-0000-0000-000030270000}"/>
    <cellStyle name="Millares 7 2 5 3 3" xfId="12589" xr:uid="{00000000-0005-0000-0000-000031270000}"/>
    <cellStyle name="Millares 7 2 5 3 3 2" xfId="35232" xr:uid="{00000000-0005-0000-0000-000032270000}"/>
    <cellStyle name="Millares 7 2 5 3 4" xfId="27791" xr:uid="{00000000-0005-0000-0000-000033270000}"/>
    <cellStyle name="Millares 7 2 5 4" xfId="16311" xr:uid="{00000000-0005-0000-0000-000034270000}"/>
    <cellStyle name="Millares 7 2 5 4 2" xfId="38954" xr:uid="{00000000-0005-0000-0000-000035270000}"/>
    <cellStyle name="Millares 7 2 5 5" xfId="8871" xr:uid="{00000000-0005-0000-0000-000036270000}"/>
    <cellStyle name="Millares 7 2 5 5 2" xfId="31514" xr:uid="{00000000-0005-0000-0000-000037270000}"/>
    <cellStyle name="Millares 7 2 5 6" xfId="24073" xr:uid="{00000000-0005-0000-0000-000038270000}"/>
    <cellStyle name="Millares 7 2 6" xfId="2346" xr:uid="{00000000-0005-0000-0000-000039270000}"/>
    <cellStyle name="Millares 7 2 6 2" xfId="6067" xr:uid="{00000000-0005-0000-0000-00003A270000}"/>
    <cellStyle name="Millares 7 2 6 2 2" xfId="20951" xr:uid="{00000000-0005-0000-0000-00003B270000}"/>
    <cellStyle name="Millares 7 2 6 2 2 2" xfId="43594" xr:uid="{00000000-0005-0000-0000-00003C270000}"/>
    <cellStyle name="Millares 7 2 6 2 3" xfId="13511" xr:uid="{00000000-0005-0000-0000-00003D270000}"/>
    <cellStyle name="Millares 7 2 6 2 3 2" xfId="36154" xr:uid="{00000000-0005-0000-0000-00003E270000}"/>
    <cellStyle name="Millares 7 2 6 2 4" xfId="28713" xr:uid="{00000000-0005-0000-0000-00003F270000}"/>
    <cellStyle name="Millares 7 2 6 3" xfId="17233" xr:uid="{00000000-0005-0000-0000-000040270000}"/>
    <cellStyle name="Millares 7 2 6 3 2" xfId="39876" xr:uid="{00000000-0005-0000-0000-000041270000}"/>
    <cellStyle name="Millares 7 2 6 4" xfId="9793" xr:uid="{00000000-0005-0000-0000-000042270000}"/>
    <cellStyle name="Millares 7 2 6 4 2" xfId="32436" xr:uid="{00000000-0005-0000-0000-000043270000}"/>
    <cellStyle name="Millares 7 2 6 5" xfId="24995" xr:uid="{00000000-0005-0000-0000-000044270000}"/>
    <cellStyle name="Millares 7 2 7" xfId="4220" xr:uid="{00000000-0005-0000-0000-000045270000}"/>
    <cellStyle name="Millares 7 2 7 2" xfId="19104" xr:uid="{00000000-0005-0000-0000-000046270000}"/>
    <cellStyle name="Millares 7 2 7 2 2" xfId="41747" xr:uid="{00000000-0005-0000-0000-000047270000}"/>
    <cellStyle name="Millares 7 2 7 3" xfId="11664" xr:uid="{00000000-0005-0000-0000-000048270000}"/>
    <cellStyle name="Millares 7 2 7 3 2" xfId="34307" xr:uid="{00000000-0005-0000-0000-000049270000}"/>
    <cellStyle name="Millares 7 2 7 4" xfId="26866" xr:uid="{00000000-0005-0000-0000-00004A270000}"/>
    <cellStyle name="Millares 7 2 8" xfId="488" xr:uid="{00000000-0005-0000-0000-00004B270000}"/>
    <cellStyle name="Millares 7 2 8 2" xfId="15386" xr:uid="{00000000-0005-0000-0000-00004C270000}"/>
    <cellStyle name="Millares 7 2 8 2 2" xfId="38029" xr:uid="{00000000-0005-0000-0000-00004D270000}"/>
    <cellStyle name="Millares 7 2 8 3" xfId="23149" xr:uid="{00000000-0005-0000-0000-00004E270000}"/>
    <cellStyle name="Millares 7 2 9" xfId="7946" xr:uid="{00000000-0005-0000-0000-00004F270000}"/>
    <cellStyle name="Millares 7 2 9 2" xfId="30589" xr:uid="{00000000-0005-0000-0000-000050270000}"/>
    <cellStyle name="Millares 7 3" xfId="110" xr:uid="{00000000-0005-0000-0000-000051270000}"/>
    <cellStyle name="Millares 7 3 2" xfId="192" xr:uid="{00000000-0005-0000-0000-000052270000}"/>
    <cellStyle name="Millares 7 3 2 2" xfId="353" xr:uid="{00000000-0005-0000-0000-000053270000}"/>
    <cellStyle name="Millares 7 3 2 2 2" xfId="2147" xr:uid="{00000000-0005-0000-0000-000054270000}"/>
    <cellStyle name="Millares 7 3 2 2 2 2" xfId="3997" xr:uid="{00000000-0005-0000-0000-000055270000}"/>
    <cellStyle name="Millares 7 3 2 2 2 2 2" xfId="7718" xr:uid="{00000000-0005-0000-0000-000056270000}"/>
    <cellStyle name="Millares 7 3 2 2 2 2 2 2" xfId="22602" xr:uid="{00000000-0005-0000-0000-000057270000}"/>
    <cellStyle name="Millares 7 3 2 2 2 2 2 2 2" xfId="45245" xr:uid="{00000000-0005-0000-0000-000058270000}"/>
    <cellStyle name="Millares 7 3 2 2 2 2 2 3" xfId="15162" xr:uid="{00000000-0005-0000-0000-000059270000}"/>
    <cellStyle name="Millares 7 3 2 2 2 2 2 3 2" xfId="37805" xr:uid="{00000000-0005-0000-0000-00005A270000}"/>
    <cellStyle name="Millares 7 3 2 2 2 2 2 4" xfId="30364" xr:uid="{00000000-0005-0000-0000-00005B270000}"/>
    <cellStyle name="Millares 7 3 2 2 2 2 3" xfId="18884" xr:uid="{00000000-0005-0000-0000-00005C270000}"/>
    <cellStyle name="Millares 7 3 2 2 2 2 3 2" xfId="41527" xr:uid="{00000000-0005-0000-0000-00005D270000}"/>
    <cellStyle name="Millares 7 3 2 2 2 2 4" xfId="11444" xr:uid="{00000000-0005-0000-0000-00005E270000}"/>
    <cellStyle name="Millares 7 3 2 2 2 2 4 2" xfId="34087" xr:uid="{00000000-0005-0000-0000-00005F270000}"/>
    <cellStyle name="Millares 7 3 2 2 2 2 5" xfId="26646" xr:uid="{00000000-0005-0000-0000-000060270000}"/>
    <cellStyle name="Millares 7 3 2 2 2 3" xfId="5871" xr:uid="{00000000-0005-0000-0000-000061270000}"/>
    <cellStyle name="Millares 7 3 2 2 2 3 2" xfId="20755" xr:uid="{00000000-0005-0000-0000-000062270000}"/>
    <cellStyle name="Millares 7 3 2 2 2 3 2 2" xfId="43398" xr:uid="{00000000-0005-0000-0000-000063270000}"/>
    <cellStyle name="Millares 7 3 2 2 2 3 3" xfId="13315" xr:uid="{00000000-0005-0000-0000-000064270000}"/>
    <cellStyle name="Millares 7 3 2 2 2 3 3 2" xfId="35958" xr:uid="{00000000-0005-0000-0000-000065270000}"/>
    <cellStyle name="Millares 7 3 2 2 2 3 4" xfId="28517" xr:uid="{00000000-0005-0000-0000-000066270000}"/>
    <cellStyle name="Millares 7 3 2 2 2 4" xfId="17037" xr:uid="{00000000-0005-0000-0000-000067270000}"/>
    <cellStyle name="Millares 7 3 2 2 2 4 2" xfId="39680" xr:uid="{00000000-0005-0000-0000-000068270000}"/>
    <cellStyle name="Millares 7 3 2 2 2 5" xfId="9597" xr:uid="{00000000-0005-0000-0000-000069270000}"/>
    <cellStyle name="Millares 7 3 2 2 2 5 2" xfId="32240" xr:uid="{00000000-0005-0000-0000-00006A270000}"/>
    <cellStyle name="Millares 7 3 2 2 2 6" xfId="24799" xr:uid="{00000000-0005-0000-0000-00006B270000}"/>
    <cellStyle name="Millares 7 3 2 2 3" xfId="3072" xr:uid="{00000000-0005-0000-0000-00006C270000}"/>
    <cellStyle name="Millares 7 3 2 2 3 2" xfId="6793" xr:uid="{00000000-0005-0000-0000-00006D270000}"/>
    <cellStyle name="Millares 7 3 2 2 3 2 2" xfId="21677" xr:uid="{00000000-0005-0000-0000-00006E270000}"/>
    <cellStyle name="Millares 7 3 2 2 3 2 2 2" xfId="44320" xr:uid="{00000000-0005-0000-0000-00006F270000}"/>
    <cellStyle name="Millares 7 3 2 2 3 2 3" xfId="14237" xr:uid="{00000000-0005-0000-0000-000070270000}"/>
    <cellStyle name="Millares 7 3 2 2 3 2 3 2" xfId="36880" xr:uid="{00000000-0005-0000-0000-000071270000}"/>
    <cellStyle name="Millares 7 3 2 2 3 2 4" xfId="29439" xr:uid="{00000000-0005-0000-0000-000072270000}"/>
    <cellStyle name="Millares 7 3 2 2 3 3" xfId="17959" xr:uid="{00000000-0005-0000-0000-000073270000}"/>
    <cellStyle name="Millares 7 3 2 2 3 3 2" xfId="40602" xr:uid="{00000000-0005-0000-0000-000074270000}"/>
    <cellStyle name="Millares 7 3 2 2 3 4" xfId="10519" xr:uid="{00000000-0005-0000-0000-000075270000}"/>
    <cellStyle name="Millares 7 3 2 2 3 4 2" xfId="33162" xr:uid="{00000000-0005-0000-0000-000076270000}"/>
    <cellStyle name="Millares 7 3 2 2 3 5" xfId="25721" xr:uid="{00000000-0005-0000-0000-000077270000}"/>
    <cellStyle name="Millares 7 3 2 2 4" xfId="4946" xr:uid="{00000000-0005-0000-0000-000078270000}"/>
    <cellStyle name="Millares 7 3 2 2 4 2" xfId="19830" xr:uid="{00000000-0005-0000-0000-000079270000}"/>
    <cellStyle name="Millares 7 3 2 2 4 2 2" xfId="42473" xr:uid="{00000000-0005-0000-0000-00007A270000}"/>
    <cellStyle name="Millares 7 3 2 2 4 3" xfId="12390" xr:uid="{00000000-0005-0000-0000-00007B270000}"/>
    <cellStyle name="Millares 7 3 2 2 4 3 2" xfId="35033" xr:uid="{00000000-0005-0000-0000-00007C270000}"/>
    <cellStyle name="Millares 7 3 2 2 4 4" xfId="27592" xr:uid="{00000000-0005-0000-0000-00007D270000}"/>
    <cellStyle name="Millares 7 3 2 2 5" xfId="1219" xr:uid="{00000000-0005-0000-0000-00007E270000}"/>
    <cellStyle name="Millares 7 3 2 2 5 2" xfId="16112" xr:uid="{00000000-0005-0000-0000-00007F270000}"/>
    <cellStyle name="Millares 7 3 2 2 5 2 2" xfId="38755" xr:uid="{00000000-0005-0000-0000-000080270000}"/>
    <cellStyle name="Millares 7 3 2 2 5 3" xfId="23874" xr:uid="{00000000-0005-0000-0000-000081270000}"/>
    <cellStyle name="Millares 7 3 2 2 6" xfId="8672" xr:uid="{00000000-0005-0000-0000-000082270000}"/>
    <cellStyle name="Millares 7 3 2 2 6 2" xfId="31315" xr:uid="{00000000-0005-0000-0000-000083270000}"/>
    <cellStyle name="Millares 7 3 2 2 7" xfId="23051" xr:uid="{00000000-0005-0000-0000-000084270000}"/>
    <cellStyle name="Millares 7 3 2 3" xfId="1685" xr:uid="{00000000-0005-0000-0000-000085270000}"/>
    <cellStyle name="Millares 7 3 2 3 2" xfId="3535" xr:uid="{00000000-0005-0000-0000-000086270000}"/>
    <cellStyle name="Millares 7 3 2 3 2 2" xfId="7256" xr:uid="{00000000-0005-0000-0000-000087270000}"/>
    <cellStyle name="Millares 7 3 2 3 2 2 2" xfId="22140" xr:uid="{00000000-0005-0000-0000-000088270000}"/>
    <cellStyle name="Millares 7 3 2 3 2 2 2 2" xfId="44783" xr:uid="{00000000-0005-0000-0000-000089270000}"/>
    <cellStyle name="Millares 7 3 2 3 2 2 3" xfId="14700" xr:uid="{00000000-0005-0000-0000-00008A270000}"/>
    <cellStyle name="Millares 7 3 2 3 2 2 3 2" xfId="37343" xr:uid="{00000000-0005-0000-0000-00008B270000}"/>
    <cellStyle name="Millares 7 3 2 3 2 2 4" xfId="29902" xr:uid="{00000000-0005-0000-0000-00008C270000}"/>
    <cellStyle name="Millares 7 3 2 3 2 3" xfId="18422" xr:uid="{00000000-0005-0000-0000-00008D270000}"/>
    <cellStyle name="Millares 7 3 2 3 2 3 2" xfId="41065" xr:uid="{00000000-0005-0000-0000-00008E270000}"/>
    <cellStyle name="Millares 7 3 2 3 2 4" xfId="10982" xr:uid="{00000000-0005-0000-0000-00008F270000}"/>
    <cellStyle name="Millares 7 3 2 3 2 4 2" xfId="33625" xr:uid="{00000000-0005-0000-0000-000090270000}"/>
    <cellStyle name="Millares 7 3 2 3 2 5" xfId="26184" xr:uid="{00000000-0005-0000-0000-000091270000}"/>
    <cellStyle name="Millares 7 3 2 3 3" xfId="5409" xr:uid="{00000000-0005-0000-0000-000092270000}"/>
    <cellStyle name="Millares 7 3 2 3 3 2" xfId="20293" xr:uid="{00000000-0005-0000-0000-000093270000}"/>
    <cellStyle name="Millares 7 3 2 3 3 2 2" xfId="42936" xr:uid="{00000000-0005-0000-0000-000094270000}"/>
    <cellStyle name="Millares 7 3 2 3 3 3" xfId="12853" xr:uid="{00000000-0005-0000-0000-000095270000}"/>
    <cellStyle name="Millares 7 3 2 3 3 3 2" xfId="35496" xr:uid="{00000000-0005-0000-0000-000096270000}"/>
    <cellStyle name="Millares 7 3 2 3 3 4" xfId="28055" xr:uid="{00000000-0005-0000-0000-000097270000}"/>
    <cellStyle name="Millares 7 3 2 3 4" xfId="16575" xr:uid="{00000000-0005-0000-0000-000098270000}"/>
    <cellStyle name="Millares 7 3 2 3 4 2" xfId="39218" xr:uid="{00000000-0005-0000-0000-000099270000}"/>
    <cellStyle name="Millares 7 3 2 3 5" xfId="9135" xr:uid="{00000000-0005-0000-0000-00009A270000}"/>
    <cellStyle name="Millares 7 3 2 3 5 2" xfId="31778" xr:uid="{00000000-0005-0000-0000-00009B270000}"/>
    <cellStyle name="Millares 7 3 2 3 6" xfId="24337" xr:uid="{00000000-0005-0000-0000-00009C270000}"/>
    <cellStyle name="Millares 7 3 2 4" xfId="2610" xr:uid="{00000000-0005-0000-0000-00009D270000}"/>
    <cellStyle name="Millares 7 3 2 4 2" xfId="6331" xr:uid="{00000000-0005-0000-0000-00009E270000}"/>
    <cellStyle name="Millares 7 3 2 4 2 2" xfId="21215" xr:uid="{00000000-0005-0000-0000-00009F270000}"/>
    <cellStyle name="Millares 7 3 2 4 2 2 2" xfId="43858" xr:uid="{00000000-0005-0000-0000-0000A0270000}"/>
    <cellStyle name="Millares 7 3 2 4 2 3" xfId="13775" xr:uid="{00000000-0005-0000-0000-0000A1270000}"/>
    <cellStyle name="Millares 7 3 2 4 2 3 2" xfId="36418" xr:uid="{00000000-0005-0000-0000-0000A2270000}"/>
    <cellStyle name="Millares 7 3 2 4 2 4" xfId="28977" xr:uid="{00000000-0005-0000-0000-0000A3270000}"/>
    <cellStyle name="Millares 7 3 2 4 3" xfId="17497" xr:uid="{00000000-0005-0000-0000-0000A4270000}"/>
    <cellStyle name="Millares 7 3 2 4 3 2" xfId="40140" xr:uid="{00000000-0005-0000-0000-0000A5270000}"/>
    <cellStyle name="Millares 7 3 2 4 4" xfId="10057" xr:uid="{00000000-0005-0000-0000-0000A6270000}"/>
    <cellStyle name="Millares 7 3 2 4 4 2" xfId="32700" xr:uid="{00000000-0005-0000-0000-0000A7270000}"/>
    <cellStyle name="Millares 7 3 2 4 5" xfId="25259" xr:uid="{00000000-0005-0000-0000-0000A8270000}"/>
    <cellStyle name="Millares 7 3 2 5" xfId="4484" xr:uid="{00000000-0005-0000-0000-0000A9270000}"/>
    <cellStyle name="Millares 7 3 2 5 2" xfId="19368" xr:uid="{00000000-0005-0000-0000-0000AA270000}"/>
    <cellStyle name="Millares 7 3 2 5 2 2" xfId="42011" xr:uid="{00000000-0005-0000-0000-0000AB270000}"/>
    <cellStyle name="Millares 7 3 2 5 3" xfId="11928" xr:uid="{00000000-0005-0000-0000-0000AC270000}"/>
    <cellStyle name="Millares 7 3 2 5 3 2" xfId="34571" xr:uid="{00000000-0005-0000-0000-0000AD270000}"/>
    <cellStyle name="Millares 7 3 2 5 4" xfId="27130" xr:uid="{00000000-0005-0000-0000-0000AE270000}"/>
    <cellStyle name="Millares 7 3 2 6" xfId="754" xr:uid="{00000000-0005-0000-0000-0000AF270000}"/>
    <cellStyle name="Millares 7 3 2 6 2" xfId="15650" xr:uid="{00000000-0005-0000-0000-0000B0270000}"/>
    <cellStyle name="Millares 7 3 2 6 2 2" xfId="38293" xr:uid="{00000000-0005-0000-0000-0000B1270000}"/>
    <cellStyle name="Millares 7 3 2 6 3" xfId="23412" xr:uid="{00000000-0005-0000-0000-0000B2270000}"/>
    <cellStyle name="Millares 7 3 2 7" xfId="8210" xr:uid="{00000000-0005-0000-0000-0000B3270000}"/>
    <cellStyle name="Millares 7 3 2 7 2" xfId="30853" xr:uid="{00000000-0005-0000-0000-0000B4270000}"/>
    <cellStyle name="Millares 7 3 2 8" xfId="22895" xr:uid="{00000000-0005-0000-0000-0000B5270000}"/>
    <cellStyle name="Millares 7 3 3" xfId="275" xr:uid="{00000000-0005-0000-0000-0000B6270000}"/>
    <cellStyle name="Millares 7 3 3 2" xfId="1936" xr:uid="{00000000-0005-0000-0000-0000B7270000}"/>
    <cellStyle name="Millares 7 3 3 2 2" xfId="3786" xr:uid="{00000000-0005-0000-0000-0000B8270000}"/>
    <cellStyle name="Millares 7 3 3 2 2 2" xfId="7507" xr:uid="{00000000-0005-0000-0000-0000B9270000}"/>
    <cellStyle name="Millares 7 3 3 2 2 2 2" xfId="22391" xr:uid="{00000000-0005-0000-0000-0000BA270000}"/>
    <cellStyle name="Millares 7 3 3 2 2 2 2 2" xfId="45034" xr:uid="{00000000-0005-0000-0000-0000BB270000}"/>
    <cellStyle name="Millares 7 3 3 2 2 2 3" xfId="14951" xr:uid="{00000000-0005-0000-0000-0000BC270000}"/>
    <cellStyle name="Millares 7 3 3 2 2 2 3 2" xfId="37594" xr:uid="{00000000-0005-0000-0000-0000BD270000}"/>
    <cellStyle name="Millares 7 3 3 2 2 2 4" xfId="30153" xr:uid="{00000000-0005-0000-0000-0000BE270000}"/>
    <cellStyle name="Millares 7 3 3 2 2 3" xfId="18673" xr:uid="{00000000-0005-0000-0000-0000BF270000}"/>
    <cellStyle name="Millares 7 3 3 2 2 3 2" xfId="41316" xr:uid="{00000000-0005-0000-0000-0000C0270000}"/>
    <cellStyle name="Millares 7 3 3 2 2 4" xfId="11233" xr:uid="{00000000-0005-0000-0000-0000C1270000}"/>
    <cellStyle name="Millares 7 3 3 2 2 4 2" xfId="33876" xr:uid="{00000000-0005-0000-0000-0000C2270000}"/>
    <cellStyle name="Millares 7 3 3 2 2 5" xfId="26435" xr:uid="{00000000-0005-0000-0000-0000C3270000}"/>
    <cellStyle name="Millares 7 3 3 2 3" xfId="5660" xr:uid="{00000000-0005-0000-0000-0000C4270000}"/>
    <cellStyle name="Millares 7 3 3 2 3 2" xfId="20544" xr:uid="{00000000-0005-0000-0000-0000C5270000}"/>
    <cellStyle name="Millares 7 3 3 2 3 2 2" xfId="43187" xr:uid="{00000000-0005-0000-0000-0000C6270000}"/>
    <cellStyle name="Millares 7 3 3 2 3 3" xfId="13104" xr:uid="{00000000-0005-0000-0000-0000C7270000}"/>
    <cellStyle name="Millares 7 3 3 2 3 3 2" xfId="35747" xr:uid="{00000000-0005-0000-0000-0000C8270000}"/>
    <cellStyle name="Millares 7 3 3 2 3 4" xfId="28306" xr:uid="{00000000-0005-0000-0000-0000C9270000}"/>
    <cellStyle name="Millares 7 3 3 2 4" xfId="16826" xr:uid="{00000000-0005-0000-0000-0000CA270000}"/>
    <cellStyle name="Millares 7 3 3 2 4 2" xfId="39469" xr:uid="{00000000-0005-0000-0000-0000CB270000}"/>
    <cellStyle name="Millares 7 3 3 2 5" xfId="9386" xr:uid="{00000000-0005-0000-0000-0000CC270000}"/>
    <cellStyle name="Millares 7 3 3 2 5 2" xfId="32029" xr:uid="{00000000-0005-0000-0000-0000CD270000}"/>
    <cellStyle name="Millares 7 3 3 2 6" xfId="24588" xr:uid="{00000000-0005-0000-0000-0000CE270000}"/>
    <cellStyle name="Millares 7 3 3 3" xfId="2861" xr:uid="{00000000-0005-0000-0000-0000CF270000}"/>
    <cellStyle name="Millares 7 3 3 3 2" xfId="6582" xr:uid="{00000000-0005-0000-0000-0000D0270000}"/>
    <cellStyle name="Millares 7 3 3 3 2 2" xfId="21466" xr:uid="{00000000-0005-0000-0000-0000D1270000}"/>
    <cellStyle name="Millares 7 3 3 3 2 2 2" xfId="44109" xr:uid="{00000000-0005-0000-0000-0000D2270000}"/>
    <cellStyle name="Millares 7 3 3 3 2 3" xfId="14026" xr:uid="{00000000-0005-0000-0000-0000D3270000}"/>
    <cellStyle name="Millares 7 3 3 3 2 3 2" xfId="36669" xr:uid="{00000000-0005-0000-0000-0000D4270000}"/>
    <cellStyle name="Millares 7 3 3 3 2 4" xfId="29228" xr:uid="{00000000-0005-0000-0000-0000D5270000}"/>
    <cellStyle name="Millares 7 3 3 3 3" xfId="17748" xr:uid="{00000000-0005-0000-0000-0000D6270000}"/>
    <cellStyle name="Millares 7 3 3 3 3 2" xfId="40391" xr:uid="{00000000-0005-0000-0000-0000D7270000}"/>
    <cellStyle name="Millares 7 3 3 3 4" xfId="10308" xr:uid="{00000000-0005-0000-0000-0000D8270000}"/>
    <cellStyle name="Millares 7 3 3 3 4 2" xfId="32951" xr:uid="{00000000-0005-0000-0000-0000D9270000}"/>
    <cellStyle name="Millares 7 3 3 3 5" xfId="25510" xr:uid="{00000000-0005-0000-0000-0000DA270000}"/>
    <cellStyle name="Millares 7 3 3 4" xfId="4735" xr:uid="{00000000-0005-0000-0000-0000DB270000}"/>
    <cellStyle name="Millares 7 3 3 4 2" xfId="19619" xr:uid="{00000000-0005-0000-0000-0000DC270000}"/>
    <cellStyle name="Millares 7 3 3 4 2 2" xfId="42262" xr:uid="{00000000-0005-0000-0000-0000DD270000}"/>
    <cellStyle name="Millares 7 3 3 4 3" xfId="12179" xr:uid="{00000000-0005-0000-0000-0000DE270000}"/>
    <cellStyle name="Millares 7 3 3 4 3 2" xfId="34822" xr:uid="{00000000-0005-0000-0000-0000DF270000}"/>
    <cellStyle name="Millares 7 3 3 4 4" xfId="27381" xr:uid="{00000000-0005-0000-0000-0000E0270000}"/>
    <cellStyle name="Millares 7 3 3 5" xfId="1008" xr:uid="{00000000-0005-0000-0000-0000E1270000}"/>
    <cellStyle name="Millares 7 3 3 5 2" xfId="15901" xr:uid="{00000000-0005-0000-0000-0000E2270000}"/>
    <cellStyle name="Millares 7 3 3 5 2 2" xfId="38544" xr:uid="{00000000-0005-0000-0000-0000E3270000}"/>
    <cellStyle name="Millares 7 3 3 5 3" xfId="23663" xr:uid="{00000000-0005-0000-0000-0000E4270000}"/>
    <cellStyle name="Millares 7 3 3 6" xfId="8461" xr:uid="{00000000-0005-0000-0000-0000E5270000}"/>
    <cellStyle name="Millares 7 3 3 6 2" xfId="31104" xr:uid="{00000000-0005-0000-0000-0000E6270000}"/>
    <cellStyle name="Millares 7 3 3 7" xfId="22973" xr:uid="{00000000-0005-0000-0000-0000E7270000}"/>
    <cellStyle name="Millares 7 3 4" xfId="1474" xr:uid="{00000000-0005-0000-0000-0000E8270000}"/>
    <cellStyle name="Millares 7 3 4 2" xfId="3324" xr:uid="{00000000-0005-0000-0000-0000E9270000}"/>
    <cellStyle name="Millares 7 3 4 2 2" xfId="7045" xr:uid="{00000000-0005-0000-0000-0000EA270000}"/>
    <cellStyle name="Millares 7 3 4 2 2 2" xfId="21929" xr:uid="{00000000-0005-0000-0000-0000EB270000}"/>
    <cellStyle name="Millares 7 3 4 2 2 2 2" xfId="44572" xr:uid="{00000000-0005-0000-0000-0000EC270000}"/>
    <cellStyle name="Millares 7 3 4 2 2 3" xfId="14489" xr:uid="{00000000-0005-0000-0000-0000ED270000}"/>
    <cellStyle name="Millares 7 3 4 2 2 3 2" xfId="37132" xr:uid="{00000000-0005-0000-0000-0000EE270000}"/>
    <cellStyle name="Millares 7 3 4 2 2 4" xfId="29691" xr:uid="{00000000-0005-0000-0000-0000EF270000}"/>
    <cellStyle name="Millares 7 3 4 2 3" xfId="18211" xr:uid="{00000000-0005-0000-0000-0000F0270000}"/>
    <cellStyle name="Millares 7 3 4 2 3 2" xfId="40854" xr:uid="{00000000-0005-0000-0000-0000F1270000}"/>
    <cellStyle name="Millares 7 3 4 2 4" xfId="10771" xr:uid="{00000000-0005-0000-0000-0000F2270000}"/>
    <cellStyle name="Millares 7 3 4 2 4 2" xfId="33414" xr:uid="{00000000-0005-0000-0000-0000F3270000}"/>
    <cellStyle name="Millares 7 3 4 2 5" xfId="25973" xr:uid="{00000000-0005-0000-0000-0000F4270000}"/>
    <cellStyle name="Millares 7 3 4 3" xfId="5198" xr:uid="{00000000-0005-0000-0000-0000F5270000}"/>
    <cellStyle name="Millares 7 3 4 3 2" xfId="20082" xr:uid="{00000000-0005-0000-0000-0000F6270000}"/>
    <cellStyle name="Millares 7 3 4 3 2 2" xfId="42725" xr:uid="{00000000-0005-0000-0000-0000F7270000}"/>
    <cellStyle name="Millares 7 3 4 3 3" xfId="12642" xr:uid="{00000000-0005-0000-0000-0000F8270000}"/>
    <cellStyle name="Millares 7 3 4 3 3 2" xfId="35285" xr:uid="{00000000-0005-0000-0000-0000F9270000}"/>
    <cellStyle name="Millares 7 3 4 3 4" xfId="27844" xr:uid="{00000000-0005-0000-0000-0000FA270000}"/>
    <cellStyle name="Millares 7 3 4 4" xfId="16364" xr:uid="{00000000-0005-0000-0000-0000FB270000}"/>
    <cellStyle name="Millares 7 3 4 4 2" xfId="39007" xr:uid="{00000000-0005-0000-0000-0000FC270000}"/>
    <cellStyle name="Millares 7 3 4 5" xfId="8924" xr:uid="{00000000-0005-0000-0000-0000FD270000}"/>
    <cellStyle name="Millares 7 3 4 5 2" xfId="31567" xr:uid="{00000000-0005-0000-0000-0000FE270000}"/>
    <cellStyle name="Millares 7 3 4 6" xfId="24126" xr:uid="{00000000-0005-0000-0000-0000FF270000}"/>
    <cellStyle name="Millares 7 3 5" xfId="2399" xr:uid="{00000000-0005-0000-0000-000000280000}"/>
    <cellStyle name="Millares 7 3 5 2" xfId="6120" xr:uid="{00000000-0005-0000-0000-000001280000}"/>
    <cellStyle name="Millares 7 3 5 2 2" xfId="21004" xr:uid="{00000000-0005-0000-0000-000002280000}"/>
    <cellStyle name="Millares 7 3 5 2 2 2" xfId="43647" xr:uid="{00000000-0005-0000-0000-000003280000}"/>
    <cellStyle name="Millares 7 3 5 2 3" xfId="13564" xr:uid="{00000000-0005-0000-0000-000004280000}"/>
    <cellStyle name="Millares 7 3 5 2 3 2" xfId="36207" xr:uid="{00000000-0005-0000-0000-000005280000}"/>
    <cellStyle name="Millares 7 3 5 2 4" xfId="28766" xr:uid="{00000000-0005-0000-0000-000006280000}"/>
    <cellStyle name="Millares 7 3 5 3" xfId="17286" xr:uid="{00000000-0005-0000-0000-000007280000}"/>
    <cellStyle name="Millares 7 3 5 3 2" xfId="39929" xr:uid="{00000000-0005-0000-0000-000008280000}"/>
    <cellStyle name="Millares 7 3 5 4" xfId="9846" xr:uid="{00000000-0005-0000-0000-000009280000}"/>
    <cellStyle name="Millares 7 3 5 4 2" xfId="32489" xr:uid="{00000000-0005-0000-0000-00000A280000}"/>
    <cellStyle name="Millares 7 3 5 5" xfId="25048" xr:uid="{00000000-0005-0000-0000-00000B280000}"/>
    <cellStyle name="Millares 7 3 6" xfId="4273" xr:uid="{00000000-0005-0000-0000-00000C280000}"/>
    <cellStyle name="Millares 7 3 6 2" xfId="19157" xr:uid="{00000000-0005-0000-0000-00000D280000}"/>
    <cellStyle name="Millares 7 3 6 2 2" xfId="41800" xr:uid="{00000000-0005-0000-0000-00000E280000}"/>
    <cellStyle name="Millares 7 3 6 3" xfId="11717" xr:uid="{00000000-0005-0000-0000-00000F280000}"/>
    <cellStyle name="Millares 7 3 6 3 2" xfId="34360" xr:uid="{00000000-0005-0000-0000-000010280000}"/>
    <cellStyle name="Millares 7 3 6 4" xfId="26919" xr:uid="{00000000-0005-0000-0000-000011280000}"/>
    <cellStyle name="Millares 7 3 7" xfId="542" xr:uid="{00000000-0005-0000-0000-000012280000}"/>
    <cellStyle name="Millares 7 3 7 2" xfId="15439" xr:uid="{00000000-0005-0000-0000-000013280000}"/>
    <cellStyle name="Millares 7 3 7 2 2" xfId="38082" xr:uid="{00000000-0005-0000-0000-000014280000}"/>
    <cellStyle name="Millares 7 3 7 3" xfId="23202" xr:uid="{00000000-0005-0000-0000-000015280000}"/>
    <cellStyle name="Millares 7 3 8" xfId="7999" xr:uid="{00000000-0005-0000-0000-000016280000}"/>
    <cellStyle name="Millares 7 3 8 2" xfId="30642" xr:uid="{00000000-0005-0000-0000-000017280000}"/>
    <cellStyle name="Millares 7 3 9" xfId="22817" xr:uid="{00000000-0005-0000-0000-000018280000}"/>
    <cellStyle name="Millares 7 4" xfId="152" xr:uid="{00000000-0005-0000-0000-000019280000}"/>
    <cellStyle name="Millares 7 4 2" xfId="314" xr:uid="{00000000-0005-0000-0000-00001A280000}"/>
    <cellStyle name="Millares 7 4 2 2" xfId="2042" xr:uid="{00000000-0005-0000-0000-00001B280000}"/>
    <cellStyle name="Millares 7 4 2 2 2" xfId="3892" xr:uid="{00000000-0005-0000-0000-00001C280000}"/>
    <cellStyle name="Millares 7 4 2 2 2 2" xfId="7613" xr:uid="{00000000-0005-0000-0000-00001D280000}"/>
    <cellStyle name="Millares 7 4 2 2 2 2 2" xfId="22497" xr:uid="{00000000-0005-0000-0000-00001E280000}"/>
    <cellStyle name="Millares 7 4 2 2 2 2 2 2" xfId="45140" xr:uid="{00000000-0005-0000-0000-00001F280000}"/>
    <cellStyle name="Millares 7 4 2 2 2 2 3" xfId="15057" xr:uid="{00000000-0005-0000-0000-000020280000}"/>
    <cellStyle name="Millares 7 4 2 2 2 2 3 2" xfId="37700" xr:uid="{00000000-0005-0000-0000-000021280000}"/>
    <cellStyle name="Millares 7 4 2 2 2 2 4" xfId="30259" xr:uid="{00000000-0005-0000-0000-000022280000}"/>
    <cellStyle name="Millares 7 4 2 2 2 3" xfId="18779" xr:uid="{00000000-0005-0000-0000-000023280000}"/>
    <cellStyle name="Millares 7 4 2 2 2 3 2" xfId="41422" xr:uid="{00000000-0005-0000-0000-000024280000}"/>
    <cellStyle name="Millares 7 4 2 2 2 4" xfId="11339" xr:uid="{00000000-0005-0000-0000-000025280000}"/>
    <cellStyle name="Millares 7 4 2 2 2 4 2" xfId="33982" xr:uid="{00000000-0005-0000-0000-000026280000}"/>
    <cellStyle name="Millares 7 4 2 2 2 5" xfId="26541" xr:uid="{00000000-0005-0000-0000-000027280000}"/>
    <cellStyle name="Millares 7 4 2 2 3" xfId="5766" xr:uid="{00000000-0005-0000-0000-000028280000}"/>
    <cellStyle name="Millares 7 4 2 2 3 2" xfId="20650" xr:uid="{00000000-0005-0000-0000-000029280000}"/>
    <cellStyle name="Millares 7 4 2 2 3 2 2" xfId="43293" xr:uid="{00000000-0005-0000-0000-00002A280000}"/>
    <cellStyle name="Millares 7 4 2 2 3 3" xfId="13210" xr:uid="{00000000-0005-0000-0000-00002B280000}"/>
    <cellStyle name="Millares 7 4 2 2 3 3 2" xfId="35853" xr:uid="{00000000-0005-0000-0000-00002C280000}"/>
    <cellStyle name="Millares 7 4 2 2 3 4" xfId="28412" xr:uid="{00000000-0005-0000-0000-00002D280000}"/>
    <cellStyle name="Millares 7 4 2 2 4" xfId="16932" xr:uid="{00000000-0005-0000-0000-00002E280000}"/>
    <cellStyle name="Millares 7 4 2 2 4 2" xfId="39575" xr:uid="{00000000-0005-0000-0000-00002F280000}"/>
    <cellStyle name="Millares 7 4 2 2 5" xfId="9492" xr:uid="{00000000-0005-0000-0000-000030280000}"/>
    <cellStyle name="Millares 7 4 2 2 5 2" xfId="32135" xr:uid="{00000000-0005-0000-0000-000031280000}"/>
    <cellStyle name="Millares 7 4 2 2 6" xfId="24694" xr:uid="{00000000-0005-0000-0000-000032280000}"/>
    <cellStyle name="Millares 7 4 2 3" xfId="2967" xr:uid="{00000000-0005-0000-0000-000033280000}"/>
    <cellStyle name="Millares 7 4 2 3 2" xfId="6688" xr:uid="{00000000-0005-0000-0000-000034280000}"/>
    <cellStyle name="Millares 7 4 2 3 2 2" xfId="21572" xr:uid="{00000000-0005-0000-0000-000035280000}"/>
    <cellStyle name="Millares 7 4 2 3 2 2 2" xfId="44215" xr:uid="{00000000-0005-0000-0000-000036280000}"/>
    <cellStyle name="Millares 7 4 2 3 2 3" xfId="14132" xr:uid="{00000000-0005-0000-0000-000037280000}"/>
    <cellStyle name="Millares 7 4 2 3 2 3 2" xfId="36775" xr:uid="{00000000-0005-0000-0000-000038280000}"/>
    <cellStyle name="Millares 7 4 2 3 2 4" xfId="29334" xr:uid="{00000000-0005-0000-0000-000039280000}"/>
    <cellStyle name="Millares 7 4 2 3 3" xfId="17854" xr:uid="{00000000-0005-0000-0000-00003A280000}"/>
    <cellStyle name="Millares 7 4 2 3 3 2" xfId="40497" xr:uid="{00000000-0005-0000-0000-00003B280000}"/>
    <cellStyle name="Millares 7 4 2 3 4" xfId="10414" xr:uid="{00000000-0005-0000-0000-00003C280000}"/>
    <cellStyle name="Millares 7 4 2 3 4 2" xfId="33057" xr:uid="{00000000-0005-0000-0000-00003D280000}"/>
    <cellStyle name="Millares 7 4 2 3 5" xfId="25616" xr:uid="{00000000-0005-0000-0000-00003E280000}"/>
    <cellStyle name="Millares 7 4 2 4" xfId="4841" xr:uid="{00000000-0005-0000-0000-00003F280000}"/>
    <cellStyle name="Millares 7 4 2 4 2" xfId="19725" xr:uid="{00000000-0005-0000-0000-000040280000}"/>
    <cellStyle name="Millares 7 4 2 4 2 2" xfId="42368" xr:uid="{00000000-0005-0000-0000-000041280000}"/>
    <cellStyle name="Millares 7 4 2 4 3" xfId="12285" xr:uid="{00000000-0005-0000-0000-000042280000}"/>
    <cellStyle name="Millares 7 4 2 4 3 2" xfId="34928" xr:uid="{00000000-0005-0000-0000-000043280000}"/>
    <cellStyle name="Millares 7 4 2 4 4" xfId="27487" xr:uid="{00000000-0005-0000-0000-000044280000}"/>
    <cellStyle name="Millares 7 4 2 5" xfId="1114" xr:uid="{00000000-0005-0000-0000-000045280000}"/>
    <cellStyle name="Millares 7 4 2 5 2" xfId="16007" xr:uid="{00000000-0005-0000-0000-000046280000}"/>
    <cellStyle name="Millares 7 4 2 5 2 2" xfId="38650" xr:uid="{00000000-0005-0000-0000-000047280000}"/>
    <cellStyle name="Millares 7 4 2 5 3" xfId="23769" xr:uid="{00000000-0005-0000-0000-000048280000}"/>
    <cellStyle name="Millares 7 4 2 6" xfId="8567" xr:uid="{00000000-0005-0000-0000-000049280000}"/>
    <cellStyle name="Millares 7 4 2 6 2" xfId="31210" xr:uid="{00000000-0005-0000-0000-00004A280000}"/>
    <cellStyle name="Millares 7 4 2 7" xfId="23012" xr:uid="{00000000-0005-0000-0000-00004B280000}"/>
    <cellStyle name="Millares 7 4 3" xfId="1580" xr:uid="{00000000-0005-0000-0000-00004C280000}"/>
    <cellStyle name="Millares 7 4 3 2" xfId="3430" xr:uid="{00000000-0005-0000-0000-00004D280000}"/>
    <cellStyle name="Millares 7 4 3 2 2" xfId="7151" xr:uid="{00000000-0005-0000-0000-00004E280000}"/>
    <cellStyle name="Millares 7 4 3 2 2 2" xfId="22035" xr:uid="{00000000-0005-0000-0000-00004F280000}"/>
    <cellStyle name="Millares 7 4 3 2 2 2 2" xfId="44678" xr:uid="{00000000-0005-0000-0000-000050280000}"/>
    <cellStyle name="Millares 7 4 3 2 2 3" xfId="14595" xr:uid="{00000000-0005-0000-0000-000051280000}"/>
    <cellStyle name="Millares 7 4 3 2 2 3 2" xfId="37238" xr:uid="{00000000-0005-0000-0000-000052280000}"/>
    <cellStyle name="Millares 7 4 3 2 2 4" xfId="29797" xr:uid="{00000000-0005-0000-0000-000053280000}"/>
    <cellStyle name="Millares 7 4 3 2 3" xfId="18317" xr:uid="{00000000-0005-0000-0000-000054280000}"/>
    <cellStyle name="Millares 7 4 3 2 3 2" xfId="40960" xr:uid="{00000000-0005-0000-0000-000055280000}"/>
    <cellStyle name="Millares 7 4 3 2 4" xfId="10877" xr:uid="{00000000-0005-0000-0000-000056280000}"/>
    <cellStyle name="Millares 7 4 3 2 4 2" xfId="33520" xr:uid="{00000000-0005-0000-0000-000057280000}"/>
    <cellStyle name="Millares 7 4 3 2 5" xfId="26079" xr:uid="{00000000-0005-0000-0000-000058280000}"/>
    <cellStyle name="Millares 7 4 3 3" xfId="5304" xr:uid="{00000000-0005-0000-0000-000059280000}"/>
    <cellStyle name="Millares 7 4 3 3 2" xfId="20188" xr:uid="{00000000-0005-0000-0000-00005A280000}"/>
    <cellStyle name="Millares 7 4 3 3 2 2" xfId="42831" xr:uid="{00000000-0005-0000-0000-00005B280000}"/>
    <cellStyle name="Millares 7 4 3 3 3" xfId="12748" xr:uid="{00000000-0005-0000-0000-00005C280000}"/>
    <cellStyle name="Millares 7 4 3 3 3 2" xfId="35391" xr:uid="{00000000-0005-0000-0000-00005D280000}"/>
    <cellStyle name="Millares 7 4 3 3 4" xfId="27950" xr:uid="{00000000-0005-0000-0000-00005E280000}"/>
    <cellStyle name="Millares 7 4 3 4" xfId="16470" xr:uid="{00000000-0005-0000-0000-00005F280000}"/>
    <cellStyle name="Millares 7 4 3 4 2" xfId="39113" xr:uid="{00000000-0005-0000-0000-000060280000}"/>
    <cellStyle name="Millares 7 4 3 5" xfId="9030" xr:uid="{00000000-0005-0000-0000-000061280000}"/>
    <cellStyle name="Millares 7 4 3 5 2" xfId="31673" xr:uid="{00000000-0005-0000-0000-000062280000}"/>
    <cellStyle name="Millares 7 4 3 6" xfId="24232" xr:uid="{00000000-0005-0000-0000-000063280000}"/>
    <cellStyle name="Millares 7 4 4" xfId="2505" xr:uid="{00000000-0005-0000-0000-000064280000}"/>
    <cellStyle name="Millares 7 4 4 2" xfId="6226" xr:uid="{00000000-0005-0000-0000-000065280000}"/>
    <cellStyle name="Millares 7 4 4 2 2" xfId="21110" xr:uid="{00000000-0005-0000-0000-000066280000}"/>
    <cellStyle name="Millares 7 4 4 2 2 2" xfId="43753" xr:uid="{00000000-0005-0000-0000-000067280000}"/>
    <cellStyle name="Millares 7 4 4 2 3" xfId="13670" xr:uid="{00000000-0005-0000-0000-000068280000}"/>
    <cellStyle name="Millares 7 4 4 2 3 2" xfId="36313" xr:uid="{00000000-0005-0000-0000-000069280000}"/>
    <cellStyle name="Millares 7 4 4 2 4" xfId="28872" xr:uid="{00000000-0005-0000-0000-00006A280000}"/>
    <cellStyle name="Millares 7 4 4 3" xfId="17392" xr:uid="{00000000-0005-0000-0000-00006B280000}"/>
    <cellStyle name="Millares 7 4 4 3 2" xfId="40035" xr:uid="{00000000-0005-0000-0000-00006C280000}"/>
    <cellStyle name="Millares 7 4 4 4" xfId="9952" xr:uid="{00000000-0005-0000-0000-00006D280000}"/>
    <cellStyle name="Millares 7 4 4 4 2" xfId="32595" xr:uid="{00000000-0005-0000-0000-00006E280000}"/>
    <cellStyle name="Millares 7 4 4 5" xfId="25154" xr:uid="{00000000-0005-0000-0000-00006F280000}"/>
    <cellStyle name="Millares 7 4 5" xfId="4379" xr:uid="{00000000-0005-0000-0000-000070280000}"/>
    <cellStyle name="Millares 7 4 5 2" xfId="19263" xr:uid="{00000000-0005-0000-0000-000071280000}"/>
    <cellStyle name="Millares 7 4 5 2 2" xfId="41906" xr:uid="{00000000-0005-0000-0000-000072280000}"/>
    <cellStyle name="Millares 7 4 5 3" xfId="11823" xr:uid="{00000000-0005-0000-0000-000073280000}"/>
    <cellStyle name="Millares 7 4 5 3 2" xfId="34466" xr:uid="{00000000-0005-0000-0000-000074280000}"/>
    <cellStyle name="Millares 7 4 5 4" xfId="27025" xr:uid="{00000000-0005-0000-0000-000075280000}"/>
    <cellStyle name="Millares 7 4 6" xfId="649" xr:uid="{00000000-0005-0000-0000-000076280000}"/>
    <cellStyle name="Millares 7 4 6 2" xfId="15545" xr:uid="{00000000-0005-0000-0000-000077280000}"/>
    <cellStyle name="Millares 7 4 6 2 2" xfId="38188" xr:uid="{00000000-0005-0000-0000-000078280000}"/>
    <cellStyle name="Millares 7 4 6 3" xfId="23307" xr:uid="{00000000-0005-0000-0000-000079280000}"/>
    <cellStyle name="Millares 7 4 7" xfId="8105" xr:uid="{00000000-0005-0000-0000-00007A280000}"/>
    <cellStyle name="Millares 7 4 7 2" xfId="30748" xr:uid="{00000000-0005-0000-0000-00007B280000}"/>
    <cellStyle name="Millares 7 4 8" xfId="22856" xr:uid="{00000000-0005-0000-0000-00007C280000}"/>
    <cellStyle name="Millares 7 5" xfId="235" xr:uid="{00000000-0005-0000-0000-00007D280000}"/>
    <cellStyle name="Millares 7 5 2" xfId="1831" xr:uid="{00000000-0005-0000-0000-00007E280000}"/>
    <cellStyle name="Millares 7 5 2 2" xfId="3681" xr:uid="{00000000-0005-0000-0000-00007F280000}"/>
    <cellStyle name="Millares 7 5 2 2 2" xfId="7402" xr:uid="{00000000-0005-0000-0000-000080280000}"/>
    <cellStyle name="Millares 7 5 2 2 2 2" xfId="22286" xr:uid="{00000000-0005-0000-0000-000081280000}"/>
    <cellStyle name="Millares 7 5 2 2 2 2 2" xfId="44929" xr:uid="{00000000-0005-0000-0000-000082280000}"/>
    <cellStyle name="Millares 7 5 2 2 2 3" xfId="14846" xr:uid="{00000000-0005-0000-0000-000083280000}"/>
    <cellStyle name="Millares 7 5 2 2 2 3 2" xfId="37489" xr:uid="{00000000-0005-0000-0000-000084280000}"/>
    <cellStyle name="Millares 7 5 2 2 2 4" xfId="30048" xr:uid="{00000000-0005-0000-0000-000085280000}"/>
    <cellStyle name="Millares 7 5 2 2 3" xfId="18568" xr:uid="{00000000-0005-0000-0000-000086280000}"/>
    <cellStyle name="Millares 7 5 2 2 3 2" xfId="41211" xr:uid="{00000000-0005-0000-0000-000087280000}"/>
    <cellStyle name="Millares 7 5 2 2 4" xfId="11128" xr:uid="{00000000-0005-0000-0000-000088280000}"/>
    <cellStyle name="Millares 7 5 2 2 4 2" xfId="33771" xr:uid="{00000000-0005-0000-0000-000089280000}"/>
    <cellStyle name="Millares 7 5 2 2 5" xfId="26330" xr:uid="{00000000-0005-0000-0000-00008A280000}"/>
    <cellStyle name="Millares 7 5 2 3" xfId="5555" xr:uid="{00000000-0005-0000-0000-00008B280000}"/>
    <cellStyle name="Millares 7 5 2 3 2" xfId="20439" xr:uid="{00000000-0005-0000-0000-00008C280000}"/>
    <cellStyle name="Millares 7 5 2 3 2 2" xfId="43082" xr:uid="{00000000-0005-0000-0000-00008D280000}"/>
    <cellStyle name="Millares 7 5 2 3 3" xfId="12999" xr:uid="{00000000-0005-0000-0000-00008E280000}"/>
    <cellStyle name="Millares 7 5 2 3 3 2" xfId="35642" xr:uid="{00000000-0005-0000-0000-00008F280000}"/>
    <cellStyle name="Millares 7 5 2 3 4" xfId="28201" xr:uid="{00000000-0005-0000-0000-000090280000}"/>
    <cellStyle name="Millares 7 5 2 4" xfId="16721" xr:uid="{00000000-0005-0000-0000-000091280000}"/>
    <cellStyle name="Millares 7 5 2 4 2" xfId="39364" xr:uid="{00000000-0005-0000-0000-000092280000}"/>
    <cellStyle name="Millares 7 5 2 5" xfId="9281" xr:uid="{00000000-0005-0000-0000-000093280000}"/>
    <cellStyle name="Millares 7 5 2 5 2" xfId="31924" xr:uid="{00000000-0005-0000-0000-000094280000}"/>
    <cellStyle name="Millares 7 5 2 6" xfId="24483" xr:uid="{00000000-0005-0000-0000-000095280000}"/>
    <cellStyle name="Millares 7 5 3" xfId="2756" xr:uid="{00000000-0005-0000-0000-000096280000}"/>
    <cellStyle name="Millares 7 5 3 2" xfId="6477" xr:uid="{00000000-0005-0000-0000-000097280000}"/>
    <cellStyle name="Millares 7 5 3 2 2" xfId="21361" xr:uid="{00000000-0005-0000-0000-000098280000}"/>
    <cellStyle name="Millares 7 5 3 2 2 2" xfId="44004" xr:uid="{00000000-0005-0000-0000-000099280000}"/>
    <cellStyle name="Millares 7 5 3 2 3" xfId="13921" xr:uid="{00000000-0005-0000-0000-00009A280000}"/>
    <cellStyle name="Millares 7 5 3 2 3 2" xfId="36564" xr:uid="{00000000-0005-0000-0000-00009B280000}"/>
    <cellStyle name="Millares 7 5 3 2 4" xfId="29123" xr:uid="{00000000-0005-0000-0000-00009C280000}"/>
    <cellStyle name="Millares 7 5 3 3" xfId="17643" xr:uid="{00000000-0005-0000-0000-00009D280000}"/>
    <cellStyle name="Millares 7 5 3 3 2" xfId="40286" xr:uid="{00000000-0005-0000-0000-00009E280000}"/>
    <cellStyle name="Millares 7 5 3 4" xfId="10203" xr:uid="{00000000-0005-0000-0000-00009F280000}"/>
    <cellStyle name="Millares 7 5 3 4 2" xfId="32846" xr:uid="{00000000-0005-0000-0000-0000A0280000}"/>
    <cellStyle name="Millares 7 5 3 5" xfId="25405" xr:uid="{00000000-0005-0000-0000-0000A1280000}"/>
    <cellStyle name="Millares 7 5 4" xfId="4630" xr:uid="{00000000-0005-0000-0000-0000A2280000}"/>
    <cellStyle name="Millares 7 5 4 2" xfId="19514" xr:uid="{00000000-0005-0000-0000-0000A3280000}"/>
    <cellStyle name="Millares 7 5 4 2 2" xfId="42157" xr:uid="{00000000-0005-0000-0000-0000A4280000}"/>
    <cellStyle name="Millares 7 5 4 3" xfId="12074" xr:uid="{00000000-0005-0000-0000-0000A5280000}"/>
    <cellStyle name="Millares 7 5 4 3 2" xfId="34717" xr:uid="{00000000-0005-0000-0000-0000A6280000}"/>
    <cellStyle name="Millares 7 5 4 4" xfId="27276" xr:uid="{00000000-0005-0000-0000-0000A7280000}"/>
    <cellStyle name="Millares 7 5 5" xfId="903" xr:uid="{00000000-0005-0000-0000-0000A8280000}"/>
    <cellStyle name="Millares 7 5 5 2" xfId="15796" xr:uid="{00000000-0005-0000-0000-0000A9280000}"/>
    <cellStyle name="Millares 7 5 5 2 2" xfId="38439" xr:uid="{00000000-0005-0000-0000-0000AA280000}"/>
    <cellStyle name="Millares 7 5 5 3" xfId="23558" xr:uid="{00000000-0005-0000-0000-0000AB280000}"/>
    <cellStyle name="Millares 7 5 6" xfId="8356" xr:uid="{00000000-0005-0000-0000-0000AC280000}"/>
    <cellStyle name="Millares 7 5 6 2" xfId="30999" xr:uid="{00000000-0005-0000-0000-0000AD280000}"/>
    <cellStyle name="Millares 7 5 7" xfId="22934" xr:uid="{00000000-0005-0000-0000-0000AE280000}"/>
    <cellStyle name="Millares 7 6" xfId="1369" xr:uid="{00000000-0005-0000-0000-0000AF280000}"/>
    <cellStyle name="Millares 7 6 2" xfId="3219" xr:uid="{00000000-0005-0000-0000-0000B0280000}"/>
    <cellStyle name="Millares 7 6 2 2" xfId="6940" xr:uid="{00000000-0005-0000-0000-0000B1280000}"/>
    <cellStyle name="Millares 7 6 2 2 2" xfId="21824" xr:uid="{00000000-0005-0000-0000-0000B2280000}"/>
    <cellStyle name="Millares 7 6 2 2 2 2" xfId="44467" xr:uid="{00000000-0005-0000-0000-0000B3280000}"/>
    <cellStyle name="Millares 7 6 2 2 3" xfId="14384" xr:uid="{00000000-0005-0000-0000-0000B4280000}"/>
    <cellStyle name="Millares 7 6 2 2 3 2" xfId="37027" xr:uid="{00000000-0005-0000-0000-0000B5280000}"/>
    <cellStyle name="Millares 7 6 2 2 4" xfId="29586" xr:uid="{00000000-0005-0000-0000-0000B6280000}"/>
    <cellStyle name="Millares 7 6 2 3" xfId="18106" xr:uid="{00000000-0005-0000-0000-0000B7280000}"/>
    <cellStyle name="Millares 7 6 2 3 2" xfId="40749" xr:uid="{00000000-0005-0000-0000-0000B8280000}"/>
    <cellStyle name="Millares 7 6 2 4" xfId="10666" xr:uid="{00000000-0005-0000-0000-0000B9280000}"/>
    <cellStyle name="Millares 7 6 2 4 2" xfId="33309" xr:uid="{00000000-0005-0000-0000-0000BA280000}"/>
    <cellStyle name="Millares 7 6 2 5" xfId="25868" xr:uid="{00000000-0005-0000-0000-0000BB280000}"/>
    <cellStyle name="Millares 7 6 3" xfId="5093" xr:uid="{00000000-0005-0000-0000-0000BC280000}"/>
    <cellStyle name="Millares 7 6 3 2" xfId="19977" xr:uid="{00000000-0005-0000-0000-0000BD280000}"/>
    <cellStyle name="Millares 7 6 3 2 2" xfId="42620" xr:uid="{00000000-0005-0000-0000-0000BE280000}"/>
    <cellStyle name="Millares 7 6 3 3" xfId="12537" xr:uid="{00000000-0005-0000-0000-0000BF280000}"/>
    <cellStyle name="Millares 7 6 3 3 2" xfId="35180" xr:uid="{00000000-0005-0000-0000-0000C0280000}"/>
    <cellStyle name="Millares 7 6 3 4" xfId="27739" xr:uid="{00000000-0005-0000-0000-0000C1280000}"/>
    <cellStyle name="Millares 7 6 4" xfId="16259" xr:uid="{00000000-0005-0000-0000-0000C2280000}"/>
    <cellStyle name="Millares 7 6 4 2" xfId="38902" xr:uid="{00000000-0005-0000-0000-0000C3280000}"/>
    <cellStyle name="Millares 7 6 5" xfId="8819" xr:uid="{00000000-0005-0000-0000-0000C4280000}"/>
    <cellStyle name="Millares 7 6 5 2" xfId="31462" xr:uid="{00000000-0005-0000-0000-0000C5280000}"/>
    <cellStyle name="Millares 7 6 6" xfId="24021" xr:uid="{00000000-0005-0000-0000-0000C6280000}"/>
    <cellStyle name="Millares 7 7" xfId="2294" xr:uid="{00000000-0005-0000-0000-0000C7280000}"/>
    <cellStyle name="Millares 7 7 2" xfId="6015" xr:uid="{00000000-0005-0000-0000-0000C8280000}"/>
    <cellStyle name="Millares 7 7 2 2" xfId="20899" xr:uid="{00000000-0005-0000-0000-0000C9280000}"/>
    <cellStyle name="Millares 7 7 2 2 2" xfId="43542" xr:uid="{00000000-0005-0000-0000-0000CA280000}"/>
    <cellStyle name="Millares 7 7 2 3" xfId="13459" xr:uid="{00000000-0005-0000-0000-0000CB280000}"/>
    <cellStyle name="Millares 7 7 2 3 2" xfId="36102" xr:uid="{00000000-0005-0000-0000-0000CC280000}"/>
    <cellStyle name="Millares 7 7 2 4" xfId="28661" xr:uid="{00000000-0005-0000-0000-0000CD280000}"/>
    <cellStyle name="Millares 7 7 3" xfId="17181" xr:uid="{00000000-0005-0000-0000-0000CE280000}"/>
    <cellStyle name="Millares 7 7 3 2" xfId="39824" xr:uid="{00000000-0005-0000-0000-0000CF280000}"/>
    <cellStyle name="Millares 7 7 4" xfId="9741" xr:uid="{00000000-0005-0000-0000-0000D0280000}"/>
    <cellStyle name="Millares 7 7 4 2" xfId="32384" xr:uid="{00000000-0005-0000-0000-0000D1280000}"/>
    <cellStyle name="Millares 7 7 5" xfId="24943" xr:uid="{00000000-0005-0000-0000-0000D2280000}"/>
    <cellStyle name="Millares 7 8" xfId="4168" xr:uid="{00000000-0005-0000-0000-0000D3280000}"/>
    <cellStyle name="Millares 7 8 2" xfId="19052" xr:uid="{00000000-0005-0000-0000-0000D4280000}"/>
    <cellStyle name="Millares 7 8 2 2" xfId="41695" xr:uid="{00000000-0005-0000-0000-0000D5280000}"/>
    <cellStyle name="Millares 7 8 3" xfId="11612" xr:uid="{00000000-0005-0000-0000-0000D6280000}"/>
    <cellStyle name="Millares 7 8 3 2" xfId="34255" xr:uid="{00000000-0005-0000-0000-0000D7280000}"/>
    <cellStyle name="Millares 7 8 4" xfId="26814" xr:uid="{00000000-0005-0000-0000-0000D8280000}"/>
    <cellStyle name="Millares 7 9" xfId="433" xr:uid="{00000000-0005-0000-0000-0000D9280000}"/>
    <cellStyle name="Millares 7 9 2" xfId="15334" xr:uid="{00000000-0005-0000-0000-0000DA280000}"/>
    <cellStyle name="Millares 7 9 2 2" xfId="37977" xr:uid="{00000000-0005-0000-0000-0000DB280000}"/>
    <cellStyle name="Millares 7 9 3" xfId="23097" xr:uid="{00000000-0005-0000-0000-0000DC280000}"/>
    <cellStyle name="Millares 8" xfId="56" xr:uid="{00000000-0005-0000-0000-0000DD280000}"/>
    <cellStyle name="Millares 8 10" xfId="7912" xr:uid="{00000000-0005-0000-0000-0000DE280000}"/>
    <cellStyle name="Millares 8 10 2" xfId="30555" xr:uid="{00000000-0005-0000-0000-0000DF280000}"/>
    <cellStyle name="Millares 8 11" xfId="22779" xr:uid="{00000000-0005-0000-0000-0000E0280000}"/>
    <cellStyle name="Millares 8 2" xfId="112" xr:uid="{00000000-0005-0000-0000-0000E1280000}"/>
    <cellStyle name="Millares 8 2 10" xfId="22819" xr:uid="{00000000-0005-0000-0000-0000E2280000}"/>
    <cellStyle name="Millares 8 2 2" xfId="194" xr:uid="{00000000-0005-0000-0000-0000E3280000}"/>
    <cellStyle name="Millares 8 2 2 2" xfId="355" xr:uid="{00000000-0005-0000-0000-0000E4280000}"/>
    <cellStyle name="Millares 8 2 2 2 2" xfId="1289" xr:uid="{00000000-0005-0000-0000-0000E5280000}"/>
    <cellStyle name="Millares 8 2 2 2 2 2" xfId="2217" xr:uid="{00000000-0005-0000-0000-0000E6280000}"/>
    <cellStyle name="Millares 8 2 2 2 2 2 2" xfId="4067" xr:uid="{00000000-0005-0000-0000-0000E7280000}"/>
    <cellStyle name="Millares 8 2 2 2 2 2 2 2" xfId="7788" xr:uid="{00000000-0005-0000-0000-0000E8280000}"/>
    <cellStyle name="Millares 8 2 2 2 2 2 2 2 2" xfId="22672" xr:uid="{00000000-0005-0000-0000-0000E9280000}"/>
    <cellStyle name="Millares 8 2 2 2 2 2 2 2 2 2" xfId="45315" xr:uid="{00000000-0005-0000-0000-0000EA280000}"/>
    <cellStyle name="Millares 8 2 2 2 2 2 2 2 3" xfId="15232" xr:uid="{00000000-0005-0000-0000-0000EB280000}"/>
    <cellStyle name="Millares 8 2 2 2 2 2 2 2 3 2" xfId="37875" xr:uid="{00000000-0005-0000-0000-0000EC280000}"/>
    <cellStyle name="Millares 8 2 2 2 2 2 2 2 4" xfId="30434" xr:uid="{00000000-0005-0000-0000-0000ED280000}"/>
    <cellStyle name="Millares 8 2 2 2 2 2 2 3" xfId="18954" xr:uid="{00000000-0005-0000-0000-0000EE280000}"/>
    <cellStyle name="Millares 8 2 2 2 2 2 2 3 2" xfId="41597" xr:uid="{00000000-0005-0000-0000-0000EF280000}"/>
    <cellStyle name="Millares 8 2 2 2 2 2 2 4" xfId="11514" xr:uid="{00000000-0005-0000-0000-0000F0280000}"/>
    <cellStyle name="Millares 8 2 2 2 2 2 2 4 2" xfId="34157" xr:uid="{00000000-0005-0000-0000-0000F1280000}"/>
    <cellStyle name="Millares 8 2 2 2 2 2 2 5" xfId="26716" xr:uid="{00000000-0005-0000-0000-0000F2280000}"/>
    <cellStyle name="Millares 8 2 2 2 2 2 3" xfId="5941" xr:uid="{00000000-0005-0000-0000-0000F3280000}"/>
    <cellStyle name="Millares 8 2 2 2 2 2 3 2" xfId="20825" xr:uid="{00000000-0005-0000-0000-0000F4280000}"/>
    <cellStyle name="Millares 8 2 2 2 2 2 3 2 2" xfId="43468" xr:uid="{00000000-0005-0000-0000-0000F5280000}"/>
    <cellStyle name="Millares 8 2 2 2 2 2 3 3" xfId="13385" xr:uid="{00000000-0005-0000-0000-0000F6280000}"/>
    <cellStyle name="Millares 8 2 2 2 2 2 3 3 2" xfId="36028" xr:uid="{00000000-0005-0000-0000-0000F7280000}"/>
    <cellStyle name="Millares 8 2 2 2 2 2 3 4" xfId="28587" xr:uid="{00000000-0005-0000-0000-0000F8280000}"/>
    <cellStyle name="Millares 8 2 2 2 2 2 4" xfId="17107" xr:uid="{00000000-0005-0000-0000-0000F9280000}"/>
    <cellStyle name="Millares 8 2 2 2 2 2 4 2" xfId="39750" xr:uid="{00000000-0005-0000-0000-0000FA280000}"/>
    <cellStyle name="Millares 8 2 2 2 2 2 5" xfId="9667" xr:uid="{00000000-0005-0000-0000-0000FB280000}"/>
    <cellStyle name="Millares 8 2 2 2 2 2 5 2" xfId="32310" xr:uid="{00000000-0005-0000-0000-0000FC280000}"/>
    <cellStyle name="Millares 8 2 2 2 2 2 6" xfId="24869" xr:uid="{00000000-0005-0000-0000-0000FD280000}"/>
    <cellStyle name="Millares 8 2 2 2 2 3" xfId="3142" xr:uid="{00000000-0005-0000-0000-0000FE280000}"/>
    <cellStyle name="Millares 8 2 2 2 2 3 2" xfId="6863" xr:uid="{00000000-0005-0000-0000-0000FF280000}"/>
    <cellStyle name="Millares 8 2 2 2 2 3 2 2" xfId="21747" xr:uid="{00000000-0005-0000-0000-000000290000}"/>
    <cellStyle name="Millares 8 2 2 2 2 3 2 2 2" xfId="44390" xr:uid="{00000000-0005-0000-0000-000001290000}"/>
    <cellStyle name="Millares 8 2 2 2 2 3 2 3" xfId="14307" xr:uid="{00000000-0005-0000-0000-000002290000}"/>
    <cellStyle name="Millares 8 2 2 2 2 3 2 3 2" xfId="36950" xr:uid="{00000000-0005-0000-0000-000003290000}"/>
    <cellStyle name="Millares 8 2 2 2 2 3 2 4" xfId="29509" xr:uid="{00000000-0005-0000-0000-000004290000}"/>
    <cellStyle name="Millares 8 2 2 2 2 3 3" xfId="18029" xr:uid="{00000000-0005-0000-0000-000005290000}"/>
    <cellStyle name="Millares 8 2 2 2 2 3 3 2" xfId="40672" xr:uid="{00000000-0005-0000-0000-000006290000}"/>
    <cellStyle name="Millares 8 2 2 2 2 3 4" xfId="10589" xr:uid="{00000000-0005-0000-0000-000007290000}"/>
    <cellStyle name="Millares 8 2 2 2 2 3 4 2" xfId="33232" xr:uid="{00000000-0005-0000-0000-000008290000}"/>
    <cellStyle name="Millares 8 2 2 2 2 3 5" xfId="25791" xr:uid="{00000000-0005-0000-0000-000009290000}"/>
    <cellStyle name="Millares 8 2 2 2 2 4" xfId="5016" xr:uid="{00000000-0005-0000-0000-00000A290000}"/>
    <cellStyle name="Millares 8 2 2 2 2 4 2" xfId="19900" xr:uid="{00000000-0005-0000-0000-00000B290000}"/>
    <cellStyle name="Millares 8 2 2 2 2 4 2 2" xfId="42543" xr:uid="{00000000-0005-0000-0000-00000C290000}"/>
    <cellStyle name="Millares 8 2 2 2 2 4 3" xfId="12460" xr:uid="{00000000-0005-0000-0000-00000D290000}"/>
    <cellStyle name="Millares 8 2 2 2 2 4 3 2" xfId="35103" xr:uid="{00000000-0005-0000-0000-00000E290000}"/>
    <cellStyle name="Millares 8 2 2 2 2 4 4" xfId="27662" xr:uid="{00000000-0005-0000-0000-00000F290000}"/>
    <cellStyle name="Millares 8 2 2 2 2 5" xfId="16182" xr:uid="{00000000-0005-0000-0000-000010290000}"/>
    <cellStyle name="Millares 8 2 2 2 2 5 2" xfId="38825" xr:uid="{00000000-0005-0000-0000-000011290000}"/>
    <cellStyle name="Millares 8 2 2 2 2 6" xfId="8742" xr:uid="{00000000-0005-0000-0000-000012290000}"/>
    <cellStyle name="Millares 8 2 2 2 2 6 2" xfId="31385" xr:uid="{00000000-0005-0000-0000-000013290000}"/>
    <cellStyle name="Millares 8 2 2 2 2 7" xfId="23944" xr:uid="{00000000-0005-0000-0000-000014290000}"/>
    <cellStyle name="Millares 8 2 2 2 3" xfId="1755" xr:uid="{00000000-0005-0000-0000-000015290000}"/>
    <cellStyle name="Millares 8 2 2 2 3 2" xfId="3605" xr:uid="{00000000-0005-0000-0000-000016290000}"/>
    <cellStyle name="Millares 8 2 2 2 3 2 2" xfId="7326" xr:uid="{00000000-0005-0000-0000-000017290000}"/>
    <cellStyle name="Millares 8 2 2 2 3 2 2 2" xfId="22210" xr:uid="{00000000-0005-0000-0000-000018290000}"/>
    <cellStyle name="Millares 8 2 2 2 3 2 2 2 2" xfId="44853" xr:uid="{00000000-0005-0000-0000-000019290000}"/>
    <cellStyle name="Millares 8 2 2 2 3 2 2 3" xfId="14770" xr:uid="{00000000-0005-0000-0000-00001A290000}"/>
    <cellStyle name="Millares 8 2 2 2 3 2 2 3 2" xfId="37413" xr:uid="{00000000-0005-0000-0000-00001B290000}"/>
    <cellStyle name="Millares 8 2 2 2 3 2 2 4" xfId="29972" xr:uid="{00000000-0005-0000-0000-00001C290000}"/>
    <cellStyle name="Millares 8 2 2 2 3 2 3" xfId="18492" xr:uid="{00000000-0005-0000-0000-00001D290000}"/>
    <cellStyle name="Millares 8 2 2 2 3 2 3 2" xfId="41135" xr:uid="{00000000-0005-0000-0000-00001E290000}"/>
    <cellStyle name="Millares 8 2 2 2 3 2 4" xfId="11052" xr:uid="{00000000-0005-0000-0000-00001F290000}"/>
    <cellStyle name="Millares 8 2 2 2 3 2 4 2" xfId="33695" xr:uid="{00000000-0005-0000-0000-000020290000}"/>
    <cellStyle name="Millares 8 2 2 2 3 2 5" xfId="26254" xr:uid="{00000000-0005-0000-0000-000021290000}"/>
    <cellStyle name="Millares 8 2 2 2 3 3" xfId="5479" xr:uid="{00000000-0005-0000-0000-000022290000}"/>
    <cellStyle name="Millares 8 2 2 2 3 3 2" xfId="20363" xr:uid="{00000000-0005-0000-0000-000023290000}"/>
    <cellStyle name="Millares 8 2 2 2 3 3 2 2" xfId="43006" xr:uid="{00000000-0005-0000-0000-000024290000}"/>
    <cellStyle name="Millares 8 2 2 2 3 3 3" xfId="12923" xr:uid="{00000000-0005-0000-0000-000025290000}"/>
    <cellStyle name="Millares 8 2 2 2 3 3 3 2" xfId="35566" xr:uid="{00000000-0005-0000-0000-000026290000}"/>
    <cellStyle name="Millares 8 2 2 2 3 3 4" xfId="28125" xr:uid="{00000000-0005-0000-0000-000027290000}"/>
    <cellStyle name="Millares 8 2 2 2 3 4" xfId="16645" xr:uid="{00000000-0005-0000-0000-000028290000}"/>
    <cellStyle name="Millares 8 2 2 2 3 4 2" xfId="39288" xr:uid="{00000000-0005-0000-0000-000029290000}"/>
    <cellStyle name="Millares 8 2 2 2 3 5" xfId="9205" xr:uid="{00000000-0005-0000-0000-00002A290000}"/>
    <cellStyle name="Millares 8 2 2 2 3 5 2" xfId="31848" xr:uid="{00000000-0005-0000-0000-00002B290000}"/>
    <cellStyle name="Millares 8 2 2 2 3 6" xfId="24407" xr:uid="{00000000-0005-0000-0000-00002C290000}"/>
    <cellStyle name="Millares 8 2 2 2 4" xfId="2680" xr:uid="{00000000-0005-0000-0000-00002D290000}"/>
    <cellStyle name="Millares 8 2 2 2 4 2" xfId="6401" xr:uid="{00000000-0005-0000-0000-00002E290000}"/>
    <cellStyle name="Millares 8 2 2 2 4 2 2" xfId="21285" xr:uid="{00000000-0005-0000-0000-00002F290000}"/>
    <cellStyle name="Millares 8 2 2 2 4 2 2 2" xfId="43928" xr:uid="{00000000-0005-0000-0000-000030290000}"/>
    <cellStyle name="Millares 8 2 2 2 4 2 3" xfId="13845" xr:uid="{00000000-0005-0000-0000-000031290000}"/>
    <cellStyle name="Millares 8 2 2 2 4 2 3 2" xfId="36488" xr:uid="{00000000-0005-0000-0000-000032290000}"/>
    <cellStyle name="Millares 8 2 2 2 4 2 4" xfId="29047" xr:uid="{00000000-0005-0000-0000-000033290000}"/>
    <cellStyle name="Millares 8 2 2 2 4 3" xfId="17567" xr:uid="{00000000-0005-0000-0000-000034290000}"/>
    <cellStyle name="Millares 8 2 2 2 4 3 2" xfId="40210" xr:uid="{00000000-0005-0000-0000-000035290000}"/>
    <cellStyle name="Millares 8 2 2 2 4 4" xfId="10127" xr:uid="{00000000-0005-0000-0000-000036290000}"/>
    <cellStyle name="Millares 8 2 2 2 4 4 2" xfId="32770" xr:uid="{00000000-0005-0000-0000-000037290000}"/>
    <cellStyle name="Millares 8 2 2 2 4 5" xfId="25329" xr:uid="{00000000-0005-0000-0000-000038290000}"/>
    <cellStyle name="Millares 8 2 2 2 5" xfId="4554" xr:uid="{00000000-0005-0000-0000-000039290000}"/>
    <cellStyle name="Millares 8 2 2 2 5 2" xfId="19438" xr:uid="{00000000-0005-0000-0000-00003A290000}"/>
    <cellStyle name="Millares 8 2 2 2 5 2 2" xfId="42081" xr:uid="{00000000-0005-0000-0000-00003B290000}"/>
    <cellStyle name="Millares 8 2 2 2 5 3" xfId="11998" xr:uid="{00000000-0005-0000-0000-00003C290000}"/>
    <cellStyle name="Millares 8 2 2 2 5 3 2" xfId="34641" xr:uid="{00000000-0005-0000-0000-00003D290000}"/>
    <cellStyle name="Millares 8 2 2 2 5 4" xfId="27200" xr:uid="{00000000-0005-0000-0000-00003E290000}"/>
    <cellStyle name="Millares 8 2 2 2 6" xfId="824" xr:uid="{00000000-0005-0000-0000-00003F290000}"/>
    <cellStyle name="Millares 8 2 2 2 6 2" xfId="15720" xr:uid="{00000000-0005-0000-0000-000040290000}"/>
    <cellStyle name="Millares 8 2 2 2 6 2 2" xfId="38363" xr:uid="{00000000-0005-0000-0000-000041290000}"/>
    <cellStyle name="Millares 8 2 2 2 6 3" xfId="23482" xr:uid="{00000000-0005-0000-0000-000042290000}"/>
    <cellStyle name="Millares 8 2 2 2 7" xfId="8280" xr:uid="{00000000-0005-0000-0000-000043290000}"/>
    <cellStyle name="Millares 8 2 2 2 7 2" xfId="30923" xr:uid="{00000000-0005-0000-0000-000044290000}"/>
    <cellStyle name="Millares 8 2 2 2 8" xfId="23053" xr:uid="{00000000-0005-0000-0000-000045290000}"/>
    <cellStyle name="Millares 8 2 2 3" xfId="1078" xr:uid="{00000000-0005-0000-0000-000046290000}"/>
    <cellStyle name="Millares 8 2 2 3 2" xfId="2006" xr:uid="{00000000-0005-0000-0000-000047290000}"/>
    <cellStyle name="Millares 8 2 2 3 2 2" xfId="3856" xr:uid="{00000000-0005-0000-0000-000048290000}"/>
    <cellStyle name="Millares 8 2 2 3 2 2 2" xfId="7577" xr:uid="{00000000-0005-0000-0000-000049290000}"/>
    <cellStyle name="Millares 8 2 2 3 2 2 2 2" xfId="22461" xr:uid="{00000000-0005-0000-0000-00004A290000}"/>
    <cellStyle name="Millares 8 2 2 3 2 2 2 2 2" xfId="45104" xr:uid="{00000000-0005-0000-0000-00004B290000}"/>
    <cellStyle name="Millares 8 2 2 3 2 2 2 3" xfId="15021" xr:uid="{00000000-0005-0000-0000-00004C290000}"/>
    <cellStyle name="Millares 8 2 2 3 2 2 2 3 2" xfId="37664" xr:uid="{00000000-0005-0000-0000-00004D290000}"/>
    <cellStyle name="Millares 8 2 2 3 2 2 2 4" xfId="30223" xr:uid="{00000000-0005-0000-0000-00004E290000}"/>
    <cellStyle name="Millares 8 2 2 3 2 2 3" xfId="18743" xr:uid="{00000000-0005-0000-0000-00004F290000}"/>
    <cellStyle name="Millares 8 2 2 3 2 2 3 2" xfId="41386" xr:uid="{00000000-0005-0000-0000-000050290000}"/>
    <cellStyle name="Millares 8 2 2 3 2 2 4" xfId="11303" xr:uid="{00000000-0005-0000-0000-000051290000}"/>
    <cellStyle name="Millares 8 2 2 3 2 2 4 2" xfId="33946" xr:uid="{00000000-0005-0000-0000-000052290000}"/>
    <cellStyle name="Millares 8 2 2 3 2 2 5" xfId="26505" xr:uid="{00000000-0005-0000-0000-000053290000}"/>
    <cellStyle name="Millares 8 2 2 3 2 3" xfId="5730" xr:uid="{00000000-0005-0000-0000-000054290000}"/>
    <cellStyle name="Millares 8 2 2 3 2 3 2" xfId="20614" xr:uid="{00000000-0005-0000-0000-000055290000}"/>
    <cellStyle name="Millares 8 2 2 3 2 3 2 2" xfId="43257" xr:uid="{00000000-0005-0000-0000-000056290000}"/>
    <cellStyle name="Millares 8 2 2 3 2 3 3" xfId="13174" xr:uid="{00000000-0005-0000-0000-000057290000}"/>
    <cellStyle name="Millares 8 2 2 3 2 3 3 2" xfId="35817" xr:uid="{00000000-0005-0000-0000-000058290000}"/>
    <cellStyle name="Millares 8 2 2 3 2 3 4" xfId="28376" xr:uid="{00000000-0005-0000-0000-000059290000}"/>
    <cellStyle name="Millares 8 2 2 3 2 4" xfId="16896" xr:uid="{00000000-0005-0000-0000-00005A290000}"/>
    <cellStyle name="Millares 8 2 2 3 2 4 2" xfId="39539" xr:uid="{00000000-0005-0000-0000-00005B290000}"/>
    <cellStyle name="Millares 8 2 2 3 2 5" xfId="9456" xr:uid="{00000000-0005-0000-0000-00005C290000}"/>
    <cellStyle name="Millares 8 2 2 3 2 5 2" xfId="32099" xr:uid="{00000000-0005-0000-0000-00005D290000}"/>
    <cellStyle name="Millares 8 2 2 3 2 6" xfId="24658" xr:uid="{00000000-0005-0000-0000-00005E290000}"/>
    <cellStyle name="Millares 8 2 2 3 3" xfId="2931" xr:uid="{00000000-0005-0000-0000-00005F290000}"/>
    <cellStyle name="Millares 8 2 2 3 3 2" xfId="6652" xr:uid="{00000000-0005-0000-0000-000060290000}"/>
    <cellStyle name="Millares 8 2 2 3 3 2 2" xfId="21536" xr:uid="{00000000-0005-0000-0000-000061290000}"/>
    <cellStyle name="Millares 8 2 2 3 3 2 2 2" xfId="44179" xr:uid="{00000000-0005-0000-0000-000062290000}"/>
    <cellStyle name="Millares 8 2 2 3 3 2 3" xfId="14096" xr:uid="{00000000-0005-0000-0000-000063290000}"/>
    <cellStyle name="Millares 8 2 2 3 3 2 3 2" xfId="36739" xr:uid="{00000000-0005-0000-0000-000064290000}"/>
    <cellStyle name="Millares 8 2 2 3 3 2 4" xfId="29298" xr:uid="{00000000-0005-0000-0000-000065290000}"/>
    <cellStyle name="Millares 8 2 2 3 3 3" xfId="17818" xr:uid="{00000000-0005-0000-0000-000066290000}"/>
    <cellStyle name="Millares 8 2 2 3 3 3 2" xfId="40461" xr:uid="{00000000-0005-0000-0000-000067290000}"/>
    <cellStyle name="Millares 8 2 2 3 3 4" xfId="10378" xr:uid="{00000000-0005-0000-0000-000068290000}"/>
    <cellStyle name="Millares 8 2 2 3 3 4 2" xfId="33021" xr:uid="{00000000-0005-0000-0000-000069290000}"/>
    <cellStyle name="Millares 8 2 2 3 3 5" xfId="25580" xr:uid="{00000000-0005-0000-0000-00006A290000}"/>
    <cellStyle name="Millares 8 2 2 3 4" xfId="4805" xr:uid="{00000000-0005-0000-0000-00006B290000}"/>
    <cellStyle name="Millares 8 2 2 3 4 2" xfId="19689" xr:uid="{00000000-0005-0000-0000-00006C290000}"/>
    <cellStyle name="Millares 8 2 2 3 4 2 2" xfId="42332" xr:uid="{00000000-0005-0000-0000-00006D290000}"/>
    <cellStyle name="Millares 8 2 2 3 4 3" xfId="12249" xr:uid="{00000000-0005-0000-0000-00006E290000}"/>
    <cellStyle name="Millares 8 2 2 3 4 3 2" xfId="34892" xr:uid="{00000000-0005-0000-0000-00006F290000}"/>
    <cellStyle name="Millares 8 2 2 3 4 4" xfId="27451" xr:uid="{00000000-0005-0000-0000-000070290000}"/>
    <cellStyle name="Millares 8 2 2 3 5" xfId="15971" xr:uid="{00000000-0005-0000-0000-000071290000}"/>
    <cellStyle name="Millares 8 2 2 3 5 2" xfId="38614" xr:uid="{00000000-0005-0000-0000-000072290000}"/>
    <cellStyle name="Millares 8 2 2 3 6" xfId="8531" xr:uid="{00000000-0005-0000-0000-000073290000}"/>
    <cellStyle name="Millares 8 2 2 3 6 2" xfId="31174" xr:uid="{00000000-0005-0000-0000-000074290000}"/>
    <cellStyle name="Millares 8 2 2 3 7" xfId="23733" xr:uid="{00000000-0005-0000-0000-000075290000}"/>
    <cellStyle name="Millares 8 2 2 4" xfId="1544" xr:uid="{00000000-0005-0000-0000-000076290000}"/>
    <cellStyle name="Millares 8 2 2 4 2" xfId="3394" xr:uid="{00000000-0005-0000-0000-000077290000}"/>
    <cellStyle name="Millares 8 2 2 4 2 2" xfId="7115" xr:uid="{00000000-0005-0000-0000-000078290000}"/>
    <cellStyle name="Millares 8 2 2 4 2 2 2" xfId="21999" xr:uid="{00000000-0005-0000-0000-000079290000}"/>
    <cellStyle name="Millares 8 2 2 4 2 2 2 2" xfId="44642" xr:uid="{00000000-0005-0000-0000-00007A290000}"/>
    <cellStyle name="Millares 8 2 2 4 2 2 3" xfId="14559" xr:uid="{00000000-0005-0000-0000-00007B290000}"/>
    <cellStyle name="Millares 8 2 2 4 2 2 3 2" xfId="37202" xr:uid="{00000000-0005-0000-0000-00007C290000}"/>
    <cellStyle name="Millares 8 2 2 4 2 2 4" xfId="29761" xr:uid="{00000000-0005-0000-0000-00007D290000}"/>
    <cellStyle name="Millares 8 2 2 4 2 3" xfId="18281" xr:uid="{00000000-0005-0000-0000-00007E290000}"/>
    <cellStyle name="Millares 8 2 2 4 2 3 2" xfId="40924" xr:uid="{00000000-0005-0000-0000-00007F290000}"/>
    <cellStyle name="Millares 8 2 2 4 2 4" xfId="10841" xr:uid="{00000000-0005-0000-0000-000080290000}"/>
    <cellStyle name="Millares 8 2 2 4 2 4 2" xfId="33484" xr:uid="{00000000-0005-0000-0000-000081290000}"/>
    <cellStyle name="Millares 8 2 2 4 2 5" xfId="26043" xr:uid="{00000000-0005-0000-0000-000082290000}"/>
    <cellStyle name="Millares 8 2 2 4 3" xfId="5268" xr:uid="{00000000-0005-0000-0000-000083290000}"/>
    <cellStyle name="Millares 8 2 2 4 3 2" xfId="20152" xr:uid="{00000000-0005-0000-0000-000084290000}"/>
    <cellStyle name="Millares 8 2 2 4 3 2 2" xfId="42795" xr:uid="{00000000-0005-0000-0000-000085290000}"/>
    <cellStyle name="Millares 8 2 2 4 3 3" xfId="12712" xr:uid="{00000000-0005-0000-0000-000086290000}"/>
    <cellStyle name="Millares 8 2 2 4 3 3 2" xfId="35355" xr:uid="{00000000-0005-0000-0000-000087290000}"/>
    <cellStyle name="Millares 8 2 2 4 3 4" xfId="27914" xr:uid="{00000000-0005-0000-0000-000088290000}"/>
    <cellStyle name="Millares 8 2 2 4 4" xfId="16434" xr:uid="{00000000-0005-0000-0000-000089290000}"/>
    <cellStyle name="Millares 8 2 2 4 4 2" xfId="39077" xr:uid="{00000000-0005-0000-0000-00008A290000}"/>
    <cellStyle name="Millares 8 2 2 4 5" xfId="8994" xr:uid="{00000000-0005-0000-0000-00008B290000}"/>
    <cellStyle name="Millares 8 2 2 4 5 2" xfId="31637" xr:uid="{00000000-0005-0000-0000-00008C290000}"/>
    <cellStyle name="Millares 8 2 2 4 6" xfId="24196" xr:uid="{00000000-0005-0000-0000-00008D290000}"/>
    <cellStyle name="Millares 8 2 2 5" xfId="2469" xr:uid="{00000000-0005-0000-0000-00008E290000}"/>
    <cellStyle name="Millares 8 2 2 5 2" xfId="6190" xr:uid="{00000000-0005-0000-0000-00008F290000}"/>
    <cellStyle name="Millares 8 2 2 5 2 2" xfId="21074" xr:uid="{00000000-0005-0000-0000-000090290000}"/>
    <cellStyle name="Millares 8 2 2 5 2 2 2" xfId="43717" xr:uid="{00000000-0005-0000-0000-000091290000}"/>
    <cellStyle name="Millares 8 2 2 5 2 3" xfId="13634" xr:uid="{00000000-0005-0000-0000-000092290000}"/>
    <cellStyle name="Millares 8 2 2 5 2 3 2" xfId="36277" xr:uid="{00000000-0005-0000-0000-000093290000}"/>
    <cellStyle name="Millares 8 2 2 5 2 4" xfId="28836" xr:uid="{00000000-0005-0000-0000-000094290000}"/>
    <cellStyle name="Millares 8 2 2 5 3" xfId="17356" xr:uid="{00000000-0005-0000-0000-000095290000}"/>
    <cellStyle name="Millares 8 2 2 5 3 2" xfId="39999" xr:uid="{00000000-0005-0000-0000-000096290000}"/>
    <cellStyle name="Millares 8 2 2 5 4" xfId="9916" xr:uid="{00000000-0005-0000-0000-000097290000}"/>
    <cellStyle name="Millares 8 2 2 5 4 2" xfId="32559" xr:uid="{00000000-0005-0000-0000-000098290000}"/>
    <cellStyle name="Millares 8 2 2 5 5" xfId="25118" xr:uid="{00000000-0005-0000-0000-000099290000}"/>
    <cellStyle name="Millares 8 2 2 6" xfId="4343" xr:uid="{00000000-0005-0000-0000-00009A290000}"/>
    <cellStyle name="Millares 8 2 2 6 2" xfId="19227" xr:uid="{00000000-0005-0000-0000-00009B290000}"/>
    <cellStyle name="Millares 8 2 2 6 2 2" xfId="41870" xr:uid="{00000000-0005-0000-0000-00009C290000}"/>
    <cellStyle name="Millares 8 2 2 6 3" xfId="11787" xr:uid="{00000000-0005-0000-0000-00009D290000}"/>
    <cellStyle name="Millares 8 2 2 6 3 2" xfId="34430" xr:uid="{00000000-0005-0000-0000-00009E290000}"/>
    <cellStyle name="Millares 8 2 2 6 4" xfId="26989" xr:uid="{00000000-0005-0000-0000-00009F290000}"/>
    <cellStyle name="Millares 8 2 2 7" xfId="612" xr:uid="{00000000-0005-0000-0000-0000A0290000}"/>
    <cellStyle name="Millares 8 2 2 7 2" xfId="15509" xr:uid="{00000000-0005-0000-0000-0000A1290000}"/>
    <cellStyle name="Millares 8 2 2 7 2 2" xfId="38152" xr:uid="{00000000-0005-0000-0000-0000A2290000}"/>
    <cellStyle name="Millares 8 2 2 7 3" xfId="23272" xr:uid="{00000000-0005-0000-0000-0000A3290000}"/>
    <cellStyle name="Millares 8 2 2 8" xfId="8069" xr:uid="{00000000-0005-0000-0000-0000A4290000}"/>
    <cellStyle name="Millares 8 2 2 8 2" xfId="30712" xr:uid="{00000000-0005-0000-0000-0000A5290000}"/>
    <cellStyle name="Millares 8 2 2 9" xfId="22897" xr:uid="{00000000-0005-0000-0000-0000A6290000}"/>
    <cellStyle name="Millares 8 2 3" xfId="277" xr:uid="{00000000-0005-0000-0000-0000A7290000}"/>
    <cellStyle name="Millares 8 2 3 2" xfId="1184" xr:uid="{00000000-0005-0000-0000-0000A8290000}"/>
    <cellStyle name="Millares 8 2 3 2 2" xfId="2112" xr:uid="{00000000-0005-0000-0000-0000A9290000}"/>
    <cellStyle name="Millares 8 2 3 2 2 2" xfId="3962" xr:uid="{00000000-0005-0000-0000-0000AA290000}"/>
    <cellStyle name="Millares 8 2 3 2 2 2 2" xfId="7683" xr:uid="{00000000-0005-0000-0000-0000AB290000}"/>
    <cellStyle name="Millares 8 2 3 2 2 2 2 2" xfId="22567" xr:uid="{00000000-0005-0000-0000-0000AC290000}"/>
    <cellStyle name="Millares 8 2 3 2 2 2 2 2 2" xfId="45210" xr:uid="{00000000-0005-0000-0000-0000AD290000}"/>
    <cellStyle name="Millares 8 2 3 2 2 2 2 3" xfId="15127" xr:uid="{00000000-0005-0000-0000-0000AE290000}"/>
    <cellStyle name="Millares 8 2 3 2 2 2 2 3 2" xfId="37770" xr:uid="{00000000-0005-0000-0000-0000AF290000}"/>
    <cellStyle name="Millares 8 2 3 2 2 2 2 4" xfId="30329" xr:uid="{00000000-0005-0000-0000-0000B0290000}"/>
    <cellStyle name="Millares 8 2 3 2 2 2 3" xfId="18849" xr:uid="{00000000-0005-0000-0000-0000B1290000}"/>
    <cellStyle name="Millares 8 2 3 2 2 2 3 2" xfId="41492" xr:uid="{00000000-0005-0000-0000-0000B2290000}"/>
    <cellStyle name="Millares 8 2 3 2 2 2 4" xfId="11409" xr:uid="{00000000-0005-0000-0000-0000B3290000}"/>
    <cellStyle name="Millares 8 2 3 2 2 2 4 2" xfId="34052" xr:uid="{00000000-0005-0000-0000-0000B4290000}"/>
    <cellStyle name="Millares 8 2 3 2 2 2 5" xfId="26611" xr:uid="{00000000-0005-0000-0000-0000B5290000}"/>
    <cellStyle name="Millares 8 2 3 2 2 3" xfId="5836" xr:uid="{00000000-0005-0000-0000-0000B6290000}"/>
    <cellStyle name="Millares 8 2 3 2 2 3 2" xfId="20720" xr:uid="{00000000-0005-0000-0000-0000B7290000}"/>
    <cellStyle name="Millares 8 2 3 2 2 3 2 2" xfId="43363" xr:uid="{00000000-0005-0000-0000-0000B8290000}"/>
    <cellStyle name="Millares 8 2 3 2 2 3 3" xfId="13280" xr:uid="{00000000-0005-0000-0000-0000B9290000}"/>
    <cellStyle name="Millares 8 2 3 2 2 3 3 2" xfId="35923" xr:uid="{00000000-0005-0000-0000-0000BA290000}"/>
    <cellStyle name="Millares 8 2 3 2 2 3 4" xfId="28482" xr:uid="{00000000-0005-0000-0000-0000BB290000}"/>
    <cellStyle name="Millares 8 2 3 2 2 4" xfId="17002" xr:uid="{00000000-0005-0000-0000-0000BC290000}"/>
    <cellStyle name="Millares 8 2 3 2 2 4 2" xfId="39645" xr:uid="{00000000-0005-0000-0000-0000BD290000}"/>
    <cellStyle name="Millares 8 2 3 2 2 5" xfId="9562" xr:uid="{00000000-0005-0000-0000-0000BE290000}"/>
    <cellStyle name="Millares 8 2 3 2 2 5 2" xfId="32205" xr:uid="{00000000-0005-0000-0000-0000BF290000}"/>
    <cellStyle name="Millares 8 2 3 2 2 6" xfId="24764" xr:uid="{00000000-0005-0000-0000-0000C0290000}"/>
    <cellStyle name="Millares 8 2 3 2 3" xfId="3037" xr:uid="{00000000-0005-0000-0000-0000C1290000}"/>
    <cellStyle name="Millares 8 2 3 2 3 2" xfId="6758" xr:uid="{00000000-0005-0000-0000-0000C2290000}"/>
    <cellStyle name="Millares 8 2 3 2 3 2 2" xfId="21642" xr:uid="{00000000-0005-0000-0000-0000C3290000}"/>
    <cellStyle name="Millares 8 2 3 2 3 2 2 2" xfId="44285" xr:uid="{00000000-0005-0000-0000-0000C4290000}"/>
    <cellStyle name="Millares 8 2 3 2 3 2 3" xfId="14202" xr:uid="{00000000-0005-0000-0000-0000C5290000}"/>
    <cellStyle name="Millares 8 2 3 2 3 2 3 2" xfId="36845" xr:uid="{00000000-0005-0000-0000-0000C6290000}"/>
    <cellStyle name="Millares 8 2 3 2 3 2 4" xfId="29404" xr:uid="{00000000-0005-0000-0000-0000C7290000}"/>
    <cellStyle name="Millares 8 2 3 2 3 3" xfId="17924" xr:uid="{00000000-0005-0000-0000-0000C8290000}"/>
    <cellStyle name="Millares 8 2 3 2 3 3 2" xfId="40567" xr:uid="{00000000-0005-0000-0000-0000C9290000}"/>
    <cellStyle name="Millares 8 2 3 2 3 4" xfId="10484" xr:uid="{00000000-0005-0000-0000-0000CA290000}"/>
    <cellStyle name="Millares 8 2 3 2 3 4 2" xfId="33127" xr:uid="{00000000-0005-0000-0000-0000CB290000}"/>
    <cellStyle name="Millares 8 2 3 2 3 5" xfId="25686" xr:uid="{00000000-0005-0000-0000-0000CC290000}"/>
    <cellStyle name="Millares 8 2 3 2 4" xfId="4911" xr:uid="{00000000-0005-0000-0000-0000CD290000}"/>
    <cellStyle name="Millares 8 2 3 2 4 2" xfId="19795" xr:uid="{00000000-0005-0000-0000-0000CE290000}"/>
    <cellStyle name="Millares 8 2 3 2 4 2 2" xfId="42438" xr:uid="{00000000-0005-0000-0000-0000CF290000}"/>
    <cellStyle name="Millares 8 2 3 2 4 3" xfId="12355" xr:uid="{00000000-0005-0000-0000-0000D0290000}"/>
    <cellStyle name="Millares 8 2 3 2 4 3 2" xfId="34998" xr:uid="{00000000-0005-0000-0000-0000D1290000}"/>
    <cellStyle name="Millares 8 2 3 2 4 4" xfId="27557" xr:uid="{00000000-0005-0000-0000-0000D2290000}"/>
    <cellStyle name="Millares 8 2 3 2 5" xfId="16077" xr:uid="{00000000-0005-0000-0000-0000D3290000}"/>
    <cellStyle name="Millares 8 2 3 2 5 2" xfId="38720" xr:uid="{00000000-0005-0000-0000-0000D4290000}"/>
    <cellStyle name="Millares 8 2 3 2 6" xfId="8637" xr:uid="{00000000-0005-0000-0000-0000D5290000}"/>
    <cellStyle name="Millares 8 2 3 2 6 2" xfId="31280" xr:uid="{00000000-0005-0000-0000-0000D6290000}"/>
    <cellStyle name="Millares 8 2 3 2 7" xfId="23839" xr:uid="{00000000-0005-0000-0000-0000D7290000}"/>
    <cellStyle name="Millares 8 2 3 3" xfId="1650" xr:uid="{00000000-0005-0000-0000-0000D8290000}"/>
    <cellStyle name="Millares 8 2 3 3 2" xfId="3500" xr:uid="{00000000-0005-0000-0000-0000D9290000}"/>
    <cellStyle name="Millares 8 2 3 3 2 2" xfId="7221" xr:uid="{00000000-0005-0000-0000-0000DA290000}"/>
    <cellStyle name="Millares 8 2 3 3 2 2 2" xfId="22105" xr:uid="{00000000-0005-0000-0000-0000DB290000}"/>
    <cellStyle name="Millares 8 2 3 3 2 2 2 2" xfId="44748" xr:uid="{00000000-0005-0000-0000-0000DC290000}"/>
    <cellStyle name="Millares 8 2 3 3 2 2 3" xfId="14665" xr:uid="{00000000-0005-0000-0000-0000DD290000}"/>
    <cellStyle name="Millares 8 2 3 3 2 2 3 2" xfId="37308" xr:uid="{00000000-0005-0000-0000-0000DE290000}"/>
    <cellStyle name="Millares 8 2 3 3 2 2 4" xfId="29867" xr:uid="{00000000-0005-0000-0000-0000DF290000}"/>
    <cellStyle name="Millares 8 2 3 3 2 3" xfId="18387" xr:uid="{00000000-0005-0000-0000-0000E0290000}"/>
    <cellStyle name="Millares 8 2 3 3 2 3 2" xfId="41030" xr:uid="{00000000-0005-0000-0000-0000E1290000}"/>
    <cellStyle name="Millares 8 2 3 3 2 4" xfId="10947" xr:uid="{00000000-0005-0000-0000-0000E2290000}"/>
    <cellStyle name="Millares 8 2 3 3 2 4 2" xfId="33590" xr:uid="{00000000-0005-0000-0000-0000E3290000}"/>
    <cellStyle name="Millares 8 2 3 3 2 5" xfId="26149" xr:uid="{00000000-0005-0000-0000-0000E4290000}"/>
    <cellStyle name="Millares 8 2 3 3 3" xfId="5374" xr:uid="{00000000-0005-0000-0000-0000E5290000}"/>
    <cellStyle name="Millares 8 2 3 3 3 2" xfId="20258" xr:uid="{00000000-0005-0000-0000-0000E6290000}"/>
    <cellStyle name="Millares 8 2 3 3 3 2 2" xfId="42901" xr:uid="{00000000-0005-0000-0000-0000E7290000}"/>
    <cellStyle name="Millares 8 2 3 3 3 3" xfId="12818" xr:uid="{00000000-0005-0000-0000-0000E8290000}"/>
    <cellStyle name="Millares 8 2 3 3 3 3 2" xfId="35461" xr:uid="{00000000-0005-0000-0000-0000E9290000}"/>
    <cellStyle name="Millares 8 2 3 3 3 4" xfId="28020" xr:uid="{00000000-0005-0000-0000-0000EA290000}"/>
    <cellStyle name="Millares 8 2 3 3 4" xfId="16540" xr:uid="{00000000-0005-0000-0000-0000EB290000}"/>
    <cellStyle name="Millares 8 2 3 3 4 2" xfId="39183" xr:uid="{00000000-0005-0000-0000-0000EC290000}"/>
    <cellStyle name="Millares 8 2 3 3 5" xfId="9100" xr:uid="{00000000-0005-0000-0000-0000ED290000}"/>
    <cellStyle name="Millares 8 2 3 3 5 2" xfId="31743" xr:uid="{00000000-0005-0000-0000-0000EE290000}"/>
    <cellStyle name="Millares 8 2 3 3 6" xfId="24302" xr:uid="{00000000-0005-0000-0000-0000EF290000}"/>
    <cellStyle name="Millares 8 2 3 4" xfId="2575" xr:uid="{00000000-0005-0000-0000-0000F0290000}"/>
    <cellStyle name="Millares 8 2 3 4 2" xfId="6296" xr:uid="{00000000-0005-0000-0000-0000F1290000}"/>
    <cellStyle name="Millares 8 2 3 4 2 2" xfId="21180" xr:uid="{00000000-0005-0000-0000-0000F2290000}"/>
    <cellStyle name="Millares 8 2 3 4 2 2 2" xfId="43823" xr:uid="{00000000-0005-0000-0000-0000F3290000}"/>
    <cellStyle name="Millares 8 2 3 4 2 3" xfId="13740" xr:uid="{00000000-0005-0000-0000-0000F4290000}"/>
    <cellStyle name="Millares 8 2 3 4 2 3 2" xfId="36383" xr:uid="{00000000-0005-0000-0000-0000F5290000}"/>
    <cellStyle name="Millares 8 2 3 4 2 4" xfId="28942" xr:uid="{00000000-0005-0000-0000-0000F6290000}"/>
    <cellStyle name="Millares 8 2 3 4 3" xfId="17462" xr:uid="{00000000-0005-0000-0000-0000F7290000}"/>
    <cellStyle name="Millares 8 2 3 4 3 2" xfId="40105" xr:uid="{00000000-0005-0000-0000-0000F8290000}"/>
    <cellStyle name="Millares 8 2 3 4 4" xfId="10022" xr:uid="{00000000-0005-0000-0000-0000F9290000}"/>
    <cellStyle name="Millares 8 2 3 4 4 2" xfId="32665" xr:uid="{00000000-0005-0000-0000-0000FA290000}"/>
    <cellStyle name="Millares 8 2 3 4 5" xfId="25224" xr:uid="{00000000-0005-0000-0000-0000FB290000}"/>
    <cellStyle name="Millares 8 2 3 5" xfId="4449" xr:uid="{00000000-0005-0000-0000-0000FC290000}"/>
    <cellStyle name="Millares 8 2 3 5 2" xfId="19333" xr:uid="{00000000-0005-0000-0000-0000FD290000}"/>
    <cellStyle name="Millares 8 2 3 5 2 2" xfId="41976" xr:uid="{00000000-0005-0000-0000-0000FE290000}"/>
    <cellStyle name="Millares 8 2 3 5 3" xfId="11893" xr:uid="{00000000-0005-0000-0000-0000FF290000}"/>
    <cellStyle name="Millares 8 2 3 5 3 2" xfId="34536" xr:uid="{00000000-0005-0000-0000-0000002A0000}"/>
    <cellStyle name="Millares 8 2 3 5 4" xfId="27095" xr:uid="{00000000-0005-0000-0000-0000012A0000}"/>
    <cellStyle name="Millares 8 2 3 6" xfId="719" xr:uid="{00000000-0005-0000-0000-0000022A0000}"/>
    <cellStyle name="Millares 8 2 3 6 2" xfId="15615" xr:uid="{00000000-0005-0000-0000-0000032A0000}"/>
    <cellStyle name="Millares 8 2 3 6 2 2" xfId="38258" xr:uid="{00000000-0005-0000-0000-0000042A0000}"/>
    <cellStyle name="Millares 8 2 3 6 3" xfId="23377" xr:uid="{00000000-0005-0000-0000-0000052A0000}"/>
    <cellStyle name="Millares 8 2 3 7" xfId="8175" xr:uid="{00000000-0005-0000-0000-0000062A0000}"/>
    <cellStyle name="Millares 8 2 3 7 2" xfId="30818" xr:uid="{00000000-0005-0000-0000-0000072A0000}"/>
    <cellStyle name="Millares 8 2 3 8" xfId="22975" xr:uid="{00000000-0005-0000-0000-0000082A0000}"/>
    <cellStyle name="Millares 8 2 4" xfId="973" xr:uid="{00000000-0005-0000-0000-0000092A0000}"/>
    <cellStyle name="Millares 8 2 4 2" xfId="1901" xr:uid="{00000000-0005-0000-0000-00000A2A0000}"/>
    <cellStyle name="Millares 8 2 4 2 2" xfId="3751" xr:uid="{00000000-0005-0000-0000-00000B2A0000}"/>
    <cellStyle name="Millares 8 2 4 2 2 2" xfId="7472" xr:uid="{00000000-0005-0000-0000-00000C2A0000}"/>
    <cellStyle name="Millares 8 2 4 2 2 2 2" xfId="22356" xr:uid="{00000000-0005-0000-0000-00000D2A0000}"/>
    <cellStyle name="Millares 8 2 4 2 2 2 2 2" xfId="44999" xr:uid="{00000000-0005-0000-0000-00000E2A0000}"/>
    <cellStyle name="Millares 8 2 4 2 2 2 3" xfId="14916" xr:uid="{00000000-0005-0000-0000-00000F2A0000}"/>
    <cellStyle name="Millares 8 2 4 2 2 2 3 2" xfId="37559" xr:uid="{00000000-0005-0000-0000-0000102A0000}"/>
    <cellStyle name="Millares 8 2 4 2 2 2 4" xfId="30118" xr:uid="{00000000-0005-0000-0000-0000112A0000}"/>
    <cellStyle name="Millares 8 2 4 2 2 3" xfId="18638" xr:uid="{00000000-0005-0000-0000-0000122A0000}"/>
    <cellStyle name="Millares 8 2 4 2 2 3 2" xfId="41281" xr:uid="{00000000-0005-0000-0000-0000132A0000}"/>
    <cellStyle name="Millares 8 2 4 2 2 4" xfId="11198" xr:uid="{00000000-0005-0000-0000-0000142A0000}"/>
    <cellStyle name="Millares 8 2 4 2 2 4 2" xfId="33841" xr:uid="{00000000-0005-0000-0000-0000152A0000}"/>
    <cellStyle name="Millares 8 2 4 2 2 5" xfId="26400" xr:uid="{00000000-0005-0000-0000-0000162A0000}"/>
    <cellStyle name="Millares 8 2 4 2 3" xfId="5625" xr:uid="{00000000-0005-0000-0000-0000172A0000}"/>
    <cellStyle name="Millares 8 2 4 2 3 2" xfId="20509" xr:uid="{00000000-0005-0000-0000-0000182A0000}"/>
    <cellStyle name="Millares 8 2 4 2 3 2 2" xfId="43152" xr:uid="{00000000-0005-0000-0000-0000192A0000}"/>
    <cellStyle name="Millares 8 2 4 2 3 3" xfId="13069" xr:uid="{00000000-0005-0000-0000-00001A2A0000}"/>
    <cellStyle name="Millares 8 2 4 2 3 3 2" xfId="35712" xr:uid="{00000000-0005-0000-0000-00001B2A0000}"/>
    <cellStyle name="Millares 8 2 4 2 3 4" xfId="28271" xr:uid="{00000000-0005-0000-0000-00001C2A0000}"/>
    <cellStyle name="Millares 8 2 4 2 4" xfId="16791" xr:uid="{00000000-0005-0000-0000-00001D2A0000}"/>
    <cellStyle name="Millares 8 2 4 2 4 2" xfId="39434" xr:uid="{00000000-0005-0000-0000-00001E2A0000}"/>
    <cellStyle name="Millares 8 2 4 2 5" xfId="9351" xr:uid="{00000000-0005-0000-0000-00001F2A0000}"/>
    <cellStyle name="Millares 8 2 4 2 5 2" xfId="31994" xr:uid="{00000000-0005-0000-0000-0000202A0000}"/>
    <cellStyle name="Millares 8 2 4 2 6" xfId="24553" xr:uid="{00000000-0005-0000-0000-0000212A0000}"/>
    <cellStyle name="Millares 8 2 4 3" xfId="2826" xr:uid="{00000000-0005-0000-0000-0000222A0000}"/>
    <cellStyle name="Millares 8 2 4 3 2" xfId="6547" xr:uid="{00000000-0005-0000-0000-0000232A0000}"/>
    <cellStyle name="Millares 8 2 4 3 2 2" xfId="21431" xr:uid="{00000000-0005-0000-0000-0000242A0000}"/>
    <cellStyle name="Millares 8 2 4 3 2 2 2" xfId="44074" xr:uid="{00000000-0005-0000-0000-0000252A0000}"/>
    <cellStyle name="Millares 8 2 4 3 2 3" xfId="13991" xr:uid="{00000000-0005-0000-0000-0000262A0000}"/>
    <cellStyle name="Millares 8 2 4 3 2 3 2" xfId="36634" xr:uid="{00000000-0005-0000-0000-0000272A0000}"/>
    <cellStyle name="Millares 8 2 4 3 2 4" xfId="29193" xr:uid="{00000000-0005-0000-0000-0000282A0000}"/>
    <cellStyle name="Millares 8 2 4 3 3" xfId="17713" xr:uid="{00000000-0005-0000-0000-0000292A0000}"/>
    <cellStyle name="Millares 8 2 4 3 3 2" xfId="40356" xr:uid="{00000000-0005-0000-0000-00002A2A0000}"/>
    <cellStyle name="Millares 8 2 4 3 4" xfId="10273" xr:uid="{00000000-0005-0000-0000-00002B2A0000}"/>
    <cellStyle name="Millares 8 2 4 3 4 2" xfId="32916" xr:uid="{00000000-0005-0000-0000-00002C2A0000}"/>
    <cellStyle name="Millares 8 2 4 3 5" xfId="25475" xr:uid="{00000000-0005-0000-0000-00002D2A0000}"/>
    <cellStyle name="Millares 8 2 4 4" xfId="4700" xr:uid="{00000000-0005-0000-0000-00002E2A0000}"/>
    <cellStyle name="Millares 8 2 4 4 2" xfId="19584" xr:uid="{00000000-0005-0000-0000-00002F2A0000}"/>
    <cellStyle name="Millares 8 2 4 4 2 2" xfId="42227" xr:uid="{00000000-0005-0000-0000-0000302A0000}"/>
    <cellStyle name="Millares 8 2 4 4 3" xfId="12144" xr:uid="{00000000-0005-0000-0000-0000312A0000}"/>
    <cellStyle name="Millares 8 2 4 4 3 2" xfId="34787" xr:uid="{00000000-0005-0000-0000-0000322A0000}"/>
    <cellStyle name="Millares 8 2 4 4 4" xfId="27346" xr:uid="{00000000-0005-0000-0000-0000332A0000}"/>
    <cellStyle name="Millares 8 2 4 5" xfId="15866" xr:uid="{00000000-0005-0000-0000-0000342A0000}"/>
    <cellStyle name="Millares 8 2 4 5 2" xfId="38509" xr:uid="{00000000-0005-0000-0000-0000352A0000}"/>
    <cellStyle name="Millares 8 2 4 6" xfId="8426" xr:uid="{00000000-0005-0000-0000-0000362A0000}"/>
    <cellStyle name="Millares 8 2 4 6 2" xfId="31069" xr:uid="{00000000-0005-0000-0000-0000372A0000}"/>
    <cellStyle name="Millares 8 2 4 7" xfId="23628" xr:uid="{00000000-0005-0000-0000-0000382A0000}"/>
    <cellStyle name="Millares 8 2 5" xfId="1439" xr:uid="{00000000-0005-0000-0000-0000392A0000}"/>
    <cellStyle name="Millares 8 2 5 2" xfId="3289" xr:uid="{00000000-0005-0000-0000-00003A2A0000}"/>
    <cellStyle name="Millares 8 2 5 2 2" xfId="7010" xr:uid="{00000000-0005-0000-0000-00003B2A0000}"/>
    <cellStyle name="Millares 8 2 5 2 2 2" xfId="21894" xr:uid="{00000000-0005-0000-0000-00003C2A0000}"/>
    <cellStyle name="Millares 8 2 5 2 2 2 2" xfId="44537" xr:uid="{00000000-0005-0000-0000-00003D2A0000}"/>
    <cellStyle name="Millares 8 2 5 2 2 3" xfId="14454" xr:uid="{00000000-0005-0000-0000-00003E2A0000}"/>
    <cellStyle name="Millares 8 2 5 2 2 3 2" xfId="37097" xr:uid="{00000000-0005-0000-0000-00003F2A0000}"/>
    <cellStyle name="Millares 8 2 5 2 2 4" xfId="29656" xr:uid="{00000000-0005-0000-0000-0000402A0000}"/>
    <cellStyle name="Millares 8 2 5 2 3" xfId="18176" xr:uid="{00000000-0005-0000-0000-0000412A0000}"/>
    <cellStyle name="Millares 8 2 5 2 3 2" xfId="40819" xr:uid="{00000000-0005-0000-0000-0000422A0000}"/>
    <cellStyle name="Millares 8 2 5 2 4" xfId="10736" xr:uid="{00000000-0005-0000-0000-0000432A0000}"/>
    <cellStyle name="Millares 8 2 5 2 4 2" xfId="33379" xr:uid="{00000000-0005-0000-0000-0000442A0000}"/>
    <cellStyle name="Millares 8 2 5 2 5" xfId="25938" xr:uid="{00000000-0005-0000-0000-0000452A0000}"/>
    <cellStyle name="Millares 8 2 5 3" xfId="5163" xr:uid="{00000000-0005-0000-0000-0000462A0000}"/>
    <cellStyle name="Millares 8 2 5 3 2" xfId="20047" xr:uid="{00000000-0005-0000-0000-0000472A0000}"/>
    <cellStyle name="Millares 8 2 5 3 2 2" xfId="42690" xr:uid="{00000000-0005-0000-0000-0000482A0000}"/>
    <cellStyle name="Millares 8 2 5 3 3" xfId="12607" xr:uid="{00000000-0005-0000-0000-0000492A0000}"/>
    <cellStyle name="Millares 8 2 5 3 3 2" xfId="35250" xr:uid="{00000000-0005-0000-0000-00004A2A0000}"/>
    <cellStyle name="Millares 8 2 5 3 4" xfId="27809" xr:uid="{00000000-0005-0000-0000-00004B2A0000}"/>
    <cellStyle name="Millares 8 2 5 4" xfId="16329" xr:uid="{00000000-0005-0000-0000-00004C2A0000}"/>
    <cellStyle name="Millares 8 2 5 4 2" xfId="38972" xr:uid="{00000000-0005-0000-0000-00004D2A0000}"/>
    <cellStyle name="Millares 8 2 5 5" xfId="8889" xr:uid="{00000000-0005-0000-0000-00004E2A0000}"/>
    <cellStyle name="Millares 8 2 5 5 2" xfId="31532" xr:uid="{00000000-0005-0000-0000-00004F2A0000}"/>
    <cellStyle name="Millares 8 2 5 6" xfId="24091" xr:uid="{00000000-0005-0000-0000-0000502A0000}"/>
    <cellStyle name="Millares 8 2 6" xfId="2364" xr:uid="{00000000-0005-0000-0000-0000512A0000}"/>
    <cellStyle name="Millares 8 2 6 2" xfId="6085" xr:uid="{00000000-0005-0000-0000-0000522A0000}"/>
    <cellStyle name="Millares 8 2 6 2 2" xfId="20969" xr:uid="{00000000-0005-0000-0000-0000532A0000}"/>
    <cellStyle name="Millares 8 2 6 2 2 2" xfId="43612" xr:uid="{00000000-0005-0000-0000-0000542A0000}"/>
    <cellStyle name="Millares 8 2 6 2 3" xfId="13529" xr:uid="{00000000-0005-0000-0000-0000552A0000}"/>
    <cellStyle name="Millares 8 2 6 2 3 2" xfId="36172" xr:uid="{00000000-0005-0000-0000-0000562A0000}"/>
    <cellStyle name="Millares 8 2 6 2 4" xfId="28731" xr:uid="{00000000-0005-0000-0000-0000572A0000}"/>
    <cellStyle name="Millares 8 2 6 3" xfId="17251" xr:uid="{00000000-0005-0000-0000-0000582A0000}"/>
    <cellStyle name="Millares 8 2 6 3 2" xfId="39894" xr:uid="{00000000-0005-0000-0000-0000592A0000}"/>
    <cellStyle name="Millares 8 2 6 4" xfId="9811" xr:uid="{00000000-0005-0000-0000-00005A2A0000}"/>
    <cellStyle name="Millares 8 2 6 4 2" xfId="32454" xr:uid="{00000000-0005-0000-0000-00005B2A0000}"/>
    <cellStyle name="Millares 8 2 6 5" xfId="25013" xr:uid="{00000000-0005-0000-0000-00005C2A0000}"/>
    <cellStyle name="Millares 8 2 7" xfId="4238" xr:uid="{00000000-0005-0000-0000-00005D2A0000}"/>
    <cellStyle name="Millares 8 2 7 2" xfId="19122" xr:uid="{00000000-0005-0000-0000-00005E2A0000}"/>
    <cellStyle name="Millares 8 2 7 2 2" xfId="41765" xr:uid="{00000000-0005-0000-0000-00005F2A0000}"/>
    <cellStyle name="Millares 8 2 7 3" xfId="11682" xr:uid="{00000000-0005-0000-0000-0000602A0000}"/>
    <cellStyle name="Millares 8 2 7 3 2" xfId="34325" xr:uid="{00000000-0005-0000-0000-0000612A0000}"/>
    <cellStyle name="Millares 8 2 7 4" xfId="26884" xr:uid="{00000000-0005-0000-0000-0000622A0000}"/>
    <cellStyle name="Millares 8 2 8" xfId="506" xr:uid="{00000000-0005-0000-0000-0000632A0000}"/>
    <cellStyle name="Millares 8 2 8 2" xfId="15404" xr:uid="{00000000-0005-0000-0000-0000642A0000}"/>
    <cellStyle name="Millares 8 2 8 2 2" xfId="38047" xr:uid="{00000000-0005-0000-0000-0000652A0000}"/>
    <cellStyle name="Millares 8 2 8 3" xfId="23167" xr:uid="{00000000-0005-0000-0000-0000662A0000}"/>
    <cellStyle name="Millares 8 2 9" xfId="7964" xr:uid="{00000000-0005-0000-0000-0000672A0000}"/>
    <cellStyle name="Millares 8 2 9 2" xfId="30607" xr:uid="{00000000-0005-0000-0000-0000682A0000}"/>
    <cellStyle name="Millares 8 3" xfId="154" xr:uid="{00000000-0005-0000-0000-0000692A0000}"/>
    <cellStyle name="Millares 8 3 2" xfId="316" xr:uid="{00000000-0005-0000-0000-00006A2A0000}"/>
    <cellStyle name="Millares 8 3 2 2" xfId="1237" xr:uid="{00000000-0005-0000-0000-00006B2A0000}"/>
    <cellStyle name="Millares 8 3 2 2 2" xfId="2165" xr:uid="{00000000-0005-0000-0000-00006C2A0000}"/>
    <cellStyle name="Millares 8 3 2 2 2 2" xfId="4015" xr:uid="{00000000-0005-0000-0000-00006D2A0000}"/>
    <cellStyle name="Millares 8 3 2 2 2 2 2" xfId="7736" xr:uid="{00000000-0005-0000-0000-00006E2A0000}"/>
    <cellStyle name="Millares 8 3 2 2 2 2 2 2" xfId="22620" xr:uid="{00000000-0005-0000-0000-00006F2A0000}"/>
    <cellStyle name="Millares 8 3 2 2 2 2 2 2 2" xfId="45263" xr:uid="{00000000-0005-0000-0000-0000702A0000}"/>
    <cellStyle name="Millares 8 3 2 2 2 2 2 3" xfId="15180" xr:uid="{00000000-0005-0000-0000-0000712A0000}"/>
    <cellStyle name="Millares 8 3 2 2 2 2 2 3 2" xfId="37823" xr:uid="{00000000-0005-0000-0000-0000722A0000}"/>
    <cellStyle name="Millares 8 3 2 2 2 2 2 4" xfId="30382" xr:uid="{00000000-0005-0000-0000-0000732A0000}"/>
    <cellStyle name="Millares 8 3 2 2 2 2 3" xfId="18902" xr:uid="{00000000-0005-0000-0000-0000742A0000}"/>
    <cellStyle name="Millares 8 3 2 2 2 2 3 2" xfId="41545" xr:uid="{00000000-0005-0000-0000-0000752A0000}"/>
    <cellStyle name="Millares 8 3 2 2 2 2 4" xfId="11462" xr:uid="{00000000-0005-0000-0000-0000762A0000}"/>
    <cellStyle name="Millares 8 3 2 2 2 2 4 2" xfId="34105" xr:uid="{00000000-0005-0000-0000-0000772A0000}"/>
    <cellStyle name="Millares 8 3 2 2 2 2 5" xfId="26664" xr:uid="{00000000-0005-0000-0000-0000782A0000}"/>
    <cellStyle name="Millares 8 3 2 2 2 3" xfId="5889" xr:uid="{00000000-0005-0000-0000-0000792A0000}"/>
    <cellStyle name="Millares 8 3 2 2 2 3 2" xfId="20773" xr:uid="{00000000-0005-0000-0000-00007A2A0000}"/>
    <cellStyle name="Millares 8 3 2 2 2 3 2 2" xfId="43416" xr:uid="{00000000-0005-0000-0000-00007B2A0000}"/>
    <cellStyle name="Millares 8 3 2 2 2 3 3" xfId="13333" xr:uid="{00000000-0005-0000-0000-00007C2A0000}"/>
    <cellStyle name="Millares 8 3 2 2 2 3 3 2" xfId="35976" xr:uid="{00000000-0005-0000-0000-00007D2A0000}"/>
    <cellStyle name="Millares 8 3 2 2 2 3 4" xfId="28535" xr:uid="{00000000-0005-0000-0000-00007E2A0000}"/>
    <cellStyle name="Millares 8 3 2 2 2 4" xfId="17055" xr:uid="{00000000-0005-0000-0000-00007F2A0000}"/>
    <cellStyle name="Millares 8 3 2 2 2 4 2" xfId="39698" xr:uid="{00000000-0005-0000-0000-0000802A0000}"/>
    <cellStyle name="Millares 8 3 2 2 2 5" xfId="9615" xr:uid="{00000000-0005-0000-0000-0000812A0000}"/>
    <cellStyle name="Millares 8 3 2 2 2 5 2" xfId="32258" xr:uid="{00000000-0005-0000-0000-0000822A0000}"/>
    <cellStyle name="Millares 8 3 2 2 2 6" xfId="24817" xr:uid="{00000000-0005-0000-0000-0000832A0000}"/>
    <cellStyle name="Millares 8 3 2 2 3" xfId="3090" xr:uid="{00000000-0005-0000-0000-0000842A0000}"/>
    <cellStyle name="Millares 8 3 2 2 3 2" xfId="6811" xr:uid="{00000000-0005-0000-0000-0000852A0000}"/>
    <cellStyle name="Millares 8 3 2 2 3 2 2" xfId="21695" xr:uid="{00000000-0005-0000-0000-0000862A0000}"/>
    <cellStyle name="Millares 8 3 2 2 3 2 2 2" xfId="44338" xr:uid="{00000000-0005-0000-0000-0000872A0000}"/>
    <cellStyle name="Millares 8 3 2 2 3 2 3" xfId="14255" xr:uid="{00000000-0005-0000-0000-0000882A0000}"/>
    <cellStyle name="Millares 8 3 2 2 3 2 3 2" xfId="36898" xr:uid="{00000000-0005-0000-0000-0000892A0000}"/>
    <cellStyle name="Millares 8 3 2 2 3 2 4" xfId="29457" xr:uid="{00000000-0005-0000-0000-00008A2A0000}"/>
    <cellStyle name="Millares 8 3 2 2 3 3" xfId="17977" xr:uid="{00000000-0005-0000-0000-00008B2A0000}"/>
    <cellStyle name="Millares 8 3 2 2 3 3 2" xfId="40620" xr:uid="{00000000-0005-0000-0000-00008C2A0000}"/>
    <cellStyle name="Millares 8 3 2 2 3 4" xfId="10537" xr:uid="{00000000-0005-0000-0000-00008D2A0000}"/>
    <cellStyle name="Millares 8 3 2 2 3 4 2" xfId="33180" xr:uid="{00000000-0005-0000-0000-00008E2A0000}"/>
    <cellStyle name="Millares 8 3 2 2 3 5" xfId="25739" xr:uid="{00000000-0005-0000-0000-00008F2A0000}"/>
    <cellStyle name="Millares 8 3 2 2 4" xfId="4964" xr:uid="{00000000-0005-0000-0000-0000902A0000}"/>
    <cellStyle name="Millares 8 3 2 2 4 2" xfId="19848" xr:uid="{00000000-0005-0000-0000-0000912A0000}"/>
    <cellStyle name="Millares 8 3 2 2 4 2 2" xfId="42491" xr:uid="{00000000-0005-0000-0000-0000922A0000}"/>
    <cellStyle name="Millares 8 3 2 2 4 3" xfId="12408" xr:uid="{00000000-0005-0000-0000-0000932A0000}"/>
    <cellStyle name="Millares 8 3 2 2 4 3 2" xfId="35051" xr:uid="{00000000-0005-0000-0000-0000942A0000}"/>
    <cellStyle name="Millares 8 3 2 2 4 4" xfId="27610" xr:uid="{00000000-0005-0000-0000-0000952A0000}"/>
    <cellStyle name="Millares 8 3 2 2 5" xfId="16130" xr:uid="{00000000-0005-0000-0000-0000962A0000}"/>
    <cellStyle name="Millares 8 3 2 2 5 2" xfId="38773" xr:uid="{00000000-0005-0000-0000-0000972A0000}"/>
    <cellStyle name="Millares 8 3 2 2 6" xfId="8690" xr:uid="{00000000-0005-0000-0000-0000982A0000}"/>
    <cellStyle name="Millares 8 3 2 2 6 2" xfId="31333" xr:uid="{00000000-0005-0000-0000-0000992A0000}"/>
    <cellStyle name="Millares 8 3 2 2 7" xfId="23892" xr:uid="{00000000-0005-0000-0000-00009A2A0000}"/>
    <cellStyle name="Millares 8 3 2 3" xfId="1703" xr:uid="{00000000-0005-0000-0000-00009B2A0000}"/>
    <cellStyle name="Millares 8 3 2 3 2" xfId="3553" xr:uid="{00000000-0005-0000-0000-00009C2A0000}"/>
    <cellStyle name="Millares 8 3 2 3 2 2" xfId="7274" xr:uid="{00000000-0005-0000-0000-00009D2A0000}"/>
    <cellStyle name="Millares 8 3 2 3 2 2 2" xfId="22158" xr:uid="{00000000-0005-0000-0000-00009E2A0000}"/>
    <cellStyle name="Millares 8 3 2 3 2 2 2 2" xfId="44801" xr:uid="{00000000-0005-0000-0000-00009F2A0000}"/>
    <cellStyle name="Millares 8 3 2 3 2 2 3" xfId="14718" xr:uid="{00000000-0005-0000-0000-0000A02A0000}"/>
    <cellStyle name="Millares 8 3 2 3 2 2 3 2" xfId="37361" xr:uid="{00000000-0005-0000-0000-0000A12A0000}"/>
    <cellStyle name="Millares 8 3 2 3 2 2 4" xfId="29920" xr:uid="{00000000-0005-0000-0000-0000A22A0000}"/>
    <cellStyle name="Millares 8 3 2 3 2 3" xfId="18440" xr:uid="{00000000-0005-0000-0000-0000A32A0000}"/>
    <cellStyle name="Millares 8 3 2 3 2 3 2" xfId="41083" xr:uid="{00000000-0005-0000-0000-0000A42A0000}"/>
    <cellStyle name="Millares 8 3 2 3 2 4" xfId="11000" xr:uid="{00000000-0005-0000-0000-0000A52A0000}"/>
    <cellStyle name="Millares 8 3 2 3 2 4 2" xfId="33643" xr:uid="{00000000-0005-0000-0000-0000A62A0000}"/>
    <cellStyle name="Millares 8 3 2 3 2 5" xfId="26202" xr:uid="{00000000-0005-0000-0000-0000A72A0000}"/>
    <cellStyle name="Millares 8 3 2 3 3" xfId="5427" xr:uid="{00000000-0005-0000-0000-0000A82A0000}"/>
    <cellStyle name="Millares 8 3 2 3 3 2" xfId="20311" xr:uid="{00000000-0005-0000-0000-0000A92A0000}"/>
    <cellStyle name="Millares 8 3 2 3 3 2 2" xfId="42954" xr:uid="{00000000-0005-0000-0000-0000AA2A0000}"/>
    <cellStyle name="Millares 8 3 2 3 3 3" xfId="12871" xr:uid="{00000000-0005-0000-0000-0000AB2A0000}"/>
    <cellStyle name="Millares 8 3 2 3 3 3 2" xfId="35514" xr:uid="{00000000-0005-0000-0000-0000AC2A0000}"/>
    <cellStyle name="Millares 8 3 2 3 3 4" xfId="28073" xr:uid="{00000000-0005-0000-0000-0000AD2A0000}"/>
    <cellStyle name="Millares 8 3 2 3 4" xfId="16593" xr:uid="{00000000-0005-0000-0000-0000AE2A0000}"/>
    <cellStyle name="Millares 8 3 2 3 4 2" xfId="39236" xr:uid="{00000000-0005-0000-0000-0000AF2A0000}"/>
    <cellStyle name="Millares 8 3 2 3 5" xfId="9153" xr:uid="{00000000-0005-0000-0000-0000B02A0000}"/>
    <cellStyle name="Millares 8 3 2 3 5 2" xfId="31796" xr:uid="{00000000-0005-0000-0000-0000B12A0000}"/>
    <cellStyle name="Millares 8 3 2 3 6" xfId="24355" xr:uid="{00000000-0005-0000-0000-0000B22A0000}"/>
    <cellStyle name="Millares 8 3 2 4" xfId="2628" xr:uid="{00000000-0005-0000-0000-0000B32A0000}"/>
    <cellStyle name="Millares 8 3 2 4 2" xfId="6349" xr:uid="{00000000-0005-0000-0000-0000B42A0000}"/>
    <cellStyle name="Millares 8 3 2 4 2 2" xfId="21233" xr:uid="{00000000-0005-0000-0000-0000B52A0000}"/>
    <cellStyle name="Millares 8 3 2 4 2 2 2" xfId="43876" xr:uid="{00000000-0005-0000-0000-0000B62A0000}"/>
    <cellStyle name="Millares 8 3 2 4 2 3" xfId="13793" xr:uid="{00000000-0005-0000-0000-0000B72A0000}"/>
    <cellStyle name="Millares 8 3 2 4 2 3 2" xfId="36436" xr:uid="{00000000-0005-0000-0000-0000B82A0000}"/>
    <cellStyle name="Millares 8 3 2 4 2 4" xfId="28995" xr:uid="{00000000-0005-0000-0000-0000B92A0000}"/>
    <cellStyle name="Millares 8 3 2 4 3" xfId="17515" xr:uid="{00000000-0005-0000-0000-0000BA2A0000}"/>
    <cellStyle name="Millares 8 3 2 4 3 2" xfId="40158" xr:uid="{00000000-0005-0000-0000-0000BB2A0000}"/>
    <cellStyle name="Millares 8 3 2 4 4" xfId="10075" xr:uid="{00000000-0005-0000-0000-0000BC2A0000}"/>
    <cellStyle name="Millares 8 3 2 4 4 2" xfId="32718" xr:uid="{00000000-0005-0000-0000-0000BD2A0000}"/>
    <cellStyle name="Millares 8 3 2 4 5" xfId="25277" xr:uid="{00000000-0005-0000-0000-0000BE2A0000}"/>
    <cellStyle name="Millares 8 3 2 5" xfId="4502" xr:uid="{00000000-0005-0000-0000-0000BF2A0000}"/>
    <cellStyle name="Millares 8 3 2 5 2" xfId="19386" xr:uid="{00000000-0005-0000-0000-0000C02A0000}"/>
    <cellStyle name="Millares 8 3 2 5 2 2" xfId="42029" xr:uid="{00000000-0005-0000-0000-0000C12A0000}"/>
    <cellStyle name="Millares 8 3 2 5 3" xfId="11946" xr:uid="{00000000-0005-0000-0000-0000C22A0000}"/>
    <cellStyle name="Millares 8 3 2 5 3 2" xfId="34589" xr:uid="{00000000-0005-0000-0000-0000C32A0000}"/>
    <cellStyle name="Millares 8 3 2 5 4" xfId="27148" xr:uid="{00000000-0005-0000-0000-0000C42A0000}"/>
    <cellStyle name="Millares 8 3 2 6" xfId="772" xr:uid="{00000000-0005-0000-0000-0000C52A0000}"/>
    <cellStyle name="Millares 8 3 2 6 2" xfId="15668" xr:uid="{00000000-0005-0000-0000-0000C62A0000}"/>
    <cellStyle name="Millares 8 3 2 6 2 2" xfId="38311" xr:uid="{00000000-0005-0000-0000-0000C72A0000}"/>
    <cellStyle name="Millares 8 3 2 6 3" xfId="23430" xr:uid="{00000000-0005-0000-0000-0000C82A0000}"/>
    <cellStyle name="Millares 8 3 2 7" xfId="8228" xr:uid="{00000000-0005-0000-0000-0000C92A0000}"/>
    <cellStyle name="Millares 8 3 2 7 2" xfId="30871" xr:uid="{00000000-0005-0000-0000-0000CA2A0000}"/>
    <cellStyle name="Millares 8 3 2 8" xfId="23014" xr:uid="{00000000-0005-0000-0000-0000CB2A0000}"/>
    <cellStyle name="Millares 8 3 3" xfId="1026" xr:uid="{00000000-0005-0000-0000-0000CC2A0000}"/>
    <cellStyle name="Millares 8 3 3 2" xfId="1954" xr:uid="{00000000-0005-0000-0000-0000CD2A0000}"/>
    <cellStyle name="Millares 8 3 3 2 2" xfId="3804" xr:uid="{00000000-0005-0000-0000-0000CE2A0000}"/>
    <cellStyle name="Millares 8 3 3 2 2 2" xfId="7525" xr:uid="{00000000-0005-0000-0000-0000CF2A0000}"/>
    <cellStyle name="Millares 8 3 3 2 2 2 2" xfId="22409" xr:uid="{00000000-0005-0000-0000-0000D02A0000}"/>
    <cellStyle name="Millares 8 3 3 2 2 2 2 2" xfId="45052" xr:uid="{00000000-0005-0000-0000-0000D12A0000}"/>
    <cellStyle name="Millares 8 3 3 2 2 2 3" xfId="14969" xr:uid="{00000000-0005-0000-0000-0000D22A0000}"/>
    <cellStyle name="Millares 8 3 3 2 2 2 3 2" xfId="37612" xr:uid="{00000000-0005-0000-0000-0000D32A0000}"/>
    <cellStyle name="Millares 8 3 3 2 2 2 4" xfId="30171" xr:uid="{00000000-0005-0000-0000-0000D42A0000}"/>
    <cellStyle name="Millares 8 3 3 2 2 3" xfId="18691" xr:uid="{00000000-0005-0000-0000-0000D52A0000}"/>
    <cellStyle name="Millares 8 3 3 2 2 3 2" xfId="41334" xr:uid="{00000000-0005-0000-0000-0000D62A0000}"/>
    <cellStyle name="Millares 8 3 3 2 2 4" xfId="11251" xr:uid="{00000000-0005-0000-0000-0000D72A0000}"/>
    <cellStyle name="Millares 8 3 3 2 2 4 2" xfId="33894" xr:uid="{00000000-0005-0000-0000-0000D82A0000}"/>
    <cellStyle name="Millares 8 3 3 2 2 5" xfId="26453" xr:uid="{00000000-0005-0000-0000-0000D92A0000}"/>
    <cellStyle name="Millares 8 3 3 2 3" xfId="5678" xr:uid="{00000000-0005-0000-0000-0000DA2A0000}"/>
    <cellStyle name="Millares 8 3 3 2 3 2" xfId="20562" xr:uid="{00000000-0005-0000-0000-0000DB2A0000}"/>
    <cellStyle name="Millares 8 3 3 2 3 2 2" xfId="43205" xr:uid="{00000000-0005-0000-0000-0000DC2A0000}"/>
    <cellStyle name="Millares 8 3 3 2 3 3" xfId="13122" xr:uid="{00000000-0005-0000-0000-0000DD2A0000}"/>
    <cellStyle name="Millares 8 3 3 2 3 3 2" xfId="35765" xr:uid="{00000000-0005-0000-0000-0000DE2A0000}"/>
    <cellStyle name="Millares 8 3 3 2 3 4" xfId="28324" xr:uid="{00000000-0005-0000-0000-0000DF2A0000}"/>
    <cellStyle name="Millares 8 3 3 2 4" xfId="16844" xr:uid="{00000000-0005-0000-0000-0000E02A0000}"/>
    <cellStyle name="Millares 8 3 3 2 4 2" xfId="39487" xr:uid="{00000000-0005-0000-0000-0000E12A0000}"/>
    <cellStyle name="Millares 8 3 3 2 5" xfId="9404" xr:uid="{00000000-0005-0000-0000-0000E22A0000}"/>
    <cellStyle name="Millares 8 3 3 2 5 2" xfId="32047" xr:uid="{00000000-0005-0000-0000-0000E32A0000}"/>
    <cellStyle name="Millares 8 3 3 2 6" xfId="24606" xr:uid="{00000000-0005-0000-0000-0000E42A0000}"/>
    <cellStyle name="Millares 8 3 3 3" xfId="2879" xr:uid="{00000000-0005-0000-0000-0000E52A0000}"/>
    <cellStyle name="Millares 8 3 3 3 2" xfId="6600" xr:uid="{00000000-0005-0000-0000-0000E62A0000}"/>
    <cellStyle name="Millares 8 3 3 3 2 2" xfId="21484" xr:uid="{00000000-0005-0000-0000-0000E72A0000}"/>
    <cellStyle name="Millares 8 3 3 3 2 2 2" xfId="44127" xr:uid="{00000000-0005-0000-0000-0000E82A0000}"/>
    <cellStyle name="Millares 8 3 3 3 2 3" xfId="14044" xr:uid="{00000000-0005-0000-0000-0000E92A0000}"/>
    <cellStyle name="Millares 8 3 3 3 2 3 2" xfId="36687" xr:uid="{00000000-0005-0000-0000-0000EA2A0000}"/>
    <cellStyle name="Millares 8 3 3 3 2 4" xfId="29246" xr:uid="{00000000-0005-0000-0000-0000EB2A0000}"/>
    <cellStyle name="Millares 8 3 3 3 3" xfId="17766" xr:uid="{00000000-0005-0000-0000-0000EC2A0000}"/>
    <cellStyle name="Millares 8 3 3 3 3 2" xfId="40409" xr:uid="{00000000-0005-0000-0000-0000ED2A0000}"/>
    <cellStyle name="Millares 8 3 3 3 4" xfId="10326" xr:uid="{00000000-0005-0000-0000-0000EE2A0000}"/>
    <cellStyle name="Millares 8 3 3 3 4 2" xfId="32969" xr:uid="{00000000-0005-0000-0000-0000EF2A0000}"/>
    <cellStyle name="Millares 8 3 3 3 5" xfId="25528" xr:uid="{00000000-0005-0000-0000-0000F02A0000}"/>
    <cellStyle name="Millares 8 3 3 4" xfId="4753" xr:uid="{00000000-0005-0000-0000-0000F12A0000}"/>
    <cellStyle name="Millares 8 3 3 4 2" xfId="19637" xr:uid="{00000000-0005-0000-0000-0000F22A0000}"/>
    <cellStyle name="Millares 8 3 3 4 2 2" xfId="42280" xr:uid="{00000000-0005-0000-0000-0000F32A0000}"/>
    <cellStyle name="Millares 8 3 3 4 3" xfId="12197" xr:uid="{00000000-0005-0000-0000-0000F42A0000}"/>
    <cellStyle name="Millares 8 3 3 4 3 2" xfId="34840" xr:uid="{00000000-0005-0000-0000-0000F52A0000}"/>
    <cellStyle name="Millares 8 3 3 4 4" xfId="27399" xr:uid="{00000000-0005-0000-0000-0000F62A0000}"/>
    <cellStyle name="Millares 8 3 3 5" xfId="15919" xr:uid="{00000000-0005-0000-0000-0000F72A0000}"/>
    <cellStyle name="Millares 8 3 3 5 2" xfId="38562" xr:uid="{00000000-0005-0000-0000-0000F82A0000}"/>
    <cellStyle name="Millares 8 3 3 6" xfId="8479" xr:uid="{00000000-0005-0000-0000-0000F92A0000}"/>
    <cellStyle name="Millares 8 3 3 6 2" xfId="31122" xr:uid="{00000000-0005-0000-0000-0000FA2A0000}"/>
    <cellStyle name="Millares 8 3 3 7" xfId="23681" xr:uid="{00000000-0005-0000-0000-0000FB2A0000}"/>
    <cellStyle name="Millares 8 3 4" xfId="1492" xr:uid="{00000000-0005-0000-0000-0000FC2A0000}"/>
    <cellStyle name="Millares 8 3 4 2" xfId="3342" xr:uid="{00000000-0005-0000-0000-0000FD2A0000}"/>
    <cellStyle name="Millares 8 3 4 2 2" xfId="7063" xr:uid="{00000000-0005-0000-0000-0000FE2A0000}"/>
    <cellStyle name="Millares 8 3 4 2 2 2" xfId="21947" xr:uid="{00000000-0005-0000-0000-0000FF2A0000}"/>
    <cellStyle name="Millares 8 3 4 2 2 2 2" xfId="44590" xr:uid="{00000000-0005-0000-0000-0000002B0000}"/>
    <cellStyle name="Millares 8 3 4 2 2 3" xfId="14507" xr:uid="{00000000-0005-0000-0000-0000012B0000}"/>
    <cellStyle name="Millares 8 3 4 2 2 3 2" xfId="37150" xr:uid="{00000000-0005-0000-0000-0000022B0000}"/>
    <cellStyle name="Millares 8 3 4 2 2 4" xfId="29709" xr:uid="{00000000-0005-0000-0000-0000032B0000}"/>
    <cellStyle name="Millares 8 3 4 2 3" xfId="18229" xr:uid="{00000000-0005-0000-0000-0000042B0000}"/>
    <cellStyle name="Millares 8 3 4 2 3 2" xfId="40872" xr:uid="{00000000-0005-0000-0000-0000052B0000}"/>
    <cellStyle name="Millares 8 3 4 2 4" xfId="10789" xr:uid="{00000000-0005-0000-0000-0000062B0000}"/>
    <cellStyle name="Millares 8 3 4 2 4 2" xfId="33432" xr:uid="{00000000-0005-0000-0000-0000072B0000}"/>
    <cellStyle name="Millares 8 3 4 2 5" xfId="25991" xr:uid="{00000000-0005-0000-0000-0000082B0000}"/>
    <cellStyle name="Millares 8 3 4 3" xfId="5216" xr:uid="{00000000-0005-0000-0000-0000092B0000}"/>
    <cellStyle name="Millares 8 3 4 3 2" xfId="20100" xr:uid="{00000000-0005-0000-0000-00000A2B0000}"/>
    <cellStyle name="Millares 8 3 4 3 2 2" xfId="42743" xr:uid="{00000000-0005-0000-0000-00000B2B0000}"/>
    <cellStyle name="Millares 8 3 4 3 3" xfId="12660" xr:uid="{00000000-0005-0000-0000-00000C2B0000}"/>
    <cellStyle name="Millares 8 3 4 3 3 2" xfId="35303" xr:uid="{00000000-0005-0000-0000-00000D2B0000}"/>
    <cellStyle name="Millares 8 3 4 3 4" xfId="27862" xr:uid="{00000000-0005-0000-0000-00000E2B0000}"/>
    <cellStyle name="Millares 8 3 4 4" xfId="16382" xr:uid="{00000000-0005-0000-0000-00000F2B0000}"/>
    <cellStyle name="Millares 8 3 4 4 2" xfId="39025" xr:uid="{00000000-0005-0000-0000-0000102B0000}"/>
    <cellStyle name="Millares 8 3 4 5" xfId="8942" xr:uid="{00000000-0005-0000-0000-0000112B0000}"/>
    <cellStyle name="Millares 8 3 4 5 2" xfId="31585" xr:uid="{00000000-0005-0000-0000-0000122B0000}"/>
    <cellStyle name="Millares 8 3 4 6" xfId="24144" xr:uid="{00000000-0005-0000-0000-0000132B0000}"/>
    <cellStyle name="Millares 8 3 5" xfId="2417" xr:uid="{00000000-0005-0000-0000-0000142B0000}"/>
    <cellStyle name="Millares 8 3 5 2" xfId="6138" xr:uid="{00000000-0005-0000-0000-0000152B0000}"/>
    <cellStyle name="Millares 8 3 5 2 2" xfId="21022" xr:uid="{00000000-0005-0000-0000-0000162B0000}"/>
    <cellStyle name="Millares 8 3 5 2 2 2" xfId="43665" xr:uid="{00000000-0005-0000-0000-0000172B0000}"/>
    <cellStyle name="Millares 8 3 5 2 3" xfId="13582" xr:uid="{00000000-0005-0000-0000-0000182B0000}"/>
    <cellStyle name="Millares 8 3 5 2 3 2" xfId="36225" xr:uid="{00000000-0005-0000-0000-0000192B0000}"/>
    <cellStyle name="Millares 8 3 5 2 4" xfId="28784" xr:uid="{00000000-0005-0000-0000-00001A2B0000}"/>
    <cellStyle name="Millares 8 3 5 3" xfId="17304" xr:uid="{00000000-0005-0000-0000-00001B2B0000}"/>
    <cellStyle name="Millares 8 3 5 3 2" xfId="39947" xr:uid="{00000000-0005-0000-0000-00001C2B0000}"/>
    <cellStyle name="Millares 8 3 5 4" xfId="9864" xr:uid="{00000000-0005-0000-0000-00001D2B0000}"/>
    <cellStyle name="Millares 8 3 5 4 2" xfId="32507" xr:uid="{00000000-0005-0000-0000-00001E2B0000}"/>
    <cellStyle name="Millares 8 3 5 5" xfId="25066" xr:uid="{00000000-0005-0000-0000-00001F2B0000}"/>
    <cellStyle name="Millares 8 3 6" xfId="4291" xr:uid="{00000000-0005-0000-0000-0000202B0000}"/>
    <cellStyle name="Millares 8 3 6 2" xfId="19175" xr:uid="{00000000-0005-0000-0000-0000212B0000}"/>
    <cellStyle name="Millares 8 3 6 2 2" xfId="41818" xr:uid="{00000000-0005-0000-0000-0000222B0000}"/>
    <cellStyle name="Millares 8 3 6 3" xfId="11735" xr:uid="{00000000-0005-0000-0000-0000232B0000}"/>
    <cellStyle name="Millares 8 3 6 3 2" xfId="34378" xr:uid="{00000000-0005-0000-0000-0000242B0000}"/>
    <cellStyle name="Millares 8 3 6 4" xfId="26937" xr:uid="{00000000-0005-0000-0000-0000252B0000}"/>
    <cellStyle name="Millares 8 3 7" xfId="560" xr:uid="{00000000-0005-0000-0000-0000262B0000}"/>
    <cellStyle name="Millares 8 3 7 2" xfId="15457" xr:uid="{00000000-0005-0000-0000-0000272B0000}"/>
    <cellStyle name="Millares 8 3 7 2 2" xfId="38100" xr:uid="{00000000-0005-0000-0000-0000282B0000}"/>
    <cellStyle name="Millares 8 3 7 3" xfId="23220" xr:uid="{00000000-0005-0000-0000-0000292B0000}"/>
    <cellStyle name="Millares 8 3 8" xfId="8017" xr:uid="{00000000-0005-0000-0000-00002A2B0000}"/>
    <cellStyle name="Millares 8 3 8 2" xfId="30660" xr:uid="{00000000-0005-0000-0000-00002B2B0000}"/>
    <cellStyle name="Millares 8 3 9" xfId="22858" xr:uid="{00000000-0005-0000-0000-00002C2B0000}"/>
    <cellStyle name="Millares 8 4" xfId="237" xr:uid="{00000000-0005-0000-0000-00002D2B0000}"/>
    <cellStyle name="Millares 8 4 2" xfId="1132" xr:uid="{00000000-0005-0000-0000-00002E2B0000}"/>
    <cellStyle name="Millares 8 4 2 2" xfId="2060" xr:uid="{00000000-0005-0000-0000-00002F2B0000}"/>
    <cellStyle name="Millares 8 4 2 2 2" xfId="3910" xr:uid="{00000000-0005-0000-0000-0000302B0000}"/>
    <cellStyle name="Millares 8 4 2 2 2 2" xfId="7631" xr:uid="{00000000-0005-0000-0000-0000312B0000}"/>
    <cellStyle name="Millares 8 4 2 2 2 2 2" xfId="22515" xr:uid="{00000000-0005-0000-0000-0000322B0000}"/>
    <cellStyle name="Millares 8 4 2 2 2 2 2 2" xfId="45158" xr:uid="{00000000-0005-0000-0000-0000332B0000}"/>
    <cellStyle name="Millares 8 4 2 2 2 2 3" xfId="15075" xr:uid="{00000000-0005-0000-0000-0000342B0000}"/>
    <cellStyle name="Millares 8 4 2 2 2 2 3 2" xfId="37718" xr:uid="{00000000-0005-0000-0000-0000352B0000}"/>
    <cellStyle name="Millares 8 4 2 2 2 2 4" xfId="30277" xr:uid="{00000000-0005-0000-0000-0000362B0000}"/>
    <cellStyle name="Millares 8 4 2 2 2 3" xfId="18797" xr:uid="{00000000-0005-0000-0000-0000372B0000}"/>
    <cellStyle name="Millares 8 4 2 2 2 3 2" xfId="41440" xr:uid="{00000000-0005-0000-0000-0000382B0000}"/>
    <cellStyle name="Millares 8 4 2 2 2 4" xfId="11357" xr:uid="{00000000-0005-0000-0000-0000392B0000}"/>
    <cellStyle name="Millares 8 4 2 2 2 4 2" xfId="34000" xr:uid="{00000000-0005-0000-0000-00003A2B0000}"/>
    <cellStyle name="Millares 8 4 2 2 2 5" xfId="26559" xr:uid="{00000000-0005-0000-0000-00003B2B0000}"/>
    <cellStyle name="Millares 8 4 2 2 3" xfId="5784" xr:uid="{00000000-0005-0000-0000-00003C2B0000}"/>
    <cellStyle name="Millares 8 4 2 2 3 2" xfId="20668" xr:uid="{00000000-0005-0000-0000-00003D2B0000}"/>
    <cellStyle name="Millares 8 4 2 2 3 2 2" xfId="43311" xr:uid="{00000000-0005-0000-0000-00003E2B0000}"/>
    <cellStyle name="Millares 8 4 2 2 3 3" xfId="13228" xr:uid="{00000000-0005-0000-0000-00003F2B0000}"/>
    <cellStyle name="Millares 8 4 2 2 3 3 2" xfId="35871" xr:uid="{00000000-0005-0000-0000-0000402B0000}"/>
    <cellStyle name="Millares 8 4 2 2 3 4" xfId="28430" xr:uid="{00000000-0005-0000-0000-0000412B0000}"/>
    <cellStyle name="Millares 8 4 2 2 4" xfId="16950" xr:uid="{00000000-0005-0000-0000-0000422B0000}"/>
    <cellStyle name="Millares 8 4 2 2 4 2" xfId="39593" xr:uid="{00000000-0005-0000-0000-0000432B0000}"/>
    <cellStyle name="Millares 8 4 2 2 5" xfId="9510" xr:uid="{00000000-0005-0000-0000-0000442B0000}"/>
    <cellStyle name="Millares 8 4 2 2 5 2" xfId="32153" xr:uid="{00000000-0005-0000-0000-0000452B0000}"/>
    <cellStyle name="Millares 8 4 2 2 6" xfId="24712" xr:uid="{00000000-0005-0000-0000-0000462B0000}"/>
    <cellStyle name="Millares 8 4 2 3" xfId="2985" xr:uid="{00000000-0005-0000-0000-0000472B0000}"/>
    <cellStyle name="Millares 8 4 2 3 2" xfId="6706" xr:uid="{00000000-0005-0000-0000-0000482B0000}"/>
    <cellStyle name="Millares 8 4 2 3 2 2" xfId="21590" xr:uid="{00000000-0005-0000-0000-0000492B0000}"/>
    <cellStyle name="Millares 8 4 2 3 2 2 2" xfId="44233" xr:uid="{00000000-0005-0000-0000-00004A2B0000}"/>
    <cellStyle name="Millares 8 4 2 3 2 3" xfId="14150" xr:uid="{00000000-0005-0000-0000-00004B2B0000}"/>
    <cellStyle name="Millares 8 4 2 3 2 3 2" xfId="36793" xr:uid="{00000000-0005-0000-0000-00004C2B0000}"/>
    <cellStyle name="Millares 8 4 2 3 2 4" xfId="29352" xr:uid="{00000000-0005-0000-0000-00004D2B0000}"/>
    <cellStyle name="Millares 8 4 2 3 3" xfId="17872" xr:uid="{00000000-0005-0000-0000-00004E2B0000}"/>
    <cellStyle name="Millares 8 4 2 3 3 2" xfId="40515" xr:uid="{00000000-0005-0000-0000-00004F2B0000}"/>
    <cellStyle name="Millares 8 4 2 3 4" xfId="10432" xr:uid="{00000000-0005-0000-0000-0000502B0000}"/>
    <cellStyle name="Millares 8 4 2 3 4 2" xfId="33075" xr:uid="{00000000-0005-0000-0000-0000512B0000}"/>
    <cellStyle name="Millares 8 4 2 3 5" xfId="25634" xr:uid="{00000000-0005-0000-0000-0000522B0000}"/>
    <cellStyle name="Millares 8 4 2 4" xfId="4859" xr:uid="{00000000-0005-0000-0000-0000532B0000}"/>
    <cellStyle name="Millares 8 4 2 4 2" xfId="19743" xr:uid="{00000000-0005-0000-0000-0000542B0000}"/>
    <cellStyle name="Millares 8 4 2 4 2 2" xfId="42386" xr:uid="{00000000-0005-0000-0000-0000552B0000}"/>
    <cellStyle name="Millares 8 4 2 4 3" xfId="12303" xr:uid="{00000000-0005-0000-0000-0000562B0000}"/>
    <cellStyle name="Millares 8 4 2 4 3 2" xfId="34946" xr:uid="{00000000-0005-0000-0000-0000572B0000}"/>
    <cellStyle name="Millares 8 4 2 4 4" xfId="27505" xr:uid="{00000000-0005-0000-0000-0000582B0000}"/>
    <cellStyle name="Millares 8 4 2 5" xfId="16025" xr:uid="{00000000-0005-0000-0000-0000592B0000}"/>
    <cellStyle name="Millares 8 4 2 5 2" xfId="38668" xr:uid="{00000000-0005-0000-0000-00005A2B0000}"/>
    <cellStyle name="Millares 8 4 2 6" xfId="8585" xr:uid="{00000000-0005-0000-0000-00005B2B0000}"/>
    <cellStyle name="Millares 8 4 2 6 2" xfId="31228" xr:uid="{00000000-0005-0000-0000-00005C2B0000}"/>
    <cellStyle name="Millares 8 4 2 7" xfId="23787" xr:uid="{00000000-0005-0000-0000-00005D2B0000}"/>
    <cellStyle name="Millares 8 4 3" xfId="1598" xr:uid="{00000000-0005-0000-0000-00005E2B0000}"/>
    <cellStyle name="Millares 8 4 3 2" xfId="3448" xr:uid="{00000000-0005-0000-0000-00005F2B0000}"/>
    <cellStyle name="Millares 8 4 3 2 2" xfId="7169" xr:uid="{00000000-0005-0000-0000-0000602B0000}"/>
    <cellStyle name="Millares 8 4 3 2 2 2" xfId="22053" xr:uid="{00000000-0005-0000-0000-0000612B0000}"/>
    <cellStyle name="Millares 8 4 3 2 2 2 2" xfId="44696" xr:uid="{00000000-0005-0000-0000-0000622B0000}"/>
    <cellStyle name="Millares 8 4 3 2 2 3" xfId="14613" xr:uid="{00000000-0005-0000-0000-0000632B0000}"/>
    <cellStyle name="Millares 8 4 3 2 2 3 2" xfId="37256" xr:uid="{00000000-0005-0000-0000-0000642B0000}"/>
    <cellStyle name="Millares 8 4 3 2 2 4" xfId="29815" xr:uid="{00000000-0005-0000-0000-0000652B0000}"/>
    <cellStyle name="Millares 8 4 3 2 3" xfId="18335" xr:uid="{00000000-0005-0000-0000-0000662B0000}"/>
    <cellStyle name="Millares 8 4 3 2 3 2" xfId="40978" xr:uid="{00000000-0005-0000-0000-0000672B0000}"/>
    <cellStyle name="Millares 8 4 3 2 4" xfId="10895" xr:uid="{00000000-0005-0000-0000-0000682B0000}"/>
    <cellStyle name="Millares 8 4 3 2 4 2" xfId="33538" xr:uid="{00000000-0005-0000-0000-0000692B0000}"/>
    <cellStyle name="Millares 8 4 3 2 5" xfId="26097" xr:uid="{00000000-0005-0000-0000-00006A2B0000}"/>
    <cellStyle name="Millares 8 4 3 3" xfId="5322" xr:uid="{00000000-0005-0000-0000-00006B2B0000}"/>
    <cellStyle name="Millares 8 4 3 3 2" xfId="20206" xr:uid="{00000000-0005-0000-0000-00006C2B0000}"/>
    <cellStyle name="Millares 8 4 3 3 2 2" xfId="42849" xr:uid="{00000000-0005-0000-0000-00006D2B0000}"/>
    <cellStyle name="Millares 8 4 3 3 3" xfId="12766" xr:uid="{00000000-0005-0000-0000-00006E2B0000}"/>
    <cellStyle name="Millares 8 4 3 3 3 2" xfId="35409" xr:uid="{00000000-0005-0000-0000-00006F2B0000}"/>
    <cellStyle name="Millares 8 4 3 3 4" xfId="27968" xr:uid="{00000000-0005-0000-0000-0000702B0000}"/>
    <cellStyle name="Millares 8 4 3 4" xfId="16488" xr:uid="{00000000-0005-0000-0000-0000712B0000}"/>
    <cellStyle name="Millares 8 4 3 4 2" xfId="39131" xr:uid="{00000000-0005-0000-0000-0000722B0000}"/>
    <cellStyle name="Millares 8 4 3 5" xfId="9048" xr:uid="{00000000-0005-0000-0000-0000732B0000}"/>
    <cellStyle name="Millares 8 4 3 5 2" xfId="31691" xr:uid="{00000000-0005-0000-0000-0000742B0000}"/>
    <cellStyle name="Millares 8 4 3 6" xfId="24250" xr:uid="{00000000-0005-0000-0000-0000752B0000}"/>
    <cellStyle name="Millares 8 4 4" xfId="2523" xr:uid="{00000000-0005-0000-0000-0000762B0000}"/>
    <cellStyle name="Millares 8 4 4 2" xfId="6244" xr:uid="{00000000-0005-0000-0000-0000772B0000}"/>
    <cellStyle name="Millares 8 4 4 2 2" xfId="21128" xr:uid="{00000000-0005-0000-0000-0000782B0000}"/>
    <cellStyle name="Millares 8 4 4 2 2 2" xfId="43771" xr:uid="{00000000-0005-0000-0000-0000792B0000}"/>
    <cellStyle name="Millares 8 4 4 2 3" xfId="13688" xr:uid="{00000000-0005-0000-0000-00007A2B0000}"/>
    <cellStyle name="Millares 8 4 4 2 3 2" xfId="36331" xr:uid="{00000000-0005-0000-0000-00007B2B0000}"/>
    <cellStyle name="Millares 8 4 4 2 4" xfId="28890" xr:uid="{00000000-0005-0000-0000-00007C2B0000}"/>
    <cellStyle name="Millares 8 4 4 3" xfId="17410" xr:uid="{00000000-0005-0000-0000-00007D2B0000}"/>
    <cellStyle name="Millares 8 4 4 3 2" xfId="40053" xr:uid="{00000000-0005-0000-0000-00007E2B0000}"/>
    <cellStyle name="Millares 8 4 4 4" xfId="9970" xr:uid="{00000000-0005-0000-0000-00007F2B0000}"/>
    <cellStyle name="Millares 8 4 4 4 2" xfId="32613" xr:uid="{00000000-0005-0000-0000-0000802B0000}"/>
    <cellStyle name="Millares 8 4 4 5" xfId="25172" xr:uid="{00000000-0005-0000-0000-0000812B0000}"/>
    <cellStyle name="Millares 8 4 5" xfId="4397" xr:uid="{00000000-0005-0000-0000-0000822B0000}"/>
    <cellStyle name="Millares 8 4 5 2" xfId="19281" xr:uid="{00000000-0005-0000-0000-0000832B0000}"/>
    <cellStyle name="Millares 8 4 5 2 2" xfId="41924" xr:uid="{00000000-0005-0000-0000-0000842B0000}"/>
    <cellStyle name="Millares 8 4 5 3" xfId="11841" xr:uid="{00000000-0005-0000-0000-0000852B0000}"/>
    <cellStyle name="Millares 8 4 5 3 2" xfId="34484" xr:uid="{00000000-0005-0000-0000-0000862B0000}"/>
    <cellStyle name="Millares 8 4 5 4" xfId="27043" xr:uid="{00000000-0005-0000-0000-0000872B0000}"/>
    <cellStyle name="Millares 8 4 6" xfId="667" xr:uid="{00000000-0005-0000-0000-0000882B0000}"/>
    <cellStyle name="Millares 8 4 6 2" xfId="15563" xr:uid="{00000000-0005-0000-0000-0000892B0000}"/>
    <cellStyle name="Millares 8 4 6 2 2" xfId="38206" xr:uid="{00000000-0005-0000-0000-00008A2B0000}"/>
    <cellStyle name="Millares 8 4 6 3" xfId="23325" xr:uid="{00000000-0005-0000-0000-00008B2B0000}"/>
    <cellStyle name="Millares 8 4 7" xfId="8123" xr:uid="{00000000-0005-0000-0000-00008C2B0000}"/>
    <cellStyle name="Millares 8 4 7 2" xfId="30766" xr:uid="{00000000-0005-0000-0000-00008D2B0000}"/>
    <cellStyle name="Millares 8 4 8" xfId="22936" xr:uid="{00000000-0005-0000-0000-00008E2B0000}"/>
    <cellStyle name="Millares 8 5" xfId="921" xr:uid="{00000000-0005-0000-0000-00008F2B0000}"/>
    <cellStyle name="Millares 8 5 2" xfId="1849" xr:uid="{00000000-0005-0000-0000-0000902B0000}"/>
    <cellStyle name="Millares 8 5 2 2" xfId="3699" xr:uid="{00000000-0005-0000-0000-0000912B0000}"/>
    <cellStyle name="Millares 8 5 2 2 2" xfId="7420" xr:uid="{00000000-0005-0000-0000-0000922B0000}"/>
    <cellStyle name="Millares 8 5 2 2 2 2" xfId="22304" xr:uid="{00000000-0005-0000-0000-0000932B0000}"/>
    <cellStyle name="Millares 8 5 2 2 2 2 2" xfId="44947" xr:uid="{00000000-0005-0000-0000-0000942B0000}"/>
    <cellStyle name="Millares 8 5 2 2 2 3" xfId="14864" xr:uid="{00000000-0005-0000-0000-0000952B0000}"/>
    <cellStyle name="Millares 8 5 2 2 2 3 2" xfId="37507" xr:uid="{00000000-0005-0000-0000-0000962B0000}"/>
    <cellStyle name="Millares 8 5 2 2 2 4" xfId="30066" xr:uid="{00000000-0005-0000-0000-0000972B0000}"/>
    <cellStyle name="Millares 8 5 2 2 3" xfId="18586" xr:uid="{00000000-0005-0000-0000-0000982B0000}"/>
    <cellStyle name="Millares 8 5 2 2 3 2" xfId="41229" xr:uid="{00000000-0005-0000-0000-0000992B0000}"/>
    <cellStyle name="Millares 8 5 2 2 4" xfId="11146" xr:uid="{00000000-0005-0000-0000-00009A2B0000}"/>
    <cellStyle name="Millares 8 5 2 2 4 2" xfId="33789" xr:uid="{00000000-0005-0000-0000-00009B2B0000}"/>
    <cellStyle name="Millares 8 5 2 2 5" xfId="26348" xr:uid="{00000000-0005-0000-0000-00009C2B0000}"/>
    <cellStyle name="Millares 8 5 2 3" xfId="5573" xr:uid="{00000000-0005-0000-0000-00009D2B0000}"/>
    <cellStyle name="Millares 8 5 2 3 2" xfId="20457" xr:uid="{00000000-0005-0000-0000-00009E2B0000}"/>
    <cellStyle name="Millares 8 5 2 3 2 2" xfId="43100" xr:uid="{00000000-0005-0000-0000-00009F2B0000}"/>
    <cellStyle name="Millares 8 5 2 3 3" xfId="13017" xr:uid="{00000000-0005-0000-0000-0000A02B0000}"/>
    <cellStyle name="Millares 8 5 2 3 3 2" xfId="35660" xr:uid="{00000000-0005-0000-0000-0000A12B0000}"/>
    <cellStyle name="Millares 8 5 2 3 4" xfId="28219" xr:uid="{00000000-0005-0000-0000-0000A22B0000}"/>
    <cellStyle name="Millares 8 5 2 4" xfId="16739" xr:uid="{00000000-0005-0000-0000-0000A32B0000}"/>
    <cellStyle name="Millares 8 5 2 4 2" xfId="39382" xr:uid="{00000000-0005-0000-0000-0000A42B0000}"/>
    <cellStyle name="Millares 8 5 2 5" xfId="9299" xr:uid="{00000000-0005-0000-0000-0000A52B0000}"/>
    <cellStyle name="Millares 8 5 2 5 2" xfId="31942" xr:uid="{00000000-0005-0000-0000-0000A62B0000}"/>
    <cellStyle name="Millares 8 5 2 6" xfId="24501" xr:uid="{00000000-0005-0000-0000-0000A72B0000}"/>
    <cellStyle name="Millares 8 5 3" xfId="2774" xr:uid="{00000000-0005-0000-0000-0000A82B0000}"/>
    <cellStyle name="Millares 8 5 3 2" xfId="6495" xr:uid="{00000000-0005-0000-0000-0000A92B0000}"/>
    <cellStyle name="Millares 8 5 3 2 2" xfId="21379" xr:uid="{00000000-0005-0000-0000-0000AA2B0000}"/>
    <cellStyle name="Millares 8 5 3 2 2 2" xfId="44022" xr:uid="{00000000-0005-0000-0000-0000AB2B0000}"/>
    <cellStyle name="Millares 8 5 3 2 3" xfId="13939" xr:uid="{00000000-0005-0000-0000-0000AC2B0000}"/>
    <cellStyle name="Millares 8 5 3 2 3 2" xfId="36582" xr:uid="{00000000-0005-0000-0000-0000AD2B0000}"/>
    <cellStyle name="Millares 8 5 3 2 4" xfId="29141" xr:uid="{00000000-0005-0000-0000-0000AE2B0000}"/>
    <cellStyle name="Millares 8 5 3 3" xfId="17661" xr:uid="{00000000-0005-0000-0000-0000AF2B0000}"/>
    <cellStyle name="Millares 8 5 3 3 2" xfId="40304" xr:uid="{00000000-0005-0000-0000-0000B02B0000}"/>
    <cellStyle name="Millares 8 5 3 4" xfId="10221" xr:uid="{00000000-0005-0000-0000-0000B12B0000}"/>
    <cellStyle name="Millares 8 5 3 4 2" xfId="32864" xr:uid="{00000000-0005-0000-0000-0000B22B0000}"/>
    <cellStyle name="Millares 8 5 3 5" xfId="25423" xr:uid="{00000000-0005-0000-0000-0000B32B0000}"/>
    <cellStyle name="Millares 8 5 4" xfId="4648" xr:uid="{00000000-0005-0000-0000-0000B42B0000}"/>
    <cellStyle name="Millares 8 5 4 2" xfId="19532" xr:uid="{00000000-0005-0000-0000-0000B52B0000}"/>
    <cellStyle name="Millares 8 5 4 2 2" xfId="42175" xr:uid="{00000000-0005-0000-0000-0000B62B0000}"/>
    <cellStyle name="Millares 8 5 4 3" xfId="12092" xr:uid="{00000000-0005-0000-0000-0000B72B0000}"/>
    <cellStyle name="Millares 8 5 4 3 2" xfId="34735" xr:uid="{00000000-0005-0000-0000-0000B82B0000}"/>
    <cellStyle name="Millares 8 5 4 4" xfId="27294" xr:uid="{00000000-0005-0000-0000-0000B92B0000}"/>
    <cellStyle name="Millares 8 5 5" xfId="15814" xr:uid="{00000000-0005-0000-0000-0000BA2B0000}"/>
    <cellStyle name="Millares 8 5 5 2" xfId="38457" xr:uid="{00000000-0005-0000-0000-0000BB2B0000}"/>
    <cellStyle name="Millares 8 5 6" xfId="8374" xr:uid="{00000000-0005-0000-0000-0000BC2B0000}"/>
    <cellStyle name="Millares 8 5 6 2" xfId="31017" xr:uid="{00000000-0005-0000-0000-0000BD2B0000}"/>
    <cellStyle name="Millares 8 5 7" xfId="23576" xr:uid="{00000000-0005-0000-0000-0000BE2B0000}"/>
    <cellStyle name="Millares 8 6" xfId="1387" xr:uid="{00000000-0005-0000-0000-0000BF2B0000}"/>
    <cellStyle name="Millares 8 6 2" xfId="3237" xr:uid="{00000000-0005-0000-0000-0000C02B0000}"/>
    <cellStyle name="Millares 8 6 2 2" xfId="6958" xr:uid="{00000000-0005-0000-0000-0000C12B0000}"/>
    <cellStyle name="Millares 8 6 2 2 2" xfId="21842" xr:uid="{00000000-0005-0000-0000-0000C22B0000}"/>
    <cellStyle name="Millares 8 6 2 2 2 2" xfId="44485" xr:uid="{00000000-0005-0000-0000-0000C32B0000}"/>
    <cellStyle name="Millares 8 6 2 2 3" xfId="14402" xr:uid="{00000000-0005-0000-0000-0000C42B0000}"/>
    <cellStyle name="Millares 8 6 2 2 3 2" xfId="37045" xr:uid="{00000000-0005-0000-0000-0000C52B0000}"/>
    <cellStyle name="Millares 8 6 2 2 4" xfId="29604" xr:uid="{00000000-0005-0000-0000-0000C62B0000}"/>
    <cellStyle name="Millares 8 6 2 3" xfId="18124" xr:uid="{00000000-0005-0000-0000-0000C72B0000}"/>
    <cellStyle name="Millares 8 6 2 3 2" xfId="40767" xr:uid="{00000000-0005-0000-0000-0000C82B0000}"/>
    <cellStyle name="Millares 8 6 2 4" xfId="10684" xr:uid="{00000000-0005-0000-0000-0000C92B0000}"/>
    <cellStyle name="Millares 8 6 2 4 2" xfId="33327" xr:uid="{00000000-0005-0000-0000-0000CA2B0000}"/>
    <cellStyle name="Millares 8 6 2 5" xfId="25886" xr:uid="{00000000-0005-0000-0000-0000CB2B0000}"/>
    <cellStyle name="Millares 8 6 3" xfId="5111" xr:uid="{00000000-0005-0000-0000-0000CC2B0000}"/>
    <cellStyle name="Millares 8 6 3 2" xfId="19995" xr:uid="{00000000-0005-0000-0000-0000CD2B0000}"/>
    <cellStyle name="Millares 8 6 3 2 2" xfId="42638" xr:uid="{00000000-0005-0000-0000-0000CE2B0000}"/>
    <cellStyle name="Millares 8 6 3 3" xfId="12555" xr:uid="{00000000-0005-0000-0000-0000CF2B0000}"/>
    <cellStyle name="Millares 8 6 3 3 2" xfId="35198" xr:uid="{00000000-0005-0000-0000-0000D02B0000}"/>
    <cellStyle name="Millares 8 6 3 4" xfId="27757" xr:uid="{00000000-0005-0000-0000-0000D12B0000}"/>
    <cellStyle name="Millares 8 6 4" xfId="16277" xr:uid="{00000000-0005-0000-0000-0000D22B0000}"/>
    <cellStyle name="Millares 8 6 4 2" xfId="38920" xr:uid="{00000000-0005-0000-0000-0000D32B0000}"/>
    <cellStyle name="Millares 8 6 5" xfId="8837" xr:uid="{00000000-0005-0000-0000-0000D42B0000}"/>
    <cellStyle name="Millares 8 6 5 2" xfId="31480" xr:uid="{00000000-0005-0000-0000-0000D52B0000}"/>
    <cellStyle name="Millares 8 6 6" xfId="24039" xr:uid="{00000000-0005-0000-0000-0000D62B0000}"/>
    <cellStyle name="Millares 8 7" xfId="2312" xr:uid="{00000000-0005-0000-0000-0000D72B0000}"/>
    <cellStyle name="Millares 8 7 2" xfId="6033" xr:uid="{00000000-0005-0000-0000-0000D82B0000}"/>
    <cellStyle name="Millares 8 7 2 2" xfId="20917" xr:uid="{00000000-0005-0000-0000-0000D92B0000}"/>
    <cellStyle name="Millares 8 7 2 2 2" xfId="43560" xr:uid="{00000000-0005-0000-0000-0000DA2B0000}"/>
    <cellStyle name="Millares 8 7 2 3" xfId="13477" xr:uid="{00000000-0005-0000-0000-0000DB2B0000}"/>
    <cellStyle name="Millares 8 7 2 3 2" xfId="36120" xr:uid="{00000000-0005-0000-0000-0000DC2B0000}"/>
    <cellStyle name="Millares 8 7 2 4" xfId="28679" xr:uid="{00000000-0005-0000-0000-0000DD2B0000}"/>
    <cellStyle name="Millares 8 7 3" xfId="17199" xr:uid="{00000000-0005-0000-0000-0000DE2B0000}"/>
    <cellStyle name="Millares 8 7 3 2" xfId="39842" xr:uid="{00000000-0005-0000-0000-0000DF2B0000}"/>
    <cellStyle name="Millares 8 7 4" xfId="9759" xr:uid="{00000000-0005-0000-0000-0000E02B0000}"/>
    <cellStyle name="Millares 8 7 4 2" xfId="32402" xr:uid="{00000000-0005-0000-0000-0000E12B0000}"/>
    <cellStyle name="Millares 8 7 5" xfId="24961" xr:uid="{00000000-0005-0000-0000-0000E22B0000}"/>
    <cellStyle name="Millares 8 8" xfId="4186" xr:uid="{00000000-0005-0000-0000-0000E32B0000}"/>
    <cellStyle name="Millares 8 8 2" xfId="19070" xr:uid="{00000000-0005-0000-0000-0000E42B0000}"/>
    <cellStyle name="Millares 8 8 2 2" xfId="41713" xr:uid="{00000000-0005-0000-0000-0000E52B0000}"/>
    <cellStyle name="Millares 8 8 3" xfId="11630" xr:uid="{00000000-0005-0000-0000-0000E62B0000}"/>
    <cellStyle name="Millares 8 8 3 2" xfId="34273" xr:uid="{00000000-0005-0000-0000-0000E72B0000}"/>
    <cellStyle name="Millares 8 8 4" xfId="26832" xr:uid="{00000000-0005-0000-0000-0000E82B0000}"/>
    <cellStyle name="Millares 8 9" xfId="453" xr:uid="{00000000-0005-0000-0000-0000E92B0000}"/>
    <cellStyle name="Millares 8 9 2" xfId="15352" xr:uid="{00000000-0005-0000-0000-0000EA2B0000}"/>
    <cellStyle name="Millares 8 9 2 2" xfId="37995" xr:uid="{00000000-0005-0000-0000-0000EB2B0000}"/>
    <cellStyle name="Millares 8 9 3" xfId="23115" xr:uid="{00000000-0005-0000-0000-0000EC2B0000}"/>
    <cellStyle name="Millares 9" xfId="57" xr:uid="{00000000-0005-0000-0000-0000ED2B0000}"/>
    <cellStyle name="Millares 9 10" xfId="7913" xr:uid="{00000000-0005-0000-0000-0000EE2B0000}"/>
    <cellStyle name="Millares 9 10 2" xfId="30556" xr:uid="{00000000-0005-0000-0000-0000EF2B0000}"/>
    <cellStyle name="Millares 9 2" xfId="507" xr:uid="{00000000-0005-0000-0000-0000F02B0000}"/>
    <cellStyle name="Millares 9 2 10" xfId="23168" xr:uid="{00000000-0005-0000-0000-0000F12B0000}"/>
    <cellStyle name="Millares 9 2 2" xfId="613" xr:uid="{00000000-0005-0000-0000-0000F22B0000}"/>
    <cellStyle name="Millares 9 2 2 2" xfId="825" xr:uid="{00000000-0005-0000-0000-0000F32B0000}"/>
    <cellStyle name="Millares 9 2 2 2 2" xfId="1290" xr:uid="{00000000-0005-0000-0000-0000F42B0000}"/>
    <cellStyle name="Millares 9 2 2 2 2 2" xfId="2218" xr:uid="{00000000-0005-0000-0000-0000F52B0000}"/>
    <cellStyle name="Millares 9 2 2 2 2 2 2" xfId="4068" xr:uid="{00000000-0005-0000-0000-0000F62B0000}"/>
    <cellStyle name="Millares 9 2 2 2 2 2 2 2" xfId="7789" xr:uid="{00000000-0005-0000-0000-0000F72B0000}"/>
    <cellStyle name="Millares 9 2 2 2 2 2 2 2 2" xfId="22673" xr:uid="{00000000-0005-0000-0000-0000F82B0000}"/>
    <cellStyle name="Millares 9 2 2 2 2 2 2 2 2 2" xfId="45316" xr:uid="{00000000-0005-0000-0000-0000F92B0000}"/>
    <cellStyle name="Millares 9 2 2 2 2 2 2 2 3" xfId="15233" xr:uid="{00000000-0005-0000-0000-0000FA2B0000}"/>
    <cellStyle name="Millares 9 2 2 2 2 2 2 2 3 2" xfId="37876" xr:uid="{00000000-0005-0000-0000-0000FB2B0000}"/>
    <cellStyle name="Millares 9 2 2 2 2 2 2 2 4" xfId="30435" xr:uid="{00000000-0005-0000-0000-0000FC2B0000}"/>
    <cellStyle name="Millares 9 2 2 2 2 2 2 3" xfId="18955" xr:uid="{00000000-0005-0000-0000-0000FD2B0000}"/>
    <cellStyle name="Millares 9 2 2 2 2 2 2 3 2" xfId="41598" xr:uid="{00000000-0005-0000-0000-0000FE2B0000}"/>
    <cellStyle name="Millares 9 2 2 2 2 2 2 4" xfId="11515" xr:uid="{00000000-0005-0000-0000-0000FF2B0000}"/>
    <cellStyle name="Millares 9 2 2 2 2 2 2 4 2" xfId="34158" xr:uid="{00000000-0005-0000-0000-0000002C0000}"/>
    <cellStyle name="Millares 9 2 2 2 2 2 2 5" xfId="26717" xr:uid="{00000000-0005-0000-0000-0000012C0000}"/>
    <cellStyle name="Millares 9 2 2 2 2 2 3" xfId="5942" xr:uid="{00000000-0005-0000-0000-0000022C0000}"/>
    <cellStyle name="Millares 9 2 2 2 2 2 3 2" xfId="20826" xr:uid="{00000000-0005-0000-0000-0000032C0000}"/>
    <cellStyle name="Millares 9 2 2 2 2 2 3 2 2" xfId="43469" xr:uid="{00000000-0005-0000-0000-0000042C0000}"/>
    <cellStyle name="Millares 9 2 2 2 2 2 3 3" xfId="13386" xr:uid="{00000000-0005-0000-0000-0000052C0000}"/>
    <cellStyle name="Millares 9 2 2 2 2 2 3 3 2" xfId="36029" xr:uid="{00000000-0005-0000-0000-0000062C0000}"/>
    <cellStyle name="Millares 9 2 2 2 2 2 3 4" xfId="28588" xr:uid="{00000000-0005-0000-0000-0000072C0000}"/>
    <cellStyle name="Millares 9 2 2 2 2 2 4" xfId="17108" xr:uid="{00000000-0005-0000-0000-0000082C0000}"/>
    <cellStyle name="Millares 9 2 2 2 2 2 4 2" xfId="39751" xr:uid="{00000000-0005-0000-0000-0000092C0000}"/>
    <cellStyle name="Millares 9 2 2 2 2 2 5" xfId="9668" xr:uid="{00000000-0005-0000-0000-00000A2C0000}"/>
    <cellStyle name="Millares 9 2 2 2 2 2 5 2" xfId="32311" xr:uid="{00000000-0005-0000-0000-00000B2C0000}"/>
    <cellStyle name="Millares 9 2 2 2 2 2 6" xfId="24870" xr:uid="{00000000-0005-0000-0000-00000C2C0000}"/>
    <cellStyle name="Millares 9 2 2 2 2 3" xfId="3143" xr:uid="{00000000-0005-0000-0000-00000D2C0000}"/>
    <cellStyle name="Millares 9 2 2 2 2 3 2" xfId="6864" xr:uid="{00000000-0005-0000-0000-00000E2C0000}"/>
    <cellStyle name="Millares 9 2 2 2 2 3 2 2" xfId="21748" xr:uid="{00000000-0005-0000-0000-00000F2C0000}"/>
    <cellStyle name="Millares 9 2 2 2 2 3 2 2 2" xfId="44391" xr:uid="{00000000-0005-0000-0000-0000102C0000}"/>
    <cellStyle name="Millares 9 2 2 2 2 3 2 3" xfId="14308" xr:uid="{00000000-0005-0000-0000-0000112C0000}"/>
    <cellStyle name="Millares 9 2 2 2 2 3 2 3 2" xfId="36951" xr:uid="{00000000-0005-0000-0000-0000122C0000}"/>
    <cellStyle name="Millares 9 2 2 2 2 3 2 4" xfId="29510" xr:uid="{00000000-0005-0000-0000-0000132C0000}"/>
    <cellStyle name="Millares 9 2 2 2 2 3 3" xfId="18030" xr:uid="{00000000-0005-0000-0000-0000142C0000}"/>
    <cellStyle name="Millares 9 2 2 2 2 3 3 2" xfId="40673" xr:uid="{00000000-0005-0000-0000-0000152C0000}"/>
    <cellStyle name="Millares 9 2 2 2 2 3 4" xfId="10590" xr:uid="{00000000-0005-0000-0000-0000162C0000}"/>
    <cellStyle name="Millares 9 2 2 2 2 3 4 2" xfId="33233" xr:uid="{00000000-0005-0000-0000-0000172C0000}"/>
    <cellStyle name="Millares 9 2 2 2 2 3 5" xfId="25792" xr:uid="{00000000-0005-0000-0000-0000182C0000}"/>
    <cellStyle name="Millares 9 2 2 2 2 4" xfId="5017" xr:uid="{00000000-0005-0000-0000-0000192C0000}"/>
    <cellStyle name="Millares 9 2 2 2 2 4 2" xfId="19901" xr:uid="{00000000-0005-0000-0000-00001A2C0000}"/>
    <cellStyle name="Millares 9 2 2 2 2 4 2 2" xfId="42544" xr:uid="{00000000-0005-0000-0000-00001B2C0000}"/>
    <cellStyle name="Millares 9 2 2 2 2 4 3" xfId="12461" xr:uid="{00000000-0005-0000-0000-00001C2C0000}"/>
    <cellStyle name="Millares 9 2 2 2 2 4 3 2" xfId="35104" xr:uid="{00000000-0005-0000-0000-00001D2C0000}"/>
    <cellStyle name="Millares 9 2 2 2 2 4 4" xfId="27663" xr:uid="{00000000-0005-0000-0000-00001E2C0000}"/>
    <cellStyle name="Millares 9 2 2 2 2 5" xfId="16183" xr:uid="{00000000-0005-0000-0000-00001F2C0000}"/>
    <cellStyle name="Millares 9 2 2 2 2 5 2" xfId="38826" xr:uid="{00000000-0005-0000-0000-0000202C0000}"/>
    <cellStyle name="Millares 9 2 2 2 2 6" xfId="8743" xr:uid="{00000000-0005-0000-0000-0000212C0000}"/>
    <cellStyle name="Millares 9 2 2 2 2 6 2" xfId="31386" xr:uid="{00000000-0005-0000-0000-0000222C0000}"/>
    <cellStyle name="Millares 9 2 2 2 2 7" xfId="23945" xr:uid="{00000000-0005-0000-0000-0000232C0000}"/>
    <cellStyle name="Millares 9 2 2 2 3" xfId="1756" xr:uid="{00000000-0005-0000-0000-0000242C0000}"/>
    <cellStyle name="Millares 9 2 2 2 3 2" xfId="3606" xr:uid="{00000000-0005-0000-0000-0000252C0000}"/>
    <cellStyle name="Millares 9 2 2 2 3 2 2" xfId="7327" xr:uid="{00000000-0005-0000-0000-0000262C0000}"/>
    <cellStyle name="Millares 9 2 2 2 3 2 2 2" xfId="22211" xr:uid="{00000000-0005-0000-0000-0000272C0000}"/>
    <cellStyle name="Millares 9 2 2 2 3 2 2 2 2" xfId="44854" xr:uid="{00000000-0005-0000-0000-0000282C0000}"/>
    <cellStyle name="Millares 9 2 2 2 3 2 2 3" xfId="14771" xr:uid="{00000000-0005-0000-0000-0000292C0000}"/>
    <cellStyle name="Millares 9 2 2 2 3 2 2 3 2" xfId="37414" xr:uid="{00000000-0005-0000-0000-00002A2C0000}"/>
    <cellStyle name="Millares 9 2 2 2 3 2 2 4" xfId="29973" xr:uid="{00000000-0005-0000-0000-00002B2C0000}"/>
    <cellStyle name="Millares 9 2 2 2 3 2 3" xfId="18493" xr:uid="{00000000-0005-0000-0000-00002C2C0000}"/>
    <cellStyle name="Millares 9 2 2 2 3 2 3 2" xfId="41136" xr:uid="{00000000-0005-0000-0000-00002D2C0000}"/>
    <cellStyle name="Millares 9 2 2 2 3 2 4" xfId="11053" xr:uid="{00000000-0005-0000-0000-00002E2C0000}"/>
    <cellStyle name="Millares 9 2 2 2 3 2 4 2" xfId="33696" xr:uid="{00000000-0005-0000-0000-00002F2C0000}"/>
    <cellStyle name="Millares 9 2 2 2 3 2 5" xfId="26255" xr:uid="{00000000-0005-0000-0000-0000302C0000}"/>
    <cellStyle name="Millares 9 2 2 2 3 3" xfId="5480" xr:uid="{00000000-0005-0000-0000-0000312C0000}"/>
    <cellStyle name="Millares 9 2 2 2 3 3 2" xfId="20364" xr:uid="{00000000-0005-0000-0000-0000322C0000}"/>
    <cellStyle name="Millares 9 2 2 2 3 3 2 2" xfId="43007" xr:uid="{00000000-0005-0000-0000-0000332C0000}"/>
    <cellStyle name="Millares 9 2 2 2 3 3 3" xfId="12924" xr:uid="{00000000-0005-0000-0000-0000342C0000}"/>
    <cellStyle name="Millares 9 2 2 2 3 3 3 2" xfId="35567" xr:uid="{00000000-0005-0000-0000-0000352C0000}"/>
    <cellStyle name="Millares 9 2 2 2 3 3 4" xfId="28126" xr:uid="{00000000-0005-0000-0000-0000362C0000}"/>
    <cellStyle name="Millares 9 2 2 2 3 4" xfId="16646" xr:uid="{00000000-0005-0000-0000-0000372C0000}"/>
    <cellStyle name="Millares 9 2 2 2 3 4 2" xfId="39289" xr:uid="{00000000-0005-0000-0000-0000382C0000}"/>
    <cellStyle name="Millares 9 2 2 2 3 5" xfId="9206" xr:uid="{00000000-0005-0000-0000-0000392C0000}"/>
    <cellStyle name="Millares 9 2 2 2 3 5 2" xfId="31849" xr:uid="{00000000-0005-0000-0000-00003A2C0000}"/>
    <cellStyle name="Millares 9 2 2 2 3 6" xfId="24408" xr:uid="{00000000-0005-0000-0000-00003B2C0000}"/>
    <cellStyle name="Millares 9 2 2 2 4" xfId="2681" xr:uid="{00000000-0005-0000-0000-00003C2C0000}"/>
    <cellStyle name="Millares 9 2 2 2 4 2" xfId="6402" xr:uid="{00000000-0005-0000-0000-00003D2C0000}"/>
    <cellStyle name="Millares 9 2 2 2 4 2 2" xfId="21286" xr:uid="{00000000-0005-0000-0000-00003E2C0000}"/>
    <cellStyle name="Millares 9 2 2 2 4 2 2 2" xfId="43929" xr:uid="{00000000-0005-0000-0000-00003F2C0000}"/>
    <cellStyle name="Millares 9 2 2 2 4 2 3" xfId="13846" xr:uid="{00000000-0005-0000-0000-0000402C0000}"/>
    <cellStyle name="Millares 9 2 2 2 4 2 3 2" xfId="36489" xr:uid="{00000000-0005-0000-0000-0000412C0000}"/>
    <cellStyle name="Millares 9 2 2 2 4 2 4" xfId="29048" xr:uid="{00000000-0005-0000-0000-0000422C0000}"/>
    <cellStyle name="Millares 9 2 2 2 4 3" xfId="17568" xr:uid="{00000000-0005-0000-0000-0000432C0000}"/>
    <cellStyle name="Millares 9 2 2 2 4 3 2" xfId="40211" xr:uid="{00000000-0005-0000-0000-0000442C0000}"/>
    <cellStyle name="Millares 9 2 2 2 4 4" xfId="10128" xr:uid="{00000000-0005-0000-0000-0000452C0000}"/>
    <cellStyle name="Millares 9 2 2 2 4 4 2" xfId="32771" xr:uid="{00000000-0005-0000-0000-0000462C0000}"/>
    <cellStyle name="Millares 9 2 2 2 4 5" xfId="25330" xr:uid="{00000000-0005-0000-0000-0000472C0000}"/>
    <cellStyle name="Millares 9 2 2 2 5" xfId="4555" xr:uid="{00000000-0005-0000-0000-0000482C0000}"/>
    <cellStyle name="Millares 9 2 2 2 5 2" xfId="19439" xr:uid="{00000000-0005-0000-0000-0000492C0000}"/>
    <cellStyle name="Millares 9 2 2 2 5 2 2" xfId="42082" xr:uid="{00000000-0005-0000-0000-00004A2C0000}"/>
    <cellStyle name="Millares 9 2 2 2 5 3" xfId="11999" xr:uid="{00000000-0005-0000-0000-00004B2C0000}"/>
    <cellStyle name="Millares 9 2 2 2 5 3 2" xfId="34642" xr:uid="{00000000-0005-0000-0000-00004C2C0000}"/>
    <cellStyle name="Millares 9 2 2 2 5 4" xfId="27201" xr:uid="{00000000-0005-0000-0000-00004D2C0000}"/>
    <cellStyle name="Millares 9 2 2 2 6" xfId="15721" xr:uid="{00000000-0005-0000-0000-00004E2C0000}"/>
    <cellStyle name="Millares 9 2 2 2 6 2" xfId="38364" xr:uid="{00000000-0005-0000-0000-00004F2C0000}"/>
    <cellStyle name="Millares 9 2 2 2 7" xfId="8281" xr:uid="{00000000-0005-0000-0000-0000502C0000}"/>
    <cellStyle name="Millares 9 2 2 2 7 2" xfId="30924" xr:uid="{00000000-0005-0000-0000-0000512C0000}"/>
    <cellStyle name="Millares 9 2 2 2 8" xfId="23483" xr:uid="{00000000-0005-0000-0000-0000522C0000}"/>
    <cellStyle name="Millares 9 2 2 3" xfId="1079" xr:uid="{00000000-0005-0000-0000-0000532C0000}"/>
    <cellStyle name="Millares 9 2 2 3 2" xfId="2007" xr:uid="{00000000-0005-0000-0000-0000542C0000}"/>
    <cellStyle name="Millares 9 2 2 3 2 2" xfId="3857" xr:uid="{00000000-0005-0000-0000-0000552C0000}"/>
    <cellStyle name="Millares 9 2 2 3 2 2 2" xfId="7578" xr:uid="{00000000-0005-0000-0000-0000562C0000}"/>
    <cellStyle name="Millares 9 2 2 3 2 2 2 2" xfId="22462" xr:uid="{00000000-0005-0000-0000-0000572C0000}"/>
    <cellStyle name="Millares 9 2 2 3 2 2 2 2 2" xfId="45105" xr:uid="{00000000-0005-0000-0000-0000582C0000}"/>
    <cellStyle name="Millares 9 2 2 3 2 2 2 3" xfId="15022" xr:uid="{00000000-0005-0000-0000-0000592C0000}"/>
    <cellStyle name="Millares 9 2 2 3 2 2 2 3 2" xfId="37665" xr:uid="{00000000-0005-0000-0000-00005A2C0000}"/>
    <cellStyle name="Millares 9 2 2 3 2 2 2 4" xfId="30224" xr:uid="{00000000-0005-0000-0000-00005B2C0000}"/>
    <cellStyle name="Millares 9 2 2 3 2 2 3" xfId="18744" xr:uid="{00000000-0005-0000-0000-00005C2C0000}"/>
    <cellStyle name="Millares 9 2 2 3 2 2 3 2" xfId="41387" xr:uid="{00000000-0005-0000-0000-00005D2C0000}"/>
    <cellStyle name="Millares 9 2 2 3 2 2 4" xfId="11304" xr:uid="{00000000-0005-0000-0000-00005E2C0000}"/>
    <cellStyle name="Millares 9 2 2 3 2 2 4 2" xfId="33947" xr:uid="{00000000-0005-0000-0000-00005F2C0000}"/>
    <cellStyle name="Millares 9 2 2 3 2 2 5" xfId="26506" xr:uid="{00000000-0005-0000-0000-0000602C0000}"/>
    <cellStyle name="Millares 9 2 2 3 2 3" xfId="5731" xr:uid="{00000000-0005-0000-0000-0000612C0000}"/>
    <cellStyle name="Millares 9 2 2 3 2 3 2" xfId="20615" xr:uid="{00000000-0005-0000-0000-0000622C0000}"/>
    <cellStyle name="Millares 9 2 2 3 2 3 2 2" xfId="43258" xr:uid="{00000000-0005-0000-0000-0000632C0000}"/>
    <cellStyle name="Millares 9 2 2 3 2 3 3" xfId="13175" xr:uid="{00000000-0005-0000-0000-0000642C0000}"/>
    <cellStyle name="Millares 9 2 2 3 2 3 3 2" xfId="35818" xr:uid="{00000000-0005-0000-0000-0000652C0000}"/>
    <cellStyle name="Millares 9 2 2 3 2 3 4" xfId="28377" xr:uid="{00000000-0005-0000-0000-0000662C0000}"/>
    <cellStyle name="Millares 9 2 2 3 2 4" xfId="16897" xr:uid="{00000000-0005-0000-0000-0000672C0000}"/>
    <cellStyle name="Millares 9 2 2 3 2 4 2" xfId="39540" xr:uid="{00000000-0005-0000-0000-0000682C0000}"/>
    <cellStyle name="Millares 9 2 2 3 2 5" xfId="9457" xr:uid="{00000000-0005-0000-0000-0000692C0000}"/>
    <cellStyle name="Millares 9 2 2 3 2 5 2" xfId="32100" xr:uid="{00000000-0005-0000-0000-00006A2C0000}"/>
    <cellStyle name="Millares 9 2 2 3 2 6" xfId="24659" xr:uid="{00000000-0005-0000-0000-00006B2C0000}"/>
    <cellStyle name="Millares 9 2 2 3 3" xfId="2932" xr:uid="{00000000-0005-0000-0000-00006C2C0000}"/>
    <cellStyle name="Millares 9 2 2 3 3 2" xfId="6653" xr:uid="{00000000-0005-0000-0000-00006D2C0000}"/>
    <cellStyle name="Millares 9 2 2 3 3 2 2" xfId="21537" xr:uid="{00000000-0005-0000-0000-00006E2C0000}"/>
    <cellStyle name="Millares 9 2 2 3 3 2 2 2" xfId="44180" xr:uid="{00000000-0005-0000-0000-00006F2C0000}"/>
    <cellStyle name="Millares 9 2 2 3 3 2 3" xfId="14097" xr:uid="{00000000-0005-0000-0000-0000702C0000}"/>
    <cellStyle name="Millares 9 2 2 3 3 2 3 2" xfId="36740" xr:uid="{00000000-0005-0000-0000-0000712C0000}"/>
    <cellStyle name="Millares 9 2 2 3 3 2 4" xfId="29299" xr:uid="{00000000-0005-0000-0000-0000722C0000}"/>
    <cellStyle name="Millares 9 2 2 3 3 3" xfId="17819" xr:uid="{00000000-0005-0000-0000-0000732C0000}"/>
    <cellStyle name="Millares 9 2 2 3 3 3 2" xfId="40462" xr:uid="{00000000-0005-0000-0000-0000742C0000}"/>
    <cellStyle name="Millares 9 2 2 3 3 4" xfId="10379" xr:uid="{00000000-0005-0000-0000-0000752C0000}"/>
    <cellStyle name="Millares 9 2 2 3 3 4 2" xfId="33022" xr:uid="{00000000-0005-0000-0000-0000762C0000}"/>
    <cellStyle name="Millares 9 2 2 3 3 5" xfId="25581" xr:uid="{00000000-0005-0000-0000-0000772C0000}"/>
    <cellStyle name="Millares 9 2 2 3 4" xfId="4806" xr:uid="{00000000-0005-0000-0000-0000782C0000}"/>
    <cellStyle name="Millares 9 2 2 3 4 2" xfId="19690" xr:uid="{00000000-0005-0000-0000-0000792C0000}"/>
    <cellStyle name="Millares 9 2 2 3 4 2 2" xfId="42333" xr:uid="{00000000-0005-0000-0000-00007A2C0000}"/>
    <cellStyle name="Millares 9 2 2 3 4 3" xfId="12250" xr:uid="{00000000-0005-0000-0000-00007B2C0000}"/>
    <cellStyle name="Millares 9 2 2 3 4 3 2" xfId="34893" xr:uid="{00000000-0005-0000-0000-00007C2C0000}"/>
    <cellStyle name="Millares 9 2 2 3 4 4" xfId="27452" xr:uid="{00000000-0005-0000-0000-00007D2C0000}"/>
    <cellStyle name="Millares 9 2 2 3 5" xfId="15972" xr:uid="{00000000-0005-0000-0000-00007E2C0000}"/>
    <cellStyle name="Millares 9 2 2 3 5 2" xfId="38615" xr:uid="{00000000-0005-0000-0000-00007F2C0000}"/>
    <cellStyle name="Millares 9 2 2 3 6" xfId="8532" xr:uid="{00000000-0005-0000-0000-0000802C0000}"/>
    <cellStyle name="Millares 9 2 2 3 6 2" xfId="31175" xr:uid="{00000000-0005-0000-0000-0000812C0000}"/>
    <cellStyle name="Millares 9 2 2 3 7" xfId="23734" xr:uid="{00000000-0005-0000-0000-0000822C0000}"/>
    <cellStyle name="Millares 9 2 2 4" xfId="1545" xr:uid="{00000000-0005-0000-0000-0000832C0000}"/>
    <cellStyle name="Millares 9 2 2 4 2" xfId="3395" xr:uid="{00000000-0005-0000-0000-0000842C0000}"/>
    <cellStyle name="Millares 9 2 2 4 2 2" xfId="7116" xr:uid="{00000000-0005-0000-0000-0000852C0000}"/>
    <cellStyle name="Millares 9 2 2 4 2 2 2" xfId="22000" xr:uid="{00000000-0005-0000-0000-0000862C0000}"/>
    <cellStyle name="Millares 9 2 2 4 2 2 2 2" xfId="44643" xr:uid="{00000000-0005-0000-0000-0000872C0000}"/>
    <cellStyle name="Millares 9 2 2 4 2 2 3" xfId="14560" xr:uid="{00000000-0005-0000-0000-0000882C0000}"/>
    <cellStyle name="Millares 9 2 2 4 2 2 3 2" xfId="37203" xr:uid="{00000000-0005-0000-0000-0000892C0000}"/>
    <cellStyle name="Millares 9 2 2 4 2 2 4" xfId="29762" xr:uid="{00000000-0005-0000-0000-00008A2C0000}"/>
    <cellStyle name="Millares 9 2 2 4 2 3" xfId="18282" xr:uid="{00000000-0005-0000-0000-00008B2C0000}"/>
    <cellStyle name="Millares 9 2 2 4 2 3 2" xfId="40925" xr:uid="{00000000-0005-0000-0000-00008C2C0000}"/>
    <cellStyle name="Millares 9 2 2 4 2 4" xfId="10842" xr:uid="{00000000-0005-0000-0000-00008D2C0000}"/>
    <cellStyle name="Millares 9 2 2 4 2 4 2" xfId="33485" xr:uid="{00000000-0005-0000-0000-00008E2C0000}"/>
    <cellStyle name="Millares 9 2 2 4 2 5" xfId="26044" xr:uid="{00000000-0005-0000-0000-00008F2C0000}"/>
    <cellStyle name="Millares 9 2 2 4 3" xfId="5269" xr:uid="{00000000-0005-0000-0000-0000902C0000}"/>
    <cellStyle name="Millares 9 2 2 4 3 2" xfId="20153" xr:uid="{00000000-0005-0000-0000-0000912C0000}"/>
    <cellStyle name="Millares 9 2 2 4 3 2 2" xfId="42796" xr:uid="{00000000-0005-0000-0000-0000922C0000}"/>
    <cellStyle name="Millares 9 2 2 4 3 3" xfId="12713" xr:uid="{00000000-0005-0000-0000-0000932C0000}"/>
    <cellStyle name="Millares 9 2 2 4 3 3 2" xfId="35356" xr:uid="{00000000-0005-0000-0000-0000942C0000}"/>
    <cellStyle name="Millares 9 2 2 4 3 4" xfId="27915" xr:uid="{00000000-0005-0000-0000-0000952C0000}"/>
    <cellStyle name="Millares 9 2 2 4 4" xfId="16435" xr:uid="{00000000-0005-0000-0000-0000962C0000}"/>
    <cellStyle name="Millares 9 2 2 4 4 2" xfId="39078" xr:uid="{00000000-0005-0000-0000-0000972C0000}"/>
    <cellStyle name="Millares 9 2 2 4 5" xfId="8995" xr:uid="{00000000-0005-0000-0000-0000982C0000}"/>
    <cellStyle name="Millares 9 2 2 4 5 2" xfId="31638" xr:uid="{00000000-0005-0000-0000-0000992C0000}"/>
    <cellStyle name="Millares 9 2 2 4 6" xfId="24197" xr:uid="{00000000-0005-0000-0000-00009A2C0000}"/>
    <cellStyle name="Millares 9 2 2 5" xfId="2470" xr:uid="{00000000-0005-0000-0000-00009B2C0000}"/>
    <cellStyle name="Millares 9 2 2 5 2" xfId="6191" xr:uid="{00000000-0005-0000-0000-00009C2C0000}"/>
    <cellStyle name="Millares 9 2 2 5 2 2" xfId="21075" xr:uid="{00000000-0005-0000-0000-00009D2C0000}"/>
    <cellStyle name="Millares 9 2 2 5 2 2 2" xfId="43718" xr:uid="{00000000-0005-0000-0000-00009E2C0000}"/>
    <cellStyle name="Millares 9 2 2 5 2 3" xfId="13635" xr:uid="{00000000-0005-0000-0000-00009F2C0000}"/>
    <cellStyle name="Millares 9 2 2 5 2 3 2" xfId="36278" xr:uid="{00000000-0005-0000-0000-0000A02C0000}"/>
    <cellStyle name="Millares 9 2 2 5 2 4" xfId="28837" xr:uid="{00000000-0005-0000-0000-0000A12C0000}"/>
    <cellStyle name="Millares 9 2 2 5 3" xfId="17357" xr:uid="{00000000-0005-0000-0000-0000A22C0000}"/>
    <cellStyle name="Millares 9 2 2 5 3 2" xfId="40000" xr:uid="{00000000-0005-0000-0000-0000A32C0000}"/>
    <cellStyle name="Millares 9 2 2 5 4" xfId="9917" xr:uid="{00000000-0005-0000-0000-0000A42C0000}"/>
    <cellStyle name="Millares 9 2 2 5 4 2" xfId="32560" xr:uid="{00000000-0005-0000-0000-0000A52C0000}"/>
    <cellStyle name="Millares 9 2 2 5 5" xfId="25119" xr:uid="{00000000-0005-0000-0000-0000A62C0000}"/>
    <cellStyle name="Millares 9 2 2 6" xfId="4344" xr:uid="{00000000-0005-0000-0000-0000A72C0000}"/>
    <cellStyle name="Millares 9 2 2 6 2" xfId="19228" xr:uid="{00000000-0005-0000-0000-0000A82C0000}"/>
    <cellStyle name="Millares 9 2 2 6 2 2" xfId="41871" xr:uid="{00000000-0005-0000-0000-0000A92C0000}"/>
    <cellStyle name="Millares 9 2 2 6 3" xfId="11788" xr:uid="{00000000-0005-0000-0000-0000AA2C0000}"/>
    <cellStyle name="Millares 9 2 2 6 3 2" xfId="34431" xr:uid="{00000000-0005-0000-0000-0000AB2C0000}"/>
    <cellStyle name="Millares 9 2 2 6 4" xfId="26990" xr:uid="{00000000-0005-0000-0000-0000AC2C0000}"/>
    <cellStyle name="Millares 9 2 2 7" xfId="15510" xr:uid="{00000000-0005-0000-0000-0000AD2C0000}"/>
    <cellStyle name="Millares 9 2 2 7 2" xfId="38153" xr:uid="{00000000-0005-0000-0000-0000AE2C0000}"/>
    <cellStyle name="Millares 9 2 2 8" xfId="8070" xr:uid="{00000000-0005-0000-0000-0000AF2C0000}"/>
    <cellStyle name="Millares 9 2 2 8 2" xfId="30713" xr:uid="{00000000-0005-0000-0000-0000B02C0000}"/>
    <cellStyle name="Millares 9 2 2 9" xfId="23273" xr:uid="{00000000-0005-0000-0000-0000B12C0000}"/>
    <cellStyle name="Millares 9 2 3" xfId="720" xr:uid="{00000000-0005-0000-0000-0000B22C0000}"/>
    <cellStyle name="Millares 9 2 3 2" xfId="1185" xr:uid="{00000000-0005-0000-0000-0000B32C0000}"/>
    <cellStyle name="Millares 9 2 3 2 2" xfId="2113" xr:uid="{00000000-0005-0000-0000-0000B42C0000}"/>
    <cellStyle name="Millares 9 2 3 2 2 2" xfId="3963" xr:uid="{00000000-0005-0000-0000-0000B52C0000}"/>
    <cellStyle name="Millares 9 2 3 2 2 2 2" xfId="7684" xr:uid="{00000000-0005-0000-0000-0000B62C0000}"/>
    <cellStyle name="Millares 9 2 3 2 2 2 2 2" xfId="22568" xr:uid="{00000000-0005-0000-0000-0000B72C0000}"/>
    <cellStyle name="Millares 9 2 3 2 2 2 2 2 2" xfId="45211" xr:uid="{00000000-0005-0000-0000-0000B82C0000}"/>
    <cellStyle name="Millares 9 2 3 2 2 2 2 3" xfId="15128" xr:uid="{00000000-0005-0000-0000-0000B92C0000}"/>
    <cellStyle name="Millares 9 2 3 2 2 2 2 3 2" xfId="37771" xr:uid="{00000000-0005-0000-0000-0000BA2C0000}"/>
    <cellStyle name="Millares 9 2 3 2 2 2 2 4" xfId="30330" xr:uid="{00000000-0005-0000-0000-0000BB2C0000}"/>
    <cellStyle name="Millares 9 2 3 2 2 2 3" xfId="18850" xr:uid="{00000000-0005-0000-0000-0000BC2C0000}"/>
    <cellStyle name="Millares 9 2 3 2 2 2 3 2" xfId="41493" xr:uid="{00000000-0005-0000-0000-0000BD2C0000}"/>
    <cellStyle name="Millares 9 2 3 2 2 2 4" xfId="11410" xr:uid="{00000000-0005-0000-0000-0000BE2C0000}"/>
    <cellStyle name="Millares 9 2 3 2 2 2 4 2" xfId="34053" xr:uid="{00000000-0005-0000-0000-0000BF2C0000}"/>
    <cellStyle name="Millares 9 2 3 2 2 2 5" xfId="26612" xr:uid="{00000000-0005-0000-0000-0000C02C0000}"/>
    <cellStyle name="Millares 9 2 3 2 2 3" xfId="5837" xr:uid="{00000000-0005-0000-0000-0000C12C0000}"/>
    <cellStyle name="Millares 9 2 3 2 2 3 2" xfId="20721" xr:uid="{00000000-0005-0000-0000-0000C22C0000}"/>
    <cellStyle name="Millares 9 2 3 2 2 3 2 2" xfId="43364" xr:uid="{00000000-0005-0000-0000-0000C32C0000}"/>
    <cellStyle name="Millares 9 2 3 2 2 3 3" xfId="13281" xr:uid="{00000000-0005-0000-0000-0000C42C0000}"/>
    <cellStyle name="Millares 9 2 3 2 2 3 3 2" xfId="35924" xr:uid="{00000000-0005-0000-0000-0000C52C0000}"/>
    <cellStyle name="Millares 9 2 3 2 2 3 4" xfId="28483" xr:uid="{00000000-0005-0000-0000-0000C62C0000}"/>
    <cellStyle name="Millares 9 2 3 2 2 4" xfId="17003" xr:uid="{00000000-0005-0000-0000-0000C72C0000}"/>
    <cellStyle name="Millares 9 2 3 2 2 4 2" xfId="39646" xr:uid="{00000000-0005-0000-0000-0000C82C0000}"/>
    <cellStyle name="Millares 9 2 3 2 2 5" xfId="9563" xr:uid="{00000000-0005-0000-0000-0000C92C0000}"/>
    <cellStyle name="Millares 9 2 3 2 2 5 2" xfId="32206" xr:uid="{00000000-0005-0000-0000-0000CA2C0000}"/>
    <cellStyle name="Millares 9 2 3 2 2 6" xfId="24765" xr:uid="{00000000-0005-0000-0000-0000CB2C0000}"/>
    <cellStyle name="Millares 9 2 3 2 3" xfId="3038" xr:uid="{00000000-0005-0000-0000-0000CC2C0000}"/>
    <cellStyle name="Millares 9 2 3 2 3 2" xfId="6759" xr:uid="{00000000-0005-0000-0000-0000CD2C0000}"/>
    <cellStyle name="Millares 9 2 3 2 3 2 2" xfId="21643" xr:uid="{00000000-0005-0000-0000-0000CE2C0000}"/>
    <cellStyle name="Millares 9 2 3 2 3 2 2 2" xfId="44286" xr:uid="{00000000-0005-0000-0000-0000CF2C0000}"/>
    <cellStyle name="Millares 9 2 3 2 3 2 3" xfId="14203" xr:uid="{00000000-0005-0000-0000-0000D02C0000}"/>
    <cellStyle name="Millares 9 2 3 2 3 2 3 2" xfId="36846" xr:uid="{00000000-0005-0000-0000-0000D12C0000}"/>
    <cellStyle name="Millares 9 2 3 2 3 2 4" xfId="29405" xr:uid="{00000000-0005-0000-0000-0000D22C0000}"/>
    <cellStyle name="Millares 9 2 3 2 3 3" xfId="17925" xr:uid="{00000000-0005-0000-0000-0000D32C0000}"/>
    <cellStyle name="Millares 9 2 3 2 3 3 2" xfId="40568" xr:uid="{00000000-0005-0000-0000-0000D42C0000}"/>
    <cellStyle name="Millares 9 2 3 2 3 4" xfId="10485" xr:uid="{00000000-0005-0000-0000-0000D52C0000}"/>
    <cellStyle name="Millares 9 2 3 2 3 4 2" xfId="33128" xr:uid="{00000000-0005-0000-0000-0000D62C0000}"/>
    <cellStyle name="Millares 9 2 3 2 3 5" xfId="25687" xr:uid="{00000000-0005-0000-0000-0000D72C0000}"/>
    <cellStyle name="Millares 9 2 3 2 4" xfId="4912" xr:uid="{00000000-0005-0000-0000-0000D82C0000}"/>
    <cellStyle name="Millares 9 2 3 2 4 2" xfId="19796" xr:uid="{00000000-0005-0000-0000-0000D92C0000}"/>
    <cellStyle name="Millares 9 2 3 2 4 2 2" xfId="42439" xr:uid="{00000000-0005-0000-0000-0000DA2C0000}"/>
    <cellStyle name="Millares 9 2 3 2 4 3" xfId="12356" xr:uid="{00000000-0005-0000-0000-0000DB2C0000}"/>
    <cellStyle name="Millares 9 2 3 2 4 3 2" xfId="34999" xr:uid="{00000000-0005-0000-0000-0000DC2C0000}"/>
    <cellStyle name="Millares 9 2 3 2 4 4" xfId="27558" xr:uid="{00000000-0005-0000-0000-0000DD2C0000}"/>
    <cellStyle name="Millares 9 2 3 2 5" xfId="16078" xr:uid="{00000000-0005-0000-0000-0000DE2C0000}"/>
    <cellStyle name="Millares 9 2 3 2 5 2" xfId="38721" xr:uid="{00000000-0005-0000-0000-0000DF2C0000}"/>
    <cellStyle name="Millares 9 2 3 2 6" xfId="8638" xr:uid="{00000000-0005-0000-0000-0000E02C0000}"/>
    <cellStyle name="Millares 9 2 3 2 6 2" xfId="31281" xr:uid="{00000000-0005-0000-0000-0000E12C0000}"/>
    <cellStyle name="Millares 9 2 3 2 7" xfId="23840" xr:uid="{00000000-0005-0000-0000-0000E22C0000}"/>
    <cellStyle name="Millares 9 2 3 3" xfId="1651" xr:uid="{00000000-0005-0000-0000-0000E32C0000}"/>
    <cellStyle name="Millares 9 2 3 3 2" xfId="3501" xr:uid="{00000000-0005-0000-0000-0000E42C0000}"/>
    <cellStyle name="Millares 9 2 3 3 2 2" xfId="7222" xr:uid="{00000000-0005-0000-0000-0000E52C0000}"/>
    <cellStyle name="Millares 9 2 3 3 2 2 2" xfId="22106" xr:uid="{00000000-0005-0000-0000-0000E62C0000}"/>
    <cellStyle name="Millares 9 2 3 3 2 2 2 2" xfId="44749" xr:uid="{00000000-0005-0000-0000-0000E72C0000}"/>
    <cellStyle name="Millares 9 2 3 3 2 2 3" xfId="14666" xr:uid="{00000000-0005-0000-0000-0000E82C0000}"/>
    <cellStyle name="Millares 9 2 3 3 2 2 3 2" xfId="37309" xr:uid="{00000000-0005-0000-0000-0000E92C0000}"/>
    <cellStyle name="Millares 9 2 3 3 2 2 4" xfId="29868" xr:uid="{00000000-0005-0000-0000-0000EA2C0000}"/>
    <cellStyle name="Millares 9 2 3 3 2 3" xfId="18388" xr:uid="{00000000-0005-0000-0000-0000EB2C0000}"/>
    <cellStyle name="Millares 9 2 3 3 2 3 2" xfId="41031" xr:uid="{00000000-0005-0000-0000-0000EC2C0000}"/>
    <cellStyle name="Millares 9 2 3 3 2 4" xfId="10948" xr:uid="{00000000-0005-0000-0000-0000ED2C0000}"/>
    <cellStyle name="Millares 9 2 3 3 2 4 2" xfId="33591" xr:uid="{00000000-0005-0000-0000-0000EE2C0000}"/>
    <cellStyle name="Millares 9 2 3 3 2 5" xfId="26150" xr:uid="{00000000-0005-0000-0000-0000EF2C0000}"/>
    <cellStyle name="Millares 9 2 3 3 3" xfId="5375" xr:uid="{00000000-0005-0000-0000-0000F02C0000}"/>
    <cellStyle name="Millares 9 2 3 3 3 2" xfId="20259" xr:uid="{00000000-0005-0000-0000-0000F12C0000}"/>
    <cellStyle name="Millares 9 2 3 3 3 2 2" xfId="42902" xr:uid="{00000000-0005-0000-0000-0000F22C0000}"/>
    <cellStyle name="Millares 9 2 3 3 3 3" xfId="12819" xr:uid="{00000000-0005-0000-0000-0000F32C0000}"/>
    <cellStyle name="Millares 9 2 3 3 3 3 2" xfId="35462" xr:uid="{00000000-0005-0000-0000-0000F42C0000}"/>
    <cellStyle name="Millares 9 2 3 3 3 4" xfId="28021" xr:uid="{00000000-0005-0000-0000-0000F52C0000}"/>
    <cellStyle name="Millares 9 2 3 3 4" xfId="16541" xr:uid="{00000000-0005-0000-0000-0000F62C0000}"/>
    <cellStyle name="Millares 9 2 3 3 4 2" xfId="39184" xr:uid="{00000000-0005-0000-0000-0000F72C0000}"/>
    <cellStyle name="Millares 9 2 3 3 5" xfId="9101" xr:uid="{00000000-0005-0000-0000-0000F82C0000}"/>
    <cellStyle name="Millares 9 2 3 3 5 2" xfId="31744" xr:uid="{00000000-0005-0000-0000-0000F92C0000}"/>
    <cellStyle name="Millares 9 2 3 3 6" xfId="24303" xr:uid="{00000000-0005-0000-0000-0000FA2C0000}"/>
    <cellStyle name="Millares 9 2 3 4" xfId="2576" xr:uid="{00000000-0005-0000-0000-0000FB2C0000}"/>
    <cellStyle name="Millares 9 2 3 4 2" xfId="6297" xr:uid="{00000000-0005-0000-0000-0000FC2C0000}"/>
    <cellStyle name="Millares 9 2 3 4 2 2" xfId="21181" xr:uid="{00000000-0005-0000-0000-0000FD2C0000}"/>
    <cellStyle name="Millares 9 2 3 4 2 2 2" xfId="43824" xr:uid="{00000000-0005-0000-0000-0000FE2C0000}"/>
    <cellStyle name="Millares 9 2 3 4 2 3" xfId="13741" xr:uid="{00000000-0005-0000-0000-0000FF2C0000}"/>
    <cellStyle name="Millares 9 2 3 4 2 3 2" xfId="36384" xr:uid="{00000000-0005-0000-0000-0000002D0000}"/>
    <cellStyle name="Millares 9 2 3 4 2 4" xfId="28943" xr:uid="{00000000-0005-0000-0000-0000012D0000}"/>
    <cellStyle name="Millares 9 2 3 4 3" xfId="17463" xr:uid="{00000000-0005-0000-0000-0000022D0000}"/>
    <cellStyle name="Millares 9 2 3 4 3 2" xfId="40106" xr:uid="{00000000-0005-0000-0000-0000032D0000}"/>
    <cellStyle name="Millares 9 2 3 4 4" xfId="10023" xr:uid="{00000000-0005-0000-0000-0000042D0000}"/>
    <cellStyle name="Millares 9 2 3 4 4 2" xfId="32666" xr:uid="{00000000-0005-0000-0000-0000052D0000}"/>
    <cellStyle name="Millares 9 2 3 4 5" xfId="25225" xr:uid="{00000000-0005-0000-0000-0000062D0000}"/>
    <cellStyle name="Millares 9 2 3 5" xfId="4450" xr:uid="{00000000-0005-0000-0000-0000072D0000}"/>
    <cellStyle name="Millares 9 2 3 5 2" xfId="19334" xr:uid="{00000000-0005-0000-0000-0000082D0000}"/>
    <cellStyle name="Millares 9 2 3 5 2 2" xfId="41977" xr:uid="{00000000-0005-0000-0000-0000092D0000}"/>
    <cellStyle name="Millares 9 2 3 5 3" xfId="11894" xr:uid="{00000000-0005-0000-0000-00000A2D0000}"/>
    <cellStyle name="Millares 9 2 3 5 3 2" xfId="34537" xr:uid="{00000000-0005-0000-0000-00000B2D0000}"/>
    <cellStyle name="Millares 9 2 3 5 4" xfId="27096" xr:uid="{00000000-0005-0000-0000-00000C2D0000}"/>
    <cellStyle name="Millares 9 2 3 6" xfId="15616" xr:uid="{00000000-0005-0000-0000-00000D2D0000}"/>
    <cellStyle name="Millares 9 2 3 6 2" xfId="38259" xr:uid="{00000000-0005-0000-0000-00000E2D0000}"/>
    <cellStyle name="Millares 9 2 3 7" xfId="8176" xr:uid="{00000000-0005-0000-0000-00000F2D0000}"/>
    <cellStyle name="Millares 9 2 3 7 2" xfId="30819" xr:uid="{00000000-0005-0000-0000-0000102D0000}"/>
    <cellStyle name="Millares 9 2 3 8" xfId="23378" xr:uid="{00000000-0005-0000-0000-0000112D0000}"/>
    <cellStyle name="Millares 9 2 4" xfId="974" xr:uid="{00000000-0005-0000-0000-0000122D0000}"/>
    <cellStyle name="Millares 9 2 4 2" xfId="1902" xr:uid="{00000000-0005-0000-0000-0000132D0000}"/>
    <cellStyle name="Millares 9 2 4 2 2" xfId="3752" xr:uid="{00000000-0005-0000-0000-0000142D0000}"/>
    <cellStyle name="Millares 9 2 4 2 2 2" xfId="7473" xr:uid="{00000000-0005-0000-0000-0000152D0000}"/>
    <cellStyle name="Millares 9 2 4 2 2 2 2" xfId="22357" xr:uid="{00000000-0005-0000-0000-0000162D0000}"/>
    <cellStyle name="Millares 9 2 4 2 2 2 2 2" xfId="45000" xr:uid="{00000000-0005-0000-0000-0000172D0000}"/>
    <cellStyle name="Millares 9 2 4 2 2 2 3" xfId="14917" xr:uid="{00000000-0005-0000-0000-0000182D0000}"/>
    <cellStyle name="Millares 9 2 4 2 2 2 3 2" xfId="37560" xr:uid="{00000000-0005-0000-0000-0000192D0000}"/>
    <cellStyle name="Millares 9 2 4 2 2 2 4" xfId="30119" xr:uid="{00000000-0005-0000-0000-00001A2D0000}"/>
    <cellStyle name="Millares 9 2 4 2 2 3" xfId="18639" xr:uid="{00000000-0005-0000-0000-00001B2D0000}"/>
    <cellStyle name="Millares 9 2 4 2 2 3 2" xfId="41282" xr:uid="{00000000-0005-0000-0000-00001C2D0000}"/>
    <cellStyle name="Millares 9 2 4 2 2 4" xfId="11199" xr:uid="{00000000-0005-0000-0000-00001D2D0000}"/>
    <cellStyle name="Millares 9 2 4 2 2 4 2" xfId="33842" xr:uid="{00000000-0005-0000-0000-00001E2D0000}"/>
    <cellStyle name="Millares 9 2 4 2 2 5" xfId="26401" xr:uid="{00000000-0005-0000-0000-00001F2D0000}"/>
    <cellStyle name="Millares 9 2 4 2 3" xfId="5626" xr:uid="{00000000-0005-0000-0000-0000202D0000}"/>
    <cellStyle name="Millares 9 2 4 2 3 2" xfId="20510" xr:uid="{00000000-0005-0000-0000-0000212D0000}"/>
    <cellStyle name="Millares 9 2 4 2 3 2 2" xfId="43153" xr:uid="{00000000-0005-0000-0000-0000222D0000}"/>
    <cellStyle name="Millares 9 2 4 2 3 3" xfId="13070" xr:uid="{00000000-0005-0000-0000-0000232D0000}"/>
    <cellStyle name="Millares 9 2 4 2 3 3 2" xfId="35713" xr:uid="{00000000-0005-0000-0000-0000242D0000}"/>
    <cellStyle name="Millares 9 2 4 2 3 4" xfId="28272" xr:uid="{00000000-0005-0000-0000-0000252D0000}"/>
    <cellStyle name="Millares 9 2 4 2 4" xfId="16792" xr:uid="{00000000-0005-0000-0000-0000262D0000}"/>
    <cellStyle name="Millares 9 2 4 2 4 2" xfId="39435" xr:uid="{00000000-0005-0000-0000-0000272D0000}"/>
    <cellStyle name="Millares 9 2 4 2 5" xfId="9352" xr:uid="{00000000-0005-0000-0000-0000282D0000}"/>
    <cellStyle name="Millares 9 2 4 2 5 2" xfId="31995" xr:uid="{00000000-0005-0000-0000-0000292D0000}"/>
    <cellStyle name="Millares 9 2 4 2 6" xfId="24554" xr:uid="{00000000-0005-0000-0000-00002A2D0000}"/>
    <cellStyle name="Millares 9 2 4 3" xfId="2827" xr:uid="{00000000-0005-0000-0000-00002B2D0000}"/>
    <cellStyle name="Millares 9 2 4 3 2" xfId="6548" xr:uid="{00000000-0005-0000-0000-00002C2D0000}"/>
    <cellStyle name="Millares 9 2 4 3 2 2" xfId="21432" xr:uid="{00000000-0005-0000-0000-00002D2D0000}"/>
    <cellStyle name="Millares 9 2 4 3 2 2 2" xfId="44075" xr:uid="{00000000-0005-0000-0000-00002E2D0000}"/>
    <cellStyle name="Millares 9 2 4 3 2 3" xfId="13992" xr:uid="{00000000-0005-0000-0000-00002F2D0000}"/>
    <cellStyle name="Millares 9 2 4 3 2 3 2" xfId="36635" xr:uid="{00000000-0005-0000-0000-0000302D0000}"/>
    <cellStyle name="Millares 9 2 4 3 2 4" xfId="29194" xr:uid="{00000000-0005-0000-0000-0000312D0000}"/>
    <cellStyle name="Millares 9 2 4 3 3" xfId="17714" xr:uid="{00000000-0005-0000-0000-0000322D0000}"/>
    <cellStyle name="Millares 9 2 4 3 3 2" xfId="40357" xr:uid="{00000000-0005-0000-0000-0000332D0000}"/>
    <cellStyle name="Millares 9 2 4 3 4" xfId="10274" xr:uid="{00000000-0005-0000-0000-0000342D0000}"/>
    <cellStyle name="Millares 9 2 4 3 4 2" xfId="32917" xr:uid="{00000000-0005-0000-0000-0000352D0000}"/>
    <cellStyle name="Millares 9 2 4 3 5" xfId="25476" xr:uid="{00000000-0005-0000-0000-0000362D0000}"/>
    <cellStyle name="Millares 9 2 4 4" xfId="4701" xr:uid="{00000000-0005-0000-0000-0000372D0000}"/>
    <cellStyle name="Millares 9 2 4 4 2" xfId="19585" xr:uid="{00000000-0005-0000-0000-0000382D0000}"/>
    <cellStyle name="Millares 9 2 4 4 2 2" xfId="42228" xr:uid="{00000000-0005-0000-0000-0000392D0000}"/>
    <cellStyle name="Millares 9 2 4 4 3" xfId="12145" xr:uid="{00000000-0005-0000-0000-00003A2D0000}"/>
    <cellStyle name="Millares 9 2 4 4 3 2" xfId="34788" xr:uid="{00000000-0005-0000-0000-00003B2D0000}"/>
    <cellStyle name="Millares 9 2 4 4 4" xfId="27347" xr:uid="{00000000-0005-0000-0000-00003C2D0000}"/>
    <cellStyle name="Millares 9 2 4 5" xfId="15867" xr:uid="{00000000-0005-0000-0000-00003D2D0000}"/>
    <cellStyle name="Millares 9 2 4 5 2" xfId="38510" xr:uid="{00000000-0005-0000-0000-00003E2D0000}"/>
    <cellStyle name="Millares 9 2 4 6" xfId="8427" xr:uid="{00000000-0005-0000-0000-00003F2D0000}"/>
    <cellStyle name="Millares 9 2 4 6 2" xfId="31070" xr:uid="{00000000-0005-0000-0000-0000402D0000}"/>
    <cellStyle name="Millares 9 2 4 7" xfId="23629" xr:uid="{00000000-0005-0000-0000-0000412D0000}"/>
    <cellStyle name="Millares 9 2 5" xfId="1440" xr:uid="{00000000-0005-0000-0000-0000422D0000}"/>
    <cellStyle name="Millares 9 2 5 2" xfId="3290" xr:uid="{00000000-0005-0000-0000-0000432D0000}"/>
    <cellStyle name="Millares 9 2 5 2 2" xfId="7011" xr:uid="{00000000-0005-0000-0000-0000442D0000}"/>
    <cellStyle name="Millares 9 2 5 2 2 2" xfId="21895" xr:uid="{00000000-0005-0000-0000-0000452D0000}"/>
    <cellStyle name="Millares 9 2 5 2 2 2 2" xfId="44538" xr:uid="{00000000-0005-0000-0000-0000462D0000}"/>
    <cellStyle name="Millares 9 2 5 2 2 3" xfId="14455" xr:uid="{00000000-0005-0000-0000-0000472D0000}"/>
    <cellStyle name="Millares 9 2 5 2 2 3 2" xfId="37098" xr:uid="{00000000-0005-0000-0000-0000482D0000}"/>
    <cellStyle name="Millares 9 2 5 2 2 4" xfId="29657" xr:uid="{00000000-0005-0000-0000-0000492D0000}"/>
    <cellStyle name="Millares 9 2 5 2 3" xfId="18177" xr:uid="{00000000-0005-0000-0000-00004A2D0000}"/>
    <cellStyle name="Millares 9 2 5 2 3 2" xfId="40820" xr:uid="{00000000-0005-0000-0000-00004B2D0000}"/>
    <cellStyle name="Millares 9 2 5 2 4" xfId="10737" xr:uid="{00000000-0005-0000-0000-00004C2D0000}"/>
    <cellStyle name="Millares 9 2 5 2 4 2" xfId="33380" xr:uid="{00000000-0005-0000-0000-00004D2D0000}"/>
    <cellStyle name="Millares 9 2 5 2 5" xfId="25939" xr:uid="{00000000-0005-0000-0000-00004E2D0000}"/>
    <cellStyle name="Millares 9 2 5 3" xfId="5164" xr:uid="{00000000-0005-0000-0000-00004F2D0000}"/>
    <cellStyle name="Millares 9 2 5 3 2" xfId="20048" xr:uid="{00000000-0005-0000-0000-0000502D0000}"/>
    <cellStyle name="Millares 9 2 5 3 2 2" xfId="42691" xr:uid="{00000000-0005-0000-0000-0000512D0000}"/>
    <cellStyle name="Millares 9 2 5 3 3" xfId="12608" xr:uid="{00000000-0005-0000-0000-0000522D0000}"/>
    <cellStyle name="Millares 9 2 5 3 3 2" xfId="35251" xr:uid="{00000000-0005-0000-0000-0000532D0000}"/>
    <cellStyle name="Millares 9 2 5 3 4" xfId="27810" xr:uid="{00000000-0005-0000-0000-0000542D0000}"/>
    <cellStyle name="Millares 9 2 5 4" xfId="16330" xr:uid="{00000000-0005-0000-0000-0000552D0000}"/>
    <cellStyle name="Millares 9 2 5 4 2" xfId="38973" xr:uid="{00000000-0005-0000-0000-0000562D0000}"/>
    <cellStyle name="Millares 9 2 5 5" xfId="8890" xr:uid="{00000000-0005-0000-0000-0000572D0000}"/>
    <cellStyle name="Millares 9 2 5 5 2" xfId="31533" xr:uid="{00000000-0005-0000-0000-0000582D0000}"/>
    <cellStyle name="Millares 9 2 5 6" xfId="24092" xr:uid="{00000000-0005-0000-0000-0000592D0000}"/>
    <cellStyle name="Millares 9 2 6" xfId="2365" xr:uid="{00000000-0005-0000-0000-00005A2D0000}"/>
    <cellStyle name="Millares 9 2 6 2" xfId="6086" xr:uid="{00000000-0005-0000-0000-00005B2D0000}"/>
    <cellStyle name="Millares 9 2 6 2 2" xfId="20970" xr:uid="{00000000-0005-0000-0000-00005C2D0000}"/>
    <cellStyle name="Millares 9 2 6 2 2 2" xfId="43613" xr:uid="{00000000-0005-0000-0000-00005D2D0000}"/>
    <cellStyle name="Millares 9 2 6 2 3" xfId="13530" xr:uid="{00000000-0005-0000-0000-00005E2D0000}"/>
    <cellStyle name="Millares 9 2 6 2 3 2" xfId="36173" xr:uid="{00000000-0005-0000-0000-00005F2D0000}"/>
    <cellStyle name="Millares 9 2 6 2 4" xfId="28732" xr:uid="{00000000-0005-0000-0000-0000602D0000}"/>
    <cellStyle name="Millares 9 2 6 3" xfId="17252" xr:uid="{00000000-0005-0000-0000-0000612D0000}"/>
    <cellStyle name="Millares 9 2 6 3 2" xfId="39895" xr:uid="{00000000-0005-0000-0000-0000622D0000}"/>
    <cellStyle name="Millares 9 2 6 4" xfId="9812" xr:uid="{00000000-0005-0000-0000-0000632D0000}"/>
    <cellStyle name="Millares 9 2 6 4 2" xfId="32455" xr:uid="{00000000-0005-0000-0000-0000642D0000}"/>
    <cellStyle name="Millares 9 2 6 5" xfId="25014" xr:uid="{00000000-0005-0000-0000-0000652D0000}"/>
    <cellStyle name="Millares 9 2 7" xfId="4239" xr:uid="{00000000-0005-0000-0000-0000662D0000}"/>
    <cellStyle name="Millares 9 2 7 2" xfId="19123" xr:uid="{00000000-0005-0000-0000-0000672D0000}"/>
    <cellStyle name="Millares 9 2 7 2 2" xfId="41766" xr:uid="{00000000-0005-0000-0000-0000682D0000}"/>
    <cellStyle name="Millares 9 2 7 3" xfId="11683" xr:uid="{00000000-0005-0000-0000-0000692D0000}"/>
    <cellStyle name="Millares 9 2 7 3 2" xfId="34326" xr:uid="{00000000-0005-0000-0000-00006A2D0000}"/>
    <cellStyle name="Millares 9 2 7 4" xfId="26885" xr:uid="{00000000-0005-0000-0000-00006B2D0000}"/>
    <cellStyle name="Millares 9 2 8" xfId="15405" xr:uid="{00000000-0005-0000-0000-00006C2D0000}"/>
    <cellStyle name="Millares 9 2 8 2" xfId="38048" xr:uid="{00000000-0005-0000-0000-00006D2D0000}"/>
    <cellStyle name="Millares 9 2 9" xfId="7965" xr:uid="{00000000-0005-0000-0000-00006E2D0000}"/>
    <cellStyle name="Millares 9 2 9 2" xfId="30608" xr:uid="{00000000-0005-0000-0000-00006F2D0000}"/>
    <cellStyle name="Millares 9 3" xfId="561" xr:uid="{00000000-0005-0000-0000-0000702D0000}"/>
    <cellStyle name="Millares 9 3 2" xfId="773" xr:uid="{00000000-0005-0000-0000-0000712D0000}"/>
    <cellStyle name="Millares 9 3 2 2" xfId="1238" xr:uid="{00000000-0005-0000-0000-0000722D0000}"/>
    <cellStyle name="Millares 9 3 2 2 2" xfId="2166" xr:uid="{00000000-0005-0000-0000-0000732D0000}"/>
    <cellStyle name="Millares 9 3 2 2 2 2" xfId="4016" xr:uid="{00000000-0005-0000-0000-0000742D0000}"/>
    <cellStyle name="Millares 9 3 2 2 2 2 2" xfId="7737" xr:uid="{00000000-0005-0000-0000-0000752D0000}"/>
    <cellStyle name="Millares 9 3 2 2 2 2 2 2" xfId="22621" xr:uid="{00000000-0005-0000-0000-0000762D0000}"/>
    <cellStyle name="Millares 9 3 2 2 2 2 2 2 2" xfId="45264" xr:uid="{00000000-0005-0000-0000-0000772D0000}"/>
    <cellStyle name="Millares 9 3 2 2 2 2 2 3" xfId="15181" xr:uid="{00000000-0005-0000-0000-0000782D0000}"/>
    <cellStyle name="Millares 9 3 2 2 2 2 2 3 2" xfId="37824" xr:uid="{00000000-0005-0000-0000-0000792D0000}"/>
    <cellStyle name="Millares 9 3 2 2 2 2 2 4" xfId="30383" xr:uid="{00000000-0005-0000-0000-00007A2D0000}"/>
    <cellStyle name="Millares 9 3 2 2 2 2 3" xfId="18903" xr:uid="{00000000-0005-0000-0000-00007B2D0000}"/>
    <cellStyle name="Millares 9 3 2 2 2 2 3 2" xfId="41546" xr:uid="{00000000-0005-0000-0000-00007C2D0000}"/>
    <cellStyle name="Millares 9 3 2 2 2 2 4" xfId="11463" xr:uid="{00000000-0005-0000-0000-00007D2D0000}"/>
    <cellStyle name="Millares 9 3 2 2 2 2 4 2" xfId="34106" xr:uid="{00000000-0005-0000-0000-00007E2D0000}"/>
    <cellStyle name="Millares 9 3 2 2 2 2 5" xfId="26665" xr:uid="{00000000-0005-0000-0000-00007F2D0000}"/>
    <cellStyle name="Millares 9 3 2 2 2 3" xfId="5890" xr:uid="{00000000-0005-0000-0000-0000802D0000}"/>
    <cellStyle name="Millares 9 3 2 2 2 3 2" xfId="20774" xr:uid="{00000000-0005-0000-0000-0000812D0000}"/>
    <cellStyle name="Millares 9 3 2 2 2 3 2 2" xfId="43417" xr:uid="{00000000-0005-0000-0000-0000822D0000}"/>
    <cellStyle name="Millares 9 3 2 2 2 3 3" xfId="13334" xr:uid="{00000000-0005-0000-0000-0000832D0000}"/>
    <cellStyle name="Millares 9 3 2 2 2 3 3 2" xfId="35977" xr:uid="{00000000-0005-0000-0000-0000842D0000}"/>
    <cellStyle name="Millares 9 3 2 2 2 3 4" xfId="28536" xr:uid="{00000000-0005-0000-0000-0000852D0000}"/>
    <cellStyle name="Millares 9 3 2 2 2 4" xfId="17056" xr:uid="{00000000-0005-0000-0000-0000862D0000}"/>
    <cellStyle name="Millares 9 3 2 2 2 4 2" xfId="39699" xr:uid="{00000000-0005-0000-0000-0000872D0000}"/>
    <cellStyle name="Millares 9 3 2 2 2 5" xfId="9616" xr:uid="{00000000-0005-0000-0000-0000882D0000}"/>
    <cellStyle name="Millares 9 3 2 2 2 5 2" xfId="32259" xr:uid="{00000000-0005-0000-0000-0000892D0000}"/>
    <cellStyle name="Millares 9 3 2 2 2 6" xfId="24818" xr:uid="{00000000-0005-0000-0000-00008A2D0000}"/>
    <cellStyle name="Millares 9 3 2 2 3" xfId="3091" xr:uid="{00000000-0005-0000-0000-00008B2D0000}"/>
    <cellStyle name="Millares 9 3 2 2 3 2" xfId="6812" xr:uid="{00000000-0005-0000-0000-00008C2D0000}"/>
    <cellStyle name="Millares 9 3 2 2 3 2 2" xfId="21696" xr:uid="{00000000-0005-0000-0000-00008D2D0000}"/>
    <cellStyle name="Millares 9 3 2 2 3 2 2 2" xfId="44339" xr:uid="{00000000-0005-0000-0000-00008E2D0000}"/>
    <cellStyle name="Millares 9 3 2 2 3 2 3" xfId="14256" xr:uid="{00000000-0005-0000-0000-00008F2D0000}"/>
    <cellStyle name="Millares 9 3 2 2 3 2 3 2" xfId="36899" xr:uid="{00000000-0005-0000-0000-0000902D0000}"/>
    <cellStyle name="Millares 9 3 2 2 3 2 4" xfId="29458" xr:uid="{00000000-0005-0000-0000-0000912D0000}"/>
    <cellStyle name="Millares 9 3 2 2 3 3" xfId="17978" xr:uid="{00000000-0005-0000-0000-0000922D0000}"/>
    <cellStyle name="Millares 9 3 2 2 3 3 2" xfId="40621" xr:uid="{00000000-0005-0000-0000-0000932D0000}"/>
    <cellStyle name="Millares 9 3 2 2 3 4" xfId="10538" xr:uid="{00000000-0005-0000-0000-0000942D0000}"/>
    <cellStyle name="Millares 9 3 2 2 3 4 2" xfId="33181" xr:uid="{00000000-0005-0000-0000-0000952D0000}"/>
    <cellStyle name="Millares 9 3 2 2 3 5" xfId="25740" xr:uid="{00000000-0005-0000-0000-0000962D0000}"/>
    <cellStyle name="Millares 9 3 2 2 4" xfId="4965" xr:uid="{00000000-0005-0000-0000-0000972D0000}"/>
    <cellStyle name="Millares 9 3 2 2 4 2" xfId="19849" xr:uid="{00000000-0005-0000-0000-0000982D0000}"/>
    <cellStyle name="Millares 9 3 2 2 4 2 2" xfId="42492" xr:uid="{00000000-0005-0000-0000-0000992D0000}"/>
    <cellStyle name="Millares 9 3 2 2 4 3" xfId="12409" xr:uid="{00000000-0005-0000-0000-00009A2D0000}"/>
    <cellStyle name="Millares 9 3 2 2 4 3 2" xfId="35052" xr:uid="{00000000-0005-0000-0000-00009B2D0000}"/>
    <cellStyle name="Millares 9 3 2 2 4 4" xfId="27611" xr:uid="{00000000-0005-0000-0000-00009C2D0000}"/>
    <cellStyle name="Millares 9 3 2 2 5" xfId="16131" xr:uid="{00000000-0005-0000-0000-00009D2D0000}"/>
    <cellStyle name="Millares 9 3 2 2 5 2" xfId="38774" xr:uid="{00000000-0005-0000-0000-00009E2D0000}"/>
    <cellStyle name="Millares 9 3 2 2 6" xfId="8691" xr:uid="{00000000-0005-0000-0000-00009F2D0000}"/>
    <cellStyle name="Millares 9 3 2 2 6 2" xfId="31334" xr:uid="{00000000-0005-0000-0000-0000A02D0000}"/>
    <cellStyle name="Millares 9 3 2 2 7" xfId="23893" xr:uid="{00000000-0005-0000-0000-0000A12D0000}"/>
    <cellStyle name="Millares 9 3 2 3" xfId="1704" xr:uid="{00000000-0005-0000-0000-0000A22D0000}"/>
    <cellStyle name="Millares 9 3 2 3 2" xfId="3554" xr:uid="{00000000-0005-0000-0000-0000A32D0000}"/>
    <cellStyle name="Millares 9 3 2 3 2 2" xfId="7275" xr:uid="{00000000-0005-0000-0000-0000A42D0000}"/>
    <cellStyle name="Millares 9 3 2 3 2 2 2" xfId="22159" xr:uid="{00000000-0005-0000-0000-0000A52D0000}"/>
    <cellStyle name="Millares 9 3 2 3 2 2 2 2" xfId="44802" xr:uid="{00000000-0005-0000-0000-0000A62D0000}"/>
    <cellStyle name="Millares 9 3 2 3 2 2 3" xfId="14719" xr:uid="{00000000-0005-0000-0000-0000A72D0000}"/>
    <cellStyle name="Millares 9 3 2 3 2 2 3 2" xfId="37362" xr:uid="{00000000-0005-0000-0000-0000A82D0000}"/>
    <cellStyle name="Millares 9 3 2 3 2 2 4" xfId="29921" xr:uid="{00000000-0005-0000-0000-0000A92D0000}"/>
    <cellStyle name="Millares 9 3 2 3 2 3" xfId="18441" xr:uid="{00000000-0005-0000-0000-0000AA2D0000}"/>
    <cellStyle name="Millares 9 3 2 3 2 3 2" xfId="41084" xr:uid="{00000000-0005-0000-0000-0000AB2D0000}"/>
    <cellStyle name="Millares 9 3 2 3 2 4" xfId="11001" xr:uid="{00000000-0005-0000-0000-0000AC2D0000}"/>
    <cellStyle name="Millares 9 3 2 3 2 4 2" xfId="33644" xr:uid="{00000000-0005-0000-0000-0000AD2D0000}"/>
    <cellStyle name="Millares 9 3 2 3 2 5" xfId="26203" xr:uid="{00000000-0005-0000-0000-0000AE2D0000}"/>
    <cellStyle name="Millares 9 3 2 3 3" xfId="5428" xr:uid="{00000000-0005-0000-0000-0000AF2D0000}"/>
    <cellStyle name="Millares 9 3 2 3 3 2" xfId="20312" xr:uid="{00000000-0005-0000-0000-0000B02D0000}"/>
    <cellStyle name="Millares 9 3 2 3 3 2 2" xfId="42955" xr:uid="{00000000-0005-0000-0000-0000B12D0000}"/>
    <cellStyle name="Millares 9 3 2 3 3 3" xfId="12872" xr:uid="{00000000-0005-0000-0000-0000B22D0000}"/>
    <cellStyle name="Millares 9 3 2 3 3 3 2" xfId="35515" xr:uid="{00000000-0005-0000-0000-0000B32D0000}"/>
    <cellStyle name="Millares 9 3 2 3 3 4" xfId="28074" xr:uid="{00000000-0005-0000-0000-0000B42D0000}"/>
    <cellStyle name="Millares 9 3 2 3 4" xfId="16594" xr:uid="{00000000-0005-0000-0000-0000B52D0000}"/>
    <cellStyle name="Millares 9 3 2 3 4 2" xfId="39237" xr:uid="{00000000-0005-0000-0000-0000B62D0000}"/>
    <cellStyle name="Millares 9 3 2 3 5" xfId="9154" xr:uid="{00000000-0005-0000-0000-0000B72D0000}"/>
    <cellStyle name="Millares 9 3 2 3 5 2" xfId="31797" xr:uid="{00000000-0005-0000-0000-0000B82D0000}"/>
    <cellStyle name="Millares 9 3 2 3 6" xfId="24356" xr:uid="{00000000-0005-0000-0000-0000B92D0000}"/>
    <cellStyle name="Millares 9 3 2 4" xfId="2629" xr:uid="{00000000-0005-0000-0000-0000BA2D0000}"/>
    <cellStyle name="Millares 9 3 2 4 2" xfId="6350" xr:uid="{00000000-0005-0000-0000-0000BB2D0000}"/>
    <cellStyle name="Millares 9 3 2 4 2 2" xfId="21234" xr:uid="{00000000-0005-0000-0000-0000BC2D0000}"/>
    <cellStyle name="Millares 9 3 2 4 2 2 2" xfId="43877" xr:uid="{00000000-0005-0000-0000-0000BD2D0000}"/>
    <cellStyle name="Millares 9 3 2 4 2 3" xfId="13794" xr:uid="{00000000-0005-0000-0000-0000BE2D0000}"/>
    <cellStyle name="Millares 9 3 2 4 2 3 2" xfId="36437" xr:uid="{00000000-0005-0000-0000-0000BF2D0000}"/>
    <cellStyle name="Millares 9 3 2 4 2 4" xfId="28996" xr:uid="{00000000-0005-0000-0000-0000C02D0000}"/>
    <cellStyle name="Millares 9 3 2 4 3" xfId="17516" xr:uid="{00000000-0005-0000-0000-0000C12D0000}"/>
    <cellStyle name="Millares 9 3 2 4 3 2" xfId="40159" xr:uid="{00000000-0005-0000-0000-0000C22D0000}"/>
    <cellStyle name="Millares 9 3 2 4 4" xfId="10076" xr:uid="{00000000-0005-0000-0000-0000C32D0000}"/>
    <cellStyle name="Millares 9 3 2 4 4 2" xfId="32719" xr:uid="{00000000-0005-0000-0000-0000C42D0000}"/>
    <cellStyle name="Millares 9 3 2 4 5" xfId="25278" xr:uid="{00000000-0005-0000-0000-0000C52D0000}"/>
    <cellStyle name="Millares 9 3 2 5" xfId="4503" xr:uid="{00000000-0005-0000-0000-0000C62D0000}"/>
    <cellStyle name="Millares 9 3 2 5 2" xfId="19387" xr:uid="{00000000-0005-0000-0000-0000C72D0000}"/>
    <cellStyle name="Millares 9 3 2 5 2 2" xfId="42030" xr:uid="{00000000-0005-0000-0000-0000C82D0000}"/>
    <cellStyle name="Millares 9 3 2 5 3" xfId="11947" xr:uid="{00000000-0005-0000-0000-0000C92D0000}"/>
    <cellStyle name="Millares 9 3 2 5 3 2" xfId="34590" xr:uid="{00000000-0005-0000-0000-0000CA2D0000}"/>
    <cellStyle name="Millares 9 3 2 5 4" xfId="27149" xr:uid="{00000000-0005-0000-0000-0000CB2D0000}"/>
    <cellStyle name="Millares 9 3 2 6" xfId="15669" xr:uid="{00000000-0005-0000-0000-0000CC2D0000}"/>
    <cellStyle name="Millares 9 3 2 6 2" xfId="38312" xr:uid="{00000000-0005-0000-0000-0000CD2D0000}"/>
    <cellStyle name="Millares 9 3 2 7" xfId="8229" xr:uid="{00000000-0005-0000-0000-0000CE2D0000}"/>
    <cellStyle name="Millares 9 3 2 7 2" xfId="30872" xr:uid="{00000000-0005-0000-0000-0000CF2D0000}"/>
    <cellStyle name="Millares 9 3 2 8" xfId="23431" xr:uid="{00000000-0005-0000-0000-0000D02D0000}"/>
    <cellStyle name="Millares 9 3 3" xfId="1027" xr:uid="{00000000-0005-0000-0000-0000D12D0000}"/>
    <cellStyle name="Millares 9 3 3 2" xfId="1955" xr:uid="{00000000-0005-0000-0000-0000D22D0000}"/>
    <cellStyle name="Millares 9 3 3 2 2" xfId="3805" xr:uid="{00000000-0005-0000-0000-0000D32D0000}"/>
    <cellStyle name="Millares 9 3 3 2 2 2" xfId="7526" xr:uid="{00000000-0005-0000-0000-0000D42D0000}"/>
    <cellStyle name="Millares 9 3 3 2 2 2 2" xfId="22410" xr:uid="{00000000-0005-0000-0000-0000D52D0000}"/>
    <cellStyle name="Millares 9 3 3 2 2 2 2 2" xfId="45053" xr:uid="{00000000-0005-0000-0000-0000D62D0000}"/>
    <cellStyle name="Millares 9 3 3 2 2 2 3" xfId="14970" xr:uid="{00000000-0005-0000-0000-0000D72D0000}"/>
    <cellStyle name="Millares 9 3 3 2 2 2 3 2" xfId="37613" xr:uid="{00000000-0005-0000-0000-0000D82D0000}"/>
    <cellStyle name="Millares 9 3 3 2 2 2 4" xfId="30172" xr:uid="{00000000-0005-0000-0000-0000D92D0000}"/>
    <cellStyle name="Millares 9 3 3 2 2 3" xfId="18692" xr:uid="{00000000-0005-0000-0000-0000DA2D0000}"/>
    <cellStyle name="Millares 9 3 3 2 2 3 2" xfId="41335" xr:uid="{00000000-0005-0000-0000-0000DB2D0000}"/>
    <cellStyle name="Millares 9 3 3 2 2 4" xfId="11252" xr:uid="{00000000-0005-0000-0000-0000DC2D0000}"/>
    <cellStyle name="Millares 9 3 3 2 2 4 2" xfId="33895" xr:uid="{00000000-0005-0000-0000-0000DD2D0000}"/>
    <cellStyle name="Millares 9 3 3 2 2 5" xfId="26454" xr:uid="{00000000-0005-0000-0000-0000DE2D0000}"/>
    <cellStyle name="Millares 9 3 3 2 3" xfId="5679" xr:uid="{00000000-0005-0000-0000-0000DF2D0000}"/>
    <cellStyle name="Millares 9 3 3 2 3 2" xfId="20563" xr:uid="{00000000-0005-0000-0000-0000E02D0000}"/>
    <cellStyle name="Millares 9 3 3 2 3 2 2" xfId="43206" xr:uid="{00000000-0005-0000-0000-0000E12D0000}"/>
    <cellStyle name="Millares 9 3 3 2 3 3" xfId="13123" xr:uid="{00000000-0005-0000-0000-0000E22D0000}"/>
    <cellStyle name="Millares 9 3 3 2 3 3 2" xfId="35766" xr:uid="{00000000-0005-0000-0000-0000E32D0000}"/>
    <cellStyle name="Millares 9 3 3 2 3 4" xfId="28325" xr:uid="{00000000-0005-0000-0000-0000E42D0000}"/>
    <cellStyle name="Millares 9 3 3 2 4" xfId="16845" xr:uid="{00000000-0005-0000-0000-0000E52D0000}"/>
    <cellStyle name="Millares 9 3 3 2 4 2" xfId="39488" xr:uid="{00000000-0005-0000-0000-0000E62D0000}"/>
    <cellStyle name="Millares 9 3 3 2 5" xfId="9405" xr:uid="{00000000-0005-0000-0000-0000E72D0000}"/>
    <cellStyle name="Millares 9 3 3 2 5 2" xfId="32048" xr:uid="{00000000-0005-0000-0000-0000E82D0000}"/>
    <cellStyle name="Millares 9 3 3 2 6" xfId="24607" xr:uid="{00000000-0005-0000-0000-0000E92D0000}"/>
    <cellStyle name="Millares 9 3 3 3" xfId="2880" xr:uid="{00000000-0005-0000-0000-0000EA2D0000}"/>
    <cellStyle name="Millares 9 3 3 3 2" xfId="6601" xr:uid="{00000000-0005-0000-0000-0000EB2D0000}"/>
    <cellStyle name="Millares 9 3 3 3 2 2" xfId="21485" xr:uid="{00000000-0005-0000-0000-0000EC2D0000}"/>
    <cellStyle name="Millares 9 3 3 3 2 2 2" xfId="44128" xr:uid="{00000000-0005-0000-0000-0000ED2D0000}"/>
    <cellStyle name="Millares 9 3 3 3 2 3" xfId="14045" xr:uid="{00000000-0005-0000-0000-0000EE2D0000}"/>
    <cellStyle name="Millares 9 3 3 3 2 3 2" xfId="36688" xr:uid="{00000000-0005-0000-0000-0000EF2D0000}"/>
    <cellStyle name="Millares 9 3 3 3 2 4" xfId="29247" xr:uid="{00000000-0005-0000-0000-0000F02D0000}"/>
    <cellStyle name="Millares 9 3 3 3 3" xfId="17767" xr:uid="{00000000-0005-0000-0000-0000F12D0000}"/>
    <cellStyle name="Millares 9 3 3 3 3 2" xfId="40410" xr:uid="{00000000-0005-0000-0000-0000F22D0000}"/>
    <cellStyle name="Millares 9 3 3 3 4" xfId="10327" xr:uid="{00000000-0005-0000-0000-0000F32D0000}"/>
    <cellStyle name="Millares 9 3 3 3 4 2" xfId="32970" xr:uid="{00000000-0005-0000-0000-0000F42D0000}"/>
    <cellStyle name="Millares 9 3 3 3 5" xfId="25529" xr:uid="{00000000-0005-0000-0000-0000F52D0000}"/>
    <cellStyle name="Millares 9 3 3 4" xfId="4754" xr:uid="{00000000-0005-0000-0000-0000F62D0000}"/>
    <cellStyle name="Millares 9 3 3 4 2" xfId="19638" xr:uid="{00000000-0005-0000-0000-0000F72D0000}"/>
    <cellStyle name="Millares 9 3 3 4 2 2" xfId="42281" xr:uid="{00000000-0005-0000-0000-0000F82D0000}"/>
    <cellStyle name="Millares 9 3 3 4 3" xfId="12198" xr:uid="{00000000-0005-0000-0000-0000F92D0000}"/>
    <cellStyle name="Millares 9 3 3 4 3 2" xfId="34841" xr:uid="{00000000-0005-0000-0000-0000FA2D0000}"/>
    <cellStyle name="Millares 9 3 3 4 4" xfId="27400" xr:uid="{00000000-0005-0000-0000-0000FB2D0000}"/>
    <cellStyle name="Millares 9 3 3 5" xfId="15920" xr:uid="{00000000-0005-0000-0000-0000FC2D0000}"/>
    <cellStyle name="Millares 9 3 3 5 2" xfId="38563" xr:uid="{00000000-0005-0000-0000-0000FD2D0000}"/>
    <cellStyle name="Millares 9 3 3 6" xfId="8480" xr:uid="{00000000-0005-0000-0000-0000FE2D0000}"/>
    <cellStyle name="Millares 9 3 3 6 2" xfId="31123" xr:uid="{00000000-0005-0000-0000-0000FF2D0000}"/>
    <cellStyle name="Millares 9 3 3 7" xfId="23682" xr:uid="{00000000-0005-0000-0000-0000002E0000}"/>
    <cellStyle name="Millares 9 3 4" xfId="1493" xr:uid="{00000000-0005-0000-0000-0000012E0000}"/>
    <cellStyle name="Millares 9 3 4 2" xfId="3343" xr:uid="{00000000-0005-0000-0000-0000022E0000}"/>
    <cellStyle name="Millares 9 3 4 2 2" xfId="7064" xr:uid="{00000000-0005-0000-0000-0000032E0000}"/>
    <cellStyle name="Millares 9 3 4 2 2 2" xfId="21948" xr:uid="{00000000-0005-0000-0000-0000042E0000}"/>
    <cellStyle name="Millares 9 3 4 2 2 2 2" xfId="44591" xr:uid="{00000000-0005-0000-0000-0000052E0000}"/>
    <cellStyle name="Millares 9 3 4 2 2 3" xfId="14508" xr:uid="{00000000-0005-0000-0000-0000062E0000}"/>
    <cellStyle name="Millares 9 3 4 2 2 3 2" xfId="37151" xr:uid="{00000000-0005-0000-0000-0000072E0000}"/>
    <cellStyle name="Millares 9 3 4 2 2 4" xfId="29710" xr:uid="{00000000-0005-0000-0000-0000082E0000}"/>
    <cellStyle name="Millares 9 3 4 2 3" xfId="18230" xr:uid="{00000000-0005-0000-0000-0000092E0000}"/>
    <cellStyle name="Millares 9 3 4 2 3 2" xfId="40873" xr:uid="{00000000-0005-0000-0000-00000A2E0000}"/>
    <cellStyle name="Millares 9 3 4 2 4" xfId="10790" xr:uid="{00000000-0005-0000-0000-00000B2E0000}"/>
    <cellStyle name="Millares 9 3 4 2 4 2" xfId="33433" xr:uid="{00000000-0005-0000-0000-00000C2E0000}"/>
    <cellStyle name="Millares 9 3 4 2 5" xfId="25992" xr:uid="{00000000-0005-0000-0000-00000D2E0000}"/>
    <cellStyle name="Millares 9 3 4 3" xfId="5217" xr:uid="{00000000-0005-0000-0000-00000E2E0000}"/>
    <cellStyle name="Millares 9 3 4 3 2" xfId="20101" xr:uid="{00000000-0005-0000-0000-00000F2E0000}"/>
    <cellStyle name="Millares 9 3 4 3 2 2" xfId="42744" xr:uid="{00000000-0005-0000-0000-0000102E0000}"/>
    <cellStyle name="Millares 9 3 4 3 3" xfId="12661" xr:uid="{00000000-0005-0000-0000-0000112E0000}"/>
    <cellStyle name="Millares 9 3 4 3 3 2" xfId="35304" xr:uid="{00000000-0005-0000-0000-0000122E0000}"/>
    <cellStyle name="Millares 9 3 4 3 4" xfId="27863" xr:uid="{00000000-0005-0000-0000-0000132E0000}"/>
    <cellStyle name="Millares 9 3 4 4" xfId="16383" xr:uid="{00000000-0005-0000-0000-0000142E0000}"/>
    <cellStyle name="Millares 9 3 4 4 2" xfId="39026" xr:uid="{00000000-0005-0000-0000-0000152E0000}"/>
    <cellStyle name="Millares 9 3 4 5" xfId="8943" xr:uid="{00000000-0005-0000-0000-0000162E0000}"/>
    <cellStyle name="Millares 9 3 4 5 2" xfId="31586" xr:uid="{00000000-0005-0000-0000-0000172E0000}"/>
    <cellStyle name="Millares 9 3 4 6" xfId="24145" xr:uid="{00000000-0005-0000-0000-0000182E0000}"/>
    <cellStyle name="Millares 9 3 5" xfId="2418" xr:uid="{00000000-0005-0000-0000-0000192E0000}"/>
    <cellStyle name="Millares 9 3 5 2" xfId="6139" xr:uid="{00000000-0005-0000-0000-00001A2E0000}"/>
    <cellStyle name="Millares 9 3 5 2 2" xfId="21023" xr:uid="{00000000-0005-0000-0000-00001B2E0000}"/>
    <cellStyle name="Millares 9 3 5 2 2 2" xfId="43666" xr:uid="{00000000-0005-0000-0000-00001C2E0000}"/>
    <cellStyle name="Millares 9 3 5 2 3" xfId="13583" xr:uid="{00000000-0005-0000-0000-00001D2E0000}"/>
    <cellStyle name="Millares 9 3 5 2 3 2" xfId="36226" xr:uid="{00000000-0005-0000-0000-00001E2E0000}"/>
    <cellStyle name="Millares 9 3 5 2 4" xfId="28785" xr:uid="{00000000-0005-0000-0000-00001F2E0000}"/>
    <cellStyle name="Millares 9 3 5 3" xfId="17305" xr:uid="{00000000-0005-0000-0000-0000202E0000}"/>
    <cellStyle name="Millares 9 3 5 3 2" xfId="39948" xr:uid="{00000000-0005-0000-0000-0000212E0000}"/>
    <cellStyle name="Millares 9 3 5 4" xfId="9865" xr:uid="{00000000-0005-0000-0000-0000222E0000}"/>
    <cellStyle name="Millares 9 3 5 4 2" xfId="32508" xr:uid="{00000000-0005-0000-0000-0000232E0000}"/>
    <cellStyle name="Millares 9 3 5 5" xfId="25067" xr:uid="{00000000-0005-0000-0000-0000242E0000}"/>
    <cellStyle name="Millares 9 3 6" xfId="4292" xr:uid="{00000000-0005-0000-0000-0000252E0000}"/>
    <cellStyle name="Millares 9 3 6 2" xfId="19176" xr:uid="{00000000-0005-0000-0000-0000262E0000}"/>
    <cellStyle name="Millares 9 3 6 2 2" xfId="41819" xr:uid="{00000000-0005-0000-0000-0000272E0000}"/>
    <cellStyle name="Millares 9 3 6 3" xfId="11736" xr:uid="{00000000-0005-0000-0000-0000282E0000}"/>
    <cellStyle name="Millares 9 3 6 3 2" xfId="34379" xr:uid="{00000000-0005-0000-0000-0000292E0000}"/>
    <cellStyle name="Millares 9 3 6 4" xfId="26938" xr:uid="{00000000-0005-0000-0000-00002A2E0000}"/>
    <cellStyle name="Millares 9 3 7" xfId="15458" xr:uid="{00000000-0005-0000-0000-00002B2E0000}"/>
    <cellStyle name="Millares 9 3 7 2" xfId="38101" xr:uid="{00000000-0005-0000-0000-00002C2E0000}"/>
    <cellStyle name="Millares 9 3 8" xfId="8018" xr:uid="{00000000-0005-0000-0000-00002D2E0000}"/>
    <cellStyle name="Millares 9 3 8 2" xfId="30661" xr:uid="{00000000-0005-0000-0000-00002E2E0000}"/>
    <cellStyle name="Millares 9 3 9" xfId="23221" xr:uid="{00000000-0005-0000-0000-00002F2E0000}"/>
    <cellStyle name="Millares 9 4" xfId="668" xr:uid="{00000000-0005-0000-0000-0000302E0000}"/>
    <cellStyle name="Millares 9 4 2" xfId="1133" xr:uid="{00000000-0005-0000-0000-0000312E0000}"/>
    <cellStyle name="Millares 9 4 2 2" xfId="2061" xr:uid="{00000000-0005-0000-0000-0000322E0000}"/>
    <cellStyle name="Millares 9 4 2 2 2" xfId="3911" xr:uid="{00000000-0005-0000-0000-0000332E0000}"/>
    <cellStyle name="Millares 9 4 2 2 2 2" xfId="7632" xr:uid="{00000000-0005-0000-0000-0000342E0000}"/>
    <cellStyle name="Millares 9 4 2 2 2 2 2" xfId="22516" xr:uid="{00000000-0005-0000-0000-0000352E0000}"/>
    <cellStyle name="Millares 9 4 2 2 2 2 2 2" xfId="45159" xr:uid="{00000000-0005-0000-0000-0000362E0000}"/>
    <cellStyle name="Millares 9 4 2 2 2 2 3" xfId="15076" xr:uid="{00000000-0005-0000-0000-0000372E0000}"/>
    <cellStyle name="Millares 9 4 2 2 2 2 3 2" xfId="37719" xr:uid="{00000000-0005-0000-0000-0000382E0000}"/>
    <cellStyle name="Millares 9 4 2 2 2 2 4" xfId="30278" xr:uid="{00000000-0005-0000-0000-0000392E0000}"/>
    <cellStyle name="Millares 9 4 2 2 2 3" xfId="18798" xr:uid="{00000000-0005-0000-0000-00003A2E0000}"/>
    <cellStyle name="Millares 9 4 2 2 2 3 2" xfId="41441" xr:uid="{00000000-0005-0000-0000-00003B2E0000}"/>
    <cellStyle name="Millares 9 4 2 2 2 4" xfId="11358" xr:uid="{00000000-0005-0000-0000-00003C2E0000}"/>
    <cellStyle name="Millares 9 4 2 2 2 4 2" xfId="34001" xr:uid="{00000000-0005-0000-0000-00003D2E0000}"/>
    <cellStyle name="Millares 9 4 2 2 2 5" xfId="26560" xr:uid="{00000000-0005-0000-0000-00003E2E0000}"/>
    <cellStyle name="Millares 9 4 2 2 3" xfId="5785" xr:uid="{00000000-0005-0000-0000-00003F2E0000}"/>
    <cellStyle name="Millares 9 4 2 2 3 2" xfId="20669" xr:uid="{00000000-0005-0000-0000-0000402E0000}"/>
    <cellStyle name="Millares 9 4 2 2 3 2 2" xfId="43312" xr:uid="{00000000-0005-0000-0000-0000412E0000}"/>
    <cellStyle name="Millares 9 4 2 2 3 3" xfId="13229" xr:uid="{00000000-0005-0000-0000-0000422E0000}"/>
    <cellStyle name="Millares 9 4 2 2 3 3 2" xfId="35872" xr:uid="{00000000-0005-0000-0000-0000432E0000}"/>
    <cellStyle name="Millares 9 4 2 2 3 4" xfId="28431" xr:uid="{00000000-0005-0000-0000-0000442E0000}"/>
    <cellStyle name="Millares 9 4 2 2 4" xfId="16951" xr:uid="{00000000-0005-0000-0000-0000452E0000}"/>
    <cellStyle name="Millares 9 4 2 2 4 2" xfId="39594" xr:uid="{00000000-0005-0000-0000-0000462E0000}"/>
    <cellStyle name="Millares 9 4 2 2 5" xfId="9511" xr:uid="{00000000-0005-0000-0000-0000472E0000}"/>
    <cellStyle name="Millares 9 4 2 2 5 2" xfId="32154" xr:uid="{00000000-0005-0000-0000-0000482E0000}"/>
    <cellStyle name="Millares 9 4 2 2 6" xfId="24713" xr:uid="{00000000-0005-0000-0000-0000492E0000}"/>
    <cellStyle name="Millares 9 4 2 3" xfId="2986" xr:uid="{00000000-0005-0000-0000-00004A2E0000}"/>
    <cellStyle name="Millares 9 4 2 3 2" xfId="6707" xr:uid="{00000000-0005-0000-0000-00004B2E0000}"/>
    <cellStyle name="Millares 9 4 2 3 2 2" xfId="21591" xr:uid="{00000000-0005-0000-0000-00004C2E0000}"/>
    <cellStyle name="Millares 9 4 2 3 2 2 2" xfId="44234" xr:uid="{00000000-0005-0000-0000-00004D2E0000}"/>
    <cellStyle name="Millares 9 4 2 3 2 3" xfId="14151" xr:uid="{00000000-0005-0000-0000-00004E2E0000}"/>
    <cellStyle name="Millares 9 4 2 3 2 3 2" xfId="36794" xr:uid="{00000000-0005-0000-0000-00004F2E0000}"/>
    <cellStyle name="Millares 9 4 2 3 2 4" xfId="29353" xr:uid="{00000000-0005-0000-0000-0000502E0000}"/>
    <cellStyle name="Millares 9 4 2 3 3" xfId="17873" xr:uid="{00000000-0005-0000-0000-0000512E0000}"/>
    <cellStyle name="Millares 9 4 2 3 3 2" xfId="40516" xr:uid="{00000000-0005-0000-0000-0000522E0000}"/>
    <cellStyle name="Millares 9 4 2 3 4" xfId="10433" xr:uid="{00000000-0005-0000-0000-0000532E0000}"/>
    <cellStyle name="Millares 9 4 2 3 4 2" xfId="33076" xr:uid="{00000000-0005-0000-0000-0000542E0000}"/>
    <cellStyle name="Millares 9 4 2 3 5" xfId="25635" xr:uid="{00000000-0005-0000-0000-0000552E0000}"/>
    <cellStyle name="Millares 9 4 2 4" xfId="4860" xr:uid="{00000000-0005-0000-0000-0000562E0000}"/>
    <cellStyle name="Millares 9 4 2 4 2" xfId="19744" xr:uid="{00000000-0005-0000-0000-0000572E0000}"/>
    <cellStyle name="Millares 9 4 2 4 2 2" xfId="42387" xr:uid="{00000000-0005-0000-0000-0000582E0000}"/>
    <cellStyle name="Millares 9 4 2 4 3" xfId="12304" xr:uid="{00000000-0005-0000-0000-0000592E0000}"/>
    <cellStyle name="Millares 9 4 2 4 3 2" xfId="34947" xr:uid="{00000000-0005-0000-0000-00005A2E0000}"/>
    <cellStyle name="Millares 9 4 2 4 4" xfId="27506" xr:uid="{00000000-0005-0000-0000-00005B2E0000}"/>
    <cellStyle name="Millares 9 4 2 5" xfId="16026" xr:uid="{00000000-0005-0000-0000-00005C2E0000}"/>
    <cellStyle name="Millares 9 4 2 5 2" xfId="38669" xr:uid="{00000000-0005-0000-0000-00005D2E0000}"/>
    <cellStyle name="Millares 9 4 2 6" xfId="8586" xr:uid="{00000000-0005-0000-0000-00005E2E0000}"/>
    <cellStyle name="Millares 9 4 2 6 2" xfId="31229" xr:uid="{00000000-0005-0000-0000-00005F2E0000}"/>
    <cellStyle name="Millares 9 4 2 7" xfId="23788" xr:uid="{00000000-0005-0000-0000-0000602E0000}"/>
    <cellStyle name="Millares 9 4 3" xfId="1599" xr:uid="{00000000-0005-0000-0000-0000612E0000}"/>
    <cellStyle name="Millares 9 4 3 2" xfId="3449" xr:uid="{00000000-0005-0000-0000-0000622E0000}"/>
    <cellStyle name="Millares 9 4 3 2 2" xfId="7170" xr:uid="{00000000-0005-0000-0000-0000632E0000}"/>
    <cellStyle name="Millares 9 4 3 2 2 2" xfId="22054" xr:uid="{00000000-0005-0000-0000-0000642E0000}"/>
    <cellStyle name="Millares 9 4 3 2 2 2 2" xfId="44697" xr:uid="{00000000-0005-0000-0000-0000652E0000}"/>
    <cellStyle name="Millares 9 4 3 2 2 3" xfId="14614" xr:uid="{00000000-0005-0000-0000-0000662E0000}"/>
    <cellStyle name="Millares 9 4 3 2 2 3 2" xfId="37257" xr:uid="{00000000-0005-0000-0000-0000672E0000}"/>
    <cellStyle name="Millares 9 4 3 2 2 4" xfId="29816" xr:uid="{00000000-0005-0000-0000-0000682E0000}"/>
    <cellStyle name="Millares 9 4 3 2 3" xfId="18336" xr:uid="{00000000-0005-0000-0000-0000692E0000}"/>
    <cellStyle name="Millares 9 4 3 2 3 2" xfId="40979" xr:uid="{00000000-0005-0000-0000-00006A2E0000}"/>
    <cellStyle name="Millares 9 4 3 2 4" xfId="10896" xr:uid="{00000000-0005-0000-0000-00006B2E0000}"/>
    <cellStyle name="Millares 9 4 3 2 4 2" xfId="33539" xr:uid="{00000000-0005-0000-0000-00006C2E0000}"/>
    <cellStyle name="Millares 9 4 3 2 5" xfId="26098" xr:uid="{00000000-0005-0000-0000-00006D2E0000}"/>
    <cellStyle name="Millares 9 4 3 3" xfId="5323" xr:uid="{00000000-0005-0000-0000-00006E2E0000}"/>
    <cellStyle name="Millares 9 4 3 3 2" xfId="20207" xr:uid="{00000000-0005-0000-0000-00006F2E0000}"/>
    <cellStyle name="Millares 9 4 3 3 2 2" xfId="42850" xr:uid="{00000000-0005-0000-0000-0000702E0000}"/>
    <cellStyle name="Millares 9 4 3 3 3" xfId="12767" xr:uid="{00000000-0005-0000-0000-0000712E0000}"/>
    <cellStyle name="Millares 9 4 3 3 3 2" xfId="35410" xr:uid="{00000000-0005-0000-0000-0000722E0000}"/>
    <cellStyle name="Millares 9 4 3 3 4" xfId="27969" xr:uid="{00000000-0005-0000-0000-0000732E0000}"/>
    <cellStyle name="Millares 9 4 3 4" xfId="16489" xr:uid="{00000000-0005-0000-0000-0000742E0000}"/>
    <cellStyle name="Millares 9 4 3 4 2" xfId="39132" xr:uid="{00000000-0005-0000-0000-0000752E0000}"/>
    <cellStyle name="Millares 9 4 3 5" xfId="9049" xr:uid="{00000000-0005-0000-0000-0000762E0000}"/>
    <cellStyle name="Millares 9 4 3 5 2" xfId="31692" xr:uid="{00000000-0005-0000-0000-0000772E0000}"/>
    <cellStyle name="Millares 9 4 3 6" xfId="24251" xr:uid="{00000000-0005-0000-0000-0000782E0000}"/>
    <cellStyle name="Millares 9 4 4" xfId="2524" xr:uid="{00000000-0005-0000-0000-0000792E0000}"/>
    <cellStyle name="Millares 9 4 4 2" xfId="6245" xr:uid="{00000000-0005-0000-0000-00007A2E0000}"/>
    <cellStyle name="Millares 9 4 4 2 2" xfId="21129" xr:uid="{00000000-0005-0000-0000-00007B2E0000}"/>
    <cellStyle name="Millares 9 4 4 2 2 2" xfId="43772" xr:uid="{00000000-0005-0000-0000-00007C2E0000}"/>
    <cellStyle name="Millares 9 4 4 2 3" xfId="13689" xr:uid="{00000000-0005-0000-0000-00007D2E0000}"/>
    <cellStyle name="Millares 9 4 4 2 3 2" xfId="36332" xr:uid="{00000000-0005-0000-0000-00007E2E0000}"/>
    <cellStyle name="Millares 9 4 4 2 4" xfId="28891" xr:uid="{00000000-0005-0000-0000-00007F2E0000}"/>
    <cellStyle name="Millares 9 4 4 3" xfId="17411" xr:uid="{00000000-0005-0000-0000-0000802E0000}"/>
    <cellStyle name="Millares 9 4 4 3 2" xfId="40054" xr:uid="{00000000-0005-0000-0000-0000812E0000}"/>
    <cellStyle name="Millares 9 4 4 4" xfId="9971" xr:uid="{00000000-0005-0000-0000-0000822E0000}"/>
    <cellStyle name="Millares 9 4 4 4 2" xfId="32614" xr:uid="{00000000-0005-0000-0000-0000832E0000}"/>
    <cellStyle name="Millares 9 4 4 5" xfId="25173" xr:uid="{00000000-0005-0000-0000-0000842E0000}"/>
    <cellStyle name="Millares 9 4 5" xfId="4398" xr:uid="{00000000-0005-0000-0000-0000852E0000}"/>
    <cellStyle name="Millares 9 4 5 2" xfId="19282" xr:uid="{00000000-0005-0000-0000-0000862E0000}"/>
    <cellStyle name="Millares 9 4 5 2 2" xfId="41925" xr:uid="{00000000-0005-0000-0000-0000872E0000}"/>
    <cellStyle name="Millares 9 4 5 3" xfId="11842" xr:uid="{00000000-0005-0000-0000-0000882E0000}"/>
    <cellStyle name="Millares 9 4 5 3 2" xfId="34485" xr:uid="{00000000-0005-0000-0000-0000892E0000}"/>
    <cellStyle name="Millares 9 4 5 4" xfId="27044" xr:uid="{00000000-0005-0000-0000-00008A2E0000}"/>
    <cellStyle name="Millares 9 4 6" xfId="15564" xr:uid="{00000000-0005-0000-0000-00008B2E0000}"/>
    <cellStyle name="Millares 9 4 6 2" xfId="38207" xr:uid="{00000000-0005-0000-0000-00008C2E0000}"/>
    <cellStyle name="Millares 9 4 7" xfId="8124" xr:uid="{00000000-0005-0000-0000-00008D2E0000}"/>
    <cellStyle name="Millares 9 4 7 2" xfId="30767" xr:uid="{00000000-0005-0000-0000-00008E2E0000}"/>
    <cellStyle name="Millares 9 4 8" xfId="23326" xr:uid="{00000000-0005-0000-0000-00008F2E0000}"/>
    <cellStyle name="Millares 9 5" xfId="922" xr:uid="{00000000-0005-0000-0000-0000902E0000}"/>
    <cellStyle name="Millares 9 5 2" xfId="1850" xr:uid="{00000000-0005-0000-0000-0000912E0000}"/>
    <cellStyle name="Millares 9 5 2 2" xfId="3700" xr:uid="{00000000-0005-0000-0000-0000922E0000}"/>
    <cellStyle name="Millares 9 5 2 2 2" xfId="7421" xr:uid="{00000000-0005-0000-0000-0000932E0000}"/>
    <cellStyle name="Millares 9 5 2 2 2 2" xfId="22305" xr:uid="{00000000-0005-0000-0000-0000942E0000}"/>
    <cellStyle name="Millares 9 5 2 2 2 2 2" xfId="44948" xr:uid="{00000000-0005-0000-0000-0000952E0000}"/>
    <cellStyle name="Millares 9 5 2 2 2 3" xfId="14865" xr:uid="{00000000-0005-0000-0000-0000962E0000}"/>
    <cellStyle name="Millares 9 5 2 2 2 3 2" xfId="37508" xr:uid="{00000000-0005-0000-0000-0000972E0000}"/>
    <cellStyle name="Millares 9 5 2 2 2 4" xfId="30067" xr:uid="{00000000-0005-0000-0000-0000982E0000}"/>
    <cellStyle name="Millares 9 5 2 2 3" xfId="18587" xr:uid="{00000000-0005-0000-0000-0000992E0000}"/>
    <cellStyle name="Millares 9 5 2 2 3 2" xfId="41230" xr:uid="{00000000-0005-0000-0000-00009A2E0000}"/>
    <cellStyle name="Millares 9 5 2 2 4" xfId="11147" xr:uid="{00000000-0005-0000-0000-00009B2E0000}"/>
    <cellStyle name="Millares 9 5 2 2 4 2" xfId="33790" xr:uid="{00000000-0005-0000-0000-00009C2E0000}"/>
    <cellStyle name="Millares 9 5 2 2 5" xfId="26349" xr:uid="{00000000-0005-0000-0000-00009D2E0000}"/>
    <cellStyle name="Millares 9 5 2 3" xfId="5574" xr:uid="{00000000-0005-0000-0000-00009E2E0000}"/>
    <cellStyle name="Millares 9 5 2 3 2" xfId="20458" xr:uid="{00000000-0005-0000-0000-00009F2E0000}"/>
    <cellStyle name="Millares 9 5 2 3 2 2" xfId="43101" xr:uid="{00000000-0005-0000-0000-0000A02E0000}"/>
    <cellStyle name="Millares 9 5 2 3 3" xfId="13018" xr:uid="{00000000-0005-0000-0000-0000A12E0000}"/>
    <cellStyle name="Millares 9 5 2 3 3 2" xfId="35661" xr:uid="{00000000-0005-0000-0000-0000A22E0000}"/>
    <cellStyle name="Millares 9 5 2 3 4" xfId="28220" xr:uid="{00000000-0005-0000-0000-0000A32E0000}"/>
    <cellStyle name="Millares 9 5 2 4" xfId="16740" xr:uid="{00000000-0005-0000-0000-0000A42E0000}"/>
    <cellStyle name="Millares 9 5 2 4 2" xfId="39383" xr:uid="{00000000-0005-0000-0000-0000A52E0000}"/>
    <cellStyle name="Millares 9 5 2 5" xfId="9300" xr:uid="{00000000-0005-0000-0000-0000A62E0000}"/>
    <cellStyle name="Millares 9 5 2 5 2" xfId="31943" xr:uid="{00000000-0005-0000-0000-0000A72E0000}"/>
    <cellStyle name="Millares 9 5 2 6" xfId="24502" xr:uid="{00000000-0005-0000-0000-0000A82E0000}"/>
    <cellStyle name="Millares 9 5 3" xfId="2775" xr:uid="{00000000-0005-0000-0000-0000A92E0000}"/>
    <cellStyle name="Millares 9 5 3 2" xfId="6496" xr:uid="{00000000-0005-0000-0000-0000AA2E0000}"/>
    <cellStyle name="Millares 9 5 3 2 2" xfId="21380" xr:uid="{00000000-0005-0000-0000-0000AB2E0000}"/>
    <cellStyle name="Millares 9 5 3 2 2 2" xfId="44023" xr:uid="{00000000-0005-0000-0000-0000AC2E0000}"/>
    <cellStyle name="Millares 9 5 3 2 3" xfId="13940" xr:uid="{00000000-0005-0000-0000-0000AD2E0000}"/>
    <cellStyle name="Millares 9 5 3 2 3 2" xfId="36583" xr:uid="{00000000-0005-0000-0000-0000AE2E0000}"/>
    <cellStyle name="Millares 9 5 3 2 4" xfId="29142" xr:uid="{00000000-0005-0000-0000-0000AF2E0000}"/>
    <cellStyle name="Millares 9 5 3 3" xfId="17662" xr:uid="{00000000-0005-0000-0000-0000B02E0000}"/>
    <cellStyle name="Millares 9 5 3 3 2" xfId="40305" xr:uid="{00000000-0005-0000-0000-0000B12E0000}"/>
    <cellStyle name="Millares 9 5 3 4" xfId="10222" xr:uid="{00000000-0005-0000-0000-0000B22E0000}"/>
    <cellStyle name="Millares 9 5 3 4 2" xfId="32865" xr:uid="{00000000-0005-0000-0000-0000B32E0000}"/>
    <cellStyle name="Millares 9 5 3 5" xfId="25424" xr:uid="{00000000-0005-0000-0000-0000B42E0000}"/>
    <cellStyle name="Millares 9 5 4" xfId="4649" xr:uid="{00000000-0005-0000-0000-0000B52E0000}"/>
    <cellStyle name="Millares 9 5 4 2" xfId="19533" xr:uid="{00000000-0005-0000-0000-0000B62E0000}"/>
    <cellStyle name="Millares 9 5 4 2 2" xfId="42176" xr:uid="{00000000-0005-0000-0000-0000B72E0000}"/>
    <cellStyle name="Millares 9 5 4 3" xfId="12093" xr:uid="{00000000-0005-0000-0000-0000B82E0000}"/>
    <cellStyle name="Millares 9 5 4 3 2" xfId="34736" xr:uid="{00000000-0005-0000-0000-0000B92E0000}"/>
    <cellStyle name="Millares 9 5 4 4" xfId="27295" xr:uid="{00000000-0005-0000-0000-0000BA2E0000}"/>
    <cellStyle name="Millares 9 5 5" xfId="15815" xr:uid="{00000000-0005-0000-0000-0000BB2E0000}"/>
    <cellStyle name="Millares 9 5 5 2" xfId="38458" xr:uid="{00000000-0005-0000-0000-0000BC2E0000}"/>
    <cellStyle name="Millares 9 5 6" xfId="8375" xr:uid="{00000000-0005-0000-0000-0000BD2E0000}"/>
    <cellStyle name="Millares 9 5 6 2" xfId="31018" xr:uid="{00000000-0005-0000-0000-0000BE2E0000}"/>
    <cellStyle name="Millares 9 5 7" xfId="23577" xr:uid="{00000000-0005-0000-0000-0000BF2E0000}"/>
    <cellStyle name="Millares 9 6" xfId="1388" xr:uid="{00000000-0005-0000-0000-0000C02E0000}"/>
    <cellStyle name="Millares 9 6 2" xfId="3238" xr:uid="{00000000-0005-0000-0000-0000C12E0000}"/>
    <cellStyle name="Millares 9 6 2 2" xfId="6959" xr:uid="{00000000-0005-0000-0000-0000C22E0000}"/>
    <cellStyle name="Millares 9 6 2 2 2" xfId="21843" xr:uid="{00000000-0005-0000-0000-0000C32E0000}"/>
    <cellStyle name="Millares 9 6 2 2 2 2" xfId="44486" xr:uid="{00000000-0005-0000-0000-0000C42E0000}"/>
    <cellStyle name="Millares 9 6 2 2 3" xfId="14403" xr:uid="{00000000-0005-0000-0000-0000C52E0000}"/>
    <cellStyle name="Millares 9 6 2 2 3 2" xfId="37046" xr:uid="{00000000-0005-0000-0000-0000C62E0000}"/>
    <cellStyle name="Millares 9 6 2 2 4" xfId="29605" xr:uid="{00000000-0005-0000-0000-0000C72E0000}"/>
    <cellStyle name="Millares 9 6 2 3" xfId="18125" xr:uid="{00000000-0005-0000-0000-0000C82E0000}"/>
    <cellStyle name="Millares 9 6 2 3 2" xfId="40768" xr:uid="{00000000-0005-0000-0000-0000C92E0000}"/>
    <cellStyle name="Millares 9 6 2 4" xfId="10685" xr:uid="{00000000-0005-0000-0000-0000CA2E0000}"/>
    <cellStyle name="Millares 9 6 2 4 2" xfId="33328" xr:uid="{00000000-0005-0000-0000-0000CB2E0000}"/>
    <cellStyle name="Millares 9 6 2 5" xfId="25887" xr:uid="{00000000-0005-0000-0000-0000CC2E0000}"/>
    <cellStyle name="Millares 9 6 3" xfId="5112" xr:uid="{00000000-0005-0000-0000-0000CD2E0000}"/>
    <cellStyle name="Millares 9 6 3 2" xfId="19996" xr:uid="{00000000-0005-0000-0000-0000CE2E0000}"/>
    <cellStyle name="Millares 9 6 3 2 2" xfId="42639" xr:uid="{00000000-0005-0000-0000-0000CF2E0000}"/>
    <cellStyle name="Millares 9 6 3 3" xfId="12556" xr:uid="{00000000-0005-0000-0000-0000D02E0000}"/>
    <cellStyle name="Millares 9 6 3 3 2" xfId="35199" xr:uid="{00000000-0005-0000-0000-0000D12E0000}"/>
    <cellStyle name="Millares 9 6 3 4" xfId="27758" xr:uid="{00000000-0005-0000-0000-0000D22E0000}"/>
    <cellStyle name="Millares 9 6 4" xfId="16278" xr:uid="{00000000-0005-0000-0000-0000D32E0000}"/>
    <cellStyle name="Millares 9 6 4 2" xfId="38921" xr:uid="{00000000-0005-0000-0000-0000D42E0000}"/>
    <cellStyle name="Millares 9 6 5" xfId="8838" xr:uid="{00000000-0005-0000-0000-0000D52E0000}"/>
    <cellStyle name="Millares 9 6 5 2" xfId="31481" xr:uid="{00000000-0005-0000-0000-0000D62E0000}"/>
    <cellStyle name="Millares 9 6 6" xfId="24040" xr:uid="{00000000-0005-0000-0000-0000D72E0000}"/>
    <cellStyle name="Millares 9 7" xfId="2313" xr:uid="{00000000-0005-0000-0000-0000D82E0000}"/>
    <cellStyle name="Millares 9 7 2" xfId="6034" xr:uid="{00000000-0005-0000-0000-0000D92E0000}"/>
    <cellStyle name="Millares 9 7 2 2" xfId="20918" xr:uid="{00000000-0005-0000-0000-0000DA2E0000}"/>
    <cellStyle name="Millares 9 7 2 2 2" xfId="43561" xr:uid="{00000000-0005-0000-0000-0000DB2E0000}"/>
    <cellStyle name="Millares 9 7 2 3" xfId="13478" xr:uid="{00000000-0005-0000-0000-0000DC2E0000}"/>
    <cellStyle name="Millares 9 7 2 3 2" xfId="36121" xr:uid="{00000000-0005-0000-0000-0000DD2E0000}"/>
    <cellStyle name="Millares 9 7 2 4" xfId="28680" xr:uid="{00000000-0005-0000-0000-0000DE2E0000}"/>
    <cellStyle name="Millares 9 7 3" xfId="17200" xr:uid="{00000000-0005-0000-0000-0000DF2E0000}"/>
    <cellStyle name="Millares 9 7 3 2" xfId="39843" xr:uid="{00000000-0005-0000-0000-0000E02E0000}"/>
    <cellStyle name="Millares 9 7 4" xfId="9760" xr:uid="{00000000-0005-0000-0000-0000E12E0000}"/>
    <cellStyle name="Millares 9 7 4 2" xfId="32403" xr:uid="{00000000-0005-0000-0000-0000E22E0000}"/>
    <cellStyle name="Millares 9 7 5" xfId="24962" xr:uid="{00000000-0005-0000-0000-0000E32E0000}"/>
    <cellStyle name="Millares 9 8" xfId="4187" xr:uid="{00000000-0005-0000-0000-0000E42E0000}"/>
    <cellStyle name="Millares 9 8 2" xfId="19071" xr:uid="{00000000-0005-0000-0000-0000E52E0000}"/>
    <cellStyle name="Millares 9 8 2 2" xfId="41714" xr:uid="{00000000-0005-0000-0000-0000E62E0000}"/>
    <cellStyle name="Millares 9 8 3" xfId="11631" xr:uid="{00000000-0005-0000-0000-0000E72E0000}"/>
    <cellStyle name="Millares 9 8 3 2" xfId="34274" xr:uid="{00000000-0005-0000-0000-0000E82E0000}"/>
    <cellStyle name="Millares 9 8 4" xfId="26833" xr:uid="{00000000-0005-0000-0000-0000E92E0000}"/>
    <cellStyle name="Millares 9 9" xfId="454" xr:uid="{00000000-0005-0000-0000-0000EA2E0000}"/>
    <cellStyle name="Millares 9 9 2" xfId="15353" xr:uid="{00000000-0005-0000-0000-0000EB2E0000}"/>
    <cellStyle name="Millares 9 9 2 2" xfId="37996" xr:uid="{00000000-0005-0000-0000-0000EC2E0000}"/>
    <cellStyle name="Millares 9 9 3" xfId="23116" xr:uid="{00000000-0005-0000-0000-0000ED2E0000}"/>
    <cellStyle name="Neutral" xfId="58" builtinId="28" customBuiltin="1"/>
    <cellStyle name="Normal" xfId="0" builtinId="0"/>
    <cellStyle name="Normal 10" xfId="83" xr:uid="{00000000-0005-0000-0000-0000F02E0000}"/>
    <cellStyle name="Normal 10 10" xfId="7892" xr:uid="{00000000-0005-0000-0000-0000F12E0000}"/>
    <cellStyle name="Normal 10 10 2" xfId="30535" xr:uid="{00000000-0005-0000-0000-0000F22E0000}"/>
    <cellStyle name="Normal 10 11" xfId="22792" xr:uid="{00000000-0005-0000-0000-0000F32E0000}"/>
    <cellStyle name="Normal 10 2" xfId="167" xr:uid="{00000000-0005-0000-0000-0000F42E0000}"/>
    <cellStyle name="Normal 10 2 10" xfId="22870" xr:uid="{00000000-0005-0000-0000-0000F52E0000}"/>
    <cellStyle name="Normal 10 2 2" xfId="328" xr:uid="{00000000-0005-0000-0000-0000F62E0000}"/>
    <cellStyle name="Normal 10 2 2 2" xfId="804" xr:uid="{00000000-0005-0000-0000-0000F72E0000}"/>
    <cellStyle name="Normal 10 2 2 2 2" xfId="1269" xr:uid="{00000000-0005-0000-0000-0000F82E0000}"/>
    <cellStyle name="Normal 10 2 2 2 2 2" xfId="2197" xr:uid="{00000000-0005-0000-0000-0000F92E0000}"/>
    <cellStyle name="Normal 10 2 2 2 2 2 2" xfId="4047" xr:uid="{00000000-0005-0000-0000-0000FA2E0000}"/>
    <cellStyle name="Normal 10 2 2 2 2 2 2 2" xfId="7768" xr:uid="{00000000-0005-0000-0000-0000FB2E0000}"/>
    <cellStyle name="Normal 10 2 2 2 2 2 2 2 2" xfId="22652" xr:uid="{00000000-0005-0000-0000-0000FC2E0000}"/>
    <cellStyle name="Normal 10 2 2 2 2 2 2 2 2 2" xfId="45295" xr:uid="{00000000-0005-0000-0000-0000FD2E0000}"/>
    <cellStyle name="Normal 10 2 2 2 2 2 2 2 3" xfId="15212" xr:uid="{00000000-0005-0000-0000-0000FE2E0000}"/>
    <cellStyle name="Normal 10 2 2 2 2 2 2 2 3 2" xfId="37855" xr:uid="{00000000-0005-0000-0000-0000FF2E0000}"/>
    <cellStyle name="Normal 10 2 2 2 2 2 2 2 4" xfId="30414" xr:uid="{00000000-0005-0000-0000-0000002F0000}"/>
    <cellStyle name="Normal 10 2 2 2 2 2 2 3" xfId="18934" xr:uid="{00000000-0005-0000-0000-0000012F0000}"/>
    <cellStyle name="Normal 10 2 2 2 2 2 2 3 2" xfId="41577" xr:uid="{00000000-0005-0000-0000-0000022F0000}"/>
    <cellStyle name="Normal 10 2 2 2 2 2 2 4" xfId="11494" xr:uid="{00000000-0005-0000-0000-0000032F0000}"/>
    <cellStyle name="Normal 10 2 2 2 2 2 2 4 2" xfId="34137" xr:uid="{00000000-0005-0000-0000-0000042F0000}"/>
    <cellStyle name="Normal 10 2 2 2 2 2 2 5" xfId="26696" xr:uid="{00000000-0005-0000-0000-0000052F0000}"/>
    <cellStyle name="Normal 10 2 2 2 2 2 3" xfId="5921" xr:uid="{00000000-0005-0000-0000-0000062F0000}"/>
    <cellStyle name="Normal 10 2 2 2 2 2 3 2" xfId="20805" xr:uid="{00000000-0005-0000-0000-0000072F0000}"/>
    <cellStyle name="Normal 10 2 2 2 2 2 3 2 2" xfId="43448" xr:uid="{00000000-0005-0000-0000-0000082F0000}"/>
    <cellStyle name="Normal 10 2 2 2 2 2 3 3" xfId="13365" xr:uid="{00000000-0005-0000-0000-0000092F0000}"/>
    <cellStyle name="Normal 10 2 2 2 2 2 3 3 2" xfId="36008" xr:uid="{00000000-0005-0000-0000-00000A2F0000}"/>
    <cellStyle name="Normal 10 2 2 2 2 2 3 4" xfId="28567" xr:uid="{00000000-0005-0000-0000-00000B2F0000}"/>
    <cellStyle name="Normal 10 2 2 2 2 2 4" xfId="17087" xr:uid="{00000000-0005-0000-0000-00000C2F0000}"/>
    <cellStyle name="Normal 10 2 2 2 2 2 4 2" xfId="39730" xr:uid="{00000000-0005-0000-0000-00000D2F0000}"/>
    <cellStyle name="Normal 10 2 2 2 2 2 5" xfId="9647" xr:uid="{00000000-0005-0000-0000-00000E2F0000}"/>
    <cellStyle name="Normal 10 2 2 2 2 2 5 2" xfId="32290" xr:uid="{00000000-0005-0000-0000-00000F2F0000}"/>
    <cellStyle name="Normal 10 2 2 2 2 2 6" xfId="24849" xr:uid="{00000000-0005-0000-0000-0000102F0000}"/>
    <cellStyle name="Normal 10 2 2 2 2 3" xfId="3122" xr:uid="{00000000-0005-0000-0000-0000112F0000}"/>
    <cellStyle name="Normal 10 2 2 2 2 3 2" xfId="6843" xr:uid="{00000000-0005-0000-0000-0000122F0000}"/>
    <cellStyle name="Normal 10 2 2 2 2 3 2 2" xfId="21727" xr:uid="{00000000-0005-0000-0000-0000132F0000}"/>
    <cellStyle name="Normal 10 2 2 2 2 3 2 2 2" xfId="44370" xr:uid="{00000000-0005-0000-0000-0000142F0000}"/>
    <cellStyle name="Normal 10 2 2 2 2 3 2 3" xfId="14287" xr:uid="{00000000-0005-0000-0000-0000152F0000}"/>
    <cellStyle name="Normal 10 2 2 2 2 3 2 3 2" xfId="36930" xr:uid="{00000000-0005-0000-0000-0000162F0000}"/>
    <cellStyle name="Normal 10 2 2 2 2 3 2 4" xfId="29489" xr:uid="{00000000-0005-0000-0000-0000172F0000}"/>
    <cellStyle name="Normal 10 2 2 2 2 3 3" xfId="18009" xr:uid="{00000000-0005-0000-0000-0000182F0000}"/>
    <cellStyle name="Normal 10 2 2 2 2 3 3 2" xfId="40652" xr:uid="{00000000-0005-0000-0000-0000192F0000}"/>
    <cellStyle name="Normal 10 2 2 2 2 3 4" xfId="10569" xr:uid="{00000000-0005-0000-0000-00001A2F0000}"/>
    <cellStyle name="Normal 10 2 2 2 2 3 4 2" xfId="33212" xr:uid="{00000000-0005-0000-0000-00001B2F0000}"/>
    <cellStyle name="Normal 10 2 2 2 2 3 5" xfId="25771" xr:uid="{00000000-0005-0000-0000-00001C2F0000}"/>
    <cellStyle name="Normal 10 2 2 2 2 4" xfId="4996" xr:uid="{00000000-0005-0000-0000-00001D2F0000}"/>
    <cellStyle name="Normal 10 2 2 2 2 4 2" xfId="19880" xr:uid="{00000000-0005-0000-0000-00001E2F0000}"/>
    <cellStyle name="Normal 10 2 2 2 2 4 2 2" xfId="42523" xr:uid="{00000000-0005-0000-0000-00001F2F0000}"/>
    <cellStyle name="Normal 10 2 2 2 2 4 3" xfId="12440" xr:uid="{00000000-0005-0000-0000-0000202F0000}"/>
    <cellStyle name="Normal 10 2 2 2 2 4 3 2" xfId="35083" xr:uid="{00000000-0005-0000-0000-0000212F0000}"/>
    <cellStyle name="Normal 10 2 2 2 2 4 4" xfId="27642" xr:uid="{00000000-0005-0000-0000-0000222F0000}"/>
    <cellStyle name="Normal 10 2 2 2 2 5" xfId="16162" xr:uid="{00000000-0005-0000-0000-0000232F0000}"/>
    <cellStyle name="Normal 10 2 2 2 2 5 2" xfId="38805" xr:uid="{00000000-0005-0000-0000-0000242F0000}"/>
    <cellStyle name="Normal 10 2 2 2 2 6" xfId="8722" xr:uid="{00000000-0005-0000-0000-0000252F0000}"/>
    <cellStyle name="Normal 10 2 2 2 2 6 2" xfId="31365" xr:uid="{00000000-0005-0000-0000-0000262F0000}"/>
    <cellStyle name="Normal 10 2 2 2 2 7" xfId="23924" xr:uid="{00000000-0005-0000-0000-0000272F0000}"/>
    <cellStyle name="Normal 10 2 2 2 3" xfId="1735" xr:uid="{00000000-0005-0000-0000-0000282F0000}"/>
    <cellStyle name="Normal 10 2 2 2 3 2" xfId="3585" xr:uid="{00000000-0005-0000-0000-0000292F0000}"/>
    <cellStyle name="Normal 10 2 2 2 3 2 2" xfId="7306" xr:uid="{00000000-0005-0000-0000-00002A2F0000}"/>
    <cellStyle name="Normal 10 2 2 2 3 2 2 2" xfId="22190" xr:uid="{00000000-0005-0000-0000-00002B2F0000}"/>
    <cellStyle name="Normal 10 2 2 2 3 2 2 2 2" xfId="44833" xr:uid="{00000000-0005-0000-0000-00002C2F0000}"/>
    <cellStyle name="Normal 10 2 2 2 3 2 2 3" xfId="14750" xr:uid="{00000000-0005-0000-0000-00002D2F0000}"/>
    <cellStyle name="Normal 10 2 2 2 3 2 2 3 2" xfId="37393" xr:uid="{00000000-0005-0000-0000-00002E2F0000}"/>
    <cellStyle name="Normal 10 2 2 2 3 2 2 4" xfId="29952" xr:uid="{00000000-0005-0000-0000-00002F2F0000}"/>
    <cellStyle name="Normal 10 2 2 2 3 2 3" xfId="18472" xr:uid="{00000000-0005-0000-0000-0000302F0000}"/>
    <cellStyle name="Normal 10 2 2 2 3 2 3 2" xfId="41115" xr:uid="{00000000-0005-0000-0000-0000312F0000}"/>
    <cellStyle name="Normal 10 2 2 2 3 2 4" xfId="11032" xr:uid="{00000000-0005-0000-0000-0000322F0000}"/>
    <cellStyle name="Normal 10 2 2 2 3 2 4 2" xfId="33675" xr:uid="{00000000-0005-0000-0000-0000332F0000}"/>
    <cellStyle name="Normal 10 2 2 2 3 2 5" xfId="26234" xr:uid="{00000000-0005-0000-0000-0000342F0000}"/>
    <cellStyle name="Normal 10 2 2 2 3 3" xfId="5459" xr:uid="{00000000-0005-0000-0000-0000352F0000}"/>
    <cellStyle name="Normal 10 2 2 2 3 3 2" xfId="20343" xr:uid="{00000000-0005-0000-0000-0000362F0000}"/>
    <cellStyle name="Normal 10 2 2 2 3 3 2 2" xfId="42986" xr:uid="{00000000-0005-0000-0000-0000372F0000}"/>
    <cellStyle name="Normal 10 2 2 2 3 3 3" xfId="12903" xr:uid="{00000000-0005-0000-0000-0000382F0000}"/>
    <cellStyle name="Normal 10 2 2 2 3 3 3 2" xfId="35546" xr:uid="{00000000-0005-0000-0000-0000392F0000}"/>
    <cellStyle name="Normal 10 2 2 2 3 3 4" xfId="28105" xr:uid="{00000000-0005-0000-0000-00003A2F0000}"/>
    <cellStyle name="Normal 10 2 2 2 3 4" xfId="16625" xr:uid="{00000000-0005-0000-0000-00003B2F0000}"/>
    <cellStyle name="Normal 10 2 2 2 3 4 2" xfId="39268" xr:uid="{00000000-0005-0000-0000-00003C2F0000}"/>
    <cellStyle name="Normal 10 2 2 2 3 5" xfId="9185" xr:uid="{00000000-0005-0000-0000-00003D2F0000}"/>
    <cellStyle name="Normal 10 2 2 2 3 5 2" xfId="31828" xr:uid="{00000000-0005-0000-0000-00003E2F0000}"/>
    <cellStyle name="Normal 10 2 2 2 3 6" xfId="24387" xr:uid="{00000000-0005-0000-0000-00003F2F0000}"/>
    <cellStyle name="Normal 10 2 2 2 4" xfId="2660" xr:uid="{00000000-0005-0000-0000-0000402F0000}"/>
    <cellStyle name="Normal 10 2 2 2 4 2" xfId="6381" xr:uid="{00000000-0005-0000-0000-0000412F0000}"/>
    <cellStyle name="Normal 10 2 2 2 4 2 2" xfId="21265" xr:uid="{00000000-0005-0000-0000-0000422F0000}"/>
    <cellStyle name="Normal 10 2 2 2 4 2 2 2" xfId="43908" xr:uid="{00000000-0005-0000-0000-0000432F0000}"/>
    <cellStyle name="Normal 10 2 2 2 4 2 3" xfId="13825" xr:uid="{00000000-0005-0000-0000-0000442F0000}"/>
    <cellStyle name="Normal 10 2 2 2 4 2 3 2" xfId="36468" xr:uid="{00000000-0005-0000-0000-0000452F0000}"/>
    <cellStyle name="Normal 10 2 2 2 4 2 4" xfId="29027" xr:uid="{00000000-0005-0000-0000-0000462F0000}"/>
    <cellStyle name="Normal 10 2 2 2 4 3" xfId="17547" xr:uid="{00000000-0005-0000-0000-0000472F0000}"/>
    <cellStyle name="Normal 10 2 2 2 4 3 2" xfId="40190" xr:uid="{00000000-0005-0000-0000-0000482F0000}"/>
    <cellStyle name="Normal 10 2 2 2 4 4" xfId="10107" xr:uid="{00000000-0005-0000-0000-0000492F0000}"/>
    <cellStyle name="Normal 10 2 2 2 4 4 2" xfId="32750" xr:uid="{00000000-0005-0000-0000-00004A2F0000}"/>
    <cellStyle name="Normal 10 2 2 2 4 5" xfId="25309" xr:uid="{00000000-0005-0000-0000-00004B2F0000}"/>
    <cellStyle name="Normal 10 2 2 2 5" xfId="4534" xr:uid="{00000000-0005-0000-0000-00004C2F0000}"/>
    <cellStyle name="Normal 10 2 2 2 5 2" xfId="19418" xr:uid="{00000000-0005-0000-0000-00004D2F0000}"/>
    <cellStyle name="Normal 10 2 2 2 5 2 2" xfId="42061" xr:uid="{00000000-0005-0000-0000-00004E2F0000}"/>
    <cellStyle name="Normal 10 2 2 2 5 3" xfId="11978" xr:uid="{00000000-0005-0000-0000-00004F2F0000}"/>
    <cellStyle name="Normal 10 2 2 2 5 3 2" xfId="34621" xr:uid="{00000000-0005-0000-0000-0000502F0000}"/>
    <cellStyle name="Normal 10 2 2 2 5 4" xfId="27180" xr:uid="{00000000-0005-0000-0000-0000512F0000}"/>
    <cellStyle name="Normal 10 2 2 2 6" xfId="15700" xr:uid="{00000000-0005-0000-0000-0000522F0000}"/>
    <cellStyle name="Normal 10 2 2 2 6 2" xfId="38343" xr:uid="{00000000-0005-0000-0000-0000532F0000}"/>
    <cellStyle name="Normal 10 2 2 2 7" xfId="8260" xr:uid="{00000000-0005-0000-0000-0000542F0000}"/>
    <cellStyle name="Normal 10 2 2 2 7 2" xfId="30903" xr:uid="{00000000-0005-0000-0000-0000552F0000}"/>
    <cellStyle name="Normal 10 2 2 2 8" xfId="23462" xr:uid="{00000000-0005-0000-0000-0000562F0000}"/>
    <cellStyle name="Normal 10 2 2 3" xfId="1058" xr:uid="{00000000-0005-0000-0000-0000572F0000}"/>
    <cellStyle name="Normal 10 2 2 3 2" xfId="1986" xr:uid="{00000000-0005-0000-0000-0000582F0000}"/>
    <cellStyle name="Normal 10 2 2 3 2 2" xfId="3836" xr:uid="{00000000-0005-0000-0000-0000592F0000}"/>
    <cellStyle name="Normal 10 2 2 3 2 2 2" xfId="7557" xr:uid="{00000000-0005-0000-0000-00005A2F0000}"/>
    <cellStyle name="Normal 10 2 2 3 2 2 2 2" xfId="22441" xr:uid="{00000000-0005-0000-0000-00005B2F0000}"/>
    <cellStyle name="Normal 10 2 2 3 2 2 2 2 2" xfId="45084" xr:uid="{00000000-0005-0000-0000-00005C2F0000}"/>
    <cellStyle name="Normal 10 2 2 3 2 2 2 3" xfId="15001" xr:uid="{00000000-0005-0000-0000-00005D2F0000}"/>
    <cellStyle name="Normal 10 2 2 3 2 2 2 3 2" xfId="37644" xr:uid="{00000000-0005-0000-0000-00005E2F0000}"/>
    <cellStyle name="Normal 10 2 2 3 2 2 2 4" xfId="30203" xr:uid="{00000000-0005-0000-0000-00005F2F0000}"/>
    <cellStyle name="Normal 10 2 2 3 2 2 3" xfId="18723" xr:uid="{00000000-0005-0000-0000-0000602F0000}"/>
    <cellStyle name="Normal 10 2 2 3 2 2 3 2" xfId="41366" xr:uid="{00000000-0005-0000-0000-0000612F0000}"/>
    <cellStyle name="Normal 10 2 2 3 2 2 4" xfId="11283" xr:uid="{00000000-0005-0000-0000-0000622F0000}"/>
    <cellStyle name="Normal 10 2 2 3 2 2 4 2" xfId="33926" xr:uid="{00000000-0005-0000-0000-0000632F0000}"/>
    <cellStyle name="Normal 10 2 2 3 2 2 5" xfId="26485" xr:uid="{00000000-0005-0000-0000-0000642F0000}"/>
    <cellStyle name="Normal 10 2 2 3 2 3" xfId="5710" xr:uid="{00000000-0005-0000-0000-0000652F0000}"/>
    <cellStyle name="Normal 10 2 2 3 2 3 2" xfId="20594" xr:uid="{00000000-0005-0000-0000-0000662F0000}"/>
    <cellStyle name="Normal 10 2 2 3 2 3 2 2" xfId="43237" xr:uid="{00000000-0005-0000-0000-0000672F0000}"/>
    <cellStyle name="Normal 10 2 2 3 2 3 3" xfId="13154" xr:uid="{00000000-0005-0000-0000-0000682F0000}"/>
    <cellStyle name="Normal 10 2 2 3 2 3 3 2" xfId="35797" xr:uid="{00000000-0005-0000-0000-0000692F0000}"/>
    <cellStyle name="Normal 10 2 2 3 2 3 4" xfId="28356" xr:uid="{00000000-0005-0000-0000-00006A2F0000}"/>
    <cellStyle name="Normal 10 2 2 3 2 4" xfId="16876" xr:uid="{00000000-0005-0000-0000-00006B2F0000}"/>
    <cellStyle name="Normal 10 2 2 3 2 4 2" xfId="39519" xr:uid="{00000000-0005-0000-0000-00006C2F0000}"/>
    <cellStyle name="Normal 10 2 2 3 2 5" xfId="9436" xr:uid="{00000000-0005-0000-0000-00006D2F0000}"/>
    <cellStyle name="Normal 10 2 2 3 2 5 2" xfId="32079" xr:uid="{00000000-0005-0000-0000-00006E2F0000}"/>
    <cellStyle name="Normal 10 2 2 3 2 6" xfId="24638" xr:uid="{00000000-0005-0000-0000-00006F2F0000}"/>
    <cellStyle name="Normal 10 2 2 3 3" xfId="2911" xr:uid="{00000000-0005-0000-0000-0000702F0000}"/>
    <cellStyle name="Normal 10 2 2 3 3 2" xfId="6632" xr:uid="{00000000-0005-0000-0000-0000712F0000}"/>
    <cellStyle name="Normal 10 2 2 3 3 2 2" xfId="21516" xr:uid="{00000000-0005-0000-0000-0000722F0000}"/>
    <cellStyle name="Normal 10 2 2 3 3 2 2 2" xfId="44159" xr:uid="{00000000-0005-0000-0000-0000732F0000}"/>
    <cellStyle name="Normal 10 2 2 3 3 2 3" xfId="14076" xr:uid="{00000000-0005-0000-0000-0000742F0000}"/>
    <cellStyle name="Normal 10 2 2 3 3 2 3 2" xfId="36719" xr:uid="{00000000-0005-0000-0000-0000752F0000}"/>
    <cellStyle name="Normal 10 2 2 3 3 2 4" xfId="29278" xr:uid="{00000000-0005-0000-0000-0000762F0000}"/>
    <cellStyle name="Normal 10 2 2 3 3 3" xfId="17798" xr:uid="{00000000-0005-0000-0000-0000772F0000}"/>
    <cellStyle name="Normal 10 2 2 3 3 3 2" xfId="40441" xr:uid="{00000000-0005-0000-0000-0000782F0000}"/>
    <cellStyle name="Normal 10 2 2 3 3 4" xfId="10358" xr:uid="{00000000-0005-0000-0000-0000792F0000}"/>
    <cellStyle name="Normal 10 2 2 3 3 4 2" xfId="33001" xr:uid="{00000000-0005-0000-0000-00007A2F0000}"/>
    <cellStyle name="Normal 10 2 2 3 3 5" xfId="25560" xr:uid="{00000000-0005-0000-0000-00007B2F0000}"/>
    <cellStyle name="Normal 10 2 2 3 4" xfId="4785" xr:uid="{00000000-0005-0000-0000-00007C2F0000}"/>
    <cellStyle name="Normal 10 2 2 3 4 2" xfId="19669" xr:uid="{00000000-0005-0000-0000-00007D2F0000}"/>
    <cellStyle name="Normal 10 2 2 3 4 2 2" xfId="42312" xr:uid="{00000000-0005-0000-0000-00007E2F0000}"/>
    <cellStyle name="Normal 10 2 2 3 4 3" xfId="12229" xr:uid="{00000000-0005-0000-0000-00007F2F0000}"/>
    <cellStyle name="Normal 10 2 2 3 4 3 2" xfId="34872" xr:uid="{00000000-0005-0000-0000-0000802F0000}"/>
    <cellStyle name="Normal 10 2 2 3 4 4" xfId="27431" xr:uid="{00000000-0005-0000-0000-0000812F0000}"/>
    <cellStyle name="Normal 10 2 2 3 5" xfId="15951" xr:uid="{00000000-0005-0000-0000-0000822F0000}"/>
    <cellStyle name="Normal 10 2 2 3 5 2" xfId="38594" xr:uid="{00000000-0005-0000-0000-0000832F0000}"/>
    <cellStyle name="Normal 10 2 2 3 6" xfId="8511" xr:uid="{00000000-0005-0000-0000-0000842F0000}"/>
    <cellStyle name="Normal 10 2 2 3 6 2" xfId="31154" xr:uid="{00000000-0005-0000-0000-0000852F0000}"/>
    <cellStyle name="Normal 10 2 2 3 7" xfId="23713" xr:uid="{00000000-0005-0000-0000-0000862F0000}"/>
    <cellStyle name="Normal 10 2 2 4" xfId="1524" xr:uid="{00000000-0005-0000-0000-0000872F0000}"/>
    <cellStyle name="Normal 10 2 2 4 2" xfId="3374" xr:uid="{00000000-0005-0000-0000-0000882F0000}"/>
    <cellStyle name="Normal 10 2 2 4 2 2" xfId="7095" xr:uid="{00000000-0005-0000-0000-0000892F0000}"/>
    <cellStyle name="Normal 10 2 2 4 2 2 2" xfId="21979" xr:uid="{00000000-0005-0000-0000-00008A2F0000}"/>
    <cellStyle name="Normal 10 2 2 4 2 2 2 2" xfId="44622" xr:uid="{00000000-0005-0000-0000-00008B2F0000}"/>
    <cellStyle name="Normal 10 2 2 4 2 2 3" xfId="14539" xr:uid="{00000000-0005-0000-0000-00008C2F0000}"/>
    <cellStyle name="Normal 10 2 2 4 2 2 3 2" xfId="37182" xr:uid="{00000000-0005-0000-0000-00008D2F0000}"/>
    <cellStyle name="Normal 10 2 2 4 2 2 4" xfId="29741" xr:uid="{00000000-0005-0000-0000-00008E2F0000}"/>
    <cellStyle name="Normal 10 2 2 4 2 3" xfId="18261" xr:uid="{00000000-0005-0000-0000-00008F2F0000}"/>
    <cellStyle name="Normal 10 2 2 4 2 3 2" xfId="40904" xr:uid="{00000000-0005-0000-0000-0000902F0000}"/>
    <cellStyle name="Normal 10 2 2 4 2 4" xfId="10821" xr:uid="{00000000-0005-0000-0000-0000912F0000}"/>
    <cellStyle name="Normal 10 2 2 4 2 4 2" xfId="33464" xr:uid="{00000000-0005-0000-0000-0000922F0000}"/>
    <cellStyle name="Normal 10 2 2 4 2 5" xfId="26023" xr:uid="{00000000-0005-0000-0000-0000932F0000}"/>
    <cellStyle name="Normal 10 2 2 4 3" xfId="5248" xr:uid="{00000000-0005-0000-0000-0000942F0000}"/>
    <cellStyle name="Normal 10 2 2 4 3 2" xfId="20132" xr:uid="{00000000-0005-0000-0000-0000952F0000}"/>
    <cellStyle name="Normal 10 2 2 4 3 2 2" xfId="42775" xr:uid="{00000000-0005-0000-0000-0000962F0000}"/>
    <cellStyle name="Normal 10 2 2 4 3 3" xfId="12692" xr:uid="{00000000-0005-0000-0000-0000972F0000}"/>
    <cellStyle name="Normal 10 2 2 4 3 3 2" xfId="35335" xr:uid="{00000000-0005-0000-0000-0000982F0000}"/>
    <cellStyle name="Normal 10 2 2 4 3 4" xfId="27894" xr:uid="{00000000-0005-0000-0000-0000992F0000}"/>
    <cellStyle name="Normal 10 2 2 4 4" xfId="16414" xr:uid="{00000000-0005-0000-0000-00009A2F0000}"/>
    <cellStyle name="Normal 10 2 2 4 4 2" xfId="39057" xr:uid="{00000000-0005-0000-0000-00009B2F0000}"/>
    <cellStyle name="Normal 10 2 2 4 5" xfId="8974" xr:uid="{00000000-0005-0000-0000-00009C2F0000}"/>
    <cellStyle name="Normal 10 2 2 4 5 2" xfId="31617" xr:uid="{00000000-0005-0000-0000-00009D2F0000}"/>
    <cellStyle name="Normal 10 2 2 4 6" xfId="24176" xr:uid="{00000000-0005-0000-0000-00009E2F0000}"/>
    <cellStyle name="Normal 10 2 2 5" xfId="2449" xr:uid="{00000000-0005-0000-0000-00009F2F0000}"/>
    <cellStyle name="Normal 10 2 2 5 2" xfId="6170" xr:uid="{00000000-0005-0000-0000-0000A02F0000}"/>
    <cellStyle name="Normal 10 2 2 5 2 2" xfId="21054" xr:uid="{00000000-0005-0000-0000-0000A12F0000}"/>
    <cellStyle name="Normal 10 2 2 5 2 2 2" xfId="43697" xr:uid="{00000000-0005-0000-0000-0000A22F0000}"/>
    <cellStyle name="Normal 10 2 2 5 2 3" xfId="13614" xr:uid="{00000000-0005-0000-0000-0000A32F0000}"/>
    <cellStyle name="Normal 10 2 2 5 2 3 2" xfId="36257" xr:uid="{00000000-0005-0000-0000-0000A42F0000}"/>
    <cellStyle name="Normal 10 2 2 5 2 4" xfId="28816" xr:uid="{00000000-0005-0000-0000-0000A52F0000}"/>
    <cellStyle name="Normal 10 2 2 5 3" xfId="17336" xr:uid="{00000000-0005-0000-0000-0000A62F0000}"/>
    <cellStyle name="Normal 10 2 2 5 3 2" xfId="39979" xr:uid="{00000000-0005-0000-0000-0000A72F0000}"/>
    <cellStyle name="Normal 10 2 2 5 4" xfId="9896" xr:uid="{00000000-0005-0000-0000-0000A82F0000}"/>
    <cellStyle name="Normal 10 2 2 5 4 2" xfId="32539" xr:uid="{00000000-0005-0000-0000-0000A92F0000}"/>
    <cellStyle name="Normal 10 2 2 5 5" xfId="25098" xr:uid="{00000000-0005-0000-0000-0000AA2F0000}"/>
    <cellStyle name="Normal 10 2 2 6" xfId="4323" xr:uid="{00000000-0005-0000-0000-0000AB2F0000}"/>
    <cellStyle name="Normal 10 2 2 6 2" xfId="19207" xr:uid="{00000000-0005-0000-0000-0000AC2F0000}"/>
    <cellStyle name="Normal 10 2 2 6 2 2" xfId="41850" xr:uid="{00000000-0005-0000-0000-0000AD2F0000}"/>
    <cellStyle name="Normal 10 2 2 6 3" xfId="11767" xr:uid="{00000000-0005-0000-0000-0000AE2F0000}"/>
    <cellStyle name="Normal 10 2 2 6 3 2" xfId="34410" xr:uid="{00000000-0005-0000-0000-0000AF2F0000}"/>
    <cellStyle name="Normal 10 2 2 6 4" xfId="26969" xr:uid="{00000000-0005-0000-0000-0000B02F0000}"/>
    <cellStyle name="Normal 10 2 2 7" xfId="592" xr:uid="{00000000-0005-0000-0000-0000B12F0000}"/>
    <cellStyle name="Normal 10 2 2 7 2" xfId="15489" xr:uid="{00000000-0005-0000-0000-0000B22F0000}"/>
    <cellStyle name="Normal 10 2 2 7 2 2" xfId="38132" xr:uid="{00000000-0005-0000-0000-0000B32F0000}"/>
    <cellStyle name="Normal 10 2 2 7 3" xfId="23252" xr:uid="{00000000-0005-0000-0000-0000B42F0000}"/>
    <cellStyle name="Normal 10 2 2 8" xfId="8049" xr:uid="{00000000-0005-0000-0000-0000B52F0000}"/>
    <cellStyle name="Normal 10 2 2 8 2" xfId="30692" xr:uid="{00000000-0005-0000-0000-0000B62F0000}"/>
    <cellStyle name="Normal 10 2 2 9" xfId="23026" xr:uid="{00000000-0005-0000-0000-0000B72F0000}"/>
    <cellStyle name="Normal 10 2 3" xfId="699" xr:uid="{00000000-0005-0000-0000-0000B82F0000}"/>
    <cellStyle name="Normal 10 2 3 2" xfId="1164" xr:uid="{00000000-0005-0000-0000-0000B92F0000}"/>
    <cellStyle name="Normal 10 2 3 2 2" xfId="2092" xr:uid="{00000000-0005-0000-0000-0000BA2F0000}"/>
    <cellStyle name="Normal 10 2 3 2 2 2" xfId="3942" xr:uid="{00000000-0005-0000-0000-0000BB2F0000}"/>
    <cellStyle name="Normal 10 2 3 2 2 2 2" xfId="7663" xr:uid="{00000000-0005-0000-0000-0000BC2F0000}"/>
    <cellStyle name="Normal 10 2 3 2 2 2 2 2" xfId="22547" xr:uid="{00000000-0005-0000-0000-0000BD2F0000}"/>
    <cellStyle name="Normal 10 2 3 2 2 2 2 2 2" xfId="45190" xr:uid="{00000000-0005-0000-0000-0000BE2F0000}"/>
    <cellStyle name="Normal 10 2 3 2 2 2 2 3" xfId="15107" xr:uid="{00000000-0005-0000-0000-0000BF2F0000}"/>
    <cellStyle name="Normal 10 2 3 2 2 2 2 3 2" xfId="37750" xr:uid="{00000000-0005-0000-0000-0000C02F0000}"/>
    <cellStyle name="Normal 10 2 3 2 2 2 2 4" xfId="30309" xr:uid="{00000000-0005-0000-0000-0000C12F0000}"/>
    <cellStyle name="Normal 10 2 3 2 2 2 3" xfId="18829" xr:uid="{00000000-0005-0000-0000-0000C22F0000}"/>
    <cellStyle name="Normal 10 2 3 2 2 2 3 2" xfId="41472" xr:uid="{00000000-0005-0000-0000-0000C32F0000}"/>
    <cellStyle name="Normal 10 2 3 2 2 2 4" xfId="11389" xr:uid="{00000000-0005-0000-0000-0000C42F0000}"/>
    <cellStyle name="Normal 10 2 3 2 2 2 4 2" xfId="34032" xr:uid="{00000000-0005-0000-0000-0000C52F0000}"/>
    <cellStyle name="Normal 10 2 3 2 2 2 5" xfId="26591" xr:uid="{00000000-0005-0000-0000-0000C62F0000}"/>
    <cellStyle name="Normal 10 2 3 2 2 3" xfId="5816" xr:uid="{00000000-0005-0000-0000-0000C72F0000}"/>
    <cellStyle name="Normal 10 2 3 2 2 3 2" xfId="20700" xr:uid="{00000000-0005-0000-0000-0000C82F0000}"/>
    <cellStyle name="Normal 10 2 3 2 2 3 2 2" xfId="43343" xr:uid="{00000000-0005-0000-0000-0000C92F0000}"/>
    <cellStyle name="Normal 10 2 3 2 2 3 3" xfId="13260" xr:uid="{00000000-0005-0000-0000-0000CA2F0000}"/>
    <cellStyle name="Normal 10 2 3 2 2 3 3 2" xfId="35903" xr:uid="{00000000-0005-0000-0000-0000CB2F0000}"/>
    <cellStyle name="Normal 10 2 3 2 2 3 4" xfId="28462" xr:uid="{00000000-0005-0000-0000-0000CC2F0000}"/>
    <cellStyle name="Normal 10 2 3 2 2 4" xfId="16982" xr:uid="{00000000-0005-0000-0000-0000CD2F0000}"/>
    <cellStyle name="Normal 10 2 3 2 2 4 2" xfId="39625" xr:uid="{00000000-0005-0000-0000-0000CE2F0000}"/>
    <cellStyle name="Normal 10 2 3 2 2 5" xfId="9542" xr:uid="{00000000-0005-0000-0000-0000CF2F0000}"/>
    <cellStyle name="Normal 10 2 3 2 2 5 2" xfId="32185" xr:uid="{00000000-0005-0000-0000-0000D02F0000}"/>
    <cellStyle name="Normal 10 2 3 2 2 6" xfId="24744" xr:uid="{00000000-0005-0000-0000-0000D12F0000}"/>
    <cellStyle name="Normal 10 2 3 2 3" xfId="3017" xr:uid="{00000000-0005-0000-0000-0000D22F0000}"/>
    <cellStyle name="Normal 10 2 3 2 3 2" xfId="6738" xr:uid="{00000000-0005-0000-0000-0000D32F0000}"/>
    <cellStyle name="Normal 10 2 3 2 3 2 2" xfId="21622" xr:uid="{00000000-0005-0000-0000-0000D42F0000}"/>
    <cellStyle name="Normal 10 2 3 2 3 2 2 2" xfId="44265" xr:uid="{00000000-0005-0000-0000-0000D52F0000}"/>
    <cellStyle name="Normal 10 2 3 2 3 2 3" xfId="14182" xr:uid="{00000000-0005-0000-0000-0000D62F0000}"/>
    <cellStyle name="Normal 10 2 3 2 3 2 3 2" xfId="36825" xr:uid="{00000000-0005-0000-0000-0000D72F0000}"/>
    <cellStyle name="Normal 10 2 3 2 3 2 4" xfId="29384" xr:uid="{00000000-0005-0000-0000-0000D82F0000}"/>
    <cellStyle name="Normal 10 2 3 2 3 3" xfId="17904" xr:uid="{00000000-0005-0000-0000-0000D92F0000}"/>
    <cellStyle name="Normal 10 2 3 2 3 3 2" xfId="40547" xr:uid="{00000000-0005-0000-0000-0000DA2F0000}"/>
    <cellStyle name="Normal 10 2 3 2 3 4" xfId="10464" xr:uid="{00000000-0005-0000-0000-0000DB2F0000}"/>
    <cellStyle name="Normal 10 2 3 2 3 4 2" xfId="33107" xr:uid="{00000000-0005-0000-0000-0000DC2F0000}"/>
    <cellStyle name="Normal 10 2 3 2 3 5" xfId="25666" xr:uid="{00000000-0005-0000-0000-0000DD2F0000}"/>
    <cellStyle name="Normal 10 2 3 2 4" xfId="4891" xr:uid="{00000000-0005-0000-0000-0000DE2F0000}"/>
    <cellStyle name="Normal 10 2 3 2 4 2" xfId="19775" xr:uid="{00000000-0005-0000-0000-0000DF2F0000}"/>
    <cellStyle name="Normal 10 2 3 2 4 2 2" xfId="42418" xr:uid="{00000000-0005-0000-0000-0000E02F0000}"/>
    <cellStyle name="Normal 10 2 3 2 4 3" xfId="12335" xr:uid="{00000000-0005-0000-0000-0000E12F0000}"/>
    <cellStyle name="Normal 10 2 3 2 4 3 2" xfId="34978" xr:uid="{00000000-0005-0000-0000-0000E22F0000}"/>
    <cellStyle name="Normal 10 2 3 2 4 4" xfId="27537" xr:uid="{00000000-0005-0000-0000-0000E32F0000}"/>
    <cellStyle name="Normal 10 2 3 2 5" xfId="16057" xr:uid="{00000000-0005-0000-0000-0000E42F0000}"/>
    <cellStyle name="Normal 10 2 3 2 5 2" xfId="38700" xr:uid="{00000000-0005-0000-0000-0000E52F0000}"/>
    <cellStyle name="Normal 10 2 3 2 6" xfId="8617" xr:uid="{00000000-0005-0000-0000-0000E62F0000}"/>
    <cellStyle name="Normal 10 2 3 2 6 2" xfId="31260" xr:uid="{00000000-0005-0000-0000-0000E72F0000}"/>
    <cellStyle name="Normal 10 2 3 2 7" xfId="23819" xr:uid="{00000000-0005-0000-0000-0000E82F0000}"/>
    <cellStyle name="Normal 10 2 3 3" xfId="1630" xr:uid="{00000000-0005-0000-0000-0000E92F0000}"/>
    <cellStyle name="Normal 10 2 3 3 2" xfId="3480" xr:uid="{00000000-0005-0000-0000-0000EA2F0000}"/>
    <cellStyle name="Normal 10 2 3 3 2 2" xfId="7201" xr:uid="{00000000-0005-0000-0000-0000EB2F0000}"/>
    <cellStyle name="Normal 10 2 3 3 2 2 2" xfId="22085" xr:uid="{00000000-0005-0000-0000-0000EC2F0000}"/>
    <cellStyle name="Normal 10 2 3 3 2 2 2 2" xfId="44728" xr:uid="{00000000-0005-0000-0000-0000ED2F0000}"/>
    <cellStyle name="Normal 10 2 3 3 2 2 3" xfId="14645" xr:uid="{00000000-0005-0000-0000-0000EE2F0000}"/>
    <cellStyle name="Normal 10 2 3 3 2 2 3 2" xfId="37288" xr:uid="{00000000-0005-0000-0000-0000EF2F0000}"/>
    <cellStyle name="Normal 10 2 3 3 2 2 4" xfId="29847" xr:uid="{00000000-0005-0000-0000-0000F02F0000}"/>
    <cellStyle name="Normal 10 2 3 3 2 3" xfId="18367" xr:uid="{00000000-0005-0000-0000-0000F12F0000}"/>
    <cellStyle name="Normal 10 2 3 3 2 3 2" xfId="41010" xr:uid="{00000000-0005-0000-0000-0000F22F0000}"/>
    <cellStyle name="Normal 10 2 3 3 2 4" xfId="10927" xr:uid="{00000000-0005-0000-0000-0000F32F0000}"/>
    <cellStyle name="Normal 10 2 3 3 2 4 2" xfId="33570" xr:uid="{00000000-0005-0000-0000-0000F42F0000}"/>
    <cellStyle name="Normal 10 2 3 3 2 5" xfId="26129" xr:uid="{00000000-0005-0000-0000-0000F52F0000}"/>
    <cellStyle name="Normal 10 2 3 3 3" xfId="5354" xr:uid="{00000000-0005-0000-0000-0000F62F0000}"/>
    <cellStyle name="Normal 10 2 3 3 3 2" xfId="20238" xr:uid="{00000000-0005-0000-0000-0000F72F0000}"/>
    <cellStyle name="Normal 10 2 3 3 3 2 2" xfId="42881" xr:uid="{00000000-0005-0000-0000-0000F82F0000}"/>
    <cellStyle name="Normal 10 2 3 3 3 3" xfId="12798" xr:uid="{00000000-0005-0000-0000-0000F92F0000}"/>
    <cellStyle name="Normal 10 2 3 3 3 3 2" xfId="35441" xr:uid="{00000000-0005-0000-0000-0000FA2F0000}"/>
    <cellStyle name="Normal 10 2 3 3 3 4" xfId="28000" xr:uid="{00000000-0005-0000-0000-0000FB2F0000}"/>
    <cellStyle name="Normal 10 2 3 3 4" xfId="16520" xr:uid="{00000000-0005-0000-0000-0000FC2F0000}"/>
    <cellStyle name="Normal 10 2 3 3 4 2" xfId="39163" xr:uid="{00000000-0005-0000-0000-0000FD2F0000}"/>
    <cellStyle name="Normal 10 2 3 3 5" xfId="9080" xr:uid="{00000000-0005-0000-0000-0000FE2F0000}"/>
    <cellStyle name="Normal 10 2 3 3 5 2" xfId="31723" xr:uid="{00000000-0005-0000-0000-0000FF2F0000}"/>
    <cellStyle name="Normal 10 2 3 3 6" xfId="24282" xr:uid="{00000000-0005-0000-0000-000000300000}"/>
    <cellStyle name="Normal 10 2 3 4" xfId="2555" xr:uid="{00000000-0005-0000-0000-000001300000}"/>
    <cellStyle name="Normal 10 2 3 4 2" xfId="6276" xr:uid="{00000000-0005-0000-0000-000002300000}"/>
    <cellStyle name="Normal 10 2 3 4 2 2" xfId="21160" xr:uid="{00000000-0005-0000-0000-000003300000}"/>
    <cellStyle name="Normal 10 2 3 4 2 2 2" xfId="43803" xr:uid="{00000000-0005-0000-0000-000004300000}"/>
    <cellStyle name="Normal 10 2 3 4 2 3" xfId="13720" xr:uid="{00000000-0005-0000-0000-000005300000}"/>
    <cellStyle name="Normal 10 2 3 4 2 3 2" xfId="36363" xr:uid="{00000000-0005-0000-0000-000006300000}"/>
    <cellStyle name="Normal 10 2 3 4 2 4" xfId="28922" xr:uid="{00000000-0005-0000-0000-000007300000}"/>
    <cellStyle name="Normal 10 2 3 4 3" xfId="17442" xr:uid="{00000000-0005-0000-0000-000008300000}"/>
    <cellStyle name="Normal 10 2 3 4 3 2" xfId="40085" xr:uid="{00000000-0005-0000-0000-000009300000}"/>
    <cellStyle name="Normal 10 2 3 4 4" xfId="10002" xr:uid="{00000000-0005-0000-0000-00000A300000}"/>
    <cellStyle name="Normal 10 2 3 4 4 2" xfId="32645" xr:uid="{00000000-0005-0000-0000-00000B300000}"/>
    <cellStyle name="Normal 10 2 3 4 5" xfId="25204" xr:uid="{00000000-0005-0000-0000-00000C300000}"/>
    <cellStyle name="Normal 10 2 3 5" xfId="4429" xr:uid="{00000000-0005-0000-0000-00000D300000}"/>
    <cellStyle name="Normal 10 2 3 5 2" xfId="19313" xr:uid="{00000000-0005-0000-0000-00000E300000}"/>
    <cellStyle name="Normal 10 2 3 5 2 2" xfId="41956" xr:uid="{00000000-0005-0000-0000-00000F300000}"/>
    <cellStyle name="Normal 10 2 3 5 3" xfId="11873" xr:uid="{00000000-0005-0000-0000-000010300000}"/>
    <cellStyle name="Normal 10 2 3 5 3 2" xfId="34516" xr:uid="{00000000-0005-0000-0000-000011300000}"/>
    <cellStyle name="Normal 10 2 3 5 4" xfId="27075" xr:uid="{00000000-0005-0000-0000-000012300000}"/>
    <cellStyle name="Normal 10 2 3 6" xfId="15595" xr:uid="{00000000-0005-0000-0000-000013300000}"/>
    <cellStyle name="Normal 10 2 3 6 2" xfId="38238" xr:uid="{00000000-0005-0000-0000-000014300000}"/>
    <cellStyle name="Normal 10 2 3 7" xfId="8155" xr:uid="{00000000-0005-0000-0000-000015300000}"/>
    <cellStyle name="Normal 10 2 3 7 2" xfId="30798" xr:uid="{00000000-0005-0000-0000-000016300000}"/>
    <cellStyle name="Normal 10 2 3 8" xfId="23357" xr:uid="{00000000-0005-0000-0000-000017300000}"/>
    <cellStyle name="Normal 10 2 4" xfId="953" xr:uid="{00000000-0005-0000-0000-000018300000}"/>
    <cellStyle name="Normal 10 2 4 2" xfId="1881" xr:uid="{00000000-0005-0000-0000-000019300000}"/>
    <cellStyle name="Normal 10 2 4 2 2" xfId="3731" xr:uid="{00000000-0005-0000-0000-00001A300000}"/>
    <cellStyle name="Normal 10 2 4 2 2 2" xfId="7452" xr:uid="{00000000-0005-0000-0000-00001B300000}"/>
    <cellStyle name="Normal 10 2 4 2 2 2 2" xfId="22336" xr:uid="{00000000-0005-0000-0000-00001C300000}"/>
    <cellStyle name="Normal 10 2 4 2 2 2 2 2" xfId="44979" xr:uid="{00000000-0005-0000-0000-00001D300000}"/>
    <cellStyle name="Normal 10 2 4 2 2 2 3" xfId="14896" xr:uid="{00000000-0005-0000-0000-00001E300000}"/>
    <cellStyle name="Normal 10 2 4 2 2 2 3 2" xfId="37539" xr:uid="{00000000-0005-0000-0000-00001F300000}"/>
    <cellStyle name="Normal 10 2 4 2 2 2 4" xfId="30098" xr:uid="{00000000-0005-0000-0000-000020300000}"/>
    <cellStyle name="Normal 10 2 4 2 2 3" xfId="18618" xr:uid="{00000000-0005-0000-0000-000021300000}"/>
    <cellStyle name="Normal 10 2 4 2 2 3 2" xfId="41261" xr:uid="{00000000-0005-0000-0000-000022300000}"/>
    <cellStyle name="Normal 10 2 4 2 2 4" xfId="11178" xr:uid="{00000000-0005-0000-0000-000023300000}"/>
    <cellStyle name="Normal 10 2 4 2 2 4 2" xfId="33821" xr:uid="{00000000-0005-0000-0000-000024300000}"/>
    <cellStyle name="Normal 10 2 4 2 2 5" xfId="26380" xr:uid="{00000000-0005-0000-0000-000025300000}"/>
    <cellStyle name="Normal 10 2 4 2 3" xfId="5605" xr:uid="{00000000-0005-0000-0000-000026300000}"/>
    <cellStyle name="Normal 10 2 4 2 3 2" xfId="20489" xr:uid="{00000000-0005-0000-0000-000027300000}"/>
    <cellStyle name="Normal 10 2 4 2 3 2 2" xfId="43132" xr:uid="{00000000-0005-0000-0000-000028300000}"/>
    <cellStyle name="Normal 10 2 4 2 3 3" xfId="13049" xr:uid="{00000000-0005-0000-0000-000029300000}"/>
    <cellStyle name="Normal 10 2 4 2 3 3 2" xfId="35692" xr:uid="{00000000-0005-0000-0000-00002A300000}"/>
    <cellStyle name="Normal 10 2 4 2 3 4" xfId="28251" xr:uid="{00000000-0005-0000-0000-00002B300000}"/>
    <cellStyle name="Normal 10 2 4 2 4" xfId="16771" xr:uid="{00000000-0005-0000-0000-00002C300000}"/>
    <cellStyle name="Normal 10 2 4 2 4 2" xfId="39414" xr:uid="{00000000-0005-0000-0000-00002D300000}"/>
    <cellStyle name="Normal 10 2 4 2 5" xfId="9331" xr:uid="{00000000-0005-0000-0000-00002E300000}"/>
    <cellStyle name="Normal 10 2 4 2 5 2" xfId="31974" xr:uid="{00000000-0005-0000-0000-00002F300000}"/>
    <cellStyle name="Normal 10 2 4 2 6" xfId="24533" xr:uid="{00000000-0005-0000-0000-000030300000}"/>
    <cellStyle name="Normal 10 2 4 3" xfId="2806" xr:uid="{00000000-0005-0000-0000-000031300000}"/>
    <cellStyle name="Normal 10 2 4 3 2" xfId="6527" xr:uid="{00000000-0005-0000-0000-000032300000}"/>
    <cellStyle name="Normal 10 2 4 3 2 2" xfId="21411" xr:uid="{00000000-0005-0000-0000-000033300000}"/>
    <cellStyle name="Normal 10 2 4 3 2 2 2" xfId="44054" xr:uid="{00000000-0005-0000-0000-000034300000}"/>
    <cellStyle name="Normal 10 2 4 3 2 3" xfId="13971" xr:uid="{00000000-0005-0000-0000-000035300000}"/>
    <cellStyle name="Normal 10 2 4 3 2 3 2" xfId="36614" xr:uid="{00000000-0005-0000-0000-000036300000}"/>
    <cellStyle name="Normal 10 2 4 3 2 4" xfId="29173" xr:uid="{00000000-0005-0000-0000-000037300000}"/>
    <cellStyle name="Normal 10 2 4 3 3" xfId="17693" xr:uid="{00000000-0005-0000-0000-000038300000}"/>
    <cellStyle name="Normal 10 2 4 3 3 2" xfId="40336" xr:uid="{00000000-0005-0000-0000-000039300000}"/>
    <cellStyle name="Normal 10 2 4 3 4" xfId="10253" xr:uid="{00000000-0005-0000-0000-00003A300000}"/>
    <cellStyle name="Normal 10 2 4 3 4 2" xfId="32896" xr:uid="{00000000-0005-0000-0000-00003B300000}"/>
    <cellStyle name="Normal 10 2 4 3 5" xfId="25455" xr:uid="{00000000-0005-0000-0000-00003C300000}"/>
    <cellStyle name="Normal 10 2 4 4" xfId="4680" xr:uid="{00000000-0005-0000-0000-00003D300000}"/>
    <cellStyle name="Normal 10 2 4 4 2" xfId="19564" xr:uid="{00000000-0005-0000-0000-00003E300000}"/>
    <cellStyle name="Normal 10 2 4 4 2 2" xfId="42207" xr:uid="{00000000-0005-0000-0000-00003F300000}"/>
    <cellStyle name="Normal 10 2 4 4 3" xfId="12124" xr:uid="{00000000-0005-0000-0000-000040300000}"/>
    <cellStyle name="Normal 10 2 4 4 3 2" xfId="34767" xr:uid="{00000000-0005-0000-0000-000041300000}"/>
    <cellStyle name="Normal 10 2 4 4 4" xfId="27326" xr:uid="{00000000-0005-0000-0000-000042300000}"/>
    <cellStyle name="Normal 10 2 4 5" xfId="15846" xr:uid="{00000000-0005-0000-0000-000043300000}"/>
    <cellStyle name="Normal 10 2 4 5 2" xfId="38489" xr:uid="{00000000-0005-0000-0000-000044300000}"/>
    <cellStyle name="Normal 10 2 4 6" xfId="8406" xr:uid="{00000000-0005-0000-0000-000045300000}"/>
    <cellStyle name="Normal 10 2 4 6 2" xfId="31049" xr:uid="{00000000-0005-0000-0000-000046300000}"/>
    <cellStyle name="Normal 10 2 4 7" xfId="23608" xr:uid="{00000000-0005-0000-0000-000047300000}"/>
    <cellStyle name="Normal 10 2 5" xfId="1419" xr:uid="{00000000-0005-0000-0000-000048300000}"/>
    <cellStyle name="Normal 10 2 5 2" xfId="3269" xr:uid="{00000000-0005-0000-0000-000049300000}"/>
    <cellStyle name="Normal 10 2 5 2 2" xfId="6990" xr:uid="{00000000-0005-0000-0000-00004A300000}"/>
    <cellStyle name="Normal 10 2 5 2 2 2" xfId="21874" xr:uid="{00000000-0005-0000-0000-00004B300000}"/>
    <cellStyle name="Normal 10 2 5 2 2 2 2" xfId="44517" xr:uid="{00000000-0005-0000-0000-00004C300000}"/>
    <cellStyle name="Normal 10 2 5 2 2 3" xfId="14434" xr:uid="{00000000-0005-0000-0000-00004D300000}"/>
    <cellStyle name="Normal 10 2 5 2 2 3 2" xfId="37077" xr:uid="{00000000-0005-0000-0000-00004E300000}"/>
    <cellStyle name="Normal 10 2 5 2 2 4" xfId="29636" xr:uid="{00000000-0005-0000-0000-00004F300000}"/>
    <cellStyle name="Normal 10 2 5 2 3" xfId="18156" xr:uid="{00000000-0005-0000-0000-000050300000}"/>
    <cellStyle name="Normal 10 2 5 2 3 2" xfId="40799" xr:uid="{00000000-0005-0000-0000-000051300000}"/>
    <cellStyle name="Normal 10 2 5 2 4" xfId="10716" xr:uid="{00000000-0005-0000-0000-000052300000}"/>
    <cellStyle name="Normal 10 2 5 2 4 2" xfId="33359" xr:uid="{00000000-0005-0000-0000-000053300000}"/>
    <cellStyle name="Normal 10 2 5 2 5" xfId="25918" xr:uid="{00000000-0005-0000-0000-000054300000}"/>
    <cellStyle name="Normal 10 2 5 3" xfId="5143" xr:uid="{00000000-0005-0000-0000-000055300000}"/>
    <cellStyle name="Normal 10 2 5 3 2" xfId="20027" xr:uid="{00000000-0005-0000-0000-000056300000}"/>
    <cellStyle name="Normal 10 2 5 3 2 2" xfId="42670" xr:uid="{00000000-0005-0000-0000-000057300000}"/>
    <cellStyle name="Normal 10 2 5 3 3" xfId="12587" xr:uid="{00000000-0005-0000-0000-000058300000}"/>
    <cellStyle name="Normal 10 2 5 3 3 2" xfId="35230" xr:uid="{00000000-0005-0000-0000-000059300000}"/>
    <cellStyle name="Normal 10 2 5 3 4" xfId="27789" xr:uid="{00000000-0005-0000-0000-00005A300000}"/>
    <cellStyle name="Normal 10 2 5 4" xfId="16309" xr:uid="{00000000-0005-0000-0000-00005B300000}"/>
    <cellStyle name="Normal 10 2 5 4 2" xfId="38952" xr:uid="{00000000-0005-0000-0000-00005C300000}"/>
    <cellStyle name="Normal 10 2 5 5" xfId="8869" xr:uid="{00000000-0005-0000-0000-00005D300000}"/>
    <cellStyle name="Normal 10 2 5 5 2" xfId="31512" xr:uid="{00000000-0005-0000-0000-00005E300000}"/>
    <cellStyle name="Normal 10 2 5 6" xfId="24071" xr:uid="{00000000-0005-0000-0000-00005F300000}"/>
    <cellStyle name="Normal 10 2 6" xfId="2344" xr:uid="{00000000-0005-0000-0000-000060300000}"/>
    <cellStyle name="Normal 10 2 6 2" xfId="6065" xr:uid="{00000000-0005-0000-0000-000061300000}"/>
    <cellStyle name="Normal 10 2 6 2 2" xfId="20949" xr:uid="{00000000-0005-0000-0000-000062300000}"/>
    <cellStyle name="Normal 10 2 6 2 2 2" xfId="43592" xr:uid="{00000000-0005-0000-0000-000063300000}"/>
    <cellStyle name="Normal 10 2 6 2 3" xfId="13509" xr:uid="{00000000-0005-0000-0000-000064300000}"/>
    <cellStyle name="Normal 10 2 6 2 3 2" xfId="36152" xr:uid="{00000000-0005-0000-0000-000065300000}"/>
    <cellStyle name="Normal 10 2 6 2 4" xfId="28711" xr:uid="{00000000-0005-0000-0000-000066300000}"/>
    <cellStyle name="Normal 10 2 6 3" xfId="17231" xr:uid="{00000000-0005-0000-0000-000067300000}"/>
    <cellStyle name="Normal 10 2 6 3 2" xfId="39874" xr:uid="{00000000-0005-0000-0000-000068300000}"/>
    <cellStyle name="Normal 10 2 6 4" xfId="9791" xr:uid="{00000000-0005-0000-0000-000069300000}"/>
    <cellStyle name="Normal 10 2 6 4 2" xfId="32434" xr:uid="{00000000-0005-0000-0000-00006A300000}"/>
    <cellStyle name="Normal 10 2 6 5" xfId="24993" xr:uid="{00000000-0005-0000-0000-00006B300000}"/>
    <cellStyle name="Normal 10 2 7" xfId="4218" xr:uid="{00000000-0005-0000-0000-00006C300000}"/>
    <cellStyle name="Normal 10 2 7 2" xfId="19102" xr:uid="{00000000-0005-0000-0000-00006D300000}"/>
    <cellStyle name="Normal 10 2 7 2 2" xfId="41745" xr:uid="{00000000-0005-0000-0000-00006E300000}"/>
    <cellStyle name="Normal 10 2 7 3" xfId="11662" xr:uid="{00000000-0005-0000-0000-00006F300000}"/>
    <cellStyle name="Normal 10 2 7 3 2" xfId="34305" xr:uid="{00000000-0005-0000-0000-000070300000}"/>
    <cellStyle name="Normal 10 2 7 4" xfId="26864" xr:uid="{00000000-0005-0000-0000-000071300000}"/>
    <cellStyle name="Normal 10 2 8" xfId="486" xr:uid="{00000000-0005-0000-0000-000072300000}"/>
    <cellStyle name="Normal 10 2 8 2" xfId="15384" xr:uid="{00000000-0005-0000-0000-000073300000}"/>
    <cellStyle name="Normal 10 2 8 2 2" xfId="38027" xr:uid="{00000000-0005-0000-0000-000074300000}"/>
    <cellStyle name="Normal 10 2 8 3" xfId="23147" xr:uid="{00000000-0005-0000-0000-000075300000}"/>
    <cellStyle name="Normal 10 2 9" xfId="7944" xr:uid="{00000000-0005-0000-0000-000076300000}"/>
    <cellStyle name="Normal 10 2 9 2" xfId="30587" xr:uid="{00000000-0005-0000-0000-000077300000}"/>
    <cellStyle name="Normal 10 3" xfId="250" xr:uid="{00000000-0005-0000-0000-000078300000}"/>
    <cellStyle name="Normal 10 3 2" xfId="752" xr:uid="{00000000-0005-0000-0000-000079300000}"/>
    <cellStyle name="Normal 10 3 2 2" xfId="1217" xr:uid="{00000000-0005-0000-0000-00007A300000}"/>
    <cellStyle name="Normal 10 3 2 2 2" xfId="2145" xr:uid="{00000000-0005-0000-0000-00007B300000}"/>
    <cellStyle name="Normal 10 3 2 2 2 2" xfId="3995" xr:uid="{00000000-0005-0000-0000-00007C300000}"/>
    <cellStyle name="Normal 10 3 2 2 2 2 2" xfId="7716" xr:uid="{00000000-0005-0000-0000-00007D300000}"/>
    <cellStyle name="Normal 10 3 2 2 2 2 2 2" xfId="22600" xr:uid="{00000000-0005-0000-0000-00007E300000}"/>
    <cellStyle name="Normal 10 3 2 2 2 2 2 2 2" xfId="45243" xr:uid="{00000000-0005-0000-0000-00007F300000}"/>
    <cellStyle name="Normal 10 3 2 2 2 2 2 3" xfId="15160" xr:uid="{00000000-0005-0000-0000-000080300000}"/>
    <cellStyle name="Normal 10 3 2 2 2 2 2 3 2" xfId="37803" xr:uid="{00000000-0005-0000-0000-000081300000}"/>
    <cellStyle name="Normal 10 3 2 2 2 2 2 4" xfId="30362" xr:uid="{00000000-0005-0000-0000-000082300000}"/>
    <cellStyle name="Normal 10 3 2 2 2 2 3" xfId="18882" xr:uid="{00000000-0005-0000-0000-000083300000}"/>
    <cellStyle name="Normal 10 3 2 2 2 2 3 2" xfId="41525" xr:uid="{00000000-0005-0000-0000-000084300000}"/>
    <cellStyle name="Normal 10 3 2 2 2 2 4" xfId="11442" xr:uid="{00000000-0005-0000-0000-000085300000}"/>
    <cellStyle name="Normal 10 3 2 2 2 2 4 2" xfId="34085" xr:uid="{00000000-0005-0000-0000-000086300000}"/>
    <cellStyle name="Normal 10 3 2 2 2 2 5" xfId="26644" xr:uid="{00000000-0005-0000-0000-000087300000}"/>
    <cellStyle name="Normal 10 3 2 2 2 3" xfId="5869" xr:uid="{00000000-0005-0000-0000-000088300000}"/>
    <cellStyle name="Normal 10 3 2 2 2 3 2" xfId="20753" xr:uid="{00000000-0005-0000-0000-000089300000}"/>
    <cellStyle name="Normal 10 3 2 2 2 3 2 2" xfId="43396" xr:uid="{00000000-0005-0000-0000-00008A300000}"/>
    <cellStyle name="Normal 10 3 2 2 2 3 3" xfId="13313" xr:uid="{00000000-0005-0000-0000-00008B300000}"/>
    <cellStyle name="Normal 10 3 2 2 2 3 3 2" xfId="35956" xr:uid="{00000000-0005-0000-0000-00008C300000}"/>
    <cellStyle name="Normal 10 3 2 2 2 3 4" xfId="28515" xr:uid="{00000000-0005-0000-0000-00008D300000}"/>
    <cellStyle name="Normal 10 3 2 2 2 4" xfId="17035" xr:uid="{00000000-0005-0000-0000-00008E300000}"/>
    <cellStyle name="Normal 10 3 2 2 2 4 2" xfId="39678" xr:uid="{00000000-0005-0000-0000-00008F300000}"/>
    <cellStyle name="Normal 10 3 2 2 2 5" xfId="9595" xr:uid="{00000000-0005-0000-0000-000090300000}"/>
    <cellStyle name="Normal 10 3 2 2 2 5 2" xfId="32238" xr:uid="{00000000-0005-0000-0000-000091300000}"/>
    <cellStyle name="Normal 10 3 2 2 2 6" xfId="24797" xr:uid="{00000000-0005-0000-0000-000092300000}"/>
    <cellStyle name="Normal 10 3 2 2 3" xfId="3070" xr:uid="{00000000-0005-0000-0000-000093300000}"/>
    <cellStyle name="Normal 10 3 2 2 3 2" xfId="6791" xr:uid="{00000000-0005-0000-0000-000094300000}"/>
    <cellStyle name="Normal 10 3 2 2 3 2 2" xfId="21675" xr:uid="{00000000-0005-0000-0000-000095300000}"/>
    <cellStyle name="Normal 10 3 2 2 3 2 2 2" xfId="44318" xr:uid="{00000000-0005-0000-0000-000096300000}"/>
    <cellStyle name="Normal 10 3 2 2 3 2 3" xfId="14235" xr:uid="{00000000-0005-0000-0000-000097300000}"/>
    <cellStyle name="Normal 10 3 2 2 3 2 3 2" xfId="36878" xr:uid="{00000000-0005-0000-0000-000098300000}"/>
    <cellStyle name="Normal 10 3 2 2 3 2 4" xfId="29437" xr:uid="{00000000-0005-0000-0000-000099300000}"/>
    <cellStyle name="Normal 10 3 2 2 3 3" xfId="17957" xr:uid="{00000000-0005-0000-0000-00009A300000}"/>
    <cellStyle name="Normal 10 3 2 2 3 3 2" xfId="40600" xr:uid="{00000000-0005-0000-0000-00009B300000}"/>
    <cellStyle name="Normal 10 3 2 2 3 4" xfId="10517" xr:uid="{00000000-0005-0000-0000-00009C300000}"/>
    <cellStyle name="Normal 10 3 2 2 3 4 2" xfId="33160" xr:uid="{00000000-0005-0000-0000-00009D300000}"/>
    <cellStyle name="Normal 10 3 2 2 3 5" xfId="25719" xr:uid="{00000000-0005-0000-0000-00009E300000}"/>
    <cellStyle name="Normal 10 3 2 2 4" xfId="4944" xr:uid="{00000000-0005-0000-0000-00009F300000}"/>
    <cellStyle name="Normal 10 3 2 2 4 2" xfId="19828" xr:uid="{00000000-0005-0000-0000-0000A0300000}"/>
    <cellStyle name="Normal 10 3 2 2 4 2 2" xfId="42471" xr:uid="{00000000-0005-0000-0000-0000A1300000}"/>
    <cellStyle name="Normal 10 3 2 2 4 3" xfId="12388" xr:uid="{00000000-0005-0000-0000-0000A2300000}"/>
    <cellStyle name="Normal 10 3 2 2 4 3 2" xfId="35031" xr:uid="{00000000-0005-0000-0000-0000A3300000}"/>
    <cellStyle name="Normal 10 3 2 2 4 4" xfId="27590" xr:uid="{00000000-0005-0000-0000-0000A4300000}"/>
    <cellStyle name="Normal 10 3 2 2 5" xfId="16110" xr:uid="{00000000-0005-0000-0000-0000A5300000}"/>
    <cellStyle name="Normal 10 3 2 2 5 2" xfId="38753" xr:uid="{00000000-0005-0000-0000-0000A6300000}"/>
    <cellStyle name="Normal 10 3 2 2 6" xfId="8670" xr:uid="{00000000-0005-0000-0000-0000A7300000}"/>
    <cellStyle name="Normal 10 3 2 2 6 2" xfId="31313" xr:uid="{00000000-0005-0000-0000-0000A8300000}"/>
    <cellStyle name="Normal 10 3 2 2 7" xfId="23872" xr:uid="{00000000-0005-0000-0000-0000A9300000}"/>
    <cellStyle name="Normal 10 3 2 3" xfId="1683" xr:uid="{00000000-0005-0000-0000-0000AA300000}"/>
    <cellStyle name="Normal 10 3 2 3 2" xfId="3533" xr:uid="{00000000-0005-0000-0000-0000AB300000}"/>
    <cellStyle name="Normal 10 3 2 3 2 2" xfId="7254" xr:uid="{00000000-0005-0000-0000-0000AC300000}"/>
    <cellStyle name="Normal 10 3 2 3 2 2 2" xfId="22138" xr:uid="{00000000-0005-0000-0000-0000AD300000}"/>
    <cellStyle name="Normal 10 3 2 3 2 2 2 2" xfId="44781" xr:uid="{00000000-0005-0000-0000-0000AE300000}"/>
    <cellStyle name="Normal 10 3 2 3 2 2 3" xfId="14698" xr:uid="{00000000-0005-0000-0000-0000AF300000}"/>
    <cellStyle name="Normal 10 3 2 3 2 2 3 2" xfId="37341" xr:uid="{00000000-0005-0000-0000-0000B0300000}"/>
    <cellStyle name="Normal 10 3 2 3 2 2 4" xfId="29900" xr:uid="{00000000-0005-0000-0000-0000B1300000}"/>
    <cellStyle name="Normal 10 3 2 3 2 3" xfId="18420" xr:uid="{00000000-0005-0000-0000-0000B2300000}"/>
    <cellStyle name="Normal 10 3 2 3 2 3 2" xfId="41063" xr:uid="{00000000-0005-0000-0000-0000B3300000}"/>
    <cellStyle name="Normal 10 3 2 3 2 4" xfId="10980" xr:uid="{00000000-0005-0000-0000-0000B4300000}"/>
    <cellStyle name="Normal 10 3 2 3 2 4 2" xfId="33623" xr:uid="{00000000-0005-0000-0000-0000B5300000}"/>
    <cellStyle name="Normal 10 3 2 3 2 5" xfId="26182" xr:uid="{00000000-0005-0000-0000-0000B6300000}"/>
    <cellStyle name="Normal 10 3 2 3 3" xfId="5407" xr:uid="{00000000-0005-0000-0000-0000B7300000}"/>
    <cellStyle name="Normal 10 3 2 3 3 2" xfId="20291" xr:uid="{00000000-0005-0000-0000-0000B8300000}"/>
    <cellStyle name="Normal 10 3 2 3 3 2 2" xfId="42934" xr:uid="{00000000-0005-0000-0000-0000B9300000}"/>
    <cellStyle name="Normal 10 3 2 3 3 3" xfId="12851" xr:uid="{00000000-0005-0000-0000-0000BA300000}"/>
    <cellStyle name="Normal 10 3 2 3 3 3 2" xfId="35494" xr:uid="{00000000-0005-0000-0000-0000BB300000}"/>
    <cellStyle name="Normal 10 3 2 3 3 4" xfId="28053" xr:uid="{00000000-0005-0000-0000-0000BC300000}"/>
    <cellStyle name="Normal 10 3 2 3 4" xfId="16573" xr:uid="{00000000-0005-0000-0000-0000BD300000}"/>
    <cellStyle name="Normal 10 3 2 3 4 2" xfId="39216" xr:uid="{00000000-0005-0000-0000-0000BE300000}"/>
    <cellStyle name="Normal 10 3 2 3 5" xfId="9133" xr:uid="{00000000-0005-0000-0000-0000BF300000}"/>
    <cellStyle name="Normal 10 3 2 3 5 2" xfId="31776" xr:uid="{00000000-0005-0000-0000-0000C0300000}"/>
    <cellStyle name="Normal 10 3 2 3 6" xfId="24335" xr:uid="{00000000-0005-0000-0000-0000C1300000}"/>
    <cellStyle name="Normal 10 3 2 4" xfId="2608" xr:uid="{00000000-0005-0000-0000-0000C2300000}"/>
    <cellStyle name="Normal 10 3 2 4 2" xfId="6329" xr:uid="{00000000-0005-0000-0000-0000C3300000}"/>
    <cellStyle name="Normal 10 3 2 4 2 2" xfId="21213" xr:uid="{00000000-0005-0000-0000-0000C4300000}"/>
    <cellStyle name="Normal 10 3 2 4 2 2 2" xfId="43856" xr:uid="{00000000-0005-0000-0000-0000C5300000}"/>
    <cellStyle name="Normal 10 3 2 4 2 3" xfId="13773" xr:uid="{00000000-0005-0000-0000-0000C6300000}"/>
    <cellStyle name="Normal 10 3 2 4 2 3 2" xfId="36416" xr:uid="{00000000-0005-0000-0000-0000C7300000}"/>
    <cellStyle name="Normal 10 3 2 4 2 4" xfId="28975" xr:uid="{00000000-0005-0000-0000-0000C8300000}"/>
    <cellStyle name="Normal 10 3 2 4 3" xfId="17495" xr:uid="{00000000-0005-0000-0000-0000C9300000}"/>
    <cellStyle name="Normal 10 3 2 4 3 2" xfId="40138" xr:uid="{00000000-0005-0000-0000-0000CA300000}"/>
    <cellStyle name="Normal 10 3 2 4 4" xfId="10055" xr:uid="{00000000-0005-0000-0000-0000CB300000}"/>
    <cellStyle name="Normal 10 3 2 4 4 2" xfId="32698" xr:uid="{00000000-0005-0000-0000-0000CC300000}"/>
    <cellStyle name="Normal 10 3 2 4 5" xfId="25257" xr:uid="{00000000-0005-0000-0000-0000CD300000}"/>
    <cellStyle name="Normal 10 3 2 5" xfId="4482" xr:uid="{00000000-0005-0000-0000-0000CE300000}"/>
    <cellStyle name="Normal 10 3 2 5 2" xfId="19366" xr:uid="{00000000-0005-0000-0000-0000CF300000}"/>
    <cellStyle name="Normal 10 3 2 5 2 2" xfId="42009" xr:uid="{00000000-0005-0000-0000-0000D0300000}"/>
    <cellStyle name="Normal 10 3 2 5 3" xfId="11926" xr:uid="{00000000-0005-0000-0000-0000D1300000}"/>
    <cellStyle name="Normal 10 3 2 5 3 2" xfId="34569" xr:uid="{00000000-0005-0000-0000-0000D2300000}"/>
    <cellStyle name="Normal 10 3 2 5 4" xfId="27128" xr:uid="{00000000-0005-0000-0000-0000D3300000}"/>
    <cellStyle name="Normal 10 3 2 6" xfId="15648" xr:uid="{00000000-0005-0000-0000-0000D4300000}"/>
    <cellStyle name="Normal 10 3 2 6 2" xfId="38291" xr:uid="{00000000-0005-0000-0000-0000D5300000}"/>
    <cellStyle name="Normal 10 3 2 7" xfId="8208" xr:uid="{00000000-0005-0000-0000-0000D6300000}"/>
    <cellStyle name="Normal 10 3 2 7 2" xfId="30851" xr:uid="{00000000-0005-0000-0000-0000D7300000}"/>
    <cellStyle name="Normal 10 3 2 8" xfId="23410" xr:uid="{00000000-0005-0000-0000-0000D8300000}"/>
    <cellStyle name="Normal 10 3 3" xfId="1006" xr:uid="{00000000-0005-0000-0000-0000D9300000}"/>
    <cellStyle name="Normal 10 3 3 2" xfId="1934" xr:uid="{00000000-0005-0000-0000-0000DA300000}"/>
    <cellStyle name="Normal 10 3 3 2 2" xfId="3784" xr:uid="{00000000-0005-0000-0000-0000DB300000}"/>
    <cellStyle name="Normal 10 3 3 2 2 2" xfId="7505" xr:uid="{00000000-0005-0000-0000-0000DC300000}"/>
    <cellStyle name="Normal 10 3 3 2 2 2 2" xfId="22389" xr:uid="{00000000-0005-0000-0000-0000DD300000}"/>
    <cellStyle name="Normal 10 3 3 2 2 2 2 2" xfId="45032" xr:uid="{00000000-0005-0000-0000-0000DE300000}"/>
    <cellStyle name="Normal 10 3 3 2 2 2 3" xfId="14949" xr:uid="{00000000-0005-0000-0000-0000DF300000}"/>
    <cellStyle name="Normal 10 3 3 2 2 2 3 2" xfId="37592" xr:uid="{00000000-0005-0000-0000-0000E0300000}"/>
    <cellStyle name="Normal 10 3 3 2 2 2 4" xfId="30151" xr:uid="{00000000-0005-0000-0000-0000E1300000}"/>
    <cellStyle name="Normal 10 3 3 2 2 3" xfId="18671" xr:uid="{00000000-0005-0000-0000-0000E2300000}"/>
    <cellStyle name="Normal 10 3 3 2 2 3 2" xfId="41314" xr:uid="{00000000-0005-0000-0000-0000E3300000}"/>
    <cellStyle name="Normal 10 3 3 2 2 4" xfId="11231" xr:uid="{00000000-0005-0000-0000-0000E4300000}"/>
    <cellStyle name="Normal 10 3 3 2 2 4 2" xfId="33874" xr:uid="{00000000-0005-0000-0000-0000E5300000}"/>
    <cellStyle name="Normal 10 3 3 2 2 5" xfId="26433" xr:uid="{00000000-0005-0000-0000-0000E6300000}"/>
    <cellStyle name="Normal 10 3 3 2 3" xfId="5658" xr:uid="{00000000-0005-0000-0000-0000E7300000}"/>
    <cellStyle name="Normal 10 3 3 2 3 2" xfId="20542" xr:uid="{00000000-0005-0000-0000-0000E8300000}"/>
    <cellStyle name="Normal 10 3 3 2 3 2 2" xfId="43185" xr:uid="{00000000-0005-0000-0000-0000E9300000}"/>
    <cellStyle name="Normal 10 3 3 2 3 3" xfId="13102" xr:uid="{00000000-0005-0000-0000-0000EA300000}"/>
    <cellStyle name="Normal 10 3 3 2 3 3 2" xfId="35745" xr:uid="{00000000-0005-0000-0000-0000EB300000}"/>
    <cellStyle name="Normal 10 3 3 2 3 4" xfId="28304" xr:uid="{00000000-0005-0000-0000-0000EC300000}"/>
    <cellStyle name="Normal 10 3 3 2 4" xfId="16824" xr:uid="{00000000-0005-0000-0000-0000ED300000}"/>
    <cellStyle name="Normal 10 3 3 2 4 2" xfId="39467" xr:uid="{00000000-0005-0000-0000-0000EE300000}"/>
    <cellStyle name="Normal 10 3 3 2 5" xfId="9384" xr:uid="{00000000-0005-0000-0000-0000EF300000}"/>
    <cellStyle name="Normal 10 3 3 2 5 2" xfId="32027" xr:uid="{00000000-0005-0000-0000-0000F0300000}"/>
    <cellStyle name="Normal 10 3 3 2 6" xfId="24586" xr:uid="{00000000-0005-0000-0000-0000F1300000}"/>
    <cellStyle name="Normal 10 3 3 3" xfId="2859" xr:uid="{00000000-0005-0000-0000-0000F2300000}"/>
    <cellStyle name="Normal 10 3 3 3 2" xfId="6580" xr:uid="{00000000-0005-0000-0000-0000F3300000}"/>
    <cellStyle name="Normal 10 3 3 3 2 2" xfId="21464" xr:uid="{00000000-0005-0000-0000-0000F4300000}"/>
    <cellStyle name="Normal 10 3 3 3 2 2 2" xfId="44107" xr:uid="{00000000-0005-0000-0000-0000F5300000}"/>
    <cellStyle name="Normal 10 3 3 3 2 3" xfId="14024" xr:uid="{00000000-0005-0000-0000-0000F6300000}"/>
    <cellStyle name="Normal 10 3 3 3 2 3 2" xfId="36667" xr:uid="{00000000-0005-0000-0000-0000F7300000}"/>
    <cellStyle name="Normal 10 3 3 3 2 4" xfId="29226" xr:uid="{00000000-0005-0000-0000-0000F8300000}"/>
    <cellStyle name="Normal 10 3 3 3 3" xfId="17746" xr:uid="{00000000-0005-0000-0000-0000F9300000}"/>
    <cellStyle name="Normal 10 3 3 3 3 2" xfId="40389" xr:uid="{00000000-0005-0000-0000-0000FA300000}"/>
    <cellStyle name="Normal 10 3 3 3 4" xfId="10306" xr:uid="{00000000-0005-0000-0000-0000FB300000}"/>
    <cellStyle name="Normal 10 3 3 3 4 2" xfId="32949" xr:uid="{00000000-0005-0000-0000-0000FC300000}"/>
    <cellStyle name="Normal 10 3 3 3 5" xfId="25508" xr:uid="{00000000-0005-0000-0000-0000FD300000}"/>
    <cellStyle name="Normal 10 3 3 4" xfId="4733" xr:uid="{00000000-0005-0000-0000-0000FE300000}"/>
    <cellStyle name="Normal 10 3 3 4 2" xfId="19617" xr:uid="{00000000-0005-0000-0000-0000FF300000}"/>
    <cellStyle name="Normal 10 3 3 4 2 2" xfId="42260" xr:uid="{00000000-0005-0000-0000-000000310000}"/>
    <cellStyle name="Normal 10 3 3 4 3" xfId="12177" xr:uid="{00000000-0005-0000-0000-000001310000}"/>
    <cellStyle name="Normal 10 3 3 4 3 2" xfId="34820" xr:uid="{00000000-0005-0000-0000-000002310000}"/>
    <cellStyle name="Normal 10 3 3 4 4" xfId="27379" xr:uid="{00000000-0005-0000-0000-000003310000}"/>
    <cellStyle name="Normal 10 3 3 5" xfId="15899" xr:uid="{00000000-0005-0000-0000-000004310000}"/>
    <cellStyle name="Normal 10 3 3 5 2" xfId="38542" xr:uid="{00000000-0005-0000-0000-000005310000}"/>
    <cellStyle name="Normal 10 3 3 6" xfId="8459" xr:uid="{00000000-0005-0000-0000-000006310000}"/>
    <cellStyle name="Normal 10 3 3 6 2" xfId="31102" xr:uid="{00000000-0005-0000-0000-000007310000}"/>
    <cellStyle name="Normal 10 3 3 7" xfId="23661" xr:uid="{00000000-0005-0000-0000-000008310000}"/>
    <cellStyle name="Normal 10 3 4" xfId="1472" xr:uid="{00000000-0005-0000-0000-000009310000}"/>
    <cellStyle name="Normal 10 3 4 2" xfId="3322" xr:uid="{00000000-0005-0000-0000-00000A310000}"/>
    <cellStyle name="Normal 10 3 4 2 2" xfId="7043" xr:uid="{00000000-0005-0000-0000-00000B310000}"/>
    <cellStyle name="Normal 10 3 4 2 2 2" xfId="21927" xr:uid="{00000000-0005-0000-0000-00000C310000}"/>
    <cellStyle name="Normal 10 3 4 2 2 2 2" xfId="44570" xr:uid="{00000000-0005-0000-0000-00000D310000}"/>
    <cellStyle name="Normal 10 3 4 2 2 3" xfId="14487" xr:uid="{00000000-0005-0000-0000-00000E310000}"/>
    <cellStyle name="Normal 10 3 4 2 2 3 2" xfId="37130" xr:uid="{00000000-0005-0000-0000-00000F310000}"/>
    <cellStyle name="Normal 10 3 4 2 2 4" xfId="29689" xr:uid="{00000000-0005-0000-0000-000010310000}"/>
    <cellStyle name="Normal 10 3 4 2 3" xfId="18209" xr:uid="{00000000-0005-0000-0000-000011310000}"/>
    <cellStyle name="Normal 10 3 4 2 3 2" xfId="40852" xr:uid="{00000000-0005-0000-0000-000012310000}"/>
    <cellStyle name="Normal 10 3 4 2 4" xfId="10769" xr:uid="{00000000-0005-0000-0000-000013310000}"/>
    <cellStyle name="Normal 10 3 4 2 4 2" xfId="33412" xr:uid="{00000000-0005-0000-0000-000014310000}"/>
    <cellStyle name="Normal 10 3 4 2 5" xfId="25971" xr:uid="{00000000-0005-0000-0000-000015310000}"/>
    <cellStyle name="Normal 10 3 4 3" xfId="5196" xr:uid="{00000000-0005-0000-0000-000016310000}"/>
    <cellStyle name="Normal 10 3 4 3 2" xfId="20080" xr:uid="{00000000-0005-0000-0000-000017310000}"/>
    <cellStyle name="Normal 10 3 4 3 2 2" xfId="42723" xr:uid="{00000000-0005-0000-0000-000018310000}"/>
    <cellStyle name="Normal 10 3 4 3 3" xfId="12640" xr:uid="{00000000-0005-0000-0000-000019310000}"/>
    <cellStyle name="Normal 10 3 4 3 3 2" xfId="35283" xr:uid="{00000000-0005-0000-0000-00001A310000}"/>
    <cellStyle name="Normal 10 3 4 3 4" xfId="27842" xr:uid="{00000000-0005-0000-0000-00001B310000}"/>
    <cellStyle name="Normal 10 3 4 4" xfId="16362" xr:uid="{00000000-0005-0000-0000-00001C310000}"/>
    <cellStyle name="Normal 10 3 4 4 2" xfId="39005" xr:uid="{00000000-0005-0000-0000-00001D310000}"/>
    <cellStyle name="Normal 10 3 4 5" xfId="8922" xr:uid="{00000000-0005-0000-0000-00001E310000}"/>
    <cellStyle name="Normal 10 3 4 5 2" xfId="31565" xr:uid="{00000000-0005-0000-0000-00001F310000}"/>
    <cellStyle name="Normal 10 3 4 6" xfId="24124" xr:uid="{00000000-0005-0000-0000-000020310000}"/>
    <cellStyle name="Normal 10 3 5" xfId="2397" xr:uid="{00000000-0005-0000-0000-000021310000}"/>
    <cellStyle name="Normal 10 3 5 2" xfId="6118" xr:uid="{00000000-0005-0000-0000-000022310000}"/>
    <cellStyle name="Normal 10 3 5 2 2" xfId="21002" xr:uid="{00000000-0005-0000-0000-000023310000}"/>
    <cellStyle name="Normal 10 3 5 2 2 2" xfId="43645" xr:uid="{00000000-0005-0000-0000-000024310000}"/>
    <cellStyle name="Normal 10 3 5 2 3" xfId="13562" xr:uid="{00000000-0005-0000-0000-000025310000}"/>
    <cellStyle name="Normal 10 3 5 2 3 2" xfId="36205" xr:uid="{00000000-0005-0000-0000-000026310000}"/>
    <cellStyle name="Normal 10 3 5 2 4" xfId="28764" xr:uid="{00000000-0005-0000-0000-000027310000}"/>
    <cellStyle name="Normal 10 3 5 3" xfId="17284" xr:uid="{00000000-0005-0000-0000-000028310000}"/>
    <cellStyle name="Normal 10 3 5 3 2" xfId="39927" xr:uid="{00000000-0005-0000-0000-000029310000}"/>
    <cellStyle name="Normal 10 3 5 4" xfId="9844" xr:uid="{00000000-0005-0000-0000-00002A310000}"/>
    <cellStyle name="Normal 10 3 5 4 2" xfId="32487" xr:uid="{00000000-0005-0000-0000-00002B310000}"/>
    <cellStyle name="Normal 10 3 5 5" xfId="25046" xr:uid="{00000000-0005-0000-0000-00002C310000}"/>
    <cellStyle name="Normal 10 3 6" xfId="4271" xr:uid="{00000000-0005-0000-0000-00002D310000}"/>
    <cellStyle name="Normal 10 3 6 2" xfId="19155" xr:uid="{00000000-0005-0000-0000-00002E310000}"/>
    <cellStyle name="Normal 10 3 6 2 2" xfId="41798" xr:uid="{00000000-0005-0000-0000-00002F310000}"/>
    <cellStyle name="Normal 10 3 6 3" xfId="11715" xr:uid="{00000000-0005-0000-0000-000030310000}"/>
    <cellStyle name="Normal 10 3 6 3 2" xfId="34358" xr:uid="{00000000-0005-0000-0000-000031310000}"/>
    <cellStyle name="Normal 10 3 6 4" xfId="26917" xr:uid="{00000000-0005-0000-0000-000032310000}"/>
    <cellStyle name="Normal 10 3 7" xfId="540" xr:uid="{00000000-0005-0000-0000-000033310000}"/>
    <cellStyle name="Normal 10 3 7 2" xfId="15437" xr:uid="{00000000-0005-0000-0000-000034310000}"/>
    <cellStyle name="Normal 10 3 7 2 2" xfId="38080" xr:uid="{00000000-0005-0000-0000-000035310000}"/>
    <cellStyle name="Normal 10 3 7 3" xfId="23200" xr:uid="{00000000-0005-0000-0000-000036310000}"/>
    <cellStyle name="Normal 10 3 8" xfId="7997" xr:uid="{00000000-0005-0000-0000-000037310000}"/>
    <cellStyle name="Normal 10 3 8 2" xfId="30640" xr:uid="{00000000-0005-0000-0000-000038310000}"/>
    <cellStyle name="Normal 10 3 9" xfId="22948" xr:uid="{00000000-0005-0000-0000-000039310000}"/>
    <cellStyle name="Normal 10 4" xfId="647" xr:uid="{00000000-0005-0000-0000-00003A310000}"/>
    <cellStyle name="Normal 10 4 2" xfId="1112" xr:uid="{00000000-0005-0000-0000-00003B310000}"/>
    <cellStyle name="Normal 10 4 2 2" xfId="2040" xr:uid="{00000000-0005-0000-0000-00003C310000}"/>
    <cellStyle name="Normal 10 4 2 2 2" xfId="3890" xr:uid="{00000000-0005-0000-0000-00003D310000}"/>
    <cellStyle name="Normal 10 4 2 2 2 2" xfId="7611" xr:uid="{00000000-0005-0000-0000-00003E310000}"/>
    <cellStyle name="Normal 10 4 2 2 2 2 2" xfId="22495" xr:uid="{00000000-0005-0000-0000-00003F310000}"/>
    <cellStyle name="Normal 10 4 2 2 2 2 2 2" xfId="45138" xr:uid="{00000000-0005-0000-0000-000040310000}"/>
    <cellStyle name="Normal 10 4 2 2 2 2 3" xfId="15055" xr:uid="{00000000-0005-0000-0000-000041310000}"/>
    <cellStyle name="Normal 10 4 2 2 2 2 3 2" xfId="37698" xr:uid="{00000000-0005-0000-0000-000042310000}"/>
    <cellStyle name="Normal 10 4 2 2 2 2 4" xfId="30257" xr:uid="{00000000-0005-0000-0000-000043310000}"/>
    <cellStyle name="Normal 10 4 2 2 2 3" xfId="18777" xr:uid="{00000000-0005-0000-0000-000044310000}"/>
    <cellStyle name="Normal 10 4 2 2 2 3 2" xfId="41420" xr:uid="{00000000-0005-0000-0000-000045310000}"/>
    <cellStyle name="Normal 10 4 2 2 2 4" xfId="11337" xr:uid="{00000000-0005-0000-0000-000046310000}"/>
    <cellStyle name="Normal 10 4 2 2 2 4 2" xfId="33980" xr:uid="{00000000-0005-0000-0000-000047310000}"/>
    <cellStyle name="Normal 10 4 2 2 2 5" xfId="26539" xr:uid="{00000000-0005-0000-0000-000048310000}"/>
    <cellStyle name="Normal 10 4 2 2 3" xfId="5764" xr:uid="{00000000-0005-0000-0000-000049310000}"/>
    <cellStyle name="Normal 10 4 2 2 3 2" xfId="20648" xr:uid="{00000000-0005-0000-0000-00004A310000}"/>
    <cellStyle name="Normal 10 4 2 2 3 2 2" xfId="43291" xr:uid="{00000000-0005-0000-0000-00004B310000}"/>
    <cellStyle name="Normal 10 4 2 2 3 3" xfId="13208" xr:uid="{00000000-0005-0000-0000-00004C310000}"/>
    <cellStyle name="Normal 10 4 2 2 3 3 2" xfId="35851" xr:uid="{00000000-0005-0000-0000-00004D310000}"/>
    <cellStyle name="Normal 10 4 2 2 3 4" xfId="28410" xr:uid="{00000000-0005-0000-0000-00004E310000}"/>
    <cellStyle name="Normal 10 4 2 2 4" xfId="16930" xr:uid="{00000000-0005-0000-0000-00004F310000}"/>
    <cellStyle name="Normal 10 4 2 2 4 2" xfId="39573" xr:uid="{00000000-0005-0000-0000-000050310000}"/>
    <cellStyle name="Normal 10 4 2 2 5" xfId="9490" xr:uid="{00000000-0005-0000-0000-000051310000}"/>
    <cellStyle name="Normal 10 4 2 2 5 2" xfId="32133" xr:uid="{00000000-0005-0000-0000-000052310000}"/>
    <cellStyle name="Normal 10 4 2 2 6" xfId="24692" xr:uid="{00000000-0005-0000-0000-000053310000}"/>
    <cellStyle name="Normal 10 4 2 3" xfId="2965" xr:uid="{00000000-0005-0000-0000-000054310000}"/>
    <cellStyle name="Normal 10 4 2 3 2" xfId="6686" xr:uid="{00000000-0005-0000-0000-000055310000}"/>
    <cellStyle name="Normal 10 4 2 3 2 2" xfId="21570" xr:uid="{00000000-0005-0000-0000-000056310000}"/>
    <cellStyle name="Normal 10 4 2 3 2 2 2" xfId="44213" xr:uid="{00000000-0005-0000-0000-000057310000}"/>
    <cellStyle name="Normal 10 4 2 3 2 3" xfId="14130" xr:uid="{00000000-0005-0000-0000-000058310000}"/>
    <cellStyle name="Normal 10 4 2 3 2 3 2" xfId="36773" xr:uid="{00000000-0005-0000-0000-000059310000}"/>
    <cellStyle name="Normal 10 4 2 3 2 4" xfId="29332" xr:uid="{00000000-0005-0000-0000-00005A310000}"/>
    <cellStyle name="Normal 10 4 2 3 3" xfId="17852" xr:uid="{00000000-0005-0000-0000-00005B310000}"/>
    <cellStyle name="Normal 10 4 2 3 3 2" xfId="40495" xr:uid="{00000000-0005-0000-0000-00005C310000}"/>
    <cellStyle name="Normal 10 4 2 3 4" xfId="10412" xr:uid="{00000000-0005-0000-0000-00005D310000}"/>
    <cellStyle name="Normal 10 4 2 3 4 2" xfId="33055" xr:uid="{00000000-0005-0000-0000-00005E310000}"/>
    <cellStyle name="Normal 10 4 2 3 5" xfId="25614" xr:uid="{00000000-0005-0000-0000-00005F310000}"/>
    <cellStyle name="Normal 10 4 2 4" xfId="4839" xr:uid="{00000000-0005-0000-0000-000060310000}"/>
    <cellStyle name="Normal 10 4 2 4 2" xfId="19723" xr:uid="{00000000-0005-0000-0000-000061310000}"/>
    <cellStyle name="Normal 10 4 2 4 2 2" xfId="42366" xr:uid="{00000000-0005-0000-0000-000062310000}"/>
    <cellStyle name="Normal 10 4 2 4 3" xfId="12283" xr:uid="{00000000-0005-0000-0000-000063310000}"/>
    <cellStyle name="Normal 10 4 2 4 3 2" xfId="34926" xr:uid="{00000000-0005-0000-0000-000064310000}"/>
    <cellStyle name="Normal 10 4 2 4 4" xfId="27485" xr:uid="{00000000-0005-0000-0000-000065310000}"/>
    <cellStyle name="Normal 10 4 2 5" xfId="16005" xr:uid="{00000000-0005-0000-0000-000066310000}"/>
    <cellStyle name="Normal 10 4 2 5 2" xfId="38648" xr:uid="{00000000-0005-0000-0000-000067310000}"/>
    <cellStyle name="Normal 10 4 2 6" xfId="8565" xr:uid="{00000000-0005-0000-0000-000068310000}"/>
    <cellStyle name="Normal 10 4 2 6 2" xfId="31208" xr:uid="{00000000-0005-0000-0000-000069310000}"/>
    <cellStyle name="Normal 10 4 2 7" xfId="23767" xr:uid="{00000000-0005-0000-0000-00006A310000}"/>
    <cellStyle name="Normal 10 4 3" xfId="1578" xr:uid="{00000000-0005-0000-0000-00006B310000}"/>
    <cellStyle name="Normal 10 4 3 2" xfId="3428" xr:uid="{00000000-0005-0000-0000-00006C310000}"/>
    <cellStyle name="Normal 10 4 3 2 2" xfId="7149" xr:uid="{00000000-0005-0000-0000-00006D310000}"/>
    <cellStyle name="Normal 10 4 3 2 2 2" xfId="22033" xr:uid="{00000000-0005-0000-0000-00006E310000}"/>
    <cellStyle name="Normal 10 4 3 2 2 2 2" xfId="44676" xr:uid="{00000000-0005-0000-0000-00006F310000}"/>
    <cellStyle name="Normal 10 4 3 2 2 3" xfId="14593" xr:uid="{00000000-0005-0000-0000-000070310000}"/>
    <cellStyle name="Normal 10 4 3 2 2 3 2" xfId="37236" xr:uid="{00000000-0005-0000-0000-000071310000}"/>
    <cellStyle name="Normal 10 4 3 2 2 4" xfId="29795" xr:uid="{00000000-0005-0000-0000-000072310000}"/>
    <cellStyle name="Normal 10 4 3 2 3" xfId="18315" xr:uid="{00000000-0005-0000-0000-000073310000}"/>
    <cellStyle name="Normal 10 4 3 2 3 2" xfId="40958" xr:uid="{00000000-0005-0000-0000-000074310000}"/>
    <cellStyle name="Normal 10 4 3 2 4" xfId="10875" xr:uid="{00000000-0005-0000-0000-000075310000}"/>
    <cellStyle name="Normal 10 4 3 2 4 2" xfId="33518" xr:uid="{00000000-0005-0000-0000-000076310000}"/>
    <cellStyle name="Normal 10 4 3 2 5" xfId="26077" xr:uid="{00000000-0005-0000-0000-000077310000}"/>
    <cellStyle name="Normal 10 4 3 3" xfId="5302" xr:uid="{00000000-0005-0000-0000-000078310000}"/>
    <cellStyle name="Normal 10 4 3 3 2" xfId="20186" xr:uid="{00000000-0005-0000-0000-000079310000}"/>
    <cellStyle name="Normal 10 4 3 3 2 2" xfId="42829" xr:uid="{00000000-0005-0000-0000-00007A310000}"/>
    <cellStyle name="Normal 10 4 3 3 3" xfId="12746" xr:uid="{00000000-0005-0000-0000-00007B310000}"/>
    <cellStyle name="Normal 10 4 3 3 3 2" xfId="35389" xr:uid="{00000000-0005-0000-0000-00007C310000}"/>
    <cellStyle name="Normal 10 4 3 3 4" xfId="27948" xr:uid="{00000000-0005-0000-0000-00007D310000}"/>
    <cellStyle name="Normal 10 4 3 4" xfId="16468" xr:uid="{00000000-0005-0000-0000-00007E310000}"/>
    <cellStyle name="Normal 10 4 3 4 2" xfId="39111" xr:uid="{00000000-0005-0000-0000-00007F310000}"/>
    <cellStyle name="Normal 10 4 3 5" xfId="9028" xr:uid="{00000000-0005-0000-0000-000080310000}"/>
    <cellStyle name="Normal 10 4 3 5 2" xfId="31671" xr:uid="{00000000-0005-0000-0000-000081310000}"/>
    <cellStyle name="Normal 10 4 3 6" xfId="24230" xr:uid="{00000000-0005-0000-0000-000082310000}"/>
    <cellStyle name="Normal 10 4 4" xfId="2503" xr:uid="{00000000-0005-0000-0000-000083310000}"/>
    <cellStyle name="Normal 10 4 4 2" xfId="6224" xr:uid="{00000000-0005-0000-0000-000084310000}"/>
    <cellStyle name="Normal 10 4 4 2 2" xfId="21108" xr:uid="{00000000-0005-0000-0000-000085310000}"/>
    <cellStyle name="Normal 10 4 4 2 2 2" xfId="43751" xr:uid="{00000000-0005-0000-0000-000086310000}"/>
    <cellStyle name="Normal 10 4 4 2 3" xfId="13668" xr:uid="{00000000-0005-0000-0000-000087310000}"/>
    <cellStyle name="Normal 10 4 4 2 3 2" xfId="36311" xr:uid="{00000000-0005-0000-0000-000088310000}"/>
    <cellStyle name="Normal 10 4 4 2 4" xfId="28870" xr:uid="{00000000-0005-0000-0000-000089310000}"/>
    <cellStyle name="Normal 10 4 4 3" xfId="17390" xr:uid="{00000000-0005-0000-0000-00008A310000}"/>
    <cellStyle name="Normal 10 4 4 3 2" xfId="40033" xr:uid="{00000000-0005-0000-0000-00008B310000}"/>
    <cellStyle name="Normal 10 4 4 4" xfId="9950" xr:uid="{00000000-0005-0000-0000-00008C310000}"/>
    <cellStyle name="Normal 10 4 4 4 2" xfId="32593" xr:uid="{00000000-0005-0000-0000-00008D310000}"/>
    <cellStyle name="Normal 10 4 4 5" xfId="25152" xr:uid="{00000000-0005-0000-0000-00008E310000}"/>
    <cellStyle name="Normal 10 4 5" xfId="4377" xr:uid="{00000000-0005-0000-0000-00008F310000}"/>
    <cellStyle name="Normal 10 4 5 2" xfId="19261" xr:uid="{00000000-0005-0000-0000-000090310000}"/>
    <cellStyle name="Normal 10 4 5 2 2" xfId="41904" xr:uid="{00000000-0005-0000-0000-000091310000}"/>
    <cellStyle name="Normal 10 4 5 3" xfId="11821" xr:uid="{00000000-0005-0000-0000-000092310000}"/>
    <cellStyle name="Normal 10 4 5 3 2" xfId="34464" xr:uid="{00000000-0005-0000-0000-000093310000}"/>
    <cellStyle name="Normal 10 4 5 4" xfId="27023" xr:uid="{00000000-0005-0000-0000-000094310000}"/>
    <cellStyle name="Normal 10 4 6" xfId="15543" xr:uid="{00000000-0005-0000-0000-000095310000}"/>
    <cellStyle name="Normal 10 4 6 2" xfId="38186" xr:uid="{00000000-0005-0000-0000-000096310000}"/>
    <cellStyle name="Normal 10 4 7" xfId="8103" xr:uid="{00000000-0005-0000-0000-000097310000}"/>
    <cellStyle name="Normal 10 4 7 2" xfId="30746" xr:uid="{00000000-0005-0000-0000-000098310000}"/>
    <cellStyle name="Normal 10 4 8" xfId="23305" xr:uid="{00000000-0005-0000-0000-000099310000}"/>
    <cellStyle name="Normal 10 5" xfId="901" xr:uid="{00000000-0005-0000-0000-00009A310000}"/>
    <cellStyle name="Normal 10 5 2" xfId="1829" xr:uid="{00000000-0005-0000-0000-00009B310000}"/>
    <cellStyle name="Normal 10 5 2 2" xfId="3679" xr:uid="{00000000-0005-0000-0000-00009C310000}"/>
    <cellStyle name="Normal 10 5 2 2 2" xfId="7400" xr:uid="{00000000-0005-0000-0000-00009D310000}"/>
    <cellStyle name="Normal 10 5 2 2 2 2" xfId="22284" xr:uid="{00000000-0005-0000-0000-00009E310000}"/>
    <cellStyle name="Normal 10 5 2 2 2 2 2" xfId="44927" xr:uid="{00000000-0005-0000-0000-00009F310000}"/>
    <cellStyle name="Normal 10 5 2 2 2 3" xfId="14844" xr:uid="{00000000-0005-0000-0000-0000A0310000}"/>
    <cellStyle name="Normal 10 5 2 2 2 3 2" xfId="37487" xr:uid="{00000000-0005-0000-0000-0000A1310000}"/>
    <cellStyle name="Normal 10 5 2 2 2 4" xfId="30046" xr:uid="{00000000-0005-0000-0000-0000A2310000}"/>
    <cellStyle name="Normal 10 5 2 2 3" xfId="18566" xr:uid="{00000000-0005-0000-0000-0000A3310000}"/>
    <cellStyle name="Normal 10 5 2 2 3 2" xfId="41209" xr:uid="{00000000-0005-0000-0000-0000A4310000}"/>
    <cellStyle name="Normal 10 5 2 2 4" xfId="11126" xr:uid="{00000000-0005-0000-0000-0000A5310000}"/>
    <cellStyle name="Normal 10 5 2 2 4 2" xfId="33769" xr:uid="{00000000-0005-0000-0000-0000A6310000}"/>
    <cellStyle name="Normal 10 5 2 2 5" xfId="26328" xr:uid="{00000000-0005-0000-0000-0000A7310000}"/>
    <cellStyle name="Normal 10 5 2 3" xfId="5553" xr:uid="{00000000-0005-0000-0000-0000A8310000}"/>
    <cellStyle name="Normal 10 5 2 3 2" xfId="20437" xr:uid="{00000000-0005-0000-0000-0000A9310000}"/>
    <cellStyle name="Normal 10 5 2 3 2 2" xfId="43080" xr:uid="{00000000-0005-0000-0000-0000AA310000}"/>
    <cellStyle name="Normal 10 5 2 3 3" xfId="12997" xr:uid="{00000000-0005-0000-0000-0000AB310000}"/>
    <cellStyle name="Normal 10 5 2 3 3 2" xfId="35640" xr:uid="{00000000-0005-0000-0000-0000AC310000}"/>
    <cellStyle name="Normal 10 5 2 3 4" xfId="28199" xr:uid="{00000000-0005-0000-0000-0000AD310000}"/>
    <cellStyle name="Normal 10 5 2 4" xfId="16719" xr:uid="{00000000-0005-0000-0000-0000AE310000}"/>
    <cellStyle name="Normal 10 5 2 4 2" xfId="39362" xr:uid="{00000000-0005-0000-0000-0000AF310000}"/>
    <cellStyle name="Normal 10 5 2 5" xfId="9279" xr:uid="{00000000-0005-0000-0000-0000B0310000}"/>
    <cellStyle name="Normal 10 5 2 5 2" xfId="31922" xr:uid="{00000000-0005-0000-0000-0000B1310000}"/>
    <cellStyle name="Normal 10 5 2 6" xfId="24481" xr:uid="{00000000-0005-0000-0000-0000B2310000}"/>
    <cellStyle name="Normal 10 5 3" xfId="2754" xr:uid="{00000000-0005-0000-0000-0000B3310000}"/>
    <cellStyle name="Normal 10 5 3 2" xfId="6475" xr:uid="{00000000-0005-0000-0000-0000B4310000}"/>
    <cellStyle name="Normal 10 5 3 2 2" xfId="21359" xr:uid="{00000000-0005-0000-0000-0000B5310000}"/>
    <cellStyle name="Normal 10 5 3 2 2 2" xfId="44002" xr:uid="{00000000-0005-0000-0000-0000B6310000}"/>
    <cellStyle name="Normal 10 5 3 2 3" xfId="13919" xr:uid="{00000000-0005-0000-0000-0000B7310000}"/>
    <cellStyle name="Normal 10 5 3 2 3 2" xfId="36562" xr:uid="{00000000-0005-0000-0000-0000B8310000}"/>
    <cellStyle name="Normal 10 5 3 2 4" xfId="29121" xr:uid="{00000000-0005-0000-0000-0000B9310000}"/>
    <cellStyle name="Normal 10 5 3 3" xfId="17641" xr:uid="{00000000-0005-0000-0000-0000BA310000}"/>
    <cellStyle name="Normal 10 5 3 3 2" xfId="40284" xr:uid="{00000000-0005-0000-0000-0000BB310000}"/>
    <cellStyle name="Normal 10 5 3 4" xfId="10201" xr:uid="{00000000-0005-0000-0000-0000BC310000}"/>
    <cellStyle name="Normal 10 5 3 4 2" xfId="32844" xr:uid="{00000000-0005-0000-0000-0000BD310000}"/>
    <cellStyle name="Normal 10 5 3 5" xfId="25403" xr:uid="{00000000-0005-0000-0000-0000BE310000}"/>
    <cellStyle name="Normal 10 5 4" xfId="4628" xr:uid="{00000000-0005-0000-0000-0000BF310000}"/>
    <cellStyle name="Normal 10 5 4 2" xfId="19512" xr:uid="{00000000-0005-0000-0000-0000C0310000}"/>
    <cellStyle name="Normal 10 5 4 2 2" xfId="42155" xr:uid="{00000000-0005-0000-0000-0000C1310000}"/>
    <cellStyle name="Normal 10 5 4 3" xfId="12072" xr:uid="{00000000-0005-0000-0000-0000C2310000}"/>
    <cellStyle name="Normal 10 5 4 3 2" xfId="34715" xr:uid="{00000000-0005-0000-0000-0000C3310000}"/>
    <cellStyle name="Normal 10 5 4 4" xfId="27274" xr:uid="{00000000-0005-0000-0000-0000C4310000}"/>
    <cellStyle name="Normal 10 5 5" xfId="15794" xr:uid="{00000000-0005-0000-0000-0000C5310000}"/>
    <cellStyle name="Normal 10 5 5 2" xfId="38437" xr:uid="{00000000-0005-0000-0000-0000C6310000}"/>
    <cellStyle name="Normal 10 5 6" xfId="8354" xr:uid="{00000000-0005-0000-0000-0000C7310000}"/>
    <cellStyle name="Normal 10 5 6 2" xfId="30997" xr:uid="{00000000-0005-0000-0000-0000C8310000}"/>
    <cellStyle name="Normal 10 5 7" xfId="23556" xr:uid="{00000000-0005-0000-0000-0000C9310000}"/>
    <cellStyle name="Normal 10 6" xfId="1367" xr:uid="{00000000-0005-0000-0000-0000CA310000}"/>
    <cellStyle name="Normal 10 6 2" xfId="3217" xr:uid="{00000000-0005-0000-0000-0000CB310000}"/>
    <cellStyle name="Normal 10 6 2 2" xfId="6938" xr:uid="{00000000-0005-0000-0000-0000CC310000}"/>
    <cellStyle name="Normal 10 6 2 2 2" xfId="21822" xr:uid="{00000000-0005-0000-0000-0000CD310000}"/>
    <cellStyle name="Normal 10 6 2 2 2 2" xfId="44465" xr:uid="{00000000-0005-0000-0000-0000CE310000}"/>
    <cellStyle name="Normal 10 6 2 2 3" xfId="14382" xr:uid="{00000000-0005-0000-0000-0000CF310000}"/>
    <cellStyle name="Normal 10 6 2 2 3 2" xfId="37025" xr:uid="{00000000-0005-0000-0000-0000D0310000}"/>
    <cellStyle name="Normal 10 6 2 2 4" xfId="29584" xr:uid="{00000000-0005-0000-0000-0000D1310000}"/>
    <cellStyle name="Normal 10 6 2 3" xfId="18104" xr:uid="{00000000-0005-0000-0000-0000D2310000}"/>
    <cellStyle name="Normal 10 6 2 3 2" xfId="40747" xr:uid="{00000000-0005-0000-0000-0000D3310000}"/>
    <cellStyle name="Normal 10 6 2 4" xfId="10664" xr:uid="{00000000-0005-0000-0000-0000D4310000}"/>
    <cellStyle name="Normal 10 6 2 4 2" xfId="33307" xr:uid="{00000000-0005-0000-0000-0000D5310000}"/>
    <cellStyle name="Normal 10 6 2 5" xfId="25866" xr:uid="{00000000-0005-0000-0000-0000D6310000}"/>
    <cellStyle name="Normal 10 6 3" xfId="5091" xr:uid="{00000000-0005-0000-0000-0000D7310000}"/>
    <cellStyle name="Normal 10 6 3 2" xfId="19975" xr:uid="{00000000-0005-0000-0000-0000D8310000}"/>
    <cellStyle name="Normal 10 6 3 2 2" xfId="42618" xr:uid="{00000000-0005-0000-0000-0000D9310000}"/>
    <cellStyle name="Normal 10 6 3 3" xfId="12535" xr:uid="{00000000-0005-0000-0000-0000DA310000}"/>
    <cellStyle name="Normal 10 6 3 3 2" xfId="35178" xr:uid="{00000000-0005-0000-0000-0000DB310000}"/>
    <cellStyle name="Normal 10 6 3 4" xfId="27737" xr:uid="{00000000-0005-0000-0000-0000DC310000}"/>
    <cellStyle name="Normal 10 6 4" xfId="16257" xr:uid="{00000000-0005-0000-0000-0000DD310000}"/>
    <cellStyle name="Normal 10 6 4 2" xfId="38900" xr:uid="{00000000-0005-0000-0000-0000DE310000}"/>
    <cellStyle name="Normal 10 6 5" xfId="8817" xr:uid="{00000000-0005-0000-0000-0000DF310000}"/>
    <cellStyle name="Normal 10 6 5 2" xfId="31460" xr:uid="{00000000-0005-0000-0000-0000E0310000}"/>
    <cellStyle name="Normal 10 6 6" xfId="24019" xr:uid="{00000000-0005-0000-0000-0000E1310000}"/>
    <cellStyle name="Normal 10 7" xfId="2292" xr:uid="{00000000-0005-0000-0000-0000E2310000}"/>
    <cellStyle name="Normal 10 7 2" xfId="6013" xr:uid="{00000000-0005-0000-0000-0000E3310000}"/>
    <cellStyle name="Normal 10 7 2 2" xfId="20897" xr:uid="{00000000-0005-0000-0000-0000E4310000}"/>
    <cellStyle name="Normal 10 7 2 2 2" xfId="43540" xr:uid="{00000000-0005-0000-0000-0000E5310000}"/>
    <cellStyle name="Normal 10 7 2 3" xfId="13457" xr:uid="{00000000-0005-0000-0000-0000E6310000}"/>
    <cellStyle name="Normal 10 7 2 3 2" xfId="36100" xr:uid="{00000000-0005-0000-0000-0000E7310000}"/>
    <cellStyle name="Normal 10 7 2 4" xfId="28659" xr:uid="{00000000-0005-0000-0000-0000E8310000}"/>
    <cellStyle name="Normal 10 7 3" xfId="17179" xr:uid="{00000000-0005-0000-0000-0000E9310000}"/>
    <cellStyle name="Normal 10 7 3 2" xfId="39822" xr:uid="{00000000-0005-0000-0000-0000EA310000}"/>
    <cellStyle name="Normal 10 7 4" xfId="9739" xr:uid="{00000000-0005-0000-0000-0000EB310000}"/>
    <cellStyle name="Normal 10 7 4 2" xfId="32382" xr:uid="{00000000-0005-0000-0000-0000EC310000}"/>
    <cellStyle name="Normal 10 7 5" xfId="24941" xr:uid="{00000000-0005-0000-0000-0000ED310000}"/>
    <cellStyle name="Normal 10 8" xfId="4166" xr:uid="{00000000-0005-0000-0000-0000EE310000}"/>
    <cellStyle name="Normal 10 8 2" xfId="19050" xr:uid="{00000000-0005-0000-0000-0000EF310000}"/>
    <cellStyle name="Normal 10 8 2 2" xfId="41693" xr:uid="{00000000-0005-0000-0000-0000F0310000}"/>
    <cellStyle name="Normal 10 8 3" xfId="11610" xr:uid="{00000000-0005-0000-0000-0000F1310000}"/>
    <cellStyle name="Normal 10 8 3 2" xfId="34253" xr:uid="{00000000-0005-0000-0000-0000F2310000}"/>
    <cellStyle name="Normal 10 8 4" xfId="26812" xr:uid="{00000000-0005-0000-0000-0000F3310000}"/>
    <cellStyle name="Normal 10 9" xfId="431" xr:uid="{00000000-0005-0000-0000-0000F4310000}"/>
    <cellStyle name="Normal 10 9 2" xfId="15332" xr:uid="{00000000-0005-0000-0000-0000F5310000}"/>
    <cellStyle name="Normal 10 9 2 2" xfId="37975" xr:uid="{00000000-0005-0000-0000-0000F6310000}"/>
    <cellStyle name="Normal 10 9 3" xfId="23095" xr:uid="{00000000-0005-0000-0000-0000F7310000}"/>
    <cellStyle name="Normal 100" xfId="7857" xr:uid="{00000000-0005-0000-0000-0000F8310000}"/>
    <cellStyle name="Normal 100 2" xfId="22741" xr:uid="{00000000-0005-0000-0000-0000F9310000}"/>
    <cellStyle name="Normal 100 2 2" xfId="45384" xr:uid="{00000000-0005-0000-0000-0000FA310000}"/>
    <cellStyle name="Normal 100 3" xfId="15301" xr:uid="{00000000-0005-0000-0000-0000FB310000}"/>
    <cellStyle name="Normal 100 3 2" xfId="37944" xr:uid="{00000000-0005-0000-0000-0000FC310000}"/>
    <cellStyle name="Normal 100 4" xfId="30503" xr:uid="{00000000-0005-0000-0000-0000FD310000}"/>
    <cellStyle name="Normal 101" xfId="381" xr:uid="{00000000-0005-0000-0000-0000FE310000}"/>
    <cellStyle name="Normal 102" xfId="7858" xr:uid="{00000000-0005-0000-0000-0000FF310000}"/>
    <cellStyle name="Normal 102 2" xfId="15302" xr:uid="{00000000-0005-0000-0000-000000320000}"/>
    <cellStyle name="Normal 102 2 2" xfId="37945" xr:uid="{00000000-0005-0000-0000-000001320000}"/>
    <cellStyle name="Normal 102 3" xfId="30504" xr:uid="{00000000-0005-0000-0000-000002320000}"/>
    <cellStyle name="Normal 103" xfId="7859" xr:uid="{00000000-0005-0000-0000-000003320000}"/>
    <cellStyle name="Normal 103 2" xfId="30505" xr:uid="{00000000-0005-0000-0000-000004320000}"/>
    <cellStyle name="Normal 104" xfId="7872" xr:uid="{00000000-0005-0000-0000-000005320000}"/>
    <cellStyle name="Normal 105" xfId="22742" xr:uid="{00000000-0005-0000-0000-000006320000}"/>
    <cellStyle name="Normal 105 2" xfId="45385" xr:uid="{00000000-0005-0000-0000-000007320000}"/>
    <cellStyle name="Normal 106" xfId="22743" xr:uid="{00000000-0005-0000-0000-000008320000}"/>
    <cellStyle name="Normal 106 2" xfId="45386" xr:uid="{00000000-0005-0000-0000-000009320000}"/>
    <cellStyle name="Normal 107" xfId="22744" xr:uid="{00000000-0005-0000-0000-00000A320000}"/>
    <cellStyle name="Normal 107 2" xfId="45387" xr:uid="{00000000-0005-0000-0000-00000B320000}"/>
    <cellStyle name="Normal 108" xfId="22745" xr:uid="{00000000-0005-0000-0000-00000C320000}"/>
    <cellStyle name="Normal 108 2" xfId="45388" xr:uid="{00000000-0005-0000-0000-00000D320000}"/>
    <cellStyle name="Normal 109" xfId="22746" xr:uid="{00000000-0005-0000-0000-00000E320000}"/>
    <cellStyle name="Normal 109 2" xfId="45389" xr:uid="{00000000-0005-0000-0000-00000F320000}"/>
    <cellStyle name="Normal 11" xfId="96" xr:uid="{00000000-0005-0000-0000-000010320000}"/>
    <cellStyle name="Normal 110" xfId="22747" xr:uid="{00000000-0005-0000-0000-000011320000}"/>
    <cellStyle name="Normal 110 2" xfId="45390" xr:uid="{00000000-0005-0000-0000-000012320000}"/>
    <cellStyle name="Normal 111" xfId="22748" xr:uid="{00000000-0005-0000-0000-000013320000}"/>
    <cellStyle name="Normal 112" xfId="22749" xr:uid="{00000000-0005-0000-0000-000014320000}"/>
    <cellStyle name="Normal 112 2" xfId="45391" xr:uid="{00000000-0005-0000-0000-000015320000}"/>
    <cellStyle name="Normal 112 3" xfId="45434" xr:uid="{00000000-0005-0000-0000-000016320000}"/>
    <cellStyle name="Normal 113" xfId="22750" xr:uid="{00000000-0005-0000-0000-000017320000}"/>
    <cellStyle name="Normal 114" xfId="22763" xr:uid="{00000000-0005-0000-0000-000018320000}"/>
    <cellStyle name="Normal 115" xfId="45392" xr:uid="{00000000-0005-0000-0000-000019320000}"/>
    <cellStyle name="Normal 115 2" xfId="45435" xr:uid="{00000000-0005-0000-0000-00001A320000}"/>
    <cellStyle name="Normal 116" xfId="45393" xr:uid="{00000000-0005-0000-0000-00001B320000}"/>
    <cellStyle name="Normal 117" xfId="45394" xr:uid="{00000000-0005-0000-0000-00001C320000}"/>
    <cellStyle name="Normal 117 2" xfId="45436" xr:uid="{00000000-0005-0000-0000-00001D320000}"/>
    <cellStyle name="Normal 118" xfId="45395" xr:uid="{00000000-0005-0000-0000-00001E320000}"/>
    <cellStyle name="Normal 119" xfId="45396" xr:uid="{00000000-0005-0000-0000-00001F320000}"/>
    <cellStyle name="Normal 12" xfId="125" xr:uid="{00000000-0005-0000-0000-000020320000}"/>
    <cellStyle name="Normal 12 2" xfId="289" xr:uid="{00000000-0005-0000-0000-000021320000}"/>
    <cellStyle name="Normal 12 2 2" xfId="22987" xr:uid="{00000000-0005-0000-0000-000022320000}"/>
    <cellStyle name="Normal 12 3" xfId="468" xr:uid="{00000000-0005-0000-0000-000023320000}"/>
    <cellStyle name="Normal 12 4" xfId="22831" xr:uid="{00000000-0005-0000-0000-000024320000}"/>
    <cellStyle name="Normal 120" xfId="45397" xr:uid="{00000000-0005-0000-0000-000025320000}"/>
    <cellStyle name="Normal 121" xfId="45398" xr:uid="{00000000-0005-0000-0000-000026320000}"/>
    <cellStyle name="Normal 122" xfId="45399" xr:uid="{00000000-0005-0000-0000-000027320000}"/>
    <cellStyle name="Normal 123" xfId="45400" xr:uid="{00000000-0005-0000-0000-000028320000}"/>
    <cellStyle name="Normal 124" xfId="45401" xr:uid="{00000000-0005-0000-0000-000029320000}"/>
    <cellStyle name="Normal 125" xfId="45402" xr:uid="{00000000-0005-0000-0000-00002A320000}"/>
    <cellStyle name="Normal 126" xfId="45403" xr:uid="{00000000-0005-0000-0000-00002B320000}"/>
    <cellStyle name="Normal 127" xfId="45404" xr:uid="{00000000-0005-0000-0000-00002C320000}"/>
    <cellStyle name="Normal 128" xfId="45405" xr:uid="{00000000-0005-0000-0000-00002D320000}"/>
    <cellStyle name="Normal 129" xfId="45406" xr:uid="{00000000-0005-0000-0000-00002E320000}"/>
    <cellStyle name="Normal 13" xfId="138" xr:uid="{00000000-0005-0000-0000-00002F320000}"/>
    <cellStyle name="Normal 13 2" xfId="207" xr:uid="{00000000-0005-0000-0000-000030320000}"/>
    <cellStyle name="Normal 13 2 2" xfId="774" xr:uid="{00000000-0005-0000-0000-000031320000}"/>
    <cellStyle name="Normal 13 2 2 2" xfId="1239" xr:uid="{00000000-0005-0000-0000-000032320000}"/>
    <cellStyle name="Normal 13 2 2 2 2" xfId="2167" xr:uid="{00000000-0005-0000-0000-000033320000}"/>
    <cellStyle name="Normal 13 2 2 2 2 2" xfId="4017" xr:uid="{00000000-0005-0000-0000-000034320000}"/>
    <cellStyle name="Normal 13 2 2 2 2 2 2" xfId="7738" xr:uid="{00000000-0005-0000-0000-000035320000}"/>
    <cellStyle name="Normal 13 2 2 2 2 2 2 2" xfId="22622" xr:uid="{00000000-0005-0000-0000-000036320000}"/>
    <cellStyle name="Normal 13 2 2 2 2 2 2 2 2" xfId="45265" xr:uid="{00000000-0005-0000-0000-000037320000}"/>
    <cellStyle name="Normal 13 2 2 2 2 2 2 3" xfId="15182" xr:uid="{00000000-0005-0000-0000-000038320000}"/>
    <cellStyle name="Normal 13 2 2 2 2 2 2 3 2" xfId="37825" xr:uid="{00000000-0005-0000-0000-000039320000}"/>
    <cellStyle name="Normal 13 2 2 2 2 2 2 4" xfId="30384" xr:uid="{00000000-0005-0000-0000-00003A320000}"/>
    <cellStyle name="Normal 13 2 2 2 2 2 3" xfId="18904" xr:uid="{00000000-0005-0000-0000-00003B320000}"/>
    <cellStyle name="Normal 13 2 2 2 2 2 3 2" xfId="41547" xr:uid="{00000000-0005-0000-0000-00003C320000}"/>
    <cellStyle name="Normal 13 2 2 2 2 2 4" xfId="11464" xr:uid="{00000000-0005-0000-0000-00003D320000}"/>
    <cellStyle name="Normal 13 2 2 2 2 2 4 2" xfId="34107" xr:uid="{00000000-0005-0000-0000-00003E320000}"/>
    <cellStyle name="Normal 13 2 2 2 2 2 5" xfId="26666" xr:uid="{00000000-0005-0000-0000-00003F320000}"/>
    <cellStyle name="Normal 13 2 2 2 2 3" xfId="5891" xr:uid="{00000000-0005-0000-0000-000040320000}"/>
    <cellStyle name="Normal 13 2 2 2 2 3 2" xfId="20775" xr:uid="{00000000-0005-0000-0000-000041320000}"/>
    <cellStyle name="Normal 13 2 2 2 2 3 2 2" xfId="43418" xr:uid="{00000000-0005-0000-0000-000042320000}"/>
    <cellStyle name="Normal 13 2 2 2 2 3 3" xfId="13335" xr:uid="{00000000-0005-0000-0000-000043320000}"/>
    <cellStyle name="Normal 13 2 2 2 2 3 3 2" xfId="35978" xr:uid="{00000000-0005-0000-0000-000044320000}"/>
    <cellStyle name="Normal 13 2 2 2 2 3 4" xfId="28537" xr:uid="{00000000-0005-0000-0000-000045320000}"/>
    <cellStyle name="Normal 13 2 2 2 2 4" xfId="17057" xr:uid="{00000000-0005-0000-0000-000046320000}"/>
    <cellStyle name="Normal 13 2 2 2 2 4 2" xfId="39700" xr:uid="{00000000-0005-0000-0000-000047320000}"/>
    <cellStyle name="Normal 13 2 2 2 2 5" xfId="9617" xr:uid="{00000000-0005-0000-0000-000048320000}"/>
    <cellStyle name="Normal 13 2 2 2 2 5 2" xfId="32260" xr:uid="{00000000-0005-0000-0000-000049320000}"/>
    <cellStyle name="Normal 13 2 2 2 2 6" xfId="24819" xr:uid="{00000000-0005-0000-0000-00004A320000}"/>
    <cellStyle name="Normal 13 2 2 2 3" xfId="3092" xr:uid="{00000000-0005-0000-0000-00004B320000}"/>
    <cellStyle name="Normal 13 2 2 2 3 2" xfId="6813" xr:uid="{00000000-0005-0000-0000-00004C320000}"/>
    <cellStyle name="Normal 13 2 2 2 3 2 2" xfId="21697" xr:uid="{00000000-0005-0000-0000-00004D320000}"/>
    <cellStyle name="Normal 13 2 2 2 3 2 2 2" xfId="44340" xr:uid="{00000000-0005-0000-0000-00004E320000}"/>
    <cellStyle name="Normal 13 2 2 2 3 2 3" xfId="14257" xr:uid="{00000000-0005-0000-0000-00004F320000}"/>
    <cellStyle name="Normal 13 2 2 2 3 2 3 2" xfId="36900" xr:uid="{00000000-0005-0000-0000-000050320000}"/>
    <cellStyle name="Normal 13 2 2 2 3 2 4" xfId="29459" xr:uid="{00000000-0005-0000-0000-000051320000}"/>
    <cellStyle name="Normal 13 2 2 2 3 3" xfId="17979" xr:uid="{00000000-0005-0000-0000-000052320000}"/>
    <cellStyle name="Normal 13 2 2 2 3 3 2" xfId="40622" xr:uid="{00000000-0005-0000-0000-000053320000}"/>
    <cellStyle name="Normal 13 2 2 2 3 4" xfId="10539" xr:uid="{00000000-0005-0000-0000-000054320000}"/>
    <cellStyle name="Normal 13 2 2 2 3 4 2" xfId="33182" xr:uid="{00000000-0005-0000-0000-000055320000}"/>
    <cellStyle name="Normal 13 2 2 2 3 5" xfId="25741" xr:uid="{00000000-0005-0000-0000-000056320000}"/>
    <cellStyle name="Normal 13 2 2 2 4" xfId="4966" xr:uid="{00000000-0005-0000-0000-000057320000}"/>
    <cellStyle name="Normal 13 2 2 2 4 2" xfId="19850" xr:uid="{00000000-0005-0000-0000-000058320000}"/>
    <cellStyle name="Normal 13 2 2 2 4 2 2" xfId="42493" xr:uid="{00000000-0005-0000-0000-000059320000}"/>
    <cellStyle name="Normal 13 2 2 2 4 3" xfId="12410" xr:uid="{00000000-0005-0000-0000-00005A320000}"/>
    <cellStyle name="Normal 13 2 2 2 4 3 2" xfId="35053" xr:uid="{00000000-0005-0000-0000-00005B320000}"/>
    <cellStyle name="Normal 13 2 2 2 4 4" xfId="27612" xr:uid="{00000000-0005-0000-0000-00005C320000}"/>
    <cellStyle name="Normal 13 2 2 2 5" xfId="16132" xr:uid="{00000000-0005-0000-0000-00005D320000}"/>
    <cellStyle name="Normal 13 2 2 2 5 2" xfId="38775" xr:uid="{00000000-0005-0000-0000-00005E320000}"/>
    <cellStyle name="Normal 13 2 2 2 6" xfId="8692" xr:uid="{00000000-0005-0000-0000-00005F320000}"/>
    <cellStyle name="Normal 13 2 2 2 6 2" xfId="31335" xr:uid="{00000000-0005-0000-0000-000060320000}"/>
    <cellStyle name="Normal 13 2 2 2 7" xfId="23894" xr:uid="{00000000-0005-0000-0000-000061320000}"/>
    <cellStyle name="Normal 13 2 2 3" xfId="1705" xr:uid="{00000000-0005-0000-0000-000062320000}"/>
    <cellStyle name="Normal 13 2 2 3 2" xfId="3555" xr:uid="{00000000-0005-0000-0000-000063320000}"/>
    <cellStyle name="Normal 13 2 2 3 2 2" xfId="7276" xr:uid="{00000000-0005-0000-0000-000064320000}"/>
    <cellStyle name="Normal 13 2 2 3 2 2 2" xfId="22160" xr:uid="{00000000-0005-0000-0000-000065320000}"/>
    <cellStyle name="Normal 13 2 2 3 2 2 2 2" xfId="44803" xr:uid="{00000000-0005-0000-0000-000066320000}"/>
    <cellStyle name="Normal 13 2 2 3 2 2 3" xfId="14720" xr:uid="{00000000-0005-0000-0000-000067320000}"/>
    <cellStyle name="Normal 13 2 2 3 2 2 3 2" xfId="37363" xr:uid="{00000000-0005-0000-0000-000068320000}"/>
    <cellStyle name="Normal 13 2 2 3 2 2 4" xfId="29922" xr:uid="{00000000-0005-0000-0000-000069320000}"/>
    <cellStyle name="Normal 13 2 2 3 2 3" xfId="18442" xr:uid="{00000000-0005-0000-0000-00006A320000}"/>
    <cellStyle name="Normal 13 2 2 3 2 3 2" xfId="41085" xr:uid="{00000000-0005-0000-0000-00006B320000}"/>
    <cellStyle name="Normal 13 2 2 3 2 4" xfId="11002" xr:uid="{00000000-0005-0000-0000-00006C320000}"/>
    <cellStyle name="Normal 13 2 2 3 2 4 2" xfId="33645" xr:uid="{00000000-0005-0000-0000-00006D320000}"/>
    <cellStyle name="Normal 13 2 2 3 2 5" xfId="26204" xr:uid="{00000000-0005-0000-0000-00006E320000}"/>
    <cellStyle name="Normal 13 2 2 3 3" xfId="5429" xr:uid="{00000000-0005-0000-0000-00006F320000}"/>
    <cellStyle name="Normal 13 2 2 3 3 2" xfId="20313" xr:uid="{00000000-0005-0000-0000-000070320000}"/>
    <cellStyle name="Normal 13 2 2 3 3 2 2" xfId="42956" xr:uid="{00000000-0005-0000-0000-000071320000}"/>
    <cellStyle name="Normal 13 2 2 3 3 3" xfId="12873" xr:uid="{00000000-0005-0000-0000-000072320000}"/>
    <cellStyle name="Normal 13 2 2 3 3 3 2" xfId="35516" xr:uid="{00000000-0005-0000-0000-000073320000}"/>
    <cellStyle name="Normal 13 2 2 3 3 4" xfId="28075" xr:uid="{00000000-0005-0000-0000-000074320000}"/>
    <cellStyle name="Normal 13 2 2 3 4" xfId="16595" xr:uid="{00000000-0005-0000-0000-000075320000}"/>
    <cellStyle name="Normal 13 2 2 3 4 2" xfId="39238" xr:uid="{00000000-0005-0000-0000-000076320000}"/>
    <cellStyle name="Normal 13 2 2 3 5" xfId="9155" xr:uid="{00000000-0005-0000-0000-000077320000}"/>
    <cellStyle name="Normal 13 2 2 3 5 2" xfId="31798" xr:uid="{00000000-0005-0000-0000-000078320000}"/>
    <cellStyle name="Normal 13 2 2 3 6" xfId="24357" xr:uid="{00000000-0005-0000-0000-000079320000}"/>
    <cellStyle name="Normal 13 2 2 4" xfId="2630" xr:uid="{00000000-0005-0000-0000-00007A320000}"/>
    <cellStyle name="Normal 13 2 2 4 2" xfId="6351" xr:uid="{00000000-0005-0000-0000-00007B320000}"/>
    <cellStyle name="Normal 13 2 2 4 2 2" xfId="21235" xr:uid="{00000000-0005-0000-0000-00007C320000}"/>
    <cellStyle name="Normal 13 2 2 4 2 2 2" xfId="43878" xr:uid="{00000000-0005-0000-0000-00007D320000}"/>
    <cellStyle name="Normal 13 2 2 4 2 3" xfId="13795" xr:uid="{00000000-0005-0000-0000-00007E320000}"/>
    <cellStyle name="Normal 13 2 2 4 2 3 2" xfId="36438" xr:uid="{00000000-0005-0000-0000-00007F320000}"/>
    <cellStyle name="Normal 13 2 2 4 2 4" xfId="28997" xr:uid="{00000000-0005-0000-0000-000080320000}"/>
    <cellStyle name="Normal 13 2 2 4 3" xfId="17517" xr:uid="{00000000-0005-0000-0000-000081320000}"/>
    <cellStyle name="Normal 13 2 2 4 3 2" xfId="40160" xr:uid="{00000000-0005-0000-0000-000082320000}"/>
    <cellStyle name="Normal 13 2 2 4 4" xfId="10077" xr:uid="{00000000-0005-0000-0000-000083320000}"/>
    <cellStyle name="Normal 13 2 2 4 4 2" xfId="32720" xr:uid="{00000000-0005-0000-0000-000084320000}"/>
    <cellStyle name="Normal 13 2 2 4 5" xfId="25279" xr:uid="{00000000-0005-0000-0000-000085320000}"/>
    <cellStyle name="Normal 13 2 2 5" xfId="4504" xr:uid="{00000000-0005-0000-0000-000086320000}"/>
    <cellStyle name="Normal 13 2 2 5 2" xfId="19388" xr:uid="{00000000-0005-0000-0000-000087320000}"/>
    <cellStyle name="Normal 13 2 2 5 2 2" xfId="42031" xr:uid="{00000000-0005-0000-0000-000088320000}"/>
    <cellStyle name="Normal 13 2 2 5 3" xfId="11948" xr:uid="{00000000-0005-0000-0000-000089320000}"/>
    <cellStyle name="Normal 13 2 2 5 3 2" xfId="34591" xr:uid="{00000000-0005-0000-0000-00008A320000}"/>
    <cellStyle name="Normal 13 2 2 5 4" xfId="27150" xr:uid="{00000000-0005-0000-0000-00008B320000}"/>
    <cellStyle name="Normal 13 2 2 6" xfId="15670" xr:uid="{00000000-0005-0000-0000-00008C320000}"/>
    <cellStyle name="Normal 13 2 2 6 2" xfId="38313" xr:uid="{00000000-0005-0000-0000-00008D320000}"/>
    <cellStyle name="Normal 13 2 2 7" xfId="8230" xr:uid="{00000000-0005-0000-0000-00008E320000}"/>
    <cellStyle name="Normal 13 2 2 7 2" xfId="30873" xr:uid="{00000000-0005-0000-0000-00008F320000}"/>
    <cellStyle name="Normal 13 2 2 8" xfId="23432" xr:uid="{00000000-0005-0000-0000-000090320000}"/>
    <cellStyle name="Normal 13 2 3" xfId="1028" xr:uid="{00000000-0005-0000-0000-000091320000}"/>
    <cellStyle name="Normal 13 2 3 2" xfId="1956" xr:uid="{00000000-0005-0000-0000-000092320000}"/>
    <cellStyle name="Normal 13 2 3 2 2" xfId="3806" xr:uid="{00000000-0005-0000-0000-000093320000}"/>
    <cellStyle name="Normal 13 2 3 2 2 2" xfId="7527" xr:uid="{00000000-0005-0000-0000-000094320000}"/>
    <cellStyle name="Normal 13 2 3 2 2 2 2" xfId="22411" xr:uid="{00000000-0005-0000-0000-000095320000}"/>
    <cellStyle name="Normal 13 2 3 2 2 2 2 2" xfId="45054" xr:uid="{00000000-0005-0000-0000-000096320000}"/>
    <cellStyle name="Normal 13 2 3 2 2 2 3" xfId="14971" xr:uid="{00000000-0005-0000-0000-000097320000}"/>
    <cellStyle name="Normal 13 2 3 2 2 2 3 2" xfId="37614" xr:uid="{00000000-0005-0000-0000-000098320000}"/>
    <cellStyle name="Normal 13 2 3 2 2 2 4" xfId="30173" xr:uid="{00000000-0005-0000-0000-000099320000}"/>
    <cellStyle name="Normal 13 2 3 2 2 3" xfId="18693" xr:uid="{00000000-0005-0000-0000-00009A320000}"/>
    <cellStyle name="Normal 13 2 3 2 2 3 2" xfId="41336" xr:uid="{00000000-0005-0000-0000-00009B320000}"/>
    <cellStyle name="Normal 13 2 3 2 2 4" xfId="11253" xr:uid="{00000000-0005-0000-0000-00009C320000}"/>
    <cellStyle name="Normal 13 2 3 2 2 4 2" xfId="33896" xr:uid="{00000000-0005-0000-0000-00009D320000}"/>
    <cellStyle name="Normal 13 2 3 2 2 5" xfId="26455" xr:uid="{00000000-0005-0000-0000-00009E320000}"/>
    <cellStyle name="Normal 13 2 3 2 3" xfId="5680" xr:uid="{00000000-0005-0000-0000-00009F320000}"/>
    <cellStyle name="Normal 13 2 3 2 3 2" xfId="20564" xr:uid="{00000000-0005-0000-0000-0000A0320000}"/>
    <cellStyle name="Normal 13 2 3 2 3 2 2" xfId="43207" xr:uid="{00000000-0005-0000-0000-0000A1320000}"/>
    <cellStyle name="Normal 13 2 3 2 3 3" xfId="13124" xr:uid="{00000000-0005-0000-0000-0000A2320000}"/>
    <cellStyle name="Normal 13 2 3 2 3 3 2" xfId="35767" xr:uid="{00000000-0005-0000-0000-0000A3320000}"/>
    <cellStyle name="Normal 13 2 3 2 3 4" xfId="28326" xr:uid="{00000000-0005-0000-0000-0000A4320000}"/>
    <cellStyle name="Normal 13 2 3 2 4" xfId="16846" xr:uid="{00000000-0005-0000-0000-0000A5320000}"/>
    <cellStyle name="Normal 13 2 3 2 4 2" xfId="39489" xr:uid="{00000000-0005-0000-0000-0000A6320000}"/>
    <cellStyle name="Normal 13 2 3 2 5" xfId="9406" xr:uid="{00000000-0005-0000-0000-0000A7320000}"/>
    <cellStyle name="Normal 13 2 3 2 5 2" xfId="32049" xr:uid="{00000000-0005-0000-0000-0000A8320000}"/>
    <cellStyle name="Normal 13 2 3 2 6" xfId="24608" xr:uid="{00000000-0005-0000-0000-0000A9320000}"/>
    <cellStyle name="Normal 13 2 3 3" xfId="2881" xr:uid="{00000000-0005-0000-0000-0000AA320000}"/>
    <cellStyle name="Normal 13 2 3 3 2" xfId="6602" xr:uid="{00000000-0005-0000-0000-0000AB320000}"/>
    <cellStyle name="Normal 13 2 3 3 2 2" xfId="21486" xr:uid="{00000000-0005-0000-0000-0000AC320000}"/>
    <cellStyle name="Normal 13 2 3 3 2 2 2" xfId="44129" xr:uid="{00000000-0005-0000-0000-0000AD320000}"/>
    <cellStyle name="Normal 13 2 3 3 2 3" xfId="14046" xr:uid="{00000000-0005-0000-0000-0000AE320000}"/>
    <cellStyle name="Normal 13 2 3 3 2 3 2" xfId="36689" xr:uid="{00000000-0005-0000-0000-0000AF320000}"/>
    <cellStyle name="Normal 13 2 3 3 2 4" xfId="29248" xr:uid="{00000000-0005-0000-0000-0000B0320000}"/>
    <cellStyle name="Normal 13 2 3 3 3" xfId="17768" xr:uid="{00000000-0005-0000-0000-0000B1320000}"/>
    <cellStyle name="Normal 13 2 3 3 3 2" xfId="40411" xr:uid="{00000000-0005-0000-0000-0000B2320000}"/>
    <cellStyle name="Normal 13 2 3 3 4" xfId="10328" xr:uid="{00000000-0005-0000-0000-0000B3320000}"/>
    <cellStyle name="Normal 13 2 3 3 4 2" xfId="32971" xr:uid="{00000000-0005-0000-0000-0000B4320000}"/>
    <cellStyle name="Normal 13 2 3 3 5" xfId="25530" xr:uid="{00000000-0005-0000-0000-0000B5320000}"/>
    <cellStyle name="Normal 13 2 3 4" xfId="4755" xr:uid="{00000000-0005-0000-0000-0000B6320000}"/>
    <cellStyle name="Normal 13 2 3 4 2" xfId="19639" xr:uid="{00000000-0005-0000-0000-0000B7320000}"/>
    <cellStyle name="Normal 13 2 3 4 2 2" xfId="42282" xr:uid="{00000000-0005-0000-0000-0000B8320000}"/>
    <cellStyle name="Normal 13 2 3 4 3" xfId="12199" xr:uid="{00000000-0005-0000-0000-0000B9320000}"/>
    <cellStyle name="Normal 13 2 3 4 3 2" xfId="34842" xr:uid="{00000000-0005-0000-0000-0000BA320000}"/>
    <cellStyle name="Normal 13 2 3 4 4" xfId="27401" xr:uid="{00000000-0005-0000-0000-0000BB320000}"/>
    <cellStyle name="Normal 13 2 3 5" xfId="15921" xr:uid="{00000000-0005-0000-0000-0000BC320000}"/>
    <cellStyle name="Normal 13 2 3 5 2" xfId="38564" xr:uid="{00000000-0005-0000-0000-0000BD320000}"/>
    <cellStyle name="Normal 13 2 3 6" xfId="8481" xr:uid="{00000000-0005-0000-0000-0000BE320000}"/>
    <cellStyle name="Normal 13 2 3 6 2" xfId="31124" xr:uid="{00000000-0005-0000-0000-0000BF320000}"/>
    <cellStyle name="Normal 13 2 3 7" xfId="23683" xr:uid="{00000000-0005-0000-0000-0000C0320000}"/>
    <cellStyle name="Normal 13 2 4" xfId="1494" xr:uid="{00000000-0005-0000-0000-0000C1320000}"/>
    <cellStyle name="Normal 13 2 4 2" xfId="3344" xr:uid="{00000000-0005-0000-0000-0000C2320000}"/>
    <cellStyle name="Normal 13 2 4 2 2" xfId="7065" xr:uid="{00000000-0005-0000-0000-0000C3320000}"/>
    <cellStyle name="Normal 13 2 4 2 2 2" xfId="21949" xr:uid="{00000000-0005-0000-0000-0000C4320000}"/>
    <cellStyle name="Normal 13 2 4 2 2 2 2" xfId="44592" xr:uid="{00000000-0005-0000-0000-0000C5320000}"/>
    <cellStyle name="Normal 13 2 4 2 2 3" xfId="14509" xr:uid="{00000000-0005-0000-0000-0000C6320000}"/>
    <cellStyle name="Normal 13 2 4 2 2 3 2" xfId="37152" xr:uid="{00000000-0005-0000-0000-0000C7320000}"/>
    <cellStyle name="Normal 13 2 4 2 2 4" xfId="29711" xr:uid="{00000000-0005-0000-0000-0000C8320000}"/>
    <cellStyle name="Normal 13 2 4 2 3" xfId="18231" xr:uid="{00000000-0005-0000-0000-0000C9320000}"/>
    <cellStyle name="Normal 13 2 4 2 3 2" xfId="40874" xr:uid="{00000000-0005-0000-0000-0000CA320000}"/>
    <cellStyle name="Normal 13 2 4 2 4" xfId="10791" xr:uid="{00000000-0005-0000-0000-0000CB320000}"/>
    <cellStyle name="Normal 13 2 4 2 4 2" xfId="33434" xr:uid="{00000000-0005-0000-0000-0000CC320000}"/>
    <cellStyle name="Normal 13 2 4 2 5" xfId="25993" xr:uid="{00000000-0005-0000-0000-0000CD320000}"/>
    <cellStyle name="Normal 13 2 4 3" xfId="5218" xr:uid="{00000000-0005-0000-0000-0000CE320000}"/>
    <cellStyle name="Normal 13 2 4 3 2" xfId="20102" xr:uid="{00000000-0005-0000-0000-0000CF320000}"/>
    <cellStyle name="Normal 13 2 4 3 2 2" xfId="42745" xr:uid="{00000000-0005-0000-0000-0000D0320000}"/>
    <cellStyle name="Normal 13 2 4 3 3" xfId="12662" xr:uid="{00000000-0005-0000-0000-0000D1320000}"/>
    <cellStyle name="Normal 13 2 4 3 3 2" xfId="35305" xr:uid="{00000000-0005-0000-0000-0000D2320000}"/>
    <cellStyle name="Normal 13 2 4 3 4" xfId="27864" xr:uid="{00000000-0005-0000-0000-0000D3320000}"/>
    <cellStyle name="Normal 13 2 4 4" xfId="16384" xr:uid="{00000000-0005-0000-0000-0000D4320000}"/>
    <cellStyle name="Normal 13 2 4 4 2" xfId="39027" xr:uid="{00000000-0005-0000-0000-0000D5320000}"/>
    <cellStyle name="Normal 13 2 4 5" xfId="8944" xr:uid="{00000000-0005-0000-0000-0000D6320000}"/>
    <cellStyle name="Normal 13 2 4 5 2" xfId="31587" xr:uid="{00000000-0005-0000-0000-0000D7320000}"/>
    <cellStyle name="Normal 13 2 4 6" xfId="24146" xr:uid="{00000000-0005-0000-0000-0000D8320000}"/>
    <cellStyle name="Normal 13 2 5" xfId="2419" xr:uid="{00000000-0005-0000-0000-0000D9320000}"/>
    <cellStyle name="Normal 13 2 5 2" xfId="6140" xr:uid="{00000000-0005-0000-0000-0000DA320000}"/>
    <cellStyle name="Normal 13 2 5 2 2" xfId="21024" xr:uid="{00000000-0005-0000-0000-0000DB320000}"/>
    <cellStyle name="Normal 13 2 5 2 2 2" xfId="43667" xr:uid="{00000000-0005-0000-0000-0000DC320000}"/>
    <cellStyle name="Normal 13 2 5 2 3" xfId="13584" xr:uid="{00000000-0005-0000-0000-0000DD320000}"/>
    <cellStyle name="Normal 13 2 5 2 3 2" xfId="36227" xr:uid="{00000000-0005-0000-0000-0000DE320000}"/>
    <cellStyle name="Normal 13 2 5 2 4" xfId="28786" xr:uid="{00000000-0005-0000-0000-0000DF320000}"/>
    <cellStyle name="Normal 13 2 5 3" xfId="17306" xr:uid="{00000000-0005-0000-0000-0000E0320000}"/>
    <cellStyle name="Normal 13 2 5 3 2" xfId="39949" xr:uid="{00000000-0005-0000-0000-0000E1320000}"/>
    <cellStyle name="Normal 13 2 5 4" xfId="9866" xr:uid="{00000000-0005-0000-0000-0000E2320000}"/>
    <cellStyle name="Normal 13 2 5 4 2" xfId="32509" xr:uid="{00000000-0005-0000-0000-0000E3320000}"/>
    <cellStyle name="Normal 13 2 5 5" xfId="25068" xr:uid="{00000000-0005-0000-0000-0000E4320000}"/>
    <cellStyle name="Normal 13 2 6" xfId="4293" xr:uid="{00000000-0005-0000-0000-0000E5320000}"/>
    <cellStyle name="Normal 13 2 6 2" xfId="19177" xr:uid="{00000000-0005-0000-0000-0000E6320000}"/>
    <cellStyle name="Normal 13 2 6 2 2" xfId="41820" xr:uid="{00000000-0005-0000-0000-0000E7320000}"/>
    <cellStyle name="Normal 13 2 6 3" xfId="11737" xr:uid="{00000000-0005-0000-0000-0000E8320000}"/>
    <cellStyle name="Normal 13 2 6 3 2" xfId="34380" xr:uid="{00000000-0005-0000-0000-0000E9320000}"/>
    <cellStyle name="Normal 13 2 6 4" xfId="26939" xr:uid="{00000000-0005-0000-0000-0000EA320000}"/>
    <cellStyle name="Normal 13 2 7" xfId="562" xr:uid="{00000000-0005-0000-0000-0000EB320000}"/>
    <cellStyle name="Normal 13 2 7 2" xfId="15459" xr:uid="{00000000-0005-0000-0000-0000EC320000}"/>
    <cellStyle name="Normal 13 2 7 2 2" xfId="38102" xr:uid="{00000000-0005-0000-0000-0000ED320000}"/>
    <cellStyle name="Normal 13 2 7 3" xfId="23222" xr:uid="{00000000-0005-0000-0000-0000EE320000}"/>
    <cellStyle name="Normal 13 2 8" xfId="8019" xr:uid="{00000000-0005-0000-0000-0000EF320000}"/>
    <cellStyle name="Normal 13 2 8 2" xfId="30662" xr:uid="{00000000-0005-0000-0000-0000F0320000}"/>
    <cellStyle name="Normal 13 3" xfId="206" xr:uid="{00000000-0005-0000-0000-0000F1320000}"/>
    <cellStyle name="Normal 13 3 2" xfId="1134" xr:uid="{00000000-0005-0000-0000-0000F2320000}"/>
    <cellStyle name="Normal 13 3 2 2" xfId="2062" xr:uid="{00000000-0005-0000-0000-0000F3320000}"/>
    <cellStyle name="Normal 13 3 2 2 2" xfId="3912" xr:uid="{00000000-0005-0000-0000-0000F4320000}"/>
    <cellStyle name="Normal 13 3 2 2 2 2" xfId="7633" xr:uid="{00000000-0005-0000-0000-0000F5320000}"/>
    <cellStyle name="Normal 13 3 2 2 2 2 2" xfId="22517" xr:uid="{00000000-0005-0000-0000-0000F6320000}"/>
    <cellStyle name="Normal 13 3 2 2 2 2 2 2" xfId="45160" xr:uid="{00000000-0005-0000-0000-0000F7320000}"/>
    <cellStyle name="Normal 13 3 2 2 2 2 3" xfId="15077" xr:uid="{00000000-0005-0000-0000-0000F8320000}"/>
    <cellStyle name="Normal 13 3 2 2 2 2 3 2" xfId="37720" xr:uid="{00000000-0005-0000-0000-0000F9320000}"/>
    <cellStyle name="Normal 13 3 2 2 2 2 4" xfId="30279" xr:uid="{00000000-0005-0000-0000-0000FA320000}"/>
    <cellStyle name="Normal 13 3 2 2 2 3" xfId="18799" xr:uid="{00000000-0005-0000-0000-0000FB320000}"/>
    <cellStyle name="Normal 13 3 2 2 2 3 2" xfId="41442" xr:uid="{00000000-0005-0000-0000-0000FC320000}"/>
    <cellStyle name="Normal 13 3 2 2 2 4" xfId="11359" xr:uid="{00000000-0005-0000-0000-0000FD320000}"/>
    <cellStyle name="Normal 13 3 2 2 2 4 2" xfId="34002" xr:uid="{00000000-0005-0000-0000-0000FE320000}"/>
    <cellStyle name="Normal 13 3 2 2 2 5" xfId="26561" xr:uid="{00000000-0005-0000-0000-0000FF320000}"/>
    <cellStyle name="Normal 13 3 2 2 3" xfId="5786" xr:uid="{00000000-0005-0000-0000-000000330000}"/>
    <cellStyle name="Normal 13 3 2 2 3 2" xfId="20670" xr:uid="{00000000-0005-0000-0000-000001330000}"/>
    <cellStyle name="Normal 13 3 2 2 3 2 2" xfId="43313" xr:uid="{00000000-0005-0000-0000-000002330000}"/>
    <cellStyle name="Normal 13 3 2 2 3 3" xfId="13230" xr:uid="{00000000-0005-0000-0000-000003330000}"/>
    <cellStyle name="Normal 13 3 2 2 3 3 2" xfId="35873" xr:uid="{00000000-0005-0000-0000-000004330000}"/>
    <cellStyle name="Normal 13 3 2 2 3 4" xfId="28432" xr:uid="{00000000-0005-0000-0000-000005330000}"/>
    <cellStyle name="Normal 13 3 2 2 4" xfId="16952" xr:uid="{00000000-0005-0000-0000-000006330000}"/>
    <cellStyle name="Normal 13 3 2 2 4 2" xfId="39595" xr:uid="{00000000-0005-0000-0000-000007330000}"/>
    <cellStyle name="Normal 13 3 2 2 5" xfId="9512" xr:uid="{00000000-0005-0000-0000-000008330000}"/>
    <cellStyle name="Normal 13 3 2 2 5 2" xfId="32155" xr:uid="{00000000-0005-0000-0000-000009330000}"/>
    <cellStyle name="Normal 13 3 2 2 6" xfId="24714" xr:uid="{00000000-0005-0000-0000-00000A330000}"/>
    <cellStyle name="Normal 13 3 2 3" xfId="2987" xr:uid="{00000000-0005-0000-0000-00000B330000}"/>
    <cellStyle name="Normal 13 3 2 3 2" xfId="6708" xr:uid="{00000000-0005-0000-0000-00000C330000}"/>
    <cellStyle name="Normal 13 3 2 3 2 2" xfId="21592" xr:uid="{00000000-0005-0000-0000-00000D330000}"/>
    <cellStyle name="Normal 13 3 2 3 2 2 2" xfId="44235" xr:uid="{00000000-0005-0000-0000-00000E330000}"/>
    <cellStyle name="Normal 13 3 2 3 2 3" xfId="14152" xr:uid="{00000000-0005-0000-0000-00000F330000}"/>
    <cellStyle name="Normal 13 3 2 3 2 3 2" xfId="36795" xr:uid="{00000000-0005-0000-0000-000010330000}"/>
    <cellStyle name="Normal 13 3 2 3 2 4" xfId="29354" xr:uid="{00000000-0005-0000-0000-000011330000}"/>
    <cellStyle name="Normal 13 3 2 3 3" xfId="17874" xr:uid="{00000000-0005-0000-0000-000012330000}"/>
    <cellStyle name="Normal 13 3 2 3 3 2" xfId="40517" xr:uid="{00000000-0005-0000-0000-000013330000}"/>
    <cellStyle name="Normal 13 3 2 3 4" xfId="10434" xr:uid="{00000000-0005-0000-0000-000014330000}"/>
    <cellStyle name="Normal 13 3 2 3 4 2" xfId="33077" xr:uid="{00000000-0005-0000-0000-000015330000}"/>
    <cellStyle name="Normal 13 3 2 3 5" xfId="25636" xr:uid="{00000000-0005-0000-0000-000016330000}"/>
    <cellStyle name="Normal 13 3 2 4" xfId="4861" xr:uid="{00000000-0005-0000-0000-000017330000}"/>
    <cellStyle name="Normal 13 3 2 4 2" xfId="19745" xr:uid="{00000000-0005-0000-0000-000018330000}"/>
    <cellStyle name="Normal 13 3 2 4 2 2" xfId="42388" xr:uid="{00000000-0005-0000-0000-000019330000}"/>
    <cellStyle name="Normal 13 3 2 4 3" xfId="12305" xr:uid="{00000000-0005-0000-0000-00001A330000}"/>
    <cellStyle name="Normal 13 3 2 4 3 2" xfId="34948" xr:uid="{00000000-0005-0000-0000-00001B330000}"/>
    <cellStyle name="Normal 13 3 2 4 4" xfId="27507" xr:uid="{00000000-0005-0000-0000-00001C330000}"/>
    <cellStyle name="Normal 13 3 2 5" xfId="16027" xr:uid="{00000000-0005-0000-0000-00001D330000}"/>
    <cellStyle name="Normal 13 3 2 5 2" xfId="38670" xr:uid="{00000000-0005-0000-0000-00001E330000}"/>
    <cellStyle name="Normal 13 3 2 6" xfId="8587" xr:uid="{00000000-0005-0000-0000-00001F330000}"/>
    <cellStyle name="Normal 13 3 2 6 2" xfId="31230" xr:uid="{00000000-0005-0000-0000-000020330000}"/>
    <cellStyle name="Normal 13 3 2 7" xfId="23789" xr:uid="{00000000-0005-0000-0000-000021330000}"/>
    <cellStyle name="Normal 13 3 3" xfId="1600" xr:uid="{00000000-0005-0000-0000-000022330000}"/>
    <cellStyle name="Normal 13 3 3 2" xfId="3450" xr:uid="{00000000-0005-0000-0000-000023330000}"/>
    <cellStyle name="Normal 13 3 3 2 2" xfId="7171" xr:uid="{00000000-0005-0000-0000-000024330000}"/>
    <cellStyle name="Normal 13 3 3 2 2 2" xfId="22055" xr:uid="{00000000-0005-0000-0000-000025330000}"/>
    <cellStyle name="Normal 13 3 3 2 2 2 2" xfId="44698" xr:uid="{00000000-0005-0000-0000-000026330000}"/>
    <cellStyle name="Normal 13 3 3 2 2 3" xfId="14615" xr:uid="{00000000-0005-0000-0000-000027330000}"/>
    <cellStyle name="Normal 13 3 3 2 2 3 2" xfId="37258" xr:uid="{00000000-0005-0000-0000-000028330000}"/>
    <cellStyle name="Normal 13 3 3 2 2 4" xfId="29817" xr:uid="{00000000-0005-0000-0000-000029330000}"/>
    <cellStyle name="Normal 13 3 3 2 3" xfId="18337" xr:uid="{00000000-0005-0000-0000-00002A330000}"/>
    <cellStyle name="Normal 13 3 3 2 3 2" xfId="40980" xr:uid="{00000000-0005-0000-0000-00002B330000}"/>
    <cellStyle name="Normal 13 3 3 2 4" xfId="10897" xr:uid="{00000000-0005-0000-0000-00002C330000}"/>
    <cellStyle name="Normal 13 3 3 2 4 2" xfId="33540" xr:uid="{00000000-0005-0000-0000-00002D330000}"/>
    <cellStyle name="Normal 13 3 3 2 5" xfId="26099" xr:uid="{00000000-0005-0000-0000-00002E330000}"/>
    <cellStyle name="Normal 13 3 3 3" xfId="5324" xr:uid="{00000000-0005-0000-0000-00002F330000}"/>
    <cellStyle name="Normal 13 3 3 3 2" xfId="20208" xr:uid="{00000000-0005-0000-0000-000030330000}"/>
    <cellStyle name="Normal 13 3 3 3 2 2" xfId="42851" xr:uid="{00000000-0005-0000-0000-000031330000}"/>
    <cellStyle name="Normal 13 3 3 3 3" xfId="12768" xr:uid="{00000000-0005-0000-0000-000032330000}"/>
    <cellStyle name="Normal 13 3 3 3 3 2" xfId="35411" xr:uid="{00000000-0005-0000-0000-000033330000}"/>
    <cellStyle name="Normal 13 3 3 3 4" xfId="27970" xr:uid="{00000000-0005-0000-0000-000034330000}"/>
    <cellStyle name="Normal 13 3 3 4" xfId="16490" xr:uid="{00000000-0005-0000-0000-000035330000}"/>
    <cellStyle name="Normal 13 3 3 4 2" xfId="39133" xr:uid="{00000000-0005-0000-0000-000036330000}"/>
    <cellStyle name="Normal 13 3 3 5" xfId="9050" xr:uid="{00000000-0005-0000-0000-000037330000}"/>
    <cellStyle name="Normal 13 3 3 5 2" xfId="31693" xr:uid="{00000000-0005-0000-0000-000038330000}"/>
    <cellStyle name="Normal 13 3 3 6" xfId="24252" xr:uid="{00000000-0005-0000-0000-000039330000}"/>
    <cellStyle name="Normal 13 3 4" xfId="2525" xr:uid="{00000000-0005-0000-0000-00003A330000}"/>
    <cellStyle name="Normal 13 3 4 2" xfId="6246" xr:uid="{00000000-0005-0000-0000-00003B330000}"/>
    <cellStyle name="Normal 13 3 4 2 2" xfId="21130" xr:uid="{00000000-0005-0000-0000-00003C330000}"/>
    <cellStyle name="Normal 13 3 4 2 2 2" xfId="43773" xr:uid="{00000000-0005-0000-0000-00003D330000}"/>
    <cellStyle name="Normal 13 3 4 2 3" xfId="13690" xr:uid="{00000000-0005-0000-0000-00003E330000}"/>
    <cellStyle name="Normal 13 3 4 2 3 2" xfId="36333" xr:uid="{00000000-0005-0000-0000-00003F330000}"/>
    <cellStyle name="Normal 13 3 4 2 4" xfId="28892" xr:uid="{00000000-0005-0000-0000-000040330000}"/>
    <cellStyle name="Normal 13 3 4 3" xfId="17412" xr:uid="{00000000-0005-0000-0000-000041330000}"/>
    <cellStyle name="Normal 13 3 4 3 2" xfId="40055" xr:uid="{00000000-0005-0000-0000-000042330000}"/>
    <cellStyle name="Normal 13 3 4 4" xfId="9972" xr:uid="{00000000-0005-0000-0000-000043330000}"/>
    <cellStyle name="Normal 13 3 4 4 2" xfId="32615" xr:uid="{00000000-0005-0000-0000-000044330000}"/>
    <cellStyle name="Normal 13 3 4 5" xfId="25174" xr:uid="{00000000-0005-0000-0000-000045330000}"/>
    <cellStyle name="Normal 13 3 5" xfId="4399" xr:uid="{00000000-0005-0000-0000-000046330000}"/>
    <cellStyle name="Normal 13 3 5 2" xfId="19283" xr:uid="{00000000-0005-0000-0000-000047330000}"/>
    <cellStyle name="Normal 13 3 5 2 2" xfId="41926" xr:uid="{00000000-0005-0000-0000-000048330000}"/>
    <cellStyle name="Normal 13 3 5 3" xfId="11843" xr:uid="{00000000-0005-0000-0000-000049330000}"/>
    <cellStyle name="Normal 13 3 5 3 2" xfId="34486" xr:uid="{00000000-0005-0000-0000-00004A330000}"/>
    <cellStyle name="Normal 13 3 5 4" xfId="27045" xr:uid="{00000000-0005-0000-0000-00004B330000}"/>
    <cellStyle name="Normal 13 3 6" xfId="669" xr:uid="{00000000-0005-0000-0000-00004C330000}"/>
    <cellStyle name="Normal 13 3 6 2" xfId="15565" xr:uid="{00000000-0005-0000-0000-00004D330000}"/>
    <cellStyle name="Normal 13 3 6 2 2" xfId="38208" xr:uid="{00000000-0005-0000-0000-00004E330000}"/>
    <cellStyle name="Normal 13 3 6 3" xfId="23327" xr:uid="{00000000-0005-0000-0000-00004F330000}"/>
    <cellStyle name="Normal 13 3 7" xfId="8125" xr:uid="{00000000-0005-0000-0000-000050330000}"/>
    <cellStyle name="Normal 13 3 7 2" xfId="30768" xr:uid="{00000000-0005-0000-0000-000051330000}"/>
    <cellStyle name="Normal 13 4" xfId="923" xr:uid="{00000000-0005-0000-0000-000052330000}"/>
    <cellStyle name="Normal 13 4 2" xfId="1851" xr:uid="{00000000-0005-0000-0000-000053330000}"/>
    <cellStyle name="Normal 13 4 2 2" xfId="3701" xr:uid="{00000000-0005-0000-0000-000054330000}"/>
    <cellStyle name="Normal 13 4 2 2 2" xfId="7422" xr:uid="{00000000-0005-0000-0000-000055330000}"/>
    <cellStyle name="Normal 13 4 2 2 2 2" xfId="22306" xr:uid="{00000000-0005-0000-0000-000056330000}"/>
    <cellStyle name="Normal 13 4 2 2 2 2 2" xfId="44949" xr:uid="{00000000-0005-0000-0000-000057330000}"/>
    <cellStyle name="Normal 13 4 2 2 2 3" xfId="14866" xr:uid="{00000000-0005-0000-0000-000058330000}"/>
    <cellStyle name="Normal 13 4 2 2 2 3 2" xfId="37509" xr:uid="{00000000-0005-0000-0000-000059330000}"/>
    <cellStyle name="Normal 13 4 2 2 2 4" xfId="30068" xr:uid="{00000000-0005-0000-0000-00005A330000}"/>
    <cellStyle name="Normal 13 4 2 2 3" xfId="18588" xr:uid="{00000000-0005-0000-0000-00005B330000}"/>
    <cellStyle name="Normal 13 4 2 2 3 2" xfId="41231" xr:uid="{00000000-0005-0000-0000-00005C330000}"/>
    <cellStyle name="Normal 13 4 2 2 4" xfId="11148" xr:uid="{00000000-0005-0000-0000-00005D330000}"/>
    <cellStyle name="Normal 13 4 2 2 4 2" xfId="33791" xr:uid="{00000000-0005-0000-0000-00005E330000}"/>
    <cellStyle name="Normal 13 4 2 2 5" xfId="26350" xr:uid="{00000000-0005-0000-0000-00005F330000}"/>
    <cellStyle name="Normal 13 4 2 3" xfId="5575" xr:uid="{00000000-0005-0000-0000-000060330000}"/>
    <cellStyle name="Normal 13 4 2 3 2" xfId="20459" xr:uid="{00000000-0005-0000-0000-000061330000}"/>
    <cellStyle name="Normal 13 4 2 3 2 2" xfId="43102" xr:uid="{00000000-0005-0000-0000-000062330000}"/>
    <cellStyle name="Normal 13 4 2 3 3" xfId="13019" xr:uid="{00000000-0005-0000-0000-000063330000}"/>
    <cellStyle name="Normal 13 4 2 3 3 2" xfId="35662" xr:uid="{00000000-0005-0000-0000-000064330000}"/>
    <cellStyle name="Normal 13 4 2 3 4" xfId="28221" xr:uid="{00000000-0005-0000-0000-000065330000}"/>
    <cellStyle name="Normal 13 4 2 4" xfId="16741" xr:uid="{00000000-0005-0000-0000-000066330000}"/>
    <cellStyle name="Normal 13 4 2 4 2" xfId="39384" xr:uid="{00000000-0005-0000-0000-000067330000}"/>
    <cellStyle name="Normal 13 4 2 5" xfId="9301" xr:uid="{00000000-0005-0000-0000-000068330000}"/>
    <cellStyle name="Normal 13 4 2 5 2" xfId="31944" xr:uid="{00000000-0005-0000-0000-000069330000}"/>
    <cellStyle name="Normal 13 4 2 6" xfId="24503" xr:uid="{00000000-0005-0000-0000-00006A330000}"/>
    <cellStyle name="Normal 13 4 3" xfId="2776" xr:uid="{00000000-0005-0000-0000-00006B330000}"/>
    <cellStyle name="Normal 13 4 3 2" xfId="6497" xr:uid="{00000000-0005-0000-0000-00006C330000}"/>
    <cellStyle name="Normal 13 4 3 2 2" xfId="21381" xr:uid="{00000000-0005-0000-0000-00006D330000}"/>
    <cellStyle name="Normal 13 4 3 2 2 2" xfId="44024" xr:uid="{00000000-0005-0000-0000-00006E330000}"/>
    <cellStyle name="Normal 13 4 3 2 3" xfId="13941" xr:uid="{00000000-0005-0000-0000-00006F330000}"/>
    <cellStyle name="Normal 13 4 3 2 3 2" xfId="36584" xr:uid="{00000000-0005-0000-0000-000070330000}"/>
    <cellStyle name="Normal 13 4 3 2 4" xfId="29143" xr:uid="{00000000-0005-0000-0000-000071330000}"/>
    <cellStyle name="Normal 13 4 3 3" xfId="17663" xr:uid="{00000000-0005-0000-0000-000072330000}"/>
    <cellStyle name="Normal 13 4 3 3 2" xfId="40306" xr:uid="{00000000-0005-0000-0000-000073330000}"/>
    <cellStyle name="Normal 13 4 3 4" xfId="10223" xr:uid="{00000000-0005-0000-0000-000074330000}"/>
    <cellStyle name="Normal 13 4 3 4 2" xfId="32866" xr:uid="{00000000-0005-0000-0000-000075330000}"/>
    <cellStyle name="Normal 13 4 3 5" xfId="25425" xr:uid="{00000000-0005-0000-0000-000076330000}"/>
    <cellStyle name="Normal 13 4 4" xfId="4650" xr:uid="{00000000-0005-0000-0000-000077330000}"/>
    <cellStyle name="Normal 13 4 4 2" xfId="19534" xr:uid="{00000000-0005-0000-0000-000078330000}"/>
    <cellStyle name="Normal 13 4 4 2 2" xfId="42177" xr:uid="{00000000-0005-0000-0000-000079330000}"/>
    <cellStyle name="Normal 13 4 4 3" xfId="12094" xr:uid="{00000000-0005-0000-0000-00007A330000}"/>
    <cellStyle name="Normal 13 4 4 3 2" xfId="34737" xr:uid="{00000000-0005-0000-0000-00007B330000}"/>
    <cellStyle name="Normal 13 4 4 4" xfId="27296" xr:uid="{00000000-0005-0000-0000-00007C330000}"/>
    <cellStyle name="Normal 13 4 5" xfId="15816" xr:uid="{00000000-0005-0000-0000-00007D330000}"/>
    <cellStyle name="Normal 13 4 5 2" xfId="38459" xr:uid="{00000000-0005-0000-0000-00007E330000}"/>
    <cellStyle name="Normal 13 4 6" xfId="8376" xr:uid="{00000000-0005-0000-0000-00007F330000}"/>
    <cellStyle name="Normal 13 4 6 2" xfId="31019" xr:uid="{00000000-0005-0000-0000-000080330000}"/>
    <cellStyle name="Normal 13 4 7" xfId="23578" xr:uid="{00000000-0005-0000-0000-000081330000}"/>
    <cellStyle name="Normal 13 5" xfId="1389" xr:uid="{00000000-0005-0000-0000-000082330000}"/>
    <cellStyle name="Normal 13 5 2" xfId="3239" xr:uid="{00000000-0005-0000-0000-000083330000}"/>
    <cellStyle name="Normal 13 5 2 2" xfId="6960" xr:uid="{00000000-0005-0000-0000-000084330000}"/>
    <cellStyle name="Normal 13 5 2 2 2" xfId="21844" xr:uid="{00000000-0005-0000-0000-000085330000}"/>
    <cellStyle name="Normal 13 5 2 2 2 2" xfId="44487" xr:uid="{00000000-0005-0000-0000-000086330000}"/>
    <cellStyle name="Normal 13 5 2 2 3" xfId="14404" xr:uid="{00000000-0005-0000-0000-000087330000}"/>
    <cellStyle name="Normal 13 5 2 2 3 2" xfId="37047" xr:uid="{00000000-0005-0000-0000-000088330000}"/>
    <cellStyle name="Normal 13 5 2 2 4" xfId="29606" xr:uid="{00000000-0005-0000-0000-000089330000}"/>
    <cellStyle name="Normal 13 5 2 3" xfId="18126" xr:uid="{00000000-0005-0000-0000-00008A330000}"/>
    <cellStyle name="Normal 13 5 2 3 2" xfId="40769" xr:uid="{00000000-0005-0000-0000-00008B330000}"/>
    <cellStyle name="Normal 13 5 2 4" xfId="10686" xr:uid="{00000000-0005-0000-0000-00008C330000}"/>
    <cellStyle name="Normal 13 5 2 4 2" xfId="33329" xr:uid="{00000000-0005-0000-0000-00008D330000}"/>
    <cellStyle name="Normal 13 5 2 5" xfId="25888" xr:uid="{00000000-0005-0000-0000-00008E330000}"/>
    <cellStyle name="Normal 13 5 3" xfId="5113" xr:uid="{00000000-0005-0000-0000-00008F330000}"/>
    <cellStyle name="Normal 13 5 3 2" xfId="19997" xr:uid="{00000000-0005-0000-0000-000090330000}"/>
    <cellStyle name="Normal 13 5 3 2 2" xfId="42640" xr:uid="{00000000-0005-0000-0000-000091330000}"/>
    <cellStyle name="Normal 13 5 3 3" xfId="12557" xr:uid="{00000000-0005-0000-0000-000092330000}"/>
    <cellStyle name="Normal 13 5 3 3 2" xfId="35200" xr:uid="{00000000-0005-0000-0000-000093330000}"/>
    <cellStyle name="Normal 13 5 3 4" xfId="27759" xr:uid="{00000000-0005-0000-0000-000094330000}"/>
    <cellStyle name="Normal 13 5 4" xfId="16279" xr:uid="{00000000-0005-0000-0000-000095330000}"/>
    <cellStyle name="Normal 13 5 4 2" xfId="38922" xr:uid="{00000000-0005-0000-0000-000096330000}"/>
    <cellStyle name="Normal 13 5 5" xfId="8839" xr:uid="{00000000-0005-0000-0000-000097330000}"/>
    <cellStyle name="Normal 13 5 5 2" xfId="31482" xr:uid="{00000000-0005-0000-0000-000098330000}"/>
    <cellStyle name="Normal 13 5 6" xfId="24041" xr:uid="{00000000-0005-0000-0000-000099330000}"/>
    <cellStyle name="Normal 13 6" xfId="2314" xr:uid="{00000000-0005-0000-0000-00009A330000}"/>
    <cellStyle name="Normal 13 6 2" xfId="6035" xr:uid="{00000000-0005-0000-0000-00009B330000}"/>
    <cellStyle name="Normal 13 6 2 2" xfId="20919" xr:uid="{00000000-0005-0000-0000-00009C330000}"/>
    <cellStyle name="Normal 13 6 2 2 2" xfId="43562" xr:uid="{00000000-0005-0000-0000-00009D330000}"/>
    <cellStyle name="Normal 13 6 2 3" xfId="13479" xr:uid="{00000000-0005-0000-0000-00009E330000}"/>
    <cellStyle name="Normal 13 6 2 3 2" xfId="36122" xr:uid="{00000000-0005-0000-0000-00009F330000}"/>
    <cellStyle name="Normal 13 6 2 4" xfId="28681" xr:uid="{00000000-0005-0000-0000-0000A0330000}"/>
    <cellStyle name="Normal 13 6 3" xfId="17201" xr:uid="{00000000-0005-0000-0000-0000A1330000}"/>
    <cellStyle name="Normal 13 6 3 2" xfId="39844" xr:uid="{00000000-0005-0000-0000-0000A2330000}"/>
    <cellStyle name="Normal 13 6 4" xfId="9761" xr:uid="{00000000-0005-0000-0000-0000A3330000}"/>
    <cellStyle name="Normal 13 6 4 2" xfId="32404" xr:uid="{00000000-0005-0000-0000-0000A4330000}"/>
    <cellStyle name="Normal 13 6 5" xfId="24963" xr:uid="{00000000-0005-0000-0000-0000A5330000}"/>
    <cellStyle name="Normal 13 7" xfId="4188" xr:uid="{00000000-0005-0000-0000-0000A6330000}"/>
    <cellStyle name="Normal 13 7 2" xfId="19072" xr:uid="{00000000-0005-0000-0000-0000A7330000}"/>
    <cellStyle name="Normal 13 7 2 2" xfId="41715" xr:uid="{00000000-0005-0000-0000-0000A8330000}"/>
    <cellStyle name="Normal 13 7 3" xfId="11632" xr:uid="{00000000-0005-0000-0000-0000A9330000}"/>
    <cellStyle name="Normal 13 7 3 2" xfId="34275" xr:uid="{00000000-0005-0000-0000-0000AA330000}"/>
    <cellStyle name="Normal 13 7 4" xfId="26834" xr:uid="{00000000-0005-0000-0000-0000AB330000}"/>
    <cellStyle name="Normal 13 8" xfId="455" xr:uid="{00000000-0005-0000-0000-0000AC330000}"/>
    <cellStyle name="Normal 13 8 2" xfId="15354" xr:uid="{00000000-0005-0000-0000-0000AD330000}"/>
    <cellStyle name="Normal 13 8 2 2" xfId="37997" xr:uid="{00000000-0005-0000-0000-0000AE330000}"/>
    <cellStyle name="Normal 13 8 3" xfId="23117" xr:uid="{00000000-0005-0000-0000-0000AF330000}"/>
    <cellStyle name="Normal 13 9" xfId="7914" xr:uid="{00000000-0005-0000-0000-0000B0330000}"/>
    <cellStyle name="Normal 13 9 2" xfId="30557" xr:uid="{00000000-0005-0000-0000-0000B1330000}"/>
    <cellStyle name="Normal 130" xfId="45407" xr:uid="{00000000-0005-0000-0000-0000B2330000}"/>
    <cellStyle name="Normal 131" xfId="45408" xr:uid="{00000000-0005-0000-0000-0000B3330000}"/>
    <cellStyle name="Normal 132" xfId="45409" xr:uid="{00000000-0005-0000-0000-0000B4330000}"/>
    <cellStyle name="Normal 133" xfId="45410" xr:uid="{00000000-0005-0000-0000-0000B5330000}"/>
    <cellStyle name="Normal 134" xfId="45411" xr:uid="{00000000-0005-0000-0000-0000B6330000}"/>
    <cellStyle name="Normal 135" xfId="45412" xr:uid="{00000000-0005-0000-0000-0000B7330000}"/>
    <cellStyle name="Normal 136" xfId="45413" xr:uid="{00000000-0005-0000-0000-0000B8330000}"/>
    <cellStyle name="Normal 137" xfId="45414" xr:uid="{00000000-0005-0000-0000-0000B9330000}"/>
    <cellStyle name="Normal 138" xfId="45415" xr:uid="{00000000-0005-0000-0000-0000BA330000}"/>
    <cellStyle name="Normal 139" xfId="45416" xr:uid="{00000000-0005-0000-0000-0000BB330000}"/>
    <cellStyle name="Normal 14" xfId="208" xr:uid="{00000000-0005-0000-0000-0000BC330000}"/>
    <cellStyle name="Normal 14 10" xfId="22909" xr:uid="{00000000-0005-0000-0000-0000BD330000}"/>
    <cellStyle name="Normal 14 2" xfId="614" xr:uid="{00000000-0005-0000-0000-0000BE330000}"/>
    <cellStyle name="Normal 14 2 2" xfId="826" xr:uid="{00000000-0005-0000-0000-0000BF330000}"/>
    <cellStyle name="Normal 14 2 2 2" xfId="1291" xr:uid="{00000000-0005-0000-0000-0000C0330000}"/>
    <cellStyle name="Normal 14 2 2 2 2" xfId="2219" xr:uid="{00000000-0005-0000-0000-0000C1330000}"/>
    <cellStyle name="Normal 14 2 2 2 2 2" xfId="4069" xr:uid="{00000000-0005-0000-0000-0000C2330000}"/>
    <cellStyle name="Normal 14 2 2 2 2 2 2" xfId="7790" xr:uid="{00000000-0005-0000-0000-0000C3330000}"/>
    <cellStyle name="Normal 14 2 2 2 2 2 2 2" xfId="22674" xr:uid="{00000000-0005-0000-0000-0000C4330000}"/>
    <cellStyle name="Normal 14 2 2 2 2 2 2 2 2" xfId="45317" xr:uid="{00000000-0005-0000-0000-0000C5330000}"/>
    <cellStyle name="Normal 14 2 2 2 2 2 2 3" xfId="15234" xr:uid="{00000000-0005-0000-0000-0000C6330000}"/>
    <cellStyle name="Normal 14 2 2 2 2 2 2 3 2" xfId="37877" xr:uid="{00000000-0005-0000-0000-0000C7330000}"/>
    <cellStyle name="Normal 14 2 2 2 2 2 2 4" xfId="30436" xr:uid="{00000000-0005-0000-0000-0000C8330000}"/>
    <cellStyle name="Normal 14 2 2 2 2 2 3" xfId="18956" xr:uid="{00000000-0005-0000-0000-0000C9330000}"/>
    <cellStyle name="Normal 14 2 2 2 2 2 3 2" xfId="41599" xr:uid="{00000000-0005-0000-0000-0000CA330000}"/>
    <cellStyle name="Normal 14 2 2 2 2 2 4" xfId="11516" xr:uid="{00000000-0005-0000-0000-0000CB330000}"/>
    <cellStyle name="Normal 14 2 2 2 2 2 4 2" xfId="34159" xr:uid="{00000000-0005-0000-0000-0000CC330000}"/>
    <cellStyle name="Normal 14 2 2 2 2 2 5" xfId="26718" xr:uid="{00000000-0005-0000-0000-0000CD330000}"/>
    <cellStyle name="Normal 14 2 2 2 2 3" xfId="5943" xr:uid="{00000000-0005-0000-0000-0000CE330000}"/>
    <cellStyle name="Normal 14 2 2 2 2 3 2" xfId="20827" xr:uid="{00000000-0005-0000-0000-0000CF330000}"/>
    <cellStyle name="Normal 14 2 2 2 2 3 2 2" xfId="43470" xr:uid="{00000000-0005-0000-0000-0000D0330000}"/>
    <cellStyle name="Normal 14 2 2 2 2 3 3" xfId="13387" xr:uid="{00000000-0005-0000-0000-0000D1330000}"/>
    <cellStyle name="Normal 14 2 2 2 2 3 3 2" xfId="36030" xr:uid="{00000000-0005-0000-0000-0000D2330000}"/>
    <cellStyle name="Normal 14 2 2 2 2 3 4" xfId="28589" xr:uid="{00000000-0005-0000-0000-0000D3330000}"/>
    <cellStyle name="Normal 14 2 2 2 2 4" xfId="17109" xr:uid="{00000000-0005-0000-0000-0000D4330000}"/>
    <cellStyle name="Normal 14 2 2 2 2 4 2" xfId="39752" xr:uid="{00000000-0005-0000-0000-0000D5330000}"/>
    <cellStyle name="Normal 14 2 2 2 2 5" xfId="9669" xr:uid="{00000000-0005-0000-0000-0000D6330000}"/>
    <cellStyle name="Normal 14 2 2 2 2 5 2" xfId="32312" xr:uid="{00000000-0005-0000-0000-0000D7330000}"/>
    <cellStyle name="Normal 14 2 2 2 2 6" xfId="24871" xr:uid="{00000000-0005-0000-0000-0000D8330000}"/>
    <cellStyle name="Normal 14 2 2 2 3" xfId="3144" xr:uid="{00000000-0005-0000-0000-0000D9330000}"/>
    <cellStyle name="Normal 14 2 2 2 3 2" xfId="6865" xr:uid="{00000000-0005-0000-0000-0000DA330000}"/>
    <cellStyle name="Normal 14 2 2 2 3 2 2" xfId="21749" xr:uid="{00000000-0005-0000-0000-0000DB330000}"/>
    <cellStyle name="Normal 14 2 2 2 3 2 2 2" xfId="44392" xr:uid="{00000000-0005-0000-0000-0000DC330000}"/>
    <cellStyle name="Normal 14 2 2 2 3 2 3" xfId="14309" xr:uid="{00000000-0005-0000-0000-0000DD330000}"/>
    <cellStyle name="Normal 14 2 2 2 3 2 3 2" xfId="36952" xr:uid="{00000000-0005-0000-0000-0000DE330000}"/>
    <cellStyle name="Normal 14 2 2 2 3 2 4" xfId="29511" xr:uid="{00000000-0005-0000-0000-0000DF330000}"/>
    <cellStyle name="Normal 14 2 2 2 3 3" xfId="18031" xr:uid="{00000000-0005-0000-0000-0000E0330000}"/>
    <cellStyle name="Normal 14 2 2 2 3 3 2" xfId="40674" xr:uid="{00000000-0005-0000-0000-0000E1330000}"/>
    <cellStyle name="Normal 14 2 2 2 3 4" xfId="10591" xr:uid="{00000000-0005-0000-0000-0000E2330000}"/>
    <cellStyle name="Normal 14 2 2 2 3 4 2" xfId="33234" xr:uid="{00000000-0005-0000-0000-0000E3330000}"/>
    <cellStyle name="Normal 14 2 2 2 3 5" xfId="25793" xr:uid="{00000000-0005-0000-0000-0000E4330000}"/>
    <cellStyle name="Normal 14 2 2 2 4" xfId="5018" xr:uid="{00000000-0005-0000-0000-0000E5330000}"/>
    <cellStyle name="Normal 14 2 2 2 4 2" xfId="19902" xr:uid="{00000000-0005-0000-0000-0000E6330000}"/>
    <cellStyle name="Normal 14 2 2 2 4 2 2" xfId="42545" xr:uid="{00000000-0005-0000-0000-0000E7330000}"/>
    <cellStyle name="Normal 14 2 2 2 4 3" xfId="12462" xr:uid="{00000000-0005-0000-0000-0000E8330000}"/>
    <cellStyle name="Normal 14 2 2 2 4 3 2" xfId="35105" xr:uid="{00000000-0005-0000-0000-0000E9330000}"/>
    <cellStyle name="Normal 14 2 2 2 4 4" xfId="27664" xr:uid="{00000000-0005-0000-0000-0000EA330000}"/>
    <cellStyle name="Normal 14 2 2 2 5" xfId="16184" xr:uid="{00000000-0005-0000-0000-0000EB330000}"/>
    <cellStyle name="Normal 14 2 2 2 5 2" xfId="38827" xr:uid="{00000000-0005-0000-0000-0000EC330000}"/>
    <cellStyle name="Normal 14 2 2 2 6" xfId="8744" xr:uid="{00000000-0005-0000-0000-0000ED330000}"/>
    <cellStyle name="Normal 14 2 2 2 6 2" xfId="31387" xr:uid="{00000000-0005-0000-0000-0000EE330000}"/>
    <cellStyle name="Normal 14 2 2 2 7" xfId="23946" xr:uid="{00000000-0005-0000-0000-0000EF330000}"/>
    <cellStyle name="Normal 14 2 2 3" xfId="1757" xr:uid="{00000000-0005-0000-0000-0000F0330000}"/>
    <cellStyle name="Normal 14 2 2 3 2" xfId="3607" xr:uid="{00000000-0005-0000-0000-0000F1330000}"/>
    <cellStyle name="Normal 14 2 2 3 2 2" xfId="7328" xr:uid="{00000000-0005-0000-0000-0000F2330000}"/>
    <cellStyle name="Normal 14 2 2 3 2 2 2" xfId="22212" xr:uid="{00000000-0005-0000-0000-0000F3330000}"/>
    <cellStyle name="Normal 14 2 2 3 2 2 2 2" xfId="44855" xr:uid="{00000000-0005-0000-0000-0000F4330000}"/>
    <cellStyle name="Normal 14 2 2 3 2 2 3" xfId="14772" xr:uid="{00000000-0005-0000-0000-0000F5330000}"/>
    <cellStyle name="Normal 14 2 2 3 2 2 3 2" xfId="37415" xr:uid="{00000000-0005-0000-0000-0000F6330000}"/>
    <cellStyle name="Normal 14 2 2 3 2 2 4" xfId="29974" xr:uid="{00000000-0005-0000-0000-0000F7330000}"/>
    <cellStyle name="Normal 14 2 2 3 2 3" xfId="18494" xr:uid="{00000000-0005-0000-0000-0000F8330000}"/>
    <cellStyle name="Normal 14 2 2 3 2 3 2" xfId="41137" xr:uid="{00000000-0005-0000-0000-0000F9330000}"/>
    <cellStyle name="Normal 14 2 2 3 2 4" xfId="11054" xr:uid="{00000000-0005-0000-0000-0000FA330000}"/>
    <cellStyle name="Normal 14 2 2 3 2 4 2" xfId="33697" xr:uid="{00000000-0005-0000-0000-0000FB330000}"/>
    <cellStyle name="Normal 14 2 2 3 2 5" xfId="26256" xr:uid="{00000000-0005-0000-0000-0000FC330000}"/>
    <cellStyle name="Normal 14 2 2 3 3" xfId="5481" xr:uid="{00000000-0005-0000-0000-0000FD330000}"/>
    <cellStyle name="Normal 14 2 2 3 3 2" xfId="20365" xr:uid="{00000000-0005-0000-0000-0000FE330000}"/>
    <cellStyle name="Normal 14 2 2 3 3 2 2" xfId="43008" xr:uid="{00000000-0005-0000-0000-0000FF330000}"/>
    <cellStyle name="Normal 14 2 2 3 3 3" xfId="12925" xr:uid="{00000000-0005-0000-0000-000000340000}"/>
    <cellStyle name="Normal 14 2 2 3 3 3 2" xfId="35568" xr:uid="{00000000-0005-0000-0000-000001340000}"/>
    <cellStyle name="Normal 14 2 2 3 3 4" xfId="28127" xr:uid="{00000000-0005-0000-0000-000002340000}"/>
    <cellStyle name="Normal 14 2 2 3 4" xfId="16647" xr:uid="{00000000-0005-0000-0000-000003340000}"/>
    <cellStyle name="Normal 14 2 2 3 4 2" xfId="39290" xr:uid="{00000000-0005-0000-0000-000004340000}"/>
    <cellStyle name="Normal 14 2 2 3 5" xfId="9207" xr:uid="{00000000-0005-0000-0000-000005340000}"/>
    <cellStyle name="Normal 14 2 2 3 5 2" xfId="31850" xr:uid="{00000000-0005-0000-0000-000006340000}"/>
    <cellStyle name="Normal 14 2 2 3 6" xfId="24409" xr:uid="{00000000-0005-0000-0000-000007340000}"/>
    <cellStyle name="Normal 14 2 2 4" xfId="2682" xr:uid="{00000000-0005-0000-0000-000008340000}"/>
    <cellStyle name="Normal 14 2 2 4 2" xfId="6403" xr:uid="{00000000-0005-0000-0000-000009340000}"/>
    <cellStyle name="Normal 14 2 2 4 2 2" xfId="21287" xr:uid="{00000000-0005-0000-0000-00000A340000}"/>
    <cellStyle name="Normal 14 2 2 4 2 2 2" xfId="43930" xr:uid="{00000000-0005-0000-0000-00000B340000}"/>
    <cellStyle name="Normal 14 2 2 4 2 3" xfId="13847" xr:uid="{00000000-0005-0000-0000-00000C340000}"/>
    <cellStyle name="Normal 14 2 2 4 2 3 2" xfId="36490" xr:uid="{00000000-0005-0000-0000-00000D340000}"/>
    <cellStyle name="Normal 14 2 2 4 2 4" xfId="29049" xr:uid="{00000000-0005-0000-0000-00000E340000}"/>
    <cellStyle name="Normal 14 2 2 4 3" xfId="17569" xr:uid="{00000000-0005-0000-0000-00000F340000}"/>
    <cellStyle name="Normal 14 2 2 4 3 2" xfId="40212" xr:uid="{00000000-0005-0000-0000-000010340000}"/>
    <cellStyle name="Normal 14 2 2 4 4" xfId="10129" xr:uid="{00000000-0005-0000-0000-000011340000}"/>
    <cellStyle name="Normal 14 2 2 4 4 2" xfId="32772" xr:uid="{00000000-0005-0000-0000-000012340000}"/>
    <cellStyle name="Normal 14 2 2 4 5" xfId="25331" xr:uid="{00000000-0005-0000-0000-000013340000}"/>
    <cellStyle name="Normal 14 2 2 5" xfId="4556" xr:uid="{00000000-0005-0000-0000-000014340000}"/>
    <cellStyle name="Normal 14 2 2 5 2" xfId="19440" xr:uid="{00000000-0005-0000-0000-000015340000}"/>
    <cellStyle name="Normal 14 2 2 5 2 2" xfId="42083" xr:uid="{00000000-0005-0000-0000-000016340000}"/>
    <cellStyle name="Normal 14 2 2 5 3" xfId="12000" xr:uid="{00000000-0005-0000-0000-000017340000}"/>
    <cellStyle name="Normal 14 2 2 5 3 2" xfId="34643" xr:uid="{00000000-0005-0000-0000-000018340000}"/>
    <cellStyle name="Normal 14 2 2 5 4" xfId="27202" xr:uid="{00000000-0005-0000-0000-000019340000}"/>
    <cellStyle name="Normal 14 2 2 6" xfId="15722" xr:uid="{00000000-0005-0000-0000-00001A340000}"/>
    <cellStyle name="Normal 14 2 2 6 2" xfId="38365" xr:uid="{00000000-0005-0000-0000-00001B340000}"/>
    <cellStyle name="Normal 14 2 2 7" xfId="8282" xr:uid="{00000000-0005-0000-0000-00001C340000}"/>
    <cellStyle name="Normal 14 2 2 7 2" xfId="30925" xr:uid="{00000000-0005-0000-0000-00001D340000}"/>
    <cellStyle name="Normal 14 2 2 8" xfId="23484" xr:uid="{00000000-0005-0000-0000-00001E340000}"/>
    <cellStyle name="Normal 14 2 3" xfId="1080" xr:uid="{00000000-0005-0000-0000-00001F340000}"/>
    <cellStyle name="Normal 14 2 3 2" xfId="2008" xr:uid="{00000000-0005-0000-0000-000020340000}"/>
    <cellStyle name="Normal 14 2 3 2 2" xfId="3858" xr:uid="{00000000-0005-0000-0000-000021340000}"/>
    <cellStyle name="Normal 14 2 3 2 2 2" xfId="7579" xr:uid="{00000000-0005-0000-0000-000022340000}"/>
    <cellStyle name="Normal 14 2 3 2 2 2 2" xfId="22463" xr:uid="{00000000-0005-0000-0000-000023340000}"/>
    <cellStyle name="Normal 14 2 3 2 2 2 2 2" xfId="45106" xr:uid="{00000000-0005-0000-0000-000024340000}"/>
    <cellStyle name="Normal 14 2 3 2 2 2 3" xfId="15023" xr:uid="{00000000-0005-0000-0000-000025340000}"/>
    <cellStyle name="Normal 14 2 3 2 2 2 3 2" xfId="37666" xr:uid="{00000000-0005-0000-0000-000026340000}"/>
    <cellStyle name="Normal 14 2 3 2 2 2 4" xfId="30225" xr:uid="{00000000-0005-0000-0000-000027340000}"/>
    <cellStyle name="Normal 14 2 3 2 2 3" xfId="18745" xr:uid="{00000000-0005-0000-0000-000028340000}"/>
    <cellStyle name="Normal 14 2 3 2 2 3 2" xfId="41388" xr:uid="{00000000-0005-0000-0000-000029340000}"/>
    <cellStyle name="Normal 14 2 3 2 2 4" xfId="11305" xr:uid="{00000000-0005-0000-0000-00002A340000}"/>
    <cellStyle name="Normal 14 2 3 2 2 4 2" xfId="33948" xr:uid="{00000000-0005-0000-0000-00002B340000}"/>
    <cellStyle name="Normal 14 2 3 2 2 5" xfId="26507" xr:uid="{00000000-0005-0000-0000-00002C340000}"/>
    <cellStyle name="Normal 14 2 3 2 3" xfId="5732" xr:uid="{00000000-0005-0000-0000-00002D340000}"/>
    <cellStyle name="Normal 14 2 3 2 3 2" xfId="20616" xr:uid="{00000000-0005-0000-0000-00002E340000}"/>
    <cellStyle name="Normal 14 2 3 2 3 2 2" xfId="43259" xr:uid="{00000000-0005-0000-0000-00002F340000}"/>
    <cellStyle name="Normal 14 2 3 2 3 3" xfId="13176" xr:uid="{00000000-0005-0000-0000-000030340000}"/>
    <cellStyle name="Normal 14 2 3 2 3 3 2" xfId="35819" xr:uid="{00000000-0005-0000-0000-000031340000}"/>
    <cellStyle name="Normal 14 2 3 2 3 4" xfId="28378" xr:uid="{00000000-0005-0000-0000-000032340000}"/>
    <cellStyle name="Normal 14 2 3 2 4" xfId="16898" xr:uid="{00000000-0005-0000-0000-000033340000}"/>
    <cellStyle name="Normal 14 2 3 2 4 2" xfId="39541" xr:uid="{00000000-0005-0000-0000-000034340000}"/>
    <cellStyle name="Normal 14 2 3 2 5" xfId="9458" xr:uid="{00000000-0005-0000-0000-000035340000}"/>
    <cellStyle name="Normal 14 2 3 2 5 2" xfId="32101" xr:uid="{00000000-0005-0000-0000-000036340000}"/>
    <cellStyle name="Normal 14 2 3 2 6" xfId="24660" xr:uid="{00000000-0005-0000-0000-000037340000}"/>
    <cellStyle name="Normal 14 2 3 3" xfId="2933" xr:uid="{00000000-0005-0000-0000-000038340000}"/>
    <cellStyle name="Normal 14 2 3 3 2" xfId="6654" xr:uid="{00000000-0005-0000-0000-000039340000}"/>
    <cellStyle name="Normal 14 2 3 3 2 2" xfId="21538" xr:uid="{00000000-0005-0000-0000-00003A340000}"/>
    <cellStyle name="Normal 14 2 3 3 2 2 2" xfId="44181" xr:uid="{00000000-0005-0000-0000-00003B340000}"/>
    <cellStyle name="Normal 14 2 3 3 2 3" xfId="14098" xr:uid="{00000000-0005-0000-0000-00003C340000}"/>
    <cellStyle name="Normal 14 2 3 3 2 3 2" xfId="36741" xr:uid="{00000000-0005-0000-0000-00003D340000}"/>
    <cellStyle name="Normal 14 2 3 3 2 4" xfId="29300" xr:uid="{00000000-0005-0000-0000-00003E340000}"/>
    <cellStyle name="Normal 14 2 3 3 3" xfId="17820" xr:uid="{00000000-0005-0000-0000-00003F340000}"/>
    <cellStyle name="Normal 14 2 3 3 3 2" xfId="40463" xr:uid="{00000000-0005-0000-0000-000040340000}"/>
    <cellStyle name="Normal 14 2 3 3 4" xfId="10380" xr:uid="{00000000-0005-0000-0000-000041340000}"/>
    <cellStyle name="Normal 14 2 3 3 4 2" xfId="33023" xr:uid="{00000000-0005-0000-0000-000042340000}"/>
    <cellStyle name="Normal 14 2 3 3 5" xfId="25582" xr:uid="{00000000-0005-0000-0000-000043340000}"/>
    <cellStyle name="Normal 14 2 3 4" xfId="4807" xr:uid="{00000000-0005-0000-0000-000044340000}"/>
    <cellStyle name="Normal 14 2 3 4 2" xfId="19691" xr:uid="{00000000-0005-0000-0000-000045340000}"/>
    <cellStyle name="Normal 14 2 3 4 2 2" xfId="42334" xr:uid="{00000000-0005-0000-0000-000046340000}"/>
    <cellStyle name="Normal 14 2 3 4 3" xfId="12251" xr:uid="{00000000-0005-0000-0000-000047340000}"/>
    <cellStyle name="Normal 14 2 3 4 3 2" xfId="34894" xr:uid="{00000000-0005-0000-0000-000048340000}"/>
    <cellStyle name="Normal 14 2 3 4 4" xfId="27453" xr:uid="{00000000-0005-0000-0000-000049340000}"/>
    <cellStyle name="Normal 14 2 3 5" xfId="15973" xr:uid="{00000000-0005-0000-0000-00004A340000}"/>
    <cellStyle name="Normal 14 2 3 5 2" xfId="38616" xr:uid="{00000000-0005-0000-0000-00004B340000}"/>
    <cellStyle name="Normal 14 2 3 6" xfId="8533" xr:uid="{00000000-0005-0000-0000-00004C340000}"/>
    <cellStyle name="Normal 14 2 3 6 2" xfId="31176" xr:uid="{00000000-0005-0000-0000-00004D340000}"/>
    <cellStyle name="Normal 14 2 3 7" xfId="23735" xr:uid="{00000000-0005-0000-0000-00004E340000}"/>
    <cellStyle name="Normal 14 2 4" xfId="1546" xr:uid="{00000000-0005-0000-0000-00004F340000}"/>
    <cellStyle name="Normal 14 2 4 2" xfId="3396" xr:uid="{00000000-0005-0000-0000-000050340000}"/>
    <cellStyle name="Normal 14 2 4 2 2" xfId="7117" xr:uid="{00000000-0005-0000-0000-000051340000}"/>
    <cellStyle name="Normal 14 2 4 2 2 2" xfId="22001" xr:uid="{00000000-0005-0000-0000-000052340000}"/>
    <cellStyle name="Normal 14 2 4 2 2 2 2" xfId="44644" xr:uid="{00000000-0005-0000-0000-000053340000}"/>
    <cellStyle name="Normal 14 2 4 2 2 3" xfId="14561" xr:uid="{00000000-0005-0000-0000-000054340000}"/>
    <cellStyle name="Normal 14 2 4 2 2 3 2" xfId="37204" xr:uid="{00000000-0005-0000-0000-000055340000}"/>
    <cellStyle name="Normal 14 2 4 2 2 4" xfId="29763" xr:uid="{00000000-0005-0000-0000-000056340000}"/>
    <cellStyle name="Normal 14 2 4 2 3" xfId="18283" xr:uid="{00000000-0005-0000-0000-000057340000}"/>
    <cellStyle name="Normal 14 2 4 2 3 2" xfId="40926" xr:uid="{00000000-0005-0000-0000-000058340000}"/>
    <cellStyle name="Normal 14 2 4 2 4" xfId="10843" xr:uid="{00000000-0005-0000-0000-000059340000}"/>
    <cellStyle name="Normal 14 2 4 2 4 2" xfId="33486" xr:uid="{00000000-0005-0000-0000-00005A340000}"/>
    <cellStyle name="Normal 14 2 4 2 5" xfId="26045" xr:uid="{00000000-0005-0000-0000-00005B340000}"/>
    <cellStyle name="Normal 14 2 4 3" xfId="5270" xr:uid="{00000000-0005-0000-0000-00005C340000}"/>
    <cellStyle name="Normal 14 2 4 3 2" xfId="20154" xr:uid="{00000000-0005-0000-0000-00005D340000}"/>
    <cellStyle name="Normal 14 2 4 3 2 2" xfId="42797" xr:uid="{00000000-0005-0000-0000-00005E340000}"/>
    <cellStyle name="Normal 14 2 4 3 3" xfId="12714" xr:uid="{00000000-0005-0000-0000-00005F340000}"/>
    <cellStyle name="Normal 14 2 4 3 3 2" xfId="35357" xr:uid="{00000000-0005-0000-0000-000060340000}"/>
    <cellStyle name="Normal 14 2 4 3 4" xfId="27916" xr:uid="{00000000-0005-0000-0000-000061340000}"/>
    <cellStyle name="Normal 14 2 4 4" xfId="16436" xr:uid="{00000000-0005-0000-0000-000062340000}"/>
    <cellStyle name="Normal 14 2 4 4 2" xfId="39079" xr:uid="{00000000-0005-0000-0000-000063340000}"/>
    <cellStyle name="Normal 14 2 4 5" xfId="8996" xr:uid="{00000000-0005-0000-0000-000064340000}"/>
    <cellStyle name="Normal 14 2 4 5 2" xfId="31639" xr:uid="{00000000-0005-0000-0000-000065340000}"/>
    <cellStyle name="Normal 14 2 4 6" xfId="24198" xr:uid="{00000000-0005-0000-0000-000066340000}"/>
    <cellStyle name="Normal 14 2 5" xfId="2471" xr:uid="{00000000-0005-0000-0000-000067340000}"/>
    <cellStyle name="Normal 14 2 5 2" xfId="6192" xr:uid="{00000000-0005-0000-0000-000068340000}"/>
    <cellStyle name="Normal 14 2 5 2 2" xfId="21076" xr:uid="{00000000-0005-0000-0000-000069340000}"/>
    <cellStyle name="Normal 14 2 5 2 2 2" xfId="43719" xr:uid="{00000000-0005-0000-0000-00006A340000}"/>
    <cellStyle name="Normal 14 2 5 2 3" xfId="13636" xr:uid="{00000000-0005-0000-0000-00006B340000}"/>
    <cellStyle name="Normal 14 2 5 2 3 2" xfId="36279" xr:uid="{00000000-0005-0000-0000-00006C340000}"/>
    <cellStyle name="Normal 14 2 5 2 4" xfId="28838" xr:uid="{00000000-0005-0000-0000-00006D340000}"/>
    <cellStyle name="Normal 14 2 5 3" xfId="17358" xr:uid="{00000000-0005-0000-0000-00006E340000}"/>
    <cellStyle name="Normal 14 2 5 3 2" xfId="40001" xr:uid="{00000000-0005-0000-0000-00006F340000}"/>
    <cellStyle name="Normal 14 2 5 4" xfId="9918" xr:uid="{00000000-0005-0000-0000-000070340000}"/>
    <cellStyle name="Normal 14 2 5 4 2" xfId="32561" xr:uid="{00000000-0005-0000-0000-000071340000}"/>
    <cellStyle name="Normal 14 2 5 5" xfId="25120" xr:uid="{00000000-0005-0000-0000-000072340000}"/>
    <cellStyle name="Normal 14 2 6" xfId="4345" xr:uid="{00000000-0005-0000-0000-000073340000}"/>
    <cellStyle name="Normal 14 2 6 2" xfId="19229" xr:uid="{00000000-0005-0000-0000-000074340000}"/>
    <cellStyle name="Normal 14 2 6 2 2" xfId="41872" xr:uid="{00000000-0005-0000-0000-000075340000}"/>
    <cellStyle name="Normal 14 2 6 3" xfId="11789" xr:uid="{00000000-0005-0000-0000-000076340000}"/>
    <cellStyle name="Normal 14 2 6 3 2" xfId="34432" xr:uid="{00000000-0005-0000-0000-000077340000}"/>
    <cellStyle name="Normal 14 2 6 4" xfId="26991" xr:uid="{00000000-0005-0000-0000-000078340000}"/>
    <cellStyle name="Normal 14 2 7" xfId="15511" xr:uid="{00000000-0005-0000-0000-000079340000}"/>
    <cellStyle name="Normal 14 2 7 2" xfId="38154" xr:uid="{00000000-0005-0000-0000-00007A340000}"/>
    <cellStyle name="Normal 14 2 8" xfId="8071" xr:uid="{00000000-0005-0000-0000-00007B340000}"/>
    <cellStyle name="Normal 14 2 8 2" xfId="30714" xr:uid="{00000000-0005-0000-0000-00007C340000}"/>
    <cellStyle name="Normal 14 2 9" xfId="23274" xr:uid="{00000000-0005-0000-0000-00007D340000}"/>
    <cellStyle name="Normal 14 3" xfId="721" xr:uid="{00000000-0005-0000-0000-00007E340000}"/>
    <cellStyle name="Normal 14 3 2" xfId="1186" xr:uid="{00000000-0005-0000-0000-00007F340000}"/>
    <cellStyle name="Normal 14 3 2 2" xfId="2114" xr:uid="{00000000-0005-0000-0000-000080340000}"/>
    <cellStyle name="Normal 14 3 2 2 2" xfId="3964" xr:uid="{00000000-0005-0000-0000-000081340000}"/>
    <cellStyle name="Normal 14 3 2 2 2 2" xfId="7685" xr:uid="{00000000-0005-0000-0000-000082340000}"/>
    <cellStyle name="Normal 14 3 2 2 2 2 2" xfId="22569" xr:uid="{00000000-0005-0000-0000-000083340000}"/>
    <cellStyle name="Normal 14 3 2 2 2 2 2 2" xfId="45212" xr:uid="{00000000-0005-0000-0000-000084340000}"/>
    <cellStyle name="Normal 14 3 2 2 2 2 3" xfId="15129" xr:uid="{00000000-0005-0000-0000-000085340000}"/>
    <cellStyle name="Normal 14 3 2 2 2 2 3 2" xfId="37772" xr:uid="{00000000-0005-0000-0000-000086340000}"/>
    <cellStyle name="Normal 14 3 2 2 2 2 4" xfId="30331" xr:uid="{00000000-0005-0000-0000-000087340000}"/>
    <cellStyle name="Normal 14 3 2 2 2 3" xfId="18851" xr:uid="{00000000-0005-0000-0000-000088340000}"/>
    <cellStyle name="Normal 14 3 2 2 2 3 2" xfId="41494" xr:uid="{00000000-0005-0000-0000-000089340000}"/>
    <cellStyle name="Normal 14 3 2 2 2 4" xfId="11411" xr:uid="{00000000-0005-0000-0000-00008A340000}"/>
    <cellStyle name="Normal 14 3 2 2 2 4 2" xfId="34054" xr:uid="{00000000-0005-0000-0000-00008B340000}"/>
    <cellStyle name="Normal 14 3 2 2 2 5" xfId="26613" xr:uid="{00000000-0005-0000-0000-00008C340000}"/>
    <cellStyle name="Normal 14 3 2 2 3" xfId="5838" xr:uid="{00000000-0005-0000-0000-00008D340000}"/>
    <cellStyle name="Normal 14 3 2 2 3 2" xfId="20722" xr:uid="{00000000-0005-0000-0000-00008E340000}"/>
    <cellStyle name="Normal 14 3 2 2 3 2 2" xfId="43365" xr:uid="{00000000-0005-0000-0000-00008F340000}"/>
    <cellStyle name="Normal 14 3 2 2 3 3" xfId="13282" xr:uid="{00000000-0005-0000-0000-000090340000}"/>
    <cellStyle name="Normal 14 3 2 2 3 3 2" xfId="35925" xr:uid="{00000000-0005-0000-0000-000091340000}"/>
    <cellStyle name="Normal 14 3 2 2 3 4" xfId="28484" xr:uid="{00000000-0005-0000-0000-000092340000}"/>
    <cellStyle name="Normal 14 3 2 2 4" xfId="17004" xr:uid="{00000000-0005-0000-0000-000093340000}"/>
    <cellStyle name="Normal 14 3 2 2 4 2" xfId="39647" xr:uid="{00000000-0005-0000-0000-000094340000}"/>
    <cellStyle name="Normal 14 3 2 2 5" xfId="9564" xr:uid="{00000000-0005-0000-0000-000095340000}"/>
    <cellStyle name="Normal 14 3 2 2 5 2" xfId="32207" xr:uid="{00000000-0005-0000-0000-000096340000}"/>
    <cellStyle name="Normal 14 3 2 2 6" xfId="24766" xr:uid="{00000000-0005-0000-0000-000097340000}"/>
    <cellStyle name="Normal 14 3 2 3" xfId="3039" xr:uid="{00000000-0005-0000-0000-000098340000}"/>
    <cellStyle name="Normal 14 3 2 3 2" xfId="6760" xr:uid="{00000000-0005-0000-0000-000099340000}"/>
    <cellStyle name="Normal 14 3 2 3 2 2" xfId="21644" xr:uid="{00000000-0005-0000-0000-00009A340000}"/>
    <cellStyle name="Normal 14 3 2 3 2 2 2" xfId="44287" xr:uid="{00000000-0005-0000-0000-00009B340000}"/>
    <cellStyle name="Normal 14 3 2 3 2 3" xfId="14204" xr:uid="{00000000-0005-0000-0000-00009C340000}"/>
    <cellStyle name="Normal 14 3 2 3 2 3 2" xfId="36847" xr:uid="{00000000-0005-0000-0000-00009D340000}"/>
    <cellStyle name="Normal 14 3 2 3 2 4" xfId="29406" xr:uid="{00000000-0005-0000-0000-00009E340000}"/>
    <cellStyle name="Normal 14 3 2 3 3" xfId="17926" xr:uid="{00000000-0005-0000-0000-00009F340000}"/>
    <cellStyle name="Normal 14 3 2 3 3 2" xfId="40569" xr:uid="{00000000-0005-0000-0000-0000A0340000}"/>
    <cellStyle name="Normal 14 3 2 3 4" xfId="10486" xr:uid="{00000000-0005-0000-0000-0000A1340000}"/>
    <cellStyle name="Normal 14 3 2 3 4 2" xfId="33129" xr:uid="{00000000-0005-0000-0000-0000A2340000}"/>
    <cellStyle name="Normal 14 3 2 3 5" xfId="25688" xr:uid="{00000000-0005-0000-0000-0000A3340000}"/>
    <cellStyle name="Normal 14 3 2 4" xfId="4913" xr:uid="{00000000-0005-0000-0000-0000A4340000}"/>
    <cellStyle name="Normal 14 3 2 4 2" xfId="19797" xr:uid="{00000000-0005-0000-0000-0000A5340000}"/>
    <cellStyle name="Normal 14 3 2 4 2 2" xfId="42440" xr:uid="{00000000-0005-0000-0000-0000A6340000}"/>
    <cellStyle name="Normal 14 3 2 4 3" xfId="12357" xr:uid="{00000000-0005-0000-0000-0000A7340000}"/>
    <cellStyle name="Normal 14 3 2 4 3 2" xfId="35000" xr:uid="{00000000-0005-0000-0000-0000A8340000}"/>
    <cellStyle name="Normal 14 3 2 4 4" xfId="27559" xr:uid="{00000000-0005-0000-0000-0000A9340000}"/>
    <cellStyle name="Normal 14 3 2 5" xfId="16079" xr:uid="{00000000-0005-0000-0000-0000AA340000}"/>
    <cellStyle name="Normal 14 3 2 5 2" xfId="38722" xr:uid="{00000000-0005-0000-0000-0000AB340000}"/>
    <cellStyle name="Normal 14 3 2 6" xfId="8639" xr:uid="{00000000-0005-0000-0000-0000AC340000}"/>
    <cellStyle name="Normal 14 3 2 6 2" xfId="31282" xr:uid="{00000000-0005-0000-0000-0000AD340000}"/>
    <cellStyle name="Normal 14 3 2 7" xfId="23841" xr:uid="{00000000-0005-0000-0000-0000AE340000}"/>
    <cellStyle name="Normal 14 3 3" xfId="1652" xr:uid="{00000000-0005-0000-0000-0000AF340000}"/>
    <cellStyle name="Normal 14 3 3 2" xfId="3502" xr:uid="{00000000-0005-0000-0000-0000B0340000}"/>
    <cellStyle name="Normal 14 3 3 2 2" xfId="7223" xr:uid="{00000000-0005-0000-0000-0000B1340000}"/>
    <cellStyle name="Normal 14 3 3 2 2 2" xfId="22107" xr:uid="{00000000-0005-0000-0000-0000B2340000}"/>
    <cellStyle name="Normal 14 3 3 2 2 2 2" xfId="44750" xr:uid="{00000000-0005-0000-0000-0000B3340000}"/>
    <cellStyle name="Normal 14 3 3 2 2 3" xfId="14667" xr:uid="{00000000-0005-0000-0000-0000B4340000}"/>
    <cellStyle name="Normal 14 3 3 2 2 3 2" xfId="37310" xr:uid="{00000000-0005-0000-0000-0000B5340000}"/>
    <cellStyle name="Normal 14 3 3 2 2 4" xfId="29869" xr:uid="{00000000-0005-0000-0000-0000B6340000}"/>
    <cellStyle name="Normal 14 3 3 2 3" xfId="18389" xr:uid="{00000000-0005-0000-0000-0000B7340000}"/>
    <cellStyle name="Normal 14 3 3 2 3 2" xfId="41032" xr:uid="{00000000-0005-0000-0000-0000B8340000}"/>
    <cellStyle name="Normal 14 3 3 2 4" xfId="10949" xr:uid="{00000000-0005-0000-0000-0000B9340000}"/>
    <cellStyle name="Normal 14 3 3 2 4 2" xfId="33592" xr:uid="{00000000-0005-0000-0000-0000BA340000}"/>
    <cellStyle name="Normal 14 3 3 2 5" xfId="26151" xr:uid="{00000000-0005-0000-0000-0000BB340000}"/>
    <cellStyle name="Normal 14 3 3 3" xfId="5376" xr:uid="{00000000-0005-0000-0000-0000BC340000}"/>
    <cellStyle name="Normal 14 3 3 3 2" xfId="20260" xr:uid="{00000000-0005-0000-0000-0000BD340000}"/>
    <cellStyle name="Normal 14 3 3 3 2 2" xfId="42903" xr:uid="{00000000-0005-0000-0000-0000BE340000}"/>
    <cellStyle name="Normal 14 3 3 3 3" xfId="12820" xr:uid="{00000000-0005-0000-0000-0000BF340000}"/>
    <cellStyle name="Normal 14 3 3 3 3 2" xfId="35463" xr:uid="{00000000-0005-0000-0000-0000C0340000}"/>
    <cellStyle name="Normal 14 3 3 3 4" xfId="28022" xr:uid="{00000000-0005-0000-0000-0000C1340000}"/>
    <cellStyle name="Normal 14 3 3 4" xfId="16542" xr:uid="{00000000-0005-0000-0000-0000C2340000}"/>
    <cellStyle name="Normal 14 3 3 4 2" xfId="39185" xr:uid="{00000000-0005-0000-0000-0000C3340000}"/>
    <cellStyle name="Normal 14 3 3 5" xfId="9102" xr:uid="{00000000-0005-0000-0000-0000C4340000}"/>
    <cellStyle name="Normal 14 3 3 5 2" xfId="31745" xr:uid="{00000000-0005-0000-0000-0000C5340000}"/>
    <cellStyle name="Normal 14 3 3 6" xfId="24304" xr:uid="{00000000-0005-0000-0000-0000C6340000}"/>
    <cellStyle name="Normal 14 3 4" xfId="2577" xr:uid="{00000000-0005-0000-0000-0000C7340000}"/>
    <cellStyle name="Normal 14 3 4 2" xfId="6298" xr:uid="{00000000-0005-0000-0000-0000C8340000}"/>
    <cellStyle name="Normal 14 3 4 2 2" xfId="21182" xr:uid="{00000000-0005-0000-0000-0000C9340000}"/>
    <cellStyle name="Normal 14 3 4 2 2 2" xfId="43825" xr:uid="{00000000-0005-0000-0000-0000CA340000}"/>
    <cellStyle name="Normal 14 3 4 2 3" xfId="13742" xr:uid="{00000000-0005-0000-0000-0000CB340000}"/>
    <cellStyle name="Normal 14 3 4 2 3 2" xfId="36385" xr:uid="{00000000-0005-0000-0000-0000CC340000}"/>
    <cellStyle name="Normal 14 3 4 2 4" xfId="28944" xr:uid="{00000000-0005-0000-0000-0000CD340000}"/>
    <cellStyle name="Normal 14 3 4 3" xfId="17464" xr:uid="{00000000-0005-0000-0000-0000CE340000}"/>
    <cellStyle name="Normal 14 3 4 3 2" xfId="40107" xr:uid="{00000000-0005-0000-0000-0000CF340000}"/>
    <cellStyle name="Normal 14 3 4 4" xfId="10024" xr:uid="{00000000-0005-0000-0000-0000D0340000}"/>
    <cellStyle name="Normal 14 3 4 4 2" xfId="32667" xr:uid="{00000000-0005-0000-0000-0000D1340000}"/>
    <cellStyle name="Normal 14 3 4 5" xfId="25226" xr:uid="{00000000-0005-0000-0000-0000D2340000}"/>
    <cellStyle name="Normal 14 3 5" xfId="4451" xr:uid="{00000000-0005-0000-0000-0000D3340000}"/>
    <cellStyle name="Normal 14 3 5 2" xfId="19335" xr:uid="{00000000-0005-0000-0000-0000D4340000}"/>
    <cellStyle name="Normal 14 3 5 2 2" xfId="41978" xr:uid="{00000000-0005-0000-0000-0000D5340000}"/>
    <cellStyle name="Normal 14 3 5 3" xfId="11895" xr:uid="{00000000-0005-0000-0000-0000D6340000}"/>
    <cellStyle name="Normal 14 3 5 3 2" xfId="34538" xr:uid="{00000000-0005-0000-0000-0000D7340000}"/>
    <cellStyle name="Normal 14 3 5 4" xfId="27097" xr:uid="{00000000-0005-0000-0000-0000D8340000}"/>
    <cellStyle name="Normal 14 3 6" xfId="15617" xr:uid="{00000000-0005-0000-0000-0000D9340000}"/>
    <cellStyle name="Normal 14 3 6 2" xfId="38260" xr:uid="{00000000-0005-0000-0000-0000DA340000}"/>
    <cellStyle name="Normal 14 3 7" xfId="8177" xr:uid="{00000000-0005-0000-0000-0000DB340000}"/>
    <cellStyle name="Normal 14 3 7 2" xfId="30820" xr:uid="{00000000-0005-0000-0000-0000DC340000}"/>
    <cellStyle name="Normal 14 3 8" xfId="23379" xr:uid="{00000000-0005-0000-0000-0000DD340000}"/>
    <cellStyle name="Normal 14 4" xfId="975" xr:uid="{00000000-0005-0000-0000-0000DE340000}"/>
    <cellStyle name="Normal 14 4 2" xfId="1903" xr:uid="{00000000-0005-0000-0000-0000DF340000}"/>
    <cellStyle name="Normal 14 4 2 2" xfId="3753" xr:uid="{00000000-0005-0000-0000-0000E0340000}"/>
    <cellStyle name="Normal 14 4 2 2 2" xfId="7474" xr:uid="{00000000-0005-0000-0000-0000E1340000}"/>
    <cellStyle name="Normal 14 4 2 2 2 2" xfId="22358" xr:uid="{00000000-0005-0000-0000-0000E2340000}"/>
    <cellStyle name="Normal 14 4 2 2 2 2 2" xfId="45001" xr:uid="{00000000-0005-0000-0000-0000E3340000}"/>
    <cellStyle name="Normal 14 4 2 2 2 3" xfId="14918" xr:uid="{00000000-0005-0000-0000-0000E4340000}"/>
    <cellStyle name="Normal 14 4 2 2 2 3 2" xfId="37561" xr:uid="{00000000-0005-0000-0000-0000E5340000}"/>
    <cellStyle name="Normal 14 4 2 2 2 4" xfId="30120" xr:uid="{00000000-0005-0000-0000-0000E6340000}"/>
    <cellStyle name="Normal 14 4 2 2 3" xfId="18640" xr:uid="{00000000-0005-0000-0000-0000E7340000}"/>
    <cellStyle name="Normal 14 4 2 2 3 2" xfId="41283" xr:uid="{00000000-0005-0000-0000-0000E8340000}"/>
    <cellStyle name="Normal 14 4 2 2 4" xfId="11200" xr:uid="{00000000-0005-0000-0000-0000E9340000}"/>
    <cellStyle name="Normal 14 4 2 2 4 2" xfId="33843" xr:uid="{00000000-0005-0000-0000-0000EA340000}"/>
    <cellStyle name="Normal 14 4 2 2 5" xfId="26402" xr:uid="{00000000-0005-0000-0000-0000EB340000}"/>
    <cellStyle name="Normal 14 4 2 3" xfId="5627" xr:uid="{00000000-0005-0000-0000-0000EC340000}"/>
    <cellStyle name="Normal 14 4 2 3 2" xfId="20511" xr:uid="{00000000-0005-0000-0000-0000ED340000}"/>
    <cellStyle name="Normal 14 4 2 3 2 2" xfId="43154" xr:uid="{00000000-0005-0000-0000-0000EE340000}"/>
    <cellStyle name="Normal 14 4 2 3 3" xfId="13071" xr:uid="{00000000-0005-0000-0000-0000EF340000}"/>
    <cellStyle name="Normal 14 4 2 3 3 2" xfId="35714" xr:uid="{00000000-0005-0000-0000-0000F0340000}"/>
    <cellStyle name="Normal 14 4 2 3 4" xfId="28273" xr:uid="{00000000-0005-0000-0000-0000F1340000}"/>
    <cellStyle name="Normal 14 4 2 4" xfId="16793" xr:uid="{00000000-0005-0000-0000-0000F2340000}"/>
    <cellStyle name="Normal 14 4 2 4 2" xfId="39436" xr:uid="{00000000-0005-0000-0000-0000F3340000}"/>
    <cellStyle name="Normal 14 4 2 5" xfId="9353" xr:uid="{00000000-0005-0000-0000-0000F4340000}"/>
    <cellStyle name="Normal 14 4 2 5 2" xfId="31996" xr:uid="{00000000-0005-0000-0000-0000F5340000}"/>
    <cellStyle name="Normal 14 4 2 6" xfId="24555" xr:uid="{00000000-0005-0000-0000-0000F6340000}"/>
    <cellStyle name="Normal 14 4 3" xfId="2828" xr:uid="{00000000-0005-0000-0000-0000F7340000}"/>
    <cellStyle name="Normal 14 4 3 2" xfId="6549" xr:uid="{00000000-0005-0000-0000-0000F8340000}"/>
    <cellStyle name="Normal 14 4 3 2 2" xfId="21433" xr:uid="{00000000-0005-0000-0000-0000F9340000}"/>
    <cellStyle name="Normal 14 4 3 2 2 2" xfId="44076" xr:uid="{00000000-0005-0000-0000-0000FA340000}"/>
    <cellStyle name="Normal 14 4 3 2 3" xfId="13993" xr:uid="{00000000-0005-0000-0000-0000FB340000}"/>
    <cellStyle name="Normal 14 4 3 2 3 2" xfId="36636" xr:uid="{00000000-0005-0000-0000-0000FC340000}"/>
    <cellStyle name="Normal 14 4 3 2 4" xfId="29195" xr:uid="{00000000-0005-0000-0000-0000FD340000}"/>
    <cellStyle name="Normal 14 4 3 3" xfId="17715" xr:uid="{00000000-0005-0000-0000-0000FE340000}"/>
    <cellStyle name="Normal 14 4 3 3 2" xfId="40358" xr:uid="{00000000-0005-0000-0000-0000FF340000}"/>
    <cellStyle name="Normal 14 4 3 4" xfId="10275" xr:uid="{00000000-0005-0000-0000-000000350000}"/>
    <cellStyle name="Normal 14 4 3 4 2" xfId="32918" xr:uid="{00000000-0005-0000-0000-000001350000}"/>
    <cellStyle name="Normal 14 4 3 5" xfId="25477" xr:uid="{00000000-0005-0000-0000-000002350000}"/>
    <cellStyle name="Normal 14 4 4" xfId="4702" xr:uid="{00000000-0005-0000-0000-000003350000}"/>
    <cellStyle name="Normal 14 4 4 2" xfId="19586" xr:uid="{00000000-0005-0000-0000-000004350000}"/>
    <cellStyle name="Normal 14 4 4 2 2" xfId="42229" xr:uid="{00000000-0005-0000-0000-000005350000}"/>
    <cellStyle name="Normal 14 4 4 3" xfId="12146" xr:uid="{00000000-0005-0000-0000-000006350000}"/>
    <cellStyle name="Normal 14 4 4 3 2" xfId="34789" xr:uid="{00000000-0005-0000-0000-000007350000}"/>
    <cellStyle name="Normal 14 4 4 4" xfId="27348" xr:uid="{00000000-0005-0000-0000-000008350000}"/>
    <cellStyle name="Normal 14 4 5" xfId="15868" xr:uid="{00000000-0005-0000-0000-000009350000}"/>
    <cellStyle name="Normal 14 4 5 2" xfId="38511" xr:uid="{00000000-0005-0000-0000-00000A350000}"/>
    <cellStyle name="Normal 14 4 6" xfId="8428" xr:uid="{00000000-0005-0000-0000-00000B350000}"/>
    <cellStyle name="Normal 14 4 6 2" xfId="31071" xr:uid="{00000000-0005-0000-0000-00000C350000}"/>
    <cellStyle name="Normal 14 4 7" xfId="23630" xr:uid="{00000000-0005-0000-0000-00000D350000}"/>
    <cellStyle name="Normal 14 5" xfId="1441" xr:uid="{00000000-0005-0000-0000-00000E350000}"/>
    <cellStyle name="Normal 14 5 2" xfId="3291" xr:uid="{00000000-0005-0000-0000-00000F350000}"/>
    <cellStyle name="Normal 14 5 2 2" xfId="7012" xr:uid="{00000000-0005-0000-0000-000010350000}"/>
    <cellStyle name="Normal 14 5 2 2 2" xfId="21896" xr:uid="{00000000-0005-0000-0000-000011350000}"/>
    <cellStyle name="Normal 14 5 2 2 2 2" xfId="44539" xr:uid="{00000000-0005-0000-0000-000012350000}"/>
    <cellStyle name="Normal 14 5 2 2 3" xfId="14456" xr:uid="{00000000-0005-0000-0000-000013350000}"/>
    <cellStyle name="Normal 14 5 2 2 3 2" xfId="37099" xr:uid="{00000000-0005-0000-0000-000014350000}"/>
    <cellStyle name="Normal 14 5 2 2 4" xfId="29658" xr:uid="{00000000-0005-0000-0000-000015350000}"/>
    <cellStyle name="Normal 14 5 2 3" xfId="18178" xr:uid="{00000000-0005-0000-0000-000016350000}"/>
    <cellStyle name="Normal 14 5 2 3 2" xfId="40821" xr:uid="{00000000-0005-0000-0000-000017350000}"/>
    <cellStyle name="Normal 14 5 2 4" xfId="10738" xr:uid="{00000000-0005-0000-0000-000018350000}"/>
    <cellStyle name="Normal 14 5 2 4 2" xfId="33381" xr:uid="{00000000-0005-0000-0000-000019350000}"/>
    <cellStyle name="Normal 14 5 2 5" xfId="25940" xr:uid="{00000000-0005-0000-0000-00001A350000}"/>
    <cellStyle name="Normal 14 5 3" xfId="5165" xr:uid="{00000000-0005-0000-0000-00001B350000}"/>
    <cellStyle name="Normal 14 5 3 2" xfId="20049" xr:uid="{00000000-0005-0000-0000-00001C350000}"/>
    <cellStyle name="Normal 14 5 3 2 2" xfId="42692" xr:uid="{00000000-0005-0000-0000-00001D350000}"/>
    <cellStyle name="Normal 14 5 3 3" xfId="12609" xr:uid="{00000000-0005-0000-0000-00001E350000}"/>
    <cellStyle name="Normal 14 5 3 3 2" xfId="35252" xr:uid="{00000000-0005-0000-0000-00001F350000}"/>
    <cellStyle name="Normal 14 5 3 4" xfId="27811" xr:uid="{00000000-0005-0000-0000-000020350000}"/>
    <cellStyle name="Normal 14 5 4" xfId="16331" xr:uid="{00000000-0005-0000-0000-000021350000}"/>
    <cellStyle name="Normal 14 5 4 2" xfId="38974" xr:uid="{00000000-0005-0000-0000-000022350000}"/>
    <cellStyle name="Normal 14 5 5" xfId="8891" xr:uid="{00000000-0005-0000-0000-000023350000}"/>
    <cellStyle name="Normal 14 5 5 2" xfId="31534" xr:uid="{00000000-0005-0000-0000-000024350000}"/>
    <cellStyle name="Normal 14 5 6" xfId="24093" xr:uid="{00000000-0005-0000-0000-000025350000}"/>
    <cellStyle name="Normal 14 6" xfId="2366" xr:uid="{00000000-0005-0000-0000-000026350000}"/>
    <cellStyle name="Normal 14 6 2" xfId="6087" xr:uid="{00000000-0005-0000-0000-000027350000}"/>
    <cellStyle name="Normal 14 6 2 2" xfId="20971" xr:uid="{00000000-0005-0000-0000-000028350000}"/>
    <cellStyle name="Normal 14 6 2 2 2" xfId="43614" xr:uid="{00000000-0005-0000-0000-000029350000}"/>
    <cellStyle name="Normal 14 6 2 3" xfId="13531" xr:uid="{00000000-0005-0000-0000-00002A350000}"/>
    <cellStyle name="Normal 14 6 2 3 2" xfId="36174" xr:uid="{00000000-0005-0000-0000-00002B350000}"/>
    <cellStyle name="Normal 14 6 2 4" xfId="28733" xr:uid="{00000000-0005-0000-0000-00002C350000}"/>
    <cellStyle name="Normal 14 6 3" xfId="17253" xr:uid="{00000000-0005-0000-0000-00002D350000}"/>
    <cellStyle name="Normal 14 6 3 2" xfId="39896" xr:uid="{00000000-0005-0000-0000-00002E350000}"/>
    <cellStyle name="Normal 14 6 4" xfId="9813" xr:uid="{00000000-0005-0000-0000-00002F350000}"/>
    <cellStyle name="Normal 14 6 4 2" xfId="32456" xr:uid="{00000000-0005-0000-0000-000030350000}"/>
    <cellStyle name="Normal 14 6 5" xfId="25015" xr:uid="{00000000-0005-0000-0000-000031350000}"/>
    <cellStyle name="Normal 14 7" xfId="4240" xr:uid="{00000000-0005-0000-0000-000032350000}"/>
    <cellStyle name="Normal 14 7 2" xfId="19124" xr:uid="{00000000-0005-0000-0000-000033350000}"/>
    <cellStyle name="Normal 14 7 2 2" xfId="41767" xr:uid="{00000000-0005-0000-0000-000034350000}"/>
    <cellStyle name="Normal 14 7 3" xfId="11684" xr:uid="{00000000-0005-0000-0000-000035350000}"/>
    <cellStyle name="Normal 14 7 3 2" xfId="34327" xr:uid="{00000000-0005-0000-0000-000036350000}"/>
    <cellStyle name="Normal 14 7 4" xfId="26886" xr:uid="{00000000-0005-0000-0000-000037350000}"/>
    <cellStyle name="Normal 14 8" xfId="508" xr:uid="{00000000-0005-0000-0000-000038350000}"/>
    <cellStyle name="Normal 14 8 2" xfId="15406" xr:uid="{00000000-0005-0000-0000-000039350000}"/>
    <cellStyle name="Normal 14 8 2 2" xfId="38049" xr:uid="{00000000-0005-0000-0000-00003A350000}"/>
    <cellStyle name="Normal 14 8 3" xfId="23169" xr:uid="{00000000-0005-0000-0000-00003B350000}"/>
    <cellStyle name="Normal 14 9" xfId="7966" xr:uid="{00000000-0005-0000-0000-00003C350000}"/>
    <cellStyle name="Normal 14 9 2" xfId="30609" xr:uid="{00000000-0005-0000-0000-00003D350000}"/>
    <cellStyle name="Normal 140" xfId="45417" xr:uid="{00000000-0005-0000-0000-00003E350000}"/>
    <cellStyle name="Normal 141" xfId="45420" xr:uid="{00000000-0005-0000-0000-00003F350000}"/>
    <cellStyle name="Normal 142" xfId="45421" xr:uid="{00000000-0005-0000-0000-000040350000}"/>
    <cellStyle name="Normal 143" xfId="45418" xr:uid="{00000000-0005-0000-0000-000041350000}"/>
    <cellStyle name="Normal 144" xfId="45422" xr:uid="{00000000-0005-0000-0000-000042350000}"/>
    <cellStyle name="Normal 145" xfId="45423" xr:uid="{00000000-0005-0000-0000-000043350000}"/>
    <cellStyle name="Normal 146" xfId="45419" xr:uid="{00000000-0005-0000-0000-000044350000}"/>
    <cellStyle name="Normal 147" xfId="45424" xr:uid="{00000000-0005-0000-0000-000045350000}"/>
    <cellStyle name="Normal 148" xfId="45425" xr:uid="{00000000-0005-0000-0000-000046350000}"/>
    <cellStyle name="Normal 149" xfId="45427" xr:uid="{00000000-0005-0000-0000-000047350000}"/>
    <cellStyle name="Normal 15" xfId="221" xr:uid="{00000000-0005-0000-0000-000048350000}"/>
    <cellStyle name="Normal 15 2" xfId="522" xr:uid="{00000000-0005-0000-0000-000049350000}"/>
    <cellStyle name="Normal 15 3" xfId="722" xr:uid="{00000000-0005-0000-0000-00004A350000}"/>
    <cellStyle name="Normal 15 3 2" xfId="1187" xr:uid="{00000000-0005-0000-0000-00004B350000}"/>
    <cellStyle name="Normal 15 3 2 2" xfId="2115" xr:uid="{00000000-0005-0000-0000-00004C350000}"/>
    <cellStyle name="Normal 15 3 2 2 2" xfId="3965" xr:uid="{00000000-0005-0000-0000-00004D350000}"/>
    <cellStyle name="Normal 15 3 2 2 2 2" xfId="7686" xr:uid="{00000000-0005-0000-0000-00004E350000}"/>
    <cellStyle name="Normal 15 3 2 2 2 2 2" xfId="22570" xr:uid="{00000000-0005-0000-0000-00004F350000}"/>
    <cellStyle name="Normal 15 3 2 2 2 2 2 2" xfId="45213" xr:uid="{00000000-0005-0000-0000-000050350000}"/>
    <cellStyle name="Normal 15 3 2 2 2 2 3" xfId="15130" xr:uid="{00000000-0005-0000-0000-000051350000}"/>
    <cellStyle name="Normal 15 3 2 2 2 2 3 2" xfId="37773" xr:uid="{00000000-0005-0000-0000-000052350000}"/>
    <cellStyle name="Normal 15 3 2 2 2 2 4" xfId="30332" xr:uid="{00000000-0005-0000-0000-000053350000}"/>
    <cellStyle name="Normal 15 3 2 2 2 3" xfId="18852" xr:uid="{00000000-0005-0000-0000-000054350000}"/>
    <cellStyle name="Normal 15 3 2 2 2 3 2" xfId="41495" xr:uid="{00000000-0005-0000-0000-000055350000}"/>
    <cellStyle name="Normal 15 3 2 2 2 4" xfId="11412" xr:uid="{00000000-0005-0000-0000-000056350000}"/>
    <cellStyle name="Normal 15 3 2 2 2 4 2" xfId="34055" xr:uid="{00000000-0005-0000-0000-000057350000}"/>
    <cellStyle name="Normal 15 3 2 2 2 5" xfId="26614" xr:uid="{00000000-0005-0000-0000-000058350000}"/>
    <cellStyle name="Normal 15 3 2 2 3" xfId="5839" xr:uid="{00000000-0005-0000-0000-000059350000}"/>
    <cellStyle name="Normal 15 3 2 2 3 2" xfId="20723" xr:uid="{00000000-0005-0000-0000-00005A350000}"/>
    <cellStyle name="Normal 15 3 2 2 3 2 2" xfId="43366" xr:uid="{00000000-0005-0000-0000-00005B350000}"/>
    <cellStyle name="Normal 15 3 2 2 3 3" xfId="13283" xr:uid="{00000000-0005-0000-0000-00005C350000}"/>
    <cellStyle name="Normal 15 3 2 2 3 3 2" xfId="35926" xr:uid="{00000000-0005-0000-0000-00005D350000}"/>
    <cellStyle name="Normal 15 3 2 2 3 4" xfId="28485" xr:uid="{00000000-0005-0000-0000-00005E350000}"/>
    <cellStyle name="Normal 15 3 2 2 4" xfId="17005" xr:uid="{00000000-0005-0000-0000-00005F350000}"/>
    <cellStyle name="Normal 15 3 2 2 4 2" xfId="39648" xr:uid="{00000000-0005-0000-0000-000060350000}"/>
    <cellStyle name="Normal 15 3 2 2 5" xfId="9565" xr:uid="{00000000-0005-0000-0000-000061350000}"/>
    <cellStyle name="Normal 15 3 2 2 5 2" xfId="32208" xr:uid="{00000000-0005-0000-0000-000062350000}"/>
    <cellStyle name="Normal 15 3 2 2 6" xfId="24767" xr:uid="{00000000-0005-0000-0000-000063350000}"/>
    <cellStyle name="Normal 15 3 2 3" xfId="3040" xr:uid="{00000000-0005-0000-0000-000064350000}"/>
    <cellStyle name="Normal 15 3 2 3 2" xfId="6761" xr:uid="{00000000-0005-0000-0000-000065350000}"/>
    <cellStyle name="Normal 15 3 2 3 2 2" xfId="21645" xr:uid="{00000000-0005-0000-0000-000066350000}"/>
    <cellStyle name="Normal 15 3 2 3 2 2 2" xfId="44288" xr:uid="{00000000-0005-0000-0000-000067350000}"/>
    <cellStyle name="Normal 15 3 2 3 2 3" xfId="14205" xr:uid="{00000000-0005-0000-0000-000068350000}"/>
    <cellStyle name="Normal 15 3 2 3 2 3 2" xfId="36848" xr:uid="{00000000-0005-0000-0000-000069350000}"/>
    <cellStyle name="Normal 15 3 2 3 2 4" xfId="29407" xr:uid="{00000000-0005-0000-0000-00006A350000}"/>
    <cellStyle name="Normal 15 3 2 3 3" xfId="17927" xr:uid="{00000000-0005-0000-0000-00006B350000}"/>
    <cellStyle name="Normal 15 3 2 3 3 2" xfId="40570" xr:uid="{00000000-0005-0000-0000-00006C350000}"/>
    <cellStyle name="Normal 15 3 2 3 4" xfId="10487" xr:uid="{00000000-0005-0000-0000-00006D350000}"/>
    <cellStyle name="Normal 15 3 2 3 4 2" xfId="33130" xr:uid="{00000000-0005-0000-0000-00006E350000}"/>
    <cellStyle name="Normal 15 3 2 3 5" xfId="25689" xr:uid="{00000000-0005-0000-0000-00006F350000}"/>
    <cellStyle name="Normal 15 3 2 4" xfId="4914" xr:uid="{00000000-0005-0000-0000-000070350000}"/>
    <cellStyle name="Normal 15 3 2 4 2" xfId="19798" xr:uid="{00000000-0005-0000-0000-000071350000}"/>
    <cellStyle name="Normal 15 3 2 4 2 2" xfId="42441" xr:uid="{00000000-0005-0000-0000-000072350000}"/>
    <cellStyle name="Normal 15 3 2 4 3" xfId="12358" xr:uid="{00000000-0005-0000-0000-000073350000}"/>
    <cellStyle name="Normal 15 3 2 4 3 2" xfId="35001" xr:uid="{00000000-0005-0000-0000-000074350000}"/>
    <cellStyle name="Normal 15 3 2 4 4" xfId="27560" xr:uid="{00000000-0005-0000-0000-000075350000}"/>
    <cellStyle name="Normal 15 3 2 5" xfId="16080" xr:uid="{00000000-0005-0000-0000-000076350000}"/>
    <cellStyle name="Normal 15 3 2 5 2" xfId="38723" xr:uid="{00000000-0005-0000-0000-000077350000}"/>
    <cellStyle name="Normal 15 3 2 6" xfId="8640" xr:uid="{00000000-0005-0000-0000-000078350000}"/>
    <cellStyle name="Normal 15 3 2 6 2" xfId="31283" xr:uid="{00000000-0005-0000-0000-000079350000}"/>
    <cellStyle name="Normal 15 3 2 7" xfId="23842" xr:uid="{00000000-0005-0000-0000-00007A350000}"/>
    <cellStyle name="Normal 15 3 3" xfId="1653" xr:uid="{00000000-0005-0000-0000-00007B350000}"/>
    <cellStyle name="Normal 15 3 3 2" xfId="3503" xr:uid="{00000000-0005-0000-0000-00007C350000}"/>
    <cellStyle name="Normal 15 3 3 2 2" xfId="7224" xr:uid="{00000000-0005-0000-0000-00007D350000}"/>
    <cellStyle name="Normal 15 3 3 2 2 2" xfId="22108" xr:uid="{00000000-0005-0000-0000-00007E350000}"/>
    <cellStyle name="Normal 15 3 3 2 2 2 2" xfId="44751" xr:uid="{00000000-0005-0000-0000-00007F350000}"/>
    <cellStyle name="Normal 15 3 3 2 2 3" xfId="14668" xr:uid="{00000000-0005-0000-0000-000080350000}"/>
    <cellStyle name="Normal 15 3 3 2 2 3 2" xfId="37311" xr:uid="{00000000-0005-0000-0000-000081350000}"/>
    <cellStyle name="Normal 15 3 3 2 2 4" xfId="29870" xr:uid="{00000000-0005-0000-0000-000082350000}"/>
    <cellStyle name="Normal 15 3 3 2 3" xfId="18390" xr:uid="{00000000-0005-0000-0000-000083350000}"/>
    <cellStyle name="Normal 15 3 3 2 3 2" xfId="41033" xr:uid="{00000000-0005-0000-0000-000084350000}"/>
    <cellStyle name="Normal 15 3 3 2 4" xfId="10950" xr:uid="{00000000-0005-0000-0000-000085350000}"/>
    <cellStyle name="Normal 15 3 3 2 4 2" xfId="33593" xr:uid="{00000000-0005-0000-0000-000086350000}"/>
    <cellStyle name="Normal 15 3 3 2 5" xfId="26152" xr:uid="{00000000-0005-0000-0000-000087350000}"/>
    <cellStyle name="Normal 15 3 3 3" xfId="5377" xr:uid="{00000000-0005-0000-0000-000088350000}"/>
    <cellStyle name="Normal 15 3 3 3 2" xfId="20261" xr:uid="{00000000-0005-0000-0000-000089350000}"/>
    <cellStyle name="Normal 15 3 3 3 2 2" xfId="42904" xr:uid="{00000000-0005-0000-0000-00008A350000}"/>
    <cellStyle name="Normal 15 3 3 3 3" xfId="12821" xr:uid="{00000000-0005-0000-0000-00008B350000}"/>
    <cellStyle name="Normal 15 3 3 3 3 2" xfId="35464" xr:uid="{00000000-0005-0000-0000-00008C350000}"/>
    <cellStyle name="Normal 15 3 3 3 4" xfId="28023" xr:uid="{00000000-0005-0000-0000-00008D350000}"/>
    <cellStyle name="Normal 15 3 3 4" xfId="16543" xr:uid="{00000000-0005-0000-0000-00008E350000}"/>
    <cellStyle name="Normal 15 3 3 4 2" xfId="39186" xr:uid="{00000000-0005-0000-0000-00008F350000}"/>
    <cellStyle name="Normal 15 3 3 5" xfId="9103" xr:uid="{00000000-0005-0000-0000-000090350000}"/>
    <cellStyle name="Normal 15 3 3 5 2" xfId="31746" xr:uid="{00000000-0005-0000-0000-000091350000}"/>
    <cellStyle name="Normal 15 3 3 6" xfId="24305" xr:uid="{00000000-0005-0000-0000-000092350000}"/>
    <cellStyle name="Normal 15 3 4" xfId="2578" xr:uid="{00000000-0005-0000-0000-000093350000}"/>
    <cellStyle name="Normal 15 3 4 2" xfId="6299" xr:uid="{00000000-0005-0000-0000-000094350000}"/>
    <cellStyle name="Normal 15 3 4 2 2" xfId="21183" xr:uid="{00000000-0005-0000-0000-000095350000}"/>
    <cellStyle name="Normal 15 3 4 2 2 2" xfId="43826" xr:uid="{00000000-0005-0000-0000-000096350000}"/>
    <cellStyle name="Normal 15 3 4 2 3" xfId="13743" xr:uid="{00000000-0005-0000-0000-000097350000}"/>
    <cellStyle name="Normal 15 3 4 2 3 2" xfId="36386" xr:uid="{00000000-0005-0000-0000-000098350000}"/>
    <cellStyle name="Normal 15 3 4 2 4" xfId="28945" xr:uid="{00000000-0005-0000-0000-000099350000}"/>
    <cellStyle name="Normal 15 3 4 3" xfId="17465" xr:uid="{00000000-0005-0000-0000-00009A350000}"/>
    <cellStyle name="Normal 15 3 4 3 2" xfId="40108" xr:uid="{00000000-0005-0000-0000-00009B350000}"/>
    <cellStyle name="Normal 15 3 4 4" xfId="10025" xr:uid="{00000000-0005-0000-0000-00009C350000}"/>
    <cellStyle name="Normal 15 3 4 4 2" xfId="32668" xr:uid="{00000000-0005-0000-0000-00009D350000}"/>
    <cellStyle name="Normal 15 3 4 5" xfId="25227" xr:uid="{00000000-0005-0000-0000-00009E350000}"/>
    <cellStyle name="Normal 15 3 5" xfId="4452" xr:uid="{00000000-0005-0000-0000-00009F350000}"/>
    <cellStyle name="Normal 15 3 5 2" xfId="19336" xr:uid="{00000000-0005-0000-0000-0000A0350000}"/>
    <cellStyle name="Normal 15 3 5 2 2" xfId="41979" xr:uid="{00000000-0005-0000-0000-0000A1350000}"/>
    <cellStyle name="Normal 15 3 5 3" xfId="11896" xr:uid="{00000000-0005-0000-0000-0000A2350000}"/>
    <cellStyle name="Normal 15 3 5 3 2" xfId="34539" xr:uid="{00000000-0005-0000-0000-0000A3350000}"/>
    <cellStyle name="Normal 15 3 5 4" xfId="27098" xr:uid="{00000000-0005-0000-0000-0000A4350000}"/>
    <cellStyle name="Normal 15 3 6" xfId="15618" xr:uid="{00000000-0005-0000-0000-0000A5350000}"/>
    <cellStyle name="Normal 15 3 6 2" xfId="38261" xr:uid="{00000000-0005-0000-0000-0000A6350000}"/>
    <cellStyle name="Normal 15 3 7" xfId="8178" xr:uid="{00000000-0005-0000-0000-0000A7350000}"/>
    <cellStyle name="Normal 15 3 7 2" xfId="30821" xr:uid="{00000000-0005-0000-0000-0000A8350000}"/>
    <cellStyle name="Normal 15 3 8" xfId="23380" xr:uid="{00000000-0005-0000-0000-0000A9350000}"/>
    <cellStyle name="Normal 15 4" xfId="976" xr:uid="{00000000-0005-0000-0000-0000AA350000}"/>
    <cellStyle name="Normal 15 4 2" xfId="1904" xr:uid="{00000000-0005-0000-0000-0000AB350000}"/>
    <cellStyle name="Normal 15 4 2 2" xfId="3754" xr:uid="{00000000-0005-0000-0000-0000AC350000}"/>
    <cellStyle name="Normal 15 4 2 2 2" xfId="7475" xr:uid="{00000000-0005-0000-0000-0000AD350000}"/>
    <cellStyle name="Normal 15 4 2 2 2 2" xfId="22359" xr:uid="{00000000-0005-0000-0000-0000AE350000}"/>
    <cellStyle name="Normal 15 4 2 2 2 2 2" xfId="45002" xr:uid="{00000000-0005-0000-0000-0000AF350000}"/>
    <cellStyle name="Normal 15 4 2 2 2 3" xfId="14919" xr:uid="{00000000-0005-0000-0000-0000B0350000}"/>
    <cellStyle name="Normal 15 4 2 2 2 3 2" xfId="37562" xr:uid="{00000000-0005-0000-0000-0000B1350000}"/>
    <cellStyle name="Normal 15 4 2 2 2 4" xfId="30121" xr:uid="{00000000-0005-0000-0000-0000B2350000}"/>
    <cellStyle name="Normal 15 4 2 2 3" xfId="18641" xr:uid="{00000000-0005-0000-0000-0000B3350000}"/>
    <cellStyle name="Normal 15 4 2 2 3 2" xfId="41284" xr:uid="{00000000-0005-0000-0000-0000B4350000}"/>
    <cellStyle name="Normal 15 4 2 2 4" xfId="11201" xr:uid="{00000000-0005-0000-0000-0000B5350000}"/>
    <cellStyle name="Normal 15 4 2 2 4 2" xfId="33844" xr:uid="{00000000-0005-0000-0000-0000B6350000}"/>
    <cellStyle name="Normal 15 4 2 2 5" xfId="26403" xr:uid="{00000000-0005-0000-0000-0000B7350000}"/>
    <cellStyle name="Normal 15 4 2 3" xfId="5628" xr:uid="{00000000-0005-0000-0000-0000B8350000}"/>
    <cellStyle name="Normal 15 4 2 3 2" xfId="20512" xr:uid="{00000000-0005-0000-0000-0000B9350000}"/>
    <cellStyle name="Normal 15 4 2 3 2 2" xfId="43155" xr:uid="{00000000-0005-0000-0000-0000BA350000}"/>
    <cellStyle name="Normal 15 4 2 3 3" xfId="13072" xr:uid="{00000000-0005-0000-0000-0000BB350000}"/>
    <cellStyle name="Normal 15 4 2 3 3 2" xfId="35715" xr:uid="{00000000-0005-0000-0000-0000BC350000}"/>
    <cellStyle name="Normal 15 4 2 3 4" xfId="28274" xr:uid="{00000000-0005-0000-0000-0000BD350000}"/>
    <cellStyle name="Normal 15 4 2 4" xfId="16794" xr:uid="{00000000-0005-0000-0000-0000BE350000}"/>
    <cellStyle name="Normal 15 4 2 4 2" xfId="39437" xr:uid="{00000000-0005-0000-0000-0000BF350000}"/>
    <cellStyle name="Normal 15 4 2 5" xfId="9354" xr:uid="{00000000-0005-0000-0000-0000C0350000}"/>
    <cellStyle name="Normal 15 4 2 5 2" xfId="31997" xr:uid="{00000000-0005-0000-0000-0000C1350000}"/>
    <cellStyle name="Normal 15 4 2 6" xfId="24556" xr:uid="{00000000-0005-0000-0000-0000C2350000}"/>
    <cellStyle name="Normal 15 4 3" xfId="2829" xr:uid="{00000000-0005-0000-0000-0000C3350000}"/>
    <cellStyle name="Normal 15 4 3 2" xfId="6550" xr:uid="{00000000-0005-0000-0000-0000C4350000}"/>
    <cellStyle name="Normal 15 4 3 2 2" xfId="21434" xr:uid="{00000000-0005-0000-0000-0000C5350000}"/>
    <cellStyle name="Normal 15 4 3 2 2 2" xfId="44077" xr:uid="{00000000-0005-0000-0000-0000C6350000}"/>
    <cellStyle name="Normal 15 4 3 2 3" xfId="13994" xr:uid="{00000000-0005-0000-0000-0000C7350000}"/>
    <cellStyle name="Normal 15 4 3 2 3 2" xfId="36637" xr:uid="{00000000-0005-0000-0000-0000C8350000}"/>
    <cellStyle name="Normal 15 4 3 2 4" xfId="29196" xr:uid="{00000000-0005-0000-0000-0000C9350000}"/>
    <cellStyle name="Normal 15 4 3 3" xfId="17716" xr:uid="{00000000-0005-0000-0000-0000CA350000}"/>
    <cellStyle name="Normal 15 4 3 3 2" xfId="40359" xr:uid="{00000000-0005-0000-0000-0000CB350000}"/>
    <cellStyle name="Normal 15 4 3 4" xfId="10276" xr:uid="{00000000-0005-0000-0000-0000CC350000}"/>
    <cellStyle name="Normal 15 4 3 4 2" xfId="32919" xr:uid="{00000000-0005-0000-0000-0000CD350000}"/>
    <cellStyle name="Normal 15 4 3 5" xfId="25478" xr:uid="{00000000-0005-0000-0000-0000CE350000}"/>
    <cellStyle name="Normal 15 4 4" xfId="4703" xr:uid="{00000000-0005-0000-0000-0000CF350000}"/>
    <cellStyle name="Normal 15 4 4 2" xfId="19587" xr:uid="{00000000-0005-0000-0000-0000D0350000}"/>
    <cellStyle name="Normal 15 4 4 2 2" xfId="42230" xr:uid="{00000000-0005-0000-0000-0000D1350000}"/>
    <cellStyle name="Normal 15 4 4 3" xfId="12147" xr:uid="{00000000-0005-0000-0000-0000D2350000}"/>
    <cellStyle name="Normal 15 4 4 3 2" xfId="34790" xr:uid="{00000000-0005-0000-0000-0000D3350000}"/>
    <cellStyle name="Normal 15 4 4 4" xfId="27349" xr:uid="{00000000-0005-0000-0000-0000D4350000}"/>
    <cellStyle name="Normal 15 4 5" xfId="15869" xr:uid="{00000000-0005-0000-0000-0000D5350000}"/>
    <cellStyle name="Normal 15 4 5 2" xfId="38512" xr:uid="{00000000-0005-0000-0000-0000D6350000}"/>
    <cellStyle name="Normal 15 4 6" xfId="8429" xr:uid="{00000000-0005-0000-0000-0000D7350000}"/>
    <cellStyle name="Normal 15 4 6 2" xfId="31072" xr:uid="{00000000-0005-0000-0000-0000D8350000}"/>
    <cellStyle name="Normal 15 4 7" xfId="23631" xr:uid="{00000000-0005-0000-0000-0000D9350000}"/>
    <cellStyle name="Normal 15 5" xfId="1442" xr:uid="{00000000-0005-0000-0000-0000DA350000}"/>
    <cellStyle name="Normal 15 5 2" xfId="3292" xr:uid="{00000000-0005-0000-0000-0000DB350000}"/>
    <cellStyle name="Normal 15 5 2 2" xfId="7013" xr:uid="{00000000-0005-0000-0000-0000DC350000}"/>
    <cellStyle name="Normal 15 5 2 2 2" xfId="21897" xr:uid="{00000000-0005-0000-0000-0000DD350000}"/>
    <cellStyle name="Normal 15 5 2 2 2 2" xfId="44540" xr:uid="{00000000-0005-0000-0000-0000DE350000}"/>
    <cellStyle name="Normal 15 5 2 2 3" xfId="14457" xr:uid="{00000000-0005-0000-0000-0000DF350000}"/>
    <cellStyle name="Normal 15 5 2 2 3 2" xfId="37100" xr:uid="{00000000-0005-0000-0000-0000E0350000}"/>
    <cellStyle name="Normal 15 5 2 2 4" xfId="29659" xr:uid="{00000000-0005-0000-0000-0000E1350000}"/>
    <cellStyle name="Normal 15 5 2 3" xfId="18179" xr:uid="{00000000-0005-0000-0000-0000E2350000}"/>
    <cellStyle name="Normal 15 5 2 3 2" xfId="40822" xr:uid="{00000000-0005-0000-0000-0000E3350000}"/>
    <cellStyle name="Normal 15 5 2 4" xfId="10739" xr:uid="{00000000-0005-0000-0000-0000E4350000}"/>
    <cellStyle name="Normal 15 5 2 4 2" xfId="33382" xr:uid="{00000000-0005-0000-0000-0000E5350000}"/>
    <cellStyle name="Normal 15 5 2 5" xfId="25941" xr:uid="{00000000-0005-0000-0000-0000E6350000}"/>
    <cellStyle name="Normal 15 5 3" xfId="5166" xr:uid="{00000000-0005-0000-0000-0000E7350000}"/>
    <cellStyle name="Normal 15 5 3 2" xfId="20050" xr:uid="{00000000-0005-0000-0000-0000E8350000}"/>
    <cellStyle name="Normal 15 5 3 2 2" xfId="42693" xr:uid="{00000000-0005-0000-0000-0000E9350000}"/>
    <cellStyle name="Normal 15 5 3 3" xfId="12610" xr:uid="{00000000-0005-0000-0000-0000EA350000}"/>
    <cellStyle name="Normal 15 5 3 3 2" xfId="35253" xr:uid="{00000000-0005-0000-0000-0000EB350000}"/>
    <cellStyle name="Normal 15 5 3 4" xfId="27812" xr:uid="{00000000-0005-0000-0000-0000EC350000}"/>
    <cellStyle name="Normal 15 5 4" xfId="16332" xr:uid="{00000000-0005-0000-0000-0000ED350000}"/>
    <cellStyle name="Normal 15 5 4 2" xfId="38975" xr:uid="{00000000-0005-0000-0000-0000EE350000}"/>
    <cellStyle name="Normal 15 5 5" xfId="8892" xr:uid="{00000000-0005-0000-0000-0000EF350000}"/>
    <cellStyle name="Normal 15 5 5 2" xfId="31535" xr:uid="{00000000-0005-0000-0000-0000F0350000}"/>
    <cellStyle name="Normal 15 5 6" xfId="24094" xr:uid="{00000000-0005-0000-0000-0000F1350000}"/>
    <cellStyle name="Normal 15 6" xfId="2367" xr:uid="{00000000-0005-0000-0000-0000F2350000}"/>
    <cellStyle name="Normal 15 6 2" xfId="6088" xr:uid="{00000000-0005-0000-0000-0000F3350000}"/>
    <cellStyle name="Normal 15 6 2 2" xfId="20972" xr:uid="{00000000-0005-0000-0000-0000F4350000}"/>
    <cellStyle name="Normal 15 6 2 2 2" xfId="43615" xr:uid="{00000000-0005-0000-0000-0000F5350000}"/>
    <cellStyle name="Normal 15 6 2 3" xfId="13532" xr:uid="{00000000-0005-0000-0000-0000F6350000}"/>
    <cellStyle name="Normal 15 6 2 3 2" xfId="36175" xr:uid="{00000000-0005-0000-0000-0000F7350000}"/>
    <cellStyle name="Normal 15 6 2 4" xfId="28734" xr:uid="{00000000-0005-0000-0000-0000F8350000}"/>
    <cellStyle name="Normal 15 6 3" xfId="17254" xr:uid="{00000000-0005-0000-0000-0000F9350000}"/>
    <cellStyle name="Normal 15 6 3 2" xfId="39897" xr:uid="{00000000-0005-0000-0000-0000FA350000}"/>
    <cellStyle name="Normal 15 6 4" xfId="9814" xr:uid="{00000000-0005-0000-0000-0000FB350000}"/>
    <cellStyle name="Normal 15 6 4 2" xfId="32457" xr:uid="{00000000-0005-0000-0000-0000FC350000}"/>
    <cellStyle name="Normal 15 6 5" xfId="25016" xr:uid="{00000000-0005-0000-0000-0000FD350000}"/>
    <cellStyle name="Normal 15 7" xfId="4241" xr:uid="{00000000-0005-0000-0000-0000FE350000}"/>
    <cellStyle name="Normal 15 7 2" xfId="19125" xr:uid="{00000000-0005-0000-0000-0000FF350000}"/>
    <cellStyle name="Normal 15 7 2 2" xfId="41768" xr:uid="{00000000-0005-0000-0000-000000360000}"/>
    <cellStyle name="Normal 15 7 3" xfId="11685" xr:uid="{00000000-0005-0000-0000-000001360000}"/>
    <cellStyle name="Normal 15 7 3 2" xfId="34328" xr:uid="{00000000-0005-0000-0000-000002360000}"/>
    <cellStyle name="Normal 15 7 4" xfId="26887" xr:uid="{00000000-0005-0000-0000-000003360000}"/>
    <cellStyle name="Normal 15 8" xfId="509" xr:uid="{00000000-0005-0000-0000-000004360000}"/>
    <cellStyle name="Normal 15 8 2" xfId="15407" xr:uid="{00000000-0005-0000-0000-000005360000}"/>
    <cellStyle name="Normal 15 8 2 2" xfId="38050" xr:uid="{00000000-0005-0000-0000-000006360000}"/>
    <cellStyle name="Normal 15 8 3" xfId="23170" xr:uid="{00000000-0005-0000-0000-000007360000}"/>
    <cellStyle name="Normal 15 9" xfId="7967" xr:uid="{00000000-0005-0000-0000-000008360000}"/>
    <cellStyle name="Normal 15 9 2" xfId="30610" xr:uid="{00000000-0005-0000-0000-000009360000}"/>
    <cellStyle name="Normal 150" xfId="45428" xr:uid="{00000000-0005-0000-0000-00000A360000}"/>
    <cellStyle name="Normal 151" xfId="45429" xr:uid="{00000000-0005-0000-0000-00000B360000}"/>
    <cellStyle name="Normal 152" xfId="45431" xr:uid="{00000000-0005-0000-0000-00000C360000}"/>
    <cellStyle name="Normal 153" xfId="45438" xr:uid="{00000000-0005-0000-0000-00000D360000}"/>
    <cellStyle name="Normal 154" xfId="45439" xr:uid="{00000000-0005-0000-0000-00000E360000}"/>
    <cellStyle name="Normal 16" xfId="368" xr:uid="{00000000-0005-0000-0000-00000F360000}"/>
    <cellStyle name="Normal 16 2" xfId="827" xr:uid="{00000000-0005-0000-0000-000010360000}"/>
    <cellStyle name="Normal 16 2 2" xfId="1292" xr:uid="{00000000-0005-0000-0000-000011360000}"/>
    <cellStyle name="Normal 16 2 2 2" xfId="2220" xr:uid="{00000000-0005-0000-0000-000012360000}"/>
    <cellStyle name="Normal 16 2 2 2 2" xfId="4070" xr:uid="{00000000-0005-0000-0000-000013360000}"/>
    <cellStyle name="Normal 16 2 2 2 2 2" xfId="7791" xr:uid="{00000000-0005-0000-0000-000014360000}"/>
    <cellStyle name="Normal 16 2 2 2 2 2 2" xfId="22675" xr:uid="{00000000-0005-0000-0000-000015360000}"/>
    <cellStyle name="Normal 16 2 2 2 2 2 2 2" xfId="45318" xr:uid="{00000000-0005-0000-0000-000016360000}"/>
    <cellStyle name="Normal 16 2 2 2 2 2 3" xfId="15235" xr:uid="{00000000-0005-0000-0000-000017360000}"/>
    <cellStyle name="Normal 16 2 2 2 2 2 3 2" xfId="37878" xr:uid="{00000000-0005-0000-0000-000018360000}"/>
    <cellStyle name="Normal 16 2 2 2 2 2 4" xfId="30437" xr:uid="{00000000-0005-0000-0000-000019360000}"/>
    <cellStyle name="Normal 16 2 2 2 2 3" xfId="18957" xr:uid="{00000000-0005-0000-0000-00001A360000}"/>
    <cellStyle name="Normal 16 2 2 2 2 3 2" xfId="41600" xr:uid="{00000000-0005-0000-0000-00001B360000}"/>
    <cellStyle name="Normal 16 2 2 2 2 4" xfId="11517" xr:uid="{00000000-0005-0000-0000-00001C360000}"/>
    <cellStyle name="Normal 16 2 2 2 2 4 2" xfId="34160" xr:uid="{00000000-0005-0000-0000-00001D360000}"/>
    <cellStyle name="Normal 16 2 2 2 2 5" xfId="26719" xr:uid="{00000000-0005-0000-0000-00001E360000}"/>
    <cellStyle name="Normal 16 2 2 2 3" xfId="5944" xr:uid="{00000000-0005-0000-0000-00001F360000}"/>
    <cellStyle name="Normal 16 2 2 2 3 2" xfId="20828" xr:uid="{00000000-0005-0000-0000-000020360000}"/>
    <cellStyle name="Normal 16 2 2 2 3 2 2" xfId="43471" xr:uid="{00000000-0005-0000-0000-000021360000}"/>
    <cellStyle name="Normal 16 2 2 2 3 3" xfId="13388" xr:uid="{00000000-0005-0000-0000-000022360000}"/>
    <cellStyle name="Normal 16 2 2 2 3 3 2" xfId="36031" xr:uid="{00000000-0005-0000-0000-000023360000}"/>
    <cellStyle name="Normal 16 2 2 2 3 4" xfId="28590" xr:uid="{00000000-0005-0000-0000-000024360000}"/>
    <cellStyle name="Normal 16 2 2 2 4" xfId="17110" xr:uid="{00000000-0005-0000-0000-000025360000}"/>
    <cellStyle name="Normal 16 2 2 2 4 2" xfId="39753" xr:uid="{00000000-0005-0000-0000-000026360000}"/>
    <cellStyle name="Normal 16 2 2 2 5" xfId="9670" xr:uid="{00000000-0005-0000-0000-000027360000}"/>
    <cellStyle name="Normal 16 2 2 2 5 2" xfId="32313" xr:uid="{00000000-0005-0000-0000-000028360000}"/>
    <cellStyle name="Normal 16 2 2 2 6" xfId="24872" xr:uid="{00000000-0005-0000-0000-000029360000}"/>
    <cellStyle name="Normal 16 2 2 3" xfId="3145" xr:uid="{00000000-0005-0000-0000-00002A360000}"/>
    <cellStyle name="Normal 16 2 2 3 2" xfId="6866" xr:uid="{00000000-0005-0000-0000-00002B360000}"/>
    <cellStyle name="Normal 16 2 2 3 2 2" xfId="21750" xr:uid="{00000000-0005-0000-0000-00002C360000}"/>
    <cellStyle name="Normal 16 2 2 3 2 2 2" xfId="44393" xr:uid="{00000000-0005-0000-0000-00002D360000}"/>
    <cellStyle name="Normal 16 2 2 3 2 3" xfId="14310" xr:uid="{00000000-0005-0000-0000-00002E360000}"/>
    <cellStyle name="Normal 16 2 2 3 2 3 2" xfId="36953" xr:uid="{00000000-0005-0000-0000-00002F360000}"/>
    <cellStyle name="Normal 16 2 2 3 2 4" xfId="29512" xr:uid="{00000000-0005-0000-0000-000030360000}"/>
    <cellStyle name="Normal 16 2 2 3 3" xfId="18032" xr:uid="{00000000-0005-0000-0000-000031360000}"/>
    <cellStyle name="Normal 16 2 2 3 3 2" xfId="40675" xr:uid="{00000000-0005-0000-0000-000032360000}"/>
    <cellStyle name="Normal 16 2 2 3 4" xfId="10592" xr:uid="{00000000-0005-0000-0000-000033360000}"/>
    <cellStyle name="Normal 16 2 2 3 4 2" xfId="33235" xr:uid="{00000000-0005-0000-0000-000034360000}"/>
    <cellStyle name="Normal 16 2 2 3 5" xfId="25794" xr:uid="{00000000-0005-0000-0000-000035360000}"/>
    <cellStyle name="Normal 16 2 2 4" xfId="5019" xr:uid="{00000000-0005-0000-0000-000036360000}"/>
    <cellStyle name="Normal 16 2 2 4 2" xfId="19903" xr:uid="{00000000-0005-0000-0000-000037360000}"/>
    <cellStyle name="Normal 16 2 2 4 2 2" xfId="42546" xr:uid="{00000000-0005-0000-0000-000038360000}"/>
    <cellStyle name="Normal 16 2 2 4 3" xfId="12463" xr:uid="{00000000-0005-0000-0000-000039360000}"/>
    <cellStyle name="Normal 16 2 2 4 3 2" xfId="35106" xr:uid="{00000000-0005-0000-0000-00003A360000}"/>
    <cellStyle name="Normal 16 2 2 4 4" xfId="27665" xr:uid="{00000000-0005-0000-0000-00003B360000}"/>
    <cellStyle name="Normal 16 2 2 5" xfId="16185" xr:uid="{00000000-0005-0000-0000-00003C360000}"/>
    <cellStyle name="Normal 16 2 2 5 2" xfId="38828" xr:uid="{00000000-0005-0000-0000-00003D360000}"/>
    <cellStyle name="Normal 16 2 2 6" xfId="8745" xr:uid="{00000000-0005-0000-0000-00003E360000}"/>
    <cellStyle name="Normal 16 2 2 6 2" xfId="31388" xr:uid="{00000000-0005-0000-0000-00003F360000}"/>
    <cellStyle name="Normal 16 2 2 7" xfId="23947" xr:uid="{00000000-0005-0000-0000-000040360000}"/>
    <cellStyle name="Normal 16 2 3" xfId="1758" xr:uid="{00000000-0005-0000-0000-000041360000}"/>
    <cellStyle name="Normal 16 2 3 2" xfId="3608" xr:uid="{00000000-0005-0000-0000-000042360000}"/>
    <cellStyle name="Normal 16 2 3 2 2" xfId="7329" xr:uid="{00000000-0005-0000-0000-000043360000}"/>
    <cellStyle name="Normal 16 2 3 2 2 2" xfId="22213" xr:uid="{00000000-0005-0000-0000-000044360000}"/>
    <cellStyle name="Normal 16 2 3 2 2 2 2" xfId="44856" xr:uid="{00000000-0005-0000-0000-000045360000}"/>
    <cellStyle name="Normal 16 2 3 2 2 3" xfId="14773" xr:uid="{00000000-0005-0000-0000-000046360000}"/>
    <cellStyle name="Normal 16 2 3 2 2 3 2" xfId="37416" xr:uid="{00000000-0005-0000-0000-000047360000}"/>
    <cellStyle name="Normal 16 2 3 2 2 4" xfId="29975" xr:uid="{00000000-0005-0000-0000-000048360000}"/>
    <cellStyle name="Normal 16 2 3 2 3" xfId="18495" xr:uid="{00000000-0005-0000-0000-000049360000}"/>
    <cellStyle name="Normal 16 2 3 2 3 2" xfId="41138" xr:uid="{00000000-0005-0000-0000-00004A360000}"/>
    <cellStyle name="Normal 16 2 3 2 4" xfId="11055" xr:uid="{00000000-0005-0000-0000-00004B360000}"/>
    <cellStyle name="Normal 16 2 3 2 4 2" xfId="33698" xr:uid="{00000000-0005-0000-0000-00004C360000}"/>
    <cellStyle name="Normal 16 2 3 2 5" xfId="26257" xr:uid="{00000000-0005-0000-0000-00004D360000}"/>
    <cellStyle name="Normal 16 2 3 3" xfId="5482" xr:uid="{00000000-0005-0000-0000-00004E360000}"/>
    <cellStyle name="Normal 16 2 3 3 2" xfId="20366" xr:uid="{00000000-0005-0000-0000-00004F360000}"/>
    <cellStyle name="Normal 16 2 3 3 2 2" xfId="43009" xr:uid="{00000000-0005-0000-0000-000050360000}"/>
    <cellStyle name="Normal 16 2 3 3 3" xfId="12926" xr:uid="{00000000-0005-0000-0000-000051360000}"/>
    <cellStyle name="Normal 16 2 3 3 3 2" xfId="35569" xr:uid="{00000000-0005-0000-0000-000052360000}"/>
    <cellStyle name="Normal 16 2 3 3 4" xfId="28128" xr:uid="{00000000-0005-0000-0000-000053360000}"/>
    <cellStyle name="Normal 16 2 3 4" xfId="16648" xr:uid="{00000000-0005-0000-0000-000054360000}"/>
    <cellStyle name="Normal 16 2 3 4 2" xfId="39291" xr:uid="{00000000-0005-0000-0000-000055360000}"/>
    <cellStyle name="Normal 16 2 3 5" xfId="9208" xr:uid="{00000000-0005-0000-0000-000056360000}"/>
    <cellStyle name="Normal 16 2 3 5 2" xfId="31851" xr:uid="{00000000-0005-0000-0000-000057360000}"/>
    <cellStyle name="Normal 16 2 3 6" xfId="24410" xr:uid="{00000000-0005-0000-0000-000058360000}"/>
    <cellStyle name="Normal 16 2 4" xfId="2683" xr:uid="{00000000-0005-0000-0000-000059360000}"/>
    <cellStyle name="Normal 16 2 4 2" xfId="6404" xr:uid="{00000000-0005-0000-0000-00005A360000}"/>
    <cellStyle name="Normal 16 2 4 2 2" xfId="21288" xr:uid="{00000000-0005-0000-0000-00005B360000}"/>
    <cellStyle name="Normal 16 2 4 2 2 2" xfId="43931" xr:uid="{00000000-0005-0000-0000-00005C360000}"/>
    <cellStyle name="Normal 16 2 4 2 3" xfId="13848" xr:uid="{00000000-0005-0000-0000-00005D360000}"/>
    <cellStyle name="Normal 16 2 4 2 3 2" xfId="36491" xr:uid="{00000000-0005-0000-0000-00005E360000}"/>
    <cellStyle name="Normal 16 2 4 2 4" xfId="29050" xr:uid="{00000000-0005-0000-0000-00005F360000}"/>
    <cellStyle name="Normal 16 2 4 3" xfId="17570" xr:uid="{00000000-0005-0000-0000-000060360000}"/>
    <cellStyle name="Normal 16 2 4 3 2" xfId="40213" xr:uid="{00000000-0005-0000-0000-000061360000}"/>
    <cellStyle name="Normal 16 2 4 4" xfId="10130" xr:uid="{00000000-0005-0000-0000-000062360000}"/>
    <cellStyle name="Normal 16 2 4 4 2" xfId="32773" xr:uid="{00000000-0005-0000-0000-000063360000}"/>
    <cellStyle name="Normal 16 2 4 5" xfId="25332" xr:uid="{00000000-0005-0000-0000-000064360000}"/>
    <cellStyle name="Normal 16 2 5" xfId="4557" xr:uid="{00000000-0005-0000-0000-000065360000}"/>
    <cellStyle name="Normal 16 2 5 2" xfId="19441" xr:uid="{00000000-0005-0000-0000-000066360000}"/>
    <cellStyle name="Normal 16 2 5 2 2" xfId="42084" xr:uid="{00000000-0005-0000-0000-000067360000}"/>
    <cellStyle name="Normal 16 2 5 3" xfId="12001" xr:uid="{00000000-0005-0000-0000-000068360000}"/>
    <cellStyle name="Normal 16 2 5 3 2" xfId="34644" xr:uid="{00000000-0005-0000-0000-000069360000}"/>
    <cellStyle name="Normal 16 2 5 4" xfId="27203" xr:uid="{00000000-0005-0000-0000-00006A360000}"/>
    <cellStyle name="Normal 16 2 6" xfId="15723" xr:uid="{00000000-0005-0000-0000-00006B360000}"/>
    <cellStyle name="Normal 16 2 6 2" xfId="38366" xr:uid="{00000000-0005-0000-0000-00006C360000}"/>
    <cellStyle name="Normal 16 2 7" xfId="8283" xr:uid="{00000000-0005-0000-0000-00006D360000}"/>
    <cellStyle name="Normal 16 2 7 2" xfId="30926" xr:uid="{00000000-0005-0000-0000-00006E360000}"/>
    <cellStyle name="Normal 16 2 8" xfId="23485" xr:uid="{00000000-0005-0000-0000-00006F360000}"/>
    <cellStyle name="Normal 16 3" xfId="1081" xr:uid="{00000000-0005-0000-0000-000070360000}"/>
    <cellStyle name="Normal 16 3 2" xfId="2009" xr:uid="{00000000-0005-0000-0000-000071360000}"/>
    <cellStyle name="Normal 16 3 2 2" xfId="3859" xr:uid="{00000000-0005-0000-0000-000072360000}"/>
    <cellStyle name="Normal 16 3 2 2 2" xfId="7580" xr:uid="{00000000-0005-0000-0000-000073360000}"/>
    <cellStyle name="Normal 16 3 2 2 2 2" xfId="22464" xr:uid="{00000000-0005-0000-0000-000074360000}"/>
    <cellStyle name="Normal 16 3 2 2 2 2 2" xfId="45107" xr:uid="{00000000-0005-0000-0000-000075360000}"/>
    <cellStyle name="Normal 16 3 2 2 2 3" xfId="15024" xr:uid="{00000000-0005-0000-0000-000076360000}"/>
    <cellStyle name="Normal 16 3 2 2 2 3 2" xfId="37667" xr:uid="{00000000-0005-0000-0000-000077360000}"/>
    <cellStyle name="Normal 16 3 2 2 2 4" xfId="30226" xr:uid="{00000000-0005-0000-0000-000078360000}"/>
    <cellStyle name="Normal 16 3 2 2 3" xfId="18746" xr:uid="{00000000-0005-0000-0000-000079360000}"/>
    <cellStyle name="Normal 16 3 2 2 3 2" xfId="41389" xr:uid="{00000000-0005-0000-0000-00007A360000}"/>
    <cellStyle name="Normal 16 3 2 2 4" xfId="11306" xr:uid="{00000000-0005-0000-0000-00007B360000}"/>
    <cellStyle name="Normal 16 3 2 2 4 2" xfId="33949" xr:uid="{00000000-0005-0000-0000-00007C360000}"/>
    <cellStyle name="Normal 16 3 2 2 5" xfId="26508" xr:uid="{00000000-0005-0000-0000-00007D360000}"/>
    <cellStyle name="Normal 16 3 2 3" xfId="5733" xr:uid="{00000000-0005-0000-0000-00007E360000}"/>
    <cellStyle name="Normal 16 3 2 3 2" xfId="20617" xr:uid="{00000000-0005-0000-0000-00007F360000}"/>
    <cellStyle name="Normal 16 3 2 3 2 2" xfId="43260" xr:uid="{00000000-0005-0000-0000-000080360000}"/>
    <cellStyle name="Normal 16 3 2 3 3" xfId="13177" xr:uid="{00000000-0005-0000-0000-000081360000}"/>
    <cellStyle name="Normal 16 3 2 3 3 2" xfId="35820" xr:uid="{00000000-0005-0000-0000-000082360000}"/>
    <cellStyle name="Normal 16 3 2 3 4" xfId="28379" xr:uid="{00000000-0005-0000-0000-000083360000}"/>
    <cellStyle name="Normal 16 3 2 4" xfId="16899" xr:uid="{00000000-0005-0000-0000-000084360000}"/>
    <cellStyle name="Normal 16 3 2 4 2" xfId="39542" xr:uid="{00000000-0005-0000-0000-000085360000}"/>
    <cellStyle name="Normal 16 3 2 5" xfId="9459" xr:uid="{00000000-0005-0000-0000-000086360000}"/>
    <cellStyle name="Normal 16 3 2 5 2" xfId="32102" xr:uid="{00000000-0005-0000-0000-000087360000}"/>
    <cellStyle name="Normal 16 3 2 6" xfId="24661" xr:uid="{00000000-0005-0000-0000-000088360000}"/>
    <cellStyle name="Normal 16 3 3" xfId="2934" xr:uid="{00000000-0005-0000-0000-000089360000}"/>
    <cellStyle name="Normal 16 3 3 2" xfId="6655" xr:uid="{00000000-0005-0000-0000-00008A360000}"/>
    <cellStyle name="Normal 16 3 3 2 2" xfId="21539" xr:uid="{00000000-0005-0000-0000-00008B360000}"/>
    <cellStyle name="Normal 16 3 3 2 2 2" xfId="44182" xr:uid="{00000000-0005-0000-0000-00008C360000}"/>
    <cellStyle name="Normal 16 3 3 2 3" xfId="14099" xr:uid="{00000000-0005-0000-0000-00008D360000}"/>
    <cellStyle name="Normal 16 3 3 2 3 2" xfId="36742" xr:uid="{00000000-0005-0000-0000-00008E360000}"/>
    <cellStyle name="Normal 16 3 3 2 4" xfId="29301" xr:uid="{00000000-0005-0000-0000-00008F360000}"/>
    <cellStyle name="Normal 16 3 3 3" xfId="17821" xr:uid="{00000000-0005-0000-0000-000090360000}"/>
    <cellStyle name="Normal 16 3 3 3 2" xfId="40464" xr:uid="{00000000-0005-0000-0000-000091360000}"/>
    <cellStyle name="Normal 16 3 3 4" xfId="10381" xr:uid="{00000000-0005-0000-0000-000092360000}"/>
    <cellStyle name="Normal 16 3 3 4 2" xfId="33024" xr:uid="{00000000-0005-0000-0000-000093360000}"/>
    <cellStyle name="Normal 16 3 3 5" xfId="25583" xr:uid="{00000000-0005-0000-0000-000094360000}"/>
    <cellStyle name="Normal 16 3 4" xfId="4808" xr:uid="{00000000-0005-0000-0000-000095360000}"/>
    <cellStyle name="Normal 16 3 4 2" xfId="19692" xr:uid="{00000000-0005-0000-0000-000096360000}"/>
    <cellStyle name="Normal 16 3 4 2 2" xfId="42335" xr:uid="{00000000-0005-0000-0000-000097360000}"/>
    <cellStyle name="Normal 16 3 4 3" xfId="12252" xr:uid="{00000000-0005-0000-0000-000098360000}"/>
    <cellStyle name="Normal 16 3 4 3 2" xfId="34895" xr:uid="{00000000-0005-0000-0000-000099360000}"/>
    <cellStyle name="Normal 16 3 4 4" xfId="27454" xr:uid="{00000000-0005-0000-0000-00009A360000}"/>
    <cellStyle name="Normal 16 3 5" xfId="15974" xr:uid="{00000000-0005-0000-0000-00009B360000}"/>
    <cellStyle name="Normal 16 3 5 2" xfId="38617" xr:uid="{00000000-0005-0000-0000-00009C360000}"/>
    <cellStyle name="Normal 16 3 6" xfId="8534" xr:uid="{00000000-0005-0000-0000-00009D360000}"/>
    <cellStyle name="Normal 16 3 6 2" xfId="31177" xr:uid="{00000000-0005-0000-0000-00009E360000}"/>
    <cellStyle name="Normal 16 3 7" xfId="23736" xr:uid="{00000000-0005-0000-0000-00009F360000}"/>
    <cellStyle name="Normal 16 4" xfId="1547" xr:uid="{00000000-0005-0000-0000-0000A0360000}"/>
    <cellStyle name="Normal 16 4 2" xfId="3397" xr:uid="{00000000-0005-0000-0000-0000A1360000}"/>
    <cellStyle name="Normal 16 4 2 2" xfId="7118" xr:uid="{00000000-0005-0000-0000-0000A2360000}"/>
    <cellStyle name="Normal 16 4 2 2 2" xfId="22002" xr:uid="{00000000-0005-0000-0000-0000A3360000}"/>
    <cellStyle name="Normal 16 4 2 2 2 2" xfId="44645" xr:uid="{00000000-0005-0000-0000-0000A4360000}"/>
    <cellStyle name="Normal 16 4 2 2 3" xfId="14562" xr:uid="{00000000-0005-0000-0000-0000A5360000}"/>
    <cellStyle name="Normal 16 4 2 2 3 2" xfId="37205" xr:uid="{00000000-0005-0000-0000-0000A6360000}"/>
    <cellStyle name="Normal 16 4 2 2 4" xfId="29764" xr:uid="{00000000-0005-0000-0000-0000A7360000}"/>
    <cellStyle name="Normal 16 4 2 3" xfId="18284" xr:uid="{00000000-0005-0000-0000-0000A8360000}"/>
    <cellStyle name="Normal 16 4 2 3 2" xfId="40927" xr:uid="{00000000-0005-0000-0000-0000A9360000}"/>
    <cellStyle name="Normal 16 4 2 4" xfId="10844" xr:uid="{00000000-0005-0000-0000-0000AA360000}"/>
    <cellStyle name="Normal 16 4 2 4 2" xfId="33487" xr:uid="{00000000-0005-0000-0000-0000AB360000}"/>
    <cellStyle name="Normal 16 4 2 5" xfId="26046" xr:uid="{00000000-0005-0000-0000-0000AC360000}"/>
    <cellStyle name="Normal 16 4 3" xfId="5271" xr:uid="{00000000-0005-0000-0000-0000AD360000}"/>
    <cellStyle name="Normal 16 4 3 2" xfId="20155" xr:uid="{00000000-0005-0000-0000-0000AE360000}"/>
    <cellStyle name="Normal 16 4 3 2 2" xfId="42798" xr:uid="{00000000-0005-0000-0000-0000AF360000}"/>
    <cellStyle name="Normal 16 4 3 3" xfId="12715" xr:uid="{00000000-0005-0000-0000-0000B0360000}"/>
    <cellStyle name="Normal 16 4 3 3 2" xfId="35358" xr:uid="{00000000-0005-0000-0000-0000B1360000}"/>
    <cellStyle name="Normal 16 4 3 4" xfId="27917" xr:uid="{00000000-0005-0000-0000-0000B2360000}"/>
    <cellStyle name="Normal 16 4 4" xfId="16437" xr:uid="{00000000-0005-0000-0000-0000B3360000}"/>
    <cellStyle name="Normal 16 4 4 2" xfId="39080" xr:uid="{00000000-0005-0000-0000-0000B4360000}"/>
    <cellStyle name="Normal 16 4 5" xfId="8997" xr:uid="{00000000-0005-0000-0000-0000B5360000}"/>
    <cellStyle name="Normal 16 4 5 2" xfId="31640" xr:uid="{00000000-0005-0000-0000-0000B6360000}"/>
    <cellStyle name="Normal 16 4 6" xfId="24199" xr:uid="{00000000-0005-0000-0000-0000B7360000}"/>
    <cellStyle name="Normal 16 5" xfId="2472" xr:uid="{00000000-0005-0000-0000-0000B8360000}"/>
    <cellStyle name="Normal 16 5 2" xfId="6193" xr:uid="{00000000-0005-0000-0000-0000B9360000}"/>
    <cellStyle name="Normal 16 5 2 2" xfId="21077" xr:uid="{00000000-0005-0000-0000-0000BA360000}"/>
    <cellStyle name="Normal 16 5 2 2 2" xfId="43720" xr:uid="{00000000-0005-0000-0000-0000BB360000}"/>
    <cellStyle name="Normal 16 5 2 3" xfId="13637" xr:uid="{00000000-0005-0000-0000-0000BC360000}"/>
    <cellStyle name="Normal 16 5 2 3 2" xfId="36280" xr:uid="{00000000-0005-0000-0000-0000BD360000}"/>
    <cellStyle name="Normal 16 5 2 4" xfId="28839" xr:uid="{00000000-0005-0000-0000-0000BE360000}"/>
    <cellStyle name="Normal 16 5 3" xfId="17359" xr:uid="{00000000-0005-0000-0000-0000BF360000}"/>
    <cellStyle name="Normal 16 5 3 2" xfId="40002" xr:uid="{00000000-0005-0000-0000-0000C0360000}"/>
    <cellStyle name="Normal 16 5 4" xfId="9919" xr:uid="{00000000-0005-0000-0000-0000C1360000}"/>
    <cellStyle name="Normal 16 5 4 2" xfId="32562" xr:uid="{00000000-0005-0000-0000-0000C2360000}"/>
    <cellStyle name="Normal 16 5 5" xfId="25121" xr:uid="{00000000-0005-0000-0000-0000C3360000}"/>
    <cellStyle name="Normal 16 6" xfId="4346" xr:uid="{00000000-0005-0000-0000-0000C4360000}"/>
    <cellStyle name="Normal 16 6 2" xfId="19230" xr:uid="{00000000-0005-0000-0000-0000C5360000}"/>
    <cellStyle name="Normal 16 6 2 2" xfId="41873" xr:uid="{00000000-0005-0000-0000-0000C6360000}"/>
    <cellStyle name="Normal 16 6 3" xfId="11790" xr:uid="{00000000-0005-0000-0000-0000C7360000}"/>
    <cellStyle name="Normal 16 6 3 2" xfId="34433" xr:uid="{00000000-0005-0000-0000-0000C8360000}"/>
    <cellStyle name="Normal 16 6 4" xfId="26992" xr:uid="{00000000-0005-0000-0000-0000C9360000}"/>
    <cellStyle name="Normal 16 7" xfId="15512" xr:uid="{00000000-0005-0000-0000-0000CA360000}"/>
    <cellStyle name="Normal 16 7 2" xfId="38155" xr:uid="{00000000-0005-0000-0000-0000CB360000}"/>
    <cellStyle name="Normal 16 8" xfId="8072" xr:uid="{00000000-0005-0000-0000-0000CC360000}"/>
    <cellStyle name="Normal 16 8 2" xfId="30715" xr:uid="{00000000-0005-0000-0000-0000CD360000}"/>
    <cellStyle name="Normal 16 9" xfId="23065" xr:uid="{00000000-0005-0000-0000-0000CE360000}"/>
    <cellStyle name="Normal 17" xfId="615" xr:uid="{00000000-0005-0000-0000-0000CF360000}"/>
    <cellStyle name="Normal 17 2" xfId="1082" xr:uid="{00000000-0005-0000-0000-0000D0360000}"/>
    <cellStyle name="Normal 17 2 2" xfId="2010" xr:uid="{00000000-0005-0000-0000-0000D1360000}"/>
    <cellStyle name="Normal 17 2 2 2" xfId="3860" xr:uid="{00000000-0005-0000-0000-0000D2360000}"/>
    <cellStyle name="Normal 17 2 2 2 2" xfId="7581" xr:uid="{00000000-0005-0000-0000-0000D3360000}"/>
    <cellStyle name="Normal 17 2 2 2 2 2" xfId="22465" xr:uid="{00000000-0005-0000-0000-0000D4360000}"/>
    <cellStyle name="Normal 17 2 2 2 2 2 2" xfId="45108" xr:uid="{00000000-0005-0000-0000-0000D5360000}"/>
    <cellStyle name="Normal 17 2 2 2 2 3" xfId="15025" xr:uid="{00000000-0005-0000-0000-0000D6360000}"/>
    <cellStyle name="Normal 17 2 2 2 2 3 2" xfId="37668" xr:uid="{00000000-0005-0000-0000-0000D7360000}"/>
    <cellStyle name="Normal 17 2 2 2 2 4" xfId="30227" xr:uid="{00000000-0005-0000-0000-0000D8360000}"/>
    <cellStyle name="Normal 17 2 2 2 3" xfId="18747" xr:uid="{00000000-0005-0000-0000-0000D9360000}"/>
    <cellStyle name="Normal 17 2 2 2 3 2" xfId="41390" xr:uid="{00000000-0005-0000-0000-0000DA360000}"/>
    <cellStyle name="Normal 17 2 2 2 4" xfId="11307" xr:uid="{00000000-0005-0000-0000-0000DB360000}"/>
    <cellStyle name="Normal 17 2 2 2 4 2" xfId="33950" xr:uid="{00000000-0005-0000-0000-0000DC360000}"/>
    <cellStyle name="Normal 17 2 2 2 5" xfId="26509" xr:uid="{00000000-0005-0000-0000-0000DD360000}"/>
    <cellStyle name="Normal 17 2 2 3" xfId="5734" xr:uid="{00000000-0005-0000-0000-0000DE360000}"/>
    <cellStyle name="Normal 17 2 2 3 2" xfId="20618" xr:uid="{00000000-0005-0000-0000-0000DF360000}"/>
    <cellStyle name="Normal 17 2 2 3 2 2" xfId="43261" xr:uid="{00000000-0005-0000-0000-0000E0360000}"/>
    <cellStyle name="Normal 17 2 2 3 3" xfId="13178" xr:uid="{00000000-0005-0000-0000-0000E1360000}"/>
    <cellStyle name="Normal 17 2 2 3 3 2" xfId="35821" xr:uid="{00000000-0005-0000-0000-0000E2360000}"/>
    <cellStyle name="Normal 17 2 2 3 4" xfId="28380" xr:uid="{00000000-0005-0000-0000-0000E3360000}"/>
    <cellStyle name="Normal 17 2 2 4" xfId="16900" xr:uid="{00000000-0005-0000-0000-0000E4360000}"/>
    <cellStyle name="Normal 17 2 2 4 2" xfId="39543" xr:uid="{00000000-0005-0000-0000-0000E5360000}"/>
    <cellStyle name="Normal 17 2 2 5" xfId="9460" xr:uid="{00000000-0005-0000-0000-0000E6360000}"/>
    <cellStyle name="Normal 17 2 2 5 2" xfId="32103" xr:uid="{00000000-0005-0000-0000-0000E7360000}"/>
    <cellStyle name="Normal 17 2 2 6" xfId="24662" xr:uid="{00000000-0005-0000-0000-0000E8360000}"/>
    <cellStyle name="Normal 17 2 3" xfId="2935" xr:uid="{00000000-0005-0000-0000-0000E9360000}"/>
    <cellStyle name="Normal 17 2 3 2" xfId="6656" xr:uid="{00000000-0005-0000-0000-0000EA360000}"/>
    <cellStyle name="Normal 17 2 3 2 2" xfId="21540" xr:uid="{00000000-0005-0000-0000-0000EB360000}"/>
    <cellStyle name="Normal 17 2 3 2 2 2" xfId="44183" xr:uid="{00000000-0005-0000-0000-0000EC360000}"/>
    <cellStyle name="Normal 17 2 3 2 3" xfId="14100" xr:uid="{00000000-0005-0000-0000-0000ED360000}"/>
    <cellStyle name="Normal 17 2 3 2 3 2" xfId="36743" xr:uid="{00000000-0005-0000-0000-0000EE360000}"/>
    <cellStyle name="Normal 17 2 3 2 4" xfId="29302" xr:uid="{00000000-0005-0000-0000-0000EF360000}"/>
    <cellStyle name="Normal 17 2 3 3" xfId="17822" xr:uid="{00000000-0005-0000-0000-0000F0360000}"/>
    <cellStyle name="Normal 17 2 3 3 2" xfId="40465" xr:uid="{00000000-0005-0000-0000-0000F1360000}"/>
    <cellStyle name="Normal 17 2 3 4" xfId="10382" xr:uid="{00000000-0005-0000-0000-0000F2360000}"/>
    <cellStyle name="Normal 17 2 3 4 2" xfId="33025" xr:uid="{00000000-0005-0000-0000-0000F3360000}"/>
    <cellStyle name="Normal 17 2 3 5" xfId="25584" xr:uid="{00000000-0005-0000-0000-0000F4360000}"/>
    <cellStyle name="Normal 17 2 4" xfId="4809" xr:uid="{00000000-0005-0000-0000-0000F5360000}"/>
    <cellStyle name="Normal 17 2 4 2" xfId="19693" xr:uid="{00000000-0005-0000-0000-0000F6360000}"/>
    <cellStyle name="Normal 17 2 4 2 2" xfId="42336" xr:uid="{00000000-0005-0000-0000-0000F7360000}"/>
    <cellStyle name="Normal 17 2 4 3" xfId="12253" xr:uid="{00000000-0005-0000-0000-0000F8360000}"/>
    <cellStyle name="Normal 17 2 4 3 2" xfId="34896" xr:uid="{00000000-0005-0000-0000-0000F9360000}"/>
    <cellStyle name="Normal 17 2 4 4" xfId="27455" xr:uid="{00000000-0005-0000-0000-0000FA360000}"/>
    <cellStyle name="Normal 17 2 5" xfId="15975" xr:uid="{00000000-0005-0000-0000-0000FB360000}"/>
    <cellStyle name="Normal 17 2 5 2" xfId="38618" xr:uid="{00000000-0005-0000-0000-0000FC360000}"/>
    <cellStyle name="Normal 17 2 6" xfId="8535" xr:uid="{00000000-0005-0000-0000-0000FD360000}"/>
    <cellStyle name="Normal 17 2 6 2" xfId="31178" xr:uid="{00000000-0005-0000-0000-0000FE360000}"/>
    <cellStyle name="Normal 17 2 7" xfId="23737" xr:uid="{00000000-0005-0000-0000-0000FF360000}"/>
    <cellStyle name="Normal 17 3" xfId="1548" xr:uid="{00000000-0005-0000-0000-000000370000}"/>
    <cellStyle name="Normal 17 3 2" xfId="3398" xr:uid="{00000000-0005-0000-0000-000001370000}"/>
    <cellStyle name="Normal 17 3 2 2" xfId="7119" xr:uid="{00000000-0005-0000-0000-000002370000}"/>
    <cellStyle name="Normal 17 3 2 2 2" xfId="22003" xr:uid="{00000000-0005-0000-0000-000003370000}"/>
    <cellStyle name="Normal 17 3 2 2 2 2" xfId="44646" xr:uid="{00000000-0005-0000-0000-000004370000}"/>
    <cellStyle name="Normal 17 3 2 2 3" xfId="14563" xr:uid="{00000000-0005-0000-0000-000005370000}"/>
    <cellStyle name="Normal 17 3 2 2 3 2" xfId="37206" xr:uid="{00000000-0005-0000-0000-000006370000}"/>
    <cellStyle name="Normal 17 3 2 2 4" xfId="29765" xr:uid="{00000000-0005-0000-0000-000007370000}"/>
    <cellStyle name="Normal 17 3 2 3" xfId="18285" xr:uid="{00000000-0005-0000-0000-000008370000}"/>
    <cellStyle name="Normal 17 3 2 3 2" xfId="40928" xr:uid="{00000000-0005-0000-0000-000009370000}"/>
    <cellStyle name="Normal 17 3 2 4" xfId="10845" xr:uid="{00000000-0005-0000-0000-00000A370000}"/>
    <cellStyle name="Normal 17 3 2 4 2" xfId="33488" xr:uid="{00000000-0005-0000-0000-00000B370000}"/>
    <cellStyle name="Normal 17 3 2 5" xfId="26047" xr:uid="{00000000-0005-0000-0000-00000C370000}"/>
    <cellStyle name="Normal 17 3 3" xfId="5272" xr:uid="{00000000-0005-0000-0000-00000D370000}"/>
    <cellStyle name="Normal 17 3 3 2" xfId="20156" xr:uid="{00000000-0005-0000-0000-00000E370000}"/>
    <cellStyle name="Normal 17 3 3 2 2" xfId="42799" xr:uid="{00000000-0005-0000-0000-00000F370000}"/>
    <cellStyle name="Normal 17 3 3 3" xfId="12716" xr:uid="{00000000-0005-0000-0000-000010370000}"/>
    <cellStyle name="Normal 17 3 3 3 2" xfId="35359" xr:uid="{00000000-0005-0000-0000-000011370000}"/>
    <cellStyle name="Normal 17 3 3 4" xfId="27918" xr:uid="{00000000-0005-0000-0000-000012370000}"/>
    <cellStyle name="Normal 17 3 4" xfId="16438" xr:uid="{00000000-0005-0000-0000-000013370000}"/>
    <cellStyle name="Normal 17 3 4 2" xfId="39081" xr:uid="{00000000-0005-0000-0000-000014370000}"/>
    <cellStyle name="Normal 17 3 5" xfId="8998" xr:uid="{00000000-0005-0000-0000-000015370000}"/>
    <cellStyle name="Normal 17 3 5 2" xfId="31641" xr:uid="{00000000-0005-0000-0000-000016370000}"/>
    <cellStyle name="Normal 17 3 6" xfId="24200" xr:uid="{00000000-0005-0000-0000-000017370000}"/>
    <cellStyle name="Normal 17 4" xfId="2473" xr:uid="{00000000-0005-0000-0000-000018370000}"/>
    <cellStyle name="Normal 17 4 2" xfId="6194" xr:uid="{00000000-0005-0000-0000-000019370000}"/>
    <cellStyle name="Normal 17 4 2 2" xfId="21078" xr:uid="{00000000-0005-0000-0000-00001A370000}"/>
    <cellStyle name="Normal 17 4 2 2 2" xfId="43721" xr:uid="{00000000-0005-0000-0000-00001B370000}"/>
    <cellStyle name="Normal 17 4 2 3" xfId="13638" xr:uid="{00000000-0005-0000-0000-00001C370000}"/>
    <cellStyle name="Normal 17 4 2 3 2" xfId="36281" xr:uid="{00000000-0005-0000-0000-00001D370000}"/>
    <cellStyle name="Normal 17 4 2 4" xfId="28840" xr:uid="{00000000-0005-0000-0000-00001E370000}"/>
    <cellStyle name="Normal 17 4 3" xfId="17360" xr:uid="{00000000-0005-0000-0000-00001F370000}"/>
    <cellStyle name="Normal 17 4 3 2" xfId="40003" xr:uid="{00000000-0005-0000-0000-000020370000}"/>
    <cellStyle name="Normal 17 4 4" xfId="9920" xr:uid="{00000000-0005-0000-0000-000021370000}"/>
    <cellStyle name="Normal 17 4 4 2" xfId="32563" xr:uid="{00000000-0005-0000-0000-000022370000}"/>
    <cellStyle name="Normal 17 4 5" xfId="25122" xr:uid="{00000000-0005-0000-0000-000023370000}"/>
    <cellStyle name="Normal 17 5" xfId="4347" xr:uid="{00000000-0005-0000-0000-000024370000}"/>
    <cellStyle name="Normal 17 5 2" xfId="19231" xr:uid="{00000000-0005-0000-0000-000025370000}"/>
    <cellStyle name="Normal 17 5 2 2" xfId="41874" xr:uid="{00000000-0005-0000-0000-000026370000}"/>
    <cellStyle name="Normal 17 5 3" xfId="11791" xr:uid="{00000000-0005-0000-0000-000027370000}"/>
    <cellStyle name="Normal 17 5 3 2" xfId="34434" xr:uid="{00000000-0005-0000-0000-000028370000}"/>
    <cellStyle name="Normal 17 5 4" xfId="26993" xr:uid="{00000000-0005-0000-0000-000029370000}"/>
    <cellStyle name="Normal 17 6" xfId="15513" xr:uid="{00000000-0005-0000-0000-00002A370000}"/>
    <cellStyle name="Normal 17 6 2" xfId="38156" xr:uid="{00000000-0005-0000-0000-00002B370000}"/>
    <cellStyle name="Normal 17 7" xfId="8073" xr:uid="{00000000-0005-0000-0000-00002C370000}"/>
    <cellStyle name="Normal 17 7 2" xfId="30716" xr:uid="{00000000-0005-0000-0000-00002D370000}"/>
    <cellStyle name="Normal 17 8" xfId="23275" xr:uid="{00000000-0005-0000-0000-00002E370000}"/>
    <cellStyle name="Normal 18" xfId="628" xr:uid="{00000000-0005-0000-0000-00002F370000}"/>
    <cellStyle name="Normal 19" xfId="644" xr:uid="{00000000-0005-0000-0000-000030370000}"/>
    <cellStyle name="Normal 2" xfId="59" xr:uid="{00000000-0005-0000-0000-000031370000}"/>
    <cellStyle name="Normal 2 10" xfId="415" xr:uid="{00000000-0005-0000-0000-000032370000}"/>
    <cellStyle name="Normal 2 10 10" xfId="15324" xr:uid="{00000000-0005-0000-0000-000033370000}"/>
    <cellStyle name="Normal 2 10 10 2" xfId="37967" xr:uid="{00000000-0005-0000-0000-000034370000}"/>
    <cellStyle name="Normal 2 10 11" xfId="7884" xr:uid="{00000000-0005-0000-0000-000035370000}"/>
    <cellStyle name="Normal 2 10 11 2" xfId="30527" xr:uid="{00000000-0005-0000-0000-000036370000}"/>
    <cellStyle name="Normal 2 10 12" xfId="23087" xr:uid="{00000000-0005-0000-0000-000037370000}"/>
    <cellStyle name="Normal 2 10 2" xfId="445" xr:uid="{00000000-0005-0000-0000-000038370000}"/>
    <cellStyle name="Normal 2 10 2 10" xfId="7904" xr:uid="{00000000-0005-0000-0000-000039370000}"/>
    <cellStyle name="Normal 2 10 2 10 2" xfId="30547" xr:uid="{00000000-0005-0000-0000-00003A370000}"/>
    <cellStyle name="Normal 2 10 2 11" xfId="23107" xr:uid="{00000000-0005-0000-0000-00003B370000}"/>
    <cellStyle name="Normal 2 10 2 2" xfId="498" xr:uid="{00000000-0005-0000-0000-00003C370000}"/>
    <cellStyle name="Normal 2 10 2 2 10" xfId="23159" xr:uid="{00000000-0005-0000-0000-00003D370000}"/>
    <cellStyle name="Normal 2 10 2 2 2" xfId="604" xr:uid="{00000000-0005-0000-0000-00003E370000}"/>
    <cellStyle name="Normal 2 10 2 2 2 2" xfId="816" xr:uid="{00000000-0005-0000-0000-00003F370000}"/>
    <cellStyle name="Normal 2 10 2 2 2 2 2" xfId="1281" xr:uid="{00000000-0005-0000-0000-000040370000}"/>
    <cellStyle name="Normal 2 10 2 2 2 2 2 2" xfId="2209" xr:uid="{00000000-0005-0000-0000-000041370000}"/>
    <cellStyle name="Normal 2 10 2 2 2 2 2 2 2" xfId="4059" xr:uid="{00000000-0005-0000-0000-000042370000}"/>
    <cellStyle name="Normal 2 10 2 2 2 2 2 2 2 2" xfId="7780" xr:uid="{00000000-0005-0000-0000-000043370000}"/>
    <cellStyle name="Normal 2 10 2 2 2 2 2 2 2 2 2" xfId="22664" xr:uid="{00000000-0005-0000-0000-000044370000}"/>
    <cellStyle name="Normal 2 10 2 2 2 2 2 2 2 2 2 2" xfId="45307" xr:uid="{00000000-0005-0000-0000-000045370000}"/>
    <cellStyle name="Normal 2 10 2 2 2 2 2 2 2 2 3" xfId="15224" xr:uid="{00000000-0005-0000-0000-000046370000}"/>
    <cellStyle name="Normal 2 10 2 2 2 2 2 2 2 2 3 2" xfId="37867" xr:uid="{00000000-0005-0000-0000-000047370000}"/>
    <cellStyle name="Normal 2 10 2 2 2 2 2 2 2 2 4" xfId="30426" xr:uid="{00000000-0005-0000-0000-000048370000}"/>
    <cellStyle name="Normal 2 10 2 2 2 2 2 2 2 3" xfId="18946" xr:uid="{00000000-0005-0000-0000-000049370000}"/>
    <cellStyle name="Normal 2 10 2 2 2 2 2 2 2 3 2" xfId="41589" xr:uid="{00000000-0005-0000-0000-00004A370000}"/>
    <cellStyle name="Normal 2 10 2 2 2 2 2 2 2 4" xfId="11506" xr:uid="{00000000-0005-0000-0000-00004B370000}"/>
    <cellStyle name="Normal 2 10 2 2 2 2 2 2 2 4 2" xfId="34149" xr:uid="{00000000-0005-0000-0000-00004C370000}"/>
    <cellStyle name="Normal 2 10 2 2 2 2 2 2 2 5" xfId="26708" xr:uid="{00000000-0005-0000-0000-00004D370000}"/>
    <cellStyle name="Normal 2 10 2 2 2 2 2 2 3" xfId="5933" xr:uid="{00000000-0005-0000-0000-00004E370000}"/>
    <cellStyle name="Normal 2 10 2 2 2 2 2 2 3 2" xfId="20817" xr:uid="{00000000-0005-0000-0000-00004F370000}"/>
    <cellStyle name="Normal 2 10 2 2 2 2 2 2 3 2 2" xfId="43460" xr:uid="{00000000-0005-0000-0000-000050370000}"/>
    <cellStyle name="Normal 2 10 2 2 2 2 2 2 3 3" xfId="13377" xr:uid="{00000000-0005-0000-0000-000051370000}"/>
    <cellStyle name="Normal 2 10 2 2 2 2 2 2 3 3 2" xfId="36020" xr:uid="{00000000-0005-0000-0000-000052370000}"/>
    <cellStyle name="Normal 2 10 2 2 2 2 2 2 3 4" xfId="28579" xr:uid="{00000000-0005-0000-0000-000053370000}"/>
    <cellStyle name="Normal 2 10 2 2 2 2 2 2 4" xfId="17099" xr:uid="{00000000-0005-0000-0000-000054370000}"/>
    <cellStyle name="Normal 2 10 2 2 2 2 2 2 4 2" xfId="39742" xr:uid="{00000000-0005-0000-0000-000055370000}"/>
    <cellStyle name="Normal 2 10 2 2 2 2 2 2 5" xfId="9659" xr:uid="{00000000-0005-0000-0000-000056370000}"/>
    <cellStyle name="Normal 2 10 2 2 2 2 2 2 5 2" xfId="32302" xr:uid="{00000000-0005-0000-0000-000057370000}"/>
    <cellStyle name="Normal 2 10 2 2 2 2 2 2 6" xfId="24861" xr:uid="{00000000-0005-0000-0000-000058370000}"/>
    <cellStyle name="Normal 2 10 2 2 2 2 2 3" xfId="3134" xr:uid="{00000000-0005-0000-0000-000059370000}"/>
    <cellStyle name="Normal 2 10 2 2 2 2 2 3 2" xfId="6855" xr:uid="{00000000-0005-0000-0000-00005A370000}"/>
    <cellStyle name="Normal 2 10 2 2 2 2 2 3 2 2" xfId="21739" xr:uid="{00000000-0005-0000-0000-00005B370000}"/>
    <cellStyle name="Normal 2 10 2 2 2 2 2 3 2 2 2" xfId="44382" xr:uid="{00000000-0005-0000-0000-00005C370000}"/>
    <cellStyle name="Normal 2 10 2 2 2 2 2 3 2 3" xfId="14299" xr:uid="{00000000-0005-0000-0000-00005D370000}"/>
    <cellStyle name="Normal 2 10 2 2 2 2 2 3 2 3 2" xfId="36942" xr:uid="{00000000-0005-0000-0000-00005E370000}"/>
    <cellStyle name="Normal 2 10 2 2 2 2 2 3 2 4" xfId="29501" xr:uid="{00000000-0005-0000-0000-00005F370000}"/>
    <cellStyle name="Normal 2 10 2 2 2 2 2 3 3" xfId="18021" xr:uid="{00000000-0005-0000-0000-000060370000}"/>
    <cellStyle name="Normal 2 10 2 2 2 2 2 3 3 2" xfId="40664" xr:uid="{00000000-0005-0000-0000-000061370000}"/>
    <cellStyle name="Normal 2 10 2 2 2 2 2 3 4" xfId="10581" xr:uid="{00000000-0005-0000-0000-000062370000}"/>
    <cellStyle name="Normal 2 10 2 2 2 2 2 3 4 2" xfId="33224" xr:uid="{00000000-0005-0000-0000-000063370000}"/>
    <cellStyle name="Normal 2 10 2 2 2 2 2 3 5" xfId="25783" xr:uid="{00000000-0005-0000-0000-000064370000}"/>
    <cellStyle name="Normal 2 10 2 2 2 2 2 4" xfId="5008" xr:uid="{00000000-0005-0000-0000-000065370000}"/>
    <cellStyle name="Normal 2 10 2 2 2 2 2 4 2" xfId="19892" xr:uid="{00000000-0005-0000-0000-000066370000}"/>
    <cellStyle name="Normal 2 10 2 2 2 2 2 4 2 2" xfId="42535" xr:uid="{00000000-0005-0000-0000-000067370000}"/>
    <cellStyle name="Normal 2 10 2 2 2 2 2 4 3" xfId="12452" xr:uid="{00000000-0005-0000-0000-000068370000}"/>
    <cellStyle name="Normal 2 10 2 2 2 2 2 4 3 2" xfId="35095" xr:uid="{00000000-0005-0000-0000-000069370000}"/>
    <cellStyle name="Normal 2 10 2 2 2 2 2 4 4" xfId="27654" xr:uid="{00000000-0005-0000-0000-00006A370000}"/>
    <cellStyle name="Normal 2 10 2 2 2 2 2 5" xfId="16174" xr:uid="{00000000-0005-0000-0000-00006B370000}"/>
    <cellStyle name="Normal 2 10 2 2 2 2 2 5 2" xfId="38817" xr:uid="{00000000-0005-0000-0000-00006C370000}"/>
    <cellStyle name="Normal 2 10 2 2 2 2 2 6" xfId="8734" xr:uid="{00000000-0005-0000-0000-00006D370000}"/>
    <cellStyle name="Normal 2 10 2 2 2 2 2 6 2" xfId="31377" xr:uid="{00000000-0005-0000-0000-00006E370000}"/>
    <cellStyle name="Normal 2 10 2 2 2 2 2 7" xfId="23936" xr:uid="{00000000-0005-0000-0000-00006F370000}"/>
    <cellStyle name="Normal 2 10 2 2 2 2 3" xfId="1747" xr:uid="{00000000-0005-0000-0000-000070370000}"/>
    <cellStyle name="Normal 2 10 2 2 2 2 3 2" xfId="3597" xr:uid="{00000000-0005-0000-0000-000071370000}"/>
    <cellStyle name="Normal 2 10 2 2 2 2 3 2 2" xfId="7318" xr:uid="{00000000-0005-0000-0000-000072370000}"/>
    <cellStyle name="Normal 2 10 2 2 2 2 3 2 2 2" xfId="22202" xr:uid="{00000000-0005-0000-0000-000073370000}"/>
    <cellStyle name="Normal 2 10 2 2 2 2 3 2 2 2 2" xfId="44845" xr:uid="{00000000-0005-0000-0000-000074370000}"/>
    <cellStyle name="Normal 2 10 2 2 2 2 3 2 2 3" xfId="14762" xr:uid="{00000000-0005-0000-0000-000075370000}"/>
    <cellStyle name="Normal 2 10 2 2 2 2 3 2 2 3 2" xfId="37405" xr:uid="{00000000-0005-0000-0000-000076370000}"/>
    <cellStyle name="Normal 2 10 2 2 2 2 3 2 2 4" xfId="29964" xr:uid="{00000000-0005-0000-0000-000077370000}"/>
    <cellStyle name="Normal 2 10 2 2 2 2 3 2 3" xfId="18484" xr:uid="{00000000-0005-0000-0000-000078370000}"/>
    <cellStyle name="Normal 2 10 2 2 2 2 3 2 3 2" xfId="41127" xr:uid="{00000000-0005-0000-0000-000079370000}"/>
    <cellStyle name="Normal 2 10 2 2 2 2 3 2 4" xfId="11044" xr:uid="{00000000-0005-0000-0000-00007A370000}"/>
    <cellStyle name="Normal 2 10 2 2 2 2 3 2 4 2" xfId="33687" xr:uid="{00000000-0005-0000-0000-00007B370000}"/>
    <cellStyle name="Normal 2 10 2 2 2 2 3 2 5" xfId="26246" xr:uid="{00000000-0005-0000-0000-00007C370000}"/>
    <cellStyle name="Normal 2 10 2 2 2 2 3 3" xfId="5471" xr:uid="{00000000-0005-0000-0000-00007D370000}"/>
    <cellStyle name="Normal 2 10 2 2 2 2 3 3 2" xfId="20355" xr:uid="{00000000-0005-0000-0000-00007E370000}"/>
    <cellStyle name="Normal 2 10 2 2 2 2 3 3 2 2" xfId="42998" xr:uid="{00000000-0005-0000-0000-00007F370000}"/>
    <cellStyle name="Normal 2 10 2 2 2 2 3 3 3" xfId="12915" xr:uid="{00000000-0005-0000-0000-000080370000}"/>
    <cellStyle name="Normal 2 10 2 2 2 2 3 3 3 2" xfId="35558" xr:uid="{00000000-0005-0000-0000-000081370000}"/>
    <cellStyle name="Normal 2 10 2 2 2 2 3 3 4" xfId="28117" xr:uid="{00000000-0005-0000-0000-000082370000}"/>
    <cellStyle name="Normal 2 10 2 2 2 2 3 4" xfId="16637" xr:uid="{00000000-0005-0000-0000-000083370000}"/>
    <cellStyle name="Normal 2 10 2 2 2 2 3 4 2" xfId="39280" xr:uid="{00000000-0005-0000-0000-000084370000}"/>
    <cellStyle name="Normal 2 10 2 2 2 2 3 5" xfId="9197" xr:uid="{00000000-0005-0000-0000-000085370000}"/>
    <cellStyle name="Normal 2 10 2 2 2 2 3 5 2" xfId="31840" xr:uid="{00000000-0005-0000-0000-000086370000}"/>
    <cellStyle name="Normal 2 10 2 2 2 2 3 6" xfId="24399" xr:uid="{00000000-0005-0000-0000-000087370000}"/>
    <cellStyle name="Normal 2 10 2 2 2 2 4" xfId="2672" xr:uid="{00000000-0005-0000-0000-000088370000}"/>
    <cellStyle name="Normal 2 10 2 2 2 2 4 2" xfId="6393" xr:uid="{00000000-0005-0000-0000-000089370000}"/>
    <cellStyle name="Normal 2 10 2 2 2 2 4 2 2" xfId="21277" xr:uid="{00000000-0005-0000-0000-00008A370000}"/>
    <cellStyle name="Normal 2 10 2 2 2 2 4 2 2 2" xfId="43920" xr:uid="{00000000-0005-0000-0000-00008B370000}"/>
    <cellStyle name="Normal 2 10 2 2 2 2 4 2 3" xfId="13837" xr:uid="{00000000-0005-0000-0000-00008C370000}"/>
    <cellStyle name="Normal 2 10 2 2 2 2 4 2 3 2" xfId="36480" xr:uid="{00000000-0005-0000-0000-00008D370000}"/>
    <cellStyle name="Normal 2 10 2 2 2 2 4 2 4" xfId="29039" xr:uid="{00000000-0005-0000-0000-00008E370000}"/>
    <cellStyle name="Normal 2 10 2 2 2 2 4 3" xfId="17559" xr:uid="{00000000-0005-0000-0000-00008F370000}"/>
    <cellStyle name="Normal 2 10 2 2 2 2 4 3 2" xfId="40202" xr:uid="{00000000-0005-0000-0000-000090370000}"/>
    <cellStyle name="Normal 2 10 2 2 2 2 4 4" xfId="10119" xr:uid="{00000000-0005-0000-0000-000091370000}"/>
    <cellStyle name="Normal 2 10 2 2 2 2 4 4 2" xfId="32762" xr:uid="{00000000-0005-0000-0000-000092370000}"/>
    <cellStyle name="Normal 2 10 2 2 2 2 4 5" xfId="25321" xr:uid="{00000000-0005-0000-0000-000093370000}"/>
    <cellStyle name="Normal 2 10 2 2 2 2 5" xfId="4546" xr:uid="{00000000-0005-0000-0000-000094370000}"/>
    <cellStyle name="Normal 2 10 2 2 2 2 5 2" xfId="19430" xr:uid="{00000000-0005-0000-0000-000095370000}"/>
    <cellStyle name="Normal 2 10 2 2 2 2 5 2 2" xfId="42073" xr:uid="{00000000-0005-0000-0000-000096370000}"/>
    <cellStyle name="Normal 2 10 2 2 2 2 5 3" xfId="11990" xr:uid="{00000000-0005-0000-0000-000097370000}"/>
    <cellStyle name="Normal 2 10 2 2 2 2 5 3 2" xfId="34633" xr:uid="{00000000-0005-0000-0000-000098370000}"/>
    <cellStyle name="Normal 2 10 2 2 2 2 5 4" xfId="27192" xr:uid="{00000000-0005-0000-0000-000099370000}"/>
    <cellStyle name="Normal 2 10 2 2 2 2 6" xfId="15712" xr:uid="{00000000-0005-0000-0000-00009A370000}"/>
    <cellStyle name="Normal 2 10 2 2 2 2 6 2" xfId="38355" xr:uid="{00000000-0005-0000-0000-00009B370000}"/>
    <cellStyle name="Normal 2 10 2 2 2 2 7" xfId="8272" xr:uid="{00000000-0005-0000-0000-00009C370000}"/>
    <cellStyle name="Normal 2 10 2 2 2 2 7 2" xfId="30915" xr:uid="{00000000-0005-0000-0000-00009D370000}"/>
    <cellStyle name="Normal 2 10 2 2 2 2 8" xfId="23474" xr:uid="{00000000-0005-0000-0000-00009E370000}"/>
    <cellStyle name="Normal 2 10 2 2 2 3" xfId="1070" xr:uid="{00000000-0005-0000-0000-00009F370000}"/>
    <cellStyle name="Normal 2 10 2 2 2 3 2" xfId="1998" xr:uid="{00000000-0005-0000-0000-0000A0370000}"/>
    <cellStyle name="Normal 2 10 2 2 2 3 2 2" xfId="3848" xr:uid="{00000000-0005-0000-0000-0000A1370000}"/>
    <cellStyle name="Normal 2 10 2 2 2 3 2 2 2" xfId="7569" xr:uid="{00000000-0005-0000-0000-0000A2370000}"/>
    <cellStyle name="Normal 2 10 2 2 2 3 2 2 2 2" xfId="22453" xr:uid="{00000000-0005-0000-0000-0000A3370000}"/>
    <cellStyle name="Normal 2 10 2 2 2 3 2 2 2 2 2" xfId="45096" xr:uid="{00000000-0005-0000-0000-0000A4370000}"/>
    <cellStyle name="Normal 2 10 2 2 2 3 2 2 2 3" xfId="15013" xr:uid="{00000000-0005-0000-0000-0000A5370000}"/>
    <cellStyle name="Normal 2 10 2 2 2 3 2 2 2 3 2" xfId="37656" xr:uid="{00000000-0005-0000-0000-0000A6370000}"/>
    <cellStyle name="Normal 2 10 2 2 2 3 2 2 2 4" xfId="30215" xr:uid="{00000000-0005-0000-0000-0000A7370000}"/>
    <cellStyle name="Normal 2 10 2 2 2 3 2 2 3" xfId="18735" xr:uid="{00000000-0005-0000-0000-0000A8370000}"/>
    <cellStyle name="Normal 2 10 2 2 2 3 2 2 3 2" xfId="41378" xr:uid="{00000000-0005-0000-0000-0000A9370000}"/>
    <cellStyle name="Normal 2 10 2 2 2 3 2 2 4" xfId="11295" xr:uid="{00000000-0005-0000-0000-0000AA370000}"/>
    <cellStyle name="Normal 2 10 2 2 2 3 2 2 4 2" xfId="33938" xr:uid="{00000000-0005-0000-0000-0000AB370000}"/>
    <cellStyle name="Normal 2 10 2 2 2 3 2 2 5" xfId="26497" xr:uid="{00000000-0005-0000-0000-0000AC370000}"/>
    <cellStyle name="Normal 2 10 2 2 2 3 2 3" xfId="5722" xr:uid="{00000000-0005-0000-0000-0000AD370000}"/>
    <cellStyle name="Normal 2 10 2 2 2 3 2 3 2" xfId="20606" xr:uid="{00000000-0005-0000-0000-0000AE370000}"/>
    <cellStyle name="Normal 2 10 2 2 2 3 2 3 2 2" xfId="43249" xr:uid="{00000000-0005-0000-0000-0000AF370000}"/>
    <cellStyle name="Normal 2 10 2 2 2 3 2 3 3" xfId="13166" xr:uid="{00000000-0005-0000-0000-0000B0370000}"/>
    <cellStyle name="Normal 2 10 2 2 2 3 2 3 3 2" xfId="35809" xr:uid="{00000000-0005-0000-0000-0000B1370000}"/>
    <cellStyle name="Normal 2 10 2 2 2 3 2 3 4" xfId="28368" xr:uid="{00000000-0005-0000-0000-0000B2370000}"/>
    <cellStyle name="Normal 2 10 2 2 2 3 2 4" xfId="16888" xr:uid="{00000000-0005-0000-0000-0000B3370000}"/>
    <cellStyle name="Normal 2 10 2 2 2 3 2 4 2" xfId="39531" xr:uid="{00000000-0005-0000-0000-0000B4370000}"/>
    <cellStyle name="Normal 2 10 2 2 2 3 2 5" xfId="9448" xr:uid="{00000000-0005-0000-0000-0000B5370000}"/>
    <cellStyle name="Normal 2 10 2 2 2 3 2 5 2" xfId="32091" xr:uid="{00000000-0005-0000-0000-0000B6370000}"/>
    <cellStyle name="Normal 2 10 2 2 2 3 2 6" xfId="24650" xr:uid="{00000000-0005-0000-0000-0000B7370000}"/>
    <cellStyle name="Normal 2 10 2 2 2 3 3" xfId="2923" xr:uid="{00000000-0005-0000-0000-0000B8370000}"/>
    <cellStyle name="Normal 2 10 2 2 2 3 3 2" xfId="6644" xr:uid="{00000000-0005-0000-0000-0000B9370000}"/>
    <cellStyle name="Normal 2 10 2 2 2 3 3 2 2" xfId="21528" xr:uid="{00000000-0005-0000-0000-0000BA370000}"/>
    <cellStyle name="Normal 2 10 2 2 2 3 3 2 2 2" xfId="44171" xr:uid="{00000000-0005-0000-0000-0000BB370000}"/>
    <cellStyle name="Normal 2 10 2 2 2 3 3 2 3" xfId="14088" xr:uid="{00000000-0005-0000-0000-0000BC370000}"/>
    <cellStyle name="Normal 2 10 2 2 2 3 3 2 3 2" xfId="36731" xr:uid="{00000000-0005-0000-0000-0000BD370000}"/>
    <cellStyle name="Normal 2 10 2 2 2 3 3 2 4" xfId="29290" xr:uid="{00000000-0005-0000-0000-0000BE370000}"/>
    <cellStyle name="Normal 2 10 2 2 2 3 3 3" xfId="17810" xr:uid="{00000000-0005-0000-0000-0000BF370000}"/>
    <cellStyle name="Normal 2 10 2 2 2 3 3 3 2" xfId="40453" xr:uid="{00000000-0005-0000-0000-0000C0370000}"/>
    <cellStyle name="Normal 2 10 2 2 2 3 3 4" xfId="10370" xr:uid="{00000000-0005-0000-0000-0000C1370000}"/>
    <cellStyle name="Normal 2 10 2 2 2 3 3 4 2" xfId="33013" xr:uid="{00000000-0005-0000-0000-0000C2370000}"/>
    <cellStyle name="Normal 2 10 2 2 2 3 3 5" xfId="25572" xr:uid="{00000000-0005-0000-0000-0000C3370000}"/>
    <cellStyle name="Normal 2 10 2 2 2 3 4" xfId="4797" xr:uid="{00000000-0005-0000-0000-0000C4370000}"/>
    <cellStyle name="Normal 2 10 2 2 2 3 4 2" xfId="19681" xr:uid="{00000000-0005-0000-0000-0000C5370000}"/>
    <cellStyle name="Normal 2 10 2 2 2 3 4 2 2" xfId="42324" xr:uid="{00000000-0005-0000-0000-0000C6370000}"/>
    <cellStyle name="Normal 2 10 2 2 2 3 4 3" xfId="12241" xr:uid="{00000000-0005-0000-0000-0000C7370000}"/>
    <cellStyle name="Normal 2 10 2 2 2 3 4 3 2" xfId="34884" xr:uid="{00000000-0005-0000-0000-0000C8370000}"/>
    <cellStyle name="Normal 2 10 2 2 2 3 4 4" xfId="27443" xr:uid="{00000000-0005-0000-0000-0000C9370000}"/>
    <cellStyle name="Normal 2 10 2 2 2 3 5" xfId="15963" xr:uid="{00000000-0005-0000-0000-0000CA370000}"/>
    <cellStyle name="Normal 2 10 2 2 2 3 5 2" xfId="38606" xr:uid="{00000000-0005-0000-0000-0000CB370000}"/>
    <cellStyle name="Normal 2 10 2 2 2 3 6" xfId="8523" xr:uid="{00000000-0005-0000-0000-0000CC370000}"/>
    <cellStyle name="Normal 2 10 2 2 2 3 6 2" xfId="31166" xr:uid="{00000000-0005-0000-0000-0000CD370000}"/>
    <cellStyle name="Normal 2 10 2 2 2 3 7" xfId="23725" xr:uid="{00000000-0005-0000-0000-0000CE370000}"/>
    <cellStyle name="Normal 2 10 2 2 2 4" xfId="1536" xr:uid="{00000000-0005-0000-0000-0000CF370000}"/>
    <cellStyle name="Normal 2 10 2 2 2 4 2" xfId="3386" xr:uid="{00000000-0005-0000-0000-0000D0370000}"/>
    <cellStyle name="Normal 2 10 2 2 2 4 2 2" xfId="7107" xr:uid="{00000000-0005-0000-0000-0000D1370000}"/>
    <cellStyle name="Normal 2 10 2 2 2 4 2 2 2" xfId="21991" xr:uid="{00000000-0005-0000-0000-0000D2370000}"/>
    <cellStyle name="Normal 2 10 2 2 2 4 2 2 2 2" xfId="44634" xr:uid="{00000000-0005-0000-0000-0000D3370000}"/>
    <cellStyle name="Normal 2 10 2 2 2 4 2 2 3" xfId="14551" xr:uid="{00000000-0005-0000-0000-0000D4370000}"/>
    <cellStyle name="Normal 2 10 2 2 2 4 2 2 3 2" xfId="37194" xr:uid="{00000000-0005-0000-0000-0000D5370000}"/>
    <cellStyle name="Normal 2 10 2 2 2 4 2 2 4" xfId="29753" xr:uid="{00000000-0005-0000-0000-0000D6370000}"/>
    <cellStyle name="Normal 2 10 2 2 2 4 2 3" xfId="18273" xr:uid="{00000000-0005-0000-0000-0000D7370000}"/>
    <cellStyle name="Normal 2 10 2 2 2 4 2 3 2" xfId="40916" xr:uid="{00000000-0005-0000-0000-0000D8370000}"/>
    <cellStyle name="Normal 2 10 2 2 2 4 2 4" xfId="10833" xr:uid="{00000000-0005-0000-0000-0000D9370000}"/>
    <cellStyle name="Normal 2 10 2 2 2 4 2 4 2" xfId="33476" xr:uid="{00000000-0005-0000-0000-0000DA370000}"/>
    <cellStyle name="Normal 2 10 2 2 2 4 2 5" xfId="26035" xr:uid="{00000000-0005-0000-0000-0000DB370000}"/>
    <cellStyle name="Normal 2 10 2 2 2 4 3" xfId="5260" xr:uid="{00000000-0005-0000-0000-0000DC370000}"/>
    <cellStyle name="Normal 2 10 2 2 2 4 3 2" xfId="20144" xr:uid="{00000000-0005-0000-0000-0000DD370000}"/>
    <cellStyle name="Normal 2 10 2 2 2 4 3 2 2" xfId="42787" xr:uid="{00000000-0005-0000-0000-0000DE370000}"/>
    <cellStyle name="Normal 2 10 2 2 2 4 3 3" xfId="12704" xr:uid="{00000000-0005-0000-0000-0000DF370000}"/>
    <cellStyle name="Normal 2 10 2 2 2 4 3 3 2" xfId="35347" xr:uid="{00000000-0005-0000-0000-0000E0370000}"/>
    <cellStyle name="Normal 2 10 2 2 2 4 3 4" xfId="27906" xr:uid="{00000000-0005-0000-0000-0000E1370000}"/>
    <cellStyle name="Normal 2 10 2 2 2 4 4" xfId="16426" xr:uid="{00000000-0005-0000-0000-0000E2370000}"/>
    <cellStyle name="Normal 2 10 2 2 2 4 4 2" xfId="39069" xr:uid="{00000000-0005-0000-0000-0000E3370000}"/>
    <cellStyle name="Normal 2 10 2 2 2 4 5" xfId="8986" xr:uid="{00000000-0005-0000-0000-0000E4370000}"/>
    <cellStyle name="Normal 2 10 2 2 2 4 5 2" xfId="31629" xr:uid="{00000000-0005-0000-0000-0000E5370000}"/>
    <cellStyle name="Normal 2 10 2 2 2 4 6" xfId="24188" xr:uid="{00000000-0005-0000-0000-0000E6370000}"/>
    <cellStyle name="Normal 2 10 2 2 2 5" xfId="2461" xr:uid="{00000000-0005-0000-0000-0000E7370000}"/>
    <cellStyle name="Normal 2 10 2 2 2 5 2" xfId="6182" xr:uid="{00000000-0005-0000-0000-0000E8370000}"/>
    <cellStyle name="Normal 2 10 2 2 2 5 2 2" xfId="21066" xr:uid="{00000000-0005-0000-0000-0000E9370000}"/>
    <cellStyle name="Normal 2 10 2 2 2 5 2 2 2" xfId="43709" xr:uid="{00000000-0005-0000-0000-0000EA370000}"/>
    <cellStyle name="Normal 2 10 2 2 2 5 2 3" xfId="13626" xr:uid="{00000000-0005-0000-0000-0000EB370000}"/>
    <cellStyle name="Normal 2 10 2 2 2 5 2 3 2" xfId="36269" xr:uid="{00000000-0005-0000-0000-0000EC370000}"/>
    <cellStyle name="Normal 2 10 2 2 2 5 2 4" xfId="28828" xr:uid="{00000000-0005-0000-0000-0000ED370000}"/>
    <cellStyle name="Normal 2 10 2 2 2 5 3" xfId="17348" xr:uid="{00000000-0005-0000-0000-0000EE370000}"/>
    <cellStyle name="Normal 2 10 2 2 2 5 3 2" xfId="39991" xr:uid="{00000000-0005-0000-0000-0000EF370000}"/>
    <cellStyle name="Normal 2 10 2 2 2 5 4" xfId="9908" xr:uid="{00000000-0005-0000-0000-0000F0370000}"/>
    <cellStyle name="Normal 2 10 2 2 2 5 4 2" xfId="32551" xr:uid="{00000000-0005-0000-0000-0000F1370000}"/>
    <cellStyle name="Normal 2 10 2 2 2 5 5" xfId="25110" xr:uid="{00000000-0005-0000-0000-0000F2370000}"/>
    <cellStyle name="Normal 2 10 2 2 2 6" xfId="4335" xr:uid="{00000000-0005-0000-0000-0000F3370000}"/>
    <cellStyle name="Normal 2 10 2 2 2 6 2" xfId="19219" xr:uid="{00000000-0005-0000-0000-0000F4370000}"/>
    <cellStyle name="Normal 2 10 2 2 2 6 2 2" xfId="41862" xr:uid="{00000000-0005-0000-0000-0000F5370000}"/>
    <cellStyle name="Normal 2 10 2 2 2 6 3" xfId="11779" xr:uid="{00000000-0005-0000-0000-0000F6370000}"/>
    <cellStyle name="Normal 2 10 2 2 2 6 3 2" xfId="34422" xr:uid="{00000000-0005-0000-0000-0000F7370000}"/>
    <cellStyle name="Normal 2 10 2 2 2 6 4" xfId="26981" xr:uid="{00000000-0005-0000-0000-0000F8370000}"/>
    <cellStyle name="Normal 2 10 2 2 2 7" xfId="15501" xr:uid="{00000000-0005-0000-0000-0000F9370000}"/>
    <cellStyle name="Normal 2 10 2 2 2 7 2" xfId="38144" xr:uid="{00000000-0005-0000-0000-0000FA370000}"/>
    <cellStyle name="Normal 2 10 2 2 2 8" xfId="8061" xr:uid="{00000000-0005-0000-0000-0000FB370000}"/>
    <cellStyle name="Normal 2 10 2 2 2 8 2" xfId="30704" xr:uid="{00000000-0005-0000-0000-0000FC370000}"/>
    <cellStyle name="Normal 2 10 2 2 2 9" xfId="23264" xr:uid="{00000000-0005-0000-0000-0000FD370000}"/>
    <cellStyle name="Normal 2 10 2 2 3" xfId="711" xr:uid="{00000000-0005-0000-0000-0000FE370000}"/>
    <cellStyle name="Normal 2 10 2 2 3 2" xfId="1176" xr:uid="{00000000-0005-0000-0000-0000FF370000}"/>
    <cellStyle name="Normal 2 10 2 2 3 2 2" xfId="2104" xr:uid="{00000000-0005-0000-0000-000000380000}"/>
    <cellStyle name="Normal 2 10 2 2 3 2 2 2" xfId="3954" xr:uid="{00000000-0005-0000-0000-000001380000}"/>
    <cellStyle name="Normal 2 10 2 2 3 2 2 2 2" xfId="7675" xr:uid="{00000000-0005-0000-0000-000002380000}"/>
    <cellStyle name="Normal 2 10 2 2 3 2 2 2 2 2" xfId="22559" xr:uid="{00000000-0005-0000-0000-000003380000}"/>
    <cellStyle name="Normal 2 10 2 2 3 2 2 2 2 2 2" xfId="45202" xr:uid="{00000000-0005-0000-0000-000004380000}"/>
    <cellStyle name="Normal 2 10 2 2 3 2 2 2 2 3" xfId="15119" xr:uid="{00000000-0005-0000-0000-000005380000}"/>
    <cellStyle name="Normal 2 10 2 2 3 2 2 2 2 3 2" xfId="37762" xr:uid="{00000000-0005-0000-0000-000006380000}"/>
    <cellStyle name="Normal 2 10 2 2 3 2 2 2 2 4" xfId="30321" xr:uid="{00000000-0005-0000-0000-000007380000}"/>
    <cellStyle name="Normal 2 10 2 2 3 2 2 2 3" xfId="18841" xr:uid="{00000000-0005-0000-0000-000008380000}"/>
    <cellStyle name="Normal 2 10 2 2 3 2 2 2 3 2" xfId="41484" xr:uid="{00000000-0005-0000-0000-000009380000}"/>
    <cellStyle name="Normal 2 10 2 2 3 2 2 2 4" xfId="11401" xr:uid="{00000000-0005-0000-0000-00000A380000}"/>
    <cellStyle name="Normal 2 10 2 2 3 2 2 2 4 2" xfId="34044" xr:uid="{00000000-0005-0000-0000-00000B380000}"/>
    <cellStyle name="Normal 2 10 2 2 3 2 2 2 5" xfId="26603" xr:uid="{00000000-0005-0000-0000-00000C380000}"/>
    <cellStyle name="Normal 2 10 2 2 3 2 2 3" xfId="5828" xr:uid="{00000000-0005-0000-0000-00000D380000}"/>
    <cellStyle name="Normal 2 10 2 2 3 2 2 3 2" xfId="20712" xr:uid="{00000000-0005-0000-0000-00000E380000}"/>
    <cellStyle name="Normal 2 10 2 2 3 2 2 3 2 2" xfId="43355" xr:uid="{00000000-0005-0000-0000-00000F380000}"/>
    <cellStyle name="Normal 2 10 2 2 3 2 2 3 3" xfId="13272" xr:uid="{00000000-0005-0000-0000-000010380000}"/>
    <cellStyle name="Normal 2 10 2 2 3 2 2 3 3 2" xfId="35915" xr:uid="{00000000-0005-0000-0000-000011380000}"/>
    <cellStyle name="Normal 2 10 2 2 3 2 2 3 4" xfId="28474" xr:uid="{00000000-0005-0000-0000-000012380000}"/>
    <cellStyle name="Normal 2 10 2 2 3 2 2 4" xfId="16994" xr:uid="{00000000-0005-0000-0000-000013380000}"/>
    <cellStyle name="Normal 2 10 2 2 3 2 2 4 2" xfId="39637" xr:uid="{00000000-0005-0000-0000-000014380000}"/>
    <cellStyle name="Normal 2 10 2 2 3 2 2 5" xfId="9554" xr:uid="{00000000-0005-0000-0000-000015380000}"/>
    <cellStyle name="Normal 2 10 2 2 3 2 2 5 2" xfId="32197" xr:uid="{00000000-0005-0000-0000-000016380000}"/>
    <cellStyle name="Normal 2 10 2 2 3 2 2 6" xfId="24756" xr:uid="{00000000-0005-0000-0000-000017380000}"/>
    <cellStyle name="Normal 2 10 2 2 3 2 3" xfId="3029" xr:uid="{00000000-0005-0000-0000-000018380000}"/>
    <cellStyle name="Normal 2 10 2 2 3 2 3 2" xfId="6750" xr:uid="{00000000-0005-0000-0000-000019380000}"/>
    <cellStyle name="Normal 2 10 2 2 3 2 3 2 2" xfId="21634" xr:uid="{00000000-0005-0000-0000-00001A380000}"/>
    <cellStyle name="Normal 2 10 2 2 3 2 3 2 2 2" xfId="44277" xr:uid="{00000000-0005-0000-0000-00001B380000}"/>
    <cellStyle name="Normal 2 10 2 2 3 2 3 2 3" xfId="14194" xr:uid="{00000000-0005-0000-0000-00001C380000}"/>
    <cellStyle name="Normal 2 10 2 2 3 2 3 2 3 2" xfId="36837" xr:uid="{00000000-0005-0000-0000-00001D380000}"/>
    <cellStyle name="Normal 2 10 2 2 3 2 3 2 4" xfId="29396" xr:uid="{00000000-0005-0000-0000-00001E380000}"/>
    <cellStyle name="Normal 2 10 2 2 3 2 3 3" xfId="17916" xr:uid="{00000000-0005-0000-0000-00001F380000}"/>
    <cellStyle name="Normal 2 10 2 2 3 2 3 3 2" xfId="40559" xr:uid="{00000000-0005-0000-0000-000020380000}"/>
    <cellStyle name="Normal 2 10 2 2 3 2 3 4" xfId="10476" xr:uid="{00000000-0005-0000-0000-000021380000}"/>
    <cellStyle name="Normal 2 10 2 2 3 2 3 4 2" xfId="33119" xr:uid="{00000000-0005-0000-0000-000022380000}"/>
    <cellStyle name="Normal 2 10 2 2 3 2 3 5" xfId="25678" xr:uid="{00000000-0005-0000-0000-000023380000}"/>
    <cellStyle name="Normal 2 10 2 2 3 2 4" xfId="4903" xr:uid="{00000000-0005-0000-0000-000024380000}"/>
    <cellStyle name="Normal 2 10 2 2 3 2 4 2" xfId="19787" xr:uid="{00000000-0005-0000-0000-000025380000}"/>
    <cellStyle name="Normal 2 10 2 2 3 2 4 2 2" xfId="42430" xr:uid="{00000000-0005-0000-0000-000026380000}"/>
    <cellStyle name="Normal 2 10 2 2 3 2 4 3" xfId="12347" xr:uid="{00000000-0005-0000-0000-000027380000}"/>
    <cellStyle name="Normal 2 10 2 2 3 2 4 3 2" xfId="34990" xr:uid="{00000000-0005-0000-0000-000028380000}"/>
    <cellStyle name="Normal 2 10 2 2 3 2 4 4" xfId="27549" xr:uid="{00000000-0005-0000-0000-000029380000}"/>
    <cellStyle name="Normal 2 10 2 2 3 2 5" xfId="16069" xr:uid="{00000000-0005-0000-0000-00002A380000}"/>
    <cellStyle name="Normal 2 10 2 2 3 2 5 2" xfId="38712" xr:uid="{00000000-0005-0000-0000-00002B380000}"/>
    <cellStyle name="Normal 2 10 2 2 3 2 6" xfId="8629" xr:uid="{00000000-0005-0000-0000-00002C380000}"/>
    <cellStyle name="Normal 2 10 2 2 3 2 6 2" xfId="31272" xr:uid="{00000000-0005-0000-0000-00002D380000}"/>
    <cellStyle name="Normal 2 10 2 2 3 2 7" xfId="23831" xr:uid="{00000000-0005-0000-0000-00002E380000}"/>
    <cellStyle name="Normal 2 10 2 2 3 3" xfId="1642" xr:uid="{00000000-0005-0000-0000-00002F380000}"/>
    <cellStyle name="Normal 2 10 2 2 3 3 2" xfId="3492" xr:uid="{00000000-0005-0000-0000-000030380000}"/>
    <cellStyle name="Normal 2 10 2 2 3 3 2 2" xfId="7213" xr:uid="{00000000-0005-0000-0000-000031380000}"/>
    <cellStyle name="Normal 2 10 2 2 3 3 2 2 2" xfId="22097" xr:uid="{00000000-0005-0000-0000-000032380000}"/>
    <cellStyle name="Normal 2 10 2 2 3 3 2 2 2 2" xfId="44740" xr:uid="{00000000-0005-0000-0000-000033380000}"/>
    <cellStyle name="Normal 2 10 2 2 3 3 2 2 3" xfId="14657" xr:uid="{00000000-0005-0000-0000-000034380000}"/>
    <cellStyle name="Normal 2 10 2 2 3 3 2 2 3 2" xfId="37300" xr:uid="{00000000-0005-0000-0000-000035380000}"/>
    <cellStyle name="Normal 2 10 2 2 3 3 2 2 4" xfId="29859" xr:uid="{00000000-0005-0000-0000-000036380000}"/>
    <cellStyle name="Normal 2 10 2 2 3 3 2 3" xfId="18379" xr:uid="{00000000-0005-0000-0000-000037380000}"/>
    <cellStyle name="Normal 2 10 2 2 3 3 2 3 2" xfId="41022" xr:uid="{00000000-0005-0000-0000-000038380000}"/>
    <cellStyle name="Normal 2 10 2 2 3 3 2 4" xfId="10939" xr:uid="{00000000-0005-0000-0000-000039380000}"/>
    <cellStyle name="Normal 2 10 2 2 3 3 2 4 2" xfId="33582" xr:uid="{00000000-0005-0000-0000-00003A380000}"/>
    <cellStyle name="Normal 2 10 2 2 3 3 2 5" xfId="26141" xr:uid="{00000000-0005-0000-0000-00003B380000}"/>
    <cellStyle name="Normal 2 10 2 2 3 3 3" xfId="5366" xr:uid="{00000000-0005-0000-0000-00003C380000}"/>
    <cellStyle name="Normal 2 10 2 2 3 3 3 2" xfId="20250" xr:uid="{00000000-0005-0000-0000-00003D380000}"/>
    <cellStyle name="Normal 2 10 2 2 3 3 3 2 2" xfId="42893" xr:uid="{00000000-0005-0000-0000-00003E380000}"/>
    <cellStyle name="Normal 2 10 2 2 3 3 3 3" xfId="12810" xr:uid="{00000000-0005-0000-0000-00003F380000}"/>
    <cellStyle name="Normal 2 10 2 2 3 3 3 3 2" xfId="35453" xr:uid="{00000000-0005-0000-0000-000040380000}"/>
    <cellStyle name="Normal 2 10 2 2 3 3 3 4" xfId="28012" xr:uid="{00000000-0005-0000-0000-000041380000}"/>
    <cellStyle name="Normal 2 10 2 2 3 3 4" xfId="16532" xr:uid="{00000000-0005-0000-0000-000042380000}"/>
    <cellStyle name="Normal 2 10 2 2 3 3 4 2" xfId="39175" xr:uid="{00000000-0005-0000-0000-000043380000}"/>
    <cellStyle name="Normal 2 10 2 2 3 3 5" xfId="9092" xr:uid="{00000000-0005-0000-0000-000044380000}"/>
    <cellStyle name="Normal 2 10 2 2 3 3 5 2" xfId="31735" xr:uid="{00000000-0005-0000-0000-000045380000}"/>
    <cellStyle name="Normal 2 10 2 2 3 3 6" xfId="24294" xr:uid="{00000000-0005-0000-0000-000046380000}"/>
    <cellStyle name="Normal 2 10 2 2 3 4" xfId="2567" xr:uid="{00000000-0005-0000-0000-000047380000}"/>
    <cellStyle name="Normal 2 10 2 2 3 4 2" xfId="6288" xr:uid="{00000000-0005-0000-0000-000048380000}"/>
    <cellStyle name="Normal 2 10 2 2 3 4 2 2" xfId="21172" xr:uid="{00000000-0005-0000-0000-000049380000}"/>
    <cellStyle name="Normal 2 10 2 2 3 4 2 2 2" xfId="43815" xr:uid="{00000000-0005-0000-0000-00004A380000}"/>
    <cellStyle name="Normal 2 10 2 2 3 4 2 3" xfId="13732" xr:uid="{00000000-0005-0000-0000-00004B380000}"/>
    <cellStyle name="Normal 2 10 2 2 3 4 2 3 2" xfId="36375" xr:uid="{00000000-0005-0000-0000-00004C380000}"/>
    <cellStyle name="Normal 2 10 2 2 3 4 2 4" xfId="28934" xr:uid="{00000000-0005-0000-0000-00004D380000}"/>
    <cellStyle name="Normal 2 10 2 2 3 4 3" xfId="17454" xr:uid="{00000000-0005-0000-0000-00004E380000}"/>
    <cellStyle name="Normal 2 10 2 2 3 4 3 2" xfId="40097" xr:uid="{00000000-0005-0000-0000-00004F380000}"/>
    <cellStyle name="Normal 2 10 2 2 3 4 4" xfId="10014" xr:uid="{00000000-0005-0000-0000-000050380000}"/>
    <cellStyle name="Normal 2 10 2 2 3 4 4 2" xfId="32657" xr:uid="{00000000-0005-0000-0000-000051380000}"/>
    <cellStyle name="Normal 2 10 2 2 3 4 5" xfId="25216" xr:uid="{00000000-0005-0000-0000-000052380000}"/>
    <cellStyle name="Normal 2 10 2 2 3 5" xfId="4441" xr:uid="{00000000-0005-0000-0000-000053380000}"/>
    <cellStyle name="Normal 2 10 2 2 3 5 2" xfId="19325" xr:uid="{00000000-0005-0000-0000-000054380000}"/>
    <cellStyle name="Normal 2 10 2 2 3 5 2 2" xfId="41968" xr:uid="{00000000-0005-0000-0000-000055380000}"/>
    <cellStyle name="Normal 2 10 2 2 3 5 3" xfId="11885" xr:uid="{00000000-0005-0000-0000-000056380000}"/>
    <cellStyle name="Normal 2 10 2 2 3 5 3 2" xfId="34528" xr:uid="{00000000-0005-0000-0000-000057380000}"/>
    <cellStyle name="Normal 2 10 2 2 3 5 4" xfId="27087" xr:uid="{00000000-0005-0000-0000-000058380000}"/>
    <cellStyle name="Normal 2 10 2 2 3 6" xfId="15607" xr:uid="{00000000-0005-0000-0000-000059380000}"/>
    <cellStyle name="Normal 2 10 2 2 3 6 2" xfId="38250" xr:uid="{00000000-0005-0000-0000-00005A380000}"/>
    <cellStyle name="Normal 2 10 2 2 3 7" xfId="8167" xr:uid="{00000000-0005-0000-0000-00005B380000}"/>
    <cellStyle name="Normal 2 10 2 2 3 7 2" xfId="30810" xr:uid="{00000000-0005-0000-0000-00005C380000}"/>
    <cellStyle name="Normal 2 10 2 2 3 8" xfId="23369" xr:uid="{00000000-0005-0000-0000-00005D380000}"/>
    <cellStyle name="Normal 2 10 2 2 4" xfId="965" xr:uid="{00000000-0005-0000-0000-00005E380000}"/>
    <cellStyle name="Normal 2 10 2 2 4 2" xfId="1893" xr:uid="{00000000-0005-0000-0000-00005F380000}"/>
    <cellStyle name="Normal 2 10 2 2 4 2 2" xfId="3743" xr:uid="{00000000-0005-0000-0000-000060380000}"/>
    <cellStyle name="Normal 2 10 2 2 4 2 2 2" xfId="7464" xr:uid="{00000000-0005-0000-0000-000061380000}"/>
    <cellStyle name="Normal 2 10 2 2 4 2 2 2 2" xfId="22348" xr:uid="{00000000-0005-0000-0000-000062380000}"/>
    <cellStyle name="Normal 2 10 2 2 4 2 2 2 2 2" xfId="44991" xr:uid="{00000000-0005-0000-0000-000063380000}"/>
    <cellStyle name="Normal 2 10 2 2 4 2 2 2 3" xfId="14908" xr:uid="{00000000-0005-0000-0000-000064380000}"/>
    <cellStyle name="Normal 2 10 2 2 4 2 2 2 3 2" xfId="37551" xr:uid="{00000000-0005-0000-0000-000065380000}"/>
    <cellStyle name="Normal 2 10 2 2 4 2 2 2 4" xfId="30110" xr:uid="{00000000-0005-0000-0000-000066380000}"/>
    <cellStyle name="Normal 2 10 2 2 4 2 2 3" xfId="18630" xr:uid="{00000000-0005-0000-0000-000067380000}"/>
    <cellStyle name="Normal 2 10 2 2 4 2 2 3 2" xfId="41273" xr:uid="{00000000-0005-0000-0000-000068380000}"/>
    <cellStyle name="Normal 2 10 2 2 4 2 2 4" xfId="11190" xr:uid="{00000000-0005-0000-0000-000069380000}"/>
    <cellStyle name="Normal 2 10 2 2 4 2 2 4 2" xfId="33833" xr:uid="{00000000-0005-0000-0000-00006A380000}"/>
    <cellStyle name="Normal 2 10 2 2 4 2 2 5" xfId="26392" xr:uid="{00000000-0005-0000-0000-00006B380000}"/>
    <cellStyle name="Normal 2 10 2 2 4 2 3" xfId="5617" xr:uid="{00000000-0005-0000-0000-00006C380000}"/>
    <cellStyle name="Normal 2 10 2 2 4 2 3 2" xfId="20501" xr:uid="{00000000-0005-0000-0000-00006D380000}"/>
    <cellStyle name="Normal 2 10 2 2 4 2 3 2 2" xfId="43144" xr:uid="{00000000-0005-0000-0000-00006E380000}"/>
    <cellStyle name="Normal 2 10 2 2 4 2 3 3" xfId="13061" xr:uid="{00000000-0005-0000-0000-00006F380000}"/>
    <cellStyle name="Normal 2 10 2 2 4 2 3 3 2" xfId="35704" xr:uid="{00000000-0005-0000-0000-000070380000}"/>
    <cellStyle name="Normal 2 10 2 2 4 2 3 4" xfId="28263" xr:uid="{00000000-0005-0000-0000-000071380000}"/>
    <cellStyle name="Normal 2 10 2 2 4 2 4" xfId="16783" xr:uid="{00000000-0005-0000-0000-000072380000}"/>
    <cellStyle name="Normal 2 10 2 2 4 2 4 2" xfId="39426" xr:uid="{00000000-0005-0000-0000-000073380000}"/>
    <cellStyle name="Normal 2 10 2 2 4 2 5" xfId="9343" xr:uid="{00000000-0005-0000-0000-000074380000}"/>
    <cellStyle name="Normal 2 10 2 2 4 2 5 2" xfId="31986" xr:uid="{00000000-0005-0000-0000-000075380000}"/>
    <cellStyle name="Normal 2 10 2 2 4 2 6" xfId="24545" xr:uid="{00000000-0005-0000-0000-000076380000}"/>
    <cellStyle name="Normal 2 10 2 2 4 3" xfId="2818" xr:uid="{00000000-0005-0000-0000-000077380000}"/>
    <cellStyle name="Normal 2 10 2 2 4 3 2" xfId="6539" xr:uid="{00000000-0005-0000-0000-000078380000}"/>
    <cellStyle name="Normal 2 10 2 2 4 3 2 2" xfId="21423" xr:uid="{00000000-0005-0000-0000-000079380000}"/>
    <cellStyle name="Normal 2 10 2 2 4 3 2 2 2" xfId="44066" xr:uid="{00000000-0005-0000-0000-00007A380000}"/>
    <cellStyle name="Normal 2 10 2 2 4 3 2 3" xfId="13983" xr:uid="{00000000-0005-0000-0000-00007B380000}"/>
    <cellStyle name="Normal 2 10 2 2 4 3 2 3 2" xfId="36626" xr:uid="{00000000-0005-0000-0000-00007C380000}"/>
    <cellStyle name="Normal 2 10 2 2 4 3 2 4" xfId="29185" xr:uid="{00000000-0005-0000-0000-00007D380000}"/>
    <cellStyle name="Normal 2 10 2 2 4 3 3" xfId="17705" xr:uid="{00000000-0005-0000-0000-00007E380000}"/>
    <cellStyle name="Normal 2 10 2 2 4 3 3 2" xfId="40348" xr:uid="{00000000-0005-0000-0000-00007F380000}"/>
    <cellStyle name="Normal 2 10 2 2 4 3 4" xfId="10265" xr:uid="{00000000-0005-0000-0000-000080380000}"/>
    <cellStyle name="Normal 2 10 2 2 4 3 4 2" xfId="32908" xr:uid="{00000000-0005-0000-0000-000081380000}"/>
    <cellStyle name="Normal 2 10 2 2 4 3 5" xfId="25467" xr:uid="{00000000-0005-0000-0000-000082380000}"/>
    <cellStyle name="Normal 2 10 2 2 4 4" xfId="4692" xr:uid="{00000000-0005-0000-0000-000083380000}"/>
    <cellStyle name="Normal 2 10 2 2 4 4 2" xfId="19576" xr:uid="{00000000-0005-0000-0000-000084380000}"/>
    <cellStyle name="Normal 2 10 2 2 4 4 2 2" xfId="42219" xr:uid="{00000000-0005-0000-0000-000085380000}"/>
    <cellStyle name="Normal 2 10 2 2 4 4 3" xfId="12136" xr:uid="{00000000-0005-0000-0000-000086380000}"/>
    <cellStyle name="Normal 2 10 2 2 4 4 3 2" xfId="34779" xr:uid="{00000000-0005-0000-0000-000087380000}"/>
    <cellStyle name="Normal 2 10 2 2 4 4 4" xfId="27338" xr:uid="{00000000-0005-0000-0000-000088380000}"/>
    <cellStyle name="Normal 2 10 2 2 4 5" xfId="15858" xr:uid="{00000000-0005-0000-0000-000089380000}"/>
    <cellStyle name="Normal 2 10 2 2 4 5 2" xfId="38501" xr:uid="{00000000-0005-0000-0000-00008A380000}"/>
    <cellStyle name="Normal 2 10 2 2 4 6" xfId="8418" xr:uid="{00000000-0005-0000-0000-00008B380000}"/>
    <cellStyle name="Normal 2 10 2 2 4 6 2" xfId="31061" xr:uid="{00000000-0005-0000-0000-00008C380000}"/>
    <cellStyle name="Normal 2 10 2 2 4 7" xfId="23620" xr:uid="{00000000-0005-0000-0000-00008D380000}"/>
    <cellStyle name="Normal 2 10 2 2 5" xfId="1431" xr:uid="{00000000-0005-0000-0000-00008E380000}"/>
    <cellStyle name="Normal 2 10 2 2 5 2" xfId="3281" xr:uid="{00000000-0005-0000-0000-00008F380000}"/>
    <cellStyle name="Normal 2 10 2 2 5 2 2" xfId="7002" xr:uid="{00000000-0005-0000-0000-000090380000}"/>
    <cellStyle name="Normal 2 10 2 2 5 2 2 2" xfId="21886" xr:uid="{00000000-0005-0000-0000-000091380000}"/>
    <cellStyle name="Normal 2 10 2 2 5 2 2 2 2" xfId="44529" xr:uid="{00000000-0005-0000-0000-000092380000}"/>
    <cellStyle name="Normal 2 10 2 2 5 2 2 3" xfId="14446" xr:uid="{00000000-0005-0000-0000-000093380000}"/>
    <cellStyle name="Normal 2 10 2 2 5 2 2 3 2" xfId="37089" xr:uid="{00000000-0005-0000-0000-000094380000}"/>
    <cellStyle name="Normal 2 10 2 2 5 2 2 4" xfId="29648" xr:uid="{00000000-0005-0000-0000-000095380000}"/>
    <cellStyle name="Normal 2 10 2 2 5 2 3" xfId="18168" xr:uid="{00000000-0005-0000-0000-000096380000}"/>
    <cellStyle name="Normal 2 10 2 2 5 2 3 2" xfId="40811" xr:uid="{00000000-0005-0000-0000-000097380000}"/>
    <cellStyle name="Normal 2 10 2 2 5 2 4" xfId="10728" xr:uid="{00000000-0005-0000-0000-000098380000}"/>
    <cellStyle name="Normal 2 10 2 2 5 2 4 2" xfId="33371" xr:uid="{00000000-0005-0000-0000-000099380000}"/>
    <cellStyle name="Normal 2 10 2 2 5 2 5" xfId="25930" xr:uid="{00000000-0005-0000-0000-00009A380000}"/>
    <cellStyle name="Normal 2 10 2 2 5 3" xfId="5155" xr:uid="{00000000-0005-0000-0000-00009B380000}"/>
    <cellStyle name="Normal 2 10 2 2 5 3 2" xfId="20039" xr:uid="{00000000-0005-0000-0000-00009C380000}"/>
    <cellStyle name="Normal 2 10 2 2 5 3 2 2" xfId="42682" xr:uid="{00000000-0005-0000-0000-00009D380000}"/>
    <cellStyle name="Normal 2 10 2 2 5 3 3" xfId="12599" xr:uid="{00000000-0005-0000-0000-00009E380000}"/>
    <cellStyle name="Normal 2 10 2 2 5 3 3 2" xfId="35242" xr:uid="{00000000-0005-0000-0000-00009F380000}"/>
    <cellStyle name="Normal 2 10 2 2 5 3 4" xfId="27801" xr:uid="{00000000-0005-0000-0000-0000A0380000}"/>
    <cellStyle name="Normal 2 10 2 2 5 4" xfId="16321" xr:uid="{00000000-0005-0000-0000-0000A1380000}"/>
    <cellStyle name="Normal 2 10 2 2 5 4 2" xfId="38964" xr:uid="{00000000-0005-0000-0000-0000A2380000}"/>
    <cellStyle name="Normal 2 10 2 2 5 5" xfId="8881" xr:uid="{00000000-0005-0000-0000-0000A3380000}"/>
    <cellStyle name="Normal 2 10 2 2 5 5 2" xfId="31524" xr:uid="{00000000-0005-0000-0000-0000A4380000}"/>
    <cellStyle name="Normal 2 10 2 2 5 6" xfId="24083" xr:uid="{00000000-0005-0000-0000-0000A5380000}"/>
    <cellStyle name="Normal 2 10 2 2 6" xfId="2356" xr:uid="{00000000-0005-0000-0000-0000A6380000}"/>
    <cellStyle name="Normal 2 10 2 2 6 2" xfId="6077" xr:uid="{00000000-0005-0000-0000-0000A7380000}"/>
    <cellStyle name="Normal 2 10 2 2 6 2 2" xfId="20961" xr:uid="{00000000-0005-0000-0000-0000A8380000}"/>
    <cellStyle name="Normal 2 10 2 2 6 2 2 2" xfId="43604" xr:uid="{00000000-0005-0000-0000-0000A9380000}"/>
    <cellStyle name="Normal 2 10 2 2 6 2 3" xfId="13521" xr:uid="{00000000-0005-0000-0000-0000AA380000}"/>
    <cellStyle name="Normal 2 10 2 2 6 2 3 2" xfId="36164" xr:uid="{00000000-0005-0000-0000-0000AB380000}"/>
    <cellStyle name="Normal 2 10 2 2 6 2 4" xfId="28723" xr:uid="{00000000-0005-0000-0000-0000AC380000}"/>
    <cellStyle name="Normal 2 10 2 2 6 3" xfId="17243" xr:uid="{00000000-0005-0000-0000-0000AD380000}"/>
    <cellStyle name="Normal 2 10 2 2 6 3 2" xfId="39886" xr:uid="{00000000-0005-0000-0000-0000AE380000}"/>
    <cellStyle name="Normal 2 10 2 2 6 4" xfId="9803" xr:uid="{00000000-0005-0000-0000-0000AF380000}"/>
    <cellStyle name="Normal 2 10 2 2 6 4 2" xfId="32446" xr:uid="{00000000-0005-0000-0000-0000B0380000}"/>
    <cellStyle name="Normal 2 10 2 2 6 5" xfId="25005" xr:uid="{00000000-0005-0000-0000-0000B1380000}"/>
    <cellStyle name="Normal 2 10 2 2 7" xfId="4230" xr:uid="{00000000-0005-0000-0000-0000B2380000}"/>
    <cellStyle name="Normal 2 10 2 2 7 2" xfId="19114" xr:uid="{00000000-0005-0000-0000-0000B3380000}"/>
    <cellStyle name="Normal 2 10 2 2 7 2 2" xfId="41757" xr:uid="{00000000-0005-0000-0000-0000B4380000}"/>
    <cellStyle name="Normal 2 10 2 2 7 3" xfId="11674" xr:uid="{00000000-0005-0000-0000-0000B5380000}"/>
    <cellStyle name="Normal 2 10 2 2 7 3 2" xfId="34317" xr:uid="{00000000-0005-0000-0000-0000B6380000}"/>
    <cellStyle name="Normal 2 10 2 2 7 4" xfId="26876" xr:uid="{00000000-0005-0000-0000-0000B7380000}"/>
    <cellStyle name="Normal 2 10 2 2 8" xfId="15396" xr:uid="{00000000-0005-0000-0000-0000B8380000}"/>
    <cellStyle name="Normal 2 10 2 2 8 2" xfId="38039" xr:uid="{00000000-0005-0000-0000-0000B9380000}"/>
    <cellStyle name="Normal 2 10 2 2 9" xfId="7956" xr:uid="{00000000-0005-0000-0000-0000BA380000}"/>
    <cellStyle name="Normal 2 10 2 2 9 2" xfId="30599" xr:uid="{00000000-0005-0000-0000-0000BB380000}"/>
    <cellStyle name="Normal 2 10 2 3" xfId="552" xr:uid="{00000000-0005-0000-0000-0000BC380000}"/>
    <cellStyle name="Normal 2 10 2 3 2" xfId="764" xr:uid="{00000000-0005-0000-0000-0000BD380000}"/>
    <cellStyle name="Normal 2 10 2 3 2 2" xfId="1229" xr:uid="{00000000-0005-0000-0000-0000BE380000}"/>
    <cellStyle name="Normal 2 10 2 3 2 2 2" xfId="2157" xr:uid="{00000000-0005-0000-0000-0000BF380000}"/>
    <cellStyle name="Normal 2 10 2 3 2 2 2 2" xfId="4007" xr:uid="{00000000-0005-0000-0000-0000C0380000}"/>
    <cellStyle name="Normal 2 10 2 3 2 2 2 2 2" xfId="7728" xr:uid="{00000000-0005-0000-0000-0000C1380000}"/>
    <cellStyle name="Normal 2 10 2 3 2 2 2 2 2 2" xfId="22612" xr:uid="{00000000-0005-0000-0000-0000C2380000}"/>
    <cellStyle name="Normal 2 10 2 3 2 2 2 2 2 2 2" xfId="45255" xr:uid="{00000000-0005-0000-0000-0000C3380000}"/>
    <cellStyle name="Normal 2 10 2 3 2 2 2 2 2 3" xfId="15172" xr:uid="{00000000-0005-0000-0000-0000C4380000}"/>
    <cellStyle name="Normal 2 10 2 3 2 2 2 2 2 3 2" xfId="37815" xr:uid="{00000000-0005-0000-0000-0000C5380000}"/>
    <cellStyle name="Normal 2 10 2 3 2 2 2 2 2 4" xfId="30374" xr:uid="{00000000-0005-0000-0000-0000C6380000}"/>
    <cellStyle name="Normal 2 10 2 3 2 2 2 2 3" xfId="18894" xr:uid="{00000000-0005-0000-0000-0000C7380000}"/>
    <cellStyle name="Normal 2 10 2 3 2 2 2 2 3 2" xfId="41537" xr:uid="{00000000-0005-0000-0000-0000C8380000}"/>
    <cellStyle name="Normal 2 10 2 3 2 2 2 2 4" xfId="11454" xr:uid="{00000000-0005-0000-0000-0000C9380000}"/>
    <cellStyle name="Normal 2 10 2 3 2 2 2 2 4 2" xfId="34097" xr:uid="{00000000-0005-0000-0000-0000CA380000}"/>
    <cellStyle name="Normal 2 10 2 3 2 2 2 2 5" xfId="26656" xr:uid="{00000000-0005-0000-0000-0000CB380000}"/>
    <cellStyle name="Normal 2 10 2 3 2 2 2 3" xfId="5881" xr:uid="{00000000-0005-0000-0000-0000CC380000}"/>
    <cellStyle name="Normal 2 10 2 3 2 2 2 3 2" xfId="20765" xr:uid="{00000000-0005-0000-0000-0000CD380000}"/>
    <cellStyle name="Normal 2 10 2 3 2 2 2 3 2 2" xfId="43408" xr:uid="{00000000-0005-0000-0000-0000CE380000}"/>
    <cellStyle name="Normal 2 10 2 3 2 2 2 3 3" xfId="13325" xr:uid="{00000000-0005-0000-0000-0000CF380000}"/>
    <cellStyle name="Normal 2 10 2 3 2 2 2 3 3 2" xfId="35968" xr:uid="{00000000-0005-0000-0000-0000D0380000}"/>
    <cellStyle name="Normal 2 10 2 3 2 2 2 3 4" xfId="28527" xr:uid="{00000000-0005-0000-0000-0000D1380000}"/>
    <cellStyle name="Normal 2 10 2 3 2 2 2 4" xfId="17047" xr:uid="{00000000-0005-0000-0000-0000D2380000}"/>
    <cellStyle name="Normal 2 10 2 3 2 2 2 4 2" xfId="39690" xr:uid="{00000000-0005-0000-0000-0000D3380000}"/>
    <cellStyle name="Normal 2 10 2 3 2 2 2 5" xfId="9607" xr:uid="{00000000-0005-0000-0000-0000D4380000}"/>
    <cellStyle name="Normal 2 10 2 3 2 2 2 5 2" xfId="32250" xr:uid="{00000000-0005-0000-0000-0000D5380000}"/>
    <cellStyle name="Normal 2 10 2 3 2 2 2 6" xfId="24809" xr:uid="{00000000-0005-0000-0000-0000D6380000}"/>
    <cellStyle name="Normal 2 10 2 3 2 2 3" xfId="3082" xr:uid="{00000000-0005-0000-0000-0000D7380000}"/>
    <cellStyle name="Normal 2 10 2 3 2 2 3 2" xfId="6803" xr:uid="{00000000-0005-0000-0000-0000D8380000}"/>
    <cellStyle name="Normal 2 10 2 3 2 2 3 2 2" xfId="21687" xr:uid="{00000000-0005-0000-0000-0000D9380000}"/>
    <cellStyle name="Normal 2 10 2 3 2 2 3 2 2 2" xfId="44330" xr:uid="{00000000-0005-0000-0000-0000DA380000}"/>
    <cellStyle name="Normal 2 10 2 3 2 2 3 2 3" xfId="14247" xr:uid="{00000000-0005-0000-0000-0000DB380000}"/>
    <cellStyle name="Normal 2 10 2 3 2 2 3 2 3 2" xfId="36890" xr:uid="{00000000-0005-0000-0000-0000DC380000}"/>
    <cellStyle name="Normal 2 10 2 3 2 2 3 2 4" xfId="29449" xr:uid="{00000000-0005-0000-0000-0000DD380000}"/>
    <cellStyle name="Normal 2 10 2 3 2 2 3 3" xfId="17969" xr:uid="{00000000-0005-0000-0000-0000DE380000}"/>
    <cellStyle name="Normal 2 10 2 3 2 2 3 3 2" xfId="40612" xr:uid="{00000000-0005-0000-0000-0000DF380000}"/>
    <cellStyle name="Normal 2 10 2 3 2 2 3 4" xfId="10529" xr:uid="{00000000-0005-0000-0000-0000E0380000}"/>
    <cellStyle name="Normal 2 10 2 3 2 2 3 4 2" xfId="33172" xr:uid="{00000000-0005-0000-0000-0000E1380000}"/>
    <cellStyle name="Normal 2 10 2 3 2 2 3 5" xfId="25731" xr:uid="{00000000-0005-0000-0000-0000E2380000}"/>
    <cellStyle name="Normal 2 10 2 3 2 2 4" xfId="4956" xr:uid="{00000000-0005-0000-0000-0000E3380000}"/>
    <cellStyle name="Normal 2 10 2 3 2 2 4 2" xfId="19840" xr:uid="{00000000-0005-0000-0000-0000E4380000}"/>
    <cellStyle name="Normal 2 10 2 3 2 2 4 2 2" xfId="42483" xr:uid="{00000000-0005-0000-0000-0000E5380000}"/>
    <cellStyle name="Normal 2 10 2 3 2 2 4 3" xfId="12400" xr:uid="{00000000-0005-0000-0000-0000E6380000}"/>
    <cellStyle name="Normal 2 10 2 3 2 2 4 3 2" xfId="35043" xr:uid="{00000000-0005-0000-0000-0000E7380000}"/>
    <cellStyle name="Normal 2 10 2 3 2 2 4 4" xfId="27602" xr:uid="{00000000-0005-0000-0000-0000E8380000}"/>
    <cellStyle name="Normal 2 10 2 3 2 2 5" xfId="16122" xr:uid="{00000000-0005-0000-0000-0000E9380000}"/>
    <cellStyle name="Normal 2 10 2 3 2 2 5 2" xfId="38765" xr:uid="{00000000-0005-0000-0000-0000EA380000}"/>
    <cellStyle name="Normal 2 10 2 3 2 2 6" xfId="8682" xr:uid="{00000000-0005-0000-0000-0000EB380000}"/>
    <cellStyle name="Normal 2 10 2 3 2 2 6 2" xfId="31325" xr:uid="{00000000-0005-0000-0000-0000EC380000}"/>
    <cellStyle name="Normal 2 10 2 3 2 2 7" xfId="23884" xr:uid="{00000000-0005-0000-0000-0000ED380000}"/>
    <cellStyle name="Normal 2 10 2 3 2 3" xfId="1695" xr:uid="{00000000-0005-0000-0000-0000EE380000}"/>
    <cellStyle name="Normal 2 10 2 3 2 3 2" xfId="3545" xr:uid="{00000000-0005-0000-0000-0000EF380000}"/>
    <cellStyle name="Normal 2 10 2 3 2 3 2 2" xfId="7266" xr:uid="{00000000-0005-0000-0000-0000F0380000}"/>
    <cellStyle name="Normal 2 10 2 3 2 3 2 2 2" xfId="22150" xr:uid="{00000000-0005-0000-0000-0000F1380000}"/>
    <cellStyle name="Normal 2 10 2 3 2 3 2 2 2 2" xfId="44793" xr:uid="{00000000-0005-0000-0000-0000F2380000}"/>
    <cellStyle name="Normal 2 10 2 3 2 3 2 2 3" xfId="14710" xr:uid="{00000000-0005-0000-0000-0000F3380000}"/>
    <cellStyle name="Normal 2 10 2 3 2 3 2 2 3 2" xfId="37353" xr:uid="{00000000-0005-0000-0000-0000F4380000}"/>
    <cellStyle name="Normal 2 10 2 3 2 3 2 2 4" xfId="29912" xr:uid="{00000000-0005-0000-0000-0000F5380000}"/>
    <cellStyle name="Normal 2 10 2 3 2 3 2 3" xfId="18432" xr:uid="{00000000-0005-0000-0000-0000F6380000}"/>
    <cellStyle name="Normal 2 10 2 3 2 3 2 3 2" xfId="41075" xr:uid="{00000000-0005-0000-0000-0000F7380000}"/>
    <cellStyle name="Normal 2 10 2 3 2 3 2 4" xfId="10992" xr:uid="{00000000-0005-0000-0000-0000F8380000}"/>
    <cellStyle name="Normal 2 10 2 3 2 3 2 4 2" xfId="33635" xr:uid="{00000000-0005-0000-0000-0000F9380000}"/>
    <cellStyle name="Normal 2 10 2 3 2 3 2 5" xfId="26194" xr:uid="{00000000-0005-0000-0000-0000FA380000}"/>
    <cellStyle name="Normal 2 10 2 3 2 3 3" xfId="5419" xr:uid="{00000000-0005-0000-0000-0000FB380000}"/>
    <cellStyle name="Normal 2 10 2 3 2 3 3 2" xfId="20303" xr:uid="{00000000-0005-0000-0000-0000FC380000}"/>
    <cellStyle name="Normal 2 10 2 3 2 3 3 2 2" xfId="42946" xr:uid="{00000000-0005-0000-0000-0000FD380000}"/>
    <cellStyle name="Normal 2 10 2 3 2 3 3 3" xfId="12863" xr:uid="{00000000-0005-0000-0000-0000FE380000}"/>
    <cellStyle name="Normal 2 10 2 3 2 3 3 3 2" xfId="35506" xr:uid="{00000000-0005-0000-0000-0000FF380000}"/>
    <cellStyle name="Normal 2 10 2 3 2 3 3 4" xfId="28065" xr:uid="{00000000-0005-0000-0000-000000390000}"/>
    <cellStyle name="Normal 2 10 2 3 2 3 4" xfId="16585" xr:uid="{00000000-0005-0000-0000-000001390000}"/>
    <cellStyle name="Normal 2 10 2 3 2 3 4 2" xfId="39228" xr:uid="{00000000-0005-0000-0000-000002390000}"/>
    <cellStyle name="Normal 2 10 2 3 2 3 5" xfId="9145" xr:uid="{00000000-0005-0000-0000-000003390000}"/>
    <cellStyle name="Normal 2 10 2 3 2 3 5 2" xfId="31788" xr:uid="{00000000-0005-0000-0000-000004390000}"/>
    <cellStyle name="Normal 2 10 2 3 2 3 6" xfId="24347" xr:uid="{00000000-0005-0000-0000-000005390000}"/>
    <cellStyle name="Normal 2 10 2 3 2 4" xfId="2620" xr:uid="{00000000-0005-0000-0000-000006390000}"/>
    <cellStyle name="Normal 2 10 2 3 2 4 2" xfId="6341" xr:uid="{00000000-0005-0000-0000-000007390000}"/>
    <cellStyle name="Normal 2 10 2 3 2 4 2 2" xfId="21225" xr:uid="{00000000-0005-0000-0000-000008390000}"/>
    <cellStyle name="Normal 2 10 2 3 2 4 2 2 2" xfId="43868" xr:uid="{00000000-0005-0000-0000-000009390000}"/>
    <cellStyle name="Normal 2 10 2 3 2 4 2 3" xfId="13785" xr:uid="{00000000-0005-0000-0000-00000A390000}"/>
    <cellStyle name="Normal 2 10 2 3 2 4 2 3 2" xfId="36428" xr:uid="{00000000-0005-0000-0000-00000B390000}"/>
    <cellStyle name="Normal 2 10 2 3 2 4 2 4" xfId="28987" xr:uid="{00000000-0005-0000-0000-00000C390000}"/>
    <cellStyle name="Normal 2 10 2 3 2 4 3" xfId="17507" xr:uid="{00000000-0005-0000-0000-00000D390000}"/>
    <cellStyle name="Normal 2 10 2 3 2 4 3 2" xfId="40150" xr:uid="{00000000-0005-0000-0000-00000E390000}"/>
    <cellStyle name="Normal 2 10 2 3 2 4 4" xfId="10067" xr:uid="{00000000-0005-0000-0000-00000F390000}"/>
    <cellStyle name="Normal 2 10 2 3 2 4 4 2" xfId="32710" xr:uid="{00000000-0005-0000-0000-000010390000}"/>
    <cellStyle name="Normal 2 10 2 3 2 4 5" xfId="25269" xr:uid="{00000000-0005-0000-0000-000011390000}"/>
    <cellStyle name="Normal 2 10 2 3 2 5" xfId="4494" xr:uid="{00000000-0005-0000-0000-000012390000}"/>
    <cellStyle name="Normal 2 10 2 3 2 5 2" xfId="19378" xr:uid="{00000000-0005-0000-0000-000013390000}"/>
    <cellStyle name="Normal 2 10 2 3 2 5 2 2" xfId="42021" xr:uid="{00000000-0005-0000-0000-000014390000}"/>
    <cellStyle name="Normal 2 10 2 3 2 5 3" xfId="11938" xr:uid="{00000000-0005-0000-0000-000015390000}"/>
    <cellStyle name="Normal 2 10 2 3 2 5 3 2" xfId="34581" xr:uid="{00000000-0005-0000-0000-000016390000}"/>
    <cellStyle name="Normal 2 10 2 3 2 5 4" xfId="27140" xr:uid="{00000000-0005-0000-0000-000017390000}"/>
    <cellStyle name="Normal 2 10 2 3 2 6" xfId="15660" xr:uid="{00000000-0005-0000-0000-000018390000}"/>
    <cellStyle name="Normal 2 10 2 3 2 6 2" xfId="38303" xr:uid="{00000000-0005-0000-0000-000019390000}"/>
    <cellStyle name="Normal 2 10 2 3 2 7" xfId="8220" xr:uid="{00000000-0005-0000-0000-00001A390000}"/>
    <cellStyle name="Normal 2 10 2 3 2 7 2" xfId="30863" xr:uid="{00000000-0005-0000-0000-00001B390000}"/>
    <cellStyle name="Normal 2 10 2 3 2 8" xfId="23422" xr:uid="{00000000-0005-0000-0000-00001C390000}"/>
    <cellStyle name="Normal 2 10 2 3 3" xfId="1018" xr:uid="{00000000-0005-0000-0000-00001D390000}"/>
    <cellStyle name="Normal 2 10 2 3 3 2" xfId="1946" xr:uid="{00000000-0005-0000-0000-00001E390000}"/>
    <cellStyle name="Normal 2 10 2 3 3 2 2" xfId="3796" xr:uid="{00000000-0005-0000-0000-00001F390000}"/>
    <cellStyle name="Normal 2 10 2 3 3 2 2 2" xfId="7517" xr:uid="{00000000-0005-0000-0000-000020390000}"/>
    <cellStyle name="Normal 2 10 2 3 3 2 2 2 2" xfId="22401" xr:uid="{00000000-0005-0000-0000-000021390000}"/>
    <cellStyle name="Normal 2 10 2 3 3 2 2 2 2 2" xfId="45044" xr:uid="{00000000-0005-0000-0000-000022390000}"/>
    <cellStyle name="Normal 2 10 2 3 3 2 2 2 3" xfId="14961" xr:uid="{00000000-0005-0000-0000-000023390000}"/>
    <cellStyle name="Normal 2 10 2 3 3 2 2 2 3 2" xfId="37604" xr:uid="{00000000-0005-0000-0000-000024390000}"/>
    <cellStyle name="Normal 2 10 2 3 3 2 2 2 4" xfId="30163" xr:uid="{00000000-0005-0000-0000-000025390000}"/>
    <cellStyle name="Normal 2 10 2 3 3 2 2 3" xfId="18683" xr:uid="{00000000-0005-0000-0000-000026390000}"/>
    <cellStyle name="Normal 2 10 2 3 3 2 2 3 2" xfId="41326" xr:uid="{00000000-0005-0000-0000-000027390000}"/>
    <cellStyle name="Normal 2 10 2 3 3 2 2 4" xfId="11243" xr:uid="{00000000-0005-0000-0000-000028390000}"/>
    <cellStyle name="Normal 2 10 2 3 3 2 2 4 2" xfId="33886" xr:uid="{00000000-0005-0000-0000-000029390000}"/>
    <cellStyle name="Normal 2 10 2 3 3 2 2 5" xfId="26445" xr:uid="{00000000-0005-0000-0000-00002A390000}"/>
    <cellStyle name="Normal 2 10 2 3 3 2 3" xfId="5670" xr:uid="{00000000-0005-0000-0000-00002B390000}"/>
    <cellStyle name="Normal 2 10 2 3 3 2 3 2" xfId="20554" xr:uid="{00000000-0005-0000-0000-00002C390000}"/>
    <cellStyle name="Normal 2 10 2 3 3 2 3 2 2" xfId="43197" xr:uid="{00000000-0005-0000-0000-00002D390000}"/>
    <cellStyle name="Normal 2 10 2 3 3 2 3 3" xfId="13114" xr:uid="{00000000-0005-0000-0000-00002E390000}"/>
    <cellStyle name="Normal 2 10 2 3 3 2 3 3 2" xfId="35757" xr:uid="{00000000-0005-0000-0000-00002F390000}"/>
    <cellStyle name="Normal 2 10 2 3 3 2 3 4" xfId="28316" xr:uid="{00000000-0005-0000-0000-000030390000}"/>
    <cellStyle name="Normal 2 10 2 3 3 2 4" xfId="16836" xr:uid="{00000000-0005-0000-0000-000031390000}"/>
    <cellStyle name="Normal 2 10 2 3 3 2 4 2" xfId="39479" xr:uid="{00000000-0005-0000-0000-000032390000}"/>
    <cellStyle name="Normal 2 10 2 3 3 2 5" xfId="9396" xr:uid="{00000000-0005-0000-0000-000033390000}"/>
    <cellStyle name="Normal 2 10 2 3 3 2 5 2" xfId="32039" xr:uid="{00000000-0005-0000-0000-000034390000}"/>
    <cellStyle name="Normal 2 10 2 3 3 2 6" xfId="24598" xr:uid="{00000000-0005-0000-0000-000035390000}"/>
    <cellStyle name="Normal 2 10 2 3 3 3" xfId="2871" xr:uid="{00000000-0005-0000-0000-000036390000}"/>
    <cellStyle name="Normal 2 10 2 3 3 3 2" xfId="6592" xr:uid="{00000000-0005-0000-0000-000037390000}"/>
    <cellStyle name="Normal 2 10 2 3 3 3 2 2" xfId="21476" xr:uid="{00000000-0005-0000-0000-000038390000}"/>
    <cellStyle name="Normal 2 10 2 3 3 3 2 2 2" xfId="44119" xr:uid="{00000000-0005-0000-0000-000039390000}"/>
    <cellStyle name="Normal 2 10 2 3 3 3 2 3" xfId="14036" xr:uid="{00000000-0005-0000-0000-00003A390000}"/>
    <cellStyle name="Normal 2 10 2 3 3 3 2 3 2" xfId="36679" xr:uid="{00000000-0005-0000-0000-00003B390000}"/>
    <cellStyle name="Normal 2 10 2 3 3 3 2 4" xfId="29238" xr:uid="{00000000-0005-0000-0000-00003C390000}"/>
    <cellStyle name="Normal 2 10 2 3 3 3 3" xfId="17758" xr:uid="{00000000-0005-0000-0000-00003D390000}"/>
    <cellStyle name="Normal 2 10 2 3 3 3 3 2" xfId="40401" xr:uid="{00000000-0005-0000-0000-00003E390000}"/>
    <cellStyle name="Normal 2 10 2 3 3 3 4" xfId="10318" xr:uid="{00000000-0005-0000-0000-00003F390000}"/>
    <cellStyle name="Normal 2 10 2 3 3 3 4 2" xfId="32961" xr:uid="{00000000-0005-0000-0000-000040390000}"/>
    <cellStyle name="Normal 2 10 2 3 3 3 5" xfId="25520" xr:uid="{00000000-0005-0000-0000-000041390000}"/>
    <cellStyle name="Normal 2 10 2 3 3 4" xfId="4745" xr:uid="{00000000-0005-0000-0000-000042390000}"/>
    <cellStyle name="Normal 2 10 2 3 3 4 2" xfId="19629" xr:uid="{00000000-0005-0000-0000-000043390000}"/>
    <cellStyle name="Normal 2 10 2 3 3 4 2 2" xfId="42272" xr:uid="{00000000-0005-0000-0000-000044390000}"/>
    <cellStyle name="Normal 2 10 2 3 3 4 3" xfId="12189" xr:uid="{00000000-0005-0000-0000-000045390000}"/>
    <cellStyle name="Normal 2 10 2 3 3 4 3 2" xfId="34832" xr:uid="{00000000-0005-0000-0000-000046390000}"/>
    <cellStyle name="Normal 2 10 2 3 3 4 4" xfId="27391" xr:uid="{00000000-0005-0000-0000-000047390000}"/>
    <cellStyle name="Normal 2 10 2 3 3 5" xfId="15911" xr:uid="{00000000-0005-0000-0000-000048390000}"/>
    <cellStyle name="Normal 2 10 2 3 3 5 2" xfId="38554" xr:uid="{00000000-0005-0000-0000-000049390000}"/>
    <cellStyle name="Normal 2 10 2 3 3 6" xfId="8471" xr:uid="{00000000-0005-0000-0000-00004A390000}"/>
    <cellStyle name="Normal 2 10 2 3 3 6 2" xfId="31114" xr:uid="{00000000-0005-0000-0000-00004B390000}"/>
    <cellStyle name="Normal 2 10 2 3 3 7" xfId="23673" xr:uid="{00000000-0005-0000-0000-00004C390000}"/>
    <cellStyle name="Normal 2 10 2 3 4" xfId="1484" xr:uid="{00000000-0005-0000-0000-00004D390000}"/>
    <cellStyle name="Normal 2 10 2 3 4 2" xfId="3334" xr:uid="{00000000-0005-0000-0000-00004E390000}"/>
    <cellStyle name="Normal 2 10 2 3 4 2 2" xfId="7055" xr:uid="{00000000-0005-0000-0000-00004F390000}"/>
    <cellStyle name="Normal 2 10 2 3 4 2 2 2" xfId="21939" xr:uid="{00000000-0005-0000-0000-000050390000}"/>
    <cellStyle name="Normal 2 10 2 3 4 2 2 2 2" xfId="44582" xr:uid="{00000000-0005-0000-0000-000051390000}"/>
    <cellStyle name="Normal 2 10 2 3 4 2 2 3" xfId="14499" xr:uid="{00000000-0005-0000-0000-000052390000}"/>
    <cellStyle name="Normal 2 10 2 3 4 2 2 3 2" xfId="37142" xr:uid="{00000000-0005-0000-0000-000053390000}"/>
    <cellStyle name="Normal 2 10 2 3 4 2 2 4" xfId="29701" xr:uid="{00000000-0005-0000-0000-000054390000}"/>
    <cellStyle name="Normal 2 10 2 3 4 2 3" xfId="18221" xr:uid="{00000000-0005-0000-0000-000055390000}"/>
    <cellStyle name="Normal 2 10 2 3 4 2 3 2" xfId="40864" xr:uid="{00000000-0005-0000-0000-000056390000}"/>
    <cellStyle name="Normal 2 10 2 3 4 2 4" xfId="10781" xr:uid="{00000000-0005-0000-0000-000057390000}"/>
    <cellStyle name="Normal 2 10 2 3 4 2 4 2" xfId="33424" xr:uid="{00000000-0005-0000-0000-000058390000}"/>
    <cellStyle name="Normal 2 10 2 3 4 2 5" xfId="25983" xr:uid="{00000000-0005-0000-0000-000059390000}"/>
    <cellStyle name="Normal 2 10 2 3 4 3" xfId="5208" xr:uid="{00000000-0005-0000-0000-00005A390000}"/>
    <cellStyle name="Normal 2 10 2 3 4 3 2" xfId="20092" xr:uid="{00000000-0005-0000-0000-00005B390000}"/>
    <cellStyle name="Normal 2 10 2 3 4 3 2 2" xfId="42735" xr:uid="{00000000-0005-0000-0000-00005C390000}"/>
    <cellStyle name="Normal 2 10 2 3 4 3 3" xfId="12652" xr:uid="{00000000-0005-0000-0000-00005D390000}"/>
    <cellStyle name="Normal 2 10 2 3 4 3 3 2" xfId="35295" xr:uid="{00000000-0005-0000-0000-00005E390000}"/>
    <cellStyle name="Normal 2 10 2 3 4 3 4" xfId="27854" xr:uid="{00000000-0005-0000-0000-00005F390000}"/>
    <cellStyle name="Normal 2 10 2 3 4 4" xfId="16374" xr:uid="{00000000-0005-0000-0000-000060390000}"/>
    <cellStyle name="Normal 2 10 2 3 4 4 2" xfId="39017" xr:uid="{00000000-0005-0000-0000-000061390000}"/>
    <cellStyle name="Normal 2 10 2 3 4 5" xfId="8934" xr:uid="{00000000-0005-0000-0000-000062390000}"/>
    <cellStyle name="Normal 2 10 2 3 4 5 2" xfId="31577" xr:uid="{00000000-0005-0000-0000-000063390000}"/>
    <cellStyle name="Normal 2 10 2 3 4 6" xfId="24136" xr:uid="{00000000-0005-0000-0000-000064390000}"/>
    <cellStyle name="Normal 2 10 2 3 5" xfId="2409" xr:uid="{00000000-0005-0000-0000-000065390000}"/>
    <cellStyle name="Normal 2 10 2 3 5 2" xfId="6130" xr:uid="{00000000-0005-0000-0000-000066390000}"/>
    <cellStyle name="Normal 2 10 2 3 5 2 2" xfId="21014" xr:uid="{00000000-0005-0000-0000-000067390000}"/>
    <cellStyle name="Normal 2 10 2 3 5 2 2 2" xfId="43657" xr:uid="{00000000-0005-0000-0000-000068390000}"/>
    <cellStyle name="Normal 2 10 2 3 5 2 3" xfId="13574" xr:uid="{00000000-0005-0000-0000-000069390000}"/>
    <cellStyle name="Normal 2 10 2 3 5 2 3 2" xfId="36217" xr:uid="{00000000-0005-0000-0000-00006A390000}"/>
    <cellStyle name="Normal 2 10 2 3 5 2 4" xfId="28776" xr:uid="{00000000-0005-0000-0000-00006B390000}"/>
    <cellStyle name="Normal 2 10 2 3 5 3" xfId="17296" xr:uid="{00000000-0005-0000-0000-00006C390000}"/>
    <cellStyle name="Normal 2 10 2 3 5 3 2" xfId="39939" xr:uid="{00000000-0005-0000-0000-00006D390000}"/>
    <cellStyle name="Normal 2 10 2 3 5 4" xfId="9856" xr:uid="{00000000-0005-0000-0000-00006E390000}"/>
    <cellStyle name="Normal 2 10 2 3 5 4 2" xfId="32499" xr:uid="{00000000-0005-0000-0000-00006F390000}"/>
    <cellStyle name="Normal 2 10 2 3 5 5" xfId="25058" xr:uid="{00000000-0005-0000-0000-000070390000}"/>
    <cellStyle name="Normal 2 10 2 3 6" xfId="4283" xr:uid="{00000000-0005-0000-0000-000071390000}"/>
    <cellStyle name="Normal 2 10 2 3 6 2" xfId="19167" xr:uid="{00000000-0005-0000-0000-000072390000}"/>
    <cellStyle name="Normal 2 10 2 3 6 2 2" xfId="41810" xr:uid="{00000000-0005-0000-0000-000073390000}"/>
    <cellStyle name="Normal 2 10 2 3 6 3" xfId="11727" xr:uid="{00000000-0005-0000-0000-000074390000}"/>
    <cellStyle name="Normal 2 10 2 3 6 3 2" xfId="34370" xr:uid="{00000000-0005-0000-0000-000075390000}"/>
    <cellStyle name="Normal 2 10 2 3 6 4" xfId="26929" xr:uid="{00000000-0005-0000-0000-000076390000}"/>
    <cellStyle name="Normal 2 10 2 3 7" xfId="15449" xr:uid="{00000000-0005-0000-0000-000077390000}"/>
    <cellStyle name="Normal 2 10 2 3 7 2" xfId="38092" xr:uid="{00000000-0005-0000-0000-000078390000}"/>
    <cellStyle name="Normal 2 10 2 3 8" xfId="8009" xr:uid="{00000000-0005-0000-0000-000079390000}"/>
    <cellStyle name="Normal 2 10 2 3 8 2" xfId="30652" xr:uid="{00000000-0005-0000-0000-00007A390000}"/>
    <cellStyle name="Normal 2 10 2 3 9" xfId="23212" xr:uid="{00000000-0005-0000-0000-00007B390000}"/>
    <cellStyle name="Normal 2 10 2 4" xfId="659" xr:uid="{00000000-0005-0000-0000-00007C390000}"/>
    <cellStyle name="Normal 2 10 2 4 2" xfId="1124" xr:uid="{00000000-0005-0000-0000-00007D390000}"/>
    <cellStyle name="Normal 2 10 2 4 2 2" xfId="2052" xr:uid="{00000000-0005-0000-0000-00007E390000}"/>
    <cellStyle name="Normal 2 10 2 4 2 2 2" xfId="3902" xr:uid="{00000000-0005-0000-0000-00007F390000}"/>
    <cellStyle name="Normal 2 10 2 4 2 2 2 2" xfId="7623" xr:uid="{00000000-0005-0000-0000-000080390000}"/>
    <cellStyle name="Normal 2 10 2 4 2 2 2 2 2" xfId="22507" xr:uid="{00000000-0005-0000-0000-000081390000}"/>
    <cellStyle name="Normal 2 10 2 4 2 2 2 2 2 2" xfId="45150" xr:uid="{00000000-0005-0000-0000-000082390000}"/>
    <cellStyle name="Normal 2 10 2 4 2 2 2 2 3" xfId="15067" xr:uid="{00000000-0005-0000-0000-000083390000}"/>
    <cellStyle name="Normal 2 10 2 4 2 2 2 2 3 2" xfId="37710" xr:uid="{00000000-0005-0000-0000-000084390000}"/>
    <cellStyle name="Normal 2 10 2 4 2 2 2 2 4" xfId="30269" xr:uid="{00000000-0005-0000-0000-000085390000}"/>
    <cellStyle name="Normal 2 10 2 4 2 2 2 3" xfId="18789" xr:uid="{00000000-0005-0000-0000-000086390000}"/>
    <cellStyle name="Normal 2 10 2 4 2 2 2 3 2" xfId="41432" xr:uid="{00000000-0005-0000-0000-000087390000}"/>
    <cellStyle name="Normal 2 10 2 4 2 2 2 4" xfId="11349" xr:uid="{00000000-0005-0000-0000-000088390000}"/>
    <cellStyle name="Normal 2 10 2 4 2 2 2 4 2" xfId="33992" xr:uid="{00000000-0005-0000-0000-000089390000}"/>
    <cellStyle name="Normal 2 10 2 4 2 2 2 5" xfId="26551" xr:uid="{00000000-0005-0000-0000-00008A390000}"/>
    <cellStyle name="Normal 2 10 2 4 2 2 3" xfId="5776" xr:uid="{00000000-0005-0000-0000-00008B390000}"/>
    <cellStyle name="Normal 2 10 2 4 2 2 3 2" xfId="20660" xr:uid="{00000000-0005-0000-0000-00008C390000}"/>
    <cellStyle name="Normal 2 10 2 4 2 2 3 2 2" xfId="43303" xr:uid="{00000000-0005-0000-0000-00008D390000}"/>
    <cellStyle name="Normal 2 10 2 4 2 2 3 3" xfId="13220" xr:uid="{00000000-0005-0000-0000-00008E390000}"/>
    <cellStyle name="Normal 2 10 2 4 2 2 3 3 2" xfId="35863" xr:uid="{00000000-0005-0000-0000-00008F390000}"/>
    <cellStyle name="Normal 2 10 2 4 2 2 3 4" xfId="28422" xr:uid="{00000000-0005-0000-0000-000090390000}"/>
    <cellStyle name="Normal 2 10 2 4 2 2 4" xfId="16942" xr:uid="{00000000-0005-0000-0000-000091390000}"/>
    <cellStyle name="Normal 2 10 2 4 2 2 4 2" xfId="39585" xr:uid="{00000000-0005-0000-0000-000092390000}"/>
    <cellStyle name="Normal 2 10 2 4 2 2 5" xfId="9502" xr:uid="{00000000-0005-0000-0000-000093390000}"/>
    <cellStyle name="Normal 2 10 2 4 2 2 5 2" xfId="32145" xr:uid="{00000000-0005-0000-0000-000094390000}"/>
    <cellStyle name="Normal 2 10 2 4 2 2 6" xfId="24704" xr:uid="{00000000-0005-0000-0000-000095390000}"/>
    <cellStyle name="Normal 2 10 2 4 2 3" xfId="2977" xr:uid="{00000000-0005-0000-0000-000096390000}"/>
    <cellStyle name="Normal 2 10 2 4 2 3 2" xfId="6698" xr:uid="{00000000-0005-0000-0000-000097390000}"/>
    <cellStyle name="Normal 2 10 2 4 2 3 2 2" xfId="21582" xr:uid="{00000000-0005-0000-0000-000098390000}"/>
    <cellStyle name="Normal 2 10 2 4 2 3 2 2 2" xfId="44225" xr:uid="{00000000-0005-0000-0000-000099390000}"/>
    <cellStyle name="Normal 2 10 2 4 2 3 2 3" xfId="14142" xr:uid="{00000000-0005-0000-0000-00009A390000}"/>
    <cellStyle name="Normal 2 10 2 4 2 3 2 3 2" xfId="36785" xr:uid="{00000000-0005-0000-0000-00009B390000}"/>
    <cellStyle name="Normal 2 10 2 4 2 3 2 4" xfId="29344" xr:uid="{00000000-0005-0000-0000-00009C390000}"/>
    <cellStyle name="Normal 2 10 2 4 2 3 3" xfId="17864" xr:uid="{00000000-0005-0000-0000-00009D390000}"/>
    <cellStyle name="Normal 2 10 2 4 2 3 3 2" xfId="40507" xr:uid="{00000000-0005-0000-0000-00009E390000}"/>
    <cellStyle name="Normal 2 10 2 4 2 3 4" xfId="10424" xr:uid="{00000000-0005-0000-0000-00009F390000}"/>
    <cellStyle name="Normal 2 10 2 4 2 3 4 2" xfId="33067" xr:uid="{00000000-0005-0000-0000-0000A0390000}"/>
    <cellStyle name="Normal 2 10 2 4 2 3 5" xfId="25626" xr:uid="{00000000-0005-0000-0000-0000A1390000}"/>
    <cellStyle name="Normal 2 10 2 4 2 4" xfId="4851" xr:uid="{00000000-0005-0000-0000-0000A2390000}"/>
    <cellStyle name="Normal 2 10 2 4 2 4 2" xfId="19735" xr:uid="{00000000-0005-0000-0000-0000A3390000}"/>
    <cellStyle name="Normal 2 10 2 4 2 4 2 2" xfId="42378" xr:uid="{00000000-0005-0000-0000-0000A4390000}"/>
    <cellStyle name="Normal 2 10 2 4 2 4 3" xfId="12295" xr:uid="{00000000-0005-0000-0000-0000A5390000}"/>
    <cellStyle name="Normal 2 10 2 4 2 4 3 2" xfId="34938" xr:uid="{00000000-0005-0000-0000-0000A6390000}"/>
    <cellStyle name="Normal 2 10 2 4 2 4 4" xfId="27497" xr:uid="{00000000-0005-0000-0000-0000A7390000}"/>
    <cellStyle name="Normal 2 10 2 4 2 5" xfId="16017" xr:uid="{00000000-0005-0000-0000-0000A8390000}"/>
    <cellStyle name="Normal 2 10 2 4 2 5 2" xfId="38660" xr:uid="{00000000-0005-0000-0000-0000A9390000}"/>
    <cellStyle name="Normal 2 10 2 4 2 6" xfId="8577" xr:uid="{00000000-0005-0000-0000-0000AA390000}"/>
    <cellStyle name="Normal 2 10 2 4 2 6 2" xfId="31220" xr:uid="{00000000-0005-0000-0000-0000AB390000}"/>
    <cellStyle name="Normal 2 10 2 4 2 7" xfId="23779" xr:uid="{00000000-0005-0000-0000-0000AC390000}"/>
    <cellStyle name="Normal 2 10 2 4 3" xfId="1590" xr:uid="{00000000-0005-0000-0000-0000AD390000}"/>
    <cellStyle name="Normal 2 10 2 4 3 2" xfId="3440" xr:uid="{00000000-0005-0000-0000-0000AE390000}"/>
    <cellStyle name="Normal 2 10 2 4 3 2 2" xfId="7161" xr:uid="{00000000-0005-0000-0000-0000AF390000}"/>
    <cellStyle name="Normal 2 10 2 4 3 2 2 2" xfId="22045" xr:uid="{00000000-0005-0000-0000-0000B0390000}"/>
    <cellStyle name="Normal 2 10 2 4 3 2 2 2 2" xfId="44688" xr:uid="{00000000-0005-0000-0000-0000B1390000}"/>
    <cellStyle name="Normal 2 10 2 4 3 2 2 3" xfId="14605" xr:uid="{00000000-0005-0000-0000-0000B2390000}"/>
    <cellStyle name="Normal 2 10 2 4 3 2 2 3 2" xfId="37248" xr:uid="{00000000-0005-0000-0000-0000B3390000}"/>
    <cellStyle name="Normal 2 10 2 4 3 2 2 4" xfId="29807" xr:uid="{00000000-0005-0000-0000-0000B4390000}"/>
    <cellStyle name="Normal 2 10 2 4 3 2 3" xfId="18327" xr:uid="{00000000-0005-0000-0000-0000B5390000}"/>
    <cellStyle name="Normal 2 10 2 4 3 2 3 2" xfId="40970" xr:uid="{00000000-0005-0000-0000-0000B6390000}"/>
    <cellStyle name="Normal 2 10 2 4 3 2 4" xfId="10887" xr:uid="{00000000-0005-0000-0000-0000B7390000}"/>
    <cellStyle name="Normal 2 10 2 4 3 2 4 2" xfId="33530" xr:uid="{00000000-0005-0000-0000-0000B8390000}"/>
    <cellStyle name="Normal 2 10 2 4 3 2 5" xfId="26089" xr:uid="{00000000-0005-0000-0000-0000B9390000}"/>
    <cellStyle name="Normal 2 10 2 4 3 3" xfId="5314" xr:uid="{00000000-0005-0000-0000-0000BA390000}"/>
    <cellStyle name="Normal 2 10 2 4 3 3 2" xfId="20198" xr:uid="{00000000-0005-0000-0000-0000BB390000}"/>
    <cellStyle name="Normal 2 10 2 4 3 3 2 2" xfId="42841" xr:uid="{00000000-0005-0000-0000-0000BC390000}"/>
    <cellStyle name="Normal 2 10 2 4 3 3 3" xfId="12758" xr:uid="{00000000-0005-0000-0000-0000BD390000}"/>
    <cellStyle name="Normal 2 10 2 4 3 3 3 2" xfId="35401" xr:uid="{00000000-0005-0000-0000-0000BE390000}"/>
    <cellStyle name="Normal 2 10 2 4 3 3 4" xfId="27960" xr:uid="{00000000-0005-0000-0000-0000BF390000}"/>
    <cellStyle name="Normal 2 10 2 4 3 4" xfId="16480" xr:uid="{00000000-0005-0000-0000-0000C0390000}"/>
    <cellStyle name="Normal 2 10 2 4 3 4 2" xfId="39123" xr:uid="{00000000-0005-0000-0000-0000C1390000}"/>
    <cellStyle name="Normal 2 10 2 4 3 5" xfId="9040" xr:uid="{00000000-0005-0000-0000-0000C2390000}"/>
    <cellStyle name="Normal 2 10 2 4 3 5 2" xfId="31683" xr:uid="{00000000-0005-0000-0000-0000C3390000}"/>
    <cellStyle name="Normal 2 10 2 4 3 6" xfId="24242" xr:uid="{00000000-0005-0000-0000-0000C4390000}"/>
    <cellStyle name="Normal 2 10 2 4 4" xfId="2515" xr:uid="{00000000-0005-0000-0000-0000C5390000}"/>
    <cellStyle name="Normal 2 10 2 4 4 2" xfId="6236" xr:uid="{00000000-0005-0000-0000-0000C6390000}"/>
    <cellStyle name="Normal 2 10 2 4 4 2 2" xfId="21120" xr:uid="{00000000-0005-0000-0000-0000C7390000}"/>
    <cellStyle name="Normal 2 10 2 4 4 2 2 2" xfId="43763" xr:uid="{00000000-0005-0000-0000-0000C8390000}"/>
    <cellStyle name="Normal 2 10 2 4 4 2 3" xfId="13680" xr:uid="{00000000-0005-0000-0000-0000C9390000}"/>
    <cellStyle name="Normal 2 10 2 4 4 2 3 2" xfId="36323" xr:uid="{00000000-0005-0000-0000-0000CA390000}"/>
    <cellStyle name="Normal 2 10 2 4 4 2 4" xfId="28882" xr:uid="{00000000-0005-0000-0000-0000CB390000}"/>
    <cellStyle name="Normal 2 10 2 4 4 3" xfId="17402" xr:uid="{00000000-0005-0000-0000-0000CC390000}"/>
    <cellStyle name="Normal 2 10 2 4 4 3 2" xfId="40045" xr:uid="{00000000-0005-0000-0000-0000CD390000}"/>
    <cellStyle name="Normal 2 10 2 4 4 4" xfId="9962" xr:uid="{00000000-0005-0000-0000-0000CE390000}"/>
    <cellStyle name="Normal 2 10 2 4 4 4 2" xfId="32605" xr:uid="{00000000-0005-0000-0000-0000CF390000}"/>
    <cellStyle name="Normal 2 10 2 4 4 5" xfId="25164" xr:uid="{00000000-0005-0000-0000-0000D0390000}"/>
    <cellStyle name="Normal 2 10 2 4 5" xfId="4389" xr:uid="{00000000-0005-0000-0000-0000D1390000}"/>
    <cellStyle name="Normal 2 10 2 4 5 2" xfId="19273" xr:uid="{00000000-0005-0000-0000-0000D2390000}"/>
    <cellStyle name="Normal 2 10 2 4 5 2 2" xfId="41916" xr:uid="{00000000-0005-0000-0000-0000D3390000}"/>
    <cellStyle name="Normal 2 10 2 4 5 3" xfId="11833" xr:uid="{00000000-0005-0000-0000-0000D4390000}"/>
    <cellStyle name="Normal 2 10 2 4 5 3 2" xfId="34476" xr:uid="{00000000-0005-0000-0000-0000D5390000}"/>
    <cellStyle name="Normal 2 10 2 4 5 4" xfId="27035" xr:uid="{00000000-0005-0000-0000-0000D6390000}"/>
    <cellStyle name="Normal 2 10 2 4 6" xfId="15555" xr:uid="{00000000-0005-0000-0000-0000D7390000}"/>
    <cellStyle name="Normal 2 10 2 4 6 2" xfId="38198" xr:uid="{00000000-0005-0000-0000-0000D8390000}"/>
    <cellStyle name="Normal 2 10 2 4 7" xfId="8115" xr:uid="{00000000-0005-0000-0000-0000D9390000}"/>
    <cellStyle name="Normal 2 10 2 4 7 2" xfId="30758" xr:uid="{00000000-0005-0000-0000-0000DA390000}"/>
    <cellStyle name="Normal 2 10 2 4 8" xfId="23317" xr:uid="{00000000-0005-0000-0000-0000DB390000}"/>
    <cellStyle name="Normal 2 10 2 5" xfId="913" xr:uid="{00000000-0005-0000-0000-0000DC390000}"/>
    <cellStyle name="Normal 2 10 2 5 2" xfId="1841" xr:uid="{00000000-0005-0000-0000-0000DD390000}"/>
    <cellStyle name="Normal 2 10 2 5 2 2" xfId="3691" xr:uid="{00000000-0005-0000-0000-0000DE390000}"/>
    <cellStyle name="Normal 2 10 2 5 2 2 2" xfId="7412" xr:uid="{00000000-0005-0000-0000-0000DF390000}"/>
    <cellStyle name="Normal 2 10 2 5 2 2 2 2" xfId="22296" xr:uid="{00000000-0005-0000-0000-0000E0390000}"/>
    <cellStyle name="Normal 2 10 2 5 2 2 2 2 2" xfId="44939" xr:uid="{00000000-0005-0000-0000-0000E1390000}"/>
    <cellStyle name="Normal 2 10 2 5 2 2 2 3" xfId="14856" xr:uid="{00000000-0005-0000-0000-0000E2390000}"/>
    <cellStyle name="Normal 2 10 2 5 2 2 2 3 2" xfId="37499" xr:uid="{00000000-0005-0000-0000-0000E3390000}"/>
    <cellStyle name="Normal 2 10 2 5 2 2 2 4" xfId="30058" xr:uid="{00000000-0005-0000-0000-0000E4390000}"/>
    <cellStyle name="Normal 2 10 2 5 2 2 3" xfId="18578" xr:uid="{00000000-0005-0000-0000-0000E5390000}"/>
    <cellStyle name="Normal 2 10 2 5 2 2 3 2" xfId="41221" xr:uid="{00000000-0005-0000-0000-0000E6390000}"/>
    <cellStyle name="Normal 2 10 2 5 2 2 4" xfId="11138" xr:uid="{00000000-0005-0000-0000-0000E7390000}"/>
    <cellStyle name="Normal 2 10 2 5 2 2 4 2" xfId="33781" xr:uid="{00000000-0005-0000-0000-0000E8390000}"/>
    <cellStyle name="Normal 2 10 2 5 2 2 5" xfId="26340" xr:uid="{00000000-0005-0000-0000-0000E9390000}"/>
    <cellStyle name="Normal 2 10 2 5 2 3" xfId="5565" xr:uid="{00000000-0005-0000-0000-0000EA390000}"/>
    <cellStyle name="Normal 2 10 2 5 2 3 2" xfId="20449" xr:uid="{00000000-0005-0000-0000-0000EB390000}"/>
    <cellStyle name="Normal 2 10 2 5 2 3 2 2" xfId="43092" xr:uid="{00000000-0005-0000-0000-0000EC390000}"/>
    <cellStyle name="Normal 2 10 2 5 2 3 3" xfId="13009" xr:uid="{00000000-0005-0000-0000-0000ED390000}"/>
    <cellStyle name="Normal 2 10 2 5 2 3 3 2" xfId="35652" xr:uid="{00000000-0005-0000-0000-0000EE390000}"/>
    <cellStyle name="Normal 2 10 2 5 2 3 4" xfId="28211" xr:uid="{00000000-0005-0000-0000-0000EF390000}"/>
    <cellStyle name="Normal 2 10 2 5 2 4" xfId="16731" xr:uid="{00000000-0005-0000-0000-0000F0390000}"/>
    <cellStyle name="Normal 2 10 2 5 2 4 2" xfId="39374" xr:uid="{00000000-0005-0000-0000-0000F1390000}"/>
    <cellStyle name="Normal 2 10 2 5 2 5" xfId="9291" xr:uid="{00000000-0005-0000-0000-0000F2390000}"/>
    <cellStyle name="Normal 2 10 2 5 2 5 2" xfId="31934" xr:uid="{00000000-0005-0000-0000-0000F3390000}"/>
    <cellStyle name="Normal 2 10 2 5 2 6" xfId="24493" xr:uid="{00000000-0005-0000-0000-0000F4390000}"/>
    <cellStyle name="Normal 2 10 2 5 3" xfId="2766" xr:uid="{00000000-0005-0000-0000-0000F5390000}"/>
    <cellStyle name="Normal 2 10 2 5 3 2" xfId="6487" xr:uid="{00000000-0005-0000-0000-0000F6390000}"/>
    <cellStyle name="Normal 2 10 2 5 3 2 2" xfId="21371" xr:uid="{00000000-0005-0000-0000-0000F7390000}"/>
    <cellStyle name="Normal 2 10 2 5 3 2 2 2" xfId="44014" xr:uid="{00000000-0005-0000-0000-0000F8390000}"/>
    <cellStyle name="Normal 2 10 2 5 3 2 3" xfId="13931" xr:uid="{00000000-0005-0000-0000-0000F9390000}"/>
    <cellStyle name="Normal 2 10 2 5 3 2 3 2" xfId="36574" xr:uid="{00000000-0005-0000-0000-0000FA390000}"/>
    <cellStyle name="Normal 2 10 2 5 3 2 4" xfId="29133" xr:uid="{00000000-0005-0000-0000-0000FB390000}"/>
    <cellStyle name="Normal 2 10 2 5 3 3" xfId="17653" xr:uid="{00000000-0005-0000-0000-0000FC390000}"/>
    <cellStyle name="Normal 2 10 2 5 3 3 2" xfId="40296" xr:uid="{00000000-0005-0000-0000-0000FD390000}"/>
    <cellStyle name="Normal 2 10 2 5 3 4" xfId="10213" xr:uid="{00000000-0005-0000-0000-0000FE390000}"/>
    <cellStyle name="Normal 2 10 2 5 3 4 2" xfId="32856" xr:uid="{00000000-0005-0000-0000-0000FF390000}"/>
    <cellStyle name="Normal 2 10 2 5 3 5" xfId="25415" xr:uid="{00000000-0005-0000-0000-0000003A0000}"/>
    <cellStyle name="Normal 2 10 2 5 4" xfId="4640" xr:uid="{00000000-0005-0000-0000-0000013A0000}"/>
    <cellStyle name="Normal 2 10 2 5 4 2" xfId="19524" xr:uid="{00000000-0005-0000-0000-0000023A0000}"/>
    <cellStyle name="Normal 2 10 2 5 4 2 2" xfId="42167" xr:uid="{00000000-0005-0000-0000-0000033A0000}"/>
    <cellStyle name="Normal 2 10 2 5 4 3" xfId="12084" xr:uid="{00000000-0005-0000-0000-0000043A0000}"/>
    <cellStyle name="Normal 2 10 2 5 4 3 2" xfId="34727" xr:uid="{00000000-0005-0000-0000-0000053A0000}"/>
    <cellStyle name="Normal 2 10 2 5 4 4" xfId="27286" xr:uid="{00000000-0005-0000-0000-0000063A0000}"/>
    <cellStyle name="Normal 2 10 2 5 5" xfId="15806" xr:uid="{00000000-0005-0000-0000-0000073A0000}"/>
    <cellStyle name="Normal 2 10 2 5 5 2" xfId="38449" xr:uid="{00000000-0005-0000-0000-0000083A0000}"/>
    <cellStyle name="Normal 2 10 2 5 6" xfId="8366" xr:uid="{00000000-0005-0000-0000-0000093A0000}"/>
    <cellStyle name="Normal 2 10 2 5 6 2" xfId="31009" xr:uid="{00000000-0005-0000-0000-00000A3A0000}"/>
    <cellStyle name="Normal 2 10 2 5 7" xfId="23568" xr:uid="{00000000-0005-0000-0000-00000B3A0000}"/>
    <cellStyle name="Normal 2 10 2 6" xfId="1379" xr:uid="{00000000-0005-0000-0000-00000C3A0000}"/>
    <cellStyle name="Normal 2 10 2 6 2" xfId="3229" xr:uid="{00000000-0005-0000-0000-00000D3A0000}"/>
    <cellStyle name="Normal 2 10 2 6 2 2" xfId="6950" xr:uid="{00000000-0005-0000-0000-00000E3A0000}"/>
    <cellStyle name="Normal 2 10 2 6 2 2 2" xfId="21834" xr:uid="{00000000-0005-0000-0000-00000F3A0000}"/>
    <cellStyle name="Normal 2 10 2 6 2 2 2 2" xfId="44477" xr:uid="{00000000-0005-0000-0000-0000103A0000}"/>
    <cellStyle name="Normal 2 10 2 6 2 2 3" xfId="14394" xr:uid="{00000000-0005-0000-0000-0000113A0000}"/>
    <cellStyle name="Normal 2 10 2 6 2 2 3 2" xfId="37037" xr:uid="{00000000-0005-0000-0000-0000123A0000}"/>
    <cellStyle name="Normal 2 10 2 6 2 2 4" xfId="29596" xr:uid="{00000000-0005-0000-0000-0000133A0000}"/>
    <cellStyle name="Normal 2 10 2 6 2 3" xfId="18116" xr:uid="{00000000-0005-0000-0000-0000143A0000}"/>
    <cellStyle name="Normal 2 10 2 6 2 3 2" xfId="40759" xr:uid="{00000000-0005-0000-0000-0000153A0000}"/>
    <cellStyle name="Normal 2 10 2 6 2 4" xfId="10676" xr:uid="{00000000-0005-0000-0000-0000163A0000}"/>
    <cellStyle name="Normal 2 10 2 6 2 4 2" xfId="33319" xr:uid="{00000000-0005-0000-0000-0000173A0000}"/>
    <cellStyle name="Normal 2 10 2 6 2 5" xfId="25878" xr:uid="{00000000-0005-0000-0000-0000183A0000}"/>
    <cellStyle name="Normal 2 10 2 6 3" xfId="5103" xr:uid="{00000000-0005-0000-0000-0000193A0000}"/>
    <cellStyle name="Normal 2 10 2 6 3 2" xfId="19987" xr:uid="{00000000-0005-0000-0000-00001A3A0000}"/>
    <cellStyle name="Normal 2 10 2 6 3 2 2" xfId="42630" xr:uid="{00000000-0005-0000-0000-00001B3A0000}"/>
    <cellStyle name="Normal 2 10 2 6 3 3" xfId="12547" xr:uid="{00000000-0005-0000-0000-00001C3A0000}"/>
    <cellStyle name="Normal 2 10 2 6 3 3 2" xfId="35190" xr:uid="{00000000-0005-0000-0000-00001D3A0000}"/>
    <cellStyle name="Normal 2 10 2 6 3 4" xfId="27749" xr:uid="{00000000-0005-0000-0000-00001E3A0000}"/>
    <cellStyle name="Normal 2 10 2 6 4" xfId="16269" xr:uid="{00000000-0005-0000-0000-00001F3A0000}"/>
    <cellStyle name="Normal 2 10 2 6 4 2" xfId="38912" xr:uid="{00000000-0005-0000-0000-0000203A0000}"/>
    <cellStyle name="Normal 2 10 2 6 5" xfId="8829" xr:uid="{00000000-0005-0000-0000-0000213A0000}"/>
    <cellStyle name="Normal 2 10 2 6 5 2" xfId="31472" xr:uid="{00000000-0005-0000-0000-0000223A0000}"/>
    <cellStyle name="Normal 2 10 2 6 6" xfId="24031" xr:uid="{00000000-0005-0000-0000-0000233A0000}"/>
    <cellStyle name="Normal 2 10 2 7" xfId="2304" xr:uid="{00000000-0005-0000-0000-0000243A0000}"/>
    <cellStyle name="Normal 2 10 2 7 2" xfId="6025" xr:uid="{00000000-0005-0000-0000-0000253A0000}"/>
    <cellStyle name="Normal 2 10 2 7 2 2" xfId="20909" xr:uid="{00000000-0005-0000-0000-0000263A0000}"/>
    <cellStyle name="Normal 2 10 2 7 2 2 2" xfId="43552" xr:uid="{00000000-0005-0000-0000-0000273A0000}"/>
    <cellStyle name="Normal 2 10 2 7 2 3" xfId="13469" xr:uid="{00000000-0005-0000-0000-0000283A0000}"/>
    <cellStyle name="Normal 2 10 2 7 2 3 2" xfId="36112" xr:uid="{00000000-0005-0000-0000-0000293A0000}"/>
    <cellStyle name="Normal 2 10 2 7 2 4" xfId="28671" xr:uid="{00000000-0005-0000-0000-00002A3A0000}"/>
    <cellStyle name="Normal 2 10 2 7 3" xfId="17191" xr:uid="{00000000-0005-0000-0000-00002B3A0000}"/>
    <cellStyle name="Normal 2 10 2 7 3 2" xfId="39834" xr:uid="{00000000-0005-0000-0000-00002C3A0000}"/>
    <cellStyle name="Normal 2 10 2 7 4" xfId="9751" xr:uid="{00000000-0005-0000-0000-00002D3A0000}"/>
    <cellStyle name="Normal 2 10 2 7 4 2" xfId="32394" xr:uid="{00000000-0005-0000-0000-00002E3A0000}"/>
    <cellStyle name="Normal 2 10 2 7 5" xfId="24953" xr:uid="{00000000-0005-0000-0000-00002F3A0000}"/>
    <cellStyle name="Normal 2 10 2 8" xfId="4178" xr:uid="{00000000-0005-0000-0000-0000303A0000}"/>
    <cellStyle name="Normal 2 10 2 8 2" xfId="19062" xr:uid="{00000000-0005-0000-0000-0000313A0000}"/>
    <cellStyle name="Normal 2 10 2 8 2 2" xfId="41705" xr:uid="{00000000-0005-0000-0000-0000323A0000}"/>
    <cellStyle name="Normal 2 10 2 8 3" xfId="11622" xr:uid="{00000000-0005-0000-0000-0000333A0000}"/>
    <cellStyle name="Normal 2 10 2 8 3 2" xfId="34265" xr:uid="{00000000-0005-0000-0000-0000343A0000}"/>
    <cellStyle name="Normal 2 10 2 8 4" xfId="26824" xr:uid="{00000000-0005-0000-0000-0000353A0000}"/>
    <cellStyle name="Normal 2 10 2 9" xfId="15344" xr:uid="{00000000-0005-0000-0000-0000363A0000}"/>
    <cellStyle name="Normal 2 10 2 9 2" xfId="37987" xr:uid="{00000000-0005-0000-0000-0000373A0000}"/>
    <cellStyle name="Normal 2 10 3" xfId="478" xr:uid="{00000000-0005-0000-0000-0000383A0000}"/>
    <cellStyle name="Normal 2 10 3 10" xfId="23139" xr:uid="{00000000-0005-0000-0000-0000393A0000}"/>
    <cellStyle name="Normal 2 10 3 2" xfId="584" xr:uid="{00000000-0005-0000-0000-00003A3A0000}"/>
    <cellStyle name="Normal 2 10 3 2 2" xfId="796" xr:uid="{00000000-0005-0000-0000-00003B3A0000}"/>
    <cellStyle name="Normal 2 10 3 2 2 2" xfId="1261" xr:uid="{00000000-0005-0000-0000-00003C3A0000}"/>
    <cellStyle name="Normal 2 10 3 2 2 2 2" xfId="2189" xr:uid="{00000000-0005-0000-0000-00003D3A0000}"/>
    <cellStyle name="Normal 2 10 3 2 2 2 2 2" xfId="4039" xr:uid="{00000000-0005-0000-0000-00003E3A0000}"/>
    <cellStyle name="Normal 2 10 3 2 2 2 2 2 2" xfId="7760" xr:uid="{00000000-0005-0000-0000-00003F3A0000}"/>
    <cellStyle name="Normal 2 10 3 2 2 2 2 2 2 2" xfId="22644" xr:uid="{00000000-0005-0000-0000-0000403A0000}"/>
    <cellStyle name="Normal 2 10 3 2 2 2 2 2 2 2 2" xfId="45287" xr:uid="{00000000-0005-0000-0000-0000413A0000}"/>
    <cellStyle name="Normal 2 10 3 2 2 2 2 2 2 3" xfId="15204" xr:uid="{00000000-0005-0000-0000-0000423A0000}"/>
    <cellStyle name="Normal 2 10 3 2 2 2 2 2 2 3 2" xfId="37847" xr:uid="{00000000-0005-0000-0000-0000433A0000}"/>
    <cellStyle name="Normal 2 10 3 2 2 2 2 2 2 4" xfId="30406" xr:uid="{00000000-0005-0000-0000-0000443A0000}"/>
    <cellStyle name="Normal 2 10 3 2 2 2 2 2 3" xfId="18926" xr:uid="{00000000-0005-0000-0000-0000453A0000}"/>
    <cellStyle name="Normal 2 10 3 2 2 2 2 2 3 2" xfId="41569" xr:uid="{00000000-0005-0000-0000-0000463A0000}"/>
    <cellStyle name="Normal 2 10 3 2 2 2 2 2 4" xfId="11486" xr:uid="{00000000-0005-0000-0000-0000473A0000}"/>
    <cellStyle name="Normal 2 10 3 2 2 2 2 2 4 2" xfId="34129" xr:uid="{00000000-0005-0000-0000-0000483A0000}"/>
    <cellStyle name="Normal 2 10 3 2 2 2 2 2 5" xfId="26688" xr:uid="{00000000-0005-0000-0000-0000493A0000}"/>
    <cellStyle name="Normal 2 10 3 2 2 2 2 3" xfId="5913" xr:uid="{00000000-0005-0000-0000-00004A3A0000}"/>
    <cellStyle name="Normal 2 10 3 2 2 2 2 3 2" xfId="20797" xr:uid="{00000000-0005-0000-0000-00004B3A0000}"/>
    <cellStyle name="Normal 2 10 3 2 2 2 2 3 2 2" xfId="43440" xr:uid="{00000000-0005-0000-0000-00004C3A0000}"/>
    <cellStyle name="Normal 2 10 3 2 2 2 2 3 3" xfId="13357" xr:uid="{00000000-0005-0000-0000-00004D3A0000}"/>
    <cellStyle name="Normal 2 10 3 2 2 2 2 3 3 2" xfId="36000" xr:uid="{00000000-0005-0000-0000-00004E3A0000}"/>
    <cellStyle name="Normal 2 10 3 2 2 2 2 3 4" xfId="28559" xr:uid="{00000000-0005-0000-0000-00004F3A0000}"/>
    <cellStyle name="Normal 2 10 3 2 2 2 2 4" xfId="17079" xr:uid="{00000000-0005-0000-0000-0000503A0000}"/>
    <cellStyle name="Normal 2 10 3 2 2 2 2 4 2" xfId="39722" xr:uid="{00000000-0005-0000-0000-0000513A0000}"/>
    <cellStyle name="Normal 2 10 3 2 2 2 2 5" xfId="9639" xr:uid="{00000000-0005-0000-0000-0000523A0000}"/>
    <cellStyle name="Normal 2 10 3 2 2 2 2 5 2" xfId="32282" xr:uid="{00000000-0005-0000-0000-0000533A0000}"/>
    <cellStyle name="Normal 2 10 3 2 2 2 2 6" xfId="24841" xr:uid="{00000000-0005-0000-0000-0000543A0000}"/>
    <cellStyle name="Normal 2 10 3 2 2 2 3" xfId="3114" xr:uid="{00000000-0005-0000-0000-0000553A0000}"/>
    <cellStyle name="Normal 2 10 3 2 2 2 3 2" xfId="6835" xr:uid="{00000000-0005-0000-0000-0000563A0000}"/>
    <cellStyle name="Normal 2 10 3 2 2 2 3 2 2" xfId="21719" xr:uid="{00000000-0005-0000-0000-0000573A0000}"/>
    <cellStyle name="Normal 2 10 3 2 2 2 3 2 2 2" xfId="44362" xr:uid="{00000000-0005-0000-0000-0000583A0000}"/>
    <cellStyle name="Normal 2 10 3 2 2 2 3 2 3" xfId="14279" xr:uid="{00000000-0005-0000-0000-0000593A0000}"/>
    <cellStyle name="Normal 2 10 3 2 2 2 3 2 3 2" xfId="36922" xr:uid="{00000000-0005-0000-0000-00005A3A0000}"/>
    <cellStyle name="Normal 2 10 3 2 2 2 3 2 4" xfId="29481" xr:uid="{00000000-0005-0000-0000-00005B3A0000}"/>
    <cellStyle name="Normal 2 10 3 2 2 2 3 3" xfId="18001" xr:uid="{00000000-0005-0000-0000-00005C3A0000}"/>
    <cellStyle name="Normal 2 10 3 2 2 2 3 3 2" xfId="40644" xr:uid="{00000000-0005-0000-0000-00005D3A0000}"/>
    <cellStyle name="Normal 2 10 3 2 2 2 3 4" xfId="10561" xr:uid="{00000000-0005-0000-0000-00005E3A0000}"/>
    <cellStyle name="Normal 2 10 3 2 2 2 3 4 2" xfId="33204" xr:uid="{00000000-0005-0000-0000-00005F3A0000}"/>
    <cellStyle name="Normal 2 10 3 2 2 2 3 5" xfId="25763" xr:uid="{00000000-0005-0000-0000-0000603A0000}"/>
    <cellStyle name="Normal 2 10 3 2 2 2 4" xfId="4988" xr:uid="{00000000-0005-0000-0000-0000613A0000}"/>
    <cellStyle name="Normal 2 10 3 2 2 2 4 2" xfId="19872" xr:uid="{00000000-0005-0000-0000-0000623A0000}"/>
    <cellStyle name="Normal 2 10 3 2 2 2 4 2 2" xfId="42515" xr:uid="{00000000-0005-0000-0000-0000633A0000}"/>
    <cellStyle name="Normal 2 10 3 2 2 2 4 3" xfId="12432" xr:uid="{00000000-0005-0000-0000-0000643A0000}"/>
    <cellStyle name="Normal 2 10 3 2 2 2 4 3 2" xfId="35075" xr:uid="{00000000-0005-0000-0000-0000653A0000}"/>
    <cellStyle name="Normal 2 10 3 2 2 2 4 4" xfId="27634" xr:uid="{00000000-0005-0000-0000-0000663A0000}"/>
    <cellStyle name="Normal 2 10 3 2 2 2 5" xfId="16154" xr:uid="{00000000-0005-0000-0000-0000673A0000}"/>
    <cellStyle name="Normal 2 10 3 2 2 2 5 2" xfId="38797" xr:uid="{00000000-0005-0000-0000-0000683A0000}"/>
    <cellStyle name="Normal 2 10 3 2 2 2 6" xfId="8714" xr:uid="{00000000-0005-0000-0000-0000693A0000}"/>
    <cellStyle name="Normal 2 10 3 2 2 2 6 2" xfId="31357" xr:uid="{00000000-0005-0000-0000-00006A3A0000}"/>
    <cellStyle name="Normal 2 10 3 2 2 2 7" xfId="23916" xr:uid="{00000000-0005-0000-0000-00006B3A0000}"/>
    <cellStyle name="Normal 2 10 3 2 2 3" xfId="1727" xr:uid="{00000000-0005-0000-0000-00006C3A0000}"/>
    <cellStyle name="Normal 2 10 3 2 2 3 2" xfId="3577" xr:uid="{00000000-0005-0000-0000-00006D3A0000}"/>
    <cellStyle name="Normal 2 10 3 2 2 3 2 2" xfId="7298" xr:uid="{00000000-0005-0000-0000-00006E3A0000}"/>
    <cellStyle name="Normal 2 10 3 2 2 3 2 2 2" xfId="22182" xr:uid="{00000000-0005-0000-0000-00006F3A0000}"/>
    <cellStyle name="Normal 2 10 3 2 2 3 2 2 2 2" xfId="44825" xr:uid="{00000000-0005-0000-0000-0000703A0000}"/>
    <cellStyle name="Normal 2 10 3 2 2 3 2 2 3" xfId="14742" xr:uid="{00000000-0005-0000-0000-0000713A0000}"/>
    <cellStyle name="Normal 2 10 3 2 2 3 2 2 3 2" xfId="37385" xr:uid="{00000000-0005-0000-0000-0000723A0000}"/>
    <cellStyle name="Normal 2 10 3 2 2 3 2 2 4" xfId="29944" xr:uid="{00000000-0005-0000-0000-0000733A0000}"/>
    <cellStyle name="Normal 2 10 3 2 2 3 2 3" xfId="18464" xr:uid="{00000000-0005-0000-0000-0000743A0000}"/>
    <cellStyle name="Normal 2 10 3 2 2 3 2 3 2" xfId="41107" xr:uid="{00000000-0005-0000-0000-0000753A0000}"/>
    <cellStyle name="Normal 2 10 3 2 2 3 2 4" xfId="11024" xr:uid="{00000000-0005-0000-0000-0000763A0000}"/>
    <cellStyle name="Normal 2 10 3 2 2 3 2 4 2" xfId="33667" xr:uid="{00000000-0005-0000-0000-0000773A0000}"/>
    <cellStyle name="Normal 2 10 3 2 2 3 2 5" xfId="26226" xr:uid="{00000000-0005-0000-0000-0000783A0000}"/>
    <cellStyle name="Normal 2 10 3 2 2 3 3" xfId="5451" xr:uid="{00000000-0005-0000-0000-0000793A0000}"/>
    <cellStyle name="Normal 2 10 3 2 2 3 3 2" xfId="20335" xr:uid="{00000000-0005-0000-0000-00007A3A0000}"/>
    <cellStyle name="Normal 2 10 3 2 2 3 3 2 2" xfId="42978" xr:uid="{00000000-0005-0000-0000-00007B3A0000}"/>
    <cellStyle name="Normal 2 10 3 2 2 3 3 3" xfId="12895" xr:uid="{00000000-0005-0000-0000-00007C3A0000}"/>
    <cellStyle name="Normal 2 10 3 2 2 3 3 3 2" xfId="35538" xr:uid="{00000000-0005-0000-0000-00007D3A0000}"/>
    <cellStyle name="Normal 2 10 3 2 2 3 3 4" xfId="28097" xr:uid="{00000000-0005-0000-0000-00007E3A0000}"/>
    <cellStyle name="Normal 2 10 3 2 2 3 4" xfId="16617" xr:uid="{00000000-0005-0000-0000-00007F3A0000}"/>
    <cellStyle name="Normal 2 10 3 2 2 3 4 2" xfId="39260" xr:uid="{00000000-0005-0000-0000-0000803A0000}"/>
    <cellStyle name="Normal 2 10 3 2 2 3 5" xfId="9177" xr:uid="{00000000-0005-0000-0000-0000813A0000}"/>
    <cellStyle name="Normal 2 10 3 2 2 3 5 2" xfId="31820" xr:uid="{00000000-0005-0000-0000-0000823A0000}"/>
    <cellStyle name="Normal 2 10 3 2 2 3 6" xfId="24379" xr:uid="{00000000-0005-0000-0000-0000833A0000}"/>
    <cellStyle name="Normal 2 10 3 2 2 4" xfId="2652" xr:uid="{00000000-0005-0000-0000-0000843A0000}"/>
    <cellStyle name="Normal 2 10 3 2 2 4 2" xfId="6373" xr:uid="{00000000-0005-0000-0000-0000853A0000}"/>
    <cellStyle name="Normal 2 10 3 2 2 4 2 2" xfId="21257" xr:uid="{00000000-0005-0000-0000-0000863A0000}"/>
    <cellStyle name="Normal 2 10 3 2 2 4 2 2 2" xfId="43900" xr:uid="{00000000-0005-0000-0000-0000873A0000}"/>
    <cellStyle name="Normal 2 10 3 2 2 4 2 3" xfId="13817" xr:uid="{00000000-0005-0000-0000-0000883A0000}"/>
    <cellStyle name="Normal 2 10 3 2 2 4 2 3 2" xfId="36460" xr:uid="{00000000-0005-0000-0000-0000893A0000}"/>
    <cellStyle name="Normal 2 10 3 2 2 4 2 4" xfId="29019" xr:uid="{00000000-0005-0000-0000-00008A3A0000}"/>
    <cellStyle name="Normal 2 10 3 2 2 4 3" xfId="17539" xr:uid="{00000000-0005-0000-0000-00008B3A0000}"/>
    <cellStyle name="Normal 2 10 3 2 2 4 3 2" xfId="40182" xr:uid="{00000000-0005-0000-0000-00008C3A0000}"/>
    <cellStyle name="Normal 2 10 3 2 2 4 4" xfId="10099" xr:uid="{00000000-0005-0000-0000-00008D3A0000}"/>
    <cellStyle name="Normal 2 10 3 2 2 4 4 2" xfId="32742" xr:uid="{00000000-0005-0000-0000-00008E3A0000}"/>
    <cellStyle name="Normal 2 10 3 2 2 4 5" xfId="25301" xr:uid="{00000000-0005-0000-0000-00008F3A0000}"/>
    <cellStyle name="Normal 2 10 3 2 2 5" xfId="4526" xr:uid="{00000000-0005-0000-0000-0000903A0000}"/>
    <cellStyle name="Normal 2 10 3 2 2 5 2" xfId="19410" xr:uid="{00000000-0005-0000-0000-0000913A0000}"/>
    <cellStyle name="Normal 2 10 3 2 2 5 2 2" xfId="42053" xr:uid="{00000000-0005-0000-0000-0000923A0000}"/>
    <cellStyle name="Normal 2 10 3 2 2 5 3" xfId="11970" xr:uid="{00000000-0005-0000-0000-0000933A0000}"/>
    <cellStyle name="Normal 2 10 3 2 2 5 3 2" xfId="34613" xr:uid="{00000000-0005-0000-0000-0000943A0000}"/>
    <cellStyle name="Normal 2 10 3 2 2 5 4" xfId="27172" xr:uid="{00000000-0005-0000-0000-0000953A0000}"/>
    <cellStyle name="Normal 2 10 3 2 2 6" xfId="15692" xr:uid="{00000000-0005-0000-0000-0000963A0000}"/>
    <cellStyle name="Normal 2 10 3 2 2 6 2" xfId="38335" xr:uid="{00000000-0005-0000-0000-0000973A0000}"/>
    <cellStyle name="Normal 2 10 3 2 2 7" xfId="8252" xr:uid="{00000000-0005-0000-0000-0000983A0000}"/>
    <cellStyle name="Normal 2 10 3 2 2 7 2" xfId="30895" xr:uid="{00000000-0005-0000-0000-0000993A0000}"/>
    <cellStyle name="Normal 2 10 3 2 2 8" xfId="23454" xr:uid="{00000000-0005-0000-0000-00009A3A0000}"/>
    <cellStyle name="Normal 2 10 3 2 3" xfId="1050" xr:uid="{00000000-0005-0000-0000-00009B3A0000}"/>
    <cellStyle name="Normal 2 10 3 2 3 2" xfId="1978" xr:uid="{00000000-0005-0000-0000-00009C3A0000}"/>
    <cellStyle name="Normal 2 10 3 2 3 2 2" xfId="3828" xr:uid="{00000000-0005-0000-0000-00009D3A0000}"/>
    <cellStyle name="Normal 2 10 3 2 3 2 2 2" xfId="7549" xr:uid="{00000000-0005-0000-0000-00009E3A0000}"/>
    <cellStyle name="Normal 2 10 3 2 3 2 2 2 2" xfId="22433" xr:uid="{00000000-0005-0000-0000-00009F3A0000}"/>
    <cellStyle name="Normal 2 10 3 2 3 2 2 2 2 2" xfId="45076" xr:uid="{00000000-0005-0000-0000-0000A03A0000}"/>
    <cellStyle name="Normal 2 10 3 2 3 2 2 2 3" xfId="14993" xr:uid="{00000000-0005-0000-0000-0000A13A0000}"/>
    <cellStyle name="Normal 2 10 3 2 3 2 2 2 3 2" xfId="37636" xr:uid="{00000000-0005-0000-0000-0000A23A0000}"/>
    <cellStyle name="Normal 2 10 3 2 3 2 2 2 4" xfId="30195" xr:uid="{00000000-0005-0000-0000-0000A33A0000}"/>
    <cellStyle name="Normal 2 10 3 2 3 2 2 3" xfId="18715" xr:uid="{00000000-0005-0000-0000-0000A43A0000}"/>
    <cellStyle name="Normal 2 10 3 2 3 2 2 3 2" xfId="41358" xr:uid="{00000000-0005-0000-0000-0000A53A0000}"/>
    <cellStyle name="Normal 2 10 3 2 3 2 2 4" xfId="11275" xr:uid="{00000000-0005-0000-0000-0000A63A0000}"/>
    <cellStyle name="Normal 2 10 3 2 3 2 2 4 2" xfId="33918" xr:uid="{00000000-0005-0000-0000-0000A73A0000}"/>
    <cellStyle name="Normal 2 10 3 2 3 2 2 5" xfId="26477" xr:uid="{00000000-0005-0000-0000-0000A83A0000}"/>
    <cellStyle name="Normal 2 10 3 2 3 2 3" xfId="5702" xr:uid="{00000000-0005-0000-0000-0000A93A0000}"/>
    <cellStyle name="Normal 2 10 3 2 3 2 3 2" xfId="20586" xr:uid="{00000000-0005-0000-0000-0000AA3A0000}"/>
    <cellStyle name="Normal 2 10 3 2 3 2 3 2 2" xfId="43229" xr:uid="{00000000-0005-0000-0000-0000AB3A0000}"/>
    <cellStyle name="Normal 2 10 3 2 3 2 3 3" xfId="13146" xr:uid="{00000000-0005-0000-0000-0000AC3A0000}"/>
    <cellStyle name="Normal 2 10 3 2 3 2 3 3 2" xfId="35789" xr:uid="{00000000-0005-0000-0000-0000AD3A0000}"/>
    <cellStyle name="Normal 2 10 3 2 3 2 3 4" xfId="28348" xr:uid="{00000000-0005-0000-0000-0000AE3A0000}"/>
    <cellStyle name="Normal 2 10 3 2 3 2 4" xfId="16868" xr:uid="{00000000-0005-0000-0000-0000AF3A0000}"/>
    <cellStyle name="Normal 2 10 3 2 3 2 4 2" xfId="39511" xr:uid="{00000000-0005-0000-0000-0000B03A0000}"/>
    <cellStyle name="Normal 2 10 3 2 3 2 5" xfId="9428" xr:uid="{00000000-0005-0000-0000-0000B13A0000}"/>
    <cellStyle name="Normal 2 10 3 2 3 2 5 2" xfId="32071" xr:uid="{00000000-0005-0000-0000-0000B23A0000}"/>
    <cellStyle name="Normal 2 10 3 2 3 2 6" xfId="24630" xr:uid="{00000000-0005-0000-0000-0000B33A0000}"/>
    <cellStyle name="Normal 2 10 3 2 3 3" xfId="2903" xr:uid="{00000000-0005-0000-0000-0000B43A0000}"/>
    <cellStyle name="Normal 2 10 3 2 3 3 2" xfId="6624" xr:uid="{00000000-0005-0000-0000-0000B53A0000}"/>
    <cellStyle name="Normal 2 10 3 2 3 3 2 2" xfId="21508" xr:uid="{00000000-0005-0000-0000-0000B63A0000}"/>
    <cellStyle name="Normal 2 10 3 2 3 3 2 2 2" xfId="44151" xr:uid="{00000000-0005-0000-0000-0000B73A0000}"/>
    <cellStyle name="Normal 2 10 3 2 3 3 2 3" xfId="14068" xr:uid="{00000000-0005-0000-0000-0000B83A0000}"/>
    <cellStyle name="Normal 2 10 3 2 3 3 2 3 2" xfId="36711" xr:uid="{00000000-0005-0000-0000-0000B93A0000}"/>
    <cellStyle name="Normal 2 10 3 2 3 3 2 4" xfId="29270" xr:uid="{00000000-0005-0000-0000-0000BA3A0000}"/>
    <cellStyle name="Normal 2 10 3 2 3 3 3" xfId="17790" xr:uid="{00000000-0005-0000-0000-0000BB3A0000}"/>
    <cellStyle name="Normal 2 10 3 2 3 3 3 2" xfId="40433" xr:uid="{00000000-0005-0000-0000-0000BC3A0000}"/>
    <cellStyle name="Normal 2 10 3 2 3 3 4" xfId="10350" xr:uid="{00000000-0005-0000-0000-0000BD3A0000}"/>
    <cellStyle name="Normal 2 10 3 2 3 3 4 2" xfId="32993" xr:uid="{00000000-0005-0000-0000-0000BE3A0000}"/>
    <cellStyle name="Normal 2 10 3 2 3 3 5" xfId="25552" xr:uid="{00000000-0005-0000-0000-0000BF3A0000}"/>
    <cellStyle name="Normal 2 10 3 2 3 4" xfId="4777" xr:uid="{00000000-0005-0000-0000-0000C03A0000}"/>
    <cellStyle name="Normal 2 10 3 2 3 4 2" xfId="19661" xr:uid="{00000000-0005-0000-0000-0000C13A0000}"/>
    <cellStyle name="Normal 2 10 3 2 3 4 2 2" xfId="42304" xr:uid="{00000000-0005-0000-0000-0000C23A0000}"/>
    <cellStyle name="Normal 2 10 3 2 3 4 3" xfId="12221" xr:uid="{00000000-0005-0000-0000-0000C33A0000}"/>
    <cellStyle name="Normal 2 10 3 2 3 4 3 2" xfId="34864" xr:uid="{00000000-0005-0000-0000-0000C43A0000}"/>
    <cellStyle name="Normal 2 10 3 2 3 4 4" xfId="27423" xr:uid="{00000000-0005-0000-0000-0000C53A0000}"/>
    <cellStyle name="Normal 2 10 3 2 3 5" xfId="15943" xr:uid="{00000000-0005-0000-0000-0000C63A0000}"/>
    <cellStyle name="Normal 2 10 3 2 3 5 2" xfId="38586" xr:uid="{00000000-0005-0000-0000-0000C73A0000}"/>
    <cellStyle name="Normal 2 10 3 2 3 6" xfId="8503" xr:uid="{00000000-0005-0000-0000-0000C83A0000}"/>
    <cellStyle name="Normal 2 10 3 2 3 6 2" xfId="31146" xr:uid="{00000000-0005-0000-0000-0000C93A0000}"/>
    <cellStyle name="Normal 2 10 3 2 3 7" xfId="23705" xr:uid="{00000000-0005-0000-0000-0000CA3A0000}"/>
    <cellStyle name="Normal 2 10 3 2 4" xfId="1516" xr:uid="{00000000-0005-0000-0000-0000CB3A0000}"/>
    <cellStyle name="Normal 2 10 3 2 4 2" xfId="3366" xr:uid="{00000000-0005-0000-0000-0000CC3A0000}"/>
    <cellStyle name="Normal 2 10 3 2 4 2 2" xfId="7087" xr:uid="{00000000-0005-0000-0000-0000CD3A0000}"/>
    <cellStyle name="Normal 2 10 3 2 4 2 2 2" xfId="21971" xr:uid="{00000000-0005-0000-0000-0000CE3A0000}"/>
    <cellStyle name="Normal 2 10 3 2 4 2 2 2 2" xfId="44614" xr:uid="{00000000-0005-0000-0000-0000CF3A0000}"/>
    <cellStyle name="Normal 2 10 3 2 4 2 2 3" xfId="14531" xr:uid="{00000000-0005-0000-0000-0000D03A0000}"/>
    <cellStyle name="Normal 2 10 3 2 4 2 2 3 2" xfId="37174" xr:uid="{00000000-0005-0000-0000-0000D13A0000}"/>
    <cellStyle name="Normal 2 10 3 2 4 2 2 4" xfId="29733" xr:uid="{00000000-0005-0000-0000-0000D23A0000}"/>
    <cellStyle name="Normal 2 10 3 2 4 2 3" xfId="18253" xr:uid="{00000000-0005-0000-0000-0000D33A0000}"/>
    <cellStyle name="Normal 2 10 3 2 4 2 3 2" xfId="40896" xr:uid="{00000000-0005-0000-0000-0000D43A0000}"/>
    <cellStyle name="Normal 2 10 3 2 4 2 4" xfId="10813" xr:uid="{00000000-0005-0000-0000-0000D53A0000}"/>
    <cellStyle name="Normal 2 10 3 2 4 2 4 2" xfId="33456" xr:uid="{00000000-0005-0000-0000-0000D63A0000}"/>
    <cellStyle name="Normal 2 10 3 2 4 2 5" xfId="26015" xr:uid="{00000000-0005-0000-0000-0000D73A0000}"/>
    <cellStyle name="Normal 2 10 3 2 4 3" xfId="5240" xr:uid="{00000000-0005-0000-0000-0000D83A0000}"/>
    <cellStyle name="Normal 2 10 3 2 4 3 2" xfId="20124" xr:uid="{00000000-0005-0000-0000-0000D93A0000}"/>
    <cellStyle name="Normal 2 10 3 2 4 3 2 2" xfId="42767" xr:uid="{00000000-0005-0000-0000-0000DA3A0000}"/>
    <cellStyle name="Normal 2 10 3 2 4 3 3" xfId="12684" xr:uid="{00000000-0005-0000-0000-0000DB3A0000}"/>
    <cellStyle name="Normal 2 10 3 2 4 3 3 2" xfId="35327" xr:uid="{00000000-0005-0000-0000-0000DC3A0000}"/>
    <cellStyle name="Normal 2 10 3 2 4 3 4" xfId="27886" xr:uid="{00000000-0005-0000-0000-0000DD3A0000}"/>
    <cellStyle name="Normal 2 10 3 2 4 4" xfId="16406" xr:uid="{00000000-0005-0000-0000-0000DE3A0000}"/>
    <cellStyle name="Normal 2 10 3 2 4 4 2" xfId="39049" xr:uid="{00000000-0005-0000-0000-0000DF3A0000}"/>
    <cellStyle name="Normal 2 10 3 2 4 5" xfId="8966" xr:uid="{00000000-0005-0000-0000-0000E03A0000}"/>
    <cellStyle name="Normal 2 10 3 2 4 5 2" xfId="31609" xr:uid="{00000000-0005-0000-0000-0000E13A0000}"/>
    <cellStyle name="Normal 2 10 3 2 4 6" xfId="24168" xr:uid="{00000000-0005-0000-0000-0000E23A0000}"/>
    <cellStyle name="Normal 2 10 3 2 5" xfId="2441" xr:uid="{00000000-0005-0000-0000-0000E33A0000}"/>
    <cellStyle name="Normal 2 10 3 2 5 2" xfId="6162" xr:uid="{00000000-0005-0000-0000-0000E43A0000}"/>
    <cellStyle name="Normal 2 10 3 2 5 2 2" xfId="21046" xr:uid="{00000000-0005-0000-0000-0000E53A0000}"/>
    <cellStyle name="Normal 2 10 3 2 5 2 2 2" xfId="43689" xr:uid="{00000000-0005-0000-0000-0000E63A0000}"/>
    <cellStyle name="Normal 2 10 3 2 5 2 3" xfId="13606" xr:uid="{00000000-0005-0000-0000-0000E73A0000}"/>
    <cellStyle name="Normal 2 10 3 2 5 2 3 2" xfId="36249" xr:uid="{00000000-0005-0000-0000-0000E83A0000}"/>
    <cellStyle name="Normal 2 10 3 2 5 2 4" xfId="28808" xr:uid="{00000000-0005-0000-0000-0000E93A0000}"/>
    <cellStyle name="Normal 2 10 3 2 5 3" xfId="17328" xr:uid="{00000000-0005-0000-0000-0000EA3A0000}"/>
    <cellStyle name="Normal 2 10 3 2 5 3 2" xfId="39971" xr:uid="{00000000-0005-0000-0000-0000EB3A0000}"/>
    <cellStyle name="Normal 2 10 3 2 5 4" xfId="9888" xr:uid="{00000000-0005-0000-0000-0000EC3A0000}"/>
    <cellStyle name="Normal 2 10 3 2 5 4 2" xfId="32531" xr:uid="{00000000-0005-0000-0000-0000ED3A0000}"/>
    <cellStyle name="Normal 2 10 3 2 5 5" xfId="25090" xr:uid="{00000000-0005-0000-0000-0000EE3A0000}"/>
    <cellStyle name="Normal 2 10 3 2 6" xfId="4315" xr:uid="{00000000-0005-0000-0000-0000EF3A0000}"/>
    <cellStyle name="Normal 2 10 3 2 6 2" xfId="19199" xr:uid="{00000000-0005-0000-0000-0000F03A0000}"/>
    <cellStyle name="Normal 2 10 3 2 6 2 2" xfId="41842" xr:uid="{00000000-0005-0000-0000-0000F13A0000}"/>
    <cellStyle name="Normal 2 10 3 2 6 3" xfId="11759" xr:uid="{00000000-0005-0000-0000-0000F23A0000}"/>
    <cellStyle name="Normal 2 10 3 2 6 3 2" xfId="34402" xr:uid="{00000000-0005-0000-0000-0000F33A0000}"/>
    <cellStyle name="Normal 2 10 3 2 6 4" xfId="26961" xr:uid="{00000000-0005-0000-0000-0000F43A0000}"/>
    <cellStyle name="Normal 2 10 3 2 7" xfId="15481" xr:uid="{00000000-0005-0000-0000-0000F53A0000}"/>
    <cellStyle name="Normal 2 10 3 2 7 2" xfId="38124" xr:uid="{00000000-0005-0000-0000-0000F63A0000}"/>
    <cellStyle name="Normal 2 10 3 2 8" xfId="8041" xr:uid="{00000000-0005-0000-0000-0000F73A0000}"/>
    <cellStyle name="Normal 2 10 3 2 8 2" xfId="30684" xr:uid="{00000000-0005-0000-0000-0000F83A0000}"/>
    <cellStyle name="Normal 2 10 3 2 9" xfId="23244" xr:uid="{00000000-0005-0000-0000-0000F93A0000}"/>
    <cellStyle name="Normal 2 10 3 3" xfId="691" xr:uid="{00000000-0005-0000-0000-0000FA3A0000}"/>
    <cellStyle name="Normal 2 10 3 3 2" xfId="1156" xr:uid="{00000000-0005-0000-0000-0000FB3A0000}"/>
    <cellStyle name="Normal 2 10 3 3 2 2" xfId="2084" xr:uid="{00000000-0005-0000-0000-0000FC3A0000}"/>
    <cellStyle name="Normal 2 10 3 3 2 2 2" xfId="3934" xr:uid="{00000000-0005-0000-0000-0000FD3A0000}"/>
    <cellStyle name="Normal 2 10 3 3 2 2 2 2" xfId="7655" xr:uid="{00000000-0005-0000-0000-0000FE3A0000}"/>
    <cellStyle name="Normal 2 10 3 3 2 2 2 2 2" xfId="22539" xr:uid="{00000000-0005-0000-0000-0000FF3A0000}"/>
    <cellStyle name="Normal 2 10 3 3 2 2 2 2 2 2" xfId="45182" xr:uid="{00000000-0005-0000-0000-0000003B0000}"/>
    <cellStyle name="Normal 2 10 3 3 2 2 2 2 3" xfId="15099" xr:uid="{00000000-0005-0000-0000-0000013B0000}"/>
    <cellStyle name="Normal 2 10 3 3 2 2 2 2 3 2" xfId="37742" xr:uid="{00000000-0005-0000-0000-0000023B0000}"/>
    <cellStyle name="Normal 2 10 3 3 2 2 2 2 4" xfId="30301" xr:uid="{00000000-0005-0000-0000-0000033B0000}"/>
    <cellStyle name="Normal 2 10 3 3 2 2 2 3" xfId="18821" xr:uid="{00000000-0005-0000-0000-0000043B0000}"/>
    <cellStyle name="Normal 2 10 3 3 2 2 2 3 2" xfId="41464" xr:uid="{00000000-0005-0000-0000-0000053B0000}"/>
    <cellStyle name="Normal 2 10 3 3 2 2 2 4" xfId="11381" xr:uid="{00000000-0005-0000-0000-0000063B0000}"/>
    <cellStyle name="Normal 2 10 3 3 2 2 2 4 2" xfId="34024" xr:uid="{00000000-0005-0000-0000-0000073B0000}"/>
    <cellStyle name="Normal 2 10 3 3 2 2 2 5" xfId="26583" xr:uid="{00000000-0005-0000-0000-0000083B0000}"/>
    <cellStyle name="Normal 2 10 3 3 2 2 3" xfId="5808" xr:uid="{00000000-0005-0000-0000-0000093B0000}"/>
    <cellStyle name="Normal 2 10 3 3 2 2 3 2" xfId="20692" xr:uid="{00000000-0005-0000-0000-00000A3B0000}"/>
    <cellStyle name="Normal 2 10 3 3 2 2 3 2 2" xfId="43335" xr:uid="{00000000-0005-0000-0000-00000B3B0000}"/>
    <cellStyle name="Normal 2 10 3 3 2 2 3 3" xfId="13252" xr:uid="{00000000-0005-0000-0000-00000C3B0000}"/>
    <cellStyle name="Normal 2 10 3 3 2 2 3 3 2" xfId="35895" xr:uid="{00000000-0005-0000-0000-00000D3B0000}"/>
    <cellStyle name="Normal 2 10 3 3 2 2 3 4" xfId="28454" xr:uid="{00000000-0005-0000-0000-00000E3B0000}"/>
    <cellStyle name="Normal 2 10 3 3 2 2 4" xfId="16974" xr:uid="{00000000-0005-0000-0000-00000F3B0000}"/>
    <cellStyle name="Normal 2 10 3 3 2 2 4 2" xfId="39617" xr:uid="{00000000-0005-0000-0000-0000103B0000}"/>
    <cellStyle name="Normal 2 10 3 3 2 2 5" xfId="9534" xr:uid="{00000000-0005-0000-0000-0000113B0000}"/>
    <cellStyle name="Normal 2 10 3 3 2 2 5 2" xfId="32177" xr:uid="{00000000-0005-0000-0000-0000123B0000}"/>
    <cellStyle name="Normal 2 10 3 3 2 2 6" xfId="24736" xr:uid="{00000000-0005-0000-0000-0000133B0000}"/>
    <cellStyle name="Normal 2 10 3 3 2 3" xfId="3009" xr:uid="{00000000-0005-0000-0000-0000143B0000}"/>
    <cellStyle name="Normal 2 10 3 3 2 3 2" xfId="6730" xr:uid="{00000000-0005-0000-0000-0000153B0000}"/>
    <cellStyle name="Normal 2 10 3 3 2 3 2 2" xfId="21614" xr:uid="{00000000-0005-0000-0000-0000163B0000}"/>
    <cellStyle name="Normal 2 10 3 3 2 3 2 2 2" xfId="44257" xr:uid="{00000000-0005-0000-0000-0000173B0000}"/>
    <cellStyle name="Normal 2 10 3 3 2 3 2 3" xfId="14174" xr:uid="{00000000-0005-0000-0000-0000183B0000}"/>
    <cellStyle name="Normal 2 10 3 3 2 3 2 3 2" xfId="36817" xr:uid="{00000000-0005-0000-0000-0000193B0000}"/>
    <cellStyle name="Normal 2 10 3 3 2 3 2 4" xfId="29376" xr:uid="{00000000-0005-0000-0000-00001A3B0000}"/>
    <cellStyle name="Normal 2 10 3 3 2 3 3" xfId="17896" xr:uid="{00000000-0005-0000-0000-00001B3B0000}"/>
    <cellStyle name="Normal 2 10 3 3 2 3 3 2" xfId="40539" xr:uid="{00000000-0005-0000-0000-00001C3B0000}"/>
    <cellStyle name="Normal 2 10 3 3 2 3 4" xfId="10456" xr:uid="{00000000-0005-0000-0000-00001D3B0000}"/>
    <cellStyle name="Normal 2 10 3 3 2 3 4 2" xfId="33099" xr:uid="{00000000-0005-0000-0000-00001E3B0000}"/>
    <cellStyle name="Normal 2 10 3 3 2 3 5" xfId="25658" xr:uid="{00000000-0005-0000-0000-00001F3B0000}"/>
    <cellStyle name="Normal 2 10 3 3 2 4" xfId="4883" xr:uid="{00000000-0005-0000-0000-0000203B0000}"/>
    <cellStyle name="Normal 2 10 3 3 2 4 2" xfId="19767" xr:uid="{00000000-0005-0000-0000-0000213B0000}"/>
    <cellStyle name="Normal 2 10 3 3 2 4 2 2" xfId="42410" xr:uid="{00000000-0005-0000-0000-0000223B0000}"/>
    <cellStyle name="Normal 2 10 3 3 2 4 3" xfId="12327" xr:uid="{00000000-0005-0000-0000-0000233B0000}"/>
    <cellStyle name="Normal 2 10 3 3 2 4 3 2" xfId="34970" xr:uid="{00000000-0005-0000-0000-0000243B0000}"/>
    <cellStyle name="Normal 2 10 3 3 2 4 4" xfId="27529" xr:uid="{00000000-0005-0000-0000-0000253B0000}"/>
    <cellStyle name="Normal 2 10 3 3 2 5" xfId="16049" xr:uid="{00000000-0005-0000-0000-0000263B0000}"/>
    <cellStyle name="Normal 2 10 3 3 2 5 2" xfId="38692" xr:uid="{00000000-0005-0000-0000-0000273B0000}"/>
    <cellStyle name="Normal 2 10 3 3 2 6" xfId="8609" xr:uid="{00000000-0005-0000-0000-0000283B0000}"/>
    <cellStyle name="Normal 2 10 3 3 2 6 2" xfId="31252" xr:uid="{00000000-0005-0000-0000-0000293B0000}"/>
    <cellStyle name="Normal 2 10 3 3 2 7" xfId="23811" xr:uid="{00000000-0005-0000-0000-00002A3B0000}"/>
    <cellStyle name="Normal 2 10 3 3 3" xfId="1622" xr:uid="{00000000-0005-0000-0000-00002B3B0000}"/>
    <cellStyle name="Normal 2 10 3 3 3 2" xfId="3472" xr:uid="{00000000-0005-0000-0000-00002C3B0000}"/>
    <cellStyle name="Normal 2 10 3 3 3 2 2" xfId="7193" xr:uid="{00000000-0005-0000-0000-00002D3B0000}"/>
    <cellStyle name="Normal 2 10 3 3 3 2 2 2" xfId="22077" xr:uid="{00000000-0005-0000-0000-00002E3B0000}"/>
    <cellStyle name="Normal 2 10 3 3 3 2 2 2 2" xfId="44720" xr:uid="{00000000-0005-0000-0000-00002F3B0000}"/>
    <cellStyle name="Normal 2 10 3 3 3 2 2 3" xfId="14637" xr:uid="{00000000-0005-0000-0000-0000303B0000}"/>
    <cellStyle name="Normal 2 10 3 3 3 2 2 3 2" xfId="37280" xr:uid="{00000000-0005-0000-0000-0000313B0000}"/>
    <cellStyle name="Normal 2 10 3 3 3 2 2 4" xfId="29839" xr:uid="{00000000-0005-0000-0000-0000323B0000}"/>
    <cellStyle name="Normal 2 10 3 3 3 2 3" xfId="18359" xr:uid="{00000000-0005-0000-0000-0000333B0000}"/>
    <cellStyle name="Normal 2 10 3 3 3 2 3 2" xfId="41002" xr:uid="{00000000-0005-0000-0000-0000343B0000}"/>
    <cellStyle name="Normal 2 10 3 3 3 2 4" xfId="10919" xr:uid="{00000000-0005-0000-0000-0000353B0000}"/>
    <cellStyle name="Normal 2 10 3 3 3 2 4 2" xfId="33562" xr:uid="{00000000-0005-0000-0000-0000363B0000}"/>
    <cellStyle name="Normal 2 10 3 3 3 2 5" xfId="26121" xr:uid="{00000000-0005-0000-0000-0000373B0000}"/>
    <cellStyle name="Normal 2 10 3 3 3 3" xfId="5346" xr:uid="{00000000-0005-0000-0000-0000383B0000}"/>
    <cellStyle name="Normal 2 10 3 3 3 3 2" xfId="20230" xr:uid="{00000000-0005-0000-0000-0000393B0000}"/>
    <cellStyle name="Normal 2 10 3 3 3 3 2 2" xfId="42873" xr:uid="{00000000-0005-0000-0000-00003A3B0000}"/>
    <cellStyle name="Normal 2 10 3 3 3 3 3" xfId="12790" xr:uid="{00000000-0005-0000-0000-00003B3B0000}"/>
    <cellStyle name="Normal 2 10 3 3 3 3 3 2" xfId="35433" xr:uid="{00000000-0005-0000-0000-00003C3B0000}"/>
    <cellStyle name="Normal 2 10 3 3 3 3 4" xfId="27992" xr:uid="{00000000-0005-0000-0000-00003D3B0000}"/>
    <cellStyle name="Normal 2 10 3 3 3 4" xfId="16512" xr:uid="{00000000-0005-0000-0000-00003E3B0000}"/>
    <cellStyle name="Normal 2 10 3 3 3 4 2" xfId="39155" xr:uid="{00000000-0005-0000-0000-00003F3B0000}"/>
    <cellStyle name="Normal 2 10 3 3 3 5" xfId="9072" xr:uid="{00000000-0005-0000-0000-0000403B0000}"/>
    <cellStyle name="Normal 2 10 3 3 3 5 2" xfId="31715" xr:uid="{00000000-0005-0000-0000-0000413B0000}"/>
    <cellStyle name="Normal 2 10 3 3 3 6" xfId="24274" xr:uid="{00000000-0005-0000-0000-0000423B0000}"/>
    <cellStyle name="Normal 2 10 3 3 4" xfId="2547" xr:uid="{00000000-0005-0000-0000-0000433B0000}"/>
    <cellStyle name="Normal 2 10 3 3 4 2" xfId="6268" xr:uid="{00000000-0005-0000-0000-0000443B0000}"/>
    <cellStyle name="Normal 2 10 3 3 4 2 2" xfId="21152" xr:uid="{00000000-0005-0000-0000-0000453B0000}"/>
    <cellStyle name="Normal 2 10 3 3 4 2 2 2" xfId="43795" xr:uid="{00000000-0005-0000-0000-0000463B0000}"/>
    <cellStyle name="Normal 2 10 3 3 4 2 3" xfId="13712" xr:uid="{00000000-0005-0000-0000-0000473B0000}"/>
    <cellStyle name="Normal 2 10 3 3 4 2 3 2" xfId="36355" xr:uid="{00000000-0005-0000-0000-0000483B0000}"/>
    <cellStyle name="Normal 2 10 3 3 4 2 4" xfId="28914" xr:uid="{00000000-0005-0000-0000-0000493B0000}"/>
    <cellStyle name="Normal 2 10 3 3 4 3" xfId="17434" xr:uid="{00000000-0005-0000-0000-00004A3B0000}"/>
    <cellStyle name="Normal 2 10 3 3 4 3 2" xfId="40077" xr:uid="{00000000-0005-0000-0000-00004B3B0000}"/>
    <cellStyle name="Normal 2 10 3 3 4 4" xfId="9994" xr:uid="{00000000-0005-0000-0000-00004C3B0000}"/>
    <cellStyle name="Normal 2 10 3 3 4 4 2" xfId="32637" xr:uid="{00000000-0005-0000-0000-00004D3B0000}"/>
    <cellStyle name="Normal 2 10 3 3 4 5" xfId="25196" xr:uid="{00000000-0005-0000-0000-00004E3B0000}"/>
    <cellStyle name="Normal 2 10 3 3 5" xfId="4421" xr:uid="{00000000-0005-0000-0000-00004F3B0000}"/>
    <cellStyle name="Normal 2 10 3 3 5 2" xfId="19305" xr:uid="{00000000-0005-0000-0000-0000503B0000}"/>
    <cellStyle name="Normal 2 10 3 3 5 2 2" xfId="41948" xr:uid="{00000000-0005-0000-0000-0000513B0000}"/>
    <cellStyle name="Normal 2 10 3 3 5 3" xfId="11865" xr:uid="{00000000-0005-0000-0000-0000523B0000}"/>
    <cellStyle name="Normal 2 10 3 3 5 3 2" xfId="34508" xr:uid="{00000000-0005-0000-0000-0000533B0000}"/>
    <cellStyle name="Normal 2 10 3 3 5 4" xfId="27067" xr:uid="{00000000-0005-0000-0000-0000543B0000}"/>
    <cellStyle name="Normal 2 10 3 3 6" xfId="15587" xr:uid="{00000000-0005-0000-0000-0000553B0000}"/>
    <cellStyle name="Normal 2 10 3 3 6 2" xfId="38230" xr:uid="{00000000-0005-0000-0000-0000563B0000}"/>
    <cellStyle name="Normal 2 10 3 3 7" xfId="8147" xr:uid="{00000000-0005-0000-0000-0000573B0000}"/>
    <cellStyle name="Normal 2 10 3 3 7 2" xfId="30790" xr:uid="{00000000-0005-0000-0000-0000583B0000}"/>
    <cellStyle name="Normal 2 10 3 3 8" xfId="23349" xr:uid="{00000000-0005-0000-0000-0000593B0000}"/>
    <cellStyle name="Normal 2 10 3 4" xfId="945" xr:uid="{00000000-0005-0000-0000-00005A3B0000}"/>
    <cellStyle name="Normal 2 10 3 4 2" xfId="1873" xr:uid="{00000000-0005-0000-0000-00005B3B0000}"/>
    <cellStyle name="Normal 2 10 3 4 2 2" xfId="3723" xr:uid="{00000000-0005-0000-0000-00005C3B0000}"/>
    <cellStyle name="Normal 2 10 3 4 2 2 2" xfId="7444" xr:uid="{00000000-0005-0000-0000-00005D3B0000}"/>
    <cellStyle name="Normal 2 10 3 4 2 2 2 2" xfId="22328" xr:uid="{00000000-0005-0000-0000-00005E3B0000}"/>
    <cellStyle name="Normal 2 10 3 4 2 2 2 2 2" xfId="44971" xr:uid="{00000000-0005-0000-0000-00005F3B0000}"/>
    <cellStyle name="Normal 2 10 3 4 2 2 2 3" xfId="14888" xr:uid="{00000000-0005-0000-0000-0000603B0000}"/>
    <cellStyle name="Normal 2 10 3 4 2 2 2 3 2" xfId="37531" xr:uid="{00000000-0005-0000-0000-0000613B0000}"/>
    <cellStyle name="Normal 2 10 3 4 2 2 2 4" xfId="30090" xr:uid="{00000000-0005-0000-0000-0000623B0000}"/>
    <cellStyle name="Normal 2 10 3 4 2 2 3" xfId="18610" xr:uid="{00000000-0005-0000-0000-0000633B0000}"/>
    <cellStyle name="Normal 2 10 3 4 2 2 3 2" xfId="41253" xr:uid="{00000000-0005-0000-0000-0000643B0000}"/>
    <cellStyle name="Normal 2 10 3 4 2 2 4" xfId="11170" xr:uid="{00000000-0005-0000-0000-0000653B0000}"/>
    <cellStyle name="Normal 2 10 3 4 2 2 4 2" xfId="33813" xr:uid="{00000000-0005-0000-0000-0000663B0000}"/>
    <cellStyle name="Normal 2 10 3 4 2 2 5" xfId="26372" xr:uid="{00000000-0005-0000-0000-0000673B0000}"/>
    <cellStyle name="Normal 2 10 3 4 2 3" xfId="5597" xr:uid="{00000000-0005-0000-0000-0000683B0000}"/>
    <cellStyle name="Normal 2 10 3 4 2 3 2" xfId="20481" xr:uid="{00000000-0005-0000-0000-0000693B0000}"/>
    <cellStyle name="Normal 2 10 3 4 2 3 2 2" xfId="43124" xr:uid="{00000000-0005-0000-0000-00006A3B0000}"/>
    <cellStyle name="Normal 2 10 3 4 2 3 3" xfId="13041" xr:uid="{00000000-0005-0000-0000-00006B3B0000}"/>
    <cellStyle name="Normal 2 10 3 4 2 3 3 2" xfId="35684" xr:uid="{00000000-0005-0000-0000-00006C3B0000}"/>
    <cellStyle name="Normal 2 10 3 4 2 3 4" xfId="28243" xr:uid="{00000000-0005-0000-0000-00006D3B0000}"/>
    <cellStyle name="Normal 2 10 3 4 2 4" xfId="16763" xr:uid="{00000000-0005-0000-0000-00006E3B0000}"/>
    <cellStyle name="Normal 2 10 3 4 2 4 2" xfId="39406" xr:uid="{00000000-0005-0000-0000-00006F3B0000}"/>
    <cellStyle name="Normal 2 10 3 4 2 5" xfId="9323" xr:uid="{00000000-0005-0000-0000-0000703B0000}"/>
    <cellStyle name="Normal 2 10 3 4 2 5 2" xfId="31966" xr:uid="{00000000-0005-0000-0000-0000713B0000}"/>
    <cellStyle name="Normal 2 10 3 4 2 6" xfId="24525" xr:uid="{00000000-0005-0000-0000-0000723B0000}"/>
    <cellStyle name="Normal 2 10 3 4 3" xfId="2798" xr:uid="{00000000-0005-0000-0000-0000733B0000}"/>
    <cellStyle name="Normal 2 10 3 4 3 2" xfId="6519" xr:uid="{00000000-0005-0000-0000-0000743B0000}"/>
    <cellStyle name="Normal 2 10 3 4 3 2 2" xfId="21403" xr:uid="{00000000-0005-0000-0000-0000753B0000}"/>
    <cellStyle name="Normal 2 10 3 4 3 2 2 2" xfId="44046" xr:uid="{00000000-0005-0000-0000-0000763B0000}"/>
    <cellStyle name="Normal 2 10 3 4 3 2 3" xfId="13963" xr:uid="{00000000-0005-0000-0000-0000773B0000}"/>
    <cellStyle name="Normal 2 10 3 4 3 2 3 2" xfId="36606" xr:uid="{00000000-0005-0000-0000-0000783B0000}"/>
    <cellStyle name="Normal 2 10 3 4 3 2 4" xfId="29165" xr:uid="{00000000-0005-0000-0000-0000793B0000}"/>
    <cellStyle name="Normal 2 10 3 4 3 3" xfId="17685" xr:uid="{00000000-0005-0000-0000-00007A3B0000}"/>
    <cellStyle name="Normal 2 10 3 4 3 3 2" xfId="40328" xr:uid="{00000000-0005-0000-0000-00007B3B0000}"/>
    <cellStyle name="Normal 2 10 3 4 3 4" xfId="10245" xr:uid="{00000000-0005-0000-0000-00007C3B0000}"/>
    <cellStyle name="Normal 2 10 3 4 3 4 2" xfId="32888" xr:uid="{00000000-0005-0000-0000-00007D3B0000}"/>
    <cellStyle name="Normal 2 10 3 4 3 5" xfId="25447" xr:uid="{00000000-0005-0000-0000-00007E3B0000}"/>
    <cellStyle name="Normal 2 10 3 4 4" xfId="4672" xr:uid="{00000000-0005-0000-0000-00007F3B0000}"/>
    <cellStyle name="Normal 2 10 3 4 4 2" xfId="19556" xr:uid="{00000000-0005-0000-0000-0000803B0000}"/>
    <cellStyle name="Normal 2 10 3 4 4 2 2" xfId="42199" xr:uid="{00000000-0005-0000-0000-0000813B0000}"/>
    <cellStyle name="Normal 2 10 3 4 4 3" xfId="12116" xr:uid="{00000000-0005-0000-0000-0000823B0000}"/>
    <cellStyle name="Normal 2 10 3 4 4 3 2" xfId="34759" xr:uid="{00000000-0005-0000-0000-0000833B0000}"/>
    <cellStyle name="Normal 2 10 3 4 4 4" xfId="27318" xr:uid="{00000000-0005-0000-0000-0000843B0000}"/>
    <cellStyle name="Normal 2 10 3 4 5" xfId="15838" xr:uid="{00000000-0005-0000-0000-0000853B0000}"/>
    <cellStyle name="Normal 2 10 3 4 5 2" xfId="38481" xr:uid="{00000000-0005-0000-0000-0000863B0000}"/>
    <cellStyle name="Normal 2 10 3 4 6" xfId="8398" xr:uid="{00000000-0005-0000-0000-0000873B0000}"/>
    <cellStyle name="Normal 2 10 3 4 6 2" xfId="31041" xr:uid="{00000000-0005-0000-0000-0000883B0000}"/>
    <cellStyle name="Normal 2 10 3 4 7" xfId="23600" xr:uid="{00000000-0005-0000-0000-0000893B0000}"/>
    <cellStyle name="Normal 2 10 3 5" xfId="1411" xr:uid="{00000000-0005-0000-0000-00008A3B0000}"/>
    <cellStyle name="Normal 2 10 3 5 2" xfId="3261" xr:uid="{00000000-0005-0000-0000-00008B3B0000}"/>
    <cellStyle name="Normal 2 10 3 5 2 2" xfId="6982" xr:uid="{00000000-0005-0000-0000-00008C3B0000}"/>
    <cellStyle name="Normal 2 10 3 5 2 2 2" xfId="21866" xr:uid="{00000000-0005-0000-0000-00008D3B0000}"/>
    <cellStyle name="Normal 2 10 3 5 2 2 2 2" xfId="44509" xr:uid="{00000000-0005-0000-0000-00008E3B0000}"/>
    <cellStyle name="Normal 2 10 3 5 2 2 3" xfId="14426" xr:uid="{00000000-0005-0000-0000-00008F3B0000}"/>
    <cellStyle name="Normal 2 10 3 5 2 2 3 2" xfId="37069" xr:uid="{00000000-0005-0000-0000-0000903B0000}"/>
    <cellStyle name="Normal 2 10 3 5 2 2 4" xfId="29628" xr:uid="{00000000-0005-0000-0000-0000913B0000}"/>
    <cellStyle name="Normal 2 10 3 5 2 3" xfId="18148" xr:uid="{00000000-0005-0000-0000-0000923B0000}"/>
    <cellStyle name="Normal 2 10 3 5 2 3 2" xfId="40791" xr:uid="{00000000-0005-0000-0000-0000933B0000}"/>
    <cellStyle name="Normal 2 10 3 5 2 4" xfId="10708" xr:uid="{00000000-0005-0000-0000-0000943B0000}"/>
    <cellStyle name="Normal 2 10 3 5 2 4 2" xfId="33351" xr:uid="{00000000-0005-0000-0000-0000953B0000}"/>
    <cellStyle name="Normal 2 10 3 5 2 5" xfId="25910" xr:uid="{00000000-0005-0000-0000-0000963B0000}"/>
    <cellStyle name="Normal 2 10 3 5 3" xfId="5135" xr:uid="{00000000-0005-0000-0000-0000973B0000}"/>
    <cellStyle name="Normal 2 10 3 5 3 2" xfId="20019" xr:uid="{00000000-0005-0000-0000-0000983B0000}"/>
    <cellStyle name="Normal 2 10 3 5 3 2 2" xfId="42662" xr:uid="{00000000-0005-0000-0000-0000993B0000}"/>
    <cellStyle name="Normal 2 10 3 5 3 3" xfId="12579" xr:uid="{00000000-0005-0000-0000-00009A3B0000}"/>
    <cellStyle name="Normal 2 10 3 5 3 3 2" xfId="35222" xr:uid="{00000000-0005-0000-0000-00009B3B0000}"/>
    <cellStyle name="Normal 2 10 3 5 3 4" xfId="27781" xr:uid="{00000000-0005-0000-0000-00009C3B0000}"/>
    <cellStyle name="Normal 2 10 3 5 4" xfId="16301" xr:uid="{00000000-0005-0000-0000-00009D3B0000}"/>
    <cellStyle name="Normal 2 10 3 5 4 2" xfId="38944" xr:uid="{00000000-0005-0000-0000-00009E3B0000}"/>
    <cellStyle name="Normal 2 10 3 5 5" xfId="8861" xr:uid="{00000000-0005-0000-0000-00009F3B0000}"/>
    <cellStyle name="Normal 2 10 3 5 5 2" xfId="31504" xr:uid="{00000000-0005-0000-0000-0000A03B0000}"/>
    <cellStyle name="Normal 2 10 3 5 6" xfId="24063" xr:uid="{00000000-0005-0000-0000-0000A13B0000}"/>
    <cellStyle name="Normal 2 10 3 6" xfId="2336" xr:uid="{00000000-0005-0000-0000-0000A23B0000}"/>
    <cellStyle name="Normal 2 10 3 6 2" xfId="6057" xr:uid="{00000000-0005-0000-0000-0000A33B0000}"/>
    <cellStyle name="Normal 2 10 3 6 2 2" xfId="20941" xr:uid="{00000000-0005-0000-0000-0000A43B0000}"/>
    <cellStyle name="Normal 2 10 3 6 2 2 2" xfId="43584" xr:uid="{00000000-0005-0000-0000-0000A53B0000}"/>
    <cellStyle name="Normal 2 10 3 6 2 3" xfId="13501" xr:uid="{00000000-0005-0000-0000-0000A63B0000}"/>
    <cellStyle name="Normal 2 10 3 6 2 3 2" xfId="36144" xr:uid="{00000000-0005-0000-0000-0000A73B0000}"/>
    <cellStyle name="Normal 2 10 3 6 2 4" xfId="28703" xr:uid="{00000000-0005-0000-0000-0000A83B0000}"/>
    <cellStyle name="Normal 2 10 3 6 3" xfId="17223" xr:uid="{00000000-0005-0000-0000-0000A93B0000}"/>
    <cellStyle name="Normal 2 10 3 6 3 2" xfId="39866" xr:uid="{00000000-0005-0000-0000-0000AA3B0000}"/>
    <cellStyle name="Normal 2 10 3 6 4" xfId="9783" xr:uid="{00000000-0005-0000-0000-0000AB3B0000}"/>
    <cellStyle name="Normal 2 10 3 6 4 2" xfId="32426" xr:uid="{00000000-0005-0000-0000-0000AC3B0000}"/>
    <cellStyle name="Normal 2 10 3 6 5" xfId="24985" xr:uid="{00000000-0005-0000-0000-0000AD3B0000}"/>
    <cellStyle name="Normal 2 10 3 7" xfId="4210" xr:uid="{00000000-0005-0000-0000-0000AE3B0000}"/>
    <cellStyle name="Normal 2 10 3 7 2" xfId="19094" xr:uid="{00000000-0005-0000-0000-0000AF3B0000}"/>
    <cellStyle name="Normal 2 10 3 7 2 2" xfId="41737" xr:uid="{00000000-0005-0000-0000-0000B03B0000}"/>
    <cellStyle name="Normal 2 10 3 7 3" xfId="11654" xr:uid="{00000000-0005-0000-0000-0000B13B0000}"/>
    <cellStyle name="Normal 2 10 3 7 3 2" xfId="34297" xr:uid="{00000000-0005-0000-0000-0000B23B0000}"/>
    <cellStyle name="Normal 2 10 3 7 4" xfId="26856" xr:uid="{00000000-0005-0000-0000-0000B33B0000}"/>
    <cellStyle name="Normal 2 10 3 8" xfId="15376" xr:uid="{00000000-0005-0000-0000-0000B43B0000}"/>
    <cellStyle name="Normal 2 10 3 8 2" xfId="38019" xr:uid="{00000000-0005-0000-0000-0000B53B0000}"/>
    <cellStyle name="Normal 2 10 3 9" xfId="7936" xr:uid="{00000000-0005-0000-0000-0000B63B0000}"/>
    <cellStyle name="Normal 2 10 3 9 2" xfId="30579" xr:uid="{00000000-0005-0000-0000-0000B73B0000}"/>
    <cellStyle name="Normal 2 10 4" xfId="532" xr:uid="{00000000-0005-0000-0000-0000B83B0000}"/>
    <cellStyle name="Normal 2 10 4 2" xfId="744" xr:uid="{00000000-0005-0000-0000-0000B93B0000}"/>
    <cellStyle name="Normal 2 10 4 2 2" xfId="1209" xr:uid="{00000000-0005-0000-0000-0000BA3B0000}"/>
    <cellStyle name="Normal 2 10 4 2 2 2" xfId="2137" xr:uid="{00000000-0005-0000-0000-0000BB3B0000}"/>
    <cellStyle name="Normal 2 10 4 2 2 2 2" xfId="3987" xr:uid="{00000000-0005-0000-0000-0000BC3B0000}"/>
    <cellStyle name="Normal 2 10 4 2 2 2 2 2" xfId="7708" xr:uid="{00000000-0005-0000-0000-0000BD3B0000}"/>
    <cellStyle name="Normal 2 10 4 2 2 2 2 2 2" xfId="22592" xr:uid="{00000000-0005-0000-0000-0000BE3B0000}"/>
    <cellStyle name="Normal 2 10 4 2 2 2 2 2 2 2" xfId="45235" xr:uid="{00000000-0005-0000-0000-0000BF3B0000}"/>
    <cellStyle name="Normal 2 10 4 2 2 2 2 2 3" xfId="15152" xr:uid="{00000000-0005-0000-0000-0000C03B0000}"/>
    <cellStyle name="Normal 2 10 4 2 2 2 2 2 3 2" xfId="37795" xr:uid="{00000000-0005-0000-0000-0000C13B0000}"/>
    <cellStyle name="Normal 2 10 4 2 2 2 2 2 4" xfId="30354" xr:uid="{00000000-0005-0000-0000-0000C23B0000}"/>
    <cellStyle name="Normal 2 10 4 2 2 2 2 3" xfId="18874" xr:uid="{00000000-0005-0000-0000-0000C33B0000}"/>
    <cellStyle name="Normal 2 10 4 2 2 2 2 3 2" xfId="41517" xr:uid="{00000000-0005-0000-0000-0000C43B0000}"/>
    <cellStyle name="Normal 2 10 4 2 2 2 2 4" xfId="11434" xr:uid="{00000000-0005-0000-0000-0000C53B0000}"/>
    <cellStyle name="Normal 2 10 4 2 2 2 2 4 2" xfId="34077" xr:uid="{00000000-0005-0000-0000-0000C63B0000}"/>
    <cellStyle name="Normal 2 10 4 2 2 2 2 5" xfId="26636" xr:uid="{00000000-0005-0000-0000-0000C73B0000}"/>
    <cellStyle name="Normal 2 10 4 2 2 2 3" xfId="5861" xr:uid="{00000000-0005-0000-0000-0000C83B0000}"/>
    <cellStyle name="Normal 2 10 4 2 2 2 3 2" xfId="20745" xr:uid="{00000000-0005-0000-0000-0000C93B0000}"/>
    <cellStyle name="Normal 2 10 4 2 2 2 3 2 2" xfId="43388" xr:uid="{00000000-0005-0000-0000-0000CA3B0000}"/>
    <cellStyle name="Normal 2 10 4 2 2 2 3 3" xfId="13305" xr:uid="{00000000-0005-0000-0000-0000CB3B0000}"/>
    <cellStyle name="Normal 2 10 4 2 2 2 3 3 2" xfId="35948" xr:uid="{00000000-0005-0000-0000-0000CC3B0000}"/>
    <cellStyle name="Normal 2 10 4 2 2 2 3 4" xfId="28507" xr:uid="{00000000-0005-0000-0000-0000CD3B0000}"/>
    <cellStyle name="Normal 2 10 4 2 2 2 4" xfId="17027" xr:uid="{00000000-0005-0000-0000-0000CE3B0000}"/>
    <cellStyle name="Normal 2 10 4 2 2 2 4 2" xfId="39670" xr:uid="{00000000-0005-0000-0000-0000CF3B0000}"/>
    <cellStyle name="Normal 2 10 4 2 2 2 5" xfId="9587" xr:uid="{00000000-0005-0000-0000-0000D03B0000}"/>
    <cellStyle name="Normal 2 10 4 2 2 2 5 2" xfId="32230" xr:uid="{00000000-0005-0000-0000-0000D13B0000}"/>
    <cellStyle name="Normal 2 10 4 2 2 2 6" xfId="24789" xr:uid="{00000000-0005-0000-0000-0000D23B0000}"/>
    <cellStyle name="Normal 2 10 4 2 2 3" xfId="3062" xr:uid="{00000000-0005-0000-0000-0000D33B0000}"/>
    <cellStyle name="Normal 2 10 4 2 2 3 2" xfId="6783" xr:uid="{00000000-0005-0000-0000-0000D43B0000}"/>
    <cellStyle name="Normal 2 10 4 2 2 3 2 2" xfId="21667" xr:uid="{00000000-0005-0000-0000-0000D53B0000}"/>
    <cellStyle name="Normal 2 10 4 2 2 3 2 2 2" xfId="44310" xr:uid="{00000000-0005-0000-0000-0000D63B0000}"/>
    <cellStyle name="Normal 2 10 4 2 2 3 2 3" xfId="14227" xr:uid="{00000000-0005-0000-0000-0000D73B0000}"/>
    <cellStyle name="Normal 2 10 4 2 2 3 2 3 2" xfId="36870" xr:uid="{00000000-0005-0000-0000-0000D83B0000}"/>
    <cellStyle name="Normal 2 10 4 2 2 3 2 4" xfId="29429" xr:uid="{00000000-0005-0000-0000-0000D93B0000}"/>
    <cellStyle name="Normal 2 10 4 2 2 3 3" xfId="17949" xr:uid="{00000000-0005-0000-0000-0000DA3B0000}"/>
    <cellStyle name="Normal 2 10 4 2 2 3 3 2" xfId="40592" xr:uid="{00000000-0005-0000-0000-0000DB3B0000}"/>
    <cellStyle name="Normal 2 10 4 2 2 3 4" xfId="10509" xr:uid="{00000000-0005-0000-0000-0000DC3B0000}"/>
    <cellStyle name="Normal 2 10 4 2 2 3 4 2" xfId="33152" xr:uid="{00000000-0005-0000-0000-0000DD3B0000}"/>
    <cellStyle name="Normal 2 10 4 2 2 3 5" xfId="25711" xr:uid="{00000000-0005-0000-0000-0000DE3B0000}"/>
    <cellStyle name="Normal 2 10 4 2 2 4" xfId="4936" xr:uid="{00000000-0005-0000-0000-0000DF3B0000}"/>
    <cellStyle name="Normal 2 10 4 2 2 4 2" xfId="19820" xr:uid="{00000000-0005-0000-0000-0000E03B0000}"/>
    <cellStyle name="Normal 2 10 4 2 2 4 2 2" xfId="42463" xr:uid="{00000000-0005-0000-0000-0000E13B0000}"/>
    <cellStyle name="Normal 2 10 4 2 2 4 3" xfId="12380" xr:uid="{00000000-0005-0000-0000-0000E23B0000}"/>
    <cellStyle name="Normal 2 10 4 2 2 4 3 2" xfId="35023" xr:uid="{00000000-0005-0000-0000-0000E33B0000}"/>
    <cellStyle name="Normal 2 10 4 2 2 4 4" xfId="27582" xr:uid="{00000000-0005-0000-0000-0000E43B0000}"/>
    <cellStyle name="Normal 2 10 4 2 2 5" xfId="16102" xr:uid="{00000000-0005-0000-0000-0000E53B0000}"/>
    <cellStyle name="Normal 2 10 4 2 2 5 2" xfId="38745" xr:uid="{00000000-0005-0000-0000-0000E63B0000}"/>
    <cellStyle name="Normal 2 10 4 2 2 6" xfId="8662" xr:uid="{00000000-0005-0000-0000-0000E73B0000}"/>
    <cellStyle name="Normal 2 10 4 2 2 6 2" xfId="31305" xr:uid="{00000000-0005-0000-0000-0000E83B0000}"/>
    <cellStyle name="Normal 2 10 4 2 2 7" xfId="23864" xr:uid="{00000000-0005-0000-0000-0000E93B0000}"/>
    <cellStyle name="Normal 2 10 4 2 3" xfId="1675" xr:uid="{00000000-0005-0000-0000-0000EA3B0000}"/>
    <cellStyle name="Normal 2 10 4 2 3 2" xfId="3525" xr:uid="{00000000-0005-0000-0000-0000EB3B0000}"/>
    <cellStyle name="Normal 2 10 4 2 3 2 2" xfId="7246" xr:uid="{00000000-0005-0000-0000-0000EC3B0000}"/>
    <cellStyle name="Normal 2 10 4 2 3 2 2 2" xfId="22130" xr:uid="{00000000-0005-0000-0000-0000ED3B0000}"/>
    <cellStyle name="Normal 2 10 4 2 3 2 2 2 2" xfId="44773" xr:uid="{00000000-0005-0000-0000-0000EE3B0000}"/>
    <cellStyle name="Normal 2 10 4 2 3 2 2 3" xfId="14690" xr:uid="{00000000-0005-0000-0000-0000EF3B0000}"/>
    <cellStyle name="Normal 2 10 4 2 3 2 2 3 2" xfId="37333" xr:uid="{00000000-0005-0000-0000-0000F03B0000}"/>
    <cellStyle name="Normal 2 10 4 2 3 2 2 4" xfId="29892" xr:uid="{00000000-0005-0000-0000-0000F13B0000}"/>
    <cellStyle name="Normal 2 10 4 2 3 2 3" xfId="18412" xr:uid="{00000000-0005-0000-0000-0000F23B0000}"/>
    <cellStyle name="Normal 2 10 4 2 3 2 3 2" xfId="41055" xr:uid="{00000000-0005-0000-0000-0000F33B0000}"/>
    <cellStyle name="Normal 2 10 4 2 3 2 4" xfId="10972" xr:uid="{00000000-0005-0000-0000-0000F43B0000}"/>
    <cellStyle name="Normal 2 10 4 2 3 2 4 2" xfId="33615" xr:uid="{00000000-0005-0000-0000-0000F53B0000}"/>
    <cellStyle name="Normal 2 10 4 2 3 2 5" xfId="26174" xr:uid="{00000000-0005-0000-0000-0000F63B0000}"/>
    <cellStyle name="Normal 2 10 4 2 3 3" xfId="5399" xr:uid="{00000000-0005-0000-0000-0000F73B0000}"/>
    <cellStyle name="Normal 2 10 4 2 3 3 2" xfId="20283" xr:uid="{00000000-0005-0000-0000-0000F83B0000}"/>
    <cellStyle name="Normal 2 10 4 2 3 3 2 2" xfId="42926" xr:uid="{00000000-0005-0000-0000-0000F93B0000}"/>
    <cellStyle name="Normal 2 10 4 2 3 3 3" xfId="12843" xr:uid="{00000000-0005-0000-0000-0000FA3B0000}"/>
    <cellStyle name="Normal 2 10 4 2 3 3 3 2" xfId="35486" xr:uid="{00000000-0005-0000-0000-0000FB3B0000}"/>
    <cellStyle name="Normal 2 10 4 2 3 3 4" xfId="28045" xr:uid="{00000000-0005-0000-0000-0000FC3B0000}"/>
    <cellStyle name="Normal 2 10 4 2 3 4" xfId="16565" xr:uid="{00000000-0005-0000-0000-0000FD3B0000}"/>
    <cellStyle name="Normal 2 10 4 2 3 4 2" xfId="39208" xr:uid="{00000000-0005-0000-0000-0000FE3B0000}"/>
    <cellStyle name="Normal 2 10 4 2 3 5" xfId="9125" xr:uid="{00000000-0005-0000-0000-0000FF3B0000}"/>
    <cellStyle name="Normal 2 10 4 2 3 5 2" xfId="31768" xr:uid="{00000000-0005-0000-0000-0000003C0000}"/>
    <cellStyle name="Normal 2 10 4 2 3 6" xfId="24327" xr:uid="{00000000-0005-0000-0000-0000013C0000}"/>
    <cellStyle name="Normal 2 10 4 2 4" xfId="2600" xr:uid="{00000000-0005-0000-0000-0000023C0000}"/>
    <cellStyle name="Normal 2 10 4 2 4 2" xfId="6321" xr:uid="{00000000-0005-0000-0000-0000033C0000}"/>
    <cellStyle name="Normal 2 10 4 2 4 2 2" xfId="21205" xr:uid="{00000000-0005-0000-0000-0000043C0000}"/>
    <cellStyle name="Normal 2 10 4 2 4 2 2 2" xfId="43848" xr:uid="{00000000-0005-0000-0000-0000053C0000}"/>
    <cellStyle name="Normal 2 10 4 2 4 2 3" xfId="13765" xr:uid="{00000000-0005-0000-0000-0000063C0000}"/>
    <cellStyle name="Normal 2 10 4 2 4 2 3 2" xfId="36408" xr:uid="{00000000-0005-0000-0000-0000073C0000}"/>
    <cellStyle name="Normal 2 10 4 2 4 2 4" xfId="28967" xr:uid="{00000000-0005-0000-0000-0000083C0000}"/>
    <cellStyle name="Normal 2 10 4 2 4 3" xfId="17487" xr:uid="{00000000-0005-0000-0000-0000093C0000}"/>
    <cellStyle name="Normal 2 10 4 2 4 3 2" xfId="40130" xr:uid="{00000000-0005-0000-0000-00000A3C0000}"/>
    <cellStyle name="Normal 2 10 4 2 4 4" xfId="10047" xr:uid="{00000000-0005-0000-0000-00000B3C0000}"/>
    <cellStyle name="Normal 2 10 4 2 4 4 2" xfId="32690" xr:uid="{00000000-0005-0000-0000-00000C3C0000}"/>
    <cellStyle name="Normal 2 10 4 2 4 5" xfId="25249" xr:uid="{00000000-0005-0000-0000-00000D3C0000}"/>
    <cellStyle name="Normal 2 10 4 2 5" xfId="4474" xr:uid="{00000000-0005-0000-0000-00000E3C0000}"/>
    <cellStyle name="Normal 2 10 4 2 5 2" xfId="19358" xr:uid="{00000000-0005-0000-0000-00000F3C0000}"/>
    <cellStyle name="Normal 2 10 4 2 5 2 2" xfId="42001" xr:uid="{00000000-0005-0000-0000-0000103C0000}"/>
    <cellStyle name="Normal 2 10 4 2 5 3" xfId="11918" xr:uid="{00000000-0005-0000-0000-0000113C0000}"/>
    <cellStyle name="Normal 2 10 4 2 5 3 2" xfId="34561" xr:uid="{00000000-0005-0000-0000-0000123C0000}"/>
    <cellStyle name="Normal 2 10 4 2 5 4" xfId="27120" xr:uid="{00000000-0005-0000-0000-0000133C0000}"/>
    <cellStyle name="Normal 2 10 4 2 6" xfId="15640" xr:uid="{00000000-0005-0000-0000-0000143C0000}"/>
    <cellStyle name="Normal 2 10 4 2 6 2" xfId="38283" xr:uid="{00000000-0005-0000-0000-0000153C0000}"/>
    <cellStyle name="Normal 2 10 4 2 7" xfId="8200" xr:uid="{00000000-0005-0000-0000-0000163C0000}"/>
    <cellStyle name="Normal 2 10 4 2 7 2" xfId="30843" xr:uid="{00000000-0005-0000-0000-0000173C0000}"/>
    <cellStyle name="Normal 2 10 4 2 8" xfId="23402" xr:uid="{00000000-0005-0000-0000-0000183C0000}"/>
    <cellStyle name="Normal 2 10 4 3" xfId="998" xr:uid="{00000000-0005-0000-0000-0000193C0000}"/>
    <cellStyle name="Normal 2 10 4 3 2" xfId="1926" xr:uid="{00000000-0005-0000-0000-00001A3C0000}"/>
    <cellStyle name="Normal 2 10 4 3 2 2" xfId="3776" xr:uid="{00000000-0005-0000-0000-00001B3C0000}"/>
    <cellStyle name="Normal 2 10 4 3 2 2 2" xfId="7497" xr:uid="{00000000-0005-0000-0000-00001C3C0000}"/>
    <cellStyle name="Normal 2 10 4 3 2 2 2 2" xfId="22381" xr:uid="{00000000-0005-0000-0000-00001D3C0000}"/>
    <cellStyle name="Normal 2 10 4 3 2 2 2 2 2" xfId="45024" xr:uid="{00000000-0005-0000-0000-00001E3C0000}"/>
    <cellStyle name="Normal 2 10 4 3 2 2 2 3" xfId="14941" xr:uid="{00000000-0005-0000-0000-00001F3C0000}"/>
    <cellStyle name="Normal 2 10 4 3 2 2 2 3 2" xfId="37584" xr:uid="{00000000-0005-0000-0000-0000203C0000}"/>
    <cellStyle name="Normal 2 10 4 3 2 2 2 4" xfId="30143" xr:uid="{00000000-0005-0000-0000-0000213C0000}"/>
    <cellStyle name="Normal 2 10 4 3 2 2 3" xfId="18663" xr:uid="{00000000-0005-0000-0000-0000223C0000}"/>
    <cellStyle name="Normal 2 10 4 3 2 2 3 2" xfId="41306" xr:uid="{00000000-0005-0000-0000-0000233C0000}"/>
    <cellStyle name="Normal 2 10 4 3 2 2 4" xfId="11223" xr:uid="{00000000-0005-0000-0000-0000243C0000}"/>
    <cellStyle name="Normal 2 10 4 3 2 2 4 2" xfId="33866" xr:uid="{00000000-0005-0000-0000-0000253C0000}"/>
    <cellStyle name="Normal 2 10 4 3 2 2 5" xfId="26425" xr:uid="{00000000-0005-0000-0000-0000263C0000}"/>
    <cellStyle name="Normal 2 10 4 3 2 3" xfId="5650" xr:uid="{00000000-0005-0000-0000-0000273C0000}"/>
    <cellStyle name="Normal 2 10 4 3 2 3 2" xfId="20534" xr:uid="{00000000-0005-0000-0000-0000283C0000}"/>
    <cellStyle name="Normal 2 10 4 3 2 3 2 2" xfId="43177" xr:uid="{00000000-0005-0000-0000-0000293C0000}"/>
    <cellStyle name="Normal 2 10 4 3 2 3 3" xfId="13094" xr:uid="{00000000-0005-0000-0000-00002A3C0000}"/>
    <cellStyle name="Normal 2 10 4 3 2 3 3 2" xfId="35737" xr:uid="{00000000-0005-0000-0000-00002B3C0000}"/>
    <cellStyle name="Normal 2 10 4 3 2 3 4" xfId="28296" xr:uid="{00000000-0005-0000-0000-00002C3C0000}"/>
    <cellStyle name="Normal 2 10 4 3 2 4" xfId="16816" xr:uid="{00000000-0005-0000-0000-00002D3C0000}"/>
    <cellStyle name="Normal 2 10 4 3 2 4 2" xfId="39459" xr:uid="{00000000-0005-0000-0000-00002E3C0000}"/>
    <cellStyle name="Normal 2 10 4 3 2 5" xfId="9376" xr:uid="{00000000-0005-0000-0000-00002F3C0000}"/>
    <cellStyle name="Normal 2 10 4 3 2 5 2" xfId="32019" xr:uid="{00000000-0005-0000-0000-0000303C0000}"/>
    <cellStyle name="Normal 2 10 4 3 2 6" xfId="24578" xr:uid="{00000000-0005-0000-0000-0000313C0000}"/>
    <cellStyle name="Normal 2 10 4 3 3" xfId="2851" xr:uid="{00000000-0005-0000-0000-0000323C0000}"/>
    <cellStyle name="Normal 2 10 4 3 3 2" xfId="6572" xr:uid="{00000000-0005-0000-0000-0000333C0000}"/>
    <cellStyle name="Normal 2 10 4 3 3 2 2" xfId="21456" xr:uid="{00000000-0005-0000-0000-0000343C0000}"/>
    <cellStyle name="Normal 2 10 4 3 3 2 2 2" xfId="44099" xr:uid="{00000000-0005-0000-0000-0000353C0000}"/>
    <cellStyle name="Normal 2 10 4 3 3 2 3" xfId="14016" xr:uid="{00000000-0005-0000-0000-0000363C0000}"/>
    <cellStyle name="Normal 2 10 4 3 3 2 3 2" xfId="36659" xr:uid="{00000000-0005-0000-0000-0000373C0000}"/>
    <cellStyle name="Normal 2 10 4 3 3 2 4" xfId="29218" xr:uid="{00000000-0005-0000-0000-0000383C0000}"/>
    <cellStyle name="Normal 2 10 4 3 3 3" xfId="17738" xr:uid="{00000000-0005-0000-0000-0000393C0000}"/>
    <cellStyle name="Normal 2 10 4 3 3 3 2" xfId="40381" xr:uid="{00000000-0005-0000-0000-00003A3C0000}"/>
    <cellStyle name="Normal 2 10 4 3 3 4" xfId="10298" xr:uid="{00000000-0005-0000-0000-00003B3C0000}"/>
    <cellStyle name="Normal 2 10 4 3 3 4 2" xfId="32941" xr:uid="{00000000-0005-0000-0000-00003C3C0000}"/>
    <cellStyle name="Normal 2 10 4 3 3 5" xfId="25500" xr:uid="{00000000-0005-0000-0000-00003D3C0000}"/>
    <cellStyle name="Normal 2 10 4 3 4" xfId="4725" xr:uid="{00000000-0005-0000-0000-00003E3C0000}"/>
    <cellStyle name="Normal 2 10 4 3 4 2" xfId="19609" xr:uid="{00000000-0005-0000-0000-00003F3C0000}"/>
    <cellStyle name="Normal 2 10 4 3 4 2 2" xfId="42252" xr:uid="{00000000-0005-0000-0000-0000403C0000}"/>
    <cellStyle name="Normal 2 10 4 3 4 3" xfId="12169" xr:uid="{00000000-0005-0000-0000-0000413C0000}"/>
    <cellStyle name="Normal 2 10 4 3 4 3 2" xfId="34812" xr:uid="{00000000-0005-0000-0000-0000423C0000}"/>
    <cellStyle name="Normal 2 10 4 3 4 4" xfId="27371" xr:uid="{00000000-0005-0000-0000-0000433C0000}"/>
    <cellStyle name="Normal 2 10 4 3 5" xfId="15891" xr:uid="{00000000-0005-0000-0000-0000443C0000}"/>
    <cellStyle name="Normal 2 10 4 3 5 2" xfId="38534" xr:uid="{00000000-0005-0000-0000-0000453C0000}"/>
    <cellStyle name="Normal 2 10 4 3 6" xfId="8451" xr:uid="{00000000-0005-0000-0000-0000463C0000}"/>
    <cellStyle name="Normal 2 10 4 3 6 2" xfId="31094" xr:uid="{00000000-0005-0000-0000-0000473C0000}"/>
    <cellStyle name="Normal 2 10 4 3 7" xfId="23653" xr:uid="{00000000-0005-0000-0000-0000483C0000}"/>
    <cellStyle name="Normal 2 10 4 4" xfId="1464" xr:uid="{00000000-0005-0000-0000-0000493C0000}"/>
    <cellStyle name="Normal 2 10 4 4 2" xfId="3314" xr:uid="{00000000-0005-0000-0000-00004A3C0000}"/>
    <cellStyle name="Normal 2 10 4 4 2 2" xfId="7035" xr:uid="{00000000-0005-0000-0000-00004B3C0000}"/>
    <cellStyle name="Normal 2 10 4 4 2 2 2" xfId="21919" xr:uid="{00000000-0005-0000-0000-00004C3C0000}"/>
    <cellStyle name="Normal 2 10 4 4 2 2 2 2" xfId="44562" xr:uid="{00000000-0005-0000-0000-00004D3C0000}"/>
    <cellStyle name="Normal 2 10 4 4 2 2 3" xfId="14479" xr:uid="{00000000-0005-0000-0000-00004E3C0000}"/>
    <cellStyle name="Normal 2 10 4 4 2 2 3 2" xfId="37122" xr:uid="{00000000-0005-0000-0000-00004F3C0000}"/>
    <cellStyle name="Normal 2 10 4 4 2 2 4" xfId="29681" xr:uid="{00000000-0005-0000-0000-0000503C0000}"/>
    <cellStyle name="Normal 2 10 4 4 2 3" xfId="18201" xr:uid="{00000000-0005-0000-0000-0000513C0000}"/>
    <cellStyle name="Normal 2 10 4 4 2 3 2" xfId="40844" xr:uid="{00000000-0005-0000-0000-0000523C0000}"/>
    <cellStyle name="Normal 2 10 4 4 2 4" xfId="10761" xr:uid="{00000000-0005-0000-0000-0000533C0000}"/>
    <cellStyle name="Normal 2 10 4 4 2 4 2" xfId="33404" xr:uid="{00000000-0005-0000-0000-0000543C0000}"/>
    <cellStyle name="Normal 2 10 4 4 2 5" xfId="25963" xr:uid="{00000000-0005-0000-0000-0000553C0000}"/>
    <cellStyle name="Normal 2 10 4 4 3" xfId="5188" xr:uid="{00000000-0005-0000-0000-0000563C0000}"/>
    <cellStyle name="Normal 2 10 4 4 3 2" xfId="20072" xr:uid="{00000000-0005-0000-0000-0000573C0000}"/>
    <cellStyle name="Normal 2 10 4 4 3 2 2" xfId="42715" xr:uid="{00000000-0005-0000-0000-0000583C0000}"/>
    <cellStyle name="Normal 2 10 4 4 3 3" xfId="12632" xr:uid="{00000000-0005-0000-0000-0000593C0000}"/>
    <cellStyle name="Normal 2 10 4 4 3 3 2" xfId="35275" xr:uid="{00000000-0005-0000-0000-00005A3C0000}"/>
    <cellStyle name="Normal 2 10 4 4 3 4" xfId="27834" xr:uid="{00000000-0005-0000-0000-00005B3C0000}"/>
    <cellStyle name="Normal 2 10 4 4 4" xfId="16354" xr:uid="{00000000-0005-0000-0000-00005C3C0000}"/>
    <cellStyle name="Normal 2 10 4 4 4 2" xfId="38997" xr:uid="{00000000-0005-0000-0000-00005D3C0000}"/>
    <cellStyle name="Normal 2 10 4 4 5" xfId="8914" xr:uid="{00000000-0005-0000-0000-00005E3C0000}"/>
    <cellStyle name="Normal 2 10 4 4 5 2" xfId="31557" xr:uid="{00000000-0005-0000-0000-00005F3C0000}"/>
    <cellStyle name="Normal 2 10 4 4 6" xfId="24116" xr:uid="{00000000-0005-0000-0000-0000603C0000}"/>
    <cellStyle name="Normal 2 10 4 5" xfId="2389" xr:uid="{00000000-0005-0000-0000-0000613C0000}"/>
    <cellStyle name="Normal 2 10 4 5 2" xfId="6110" xr:uid="{00000000-0005-0000-0000-0000623C0000}"/>
    <cellStyle name="Normal 2 10 4 5 2 2" xfId="20994" xr:uid="{00000000-0005-0000-0000-0000633C0000}"/>
    <cellStyle name="Normal 2 10 4 5 2 2 2" xfId="43637" xr:uid="{00000000-0005-0000-0000-0000643C0000}"/>
    <cellStyle name="Normal 2 10 4 5 2 3" xfId="13554" xr:uid="{00000000-0005-0000-0000-0000653C0000}"/>
    <cellStyle name="Normal 2 10 4 5 2 3 2" xfId="36197" xr:uid="{00000000-0005-0000-0000-0000663C0000}"/>
    <cellStyle name="Normal 2 10 4 5 2 4" xfId="28756" xr:uid="{00000000-0005-0000-0000-0000673C0000}"/>
    <cellStyle name="Normal 2 10 4 5 3" xfId="17276" xr:uid="{00000000-0005-0000-0000-0000683C0000}"/>
    <cellStyle name="Normal 2 10 4 5 3 2" xfId="39919" xr:uid="{00000000-0005-0000-0000-0000693C0000}"/>
    <cellStyle name="Normal 2 10 4 5 4" xfId="9836" xr:uid="{00000000-0005-0000-0000-00006A3C0000}"/>
    <cellStyle name="Normal 2 10 4 5 4 2" xfId="32479" xr:uid="{00000000-0005-0000-0000-00006B3C0000}"/>
    <cellStyle name="Normal 2 10 4 5 5" xfId="25038" xr:uid="{00000000-0005-0000-0000-00006C3C0000}"/>
    <cellStyle name="Normal 2 10 4 6" xfId="4263" xr:uid="{00000000-0005-0000-0000-00006D3C0000}"/>
    <cellStyle name="Normal 2 10 4 6 2" xfId="19147" xr:uid="{00000000-0005-0000-0000-00006E3C0000}"/>
    <cellStyle name="Normal 2 10 4 6 2 2" xfId="41790" xr:uid="{00000000-0005-0000-0000-00006F3C0000}"/>
    <cellStyle name="Normal 2 10 4 6 3" xfId="11707" xr:uid="{00000000-0005-0000-0000-0000703C0000}"/>
    <cellStyle name="Normal 2 10 4 6 3 2" xfId="34350" xr:uid="{00000000-0005-0000-0000-0000713C0000}"/>
    <cellStyle name="Normal 2 10 4 6 4" xfId="26909" xr:uid="{00000000-0005-0000-0000-0000723C0000}"/>
    <cellStyle name="Normal 2 10 4 7" xfId="15429" xr:uid="{00000000-0005-0000-0000-0000733C0000}"/>
    <cellStyle name="Normal 2 10 4 7 2" xfId="38072" xr:uid="{00000000-0005-0000-0000-0000743C0000}"/>
    <cellStyle name="Normal 2 10 4 8" xfId="7989" xr:uid="{00000000-0005-0000-0000-0000753C0000}"/>
    <cellStyle name="Normal 2 10 4 8 2" xfId="30632" xr:uid="{00000000-0005-0000-0000-0000763C0000}"/>
    <cellStyle name="Normal 2 10 4 9" xfId="23192" xr:uid="{00000000-0005-0000-0000-0000773C0000}"/>
    <cellStyle name="Normal 2 10 5" xfId="638" xr:uid="{00000000-0005-0000-0000-0000783C0000}"/>
    <cellStyle name="Normal 2 10 5 2" xfId="1104" xr:uid="{00000000-0005-0000-0000-0000793C0000}"/>
    <cellStyle name="Normal 2 10 5 2 2" xfId="2032" xr:uid="{00000000-0005-0000-0000-00007A3C0000}"/>
    <cellStyle name="Normal 2 10 5 2 2 2" xfId="3882" xr:uid="{00000000-0005-0000-0000-00007B3C0000}"/>
    <cellStyle name="Normal 2 10 5 2 2 2 2" xfId="7603" xr:uid="{00000000-0005-0000-0000-00007C3C0000}"/>
    <cellStyle name="Normal 2 10 5 2 2 2 2 2" xfId="22487" xr:uid="{00000000-0005-0000-0000-00007D3C0000}"/>
    <cellStyle name="Normal 2 10 5 2 2 2 2 2 2" xfId="45130" xr:uid="{00000000-0005-0000-0000-00007E3C0000}"/>
    <cellStyle name="Normal 2 10 5 2 2 2 2 3" xfId="15047" xr:uid="{00000000-0005-0000-0000-00007F3C0000}"/>
    <cellStyle name="Normal 2 10 5 2 2 2 2 3 2" xfId="37690" xr:uid="{00000000-0005-0000-0000-0000803C0000}"/>
    <cellStyle name="Normal 2 10 5 2 2 2 2 4" xfId="30249" xr:uid="{00000000-0005-0000-0000-0000813C0000}"/>
    <cellStyle name="Normal 2 10 5 2 2 2 3" xfId="18769" xr:uid="{00000000-0005-0000-0000-0000823C0000}"/>
    <cellStyle name="Normal 2 10 5 2 2 2 3 2" xfId="41412" xr:uid="{00000000-0005-0000-0000-0000833C0000}"/>
    <cellStyle name="Normal 2 10 5 2 2 2 4" xfId="11329" xr:uid="{00000000-0005-0000-0000-0000843C0000}"/>
    <cellStyle name="Normal 2 10 5 2 2 2 4 2" xfId="33972" xr:uid="{00000000-0005-0000-0000-0000853C0000}"/>
    <cellStyle name="Normal 2 10 5 2 2 2 5" xfId="26531" xr:uid="{00000000-0005-0000-0000-0000863C0000}"/>
    <cellStyle name="Normal 2 10 5 2 2 3" xfId="5756" xr:uid="{00000000-0005-0000-0000-0000873C0000}"/>
    <cellStyle name="Normal 2 10 5 2 2 3 2" xfId="20640" xr:uid="{00000000-0005-0000-0000-0000883C0000}"/>
    <cellStyle name="Normal 2 10 5 2 2 3 2 2" xfId="43283" xr:uid="{00000000-0005-0000-0000-0000893C0000}"/>
    <cellStyle name="Normal 2 10 5 2 2 3 3" xfId="13200" xr:uid="{00000000-0005-0000-0000-00008A3C0000}"/>
    <cellStyle name="Normal 2 10 5 2 2 3 3 2" xfId="35843" xr:uid="{00000000-0005-0000-0000-00008B3C0000}"/>
    <cellStyle name="Normal 2 10 5 2 2 3 4" xfId="28402" xr:uid="{00000000-0005-0000-0000-00008C3C0000}"/>
    <cellStyle name="Normal 2 10 5 2 2 4" xfId="16922" xr:uid="{00000000-0005-0000-0000-00008D3C0000}"/>
    <cellStyle name="Normal 2 10 5 2 2 4 2" xfId="39565" xr:uid="{00000000-0005-0000-0000-00008E3C0000}"/>
    <cellStyle name="Normal 2 10 5 2 2 5" xfId="9482" xr:uid="{00000000-0005-0000-0000-00008F3C0000}"/>
    <cellStyle name="Normal 2 10 5 2 2 5 2" xfId="32125" xr:uid="{00000000-0005-0000-0000-0000903C0000}"/>
    <cellStyle name="Normal 2 10 5 2 2 6" xfId="24684" xr:uid="{00000000-0005-0000-0000-0000913C0000}"/>
    <cellStyle name="Normal 2 10 5 2 3" xfId="2957" xr:uid="{00000000-0005-0000-0000-0000923C0000}"/>
    <cellStyle name="Normal 2 10 5 2 3 2" xfId="6678" xr:uid="{00000000-0005-0000-0000-0000933C0000}"/>
    <cellStyle name="Normal 2 10 5 2 3 2 2" xfId="21562" xr:uid="{00000000-0005-0000-0000-0000943C0000}"/>
    <cellStyle name="Normal 2 10 5 2 3 2 2 2" xfId="44205" xr:uid="{00000000-0005-0000-0000-0000953C0000}"/>
    <cellStyle name="Normal 2 10 5 2 3 2 3" xfId="14122" xr:uid="{00000000-0005-0000-0000-0000963C0000}"/>
    <cellStyle name="Normal 2 10 5 2 3 2 3 2" xfId="36765" xr:uid="{00000000-0005-0000-0000-0000973C0000}"/>
    <cellStyle name="Normal 2 10 5 2 3 2 4" xfId="29324" xr:uid="{00000000-0005-0000-0000-0000983C0000}"/>
    <cellStyle name="Normal 2 10 5 2 3 3" xfId="17844" xr:uid="{00000000-0005-0000-0000-0000993C0000}"/>
    <cellStyle name="Normal 2 10 5 2 3 3 2" xfId="40487" xr:uid="{00000000-0005-0000-0000-00009A3C0000}"/>
    <cellStyle name="Normal 2 10 5 2 3 4" xfId="10404" xr:uid="{00000000-0005-0000-0000-00009B3C0000}"/>
    <cellStyle name="Normal 2 10 5 2 3 4 2" xfId="33047" xr:uid="{00000000-0005-0000-0000-00009C3C0000}"/>
    <cellStyle name="Normal 2 10 5 2 3 5" xfId="25606" xr:uid="{00000000-0005-0000-0000-00009D3C0000}"/>
    <cellStyle name="Normal 2 10 5 2 4" xfId="4831" xr:uid="{00000000-0005-0000-0000-00009E3C0000}"/>
    <cellStyle name="Normal 2 10 5 2 4 2" xfId="19715" xr:uid="{00000000-0005-0000-0000-00009F3C0000}"/>
    <cellStyle name="Normal 2 10 5 2 4 2 2" xfId="42358" xr:uid="{00000000-0005-0000-0000-0000A03C0000}"/>
    <cellStyle name="Normal 2 10 5 2 4 3" xfId="12275" xr:uid="{00000000-0005-0000-0000-0000A13C0000}"/>
    <cellStyle name="Normal 2 10 5 2 4 3 2" xfId="34918" xr:uid="{00000000-0005-0000-0000-0000A23C0000}"/>
    <cellStyle name="Normal 2 10 5 2 4 4" xfId="27477" xr:uid="{00000000-0005-0000-0000-0000A33C0000}"/>
    <cellStyle name="Normal 2 10 5 2 5" xfId="15997" xr:uid="{00000000-0005-0000-0000-0000A43C0000}"/>
    <cellStyle name="Normal 2 10 5 2 5 2" xfId="38640" xr:uid="{00000000-0005-0000-0000-0000A53C0000}"/>
    <cellStyle name="Normal 2 10 5 2 6" xfId="8557" xr:uid="{00000000-0005-0000-0000-0000A63C0000}"/>
    <cellStyle name="Normal 2 10 5 2 6 2" xfId="31200" xr:uid="{00000000-0005-0000-0000-0000A73C0000}"/>
    <cellStyle name="Normal 2 10 5 2 7" xfId="23759" xr:uid="{00000000-0005-0000-0000-0000A83C0000}"/>
    <cellStyle name="Normal 2 10 5 3" xfId="1570" xr:uid="{00000000-0005-0000-0000-0000A93C0000}"/>
    <cellStyle name="Normal 2 10 5 3 2" xfId="3420" xr:uid="{00000000-0005-0000-0000-0000AA3C0000}"/>
    <cellStyle name="Normal 2 10 5 3 2 2" xfId="7141" xr:uid="{00000000-0005-0000-0000-0000AB3C0000}"/>
    <cellStyle name="Normal 2 10 5 3 2 2 2" xfId="22025" xr:uid="{00000000-0005-0000-0000-0000AC3C0000}"/>
    <cellStyle name="Normal 2 10 5 3 2 2 2 2" xfId="44668" xr:uid="{00000000-0005-0000-0000-0000AD3C0000}"/>
    <cellStyle name="Normal 2 10 5 3 2 2 3" xfId="14585" xr:uid="{00000000-0005-0000-0000-0000AE3C0000}"/>
    <cellStyle name="Normal 2 10 5 3 2 2 3 2" xfId="37228" xr:uid="{00000000-0005-0000-0000-0000AF3C0000}"/>
    <cellStyle name="Normal 2 10 5 3 2 2 4" xfId="29787" xr:uid="{00000000-0005-0000-0000-0000B03C0000}"/>
    <cellStyle name="Normal 2 10 5 3 2 3" xfId="18307" xr:uid="{00000000-0005-0000-0000-0000B13C0000}"/>
    <cellStyle name="Normal 2 10 5 3 2 3 2" xfId="40950" xr:uid="{00000000-0005-0000-0000-0000B23C0000}"/>
    <cellStyle name="Normal 2 10 5 3 2 4" xfId="10867" xr:uid="{00000000-0005-0000-0000-0000B33C0000}"/>
    <cellStyle name="Normal 2 10 5 3 2 4 2" xfId="33510" xr:uid="{00000000-0005-0000-0000-0000B43C0000}"/>
    <cellStyle name="Normal 2 10 5 3 2 5" xfId="26069" xr:uid="{00000000-0005-0000-0000-0000B53C0000}"/>
    <cellStyle name="Normal 2 10 5 3 3" xfId="5294" xr:uid="{00000000-0005-0000-0000-0000B63C0000}"/>
    <cellStyle name="Normal 2 10 5 3 3 2" xfId="20178" xr:uid="{00000000-0005-0000-0000-0000B73C0000}"/>
    <cellStyle name="Normal 2 10 5 3 3 2 2" xfId="42821" xr:uid="{00000000-0005-0000-0000-0000B83C0000}"/>
    <cellStyle name="Normal 2 10 5 3 3 3" xfId="12738" xr:uid="{00000000-0005-0000-0000-0000B93C0000}"/>
    <cellStyle name="Normal 2 10 5 3 3 3 2" xfId="35381" xr:uid="{00000000-0005-0000-0000-0000BA3C0000}"/>
    <cellStyle name="Normal 2 10 5 3 3 4" xfId="27940" xr:uid="{00000000-0005-0000-0000-0000BB3C0000}"/>
    <cellStyle name="Normal 2 10 5 3 4" xfId="16460" xr:uid="{00000000-0005-0000-0000-0000BC3C0000}"/>
    <cellStyle name="Normal 2 10 5 3 4 2" xfId="39103" xr:uid="{00000000-0005-0000-0000-0000BD3C0000}"/>
    <cellStyle name="Normal 2 10 5 3 5" xfId="9020" xr:uid="{00000000-0005-0000-0000-0000BE3C0000}"/>
    <cellStyle name="Normal 2 10 5 3 5 2" xfId="31663" xr:uid="{00000000-0005-0000-0000-0000BF3C0000}"/>
    <cellStyle name="Normal 2 10 5 3 6" xfId="24222" xr:uid="{00000000-0005-0000-0000-0000C03C0000}"/>
    <cellStyle name="Normal 2 10 5 4" xfId="2495" xr:uid="{00000000-0005-0000-0000-0000C13C0000}"/>
    <cellStyle name="Normal 2 10 5 4 2" xfId="6216" xr:uid="{00000000-0005-0000-0000-0000C23C0000}"/>
    <cellStyle name="Normal 2 10 5 4 2 2" xfId="21100" xr:uid="{00000000-0005-0000-0000-0000C33C0000}"/>
    <cellStyle name="Normal 2 10 5 4 2 2 2" xfId="43743" xr:uid="{00000000-0005-0000-0000-0000C43C0000}"/>
    <cellStyle name="Normal 2 10 5 4 2 3" xfId="13660" xr:uid="{00000000-0005-0000-0000-0000C53C0000}"/>
    <cellStyle name="Normal 2 10 5 4 2 3 2" xfId="36303" xr:uid="{00000000-0005-0000-0000-0000C63C0000}"/>
    <cellStyle name="Normal 2 10 5 4 2 4" xfId="28862" xr:uid="{00000000-0005-0000-0000-0000C73C0000}"/>
    <cellStyle name="Normal 2 10 5 4 3" xfId="17382" xr:uid="{00000000-0005-0000-0000-0000C83C0000}"/>
    <cellStyle name="Normal 2 10 5 4 3 2" xfId="40025" xr:uid="{00000000-0005-0000-0000-0000C93C0000}"/>
    <cellStyle name="Normal 2 10 5 4 4" xfId="9942" xr:uid="{00000000-0005-0000-0000-0000CA3C0000}"/>
    <cellStyle name="Normal 2 10 5 4 4 2" xfId="32585" xr:uid="{00000000-0005-0000-0000-0000CB3C0000}"/>
    <cellStyle name="Normal 2 10 5 4 5" xfId="25144" xr:uid="{00000000-0005-0000-0000-0000CC3C0000}"/>
    <cellStyle name="Normal 2 10 5 5" xfId="4369" xr:uid="{00000000-0005-0000-0000-0000CD3C0000}"/>
    <cellStyle name="Normal 2 10 5 5 2" xfId="19253" xr:uid="{00000000-0005-0000-0000-0000CE3C0000}"/>
    <cellStyle name="Normal 2 10 5 5 2 2" xfId="41896" xr:uid="{00000000-0005-0000-0000-0000CF3C0000}"/>
    <cellStyle name="Normal 2 10 5 5 3" xfId="11813" xr:uid="{00000000-0005-0000-0000-0000D03C0000}"/>
    <cellStyle name="Normal 2 10 5 5 3 2" xfId="34456" xr:uid="{00000000-0005-0000-0000-0000D13C0000}"/>
    <cellStyle name="Normal 2 10 5 5 4" xfId="27015" xr:uid="{00000000-0005-0000-0000-0000D23C0000}"/>
    <cellStyle name="Normal 2 10 5 6" xfId="15535" xr:uid="{00000000-0005-0000-0000-0000D33C0000}"/>
    <cellStyle name="Normal 2 10 5 6 2" xfId="38178" xr:uid="{00000000-0005-0000-0000-0000D43C0000}"/>
    <cellStyle name="Normal 2 10 5 7" xfId="8095" xr:uid="{00000000-0005-0000-0000-0000D53C0000}"/>
    <cellStyle name="Normal 2 10 5 7 2" xfId="30738" xr:uid="{00000000-0005-0000-0000-0000D63C0000}"/>
    <cellStyle name="Normal 2 10 5 8" xfId="23297" xr:uid="{00000000-0005-0000-0000-0000D73C0000}"/>
    <cellStyle name="Normal 2 10 6" xfId="893" xr:uid="{00000000-0005-0000-0000-0000D83C0000}"/>
    <cellStyle name="Normal 2 10 6 2" xfId="1821" xr:uid="{00000000-0005-0000-0000-0000D93C0000}"/>
    <cellStyle name="Normal 2 10 6 2 2" xfId="3671" xr:uid="{00000000-0005-0000-0000-0000DA3C0000}"/>
    <cellStyle name="Normal 2 10 6 2 2 2" xfId="7392" xr:uid="{00000000-0005-0000-0000-0000DB3C0000}"/>
    <cellStyle name="Normal 2 10 6 2 2 2 2" xfId="22276" xr:uid="{00000000-0005-0000-0000-0000DC3C0000}"/>
    <cellStyle name="Normal 2 10 6 2 2 2 2 2" xfId="44919" xr:uid="{00000000-0005-0000-0000-0000DD3C0000}"/>
    <cellStyle name="Normal 2 10 6 2 2 2 3" xfId="14836" xr:uid="{00000000-0005-0000-0000-0000DE3C0000}"/>
    <cellStyle name="Normal 2 10 6 2 2 2 3 2" xfId="37479" xr:uid="{00000000-0005-0000-0000-0000DF3C0000}"/>
    <cellStyle name="Normal 2 10 6 2 2 2 4" xfId="30038" xr:uid="{00000000-0005-0000-0000-0000E03C0000}"/>
    <cellStyle name="Normal 2 10 6 2 2 3" xfId="18558" xr:uid="{00000000-0005-0000-0000-0000E13C0000}"/>
    <cellStyle name="Normal 2 10 6 2 2 3 2" xfId="41201" xr:uid="{00000000-0005-0000-0000-0000E23C0000}"/>
    <cellStyle name="Normal 2 10 6 2 2 4" xfId="11118" xr:uid="{00000000-0005-0000-0000-0000E33C0000}"/>
    <cellStyle name="Normal 2 10 6 2 2 4 2" xfId="33761" xr:uid="{00000000-0005-0000-0000-0000E43C0000}"/>
    <cellStyle name="Normal 2 10 6 2 2 5" xfId="26320" xr:uid="{00000000-0005-0000-0000-0000E53C0000}"/>
    <cellStyle name="Normal 2 10 6 2 3" xfId="5545" xr:uid="{00000000-0005-0000-0000-0000E63C0000}"/>
    <cellStyle name="Normal 2 10 6 2 3 2" xfId="20429" xr:uid="{00000000-0005-0000-0000-0000E73C0000}"/>
    <cellStyle name="Normal 2 10 6 2 3 2 2" xfId="43072" xr:uid="{00000000-0005-0000-0000-0000E83C0000}"/>
    <cellStyle name="Normal 2 10 6 2 3 3" xfId="12989" xr:uid="{00000000-0005-0000-0000-0000E93C0000}"/>
    <cellStyle name="Normal 2 10 6 2 3 3 2" xfId="35632" xr:uid="{00000000-0005-0000-0000-0000EA3C0000}"/>
    <cellStyle name="Normal 2 10 6 2 3 4" xfId="28191" xr:uid="{00000000-0005-0000-0000-0000EB3C0000}"/>
    <cellStyle name="Normal 2 10 6 2 4" xfId="16711" xr:uid="{00000000-0005-0000-0000-0000EC3C0000}"/>
    <cellStyle name="Normal 2 10 6 2 4 2" xfId="39354" xr:uid="{00000000-0005-0000-0000-0000ED3C0000}"/>
    <cellStyle name="Normal 2 10 6 2 5" xfId="9271" xr:uid="{00000000-0005-0000-0000-0000EE3C0000}"/>
    <cellStyle name="Normal 2 10 6 2 5 2" xfId="31914" xr:uid="{00000000-0005-0000-0000-0000EF3C0000}"/>
    <cellStyle name="Normal 2 10 6 2 6" xfId="24473" xr:uid="{00000000-0005-0000-0000-0000F03C0000}"/>
    <cellStyle name="Normal 2 10 6 3" xfId="2746" xr:uid="{00000000-0005-0000-0000-0000F13C0000}"/>
    <cellStyle name="Normal 2 10 6 3 2" xfId="6467" xr:uid="{00000000-0005-0000-0000-0000F23C0000}"/>
    <cellStyle name="Normal 2 10 6 3 2 2" xfId="21351" xr:uid="{00000000-0005-0000-0000-0000F33C0000}"/>
    <cellStyle name="Normal 2 10 6 3 2 2 2" xfId="43994" xr:uid="{00000000-0005-0000-0000-0000F43C0000}"/>
    <cellStyle name="Normal 2 10 6 3 2 3" xfId="13911" xr:uid="{00000000-0005-0000-0000-0000F53C0000}"/>
    <cellStyle name="Normal 2 10 6 3 2 3 2" xfId="36554" xr:uid="{00000000-0005-0000-0000-0000F63C0000}"/>
    <cellStyle name="Normal 2 10 6 3 2 4" xfId="29113" xr:uid="{00000000-0005-0000-0000-0000F73C0000}"/>
    <cellStyle name="Normal 2 10 6 3 3" xfId="17633" xr:uid="{00000000-0005-0000-0000-0000F83C0000}"/>
    <cellStyle name="Normal 2 10 6 3 3 2" xfId="40276" xr:uid="{00000000-0005-0000-0000-0000F93C0000}"/>
    <cellStyle name="Normal 2 10 6 3 4" xfId="10193" xr:uid="{00000000-0005-0000-0000-0000FA3C0000}"/>
    <cellStyle name="Normal 2 10 6 3 4 2" xfId="32836" xr:uid="{00000000-0005-0000-0000-0000FB3C0000}"/>
    <cellStyle name="Normal 2 10 6 3 5" xfId="25395" xr:uid="{00000000-0005-0000-0000-0000FC3C0000}"/>
    <cellStyle name="Normal 2 10 6 4" xfId="4620" xr:uid="{00000000-0005-0000-0000-0000FD3C0000}"/>
    <cellStyle name="Normal 2 10 6 4 2" xfId="19504" xr:uid="{00000000-0005-0000-0000-0000FE3C0000}"/>
    <cellStyle name="Normal 2 10 6 4 2 2" xfId="42147" xr:uid="{00000000-0005-0000-0000-0000FF3C0000}"/>
    <cellStyle name="Normal 2 10 6 4 3" xfId="12064" xr:uid="{00000000-0005-0000-0000-0000003D0000}"/>
    <cellStyle name="Normal 2 10 6 4 3 2" xfId="34707" xr:uid="{00000000-0005-0000-0000-0000013D0000}"/>
    <cellStyle name="Normal 2 10 6 4 4" xfId="27266" xr:uid="{00000000-0005-0000-0000-0000023D0000}"/>
    <cellStyle name="Normal 2 10 6 5" xfId="15786" xr:uid="{00000000-0005-0000-0000-0000033D0000}"/>
    <cellStyle name="Normal 2 10 6 5 2" xfId="38429" xr:uid="{00000000-0005-0000-0000-0000043D0000}"/>
    <cellStyle name="Normal 2 10 6 6" xfId="8346" xr:uid="{00000000-0005-0000-0000-0000053D0000}"/>
    <cellStyle name="Normal 2 10 6 6 2" xfId="30989" xr:uid="{00000000-0005-0000-0000-0000063D0000}"/>
    <cellStyle name="Normal 2 10 6 7" xfId="23548" xr:uid="{00000000-0005-0000-0000-0000073D0000}"/>
    <cellStyle name="Normal 2 10 7" xfId="1359" xr:uid="{00000000-0005-0000-0000-0000083D0000}"/>
    <cellStyle name="Normal 2 10 7 2" xfId="3209" xr:uid="{00000000-0005-0000-0000-0000093D0000}"/>
    <cellStyle name="Normal 2 10 7 2 2" xfId="6930" xr:uid="{00000000-0005-0000-0000-00000A3D0000}"/>
    <cellStyle name="Normal 2 10 7 2 2 2" xfId="21814" xr:uid="{00000000-0005-0000-0000-00000B3D0000}"/>
    <cellStyle name="Normal 2 10 7 2 2 2 2" xfId="44457" xr:uid="{00000000-0005-0000-0000-00000C3D0000}"/>
    <cellStyle name="Normal 2 10 7 2 2 3" xfId="14374" xr:uid="{00000000-0005-0000-0000-00000D3D0000}"/>
    <cellStyle name="Normal 2 10 7 2 2 3 2" xfId="37017" xr:uid="{00000000-0005-0000-0000-00000E3D0000}"/>
    <cellStyle name="Normal 2 10 7 2 2 4" xfId="29576" xr:uid="{00000000-0005-0000-0000-00000F3D0000}"/>
    <cellStyle name="Normal 2 10 7 2 3" xfId="18096" xr:uid="{00000000-0005-0000-0000-0000103D0000}"/>
    <cellStyle name="Normal 2 10 7 2 3 2" xfId="40739" xr:uid="{00000000-0005-0000-0000-0000113D0000}"/>
    <cellStyle name="Normal 2 10 7 2 4" xfId="10656" xr:uid="{00000000-0005-0000-0000-0000123D0000}"/>
    <cellStyle name="Normal 2 10 7 2 4 2" xfId="33299" xr:uid="{00000000-0005-0000-0000-0000133D0000}"/>
    <cellStyle name="Normal 2 10 7 2 5" xfId="25858" xr:uid="{00000000-0005-0000-0000-0000143D0000}"/>
    <cellStyle name="Normal 2 10 7 3" xfId="5083" xr:uid="{00000000-0005-0000-0000-0000153D0000}"/>
    <cellStyle name="Normal 2 10 7 3 2" xfId="19967" xr:uid="{00000000-0005-0000-0000-0000163D0000}"/>
    <cellStyle name="Normal 2 10 7 3 2 2" xfId="42610" xr:uid="{00000000-0005-0000-0000-0000173D0000}"/>
    <cellStyle name="Normal 2 10 7 3 3" xfId="12527" xr:uid="{00000000-0005-0000-0000-0000183D0000}"/>
    <cellStyle name="Normal 2 10 7 3 3 2" xfId="35170" xr:uid="{00000000-0005-0000-0000-0000193D0000}"/>
    <cellStyle name="Normal 2 10 7 3 4" xfId="27729" xr:uid="{00000000-0005-0000-0000-00001A3D0000}"/>
    <cellStyle name="Normal 2 10 7 4" xfId="16249" xr:uid="{00000000-0005-0000-0000-00001B3D0000}"/>
    <cellStyle name="Normal 2 10 7 4 2" xfId="38892" xr:uid="{00000000-0005-0000-0000-00001C3D0000}"/>
    <cellStyle name="Normal 2 10 7 5" xfId="8809" xr:uid="{00000000-0005-0000-0000-00001D3D0000}"/>
    <cellStyle name="Normal 2 10 7 5 2" xfId="31452" xr:uid="{00000000-0005-0000-0000-00001E3D0000}"/>
    <cellStyle name="Normal 2 10 7 6" xfId="24011" xr:uid="{00000000-0005-0000-0000-00001F3D0000}"/>
    <cellStyle name="Normal 2 10 8" xfId="2284" xr:uid="{00000000-0005-0000-0000-0000203D0000}"/>
    <cellStyle name="Normal 2 10 8 2" xfId="6005" xr:uid="{00000000-0005-0000-0000-0000213D0000}"/>
    <cellStyle name="Normal 2 10 8 2 2" xfId="20889" xr:uid="{00000000-0005-0000-0000-0000223D0000}"/>
    <cellStyle name="Normal 2 10 8 2 2 2" xfId="43532" xr:uid="{00000000-0005-0000-0000-0000233D0000}"/>
    <cellStyle name="Normal 2 10 8 2 3" xfId="13449" xr:uid="{00000000-0005-0000-0000-0000243D0000}"/>
    <cellStyle name="Normal 2 10 8 2 3 2" xfId="36092" xr:uid="{00000000-0005-0000-0000-0000253D0000}"/>
    <cellStyle name="Normal 2 10 8 2 4" xfId="28651" xr:uid="{00000000-0005-0000-0000-0000263D0000}"/>
    <cellStyle name="Normal 2 10 8 3" xfId="17171" xr:uid="{00000000-0005-0000-0000-0000273D0000}"/>
    <cellStyle name="Normal 2 10 8 3 2" xfId="39814" xr:uid="{00000000-0005-0000-0000-0000283D0000}"/>
    <cellStyle name="Normal 2 10 8 4" xfId="9731" xr:uid="{00000000-0005-0000-0000-0000293D0000}"/>
    <cellStyle name="Normal 2 10 8 4 2" xfId="32374" xr:uid="{00000000-0005-0000-0000-00002A3D0000}"/>
    <cellStyle name="Normal 2 10 8 5" xfId="24933" xr:uid="{00000000-0005-0000-0000-00002B3D0000}"/>
    <cellStyle name="Normal 2 10 9" xfId="4158" xr:uid="{00000000-0005-0000-0000-00002C3D0000}"/>
    <cellStyle name="Normal 2 10 9 2" xfId="19042" xr:uid="{00000000-0005-0000-0000-00002D3D0000}"/>
    <cellStyle name="Normal 2 10 9 2 2" xfId="41685" xr:uid="{00000000-0005-0000-0000-00002E3D0000}"/>
    <cellStyle name="Normal 2 10 9 3" xfId="11602" xr:uid="{00000000-0005-0000-0000-00002F3D0000}"/>
    <cellStyle name="Normal 2 10 9 3 2" xfId="34245" xr:uid="{00000000-0005-0000-0000-0000303D0000}"/>
    <cellStyle name="Normal 2 10 9 4" xfId="26804" xr:uid="{00000000-0005-0000-0000-0000313D0000}"/>
    <cellStyle name="Normal 2 11" xfId="417" xr:uid="{00000000-0005-0000-0000-0000323D0000}"/>
    <cellStyle name="Normal 2 11 10" xfId="15325" xr:uid="{00000000-0005-0000-0000-0000333D0000}"/>
    <cellStyle name="Normal 2 11 10 2" xfId="37968" xr:uid="{00000000-0005-0000-0000-0000343D0000}"/>
    <cellStyle name="Normal 2 11 11" xfId="7885" xr:uid="{00000000-0005-0000-0000-0000353D0000}"/>
    <cellStyle name="Normal 2 11 11 2" xfId="30528" xr:uid="{00000000-0005-0000-0000-0000363D0000}"/>
    <cellStyle name="Normal 2 11 12" xfId="23088" xr:uid="{00000000-0005-0000-0000-0000373D0000}"/>
    <cellStyle name="Normal 2 11 2" xfId="446" xr:uid="{00000000-0005-0000-0000-0000383D0000}"/>
    <cellStyle name="Normal 2 11 2 10" xfId="7905" xr:uid="{00000000-0005-0000-0000-0000393D0000}"/>
    <cellStyle name="Normal 2 11 2 10 2" xfId="30548" xr:uid="{00000000-0005-0000-0000-00003A3D0000}"/>
    <cellStyle name="Normal 2 11 2 11" xfId="23108" xr:uid="{00000000-0005-0000-0000-00003B3D0000}"/>
    <cellStyle name="Normal 2 11 2 2" xfId="499" xr:uid="{00000000-0005-0000-0000-00003C3D0000}"/>
    <cellStyle name="Normal 2 11 2 2 10" xfId="23160" xr:uid="{00000000-0005-0000-0000-00003D3D0000}"/>
    <cellStyle name="Normal 2 11 2 2 2" xfId="605" xr:uid="{00000000-0005-0000-0000-00003E3D0000}"/>
    <cellStyle name="Normal 2 11 2 2 2 2" xfId="817" xr:uid="{00000000-0005-0000-0000-00003F3D0000}"/>
    <cellStyle name="Normal 2 11 2 2 2 2 2" xfId="1282" xr:uid="{00000000-0005-0000-0000-0000403D0000}"/>
    <cellStyle name="Normal 2 11 2 2 2 2 2 2" xfId="2210" xr:uid="{00000000-0005-0000-0000-0000413D0000}"/>
    <cellStyle name="Normal 2 11 2 2 2 2 2 2 2" xfId="4060" xr:uid="{00000000-0005-0000-0000-0000423D0000}"/>
    <cellStyle name="Normal 2 11 2 2 2 2 2 2 2 2" xfId="7781" xr:uid="{00000000-0005-0000-0000-0000433D0000}"/>
    <cellStyle name="Normal 2 11 2 2 2 2 2 2 2 2 2" xfId="22665" xr:uid="{00000000-0005-0000-0000-0000443D0000}"/>
    <cellStyle name="Normal 2 11 2 2 2 2 2 2 2 2 2 2" xfId="45308" xr:uid="{00000000-0005-0000-0000-0000453D0000}"/>
    <cellStyle name="Normal 2 11 2 2 2 2 2 2 2 2 3" xfId="15225" xr:uid="{00000000-0005-0000-0000-0000463D0000}"/>
    <cellStyle name="Normal 2 11 2 2 2 2 2 2 2 2 3 2" xfId="37868" xr:uid="{00000000-0005-0000-0000-0000473D0000}"/>
    <cellStyle name="Normal 2 11 2 2 2 2 2 2 2 2 4" xfId="30427" xr:uid="{00000000-0005-0000-0000-0000483D0000}"/>
    <cellStyle name="Normal 2 11 2 2 2 2 2 2 2 3" xfId="18947" xr:uid="{00000000-0005-0000-0000-0000493D0000}"/>
    <cellStyle name="Normal 2 11 2 2 2 2 2 2 2 3 2" xfId="41590" xr:uid="{00000000-0005-0000-0000-00004A3D0000}"/>
    <cellStyle name="Normal 2 11 2 2 2 2 2 2 2 4" xfId="11507" xr:uid="{00000000-0005-0000-0000-00004B3D0000}"/>
    <cellStyle name="Normal 2 11 2 2 2 2 2 2 2 4 2" xfId="34150" xr:uid="{00000000-0005-0000-0000-00004C3D0000}"/>
    <cellStyle name="Normal 2 11 2 2 2 2 2 2 2 5" xfId="26709" xr:uid="{00000000-0005-0000-0000-00004D3D0000}"/>
    <cellStyle name="Normal 2 11 2 2 2 2 2 2 3" xfId="5934" xr:uid="{00000000-0005-0000-0000-00004E3D0000}"/>
    <cellStyle name="Normal 2 11 2 2 2 2 2 2 3 2" xfId="20818" xr:uid="{00000000-0005-0000-0000-00004F3D0000}"/>
    <cellStyle name="Normal 2 11 2 2 2 2 2 2 3 2 2" xfId="43461" xr:uid="{00000000-0005-0000-0000-0000503D0000}"/>
    <cellStyle name="Normal 2 11 2 2 2 2 2 2 3 3" xfId="13378" xr:uid="{00000000-0005-0000-0000-0000513D0000}"/>
    <cellStyle name="Normal 2 11 2 2 2 2 2 2 3 3 2" xfId="36021" xr:uid="{00000000-0005-0000-0000-0000523D0000}"/>
    <cellStyle name="Normal 2 11 2 2 2 2 2 2 3 4" xfId="28580" xr:uid="{00000000-0005-0000-0000-0000533D0000}"/>
    <cellStyle name="Normal 2 11 2 2 2 2 2 2 4" xfId="17100" xr:uid="{00000000-0005-0000-0000-0000543D0000}"/>
    <cellStyle name="Normal 2 11 2 2 2 2 2 2 4 2" xfId="39743" xr:uid="{00000000-0005-0000-0000-0000553D0000}"/>
    <cellStyle name="Normal 2 11 2 2 2 2 2 2 5" xfId="9660" xr:uid="{00000000-0005-0000-0000-0000563D0000}"/>
    <cellStyle name="Normal 2 11 2 2 2 2 2 2 5 2" xfId="32303" xr:uid="{00000000-0005-0000-0000-0000573D0000}"/>
    <cellStyle name="Normal 2 11 2 2 2 2 2 2 6" xfId="24862" xr:uid="{00000000-0005-0000-0000-0000583D0000}"/>
    <cellStyle name="Normal 2 11 2 2 2 2 2 3" xfId="3135" xr:uid="{00000000-0005-0000-0000-0000593D0000}"/>
    <cellStyle name="Normal 2 11 2 2 2 2 2 3 2" xfId="6856" xr:uid="{00000000-0005-0000-0000-00005A3D0000}"/>
    <cellStyle name="Normal 2 11 2 2 2 2 2 3 2 2" xfId="21740" xr:uid="{00000000-0005-0000-0000-00005B3D0000}"/>
    <cellStyle name="Normal 2 11 2 2 2 2 2 3 2 2 2" xfId="44383" xr:uid="{00000000-0005-0000-0000-00005C3D0000}"/>
    <cellStyle name="Normal 2 11 2 2 2 2 2 3 2 3" xfId="14300" xr:uid="{00000000-0005-0000-0000-00005D3D0000}"/>
    <cellStyle name="Normal 2 11 2 2 2 2 2 3 2 3 2" xfId="36943" xr:uid="{00000000-0005-0000-0000-00005E3D0000}"/>
    <cellStyle name="Normal 2 11 2 2 2 2 2 3 2 4" xfId="29502" xr:uid="{00000000-0005-0000-0000-00005F3D0000}"/>
    <cellStyle name="Normal 2 11 2 2 2 2 2 3 3" xfId="18022" xr:uid="{00000000-0005-0000-0000-0000603D0000}"/>
    <cellStyle name="Normal 2 11 2 2 2 2 2 3 3 2" xfId="40665" xr:uid="{00000000-0005-0000-0000-0000613D0000}"/>
    <cellStyle name="Normal 2 11 2 2 2 2 2 3 4" xfId="10582" xr:uid="{00000000-0005-0000-0000-0000623D0000}"/>
    <cellStyle name="Normal 2 11 2 2 2 2 2 3 4 2" xfId="33225" xr:uid="{00000000-0005-0000-0000-0000633D0000}"/>
    <cellStyle name="Normal 2 11 2 2 2 2 2 3 5" xfId="25784" xr:uid="{00000000-0005-0000-0000-0000643D0000}"/>
    <cellStyle name="Normal 2 11 2 2 2 2 2 4" xfId="5009" xr:uid="{00000000-0005-0000-0000-0000653D0000}"/>
    <cellStyle name="Normal 2 11 2 2 2 2 2 4 2" xfId="19893" xr:uid="{00000000-0005-0000-0000-0000663D0000}"/>
    <cellStyle name="Normal 2 11 2 2 2 2 2 4 2 2" xfId="42536" xr:uid="{00000000-0005-0000-0000-0000673D0000}"/>
    <cellStyle name="Normal 2 11 2 2 2 2 2 4 3" xfId="12453" xr:uid="{00000000-0005-0000-0000-0000683D0000}"/>
    <cellStyle name="Normal 2 11 2 2 2 2 2 4 3 2" xfId="35096" xr:uid="{00000000-0005-0000-0000-0000693D0000}"/>
    <cellStyle name="Normal 2 11 2 2 2 2 2 4 4" xfId="27655" xr:uid="{00000000-0005-0000-0000-00006A3D0000}"/>
    <cellStyle name="Normal 2 11 2 2 2 2 2 5" xfId="16175" xr:uid="{00000000-0005-0000-0000-00006B3D0000}"/>
    <cellStyle name="Normal 2 11 2 2 2 2 2 5 2" xfId="38818" xr:uid="{00000000-0005-0000-0000-00006C3D0000}"/>
    <cellStyle name="Normal 2 11 2 2 2 2 2 6" xfId="8735" xr:uid="{00000000-0005-0000-0000-00006D3D0000}"/>
    <cellStyle name="Normal 2 11 2 2 2 2 2 6 2" xfId="31378" xr:uid="{00000000-0005-0000-0000-00006E3D0000}"/>
    <cellStyle name="Normal 2 11 2 2 2 2 2 7" xfId="23937" xr:uid="{00000000-0005-0000-0000-00006F3D0000}"/>
    <cellStyle name="Normal 2 11 2 2 2 2 3" xfId="1748" xr:uid="{00000000-0005-0000-0000-0000703D0000}"/>
    <cellStyle name="Normal 2 11 2 2 2 2 3 2" xfId="3598" xr:uid="{00000000-0005-0000-0000-0000713D0000}"/>
    <cellStyle name="Normal 2 11 2 2 2 2 3 2 2" xfId="7319" xr:uid="{00000000-0005-0000-0000-0000723D0000}"/>
    <cellStyle name="Normal 2 11 2 2 2 2 3 2 2 2" xfId="22203" xr:uid="{00000000-0005-0000-0000-0000733D0000}"/>
    <cellStyle name="Normal 2 11 2 2 2 2 3 2 2 2 2" xfId="44846" xr:uid="{00000000-0005-0000-0000-0000743D0000}"/>
    <cellStyle name="Normal 2 11 2 2 2 2 3 2 2 3" xfId="14763" xr:uid="{00000000-0005-0000-0000-0000753D0000}"/>
    <cellStyle name="Normal 2 11 2 2 2 2 3 2 2 3 2" xfId="37406" xr:uid="{00000000-0005-0000-0000-0000763D0000}"/>
    <cellStyle name="Normal 2 11 2 2 2 2 3 2 2 4" xfId="29965" xr:uid="{00000000-0005-0000-0000-0000773D0000}"/>
    <cellStyle name="Normal 2 11 2 2 2 2 3 2 3" xfId="18485" xr:uid="{00000000-0005-0000-0000-0000783D0000}"/>
    <cellStyle name="Normal 2 11 2 2 2 2 3 2 3 2" xfId="41128" xr:uid="{00000000-0005-0000-0000-0000793D0000}"/>
    <cellStyle name="Normal 2 11 2 2 2 2 3 2 4" xfId="11045" xr:uid="{00000000-0005-0000-0000-00007A3D0000}"/>
    <cellStyle name="Normal 2 11 2 2 2 2 3 2 4 2" xfId="33688" xr:uid="{00000000-0005-0000-0000-00007B3D0000}"/>
    <cellStyle name="Normal 2 11 2 2 2 2 3 2 5" xfId="26247" xr:uid="{00000000-0005-0000-0000-00007C3D0000}"/>
    <cellStyle name="Normal 2 11 2 2 2 2 3 3" xfId="5472" xr:uid="{00000000-0005-0000-0000-00007D3D0000}"/>
    <cellStyle name="Normal 2 11 2 2 2 2 3 3 2" xfId="20356" xr:uid="{00000000-0005-0000-0000-00007E3D0000}"/>
    <cellStyle name="Normal 2 11 2 2 2 2 3 3 2 2" xfId="42999" xr:uid="{00000000-0005-0000-0000-00007F3D0000}"/>
    <cellStyle name="Normal 2 11 2 2 2 2 3 3 3" xfId="12916" xr:uid="{00000000-0005-0000-0000-0000803D0000}"/>
    <cellStyle name="Normal 2 11 2 2 2 2 3 3 3 2" xfId="35559" xr:uid="{00000000-0005-0000-0000-0000813D0000}"/>
    <cellStyle name="Normal 2 11 2 2 2 2 3 3 4" xfId="28118" xr:uid="{00000000-0005-0000-0000-0000823D0000}"/>
    <cellStyle name="Normal 2 11 2 2 2 2 3 4" xfId="16638" xr:uid="{00000000-0005-0000-0000-0000833D0000}"/>
    <cellStyle name="Normal 2 11 2 2 2 2 3 4 2" xfId="39281" xr:uid="{00000000-0005-0000-0000-0000843D0000}"/>
    <cellStyle name="Normal 2 11 2 2 2 2 3 5" xfId="9198" xr:uid="{00000000-0005-0000-0000-0000853D0000}"/>
    <cellStyle name="Normal 2 11 2 2 2 2 3 5 2" xfId="31841" xr:uid="{00000000-0005-0000-0000-0000863D0000}"/>
    <cellStyle name="Normal 2 11 2 2 2 2 3 6" xfId="24400" xr:uid="{00000000-0005-0000-0000-0000873D0000}"/>
    <cellStyle name="Normal 2 11 2 2 2 2 4" xfId="2673" xr:uid="{00000000-0005-0000-0000-0000883D0000}"/>
    <cellStyle name="Normal 2 11 2 2 2 2 4 2" xfId="6394" xr:uid="{00000000-0005-0000-0000-0000893D0000}"/>
    <cellStyle name="Normal 2 11 2 2 2 2 4 2 2" xfId="21278" xr:uid="{00000000-0005-0000-0000-00008A3D0000}"/>
    <cellStyle name="Normal 2 11 2 2 2 2 4 2 2 2" xfId="43921" xr:uid="{00000000-0005-0000-0000-00008B3D0000}"/>
    <cellStyle name="Normal 2 11 2 2 2 2 4 2 3" xfId="13838" xr:uid="{00000000-0005-0000-0000-00008C3D0000}"/>
    <cellStyle name="Normal 2 11 2 2 2 2 4 2 3 2" xfId="36481" xr:uid="{00000000-0005-0000-0000-00008D3D0000}"/>
    <cellStyle name="Normal 2 11 2 2 2 2 4 2 4" xfId="29040" xr:uid="{00000000-0005-0000-0000-00008E3D0000}"/>
    <cellStyle name="Normal 2 11 2 2 2 2 4 3" xfId="17560" xr:uid="{00000000-0005-0000-0000-00008F3D0000}"/>
    <cellStyle name="Normal 2 11 2 2 2 2 4 3 2" xfId="40203" xr:uid="{00000000-0005-0000-0000-0000903D0000}"/>
    <cellStyle name="Normal 2 11 2 2 2 2 4 4" xfId="10120" xr:uid="{00000000-0005-0000-0000-0000913D0000}"/>
    <cellStyle name="Normal 2 11 2 2 2 2 4 4 2" xfId="32763" xr:uid="{00000000-0005-0000-0000-0000923D0000}"/>
    <cellStyle name="Normal 2 11 2 2 2 2 4 5" xfId="25322" xr:uid="{00000000-0005-0000-0000-0000933D0000}"/>
    <cellStyle name="Normal 2 11 2 2 2 2 5" xfId="4547" xr:uid="{00000000-0005-0000-0000-0000943D0000}"/>
    <cellStyle name="Normal 2 11 2 2 2 2 5 2" xfId="19431" xr:uid="{00000000-0005-0000-0000-0000953D0000}"/>
    <cellStyle name="Normal 2 11 2 2 2 2 5 2 2" xfId="42074" xr:uid="{00000000-0005-0000-0000-0000963D0000}"/>
    <cellStyle name="Normal 2 11 2 2 2 2 5 3" xfId="11991" xr:uid="{00000000-0005-0000-0000-0000973D0000}"/>
    <cellStyle name="Normal 2 11 2 2 2 2 5 3 2" xfId="34634" xr:uid="{00000000-0005-0000-0000-0000983D0000}"/>
    <cellStyle name="Normal 2 11 2 2 2 2 5 4" xfId="27193" xr:uid="{00000000-0005-0000-0000-0000993D0000}"/>
    <cellStyle name="Normal 2 11 2 2 2 2 6" xfId="15713" xr:uid="{00000000-0005-0000-0000-00009A3D0000}"/>
    <cellStyle name="Normal 2 11 2 2 2 2 6 2" xfId="38356" xr:uid="{00000000-0005-0000-0000-00009B3D0000}"/>
    <cellStyle name="Normal 2 11 2 2 2 2 7" xfId="8273" xr:uid="{00000000-0005-0000-0000-00009C3D0000}"/>
    <cellStyle name="Normal 2 11 2 2 2 2 7 2" xfId="30916" xr:uid="{00000000-0005-0000-0000-00009D3D0000}"/>
    <cellStyle name="Normal 2 11 2 2 2 2 8" xfId="23475" xr:uid="{00000000-0005-0000-0000-00009E3D0000}"/>
    <cellStyle name="Normal 2 11 2 2 2 3" xfId="1071" xr:uid="{00000000-0005-0000-0000-00009F3D0000}"/>
    <cellStyle name="Normal 2 11 2 2 2 3 2" xfId="1999" xr:uid="{00000000-0005-0000-0000-0000A03D0000}"/>
    <cellStyle name="Normal 2 11 2 2 2 3 2 2" xfId="3849" xr:uid="{00000000-0005-0000-0000-0000A13D0000}"/>
    <cellStyle name="Normal 2 11 2 2 2 3 2 2 2" xfId="7570" xr:uid="{00000000-0005-0000-0000-0000A23D0000}"/>
    <cellStyle name="Normal 2 11 2 2 2 3 2 2 2 2" xfId="22454" xr:uid="{00000000-0005-0000-0000-0000A33D0000}"/>
    <cellStyle name="Normal 2 11 2 2 2 3 2 2 2 2 2" xfId="45097" xr:uid="{00000000-0005-0000-0000-0000A43D0000}"/>
    <cellStyle name="Normal 2 11 2 2 2 3 2 2 2 3" xfId="15014" xr:uid="{00000000-0005-0000-0000-0000A53D0000}"/>
    <cellStyle name="Normal 2 11 2 2 2 3 2 2 2 3 2" xfId="37657" xr:uid="{00000000-0005-0000-0000-0000A63D0000}"/>
    <cellStyle name="Normal 2 11 2 2 2 3 2 2 2 4" xfId="30216" xr:uid="{00000000-0005-0000-0000-0000A73D0000}"/>
    <cellStyle name="Normal 2 11 2 2 2 3 2 2 3" xfId="18736" xr:uid="{00000000-0005-0000-0000-0000A83D0000}"/>
    <cellStyle name="Normal 2 11 2 2 2 3 2 2 3 2" xfId="41379" xr:uid="{00000000-0005-0000-0000-0000A93D0000}"/>
    <cellStyle name="Normal 2 11 2 2 2 3 2 2 4" xfId="11296" xr:uid="{00000000-0005-0000-0000-0000AA3D0000}"/>
    <cellStyle name="Normal 2 11 2 2 2 3 2 2 4 2" xfId="33939" xr:uid="{00000000-0005-0000-0000-0000AB3D0000}"/>
    <cellStyle name="Normal 2 11 2 2 2 3 2 2 5" xfId="26498" xr:uid="{00000000-0005-0000-0000-0000AC3D0000}"/>
    <cellStyle name="Normal 2 11 2 2 2 3 2 3" xfId="5723" xr:uid="{00000000-0005-0000-0000-0000AD3D0000}"/>
    <cellStyle name="Normal 2 11 2 2 2 3 2 3 2" xfId="20607" xr:uid="{00000000-0005-0000-0000-0000AE3D0000}"/>
    <cellStyle name="Normal 2 11 2 2 2 3 2 3 2 2" xfId="43250" xr:uid="{00000000-0005-0000-0000-0000AF3D0000}"/>
    <cellStyle name="Normal 2 11 2 2 2 3 2 3 3" xfId="13167" xr:uid="{00000000-0005-0000-0000-0000B03D0000}"/>
    <cellStyle name="Normal 2 11 2 2 2 3 2 3 3 2" xfId="35810" xr:uid="{00000000-0005-0000-0000-0000B13D0000}"/>
    <cellStyle name="Normal 2 11 2 2 2 3 2 3 4" xfId="28369" xr:uid="{00000000-0005-0000-0000-0000B23D0000}"/>
    <cellStyle name="Normal 2 11 2 2 2 3 2 4" xfId="16889" xr:uid="{00000000-0005-0000-0000-0000B33D0000}"/>
    <cellStyle name="Normal 2 11 2 2 2 3 2 4 2" xfId="39532" xr:uid="{00000000-0005-0000-0000-0000B43D0000}"/>
    <cellStyle name="Normal 2 11 2 2 2 3 2 5" xfId="9449" xr:uid="{00000000-0005-0000-0000-0000B53D0000}"/>
    <cellStyle name="Normal 2 11 2 2 2 3 2 5 2" xfId="32092" xr:uid="{00000000-0005-0000-0000-0000B63D0000}"/>
    <cellStyle name="Normal 2 11 2 2 2 3 2 6" xfId="24651" xr:uid="{00000000-0005-0000-0000-0000B73D0000}"/>
    <cellStyle name="Normal 2 11 2 2 2 3 3" xfId="2924" xr:uid="{00000000-0005-0000-0000-0000B83D0000}"/>
    <cellStyle name="Normal 2 11 2 2 2 3 3 2" xfId="6645" xr:uid="{00000000-0005-0000-0000-0000B93D0000}"/>
    <cellStyle name="Normal 2 11 2 2 2 3 3 2 2" xfId="21529" xr:uid="{00000000-0005-0000-0000-0000BA3D0000}"/>
    <cellStyle name="Normal 2 11 2 2 2 3 3 2 2 2" xfId="44172" xr:uid="{00000000-0005-0000-0000-0000BB3D0000}"/>
    <cellStyle name="Normal 2 11 2 2 2 3 3 2 3" xfId="14089" xr:uid="{00000000-0005-0000-0000-0000BC3D0000}"/>
    <cellStyle name="Normal 2 11 2 2 2 3 3 2 3 2" xfId="36732" xr:uid="{00000000-0005-0000-0000-0000BD3D0000}"/>
    <cellStyle name="Normal 2 11 2 2 2 3 3 2 4" xfId="29291" xr:uid="{00000000-0005-0000-0000-0000BE3D0000}"/>
    <cellStyle name="Normal 2 11 2 2 2 3 3 3" xfId="17811" xr:uid="{00000000-0005-0000-0000-0000BF3D0000}"/>
    <cellStyle name="Normal 2 11 2 2 2 3 3 3 2" xfId="40454" xr:uid="{00000000-0005-0000-0000-0000C03D0000}"/>
    <cellStyle name="Normal 2 11 2 2 2 3 3 4" xfId="10371" xr:uid="{00000000-0005-0000-0000-0000C13D0000}"/>
    <cellStyle name="Normal 2 11 2 2 2 3 3 4 2" xfId="33014" xr:uid="{00000000-0005-0000-0000-0000C23D0000}"/>
    <cellStyle name="Normal 2 11 2 2 2 3 3 5" xfId="25573" xr:uid="{00000000-0005-0000-0000-0000C33D0000}"/>
    <cellStyle name="Normal 2 11 2 2 2 3 4" xfId="4798" xr:uid="{00000000-0005-0000-0000-0000C43D0000}"/>
    <cellStyle name="Normal 2 11 2 2 2 3 4 2" xfId="19682" xr:uid="{00000000-0005-0000-0000-0000C53D0000}"/>
    <cellStyle name="Normal 2 11 2 2 2 3 4 2 2" xfId="42325" xr:uid="{00000000-0005-0000-0000-0000C63D0000}"/>
    <cellStyle name="Normal 2 11 2 2 2 3 4 3" xfId="12242" xr:uid="{00000000-0005-0000-0000-0000C73D0000}"/>
    <cellStyle name="Normal 2 11 2 2 2 3 4 3 2" xfId="34885" xr:uid="{00000000-0005-0000-0000-0000C83D0000}"/>
    <cellStyle name="Normal 2 11 2 2 2 3 4 4" xfId="27444" xr:uid="{00000000-0005-0000-0000-0000C93D0000}"/>
    <cellStyle name="Normal 2 11 2 2 2 3 5" xfId="15964" xr:uid="{00000000-0005-0000-0000-0000CA3D0000}"/>
    <cellStyle name="Normal 2 11 2 2 2 3 5 2" xfId="38607" xr:uid="{00000000-0005-0000-0000-0000CB3D0000}"/>
    <cellStyle name="Normal 2 11 2 2 2 3 6" xfId="8524" xr:uid="{00000000-0005-0000-0000-0000CC3D0000}"/>
    <cellStyle name="Normal 2 11 2 2 2 3 6 2" xfId="31167" xr:uid="{00000000-0005-0000-0000-0000CD3D0000}"/>
    <cellStyle name="Normal 2 11 2 2 2 3 7" xfId="23726" xr:uid="{00000000-0005-0000-0000-0000CE3D0000}"/>
    <cellStyle name="Normal 2 11 2 2 2 4" xfId="1537" xr:uid="{00000000-0005-0000-0000-0000CF3D0000}"/>
    <cellStyle name="Normal 2 11 2 2 2 4 2" xfId="3387" xr:uid="{00000000-0005-0000-0000-0000D03D0000}"/>
    <cellStyle name="Normal 2 11 2 2 2 4 2 2" xfId="7108" xr:uid="{00000000-0005-0000-0000-0000D13D0000}"/>
    <cellStyle name="Normal 2 11 2 2 2 4 2 2 2" xfId="21992" xr:uid="{00000000-0005-0000-0000-0000D23D0000}"/>
    <cellStyle name="Normal 2 11 2 2 2 4 2 2 2 2" xfId="44635" xr:uid="{00000000-0005-0000-0000-0000D33D0000}"/>
    <cellStyle name="Normal 2 11 2 2 2 4 2 2 3" xfId="14552" xr:uid="{00000000-0005-0000-0000-0000D43D0000}"/>
    <cellStyle name="Normal 2 11 2 2 2 4 2 2 3 2" xfId="37195" xr:uid="{00000000-0005-0000-0000-0000D53D0000}"/>
    <cellStyle name="Normal 2 11 2 2 2 4 2 2 4" xfId="29754" xr:uid="{00000000-0005-0000-0000-0000D63D0000}"/>
    <cellStyle name="Normal 2 11 2 2 2 4 2 3" xfId="18274" xr:uid="{00000000-0005-0000-0000-0000D73D0000}"/>
    <cellStyle name="Normal 2 11 2 2 2 4 2 3 2" xfId="40917" xr:uid="{00000000-0005-0000-0000-0000D83D0000}"/>
    <cellStyle name="Normal 2 11 2 2 2 4 2 4" xfId="10834" xr:uid="{00000000-0005-0000-0000-0000D93D0000}"/>
    <cellStyle name="Normal 2 11 2 2 2 4 2 4 2" xfId="33477" xr:uid="{00000000-0005-0000-0000-0000DA3D0000}"/>
    <cellStyle name="Normal 2 11 2 2 2 4 2 5" xfId="26036" xr:uid="{00000000-0005-0000-0000-0000DB3D0000}"/>
    <cellStyle name="Normal 2 11 2 2 2 4 3" xfId="5261" xr:uid="{00000000-0005-0000-0000-0000DC3D0000}"/>
    <cellStyle name="Normal 2 11 2 2 2 4 3 2" xfId="20145" xr:uid="{00000000-0005-0000-0000-0000DD3D0000}"/>
    <cellStyle name="Normal 2 11 2 2 2 4 3 2 2" xfId="42788" xr:uid="{00000000-0005-0000-0000-0000DE3D0000}"/>
    <cellStyle name="Normal 2 11 2 2 2 4 3 3" xfId="12705" xr:uid="{00000000-0005-0000-0000-0000DF3D0000}"/>
    <cellStyle name="Normal 2 11 2 2 2 4 3 3 2" xfId="35348" xr:uid="{00000000-0005-0000-0000-0000E03D0000}"/>
    <cellStyle name="Normal 2 11 2 2 2 4 3 4" xfId="27907" xr:uid="{00000000-0005-0000-0000-0000E13D0000}"/>
    <cellStyle name="Normal 2 11 2 2 2 4 4" xfId="16427" xr:uid="{00000000-0005-0000-0000-0000E23D0000}"/>
    <cellStyle name="Normal 2 11 2 2 2 4 4 2" xfId="39070" xr:uid="{00000000-0005-0000-0000-0000E33D0000}"/>
    <cellStyle name="Normal 2 11 2 2 2 4 5" xfId="8987" xr:uid="{00000000-0005-0000-0000-0000E43D0000}"/>
    <cellStyle name="Normal 2 11 2 2 2 4 5 2" xfId="31630" xr:uid="{00000000-0005-0000-0000-0000E53D0000}"/>
    <cellStyle name="Normal 2 11 2 2 2 4 6" xfId="24189" xr:uid="{00000000-0005-0000-0000-0000E63D0000}"/>
    <cellStyle name="Normal 2 11 2 2 2 5" xfId="2462" xr:uid="{00000000-0005-0000-0000-0000E73D0000}"/>
    <cellStyle name="Normal 2 11 2 2 2 5 2" xfId="6183" xr:uid="{00000000-0005-0000-0000-0000E83D0000}"/>
    <cellStyle name="Normal 2 11 2 2 2 5 2 2" xfId="21067" xr:uid="{00000000-0005-0000-0000-0000E93D0000}"/>
    <cellStyle name="Normal 2 11 2 2 2 5 2 2 2" xfId="43710" xr:uid="{00000000-0005-0000-0000-0000EA3D0000}"/>
    <cellStyle name="Normal 2 11 2 2 2 5 2 3" xfId="13627" xr:uid="{00000000-0005-0000-0000-0000EB3D0000}"/>
    <cellStyle name="Normal 2 11 2 2 2 5 2 3 2" xfId="36270" xr:uid="{00000000-0005-0000-0000-0000EC3D0000}"/>
    <cellStyle name="Normal 2 11 2 2 2 5 2 4" xfId="28829" xr:uid="{00000000-0005-0000-0000-0000ED3D0000}"/>
    <cellStyle name="Normal 2 11 2 2 2 5 3" xfId="17349" xr:uid="{00000000-0005-0000-0000-0000EE3D0000}"/>
    <cellStyle name="Normal 2 11 2 2 2 5 3 2" xfId="39992" xr:uid="{00000000-0005-0000-0000-0000EF3D0000}"/>
    <cellStyle name="Normal 2 11 2 2 2 5 4" xfId="9909" xr:uid="{00000000-0005-0000-0000-0000F03D0000}"/>
    <cellStyle name="Normal 2 11 2 2 2 5 4 2" xfId="32552" xr:uid="{00000000-0005-0000-0000-0000F13D0000}"/>
    <cellStyle name="Normal 2 11 2 2 2 5 5" xfId="25111" xr:uid="{00000000-0005-0000-0000-0000F23D0000}"/>
    <cellStyle name="Normal 2 11 2 2 2 6" xfId="4336" xr:uid="{00000000-0005-0000-0000-0000F33D0000}"/>
    <cellStyle name="Normal 2 11 2 2 2 6 2" xfId="19220" xr:uid="{00000000-0005-0000-0000-0000F43D0000}"/>
    <cellStyle name="Normal 2 11 2 2 2 6 2 2" xfId="41863" xr:uid="{00000000-0005-0000-0000-0000F53D0000}"/>
    <cellStyle name="Normal 2 11 2 2 2 6 3" xfId="11780" xr:uid="{00000000-0005-0000-0000-0000F63D0000}"/>
    <cellStyle name="Normal 2 11 2 2 2 6 3 2" xfId="34423" xr:uid="{00000000-0005-0000-0000-0000F73D0000}"/>
    <cellStyle name="Normal 2 11 2 2 2 6 4" xfId="26982" xr:uid="{00000000-0005-0000-0000-0000F83D0000}"/>
    <cellStyle name="Normal 2 11 2 2 2 7" xfId="15502" xr:uid="{00000000-0005-0000-0000-0000F93D0000}"/>
    <cellStyle name="Normal 2 11 2 2 2 7 2" xfId="38145" xr:uid="{00000000-0005-0000-0000-0000FA3D0000}"/>
    <cellStyle name="Normal 2 11 2 2 2 8" xfId="8062" xr:uid="{00000000-0005-0000-0000-0000FB3D0000}"/>
    <cellStyle name="Normal 2 11 2 2 2 8 2" xfId="30705" xr:uid="{00000000-0005-0000-0000-0000FC3D0000}"/>
    <cellStyle name="Normal 2 11 2 2 2 9" xfId="23265" xr:uid="{00000000-0005-0000-0000-0000FD3D0000}"/>
    <cellStyle name="Normal 2 11 2 2 3" xfId="712" xr:uid="{00000000-0005-0000-0000-0000FE3D0000}"/>
    <cellStyle name="Normal 2 11 2 2 3 2" xfId="1177" xr:uid="{00000000-0005-0000-0000-0000FF3D0000}"/>
    <cellStyle name="Normal 2 11 2 2 3 2 2" xfId="2105" xr:uid="{00000000-0005-0000-0000-0000003E0000}"/>
    <cellStyle name="Normal 2 11 2 2 3 2 2 2" xfId="3955" xr:uid="{00000000-0005-0000-0000-0000013E0000}"/>
    <cellStyle name="Normal 2 11 2 2 3 2 2 2 2" xfId="7676" xr:uid="{00000000-0005-0000-0000-0000023E0000}"/>
    <cellStyle name="Normal 2 11 2 2 3 2 2 2 2 2" xfId="22560" xr:uid="{00000000-0005-0000-0000-0000033E0000}"/>
    <cellStyle name="Normal 2 11 2 2 3 2 2 2 2 2 2" xfId="45203" xr:uid="{00000000-0005-0000-0000-0000043E0000}"/>
    <cellStyle name="Normal 2 11 2 2 3 2 2 2 2 3" xfId="15120" xr:uid="{00000000-0005-0000-0000-0000053E0000}"/>
    <cellStyle name="Normal 2 11 2 2 3 2 2 2 2 3 2" xfId="37763" xr:uid="{00000000-0005-0000-0000-0000063E0000}"/>
    <cellStyle name="Normal 2 11 2 2 3 2 2 2 2 4" xfId="30322" xr:uid="{00000000-0005-0000-0000-0000073E0000}"/>
    <cellStyle name="Normal 2 11 2 2 3 2 2 2 3" xfId="18842" xr:uid="{00000000-0005-0000-0000-0000083E0000}"/>
    <cellStyle name="Normal 2 11 2 2 3 2 2 2 3 2" xfId="41485" xr:uid="{00000000-0005-0000-0000-0000093E0000}"/>
    <cellStyle name="Normal 2 11 2 2 3 2 2 2 4" xfId="11402" xr:uid="{00000000-0005-0000-0000-00000A3E0000}"/>
    <cellStyle name="Normal 2 11 2 2 3 2 2 2 4 2" xfId="34045" xr:uid="{00000000-0005-0000-0000-00000B3E0000}"/>
    <cellStyle name="Normal 2 11 2 2 3 2 2 2 5" xfId="26604" xr:uid="{00000000-0005-0000-0000-00000C3E0000}"/>
    <cellStyle name="Normal 2 11 2 2 3 2 2 3" xfId="5829" xr:uid="{00000000-0005-0000-0000-00000D3E0000}"/>
    <cellStyle name="Normal 2 11 2 2 3 2 2 3 2" xfId="20713" xr:uid="{00000000-0005-0000-0000-00000E3E0000}"/>
    <cellStyle name="Normal 2 11 2 2 3 2 2 3 2 2" xfId="43356" xr:uid="{00000000-0005-0000-0000-00000F3E0000}"/>
    <cellStyle name="Normal 2 11 2 2 3 2 2 3 3" xfId="13273" xr:uid="{00000000-0005-0000-0000-0000103E0000}"/>
    <cellStyle name="Normal 2 11 2 2 3 2 2 3 3 2" xfId="35916" xr:uid="{00000000-0005-0000-0000-0000113E0000}"/>
    <cellStyle name="Normal 2 11 2 2 3 2 2 3 4" xfId="28475" xr:uid="{00000000-0005-0000-0000-0000123E0000}"/>
    <cellStyle name="Normal 2 11 2 2 3 2 2 4" xfId="16995" xr:uid="{00000000-0005-0000-0000-0000133E0000}"/>
    <cellStyle name="Normal 2 11 2 2 3 2 2 4 2" xfId="39638" xr:uid="{00000000-0005-0000-0000-0000143E0000}"/>
    <cellStyle name="Normal 2 11 2 2 3 2 2 5" xfId="9555" xr:uid="{00000000-0005-0000-0000-0000153E0000}"/>
    <cellStyle name="Normal 2 11 2 2 3 2 2 5 2" xfId="32198" xr:uid="{00000000-0005-0000-0000-0000163E0000}"/>
    <cellStyle name="Normal 2 11 2 2 3 2 2 6" xfId="24757" xr:uid="{00000000-0005-0000-0000-0000173E0000}"/>
    <cellStyle name="Normal 2 11 2 2 3 2 3" xfId="3030" xr:uid="{00000000-0005-0000-0000-0000183E0000}"/>
    <cellStyle name="Normal 2 11 2 2 3 2 3 2" xfId="6751" xr:uid="{00000000-0005-0000-0000-0000193E0000}"/>
    <cellStyle name="Normal 2 11 2 2 3 2 3 2 2" xfId="21635" xr:uid="{00000000-0005-0000-0000-00001A3E0000}"/>
    <cellStyle name="Normal 2 11 2 2 3 2 3 2 2 2" xfId="44278" xr:uid="{00000000-0005-0000-0000-00001B3E0000}"/>
    <cellStyle name="Normal 2 11 2 2 3 2 3 2 3" xfId="14195" xr:uid="{00000000-0005-0000-0000-00001C3E0000}"/>
    <cellStyle name="Normal 2 11 2 2 3 2 3 2 3 2" xfId="36838" xr:uid="{00000000-0005-0000-0000-00001D3E0000}"/>
    <cellStyle name="Normal 2 11 2 2 3 2 3 2 4" xfId="29397" xr:uid="{00000000-0005-0000-0000-00001E3E0000}"/>
    <cellStyle name="Normal 2 11 2 2 3 2 3 3" xfId="17917" xr:uid="{00000000-0005-0000-0000-00001F3E0000}"/>
    <cellStyle name="Normal 2 11 2 2 3 2 3 3 2" xfId="40560" xr:uid="{00000000-0005-0000-0000-0000203E0000}"/>
    <cellStyle name="Normal 2 11 2 2 3 2 3 4" xfId="10477" xr:uid="{00000000-0005-0000-0000-0000213E0000}"/>
    <cellStyle name="Normal 2 11 2 2 3 2 3 4 2" xfId="33120" xr:uid="{00000000-0005-0000-0000-0000223E0000}"/>
    <cellStyle name="Normal 2 11 2 2 3 2 3 5" xfId="25679" xr:uid="{00000000-0005-0000-0000-0000233E0000}"/>
    <cellStyle name="Normal 2 11 2 2 3 2 4" xfId="4904" xr:uid="{00000000-0005-0000-0000-0000243E0000}"/>
    <cellStyle name="Normal 2 11 2 2 3 2 4 2" xfId="19788" xr:uid="{00000000-0005-0000-0000-0000253E0000}"/>
    <cellStyle name="Normal 2 11 2 2 3 2 4 2 2" xfId="42431" xr:uid="{00000000-0005-0000-0000-0000263E0000}"/>
    <cellStyle name="Normal 2 11 2 2 3 2 4 3" xfId="12348" xr:uid="{00000000-0005-0000-0000-0000273E0000}"/>
    <cellStyle name="Normal 2 11 2 2 3 2 4 3 2" xfId="34991" xr:uid="{00000000-0005-0000-0000-0000283E0000}"/>
    <cellStyle name="Normal 2 11 2 2 3 2 4 4" xfId="27550" xr:uid="{00000000-0005-0000-0000-0000293E0000}"/>
    <cellStyle name="Normal 2 11 2 2 3 2 5" xfId="16070" xr:uid="{00000000-0005-0000-0000-00002A3E0000}"/>
    <cellStyle name="Normal 2 11 2 2 3 2 5 2" xfId="38713" xr:uid="{00000000-0005-0000-0000-00002B3E0000}"/>
    <cellStyle name="Normal 2 11 2 2 3 2 6" xfId="8630" xr:uid="{00000000-0005-0000-0000-00002C3E0000}"/>
    <cellStyle name="Normal 2 11 2 2 3 2 6 2" xfId="31273" xr:uid="{00000000-0005-0000-0000-00002D3E0000}"/>
    <cellStyle name="Normal 2 11 2 2 3 2 7" xfId="23832" xr:uid="{00000000-0005-0000-0000-00002E3E0000}"/>
    <cellStyle name="Normal 2 11 2 2 3 3" xfId="1643" xr:uid="{00000000-0005-0000-0000-00002F3E0000}"/>
    <cellStyle name="Normal 2 11 2 2 3 3 2" xfId="3493" xr:uid="{00000000-0005-0000-0000-0000303E0000}"/>
    <cellStyle name="Normal 2 11 2 2 3 3 2 2" xfId="7214" xr:uid="{00000000-0005-0000-0000-0000313E0000}"/>
    <cellStyle name="Normal 2 11 2 2 3 3 2 2 2" xfId="22098" xr:uid="{00000000-0005-0000-0000-0000323E0000}"/>
    <cellStyle name="Normal 2 11 2 2 3 3 2 2 2 2" xfId="44741" xr:uid="{00000000-0005-0000-0000-0000333E0000}"/>
    <cellStyle name="Normal 2 11 2 2 3 3 2 2 3" xfId="14658" xr:uid="{00000000-0005-0000-0000-0000343E0000}"/>
    <cellStyle name="Normal 2 11 2 2 3 3 2 2 3 2" xfId="37301" xr:uid="{00000000-0005-0000-0000-0000353E0000}"/>
    <cellStyle name="Normal 2 11 2 2 3 3 2 2 4" xfId="29860" xr:uid="{00000000-0005-0000-0000-0000363E0000}"/>
    <cellStyle name="Normal 2 11 2 2 3 3 2 3" xfId="18380" xr:uid="{00000000-0005-0000-0000-0000373E0000}"/>
    <cellStyle name="Normal 2 11 2 2 3 3 2 3 2" xfId="41023" xr:uid="{00000000-0005-0000-0000-0000383E0000}"/>
    <cellStyle name="Normal 2 11 2 2 3 3 2 4" xfId="10940" xr:uid="{00000000-0005-0000-0000-0000393E0000}"/>
    <cellStyle name="Normal 2 11 2 2 3 3 2 4 2" xfId="33583" xr:uid="{00000000-0005-0000-0000-00003A3E0000}"/>
    <cellStyle name="Normal 2 11 2 2 3 3 2 5" xfId="26142" xr:uid="{00000000-0005-0000-0000-00003B3E0000}"/>
    <cellStyle name="Normal 2 11 2 2 3 3 3" xfId="5367" xr:uid="{00000000-0005-0000-0000-00003C3E0000}"/>
    <cellStyle name="Normal 2 11 2 2 3 3 3 2" xfId="20251" xr:uid="{00000000-0005-0000-0000-00003D3E0000}"/>
    <cellStyle name="Normal 2 11 2 2 3 3 3 2 2" xfId="42894" xr:uid="{00000000-0005-0000-0000-00003E3E0000}"/>
    <cellStyle name="Normal 2 11 2 2 3 3 3 3" xfId="12811" xr:uid="{00000000-0005-0000-0000-00003F3E0000}"/>
    <cellStyle name="Normal 2 11 2 2 3 3 3 3 2" xfId="35454" xr:uid="{00000000-0005-0000-0000-0000403E0000}"/>
    <cellStyle name="Normal 2 11 2 2 3 3 3 4" xfId="28013" xr:uid="{00000000-0005-0000-0000-0000413E0000}"/>
    <cellStyle name="Normal 2 11 2 2 3 3 4" xfId="16533" xr:uid="{00000000-0005-0000-0000-0000423E0000}"/>
    <cellStyle name="Normal 2 11 2 2 3 3 4 2" xfId="39176" xr:uid="{00000000-0005-0000-0000-0000433E0000}"/>
    <cellStyle name="Normal 2 11 2 2 3 3 5" xfId="9093" xr:uid="{00000000-0005-0000-0000-0000443E0000}"/>
    <cellStyle name="Normal 2 11 2 2 3 3 5 2" xfId="31736" xr:uid="{00000000-0005-0000-0000-0000453E0000}"/>
    <cellStyle name="Normal 2 11 2 2 3 3 6" xfId="24295" xr:uid="{00000000-0005-0000-0000-0000463E0000}"/>
    <cellStyle name="Normal 2 11 2 2 3 4" xfId="2568" xr:uid="{00000000-0005-0000-0000-0000473E0000}"/>
    <cellStyle name="Normal 2 11 2 2 3 4 2" xfId="6289" xr:uid="{00000000-0005-0000-0000-0000483E0000}"/>
    <cellStyle name="Normal 2 11 2 2 3 4 2 2" xfId="21173" xr:uid="{00000000-0005-0000-0000-0000493E0000}"/>
    <cellStyle name="Normal 2 11 2 2 3 4 2 2 2" xfId="43816" xr:uid="{00000000-0005-0000-0000-00004A3E0000}"/>
    <cellStyle name="Normal 2 11 2 2 3 4 2 3" xfId="13733" xr:uid="{00000000-0005-0000-0000-00004B3E0000}"/>
    <cellStyle name="Normal 2 11 2 2 3 4 2 3 2" xfId="36376" xr:uid="{00000000-0005-0000-0000-00004C3E0000}"/>
    <cellStyle name="Normal 2 11 2 2 3 4 2 4" xfId="28935" xr:uid="{00000000-0005-0000-0000-00004D3E0000}"/>
    <cellStyle name="Normal 2 11 2 2 3 4 3" xfId="17455" xr:uid="{00000000-0005-0000-0000-00004E3E0000}"/>
    <cellStyle name="Normal 2 11 2 2 3 4 3 2" xfId="40098" xr:uid="{00000000-0005-0000-0000-00004F3E0000}"/>
    <cellStyle name="Normal 2 11 2 2 3 4 4" xfId="10015" xr:uid="{00000000-0005-0000-0000-0000503E0000}"/>
    <cellStyle name="Normal 2 11 2 2 3 4 4 2" xfId="32658" xr:uid="{00000000-0005-0000-0000-0000513E0000}"/>
    <cellStyle name="Normal 2 11 2 2 3 4 5" xfId="25217" xr:uid="{00000000-0005-0000-0000-0000523E0000}"/>
    <cellStyle name="Normal 2 11 2 2 3 5" xfId="4442" xr:uid="{00000000-0005-0000-0000-0000533E0000}"/>
    <cellStyle name="Normal 2 11 2 2 3 5 2" xfId="19326" xr:uid="{00000000-0005-0000-0000-0000543E0000}"/>
    <cellStyle name="Normal 2 11 2 2 3 5 2 2" xfId="41969" xr:uid="{00000000-0005-0000-0000-0000553E0000}"/>
    <cellStyle name="Normal 2 11 2 2 3 5 3" xfId="11886" xr:uid="{00000000-0005-0000-0000-0000563E0000}"/>
    <cellStyle name="Normal 2 11 2 2 3 5 3 2" xfId="34529" xr:uid="{00000000-0005-0000-0000-0000573E0000}"/>
    <cellStyle name="Normal 2 11 2 2 3 5 4" xfId="27088" xr:uid="{00000000-0005-0000-0000-0000583E0000}"/>
    <cellStyle name="Normal 2 11 2 2 3 6" xfId="15608" xr:uid="{00000000-0005-0000-0000-0000593E0000}"/>
    <cellStyle name="Normal 2 11 2 2 3 6 2" xfId="38251" xr:uid="{00000000-0005-0000-0000-00005A3E0000}"/>
    <cellStyle name="Normal 2 11 2 2 3 7" xfId="8168" xr:uid="{00000000-0005-0000-0000-00005B3E0000}"/>
    <cellStyle name="Normal 2 11 2 2 3 7 2" xfId="30811" xr:uid="{00000000-0005-0000-0000-00005C3E0000}"/>
    <cellStyle name="Normal 2 11 2 2 3 8" xfId="23370" xr:uid="{00000000-0005-0000-0000-00005D3E0000}"/>
    <cellStyle name="Normal 2 11 2 2 4" xfId="966" xr:uid="{00000000-0005-0000-0000-00005E3E0000}"/>
    <cellStyle name="Normal 2 11 2 2 4 2" xfId="1894" xr:uid="{00000000-0005-0000-0000-00005F3E0000}"/>
    <cellStyle name="Normal 2 11 2 2 4 2 2" xfId="3744" xr:uid="{00000000-0005-0000-0000-0000603E0000}"/>
    <cellStyle name="Normal 2 11 2 2 4 2 2 2" xfId="7465" xr:uid="{00000000-0005-0000-0000-0000613E0000}"/>
    <cellStyle name="Normal 2 11 2 2 4 2 2 2 2" xfId="22349" xr:uid="{00000000-0005-0000-0000-0000623E0000}"/>
    <cellStyle name="Normal 2 11 2 2 4 2 2 2 2 2" xfId="44992" xr:uid="{00000000-0005-0000-0000-0000633E0000}"/>
    <cellStyle name="Normal 2 11 2 2 4 2 2 2 3" xfId="14909" xr:uid="{00000000-0005-0000-0000-0000643E0000}"/>
    <cellStyle name="Normal 2 11 2 2 4 2 2 2 3 2" xfId="37552" xr:uid="{00000000-0005-0000-0000-0000653E0000}"/>
    <cellStyle name="Normal 2 11 2 2 4 2 2 2 4" xfId="30111" xr:uid="{00000000-0005-0000-0000-0000663E0000}"/>
    <cellStyle name="Normal 2 11 2 2 4 2 2 3" xfId="18631" xr:uid="{00000000-0005-0000-0000-0000673E0000}"/>
    <cellStyle name="Normal 2 11 2 2 4 2 2 3 2" xfId="41274" xr:uid="{00000000-0005-0000-0000-0000683E0000}"/>
    <cellStyle name="Normal 2 11 2 2 4 2 2 4" xfId="11191" xr:uid="{00000000-0005-0000-0000-0000693E0000}"/>
    <cellStyle name="Normal 2 11 2 2 4 2 2 4 2" xfId="33834" xr:uid="{00000000-0005-0000-0000-00006A3E0000}"/>
    <cellStyle name="Normal 2 11 2 2 4 2 2 5" xfId="26393" xr:uid="{00000000-0005-0000-0000-00006B3E0000}"/>
    <cellStyle name="Normal 2 11 2 2 4 2 3" xfId="5618" xr:uid="{00000000-0005-0000-0000-00006C3E0000}"/>
    <cellStyle name="Normal 2 11 2 2 4 2 3 2" xfId="20502" xr:uid="{00000000-0005-0000-0000-00006D3E0000}"/>
    <cellStyle name="Normal 2 11 2 2 4 2 3 2 2" xfId="43145" xr:uid="{00000000-0005-0000-0000-00006E3E0000}"/>
    <cellStyle name="Normal 2 11 2 2 4 2 3 3" xfId="13062" xr:uid="{00000000-0005-0000-0000-00006F3E0000}"/>
    <cellStyle name="Normal 2 11 2 2 4 2 3 3 2" xfId="35705" xr:uid="{00000000-0005-0000-0000-0000703E0000}"/>
    <cellStyle name="Normal 2 11 2 2 4 2 3 4" xfId="28264" xr:uid="{00000000-0005-0000-0000-0000713E0000}"/>
    <cellStyle name="Normal 2 11 2 2 4 2 4" xfId="16784" xr:uid="{00000000-0005-0000-0000-0000723E0000}"/>
    <cellStyle name="Normal 2 11 2 2 4 2 4 2" xfId="39427" xr:uid="{00000000-0005-0000-0000-0000733E0000}"/>
    <cellStyle name="Normal 2 11 2 2 4 2 5" xfId="9344" xr:uid="{00000000-0005-0000-0000-0000743E0000}"/>
    <cellStyle name="Normal 2 11 2 2 4 2 5 2" xfId="31987" xr:uid="{00000000-0005-0000-0000-0000753E0000}"/>
    <cellStyle name="Normal 2 11 2 2 4 2 6" xfId="24546" xr:uid="{00000000-0005-0000-0000-0000763E0000}"/>
    <cellStyle name="Normal 2 11 2 2 4 3" xfId="2819" xr:uid="{00000000-0005-0000-0000-0000773E0000}"/>
    <cellStyle name="Normal 2 11 2 2 4 3 2" xfId="6540" xr:uid="{00000000-0005-0000-0000-0000783E0000}"/>
    <cellStyle name="Normal 2 11 2 2 4 3 2 2" xfId="21424" xr:uid="{00000000-0005-0000-0000-0000793E0000}"/>
    <cellStyle name="Normal 2 11 2 2 4 3 2 2 2" xfId="44067" xr:uid="{00000000-0005-0000-0000-00007A3E0000}"/>
    <cellStyle name="Normal 2 11 2 2 4 3 2 3" xfId="13984" xr:uid="{00000000-0005-0000-0000-00007B3E0000}"/>
    <cellStyle name="Normal 2 11 2 2 4 3 2 3 2" xfId="36627" xr:uid="{00000000-0005-0000-0000-00007C3E0000}"/>
    <cellStyle name="Normal 2 11 2 2 4 3 2 4" xfId="29186" xr:uid="{00000000-0005-0000-0000-00007D3E0000}"/>
    <cellStyle name="Normal 2 11 2 2 4 3 3" xfId="17706" xr:uid="{00000000-0005-0000-0000-00007E3E0000}"/>
    <cellStyle name="Normal 2 11 2 2 4 3 3 2" xfId="40349" xr:uid="{00000000-0005-0000-0000-00007F3E0000}"/>
    <cellStyle name="Normal 2 11 2 2 4 3 4" xfId="10266" xr:uid="{00000000-0005-0000-0000-0000803E0000}"/>
    <cellStyle name="Normal 2 11 2 2 4 3 4 2" xfId="32909" xr:uid="{00000000-0005-0000-0000-0000813E0000}"/>
    <cellStyle name="Normal 2 11 2 2 4 3 5" xfId="25468" xr:uid="{00000000-0005-0000-0000-0000823E0000}"/>
    <cellStyle name="Normal 2 11 2 2 4 4" xfId="4693" xr:uid="{00000000-0005-0000-0000-0000833E0000}"/>
    <cellStyle name="Normal 2 11 2 2 4 4 2" xfId="19577" xr:uid="{00000000-0005-0000-0000-0000843E0000}"/>
    <cellStyle name="Normal 2 11 2 2 4 4 2 2" xfId="42220" xr:uid="{00000000-0005-0000-0000-0000853E0000}"/>
    <cellStyle name="Normal 2 11 2 2 4 4 3" xfId="12137" xr:uid="{00000000-0005-0000-0000-0000863E0000}"/>
    <cellStyle name="Normal 2 11 2 2 4 4 3 2" xfId="34780" xr:uid="{00000000-0005-0000-0000-0000873E0000}"/>
    <cellStyle name="Normal 2 11 2 2 4 4 4" xfId="27339" xr:uid="{00000000-0005-0000-0000-0000883E0000}"/>
    <cellStyle name="Normal 2 11 2 2 4 5" xfId="15859" xr:uid="{00000000-0005-0000-0000-0000893E0000}"/>
    <cellStyle name="Normal 2 11 2 2 4 5 2" xfId="38502" xr:uid="{00000000-0005-0000-0000-00008A3E0000}"/>
    <cellStyle name="Normal 2 11 2 2 4 6" xfId="8419" xr:uid="{00000000-0005-0000-0000-00008B3E0000}"/>
    <cellStyle name="Normal 2 11 2 2 4 6 2" xfId="31062" xr:uid="{00000000-0005-0000-0000-00008C3E0000}"/>
    <cellStyle name="Normal 2 11 2 2 4 7" xfId="23621" xr:uid="{00000000-0005-0000-0000-00008D3E0000}"/>
    <cellStyle name="Normal 2 11 2 2 5" xfId="1432" xr:uid="{00000000-0005-0000-0000-00008E3E0000}"/>
    <cellStyle name="Normal 2 11 2 2 5 2" xfId="3282" xr:uid="{00000000-0005-0000-0000-00008F3E0000}"/>
    <cellStyle name="Normal 2 11 2 2 5 2 2" xfId="7003" xr:uid="{00000000-0005-0000-0000-0000903E0000}"/>
    <cellStyle name="Normal 2 11 2 2 5 2 2 2" xfId="21887" xr:uid="{00000000-0005-0000-0000-0000913E0000}"/>
    <cellStyle name="Normal 2 11 2 2 5 2 2 2 2" xfId="44530" xr:uid="{00000000-0005-0000-0000-0000923E0000}"/>
    <cellStyle name="Normal 2 11 2 2 5 2 2 3" xfId="14447" xr:uid="{00000000-0005-0000-0000-0000933E0000}"/>
    <cellStyle name="Normal 2 11 2 2 5 2 2 3 2" xfId="37090" xr:uid="{00000000-0005-0000-0000-0000943E0000}"/>
    <cellStyle name="Normal 2 11 2 2 5 2 2 4" xfId="29649" xr:uid="{00000000-0005-0000-0000-0000953E0000}"/>
    <cellStyle name="Normal 2 11 2 2 5 2 3" xfId="18169" xr:uid="{00000000-0005-0000-0000-0000963E0000}"/>
    <cellStyle name="Normal 2 11 2 2 5 2 3 2" xfId="40812" xr:uid="{00000000-0005-0000-0000-0000973E0000}"/>
    <cellStyle name="Normal 2 11 2 2 5 2 4" xfId="10729" xr:uid="{00000000-0005-0000-0000-0000983E0000}"/>
    <cellStyle name="Normal 2 11 2 2 5 2 4 2" xfId="33372" xr:uid="{00000000-0005-0000-0000-0000993E0000}"/>
    <cellStyle name="Normal 2 11 2 2 5 2 5" xfId="25931" xr:uid="{00000000-0005-0000-0000-00009A3E0000}"/>
    <cellStyle name="Normal 2 11 2 2 5 3" xfId="5156" xr:uid="{00000000-0005-0000-0000-00009B3E0000}"/>
    <cellStyle name="Normal 2 11 2 2 5 3 2" xfId="20040" xr:uid="{00000000-0005-0000-0000-00009C3E0000}"/>
    <cellStyle name="Normal 2 11 2 2 5 3 2 2" xfId="42683" xr:uid="{00000000-0005-0000-0000-00009D3E0000}"/>
    <cellStyle name="Normal 2 11 2 2 5 3 3" xfId="12600" xr:uid="{00000000-0005-0000-0000-00009E3E0000}"/>
    <cellStyle name="Normal 2 11 2 2 5 3 3 2" xfId="35243" xr:uid="{00000000-0005-0000-0000-00009F3E0000}"/>
    <cellStyle name="Normal 2 11 2 2 5 3 4" xfId="27802" xr:uid="{00000000-0005-0000-0000-0000A03E0000}"/>
    <cellStyle name="Normal 2 11 2 2 5 4" xfId="16322" xr:uid="{00000000-0005-0000-0000-0000A13E0000}"/>
    <cellStyle name="Normal 2 11 2 2 5 4 2" xfId="38965" xr:uid="{00000000-0005-0000-0000-0000A23E0000}"/>
    <cellStyle name="Normal 2 11 2 2 5 5" xfId="8882" xr:uid="{00000000-0005-0000-0000-0000A33E0000}"/>
    <cellStyle name="Normal 2 11 2 2 5 5 2" xfId="31525" xr:uid="{00000000-0005-0000-0000-0000A43E0000}"/>
    <cellStyle name="Normal 2 11 2 2 5 6" xfId="24084" xr:uid="{00000000-0005-0000-0000-0000A53E0000}"/>
    <cellStyle name="Normal 2 11 2 2 6" xfId="2357" xr:uid="{00000000-0005-0000-0000-0000A63E0000}"/>
    <cellStyle name="Normal 2 11 2 2 6 2" xfId="6078" xr:uid="{00000000-0005-0000-0000-0000A73E0000}"/>
    <cellStyle name="Normal 2 11 2 2 6 2 2" xfId="20962" xr:uid="{00000000-0005-0000-0000-0000A83E0000}"/>
    <cellStyle name="Normal 2 11 2 2 6 2 2 2" xfId="43605" xr:uid="{00000000-0005-0000-0000-0000A93E0000}"/>
    <cellStyle name="Normal 2 11 2 2 6 2 3" xfId="13522" xr:uid="{00000000-0005-0000-0000-0000AA3E0000}"/>
    <cellStyle name="Normal 2 11 2 2 6 2 3 2" xfId="36165" xr:uid="{00000000-0005-0000-0000-0000AB3E0000}"/>
    <cellStyle name="Normal 2 11 2 2 6 2 4" xfId="28724" xr:uid="{00000000-0005-0000-0000-0000AC3E0000}"/>
    <cellStyle name="Normal 2 11 2 2 6 3" xfId="17244" xr:uid="{00000000-0005-0000-0000-0000AD3E0000}"/>
    <cellStyle name="Normal 2 11 2 2 6 3 2" xfId="39887" xr:uid="{00000000-0005-0000-0000-0000AE3E0000}"/>
    <cellStyle name="Normal 2 11 2 2 6 4" xfId="9804" xr:uid="{00000000-0005-0000-0000-0000AF3E0000}"/>
    <cellStyle name="Normal 2 11 2 2 6 4 2" xfId="32447" xr:uid="{00000000-0005-0000-0000-0000B03E0000}"/>
    <cellStyle name="Normal 2 11 2 2 6 5" xfId="25006" xr:uid="{00000000-0005-0000-0000-0000B13E0000}"/>
    <cellStyle name="Normal 2 11 2 2 7" xfId="4231" xr:uid="{00000000-0005-0000-0000-0000B23E0000}"/>
    <cellStyle name="Normal 2 11 2 2 7 2" xfId="19115" xr:uid="{00000000-0005-0000-0000-0000B33E0000}"/>
    <cellStyle name="Normal 2 11 2 2 7 2 2" xfId="41758" xr:uid="{00000000-0005-0000-0000-0000B43E0000}"/>
    <cellStyle name="Normal 2 11 2 2 7 3" xfId="11675" xr:uid="{00000000-0005-0000-0000-0000B53E0000}"/>
    <cellStyle name="Normal 2 11 2 2 7 3 2" xfId="34318" xr:uid="{00000000-0005-0000-0000-0000B63E0000}"/>
    <cellStyle name="Normal 2 11 2 2 7 4" xfId="26877" xr:uid="{00000000-0005-0000-0000-0000B73E0000}"/>
    <cellStyle name="Normal 2 11 2 2 8" xfId="15397" xr:uid="{00000000-0005-0000-0000-0000B83E0000}"/>
    <cellStyle name="Normal 2 11 2 2 8 2" xfId="38040" xr:uid="{00000000-0005-0000-0000-0000B93E0000}"/>
    <cellStyle name="Normal 2 11 2 2 9" xfId="7957" xr:uid="{00000000-0005-0000-0000-0000BA3E0000}"/>
    <cellStyle name="Normal 2 11 2 2 9 2" xfId="30600" xr:uid="{00000000-0005-0000-0000-0000BB3E0000}"/>
    <cellStyle name="Normal 2 11 2 3" xfId="553" xr:uid="{00000000-0005-0000-0000-0000BC3E0000}"/>
    <cellStyle name="Normal 2 11 2 3 2" xfId="765" xr:uid="{00000000-0005-0000-0000-0000BD3E0000}"/>
    <cellStyle name="Normal 2 11 2 3 2 2" xfId="1230" xr:uid="{00000000-0005-0000-0000-0000BE3E0000}"/>
    <cellStyle name="Normal 2 11 2 3 2 2 2" xfId="2158" xr:uid="{00000000-0005-0000-0000-0000BF3E0000}"/>
    <cellStyle name="Normal 2 11 2 3 2 2 2 2" xfId="4008" xr:uid="{00000000-0005-0000-0000-0000C03E0000}"/>
    <cellStyle name="Normal 2 11 2 3 2 2 2 2 2" xfId="7729" xr:uid="{00000000-0005-0000-0000-0000C13E0000}"/>
    <cellStyle name="Normal 2 11 2 3 2 2 2 2 2 2" xfId="22613" xr:uid="{00000000-0005-0000-0000-0000C23E0000}"/>
    <cellStyle name="Normal 2 11 2 3 2 2 2 2 2 2 2" xfId="45256" xr:uid="{00000000-0005-0000-0000-0000C33E0000}"/>
    <cellStyle name="Normal 2 11 2 3 2 2 2 2 2 3" xfId="15173" xr:uid="{00000000-0005-0000-0000-0000C43E0000}"/>
    <cellStyle name="Normal 2 11 2 3 2 2 2 2 2 3 2" xfId="37816" xr:uid="{00000000-0005-0000-0000-0000C53E0000}"/>
    <cellStyle name="Normal 2 11 2 3 2 2 2 2 2 4" xfId="30375" xr:uid="{00000000-0005-0000-0000-0000C63E0000}"/>
    <cellStyle name="Normal 2 11 2 3 2 2 2 2 3" xfId="18895" xr:uid="{00000000-0005-0000-0000-0000C73E0000}"/>
    <cellStyle name="Normal 2 11 2 3 2 2 2 2 3 2" xfId="41538" xr:uid="{00000000-0005-0000-0000-0000C83E0000}"/>
    <cellStyle name="Normal 2 11 2 3 2 2 2 2 4" xfId="11455" xr:uid="{00000000-0005-0000-0000-0000C93E0000}"/>
    <cellStyle name="Normal 2 11 2 3 2 2 2 2 4 2" xfId="34098" xr:uid="{00000000-0005-0000-0000-0000CA3E0000}"/>
    <cellStyle name="Normal 2 11 2 3 2 2 2 2 5" xfId="26657" xr:uid="{00000000-0005-0000-0000-0000CB3E0000}"/>
    <cellStyle name="Normal 2 11 2 3 2 2 2 3" xfId="5882" xr:uid="{00000000-0005-0000-0000-0000CC3E0000}"/>
    <cellStyle name="Normal 2 11 2 3 2 2 2 3 2" xfId="20766" xr:uid="{00000000-0005-0000-0000-0000CD3E0000}"/>
    <cellStyle name="Normal 2 11 2 3 2 2 2 3 2 2" xfId="43409" xr:uid="{00000000-0005-0000-0000-0000CE3E0000}"/>
    <cellStyle name="Normal 2 11 2 3 2 2 2 3 3" xfId="13326" xr:uid="{00000000-0005-0000-0000-0000CF3E0000}"/>
    <cellStyle name="Normal 2 11 2 3 2 2 2 3 3 2" xfId="35969" xr:uid="{00000000-0005-0000-0000-0000D03E0000}"/>
    <cellStyle name="Normal 2 11 2 3 2 2 2 3 4" xfId="28528" xr:uid="{00000000-0005-0000-0000-0000D13E0000}"/>
    <cellStyle name="Normal 2 11 2 3 2 2 2 4" xfId="17048" xr:uid="{00000000-0005-0000-0000-0000D23E0000}"/>
    <cellStyle name="Normal 2 11 2 3 2 2 2 4 2" xfId="39691" xr:uid="{00000000-0005-0000-0000-0000D33E0000}"/>
    <cellStyle name="Normal 2 11 2 3 2 2 2 5" xfId="9608" xr:uid="{00000000-0005-0000-0000-0000D43E0000}"/>
    <cellStyle name="Normal 2 11 2 3 2 2 2 5 2" xfId="32251" xr:uid="{00000000-0005-0000-0000-0000D53E0000}"/>
    <cellStyle name="Normal 2 11 2 3 2 2 2 6" xfId="24810" xr:uid="{00000000-0005-0000-0000-0000D63E0000}"/>
    <cellStyle name="Normal 2 11 2 3 2 2 3" xfId="3083" xr:uid="{00000000-0005-0000-0000-0000D73E0000}"/>
    <cellStyle name="Normal 2 11 2 3 2 2 3 2" xfId="6804" xr:uid="{00000000-0005-0000-0000-0000D83E0000}"/>
    <cellStyle name="Normal 2 11 2 3 2 2 3 2 2" xfId="21688" xr:uid="{00000000-0005-0000-0000-0000D93E0000}"/>
    <cellStyle name="Normal 2 11 2 3 2 2 3 2 2 2" xfId="44331" xr:uid="{00000000-0005-0000-0000-0000DA3E0000}"/>
    <cellStyle name="Normal 2 11 2 3 2 2 3 2 3" xfId="14248" xr:uid="{00000000-0005-0000-0000-0000DB3E0000}"/>
    <cellStyle name="Normal 2 11 2 3 2 2 3 2 3 2" xfId="36891" xr:uid="{00000000-0005-0000-0000-0000DC3E0000}"/>
    <cellStyle name="Normal 2 11 2 3 2 2 3 2 4" xfId="29450" xr:uid="{00000000-0005-0000-0000-0000DD3E0000}"/>
    <cellStyle name="Normal 2 11 2 3 2 2 3 3" xfId="17970" xr:uid="{00000000-0005-0000-0000-0000DE3E0000}"/>
    <cellStyle name="Normal 2 11 2 3 2 2 3 3 2" xfId="40613" xr:uid="{00000000-0005-0000-0000-0000DF3E0000}"/>
    <cellStyle name="Normal 2 11 2 3 2 2 3 4" xfId="10530" xr:uid="{00000000-0005-0000-0000-0000E03E0000}"/>
    <cellStyle name="Normal 2 11 2 3 2 2 3 4 2" xfId="33173" xr:uid="{00000000-0005-0000-0000-0000E13E0000}"/>
    <cellStyle name="Normal 2 11 2 3 2 2 3 5" xfId="25732" xr:uid="{00000000-0005-0000-0000-0000E23E0000}"/>
    <cellStyle name="Normal 2 11 2 3 2 2 4" xfId="4957" xr:uid="{00000000-0005-0000-0000-0000E33E0000}"/>
    <cellStyle name="Normal 2 11 2 3 2 2 4 2" xfId="19841" xr:uid="{00000000-0005-0000-0000-0000E43E0000}"/>
    <cellStyle name="Normal 2 11 2 3 2 2 4 2 2" xfId="42484" xr:uid="{00000000-0005-0000-0000-0000E53E0000}"/>
    <cellStyle name="Normal 2 11 2 3 2 2 4 3" xfId="12401" xr:uid="{00000000-0005-0000-0000-0000E63E0000}"/>
    <cellStyle name="Normal 2 11 2 3 2 2 4 3 2" xfId="35044" xr:uid="{00000000-0005-0000-0000-0000E73E0000}"/>
    <cellStyle name="Normal 2 11 2 3 2 2 4 4" xfId="27603" xr:uid="{00000000-0005-0000-0000-0000E83E0000}"/>
    <cellStyle name="Normal 2 11 2 3 2 2 5" xfId="16123" xr:uid="{00000000-0005-0000-0000-0000E93E0000}"/>
    <cellStyle name="Normal 2 11 2 3 2 2 5 2" xfId="38766" xr:uid="{00000000-0005-0000-0000-0000EA3E0000}"/>
    <cellStyle name="Normal 2 11 2 3 2 2 6" xfId="8683" xr:uid="{00000000-0005-0000-0000-0000EB3E0000}"/>
    <cellStyle name="Normal 2 11 2 3 2 2 6 2" xfId="31326" xr:uid="{00000000-0005-0000-0000-0000EC3E0000}"/>
    <cellStyle name="Normal 2 11 2 3 2 2 7" xfId="23885" xr:uid="{00000000-0005-0000-0000-0000ED3E0000}"/>
    <cellStyle name="Normal 2 11 2 3 2 3" xfId="1696" xr:uid="{00000000-0005-0000-0000-0000EE3E0000}"/>
    <cellStyle name="Normal 2 11 2 3 2 3 2" xfId="3546" xr:uid="{00000000-0005-0000-0000-0000EF3E0000}"/>
    <cellStyle name="Normal 2 11 2 3 2 3 2 2" xfId="7267" xr:uid="{00000000-0005-0000-0000-0000F03E0000}"/>
    <cellStyle name="Normal 2 11 2 3 2 3 2 2 2" xfId="22151" xr:uid="{00000000-0005-0000-0000-0000F13E0000}"/>
    <cellStyle name="Normal 2 11 2 3 2 3 2 2 2 2" xfId="44794" xr:uid="{00000000-0005-0000-0000-0000F23E0000}"/>
    <cellStyle name="Normal 2 11 2 3 2 3 2 2 3" xfId="14711" xr:uid="{00000000-0005-0000-0000-0000F33E0000}"/>
    <cellStyle name="Normal 2 11 2 3 2 3 2 2 3 2" xfId="37354" xr:uid="{00000000-0005-0000-0000-0000F43E0000}"/>
    <cellStyle name="Normal 2 11 2 3 2 3 2 2 4" xfId="29913" xr:uid="{00000000-0005-0000-0000-0000F53E0000}"/>
    <cellStyle name="Normal 2 11 2 3 2 3 2 3" xfId="18433" xr:uid="{00000000-0005-0000-0000-0000F63E0000}"/>
    <cellStyle name="Normal 2 11 2 3 2 3 2 3 2" xfId="41076" xr:uid="{00000000-0005-0000-0000-0000F73E0000}"/>
    <cellStyle name="Normal 2 11 2 3 2 3 2 4" xfId="10993" xr:uid="{00000000-0005-0000-0000-0000F83E0000}"/>
    <cellStyle name="Normal 2 11 2 3 2 3 2 4 2" xfId="33636" xr:uid="{00000000-0005-0000-0000-0000F93E0000}"/>
    <cellStyle name="Normal 2 11 2 3 2 3 2 5" xfId="26195" xr:uid="{00000000-0005-0000-0000-0000FA3E0000}"/>
    <cellStyle name="Normal 2 11 2 3 2 3 3" xfId="5420" xr:uid="{00000000-0005-0000-0000-0000FB3E0000}"/>
    <cellStyle name="Normal 2 11 2 3 2 3 3 2" xfId="20304" xr:uid="{00000000-0005-0000-0000-0000FC3E0000}"/>
    <cellStyle name="Normal 2 11 2 3 2 3 3 2 2" xfId="42947" xr:uid="{00000000-0005-0000-0000-0000FD3E0000}"/>
    <cellStyle name="Normal 2 11 2 3 2 3 3 3" xfId="12864" xr:uid="{00000000-0005-0000-0000-0000FE3E0000}"/>
    <cellStyle name="Normal 2 11 2 3 2 3 3 3 2" xfId="35507" xr:uid="{00000000-0005-0000-0000-0000FF3E0000}"/>
    <cellStyle name="Normal 2 11 2 3 2 3 3 4" xfId="28066" xr:uid="{00000000-0005-0000-0000-0000003F0000}"/>
    <cellStyle name="Normal 2 11 2 3 2 3 4" xfId="16586" xr:uid="{00000000-0005-0000-0000-0000013F0000}"/>
    <cellStyle name="Normal 2 11 2 3 2 3 4 2" xfId="39229" xr:uid="{00000000-0005-0000-0000-0000023F0000}"/>
    <cellStyle name="Normal 2 11 2 3 2 3 5" xfId="9146" xr:uid="{00000000-0005-0000-0000-0000033F0000}"/>
    <cellStyle name="Normal 2 11 2 3 2 3 5 2" xfId="31789" xr:uid="{00000000-0005-0000-0000-0000043F0000}"/>
    <cellStyle name="Normal 2 11 2 3 2 3 6" xfId="24348" xr:uid="{00000000-0005-0000-0000-0000053F0000}"/>
    <cellStyle name="Normal 2 11 2 3 2 4" xfId="2621" xr:uid="{00000000-0005-0000-0000-0000063F0000}"/>
    <cellStyle name="Normal 2 11 2 3 2 4 2" xfId="6342" xr:uid="{00000000-0005-0000-0000-0000073F0000}"/>
    <cellStyle name="Normal 2 11 2 3 2 4 2 2" xfId="21226" xr:uid="{00000000-0005-0000-0000-0000083F0000}"/>
    <cellStyle name="Normal 2 11 2 3 2 4 2 2 2" xfId="43869" xr:uid="{00000000-0005-0000-0000-0000093F0000}"/>
    <cellStyle name="Normal 2 11 2 3 2 4 2 3" xfId="13786" xr:uid="{00000000-0005-0000-0000-00000A3F0000}"/>
    <cellStyle name="Normal 2 11 2 3 2 4 2 3 2" xfId="36429" xr:uid="{00000000-0005-0000-0000-00000B3F0000}"/>
    <cellStyle name="Normal 2 11 2 3 2 4 2 4" xfId="28988" xr:uid="{00000000-0005-0000-0000-00000C3F0000}"/>
    <cellStyle name="Normal 2 11 2 3 2 4 3" xfId="17508" xr:uid="{00000000-0005-0000-0000-00000D3F0000}"/>
    <cellStyle name="Normal 2 11 2 3 2 4 3 2" xfId="40151" xr:uid="{00000000-0005-0000-0000-00000E3F0000}"/>
    <cellStyle name="Normal 2 11 2 3 2 4 4" xfId="10068" xr:uid="{00000000-0005-0000-0000-00000F3F0000}"/>
    <cellStyle name="Normal 2 11 2 3 2 4 4 2" xfId="32711" xr:uid="{00000000-0005-0000-0000-0000103F0000}"/>
    <cellStyle name="Normal 2 11 2 3 2 4 5" xfId="25270" xr:uid="{00000000-0005-0000-0000-0000113F0000}"/>
    <cellStyle name="Normal 2 11 2 3 2 5" xfId="4495" xr:uid="{00000000-0005-0000-0000-0000123F0000}"/>
    <cellStyle name="Normal 2 11 2 3 2 5 2" xfId="19379" xr:uid="{00000000-0005-0000-0000-0000133F0000}"/>
    <cellStyle name="Normal 2 11 2 3 2 5 2 2" xfId="42022" xr:uid="{00000000-0005-0000-0000-0000143F0000}"/>
    <cellStyle name="Normal 2 11 2 3 2 5 3" xfId="11939" xr:uid="{00000000-0005-0000-0000-0000153F0000}"/>
    <cellStyle name="Normal 2 11 2 3 2 5 3 2" xfId="34582" xr:uid="{00000000-0005-0000-0000-0000163F0000}"/>
    <cellStyle name="Normal 2 11 2 3 2 5 4" xfId="27141" xr:uid="{00000000-0005-0000-0000-0000173F0000}"/>
    <cellStyle name="Normal 2 11 2 3 2 6" xfId="15661" xr:uid="{00000000-0005-0000-0000-0000183F0000}"/>
    <cellStyle name="Normal 2 11 2 3 2 6 2" xfId="38304" xr:uid="{00000000-0005-0000-0000-0000193F0000}"/>
    <cellStyle name="Normal 2 11 2 3 2 7" xfId="8221" xr:uid="{00000000-0005-0000-0000-00001A3F0000}"/>
    <cellStyle name="Normal 2 11 2 3 2 7 2" xfId="30864" xr:uid="{00000000-0005-0000-0000-00001B3F0000}"/>
    <cellStyle name="Normal 2 11 2 3 2 8" xfId="23423" xr:uid="{00000000-0005-0000-0000-00001C3F0000}"/>
    <cellStyle name="Normal 2 11 2 3 3" xfId="1019" xr:uid="{00000000-0005-0000-0000-00001D3F0000}"/>
    <cellStyle name="Normal 2 11 2 3 3 2" xfId="1947" xr:uid="{00000000-0005-0000-0000-00001E3F0000}"/>
    <cellStyle name="Normal 2 11 2 3 3 2 2" xfId="3797" xr:uid="{00000000-0005-0000-0000-00001F3F0000}"/>
    <cellStyle name="Normal 2 11 2 3 3 2 2 2" xfId="7518" xr:uid="{00000000-0005-0000-0000-0000203F0000}"/>
    <cellStyle name="Normal 2 11 2 3 3 2 2 2 2" xfId="22402" xr:uid="{00000000-0005-0000-0000-0000213F0000}"/>
    <cellStyle name="Normal 2 11 2 3 3 2 2 2 2 2" xfId="45045" xr:uid="{00000000-0005-0000-0000-0000223F0000}"/>
    <cellStyle name="Normal 2 11 2 3 3 2 2 2 3" xfId="14962" xr:uid="{00000000-0005-0000-0000-0000233F0000}"/>
    <cellStyle name="Normal 2 11 2 3 3 2 2 2 3 2" xfId="37605" xr:uid="{00000000-0005-0000-0000-0000243F0000}"/>
    <cellStyle name="Normal 2 11 2 3 3 2 2 2 4" xfId="30164" xr:uid="{00000000-0005-0000-0000-0000253F0000}"/>
    <cellStyle name="Normal 2 11 2 3 3 2 2 3" xfId="18684" xr:uid="{00000000-0005-0000-0000-0000263F0000}"/>
    <cellStyle name="Normal 2 11 2 3 3 2 2 3 2" xfId="41327" xr:uid="{00000000-0005-0000-0000-0000273F0000}"/>
    <cellStyle name="Normal 2 11 2 3 3 2 2 4" xfId="11244" xr:uid="{00000000-0005-0000-0000-0000283F0000}"/>
    <cellStyle name="Normal 2 11 2 3 3 2 2 4 2" xfId="33887" xr:uid="{00000000-0005-0000-0000-0000293F0000}"/>
    <cellStyle name="Normal 2 11 2 3 3 2 2 5" xfId="26446" xr:uid="{00000000-0005-0000-0000-00002A3F0000}"/>
    <cellStyle name="Normal 2 11 2 3 3 2 3" xfId="5671" xr:uid="{00000000-0005-0000-0000-00002B3F0000}"/>
    <cellStyle name="Normal 2 11 2 3 3 2 3 2" xfId="20555" xr:uid="{00000000-0005-0000-0000-00002C3F0000}"/>
    <cellStyle name="Normal 2 11 2 3 3 2 3 2 2" xfId="43198" xr:uid="{00000000-0005-0000-0000-00002D3F0000}"/>
    <cellStyle name="Normal 2 11 2 3 3 2 3 3" xfId="13115" xr:uid="{00000000-0005-0000-0000-00002E3F0000}"/>
    <cellStyle name="Normal 2 11 2 3 3 2 3 3 2" xfId="35758" xr:uid="{00000000-0005-0000-0000-00002F3F0000}"/>
    <cellStyle name="Normal 2 11 2 3 3 2 3 4" xfId="28317" xr:uid="{00000000-0005-0000-0000-0000303F0000}"/>
    <cellStyle name="Normal 2 11 2 3 3 2 4" xfId="16837" xr:uid="{00000000-0005-0000-0000-0000313F0000}"/>
    <cellStyle name="Normal 2 11 2 3 3 2 4 2" xfId="39480" xr:uid="{00000000-0005-0000-0000-0000323F0000}"/>
    <cellStyle name="Normal 2 11 2 3 3 2 5" xfId="9397" xr:uid="{00000000-0005-0000-0000-0000333F0000}"/>
    <cellStyle name="Normal 2 11 2 3 3 2 5 2" xfId="32040" xr:uid="{00000000-0005-0000-0000-0000343F0000}"/>
    <cellStyle name="Normal 2 11 2 3 3 2 6" xfId="24599" xr:uid="{00000000-0005-0000-0000-0000353F0000}"/>
    <cellStyle name="Normal 2 11 2 3 3 3" xfId="2872" xr:uid="{00000000-0005-0000-0000-0000363F0000}"/>
    <cellStyle name="Normal 2 11 2 3 3 3 2" xfId="6593" xr:uid="{00000000-0005-0000-0000-0000373F0000}"/>
    <cellStyle name="Normal 2 11 2 3 3 3 2 2" xfId="21477" xr:uid="{00000000-0005-0000-0000-0000383F0000}"/>
    <cellStyle name="Normal 2 11 2 3 3 3 2 2 2" xfId="44120" xr:uid="{00000000-0005-0000-0000-0000393F0000}"/>
    <cellStyle name="Normal 2 11 2 3 3 3 2 3" xfId="14037" xr:uid="{00000000-0005-0000-0000-00003A3F0000}"/>
    <cellStyle name="Normal 2 11 2 3 3 3 2 3 2" xfId="36680" xr:uid="{00000000-0005-0000-0000-00003B3F0000}"/>
    <cellStyle name="Normal 2 11 2 3 3 3 2 4" xfId="29239" xr:uid="{00000000-0005-0000-0000-00003C3F0000}"/>
    <cellStyle name="Normal 2 11 2 3 3 3 3" xfId="17759" xr:uid="{00000000-0005-0000-0000-00003D3F0000}"/>
    <cellStyle name="Normal 2 11 2 3 3 3 3 2" xfId="40402" xr:uid="{00000000-0005-0000-0000-00003E3F0000}"/>
    <cellStyle name="Normal 2 11 2 3 3 3 4" xfId="10319" xr:uid="{00000000-0005-0000-0000-00003F3F0000}"/>
    <cellStyle name="Normal 2 11 2 3 3 3 4 2" xfId="32962" xr:uid="{00000000-0005-0000-0000-0000403F0000}"/>
    <cellStyle name="Normal 2 11 2 3 3 3 5" xfId="25521" xr:uid="{00000000-0005-0000-0000-0000413F0000}"/>
    <cellStyle name="Normal 2 11 2 3 3 4" xfId="4746" xr:uid="{00000000-0005-0000-0000-0000423F0000}"/>
    <cellStyle name="Normal 2 11 2 3 3 4 2" xfId="19630" xr:uid="{00000000-0005-0000-0000-0000433F0000}"/>
    <cellStyle name="Normal 2 11 2 3 3 4 2 2" xfId="42273" xr:uid="{00000000-0005-0000-0000-0000443F0000}"/>
    <cellStyle name="Normal 2 11 2 3 3 4 3" xfId="12190" xr:uid="{00000000-0005-0000-0000-0000453F0000}"/>
    <cellStyle name="Normal 2 11 2 3 3 4 3 2" xfId="34833" xr:uid="{00000000-0005-0000-0000-0000463F0000}"/>
    <cellStyle name="Normal 2 11 2 3 3 4 4" xfId="27392" xr:uid="{00000000-0005-0000-0000-0000473F0000}"/>
    <cellStyle name="Normal 2 11 2 3 3 5" xfId="15912" xr:uid="{00000000-0005-0000-0000-0000483F0000}"/>
    <cellStyle name="Normal 2 11 2 3 3 5 2" xfId="38555" xr:uid="{00000000-0005-0000-0000-0000493F0000}"/>
    <cellStyle name="Normal 2 11 2 3 3 6" xfId="8472" xr:uid="{00000000-0005-0000-0000-00004A3F0000}"/>
    <cellStyle name="Normal 2 11 2 3 3 6 2" xfId="31115" xr:uid="{00000000-0005-0000-0000-00004B3F0000}"/>
    <cellStyle name="Normal 2 11 2 3 3 7" xfId="23674" xr:uid="{00000000-0005-0000-0000-00004C3F0000}"/>
    <cellStyle name="Normal 2 11 2 3 4" xfId="1485" xr:uid="{00000000-0005-0000-0000-00004D3F0000}"/>
    <cellStyle name="Normal 2 11 2 3 4 2" xfId="3335" xr:uid="{00000000-0005-0000-0000-00004E3F0000}"/>
    <cellStyle name="Normal 2 11 2 3 4 2 2" xfId="7056" xr:uid="{00000000-0005-0000-0000-00004F3F0000}"/>
    <cellStyle name="Normal 2 11 2 3 4 2 2 2" xfId="21940" xr:uid="{00000000-0005-0000-0000-0000503F0000}"/>
    <cellStyle name="Normal 2 11 2 3 4 2 2 2 2" xfId="44583" xr:uid="{00000000-0005-0000-0000-0000513F0000}"/>
    <cellStyle name="Normal 2 11 2 3 4 2 2 3" xfId="14500" xr:uid="{00000000-0005-0000-0000-0000523F0000}"/>
    <cellStyle name="Normal 2 11 2 3 4 2 2 3 2" xfId="37143" xr:uid="{00000000-0005-0000-0000-0000533F0000}"/>
    <cellStyle name="Normal 2 11 2 3 4 2 2 4" xfId="29702" xr:uid="{00000000-0005-0000-0000-0000543F0000}"/>
    <cellStyle name="Normal 2 11 2 3 4 2 3" xfId="18222" xr:uid="{00000000-0005-0000-0000-0000553F0000}"/>
    <cellStyle name="Normal 2 11 2 3 4 2 3 2" xfId="40865" xr:uid="{00000000-0005-0000-0000-0000563F0000}"/>
    <cellStyle name="Normal 2 11 2 3 4 2 4" xfId="10782" xr:uid="{00000000-0005-0000-0000-0000573F0000}"/>
    <cellStyle name="Normal 2 11 2 3 4 2 4 2" xfId="33425" xr:uid="{00000000-0005-0000-0000-0000583F0000}"/>
    <cellStyle name="Normal 2 11 2 3 4 2 5" xfId="25984" xr:uid="{00000000-0005-0000-0000-0000593F0000}"/>
    <cellStyle name="Normal 2 11 2 3 4 3" xfId="5209" xr:uid="{00000000-0005-0000-0000-00005A3F0000}"/>
    <cellStyle name="Normal 2 11 2 3 4 3 2" xfId="20093" xr:uid="{00000000-0005-0000-0000-00005B3F0000}"/>
    <cellStyle name="Normal 2 11 2 3 4 3 2 2" xfId="42736" xr:uid="{00000000-0005-0000-0000-00005C3F0000}"/>
    <cellStyle name="Normal 2 11 2 3 4 3 3" xfId="12653" xr:uid="{00000000-0005-0000-0000-00005D3F0000}"/>
    <cellStyle name="Normal 2 11 2 3 4 3 3 2" xfId="35296" xr:uid="{00000000-0005-0000-0000-00005E3F0000}"/>
    <cellStyle name="Normal 2 11 2 3 4 3 4" xfId="27855" xr:uid="{00000000-0005-0000-0000-00005F3F0000}"/>
    <cellStyle name="Normal 2 11 2 3 4 4" xfId="16375" xr:uid="{00000000-0005-0000-0000-0000603F0000}"/>
    <cellStyle name="Normal 2 11 2 3 4 4 2" xfId="39018" xr:uid="{00000000-0005-0000-0000-0000613F0000}"/>
    <cellStyle name="Normal 2 11 2 3 4 5" xfId="8935" xr:uid="{00000000-0005-0000-0000-0000623F0000}"/>
    <cellStyle name="Normal 2 11 2 3 4 5 2" xfId="31578" xr:uid="{00000000-0005-0000-0000-0000633F0000}"/>
    <cellStyle name="Normal 2 11 2 3 4 6" xfId="24137" xr:uid="{00000000-0005-0000-0000-0000643F0000}"/>
    <cellStyle name="Normal 2 11 2 3 5" xfId="2410" xr:uid="{00000000-0005-0000-0000-0000653F0000}"/>
    <cellStyle name="Normal 2 11 2 3 5 2" xfId="6131" xr:uid="{00000000-0005-0000-0000-0000663F0000}"/>
    <cellStyle name="Normal 2 11 2 3 5 2 2" xfId="21015" xr:uid="{00000000-0005-0000-0000-0000673F0000}"/>
    <cellStyle name="Normal 2 11 2 3 5 2 2 2" xfId="43658" xr:uid="{00000000-0005-0000-0000-0000683F0000}"/>
    <cellStyle name="Normal 2 11 2 3 5 2 3" xfId="13575" xr:uid="{00000000-0005-0000-0000-0000693F0000}"/>
    <cellStyle name="Normal 2 11 2 3 5 2 3 2" xfId="36218" xr:uid="{00000000-0005-0000-0000-00006A3F0000}"/>
    <cellStyle name="Normal 2 11 2 3 5 2 4" xfId="28777" xr:uid="{00000000-0005-0000-0000-00006B3F0000}"/>
    <cellStyle name="Normal 2 11 2 3 5 3" xfId="17297" xr:uid="{00000000-0005-0000-0000-00006C3F0000}"/>
    <cellStyle name="Normal 2 11 2 3 5 3 2" xfId="39940" xr:uid="{00000000-0005-0000-0000-00006D3F0000}"/>
    <cellStyle name="Normal 2 11 2 3 5 4" xfId="9857" xr:uid="{00000000-0005-0000-0000-00006E3F0000}"/>
    <cellStyle name="Normal 2 11 2 3 5 4 2" xfId="32500" xr:uid="{00000000-0005-0000-0000-00006F3F0000}"/>
    <cellStyle name="Normal 2 11 2 3 5 5" xfId="25059" xr:uid="{00000000-0005-0000-0000-0000703F0000}"/>
    <cellStyle name="Normal 2 11 2 3 6" xfId="4284" xr:uid="{00000000-0005-0000-0000-0000713F0000}"/>
    <cellStyle name="Normal 2 11 2 3 6 2" xfId="19168" xr:uid="{00000000-0005-0000-0000-0000723F0000}"/>
    <cellStyle name="Normal 2 11 2 3 6 2 2" xfId="41811" xr:uid="{00000000-0005-0000-0000-0000733F0000}"/>
    <cellStyle name="Normal 2 11 2 3 6 3" xfId="11728" xr:uid="{00000000-0005-0000-0000-0000743F0000}"/>
    <cellStyle name="Normal 2 11 2 3 6 3 2" xfId="34371" xr:uid="{00000000-0005-0000-0000-0000753F0000}"/>
    <cellStyle name="Normal 2 11 2 3 6 4" xfId="26930" xr:uid="{00000000-0005-0000-0000-0000763F0000}"/>
    <cellStyle name="Normal 2 11 2 3 7" xfId="15450" xr:uid="{00000000-0005-0000-0000-0000773F0000}"/>
    <cellStyle name="Normal 2 11 2 3 7 2" xfId="38093" xr:uid="{00000000-0005-0000-0000-0000783F0000}"/>
    <cellStyle name="Normal 2 11 2 3 8" xfId="8010" xr:uid="{00000000-0005-0000-0000-0000793F0000}"/>
    <cellStyle name="Normal 2 11 2 3 8 2" xfId="30653" xr:uid="{00000000-0005-0000-0000-00007A3F0000}"/>
    <cellStyle name="Normal 2 11 2 3 9" xfId="23213" xr:uid="{00000000-0005-0000-0000-00007B3F0000}"/>
    <cellStyle name="Normal 2 11 2 4" xfId="660" xr:uid="{00000000-0005-0000-0000-00007C3F0000}"/>
    <cellStyle name="Normal 2 11 2 4 2" xfId="1125" xr:uid="{00000000-0005-0000-0000-00007D3F0000}"/>
    <cellStyle name="Normal 2 11 2 4 2 2" xfId="2053" xr:uid="{00000000-0005-0000-0000-00007E3F0000}"/>
    <cellStyle name="Normal 2 11 2 4 2 2 2" xfId="3903" xr:uid="{00000000-0005-0000-0000-00007F3F0000}"/>
    <cellStyle name="Normal 2 11 2 4 2 2 2 2" xfId="7624" xr:uid="{00000000-0005-0000-0000-0000803F0000}"/>
    <cellStyle name="Normal 2 11 2 4 2 2 2 2 2" xfId="22508" xr:uid="{00000000-0005-0000-0000-0000813F0000}"/>
    <cellStyle name="Normal 2 11 2 4 2 2 2 2 2 2" xfId="45151" xr:uid="{00000000-0005-0000-0000-0000823F0000}"/>
    <cellStyle name="Normal 2 11 2 4 2 2 2 2 3" xfId="15068" xr:uid="{00000000-0005-0000-0000-0000833F0000}"/>
    <cellStyle name="Normal 2 11 2 4 2 2 2 2 3 2" xfId="37711" xr:uid="{00000000-0005-0000-0000-0000843F0000}"/>
    <cellStyle name="Normal 2 11 2 4 2 2 2 2 4" xfId="30270" xr:uid="{00000000-0005-0000-0000-0000853F0000}"/>
    <cellStyle name="Normal 2 11 2 4 2 2 2 3" xfId="18790" xr:uid="{00000000-0005-0000-0000-0000863F0000}"/>
    <cellStyle name="Normal 2 11 2 4 2 2 2 3 2" xfId="41433" xr:uid="{00000000-0005-0000-0000-0000873F0000}"/>
    <cellStyle name="Normal 2 11 2 4 2 2 2 4" xfId="11350" xr:uid="{00000000-0005-0000-0000-0000883F0000}"/>
    <cellStyle name="Normal 2 11 2 4 2 2 2 4 2" xfId="33993" xr:uid="{00000000-0005-0000-0000-0000893F0000}"/>
    <cellStyle name="Normal 2 11 2 4 2 2 2 5" xfId="26552" xr:uid="{00000000-0005-0000-0000-00008A3F0000}"/>
    <cellStyle name="Normal 2 11 2 4 2 2 3" xfId="5777" xr:uid="{00000000-0005-0000-0000-00008B3F0000}"/>
    <cellStyle name="Normal 2 11 2 4 2 2 3 2" xfId="20661" xr:uid="{00000000-0005-0000-0000-00008C3F0000}"/>
    <cellStyle name="Normal 2 11 2 4 2 2 3 2 2" xfId="43304" xr:uid="{00000000-0005-0000-0000-00008D3F0000}"/>
    <cellStyle name="Normal 2 11 2 4 2 2 3 3" xfId="13221" xr:uid="{00000000-0005-0000-0000-00008E3F0000}"/>
    <cellStyle name="Normal 2 11 2 4 2 2 3 3 2" xfId="35864" xr:uid="{00000000-0005-0000-0000-00008F3F0000}"/>
    <cellStyle name="Normal 2 11 2 4 2 2 3 4" xfId="28423" xr:uid="{00000000-0005-0000-0000-0000903F0000}"/>
    <cellStyle name="Normal 2 11 2 4 2 2 4" xfId="16943" xr:uid="{00000000-0005-0000-0000-0000913F0000}"/>
    <cellStyle name="Normal 2 11 2 4 2 2 4 2" xfId="39586" xr:uid="{00000000-0005-0000-0000-0000923F0000}"/>
    <cellStyle name="Normal 2 11 2 4 2 2 5" xfId="9503" xr:uid="{00000000-0005-0000-0000-0000933F0000}"/>
    <cellStyle name="Normal 2 11 2 4 2 2 5 2" xfId="32146" xr:uid="{00000000-0005-0000-0000-0000943F0000}"/>
    <cellStyle name="Normal 2 11 2 4 2 2 6" xfId="24705" xr:uid="{00000000-0005-0000-0000-0000953F0000}"/>
    <cellStyle name="Normal 2 11 2 4 2 3" xfId="2978" xr:uid="{00000000-0005-0000-0000-0000963F0000}"/>
    <cellStyle name="Normal 2 11 2 4 2 3 2" xfId="6699" xr:uid="{00000000-0005-0000-0000-0000973F0000}"/>
    <cellStyle name="Normal 2 11 2 4 2 3 2 2" xfId="21583" xr:uid="{00000000-0005-0000-0000-0000983F0000}"/>
    <cellStyle name="Normal 2 11 2 4 2 3 2 2 2" xfId="44226" xr:uid="{00000000-0005-0000-0000-0000993F0000}"/>
    <cellStyle name="Normal 2 11 2 4 2 3 2 3" xfId="14143" xr:uid="{00000000-0005-0000-0000-00009A3F0000}"/>
    <cellStyle name="Normal 2 11 2 4 2 3 2 3 2" xfId="36786" xr:uid="{00000000-0005-0000-0000-00009B3F0000}"/>
    <cellStyle name="Normal 2 11 2 4 2 3 2 4" xfId="29345" xr:uid="{00000000-0005-0000-0000-00009C3F0000}"/>
    <cellStyle name="Normal 2 11 2 4 2 3 3" xfId="17865" xr:uid="{00000000-0005-0000-0000-00009D3F0000}"/>
    <cellStyle name="Normal 2 11 2 4 2 3 3 2" xfId="40508" xr:uid="{00000000-0005-0000-0000-00009E3F0000}"/>
    <cellStyle name="Normal 2 11 2 4 2 3 4" xfId="10425" xr:uid="{00000000-0005-0000-0000-00009F3F0000}"/>
    <cellStyle name="Normal 2 11 2 4 2 3 4 2" xfId="33068" xr:uid="{00000000-0005-0000-0000-0000A03F0000}"/>
    <cellStyle name="Normal 2 11 2 4 2 3 5" xfId="25627" xr:uid="{00000000-0005-0000-0000-0000A13F0000}"/>
    <cellStyle name="Normal 2 11 2 4 2 4" xfId="4852" xr:uid="{00000000-0005-0000-0000-0000A23F0000}"/>
    <cellStyle name="Normal 2 11 2 4 2 4 2" xfId="19736" xr:uid="{00000000-0005-0000-0000-0000A33F0000}"/>
    <cellStyle name="Normal 2 11 2 4 2 4 2 2" xfId="42379" xr:uid="{00000000-0005-0000-0000-0000A43F0000}"/>
    <cellStyle name="Normal 2 11 2 4 2 4 3" xfId="12296" xr:uid="{00000000-0005-0000-0000-0000A53F0000}"/>
    <cellStyle name="Normal 2 11 2 4 2 4 3 2" xfId="34939" xr:uid="{00000000-0005-0000-0000-0000A63F0000}"/>
    <cellStyle name="Normal 2 11 2 4 2 4 4" xfId="27498" xr:uid="{00000000-0005-0000-0000-0000A73F0000}"/>
    <cellStyle name="Normal 2 11 2 4 2 5" xfId="16018" xr:uid="{00000000-0005-0000-0000-0000A83F0000}"/>
    <cellStyle name="Normal 2 11 2 4 2 5 2" xfId="38661" xr:uid="{00000000-0005-0000-0000-0000A93F0000}"/>
    <cellStyle name="Normal 2 11 2 4 2 6" xfId="8578" xr:uid="{00000000-0005-0000-0000-0000AA3F0000}"/>
    <cellStyle name="Normal 2 11 2 4 2 6 2" xfId="31221" xr:uid="{00000000-0005-0000-0000-0000AB3F0000}"/>
    <cellStyle name="Normal 2 11 2 4 2 7" xfId="23780" xr:uid="{00000000-0005-0000-0000-0000AC3F0000}"/>
    <cellStyle name="Normal 2 11 2 4 3" xfId="1591" xr:uid="{00000000-0005-0000-0000-0000AD3F0000}"/>
    <cellStyle name="Normal 2 11 2 4 3 2" xfId="3441" xr:uid="{00000000-0005-0000-0000-0000AE3F0000}"/>
    <cellStyle name="Normal 2 11 2 4 3 2 2" xfId="7162" xr:uid="{00000000-0005-0000-0000-0000AF3F0000}"/>
    <cellStyle name="Normal 2 11 2 4 3 2 2 2" xfId="22046" xr:uid="{00000000-0005-0000-0000-0000B03F0000}"/>
    <cellStyle name="Normal 2 11 2 4 3 2 2 2 2" xfId="44689" xr:uid="{00000000-0005-0000-0000-0000B13F0000}"/>
    <cellStyle name="Normal 2 11 2 4 3 2 2 3" xfId="14606" xr:uid="{00000000-0005-0000-0000-0000B23F0000}"/>
    <cellStyle name="Normal 2 11 2 4 3 2 2 3 2" xfId="37249" xr:uid="{00000000-0005-0000-0000-0000B33F0000}"/>
    <cellStyle name="Normal 2 11 2 4 3 2 2 4" xfId="29808" xr:uid="{00000000-0005-0000-0000-0000B43F0000}"/>
    <cellStyle name="Normal 2 11 2 4 3 2 3" xfId="18328" xr:uid="{00000000-0005-0000-0000-0000B53F0000}"/>
    <cellStyle name="Normal 2 11 2 4 3 2 3 2" xfId="40971" xr:uid="{00000000-0005-0000-0000-0000B63F0000}"/>
    <cellStyle name="Normal 2 11 2 4 3 2 4" xfId="10888" xr:uid="{00000000-0005-0000-0000-0000B73F0000}"/>
    <cellStyle name="Normal 2 11 2 4 3 2 4 2" xfId="33531" xr:uid="{00000000-0005-0000-0000-0000B83F0000}"/>
    <cellStyle name="Normal 2 11 2 4 3 2 5" xfId="26090" xr:uid="{00000000-0005-0000-0000-0000B93F0000}"/>
    <cellStyle name="Normal 2 11 2 4 3 3" xfId="5315" xr:uid="{00000000-0005-0000-0000-0000BA3F0000}"/>
    <cellStyle name="Normal 2 11 2 4 3 3 2" xfId="20199" xr:uid="{00000000-0005-0000-0000-0000BB3F0000}"/>
    <cellStyle name="Normal 2 11 2 4 3 3 2 2" xfId="42842" xr:uid="{00000000-0005-0000-0000-0000BC3F0000}"/>
    <cellStyle name="Normal 2 11 2 4 3 3 3" xfId="12759" xr:uid="{00000000-0005-0000-0000-0000BD3F0000}"/>
    <cellStyle name="Normal 2 11 2 4 3 3 3 2" xfId="35402" xr:uid="{00000000-0005-0000-0000-0000BE3F0000}"/>
    <cellStyle name="Normal 2 11 2 4 3 3 4" xfId="27961" xr:uid="{00000000-0005-0000-0000-0000BF3F0000}"/>
    <cellStyle name="Normal 2 11 2 4 3 4" xfId="16481" xr:uid="{00000000-0005-0000-0000-0000C03F0000}"/>
    <cellStyle name="Normal 2 11 2 4 3 4 2" xfId="39124" xr:uid="{00000000-0005-0000-0000-0000C13F0000}"/>
    <cellStyle name="Normal 2 11 2 4 3 5" xfId="9041" xr:uid="{00000000-0005-0000-0000-0000C23F0000}"/>
    <cellStyle name="Normal 2 11 2 4 3 5 2" xfId="31684" xr:uid="{00000000-0005-0000-0000-0000C33F0000}"/>
    <cellStyle name="Normal 2 11 2 4 3 6" xfId="24243" xr:uid="{00000000-0005-0000-0000-0000C43F0000}"/>
    <cellStyle name="Normal 2 11 2 4 4" xfId="2516" xr:uid="{00000000-0005-0000-0000-0000C53F0000}"/>
    <cellStyle name="Normal 2 11 2 4 4 2" xfId="6237" xr:uid="{00000000-0005-0000-0000-0000C63F0000}"/>
    <cellStyle name="Normal 2 11 2 4 4 2 2" xfId="21121" xr:uid="{00000000-0005-0000-0000-0000C73F0000}"/>
    <cellStyle name="Normal 2 11 2 4 4 2 2 2" xfId="43764" xr:uid="{00000000-0005-0000-0000-0000C83F0000}"/>
    <cellStyle name="Normal 2 11 2 4 4 2 3" xfId="13681" xr:uid="{00000000-0005-0000-0000-0000C93F0000}"/>
    <cellStyle name="Normal 2 11 2 4 4 2 3 2" xfId="36324" xr:uid="{00000000-0005-0000-0000-0000CA3F0000}"/>
    <cellStyle name="Normal 2 11 2 4 4 2 4" xfId="28883" xr:uid="{00000000-0005-0000-0000-0000CB3F0000}"/>
    <cellStyle name="Normal 2 11 2 4 4 3" xfId="17403" xr:uid="{00000000-0005-0000-0000-0000CC3F0000}"/>
    <cellStyle name="Normal 2 11 2 4 4 3 2" xfId="40046" xr:uid="{00000000-0005-0000-0000-0000CD3F0000}"/>
    <cellStyle name="Normal 2 11 2 4 4 4" xfId="9963" xr:uid="{00000000-0005-0000-0000-0000CE3F0000}"/>
    <cellStyle name="Normal 2 11 2 4 4 4 2" xfId="32606" xr:uid="{00000000-0005-0000-0000-0000CF3F0000}"/>
    <cellStyle name="Normal 2 11 2 4 4 5" xfId="25165" xr:uid="{00000000-0005-0000-0000-0000D03F0000}"/>
    <cellStyle name="Normal 2 11 2 4 5" xfId="4390" xr:uid="{00000000-0005-0000-0000-0000D13F0000}"/>
    <cellStyle name="Normal 2 11 2 4 5 2" xfId="19274" xr:uid="{00000000-0005-0000-0000-0000D23F0000}"/>
    <cellStyle name="Normal 2 11 2 4 5 2 2" xfId="41917" xr:uid="{00000000-0005-0000-0000-0000D33F0000}"/>
    <cellStyle name="Normal 2 11 2 4 5 3" xfId="11834" xr:uid="{00000000-0005-0000-0000-0000D43F0000}"/>
    <cellStyle name="Normal 2 11 2 4 5 3 2" xfId="34477" xr:uid="{00000000-0005-0000-0000-0000D53F0000}"/>
    <cellStyle name="Normal 2 11 2 4 5 4" xfId="27036" xr:uid="{00000000-0005-0000-0000-0000D63F0000}"/>
    <cellStyle name="Normal 2 11 2 4 6" xfId="15556" xr:uid="{00000000-0005-0000-0000-0000D73F0000}"/>
    <cellStyle name="Normal 2 11 2 4 6 2" xfId="38199" xr:uid="{00000000-0005-0000-0000-0000D83F0000}"/>
    <cellStyle name="Normal 2 11 2 4 7" xfId="8116" xr:uid="{00000000-0005-0000-0000-0000D93F0000}"/>
    <cellStyle name="Normal 2 11 2 4 7 2" xfId="30759" xr:uid="{00000000-0005-0000-0000-0000DA3F0000}"/>
    <cellStyle name="Normal 2 11 2 4 8" xfId="23318" xr:uid="{00000000-0005-0000-0000-0000DB3F0000}"/>
    <cellStyle name="Normal 2 11 2 5" xfId="914" xr:uid="{00000000-0005-0000-0000-0000DC3F0000}"/>
    <cellStyle name="Normal 2 11 2 5 2" xfId="1842" xr:uid="{00000000-0005-0000-0000-0000DD3F0000}"/>
    <cellStyle name="Normal 2 11 2 5 2 2" xfId="3692" xr:uid="{00000000-0005-0000-0000-0000DE3F0000}"/>
    <cellStyle name="Normal 2 11 2 5 2 2 2" xfId="7413" xr:uid="{00000000-0005-0000-0000-0000DF3F0000}"/>
    <cellStyle name="Normal 2 11 2 5 2 2 2 2" xfId="22297" xr:uid="{00000000-0005-0000-0000-0000E03F0000}"/>
    <cellStyle name="Normal 2 11 2 5 2 2 2 2 2" xfId="44940" xr:uid="{00000000-0005-0000-0000-0000E13F0000}"/>
    <cellStyle name="Normal 2 11 2 5 2 2 2 3" xfId="14857" xr:uid="{00000000-0005-0000-0000-0000E23F0000}"/>
    <cellStyle name="Normal 2 11 2 5 2 2 2 3 2" xfId="37500" xr:uid="{00000000-0005-0000-0000-0000E33F0000}"/>
    <cellStyle name="Normal 2 11 2 5 2 2 2 4" xfId="30059" xr:uid="{00000000-0005-0000-0000-0000E43F0000}"/>
    <cellStyle name="Normal 2 11 2 5 2 2 3" xfId="18579" xr:uid="{00000000-0005-0000-0000-0000E53F0000}"/>
    <cellStyle name="Normal 2 11 2 5 2 2 3 2" xfId="41222" xr:uid="{00000000-0005-0000-0000-0000E63F0000}"/>
    <cellStyle name="Normal 2 11 2 5 2 2 4" xfId="11139" xr:uid="{00000000-0005-0000-0000-0000E73F0000}"/>
    <cellStyle name="Normal 2 11 2 5 2 2 4 2" xfId="33782" xr:uid="{00000000-0005-0000-0000-0000E83F0000}"/>
    <cellStyle name="Normal 2 11 2 5 2 2 5" xfId="26341" xr:uid="{00000000-0005-0000-0000-0000E93F0000}"/>
    <cellStyle name="Normal 2 11 2 5 2 3" xfId="5566" xr:uid="{00000000-0005-0000-0000-0000EA3F0000}"/>
    <cellStyle name="Normal 2 11 2 5 2 3 2" xfId="20450" xr:uid="{00000000-0005-0000-0000-0000EB3F0000}"/>
    <cellStyle name="Normal 2 11 2 5 2 3 2 2" xfId="43093" xr:uid="{00000000-0005-0000-0000-0000EC3F0000}"/>
    <cellStyle name="Normal 2 11 2 5 2 3 3" xfId="13010" xr:uid="{00000000-0005-0000-0000-0000ED3F0000}"/>
    <cellStyle name="Normal 2 11 2 5 2 3 3 2" xfId="35653" xr:uid="{00000000-0005-0000-0000-0000EE3F0000}"/>
    <cellStyle name="Normal 2 11 2 5 2 3 4" xfId="28212" xr:uid="{00000000-0005-0000-0000-0000EF3F0000}"/>
    <cellStyle name="Normal 2 11 2 5 2 4" xfId="16732" xr:uid="{00000000-0005-0000-0000-0000F03F0000}"/>
    <cellStyle name="Normal 2 11 2 5 2 4 2" xfId="39375" xr:uid="{00000000-0005-0000-0000-0000F13F0000}"/>
    <cellStyle name="Normal 2 11 2 5 2 5" xfId="9292" xr:uid="{00000000-0005-0000-0000-0000F23F0000}"/>
    <cellStyle name="Normal 2 11 2 5 2 5 2" xfId="31935" xr:uid="{00000000-0005-0000-0000-0000F33F0000}"/>
    <cellStyle name="Normal 2 11 2 5 2 6" xfId="24494" xr:uid="{00000000-0005-0000-0000-0000F43F0000}"/>
    <cellStyle name="Normal 2 11 2 5 3" xfId="2767" xr:uid="{00000000-0005-0000-0000-0000F53F0000}"/>
    <cellStyle name="Normal 2 11 2 5 3 2" xfId="6488" xr:uid="{00000000-0005-0000-0000-0000F63F0000}"/>
    <cellStyle name="Normal 2 11 2 5 3 2 2" xfId="21372" xr:uid="{00000000-0005-0000-0000-0000F73F0000}"/>
    <cellStyle name="Normal 2 11 2 5 3 2 2 2" xfId="44015" xr:uid="{00000000-0005-0000-0000-0000F83F0000}"/>
    <cellStyle name="Normal 2 11 2 5 3 2 3" xfId="13932" xr:uid="{00000000-0005-0000-0000-0000F93F0000}"/>
    <cellStyle name="Normal 2 11 2 5 3 2 3 2" xfId="36575" xr:uid="{00000000-0005-0000-0000-0000FA3F0000}"/>
    <cellStyle name="Normal 2 11 2 5 3 2 4" xfId="29134" xr:uid="{00000000-0005-0000-0000-0000FB3F0000}"/>
    <cellStyle name="Normal 2 11 2 5 3 3" xfId="17654" xr:uid="{00000000-0005-0000-0000-0000FC3F0000}"/>
    <cellStyle name="Normal 2 11 2 5 3 3 2" xfId="40297" xr:uid="{00000000-0005-0000-0000-0000FD3F0000}"/>
    <cellStyle name="Normal 2 11 2 5 3 4" xfId="10214" xr:uid="{00000000-0005-0000-0000-0000FE3F0000}"/>
    <cellStyle name="Normal 2 11 2 5 3 4 2" xfId="32857" xr:uid="{00000000-0005-0000-0000-0000FF3F0000}"/>
    <cellStyle name="Normal 2 11 2 5 3 5" xfId="25416" xr:uid="{00000000-0005-0000-0000-000000400000}"/>
    <cellStyle name="Normal 2 11 2 5 4" xfId="4641" xr:uid="{00000000-0005-0000-0000-000001400000}"/>
    <cellStyle name="Normal 2 11 2 5 4 2" xfId="19525" xr:uid="{00000000-0005-0000-0000-000002400000}"/>
    <cellStyle name="Normal 2 11 2 5 4 2 2" xfId="42168" xr:uid="{00000000-0005-0000-0000-000003400000}"/>
    <cellStyle name="Normal 2 11 2 5 4 3" xfId="12085" xr:uid="{00000000-0005-0000-0000-000004400000}"/>
    <cellStyle name="Normal 2 11 2 5 4 3 2" xfId="34728" xr:uid="{00000000-0005-0000-0000-000005400000}"/>
    <cellStyle name="Normal 2 11 2 5 4 4" xfId="27287" xr:uid="{00000000-0005-0000-0000-000006400000}"/>
    <cellStyle name="Normal 2 11 2 5 5" xfId="15807" xr:uid="{00000000-0005-0000-0000-000007400000}"/>
    <cellStyle name="Normal 2 11 2 5 5 2" xfId="38450" xr:uid="{00000000-0005-0000-0000-000008400000}"/>
    <cellStyle name="Normal 2 11 2 5 6" xfId="8367" xr:uid="{00000000-0005-0000-0000-000009400000}"/>
    <cellStyle name="Normal 2 11 2 5 6 2" xfId="31010" xr:uid="{00000000-0005-0000-0000-00000A400000}"/>
    <cellStyle name="Normal 2 11 2 5 7" xfId="23569" xr:uid="{00000000-0005-0000-0000-00000B400000}"/>
    <cellStyle name="Normal 2 11 2 6" xfId="1380" xr:uid="{00000000-0005-0000-0000-00000C400000}"/>
    <cellStyle name="Normal 2 11 2 6 2" xfId="3230" xr:uid="{00000000-0005-0000-0000-00000D400000}"/>
    <cellStyle name="Normal 2 11 2 6 2 2" xfId="6951" xr:uid="{00000000-0005-0000-0000-00000E400000}"/>
    <cellStyle name="Normal 2 11 2 6 2 2 2" xfId="21835" xr:uid="{00000000-0005-0000-0000-00000F400000}"/>
    <cellStyle name="Normal 2 11 2 6 2 2 2 2" xfId="44478" xr:uid="{00000000-0005-0000-0000-000010400000}"/>
    <cellStyle name="Normal 2 11 2 6 2 2 3" xfId="14395" xr:uid="{00000000-0005-0000-0000-000011400000}"/>
    <cellStyle name="Normal 2 11 2 6 2 2 3 2" xfId="37038" xr:uid="{00000000-0005-0000-0000-000012400000}"/>
    <cellStyle name="Normal 2 11 2 6 2 2 4" xfId="29597" xr:uid="{00000000-0005-0000-0000-000013400000}"/>
    <cellStyle name="Normal 2 11 2 6 2 3" xfId="18117" xr:uid="{00000000-0005-0000-0000-000014400000}"/>
    <cellStyle name="Normal 2 11 2 6 2 3 2" xfId="40760" xr:uid="{00000000-0005-0000-0000-000015400000}"/>
    <cellStyle name="Normal 2 11 2 6 2 4" xfId="10677" xr:uid="{00000000-0005-0000-0000-000016400000}"/>
    <cellStyle name="Normal 2 11 2 6 2 4 2" xfId="33320" xr:uid="{00000000-0005-0000-0000-000017400000}"/>
    <cellStyle name="Normal 2 11 2 6 2 5" xfId="25879" xr:uid="{00000000-0005-0000-0000-000018400000}"/>
    <cellStyle name="Normal 2 11 2 6 3" xfId="5104" xr:uid="{00000000-0005-0000-0000-000019400000}"/>
    <cellStyle name="Normal 2 11 2 6 3 2" xfId="19988" xr:uid="{00000000-0005-0000-0000-00001A400000}"/>
    <cellStyle name="Normal 2 11 2 6 3 2 2" xfId="42631" xr:uid="{00000000-0005-0000-0000-00001B400000}"/>
    <cellStyle name="Normal 2 11 2 6 3 3" xfId="12548" xr:uid="{00000000-0005-0000-0000-00001C400000}"/>
    <cellStyle name="Normal 2 11 2 6 3 3 2" xfId="35191" xr:uid="{00000000-0005-0000-0000-00001D400000}"/>
    <cellStyle name="Normal 2 11 2 6 3 4" xfId="27750" xr:uid="{00000000-0005-0000-0000-00001E400000}"/>
    <cellStyle name="Normal 2 11 2 6 4" xfId="16270" xr:uid="{00000000-0005-0000-0000-00001F400000}"/>
    <cellStyle name="Normal 2 11 2 6 4 2" xfId="38913" xr:uid="{00000000-0005-0000-0000-000020400000}"/>
    <cellStyle name="Normal 2 11 2 6 5" xfId="8830" xr:uid="{00000000-0005-0000-0000-000021400000}"/>
    <cellStyle name="Normal 2 11 2 6 5 2" xfId="31473" xr:uid="{00000000-0005-0000-0000-000022400000}"/>
    <cellStyle name="Normal 2 11 2 6 6" xfId="24032" xr:uid="{00000000-0005-0000-0000-000023400000}"/>
    <cellStyle name="Normal 2 11 2 7" xfId="2305" xr:uid="{00000000-0005-0000-0000-000024400000}"/>
    <cellStyle name="Normal 2 11 2 7 2" xfId="6026" xr:uid="{00000000-0005-0000-0000-000025400000}"/>
    <cellStyle name="Normal 2 11 2 7 2 2" xfId="20910" xr:uid="{00000000-0005-0000-0000-000026400000}"/>
    <cellStyle name="Normal 2 11 2 7 2 2 2" xfId="43553" xr:uid="{00000000-0005-0000-0000-000027400000}"/>
    <cellStyle name="Normal 2 11 2 7 2 3" xfId="13470" xr:uid="{00000000-0005-0000-0000-000028400000}"/>
    <cellStyle name="Normal 2 11 2 7 2 3 2" xfId="36113" xr:uid="{00000000-0005-0000-0000-000029400000}"/>
    <cellStyle name="Normal 2 11 2 7 2 4" xfId="28672" xr:uid="{00000000-0005-0000-0000-00002A400000}"/>
    <cellStyle name="Normal 2 11 2 7 3" xfId="17192" xr:uid="{00000000-0005-0000-0000-00002B400000}"/>
    <cellStyle name="Normal 2 11 2 7 3 2" xfId="39835" xr:uid="{00000000-0005-0000-0000-00002C400000}"/>
    <cellStyle name="Normal 2 11 2 7 4" xfId="9752" xr:uid="{00000000-0005-0000-0000-00002D400000}"/>
    <cellStyle name="Normal 2 11 2 7 4 2" xfId="32395" xr:uid="{00000000-0005-0000-0000-00002E400000}"/>
    <cellStyle name="Normal 2 11 2 7 5" xfId="24954" xr:uid="{00000000-0005-0000-0000-00002F400000}"/>
    <cellStyle name="Normal 2 11 2 8" xfId="4179" xr:uid="{00000000-0005-0000-0000-000030400000}"/>
    <cellStyle name="Normal 2 11 2 8 2" xfId="19063" xr:uid="{00000000-0005-0000-0000-000031400000}"/>
    <cellStyle name="Normal 2 11 2 8 2 2" xfId="41706" xr:uid="{00000000-0005-0000-0000-000032400000}"/>
    <cellStyle name="Normal 2 11 2 8 3" xfId="11623" xr:uid="{00000000-0005-0000-0000-000033400000}"/>
    <cellStyle name="Normal 2 11 2 8 3 2" xfId="34266" xr:uid="{00000000-0005-0000-0000-000034400000}"/>
    <cellStyle name="Normal 2 11 2 8 4" xfId="26825" xr:uid="{00000000-0005-0000-0000-000035400000}"/>
    <cellStyle name="Normal 2 11 2 9" xfId="15345" xr:uid="{00000000-0005-0000-0000-000036400000}"/>
    <cellStyle name="Normal 2 11 2 9 2" xfId="37988" xr:uid="{00000000-0005-0000-0000-000037400000}"/>
    <cellStyle name="Normal 2 11 3" xfId="479" xr:uid="{00000000-0005-0000-0000-000038400000}"/>
    <cellStyle name="Normal 2 11 3 10" xfId="23140" xr:uid="{00000000-0005-0000-0000-000039400000}"/>
    <cellStyle name="Normal 2 11 3 2" xfId="585" xr:uid="{00000000-0005-0000-0000-00003A400000}"/>
    <cellStyle name="Normal 2 11 3 2 2" xfId="797" xr:uid="{00000000-0005-0000-0000-00003B400000}"/>
    <cellStyle name="Normal 2 11 3 2 2 2" xfId="1262" xr:uid="{00000000-0005-0000-0000-00003C400000}"/>
    <cellStyle name="Normal 2 11 3 2 2 2 2" xfId="2190" xr:uid="{00000000-0005-0000-0000-00003D400000}"/>
    <cellStyle name="Normal 2 11 3 2 2 2 2 2" xfId="4040" xr:uid="{00000000-0005-0000-0000-00003E400000}"/>
    <cellStyle name="Normal 2 11 3 2 2 2 2 2 2" xfId="7761" xr:uid="{00000000-0005-0000-0000-00003F400000}"/>
    <cellStyle name="Normal 2 11 3 2 2 2 2 2 2 2" xfId="22645" xr:uid="{00000000-0005-0000-0000-000040400000}"/>
    <cellStyle name="Normal 2 11 3 2 2 2 2 2 2 2 2" xfId="45288" xr:uid="{00000000-0005-0000-0000-000041400000}"/>
    <cellStyle name="Normal 2 11 3 2 2 2 2 2 2 3" xfId="15205" xr:uid="{00000000-0005-0000-0000-000042400000}"/>
    <cellStyle name="Normal 2 11 3 2 2 2 2 2 2 3 2" xfId="37848" xr:uid="{00000000-0005-0000-0000-000043400000}"/>
    <cellStyle name="Normal 2 11 3 2 2 2 2 2 2 4" xfId="30407" xr:uid="{00000000-0005-0000-0000-000044400000}"/>
    <cellStyle name="Normal 2 11 3 2 2 2 2 2 3" xfId="18927" xr:uid="{00000000-0005-0000-0000-000045400000}"/>
    <cellStyle name="Normal 2 11 3 2 2 2 2 2 3 2" xfId="41570" xr:uid="{00000000-0005-0000-0000-000046400000}"/>
    <cellStyle name="Normal 2 11 3 2 2 2 2 2 4" xfId="11487" xr:uid="{00000000-0005-0000-0000-000047400000}"/>
    <cellStyle name="Normal 2 11 3 2 2 2 2 2 4 2" xfId="34130" xr:uid="{00000000-0005-0000-0000-000048400000}"/>
    <cellStyle name="Normal 2 11 3 2 2 2 2 2 5" xfId="26689" xr:uid="{00000000-0005-0000-0000-000049400000}"/>
    <cellStyle name="Normal 2 11 3 2 2 2 2 3" xfId="5914" xr:uid="{00000000-0005-0000-0000-00004A400000}"/>
    <cellStyle name="Normal 2 11 3 2 2 2 2 3 2" xfId="20798" xr:uid="{00000000-0005-0000-0000-00004B400000}"/>
    <cellStyle name="Normal 2 11 3 2 2 2 2 3 2 2" xfId="43441" xr:uid="{00000000-0005-0000-0000-00004C400000}"/>
    <cellStyle name="Normal 2 11 3 2 2 2 2 3 3" xfId="13358" xr:uid="{00000000-0005-0000-0000-00004D400000}"/>
    <cellStyle name="Normal 2 11 3 2 2 2 2 3 3 2" xfId="36001" xr:uid="{00000000-0005-0000-0000-00004E400000}"/>
    <cellStyle name="Normal 2 11 3 2 2 2 2 3 4" xfId="28560" xr:uid="{00000000-0005-0000-0000-00004F400000}"/>
    <cellStyle name="Normal 2 11 3 2 2 2 2 4" xfId="17080" xr:uid="{00000000-0005-0000-0000-000050400000}"/>
    <cellStyle name="Normal 2 11 3 2 2 2 2 4 2" xfId="39723" xr:uid="{00000000-0005-0000-0000-000051400000}"/>
    <cellStyle name="Normal 2 11 3 2 2 2 2 5" xfId="9640" xr:uid="{00000000-0005-0000-0000-000052400000}"/>
    <cellStyle name="Normal 2 11 3 2 2 2 2 5 2" xfId="32283" xr:uid="{00000000-0005-0000-0000-000053400000}"/>
    <cellStyle name="Normal 2 11 3 2 2 2 2 6" xfId="24842" xr:uid="{00000000-0005-0000-0000-000054400000}"/>
    <cellStyle name="Normal 2 11 3 2 2 2 3" xfId="3115" xr:uid="{00000000-0005-0000-0000-000055400000}"/>
    <cellStyle name="Normal 2 11 3 2 2 2 3 2" xfId="6836" xr:uid="{00000000-0005-0000-0000-000056400000}"/>
    <cellStyle name="Normal 2 11 3 2 2 2 3 2 2" xfId="21720" xr:uid="{00000000-0005-0000-0000-000057400000}"/>
    <cellStyle name="Normal 2 11 3 2 2 2 3 2 2 2" xfId="44363" xr:uid="{00000000-0005-0000-0000-000058400000}"/>
    <cellStyle name="Normal 2 11 3 2 2 2 3 2 3" xfId="14280" xr:uid="{00000000-0005-0000-0000-000059400000}"/>
    <cellStyle name="Normal 2 11 3 2 2 2 3 2 3 2" xfId="36923" xr:uid="{00000000-0005-0000-0000-00005A400000}"/>
    <cellStyle name="Normal 2 11 3 2 2 2 3 2 4" xfId="29482" xr:uid="{00000000-0005-0000-0000-00005B400000}"/>
    <cellStyle name="Normal 2 11 3 2 2 2 3 3" xfId="18002" xr:uid="{00000000-0005-0000-0000-00005C400000}"/>
    <cellStyle name="Normal 2 11 3 2 2 2 3 3 2" xfId="40645" xr:uid="{00000000-0005-0000-0000-00005D400000}"/>
    <cellStyle name="Normal 2 11 3 2 2 2 3 4" xfId="10562" xr:uid="{00000000-0005-0000-0000-00005E400000}"/>
    <cellStyle name="Normal 2 11 3 2 2 2 3 4 2" xfId="33205" xr:uid="{00000000-0005-0000-0000-00005F400000}"/>
    <cellStyle name="Normal 2 11 3 2 2 2 3 5" xfId="25764" xr:uid="{00000000-0005-0000-0000-000060400000}"/>
    <cellStyle name="Normal 2 11 3 2 2 2 4" xfId="4989" xr:uid="{00000000-0005-0000-0000-000061400000}"/>
    <cellStyle name="Normal 2 11 3 2 2 2 4 2" xfId="19873" xr:uid="{00000000-0005-0000-0000-000062400000}"/>
    <cellStyle name="Normal 2 11 3 2 2 2 4 2 2" xfId="42516" xr:uid="{00000000-0005-0000-0000-000063400000}"/>
    <cellStyle name="Normal 2 11 3 2 2 2 4 3" xfId="12433" xr:uid="{00000000-0005-0000-0000-000064400000}"/>
    <cellStyle name="Normal 2 11 3 2 2 2 4 3 2" xfId="35076" xr:uid="{00000000-0005-0000-0000-000065400000}"/>
    <cellStyle name="Normal 2 11 3 2 2 2 4 4" xfId="27635" xr:uid="{00000000-0005-0000-0000-000066400000}"/>
    <cellStyle name="Normal 2 11 3 2 2 2 5" xfId="16155" xr:uid="{00000000-0005-0000-0000-000067400000}"/>
    <cellStyle name="Normal 2 11 3 2 2 2 5 2" xfId="38798" xr:uid="{00000000-0005-0000-0000-000068400000}"/>
    <cellStyle name="Normal 2 11 3 2 2 2 6" xfId="8715" xr:uid="{00000000-0005-0000-0000-000069400000}"/>
    <cellStyle name="Normal 2 11 3 2 2 2 6 2" xfId="31358" xr:uid="{00000000-0005-0000-0000-00006A400000}"/>
    <cellStyle name="Normal 2 11 3 2 2 2 7" xfId="23917" xr:uid="{00000000-0005-0000-0000-00006B400000}"/>
    <cellStyle name="Normal 2 11 3 2 2 3" xfId="1728" xr:uid="{00000000-0005-0000-0000-00006C400000}"/>
    <cellStyle name="Normal 2 11 3 2 2 3 2" xfId="3578" xr:uid="{00000000-0005-0000-0000-00006D400000}"/>
    <cellStyle name="Normal 2 11 3 2 2 3 2 2" xfId="7299" xr:uid="{00000000-0005-0000-0000-00006E400000}"/>
    <cellStyle name="Normal 2 11 3 2 2 3 2 2 2" xfId="22183" xr:uid="{00000000-0005-0000-0000-00006F400000}"/>
    <cellStyle name="Normal 2 11 3 2 2 3 2 2 2 2" xfId="44826" xr:uid="{00000000-0005-0000-0000-000070400000}"/>
    <cellStyle name="Normal 2 11 3 2 2 3 2 2 3" xfId="14743" xr:uid="{00000000-0005-0000-0000-000071400000}"/>
    <cellStyle name="Normal 2 11 3 2 2 3 2 2 3 2" xfId="37386" xr:uid="{00000000-0005-0000-0000-000072400000}"/>
    <cellStyle name="Normal 2 11 3 2 2 3 2 2 4" xfId="29945" xr:uid="{00000000-0005-0000-0000-000073400000}"/>
    <cellStyle name="Normal 2 11 3 2 2 3 2 3" xfId="18465" xr:uid="{00000000-0005-0000-0000-000074400000}"/>
    <cellStyle name="Normal 2 11 3 2 2 3 2 3 2" xfId="41108" xr:uid="{00000000-0005-0000-0000-000075400000}"/>
    <cellStyle name="Normal 2 11 3 2 2 3 2 4" xfId="11025" xr:uid="{00000000-0005-0000-0000-000076400000}"/>
    <cellStyle name="Normal 2 11 3 2 2 3 2 4 2" xfId="33668" xr:uid="{00000000-0005-0000-0000-000077400000}"/>
    <cellStyle name="Normal 2 11 3 2 2 3 2 5" xfId="26227" xr:uid="{00000000-0005-0000-0000-000078400000}"/>
    <cellStyle name="Normal 2 11 3 2 2 3 3" xfId="5452" xr:uid="{00000000-0005-0000-0000-000079400000}"/>
    <cellStyle name="Normal 2 11 3 2 2 3 3 2" xfId="20336" xr:uid="{00000000-0005-0000-0000-00007A400000}"/>
    <cellStyle name="Normal 2 11 3 2 2 3 3 2 2" xfId="42979" xr:uid="{00000000-0005-0000-0000-00007B400000}"/>
    <cellStyle name="Normal 2 11 3 2 2 3 3 3" xfId="12896" xr:uid="{00000000-0005-0000-0000-00007C400000}"/>
    <cellStyle name="Normal 2 11 3 2 2 3 3 3 2" xfId="35539" xr:uid="{00000000-0005-0000-0000-00007D400000}"/>
    <cellStyle name="Normal 2 11 3 2 2 3 3 4" xfId="28098" xr:uid="{00000000-0005-0000-0000-00007E400000}"/>
    <cellStyle name="Normal 2 11 3 2 2 3 4" xfId="16618" xr:uid="{00000000-0005-0000-0000-00007F400000}"/>
    <cellStyle name="Normal 2 11 3 2 2 3 4 2" xfId="39261" xr:uid="{00000000-0005-0000-0000-000080400000}"/>
    <cellStyle name="Normal 2 11 3 2 2 3 5" xfId="9178" xr:uid="{00000000-0005-0000-0000-000081400000}"/>
    <cellStyle name="Normal 2 11 3 2 2 3 5 2" xfId="31821" xr:uid="{00000000-0005-0000-0000-000082400000}"/>
    <cellStyle name="Normal 2 11 3 2 2 3 6" xfId="24380" xr:uid="{00000000-0005-0000-0000-000083400000}"/>
    <cellStyle name="Normal 2 11 3 2 2 4" xfId="2653" xr:uid="{00000000-0005-0000-0000-000084400000}"/>
    <cellStyle name="Normal 2 11 3 2 2 4 2" xfId="6374" xr:uid="{00000000-0005-0000-0000-000085400000}"/>
    <cellStyle name="Normal 2 11 3 2 2 4 2 2" xfId="21258" xr:uid="{00000000-0005-0000-0000-000086400000}"/>
    <cellStyle name="Normal 2 11 3 2 2 4 2 2 2" xfId="43901" xr:uid="{00000000-0005-0000-0000-000087400000}"/>
    <cellStyle name="Normal 2 11 3 2 2 4 2 3" xfId="13818" xr:uid="{00000000-0005-0000-0000-000088400000}"/>
    <cellStyle name="Normal 2 11 3 2 2 4 2 3 2" xfId="36461" xr:uid="{00000000-0005-0000-0000-000089400000}"/>
    <cellStyle name="Normal 2 11 3 2 2 4 2 4" xfId="29020" xr:uid="{00000000-0005-0000-0000-00008A400000}"/>
    <cellStyle name="Normal 2 11 3 2 2 4 3" xfId="17540" xr:uid="{00000000-0005-0000-0000-00008B400000}"/>
    <cellStyle name="Normal 2 11 3 2 2 4 3 2" xfId="40183" xr:uid="{00000000-0005-0000-0000-00008C400000}"/>
    <cellStyle name="Normal 2 11 3 2 2 4 4" xfId="10100" xr:uid="{00000000-0005-0000-0000-00008D400000}"/>
    <cellStyle name="Normal 2 11 3 2 2 4 4 2" xfId="32743" xr:uid="{00000000-0005-0000-0000-00008E400000}"/>
    <cellStyle name="Normal 2 11 3 2 2 4 5" xfId="25302" xr:uid="{00000000-0005-0000-0000-00008F400000}"/>
    <cellStyle name="Normal 2 11 3 2 2 5" xfId="4527" xr:uid="{00000000-0005-0000-0000-000090400000}"/>
    <cellStyle name="Normal 2 11 3 2 2 5 2" xfId="19411" xr:uid="{00000000-0005-0000-0000-000091400000}"/>
    <cellStyle name="Normal 2 11 3 2 2 5 2 2" xfId="42054" xr:uid="{00000000-0005-0000-0000-000092400000}"/>
    <cellStyle name="Normal 2 11 3 2 2 5 3" xfId="11971" xr:uid="{00000000-0005-0000-0000-000093400000}"/>
    <cellStyle name="Normal 2 11 3 2 2 5 3 2" xfId="34614" xr:uid="{00000000-0005-0000-0000-000094400000}"/>
    <cellStyle name="Normal 2 11 3 2 2 5 4" xfId="27173" xr:uid="{00000000-0005-0000-0000-000095400000}"/>
    <cellStyle name="Normal 2 11 3 2 2 6" xfId="15693" xr:uid="{00000000-0005-0000-0000-000096400000}"/>
    <cellStyle name="Normal 2 11 3 2 2 6 2" xfId="38336" xr:uid="{00000000-0005-0000-0000-000097400000}"/>
    <cellStyle name="Normal 2 11 3 2 2 7" xfId="8253" xr:uid="{00000000-0005-0000-0000-000098400000}"/>
    <cellStyle name="Normal 2 11 3 2 2 7 2" xfId="30896" xr:uid="{00000000-0005-0000-0000-000099400000}"/>
    <cellStyle name="Normal 2 11 3 2 2 8" xfId="23455" xr:uid="{00000000-0005-0000-0000-00009A400000}"/>
    <cellStyle name="Normal 2 11 3 2 3" xfId="1051" xr:uid="{00000000-0005-0000-0000-00009B400000}"/>
    <cellStyle name="Normal 2 11 3 2 3 2" xfId="1979" xr:uid="{00000000-0005-0000-0000-00009C400000}"/>
    <cellStyle name="Normal 2 11 3 2 3 2 2" xfId="3829" xr:uid="{00000000-0005-0000-0000-00009D400000}"/>
    <cellStyle name="Normal 2 11 3 2 3 2 2 2" xfId="7550" xr:uid="{00000000-0005-0000-0000-00009E400000}"/>
    <cellStyle name="Normal 2 11 3 2 3 2 2 2 2" xfId="22434" xr:uid="{00000000-0005-0000-0000-00009F400000}"/>
    <cellStyle name="Normal 2 11 3 2 3 2 2 2 2 2" xfId="45077" xr:uid="{00000000-0005-0000-0000-0000A0400000}"/>
    <cellStyle name="Normal 2 11 3 2 3 2 2 2 3" xfId="14994" xr:uid="{00000000-0005-0000-0000-0000A1400000}"/>
    <cellStyle name="Normal 2 11 3 2 3 2 2 2 3 2" xfId="37637" xr:uid="{00000000-0005-0000-0000-0000A2400000}"/>
    <cellStyle name="Normal 2 11 3 2 3 2 2 2 4" xfId="30196" xr:uid="{00000000-0005-0000-0000-0000A3400000}"/>
    <cellStyle name="Normal 2 11 3 2 3 2 2 3" xfId="18716" xr:uid="{00000000-0005-0000-0000-0000A4400000}"/>
    <cellStyle name="Normal 2 11 3 2 3 2 2 3 2" xfId="41359" xr:uid="{00000000-0005-0000-0000-0000A5400000}"/>
    <cellStyle name="Normal 2 11 3 2 3 2 2 4" xfId="11276" xr:uid="{00000000-0005-0000-0000-0000A6400000}"/>
    <cellStyle name="Normal 2 11 3 2 3 2 2 4 2" xfId="33919" xr:uid="{00000000-0005-0000-0000-0000A7400000}"/>
    <cellStyle name="Normal 2 11 3 2 3 2 2 5" xfId="26478" xr:uid="{00000000-0005-0000-0000-0000A8400000}"/>
    <cellStyle name="Normal 2 11 3 2 3 2 3" xfId="5703" xr:uid="{00000000-0005-0000-0000-0000A9400000}"/>
    <cellStyle name="Normal 2 11 3 2 3 2 3 2" xfId="20587" xr:uid="{00000000-0005-0000-0000-0000AA400000}"/>
    <cellStyle name="Normal 2 11 3 2 3 2 3 2 2" xfId="43230" xr:uid="{00000000-0005-0000-0000-0000AB400000}"/>
    <cellStyle name="Normal 2 11 3 2 3 2 3 3" xfId="13147" xr:uid="{00000000-0005-0000-0000-0000AC400000}"/>
    <cellStyle name="Normal 2 11 3 2 3 2 3 3 2" xfId="35790" xr:uid="{00000000-0005-0000-0000-0000AD400000}"/>
    <cellStyle name="Normal 2 11 3 2 3 2 3 4" xfId="28349" xr:uid="{00000000-0005-0000-0000-0000AE400000}"/>
    <cellStyle name="Normal 2 11 3 2 3 2 4" xfId="16869" xr:uid="{00000000-0005-0000-0000-0000AF400000}"/>
    <cellStyle name="Normal 2 11 3 2 3 2 4 2" xfId="39512" xr:uid="{00000000-0005-0000-0000-0000B0400000}"/>
    <cellStyle name="Normal 2 11 3 2 3 2 5" xfId="9429" xr:uid="{00000000-0005-0000-0000-0000B1400000}"/>
    <cellStyle name="Normal 2 11 3 2 3 2 5 2" xfId="32072" xr:uid="{00000000-0005-0000-0000-0000B2400000}"/>
    <cellStyle name="Normal 2 11 3 2 3 2 6" xfId="24631" xr:uid="{00000000-0005-0000-0000-0000B3400000}"/>
    <cellStyle name="Normal 2 11 3 2 3 3" xfId="2904" xr:uid="{00000000-0005-0000-0000-0000B4400000}"/>
    <cellStyle name="Normal 2 11 3 2 3 3 2" xfId="6625" xr:uid="{00000000-0005-0000-0000-0000B5400000}"/>
    <cellStyle name="Normal 2 11 3 2 3 3 2 2" xfId="21509" xr:uid="{00000000-0005-0000-0000-0000B6400000}"/>
    <cellStyle name="Normal 2 11 3 2 3 3 2 2 2" xfId="44152" xr:uid="{00000000-0005-0000-0000-0000B7400000}"/>
    <cellStyle name="Normal 2 11 3 2 3 3 2 3" xfId="14069" xr:uid="{00000000-0005-0000-0000-0000B8400000}"/>
    <cellStyle name="Normal 2 11 3 2 3 3 2 3 2" xfId="36712" xr:uid="{00000000-0005-0000-0000-0000B9400000}"/>
    <cellStyle name="Normal 2 11 3 2 3 3 2 4" xfId="29271" xr:uid="{00000000-0005-0000-0000-0000BA400000}"/>
    <cellStyle name="Normal 2 11 3 2 3 3 3" xfId="17791" xr:uid="{00000000-0005-0000-0000-0000BB400000}"/>
    <cellStyle name="Normal 2 11 3 2 3 3 3 2" xfId="40434" xr:uid="{00000000-0005-0000-0000-0000BC400000}"/>
    <cellStyle name="Normal 2 11 3 2 3 3 4" xfId="10351" xr:uid="{00000000-0005-0000-0000-0000BD400000}"/>
    <cellStyle name="Normal 2 11 3 2 3 3 4 2" xfId="32994" xr:uid="{00000000-0005-0000-0000-0000BE400000}"/>
    <cellStyle name="Normal 2 11 3 2 3 3 5" xfId="25553" xr:uid="{00000000-0005-0000-0000-0000BF400000}"/>
    <cellStyle name="Normal 2 11 3 2 3 4" xfId="4778" xr:uid="{00000000-0005-0000-0000-0000C0400000}"/>
    <cellStyle name="Normal 2 11 3 2 3 4 2" xfId="19662" xr:uid="{00000000-0005-0000-0000-0000C1400000}"/>
    <cellStyle name="Normal 2 11 3 2 3 4 2 2" xfId="42305" xr:uid="{00000000-0005-0000-0000-0000C2400000}"/>
    <cellStyle name="Normal 2 11 3 2 3 4 3" xfId="12222" xr:uid="{00000000-0005-0000-0000-0000C3400000}"/>
    <cellStyle name="Normal 2 11 3 2 3 4 3 2" xfId="34865" xr:uid="{00000000-0005-0000-0000-0000C4400000}"/>
    <cellStyle name="Normal 2 11 3 2 3 4 4" xfId="27424" xr:uid="{00000000-0005-0000-0000-0000C5400000}"/>
    <cellStyle name="Normal 2 11 3 2 3 5" xfId="15944" xr:uid="{00000000-0005-0000-0000-0000C6400000}"/>
    <cellStyle name="Normal 2 11 3 2 3 5 2" xfId="38587" xr:uid="{00000000-0005-0000-0000-0000C7400000}"/>
    <cellStyle name="Normal 2 11 3 2 3 6" xfId="8504" xr:uid="{00000000-0005-0000-0000-0000C8400000}"/>
    <cellStyle name="Normal 2 11 3 2 3 6 2" xfId="31147" xr:uid="{00000000-0005-0000-0000-0000C9400000}"/>
    <cellStyle name="Normal 2 11 3 2 3 7" xfId="23706" xr:uid="{00000000-0005-0000-0000-0000CA400000}"/>
    <cellStyle name="Normal 2 11 3 2 4" xfId="1517" xr:uid="{00000000-0005-0000-0000-0000CB400000}"/>
    <cellStyle name="Normal 2 11 3 2 4 2" xfId="3367" xr:uid="{00000000-0005-0000-0000-0000CC400000}"/>
    <cellStyle name="Normal 2 11 3 2 4 2 2" xfId="7088" xr:uid="{00000000-0005-0000-0000-0000CD400000}"/>
    <cellStyle name="Normal 2 11 3 2 4 2 2 2" xfId="21972" xr:uid="{00000000-0005-0000-0000-0000CE400000}"/>
    <cellStyle name="Normal 2 11 3 2 4 2 2 2 2" xfId="44615" xr:uid="{00000000-0005-0000-0000-0000CF400000}"/>
    <cellStyle name="Normal 2 11 3 2 4 2 2 3" xfId="14532" xr:uid="{00000000-0005-0000-0000-0000D0400000}"/>
    <cellStyle name="Normal 2 11 3 2 4 2 2 3 2" xfId="37175" xr:uid="{00000000-0005-0000-0000-0000D1400000}"/>
    <cellStyle name="Normal 2 11 3 2 4 2 2 4" xfId="29734" xr:uid="{00000000-0005-0000-0000-0000D2400000}"/>
    <cellStyle name="Normal 2 11 3 2 4 2 3" xfId="18254" xr:uid="{00000000-0005-0000-0000-0000D3400000}"/>
    <cellStyle name="Normal 2 11 3 2 4 2 3 2" xfId="40897" xr:uid="{00000000-0005-0000-0000-0000D4400000}"/>
    <cellStyle name="Normal 2 11 3 2 4 2 4" xfId="10814" xr:uid="{00000000-0005-0000-0000-0000D5400000}"/>
    <cellStyle name="Normal 2 11 3 2 4 2 4 2" xfId="33457" xr:uid="{00000000-0005-0000-0000-0000D6400000}"/>
    <cellStyle name="Normal 2 11 3 2 4 2 5" xfId="26016" xr:uid="{00000000-0005-0000-0000-0000D7400000}"/>
    <cellStyle name="Normal 2 11 3 2 4 3" xfId="5241" xr:uid="{00000000-0005-0000-0000-0000D8400000}"/>
    <cellStyle name="Normal 2 11 3 2 4 3 2" xfId="20125" xr:uid="{00000000-0005-0000-0000-0000D9400000}"/>
    <cellStyle name="Normal 2 11 3 2 4 3 2 2" xfId="42768" xr:uid="{00000000-0005-0000-0000-0000DA400000}"/>
    <cellStyle name="Normal 2 11 3 2 4 3 3" xfId="12685" xr:uid="{00000000-0005-0000-0000-0000DB400000}"/>
    <cellStyle name="Normal 2 11 3 2 4 3 3 2" xfId="35328" xr:uid="{00000000-0005-0000-0000-0000DC400000}"/>
    <cellStyle name="Normal 2 11 3 2 4 3 4" xfId="27887" xr:uid="{00000000-0005-0000-0000-0000DD400000}"/>
    <cellStyle name="Normal 2 11 3 2 4 4" xfId="16407" xr:uid="{00000000-0005-0000-0000-0000DE400000}"/>
    <cellStyle name="Normal 2 11 3 2 4 4 2" xfId="39050" xr:uid="{00000000-0005-0000-0000-0000DF400000}"/>
    <cellStyle name="Normal 2 11 3 2 4 5" xfId="8967" xr:uid="{00000000-0005-0000-0000-0000E0400000}"/>
    <cellStyle name="Normal 2 11 3 2 4 5 2" xfId="31610" xr:uid="{00000000-0005-0000-0000-0000E1400000}"/>
    <cellStyle name="Normal 2 11 3 2 4 6" xfId="24169" xr:uid="{00000000-0005-0000-0000-0000E2400000}"/>
    <cellStyle name="Normal 2 11 3 2 5" xfId="2442" xr:uid="{00000000-0005-0000-0000-0000E3400000}"/>
    <cellStyle name="Normal 2 11 3 2 5 2" xfId="6163" xr:uid="{00000000-0005-0000-0000-0000E4400000}"/>
    <cellStyle name="Normal 2 11 3 2 5 2 2" xfId="21047" xr:uid="{00000000-0005-0000-0000-0000E5400000}"/>
    <cellStyle name="Normal 2 11 3 2 5 2 2 2" xfId="43690" xr:uid="{00000000-0005-0000-0000-0000E6400000}"/>
    <cellStyle name="Normal 2 11 3 2 5 2 3" xfId="13607" xr:uid="{00000000-0005-0000-0000-0000E7400000}"/>
    <cellStyle name="Normal 2 11 3 2 5 2 3 2" xfId="36250" xr:uid="{00000000-0005-0000-0000-0000E8400000}"/>
    <cellStyle name="Normal 2 11 3 2 5 2 4" xfId="28809" xr:uid="{00000000-0005-0000-0000-0000E9400000}"/>
    <cellStyle name="Normal 2 11 3 2 5 3" xfId="17329" xr:uid="{00000000-0005-0000-0000-0000EA400000}"/>
    <cellStyle name="Normal 2 11 3 2 5 3 2" xfId="39972" xr:uid="{00000000-0005-0000-0000-0000EB400000}"/>
    <cellStyle name="Normal 2 11 3 2 5 4" xfId="9889" xr:uid="{00000000-0005-0000-0000-0000EC400000}"/>
    <cellStyle name="Normal 2 11 3 2 5 4 2" xfId="32532" xr:uid="{00000000-0005-0000-0000-0000ED400000}"/>
    <cellStyle name="Normal 2 11 3 2 5 5" xfId="25091" xr:uid="{00000000-0005-0000-0000-0000EE400000}"/>
    <cellStyle name="Normal 2 11 3 2 6" xfId="4316" xr:uid="{00000000-0005-0000-0000-0000EF400000}"/>
    <cellStyle name="Normal 2 11 3 2 6 2" xfId="19200" xr:uid="{00000000-0005-0000-0000-0000F0400000}"/>
    <cellStyle name="Normal 2 11 3 2 6 2 2" xfId="41843" xr:uid="{00000000-0005-0000-0000-0000F1400000}"/>
    <cellStyle name="Normal 2 11 3 2 6 3" xfId="11760" xr:uid="{00000000-0005-0000-0000-0000F2400000}"/>
    <cellStyle name="Normal 2 11 3 2 6 3 2" xfId="34403" xr:uid="{00000000-0005-0000-0000-0000F3400000}"/>
    <cellStyle name="Normal 2 11 3 2 6 4" xfId="26962" xr:uid="{00000000-0005-0000-0000-0000F4400000}"/>
    <cellStyle name="Normal 2 11 3 2 7" xfId="15482" xr:uid="{00000000-0005-0000-0000-0000F5400000}"/>
    <cellStyle name="Normal 2 11 3 2 7 2" xfId="38125" xr:uid="{00000000-0005-0000-0000-0000F6400000}"/>
    <cellStyle name="Normal 2 11 3 2 8" xfId="8042" xr:uid="{00000000-0005-0000-0000-0000F7400000}"/>
    <cellStyle name="Normal 2 11 3 2 8 2" xfId="30685" xr:uid="{00000000-0005-0000-0000-0000F8400000}"/>
    <cellStyle name="Normal 2 11 3 2 9" xfId="23245" xr:uid="{00000000-0005-0000-0000-0000F9400000}"/>
    <cellStyle name="Normal 2 11 3 3" xfId="692" xr:uid="{00000000-0005-0000-0000-0000FA400000}"/>
    <cellStyle name="Normal 2 11 3 3 2" xfId="1157" xr:uid="{00000000-0005-0000-0000-0000FB400000}"/>
    <cellStyle name="Normal 2 11 3 3 2 2" xfId="2085" xr:uid="{00000000-0005-0000-0000-0000FC400000}"/>
    <cellStyle name="Normal 2 11 3 3 2 2 2" xfId="3935" xr:uid="{00000000-0005-0000-0000-0000FD400000}"/>
    <cellStyle name="Normal 2 11 3 3 2 2 2 2" xfId="7656" xr:uid="{00000000-0005-0000-0000-0000FE400000}"/>
    <cellStyle name="Normal 2 11 3 3 2 2 2 2 2" xfId="22540" xr:uid="{00000000-0005-0000-0000-0000FF400000}"/>
    <cellStyle name="Normal 2 11 3 3 2 2 2 2 2 2" xfId="45183" xr:uid="{00000000-0005-0000-0000-000000410000}"/>
    <cellStyle name="Normal 2 11 3 3 2 2 2 2 3" xfId="15100" xr:uid="{00000000-0005-0000-0000-000001410000}"/>
    <cellStyle name="Normal 2 11 3 3 2 2 2 2 3 2" xfId="37743" xr:uid="{00000000-0005-0000-0000-000002410000}"/>
    <cellStyle name="Normal 2 11 3 3 2 2 2 2 4" xfId="30302" xr:uid="{00000000-0005-0000-0000-000003410000}"/>
    <cellStyle name="Normal 2 11 3 3 2 2 2 3" xfId="18822" xr:uid="{00000000-0005-0000-0000-000004410000}"/>
    <cellStyle name="Normal 2 11 3 3 2 2 2 3 2" xfId="41465" xr:uid="{00000000-0005-0000-0000-000005410000}"/>
    <cellStyle name="Normal 2 11 3 3 2 2 2 4" xfId="11382" xr:uid="{00000000-0005-0000-0000-000006410000}"/>
    <cellStyle name="Normal 2 11 3 3 2 2 2 4 2" xfId="34025" xr:uid="{00000000-0005-0000-0000-000007410000}"/>
    <cellStyle name="Normal 2 11 3 3 2 2 2 5" xfId="26584" xr:uid="{00000000-0005-0000-0000-000008410000}"/>
    <cellStyle name="Normal 2 11 3 3 2 2 3" xfId="5809" xr:uid="{00000000-0005-0000-0000-000009410000}"/>
    <cellStyle name="Normal 2 11 3 3 2 2 3 2" xfId="20693" xr:uid="{00000000-0005-0000-0000-00000A410000}"/>
    <cellStyle name="Normal 2 11 3 3 2 2 3 2 2" xfId="43336" xr:uid="{00000000-0005-0000-0000-00000B410000}"/>
    <cellStyle name="Normal 2 11 3 3 2 2 3 3" xfId="13253" xr:uid="{00000000-0005-0000-0000-00000C410000}"/>
    <cellStyle name="Normal 2 11 3 3 2 2 3 3 2" xfId="35896" xr:uid="{00000000-0005-0000-0000-00000D410000}"/>
    <cellStyle name="Normal 2 11 3 3 2 2 3 4" xfId="28455" xr:uid="{00000000-0005-0000-0000-00000E410000}"/>
    <cellStyle name="Normal 2 11 3 3 2 2 4" xfId="16975" xr:uid="{00000000-0005-0000-0000-00000F410000}"/>
    <cellStyle name="Normal 2 11 3 3 2 2 4 2" xfId="39618" xr:uid="{00000000-0005-0000-0000-000010410000}"/>
    <cellStyle name="Normal 2 11 3 3 2 2 5" xfId="9535" xr:uid="{00000000-0005-0000-0000-000011410000}"/>
    <cellStyle name="Normal 2 11 3 3 2 2 5 2" xfId="32178" xr:uid="{00000000-0005-0000-0000-000012410000}"/>
    <cellStyle name="Normal 2 11 3 3 2 2 6" xfId="24737" xr:uid="{00000000-0005-0000-0000-000013410000}"/>
    <cellStyle name="Normal 2 11 3 3 2 3" xfId="3010" xr:uid="{00000000-0005-0000-0000-000014410000}"/>
    <cellStyle name="Normal 2 11 3 3 2 3 2" xfId="6731" xr:uid="{00000000-0005-0000-0000-000015410000}"/>
    <cellStyle name="Normal 2 11 3 3 2 3 2 2" xfId="21615" xr:uid="{00000000-0005-0000-0000-000016410000}"/>
    <cellStyle name="Normal 2 11 3 3 2 3 2 2 2" xfId="44258" xr:uid="{00000000-0005-0000-0000-000017410000}"/>
    <cellStyle name="Normal 2 11 3 3 2 3 2 3" xfId="14175" xr:uid="{00000000-0005-0000-0000-000018410000}"/>
    <cellStyle name="Normal 2 11 3 3 2 3 2 3 2" xfId="36818" xr:uid="{00000000-0005-0000-0000-000019410000}"/>
    <cellStyle name="Normal 2 11 3 3 2 3 2 4" xfId="29377" xr:uid="{00000000-0005-0000-0000-00001A410000}"/>
    <cellStyle name="Normal 2 11 3 3 2 3 3" xfId="17897" xr:uid="{00000000-0005-0000-0000-00001B410000}"/>
    <cellStyle name="Normal 2 11 3 3 2 3 3 2" xfId="40540" xr:uid="{00000000-0005-0000-0000-00001C410000}"/>
    <cellStyle name="Normal 2 11 3 3 2 3 4" xfId="10457" xr:uid="{00000000-0005-0000-0000-00001D410000}"/>
    <cellStyle name="Normal 2 11 3 3 2 3 4 2" xfId="33100" xr:uid="{00000000-0005-0000-0000-00001E410000}"/>
    <cellStyle name="Normal 2 11 3 3 2 3 5" xfId="25659" xr:uid="{00000000-0005-0000-0000-00001F410000}"/>
    <cellStyle name="Normal 2 11 3 3 2 4" xfId="4884" xr:uid="{00000000-0005-0000-0000-000020410000}"/>
    <cellStyle name="Normal 2 11 3 3 2 4 2" xfId="19768" xr:uid="{00000000-0005-0000-0000-000021410000}"/>
    <cellStyle name="Normal 2 11 3 3 2 4 2 2" xfId="42411" xr:uid="{00000000-0005-0000-0000-000022410000}"/>
    <cellStyle name="Normal 2 11 3 3 2 4 3" xfId="12328" xr:uid="{00000000-0005-0000-0000-000023410000}"/>
    <cellStyle name="Normal 2 11 3 3 2 4 3 2" xfId="34971" xr:uid="{00000000-0005-0000-0000-000024410000}"/>
    <cellStyle name="Normal 2 11 3 3 2 4 4" xfId="27530" xr:uid="{00000000-0005-0000-0000-000025410000}"/>
    <cellStyle name="Normal 2 11 3 3 2 5" xfId="16050" xr:uid="{00000000-0005-0000-0000-000026410000}"/>
    <cellStyle name="Normal 2 11 3 3 2 5 2" xfId="38693" xr:uid="{00000000-0005-0000-0000-000027410000}"/>
    <cellStyle name="Normal 2 11 3 3 2 6" xfId="8610" xr:uid="{00000000-0005-0000-0000-000028410000}"/>
    <cellStyle name="Normal 2 11 3 3 2 6 2" xfId="31253" xr:uid="{00000000-0005-0000-0000-000029410000}"/>
    <cellStyle name="Normal 2 11 3 3 2 7" xfId="23812" xr:uid="{00000000-0005-0000-0000-00002A410000}"/>
    <cellStyle name="Normal 2 11 3 3 3" xfId="1623" xr:uid="{00000000-0005-0000-0000-00002B410000}"/>
    <cellStyle name="Normal 2 11 3 3 3 2" xfId="3473" xr:uid="{00000000-0005-0000-0000-00002C410000}"/>
    <cellStyle name="Normal 2 11 3 3 3 2 2" xfId="7194" xr:uid="{00000000-0005-0000-0000-00002D410000}"/>
    <cellStyle name="Normal 2 11 3 3 3 2 2 2" xfId="22078" xr:uid="{00000000-0005-0000-0000-00002E410000}"/>
    <cellStyle name="Normal 2 11 3 3 3 2 2 2 2" xfId="44721" xr:uid="{00000000-0005-0000-0000-00002F410000}"/>
    <cellStyle name="Normal 2 11 3 3 3 2 2 3" xfId="14638" xr:uid="{00000000-0005-0000-0000-000030410000}"/>
    <cellStyle name="Normal 2 11 3 3 3 2 2 3 2" xfId="37281" xr:uid="{00000000-0005-0000-0000-000031410000}"/>
    <cellStyle name="Normal 2 11 3 3 3 2 2 4" xfId="29840" xr:uid="{00000000-0005-0000-0000-000032410000}"/>
    <cellStyle name="Normal 2 11 3 3 3 2 3" xfId="18360" xr:uid="{00000000-0005-0000-0000-000033410000}"/>
    <cellStyle name="Normal 2 11 3 3 3 2 3 2" xfId="41003" xr:uid="{00000000-0005-0000-0000-000034410000}"/>
    <cellStyle name="Normal 2 11 3 3 3 2 4" xfId="10920" xr:uid="{00000000-0005-0000-0000-000035410000}"/>
    <cellStyle name="Normal 2 11 3 3 3 2 4 2" xfId="33563" xr:uid="{00000000-0005-0000-0000-000036410000}"/>
    <cellStyle name="Normal 2 11 3 3 3 2 5" xfId="26122" xr:uid="{00000000-0005-0000-0000-000037410000}"/>
    <cellStyle name="Normal 2 11 3 3 3 3" xfId="5347" xr:uid="{00000000-0005-0000-0000-000038410000}"/>
    <cellStyle name="Normal 2 11 3 3 3 3 2" xfId="20231" xr:uid="{00000000-0005-0000-0000-000039410000}"/>
    <cellStyle name="Normal 2 11 3 3 3 3 2 2" xfId="42874" xr:uid="{00000000-0005-0000-0000-00003A410000}"/>
    <cellStyle name="Normal 2 11 3 3 3 3 3" xfId="12791" xr:uid="{00000000-0005-0000-0000-00003B410000}"/>
    <cellStyle name="Normal 2 11 3 3 3 3 3 2" xfId="35434" xr:uid="{00000000-0005-0000-0000-00003C410000}"/>
    <cellStyle name="Normal 2 11 3 3 3 3 4" xfId="27993" xr:uid="{00000000-0005-0000-0000-00003D410000}"/>
    <cellStyle name="Normal 2 11 3 3 3 4" xfId="16513" xr:uid="{00000000-0005-0000-0000-00003E410000}"/>
    <cellStyle name="Normal 2 11 3 3 3 4 2" xfId="39156" xr:uid="{00000000-0005-0000-0000-00003F410000}"/>
    <cellStyle name="Normal 2 11 3 3 3 5" xfId="9073" xr:uid="{00000000-0005-0000-0000-000040410000}"/>
    <cellStyle name="Normal 2 11 3 3 3 5 2" xfId="31716" xr:uid="{00000000-0005-0000-0000-000041410000}"/>
    <cellStyle name="Normal 2 11 3 3 3 6" xfId="24275" xr:uid="{00000000-0005-0000-0000-000042410000}"/>
    <cellStyle name="Normal 2 11 3 3 4" xfId="2548" xr:uid="{00000000-0005-0000-0000-000043410000}"/>
    <cellStyle name="Normal 2 11 3 3 4 2" xfId="6269" xr:uid="{00000000-0005-0000-0000-000044410000}"/>
    <cellStyle name="Normal 2 11 3 3 4 2 2" xfId="21153" xr:uid="{00000000-0005-0000-0000-000045410000}"/>
    <cellStyle name="Normal 2 11 3 3 4 2 2 2" xfId="43796" xr:uid="{00000000-0005-0000-0000-000046410000}"/>
    <cellStyle name="Normal 2 11 3 3 4 2 3" xfId="13713" xr:uid="{00000000-0005-0000-0000-000047410000}"/>
    <cellStyle name="Normal 2 11 3 3 4 2 3 2" xfId="36356" xr:uid="{00000000-0005-0000-0000-000048410000}"/>
    <cellStyle name="Normal 2 11 3 3 4 2 4" xfId="28915" xr:uid="{00000000-0005-0000-0000-000049410000}"/>
    <cellStyle name="Normal 2 11 3 3 4 3" xfId="17435" xr:uid="{00000000-0005-0000-0000-00004A410000}"/>
    <cellStyle name="Normal 2 11 3 3 4 3 2" xfId="40078" xr:uid="{00000000-0005-0000-0000-00004B410000}"/>
    <cellStyle name="Normal 2 11 3 3 4 4" xfId="9995" xr:uid="{00000000-0005-0000-0000-00004C410000}"/>
    <cellStyle name="Normal 2 11 3 3 4 4 2" xfId="32638" xr:uid="{00000000-0005-0000-0000-00004D410000}"/>
    <cellStyle name="Normal 2 11 3 3 4 5" xfId="25197" xr:uid="{00000000-0005-0000-0000-00004E410000}"/>
    <cellStyle name="Normal 2 11 3 3 5" xfId="4422" xr:uid="{00000000-0005-0000-0000-00004F410000}"/>
    <cellStyle name="Normal 2 11 3 3 5 2" xfId="19306" xr:uid="{00000000-0005-0000-0000-000050410000}"/>
    <cellStyle name="Normal 2 11 3 3 5 2 2" xfId="41949" xr:uid="{00000000-0005-0000-0000-000051410000}"/>
    <cellStyle name="Normal 2 11 3 3 5 3" xfId="11866" xr:uid="{00000000-0005-0000-0000-000052410000}"/>
    <cellStyle name="Normal 2 11 3 3 5 3 2" xfId="34509" xr:uid="{00000000-0005-0000-0000-000053410000}"/>
    <cellStyle name="Normal 2 11 3 3 5 4" xfId="27068" xr:uid="{00000000-0005-0000-0000-000054410000}"/>
    <cellStyle name="Normal 2 11 3 3 6" xfId="15588" xr:uid="{00000000-0005-0000-0000-000055410000}"/>
    <cellStyle name="Normal 2 11 3 3 6 2" xfId="38231" xr:uid="{00000000-0005-0000-0000-000056410000}"/>
    <cellStyle name="Normal 2 11 3 3 7" xfId="8148" xr:uid="{00000000-0005-0000-0000-000057410000}"/>
    <cellStyle name="Normal 2 11 3 3 7 2" xfId="30791" xr:uid="{00000000-0005-0000-0000-000058410000}"/>
    <cellStyle name="Normal 2 11 3 3 8" xfId="23350" xr:uid="{00000000-0005-0000-0000-000059410000}"/>
    <cellStyle name="Normal 2 11 3 4" xfId="946" xr:uid="{00000000-0005-0000-0000-00005A410000}"/>
    <cellStyle name="Normal 2 11 3 4 2" xfId="1874" xr:uid="{00000000-0005-0000-0000-00005B410000}"/>
    <cellStyle name="Normal 2 11 3 4 2 2" xfId="3724" xr:uid="{00000000-0005-0000-0000-00005C410000}"/>
    <cellStyle name="Normal 2 11 3 4 2 2 2" xfId="7445" xr:uid="{00000000-0005-0000-0000-00005D410000}"/>
    <cellStyle name="Normal 2 11 3 4 2 2 2 2" xfId="22329" xr:uid="{00000000-0005-0000-0000-00005E410000}"/>
    <cellStyle name="Normal 2 11 3 4 2 2 2 2 2" xfId="44972" xr:uid="{00000000-0005-0000-0000-00005F410000}"/>
    <cellStyle name="Normal 2 11 3 4 2 2 2 3" xfId="14889" xr:uid="{00000000-0005-0000-0000-000060410000}"/>
    <cellStyle name="Normal 2 11 3 4 2 2 2 3 2" xfId="37532" xr:uid="{00000000-0005-0000-0000-000061410000}"/>
    <cellStyle name="Normal 2 11 3 4 2 2 2 4" xfId="30091" xr:uid="{00000000-0005-0000-0000-000062410000}"/>
    <cellStyle name="Normal 2 11 3 4 2 2 3" xfId="18611" xr:uid="{00000000-0005-0000-0000-000063410000}"/>
    <cellStyle name="Normal 2 11 3 4 2 2 3 2" xfId="41254" xr:uid="{00000000-0005-0000-0000-000064410000}"/>
    <cellStyle name="Normal 2 11 3 4 2 2 4" xfId="11171" xr:uid="{00000000-0005-0000-0000-000065410000}"/>
    <cellStyle name="Normal 2 11 3 4 2 2 4 2" xfId="33814" xr:uid="{00000000-0005-0000-0000-000066410000}"/>
    <cellStyle name="Normal 2 11 3 4 2 2 5" xfId="26373" xr:uid="{00000000-0005-0000-0000-000067410000}"/>
    <cellStyle name="Normal 2 11 3 4 2 3" xfId="5598" xr:uid="{00000000-0005-0000-0000-000068410000}"/>
    <cellStyle name="Normal 2 11 3 4 2 3 2" xfId="20482" xr:uid="{00000000-0005-0000-0000-000069410000}"/>
    <cellStyle name="Normal 2 11 3 4 2 3 2 2" xfId="43125" xr:uid="{00000000-0005-0000-0000-00006A410000}"/>
    <cellStyle name="Normal 2 11 3 4 2 3 3" xfId="13042" xr:uid="{00000000-0005-0000-0000-00006B410000}"/>
    <cellStyle name="Normal 2 11 3 4 2 3 3 2" xfId="35685" xr:uid="{00000000-0005-0000-0000-00006C410000}"/>
    <cellStyle name="Normal 2 11 3 4 2 3 4" xfId="28244" xr:uid="{00000000-0005-0000-0000-00006D410000}"/>
    <cellStyle name="Normal 2 11 3 4 2 4" xfId="16764" xr:uid="{00000000-0005-0000-0000-00006E410000}"/>
    <cellStyle name="Normal 2 11 3 4 2 4 2" xfId="39407" xr:uid="{00000000-0005-0000-0000-00006F410000}"/>
    <cellStyle name="Normal 2 11 3 4 2 5" xfId="9324" xr:uid="{00000000-0005-0000-0000-000070410000}"/>
    <cellStyle name="Normal 2 11 3 4 2 5 2" xfId="31967" xr:uid="{00000000-0005-0000-0000-000071410000}"/>
    <cellStyle name="Normal 2 11 3 4 2 6" xfId="24526" xr:uid="{00000000-0005-0000-0000-000072410000}"/>
    <cellStyle name="Normal 2 11 3 4 3" xfId="2799" xr:uid="{00000000-0005-0000-0000-000073410000}"/>
    <cellStyle name="Normal 2 11 3 4 3 2" xfId="6520" xr:uid="{00000000-0005-0000-0000-000074410000}"/>
    <cellStyle name="Normal 2 11 3 4 3 2 2" xfId="21404" xr:uid="{00000000-0005-0000-0000-000075410000}"/>
    <cellStyle name="Normal 2 11 3 4 3 2 2 2" xfId="44047" xr:uid="{00000000-0005-0000-0000-000076410000}"/>
    <cellStyle name="Normal 2 11 3 4 3 2 3" xfId="13964" xr:uid="{00000000-0005-0000-0000-000077410000}"/>
    <cellStyle name="Normal 2 11 3 4 3 2 3 2" xfId="36607" xr:uid="{00000000-0005-0000-0000-000078410000}"/>
    <cellStyle name="Normal 2 11 3 4 3 2 4" xfId="29166" xr:uid="{00000000-0005-0000-0000-000079410000}"/>
    <cellStyle name="Normal 2 11 3 4 3 3" xfId="17686" xr:uid="{00000000-0005-0000-0000-00007A410000}"/>
    <cellStyle name="Normal 2 11 3 4 3 3 2" xfId="40329" xr:uid="{00000000-0005-0000-0000-00007B410000}"/>
    <cellStyle name="Normal 2 11 3 4 3 4" xfId="10246" xr:uid="{00000000-0005-0000-0000-00007C410000}"/>
    <cellStyle name="Normal 2 11 3 4 3 4 2" xfId="32889" xr:uid="{00000000-0005-0000-0000-00007D410000}"/>
    <cellStyle name="Normal 2 11 3 4 3 5" xfId="25448" xr:uid="{00000000-0005-0000-0000-00007E410000}"/>
    <cellStyle name="Normal 2 11 3 4 4" xfId="4673" xr:uid="{00000000-0005-0000-0000-00007F410000}"/>
    <cellStyle name="Normal 2 11 3 4 4 2" xfId="19557" xr:uid="{00000000-0005-0000-0000-000080410000}"/>
    <cellStyle name="Normal 2 11 3 4 4 2 2" xfId="42200" xr:uid="{00000000-0005-0000-0000-000081410000}"/>
    <cellStyle name="Normal 2 11 3 4 4 3" xfId="12117" xr:uid="{00000000-0005-0000-0000-000082410000}"/>
    <cellStyle name="Normal 2 11 3 4 4 3 2" xfId="34760" xr:uid="{00000000-0005-0000-0000-000083410000}"/>
    <cellStyle name="Normal 2 11 3 4 4 4" xfId="27319" xr:uid="{00000000-0005-0000-0000-000084410000}"/>
    <cellStyle name="Normal 2 11 3 4 5" xfId="15839" xr:uid="{00000000-0005-0000-0000-000085410000}"/>
    <cellStyle name="Normal 2 11 3 4 5 2" xfId="38482" xr:uid="{00000000-0005-0000-0000-000086410000}"/>
    <cellStyle name="Normal 2 11 3 4 6" xfId="8399" xr:uid="{00000000-0005-0000-0000-000087410000}"/>
    <cellStyle name="Normal 2 11 3 4 6 2" xfId="31042" xr:uid="{00000000-0005-0000-0000-000088410000}"/>
    <cellStyle name="Normal 2 11 3 4 7" xfId="23601" xr:uid="{00000000-0005-0000-0000-000089410000}"/>
    <cellStyle name="Normal 2 11 3 5" xfId="1412" xr:uid="{00000000-0005-0000-0000-00008A410000}"/>
    <cellStyle name="Normal 2 11 3 5 2" xfId="3262" xr:uid="{00000000-0005-0000-0000-00008B410000}"/>
    <cellStyle name="Normal 2 11 3 5 2 2" xfId="6983" xr:uid="{00000000-0005-0000-0000-00008C410000}"/>
    <cellStyle name="Normal 2 11 3 5 2 2 2" xfId="21867" xr:uid="{00000000-0005-0000-0000-00008D410000}"/>
    <cellStyle name="Normal 2 11 3 5 2 2 2 2" xfId="44510" xr:uid="{00000000-0005-0000-0000-00008E410000}"/>
    <cellStyle name="Normal 2 11 3 5 2 2 3" xfId="14427" xr:uid="{00000000-0005-0000-0000-00008F410000}"/>
    <cellStyle name="Normal 2 11 3 5 2 2 3 2" xfId="37070" xr:uid="{00000000-0005-0000-0000-000090410000}"/>
    <cellStyle name="Normal 2 11 3 5 2 2 4" xfId="29629" xr:uid="{00000000-0005-0000-0000-000091410000}"/>
    <cellStyle name="Normal 2 11 3 5 2 3" xfId="18149" xr:uid="{00000000-0005-0000-0000-000092410000}"/>
    <cellStyle name="Normal 2 11 3 5 2 3 2" xfId="40792" xr:uid="{00000000-0005-0000-0000-000093410000}"/>
    <cellStyle name="Normal 2 11 3 5 2 4" xfId="10709" xr:uid="{00000000-0005-0000-0000-000094410000}"/>
    <cellStyle name="Normal 2 11 3 5 2 4 2" xfId="33352" xr:uid="{00000000-0005-0000-0000-000095410000}"/>
    <cellStyle name="Normal 2 11 3 5 2 5" xfId="25911" xr:uid="{00000000-0005-0000-0000-000096410000}"/>
    <cellStyle name="Normal 2 11 3 5 3" xfId="5136" xr:uid="{00000000-0005-0000-0000-000097410000}"/>
    <cellStyle name="Normal 2 11 3 5 3 2" xfId="20020" xr:uid="{00000000-0005-0000-0000-000098410000}"/>
    <cellStyle name="Normal 2 11 3 5 3 2 2" xfId="42663" xr:uid="{00000000-0005-0000-0000-000099410000}"/>
    <cellStyle name="Normal 2 11 3 5 3 3" xfId="12580" xr:uid="{00000000-0005-0000-0000-00009A410000}"/>
    <cellStyle name="Normal 2 11 3 5 3 3 2" xfId="35223" xr:uid="{00000000-0005-0000-0000-00009B410000}"/>
    <cellStyle name="Normal 2 11 3 5 3 4" xfId="27782" xr:uid="{00000000-0005-0000-0000-00009C410000}"/>
    <cellStyle name="Normal 2 11 3 5 4" xfId="16302" xr:uid="{00000000-0005-0000-0000-00009D410000}"/>
    <cellStyle name="Normal 2 11 3 5 4 2" xfId="38945" xr:uid="{00000000-0005-0000-0000-00009E410000}"/>
    <cellStyle name="Normal 2 11 3 5 5" xfId="8862" xr:uid="{00000000-0005-0000-0000-00009F410000}"/>
    <cellStyle name="Normal 2 11 3 5 5 2" xfId="31505" xr:uid="{00000000-0005-0000-0000-0000A0410000}"/>
    <cellStyle name="Normal 2 11 3 5 6" xfId="24064" xr:uid="{00000000-0005-0000-0000-0000A1410000}"/>
    <cellStyle name="Normal 2 11 3 6" xfId="2337" xr:uid="{00000000-0005-0000-0000-0000A2410000}"/>
    <cellStyle name="Normal 2 11 3 6 2" xfId="6058" xr:uid="{00000000-0005-0000-0000-0000A3410000}"/>
    <cellStyle name="Normal 2 11 3 6 2 2" xfId="20942" xr:uid="{00000000-0005-0000-0000-0000A4410000}"/>
    <cellStyle name="Normal 2 11 3 6 2 2 2" xfId="43585" xr:uid="{00000000-0005-0000-0000-0000A5410000}"/>
    <cellStyle name="Normal 2 11 3 6 2 3" xfId="13502" xr:uid="{00000000-0005-0000-0000-0000A6410000}"/>
    <cellStyle name="Normal 2 11 3 6 2 3 2" xfId="36145" xr:uid="{00000000-0005-0000-0000-0000A7410000}"/>
    <cellStyle name="Normal 2 11 3 6 2 4" xfId="28704" xr:uid="{00000000-0005-0000-0000-0000A8410000}"/>
    <cellStyle name="Normal 2 11 3 6 3" xfId="17224" xr:uid="{00000000-0005-0000-0000-0000A9410000}"/>
    <cellStyle name="Normal 2 11 3 6 3 2" xfId="39867" xr:uid="{00000000-0005-0000-0000-0000AA410000}"/>
    <cellStyle name="Normal 2 11 3 6 4" xfId="9784" xr:uid="{00000000-0005-0000-0000-0000AB410000}"/>
    <cellStyle name="Normal 2 11 3 6 4 2" xfId="32427" xr:uid="{00000000-0005-0000-0000-0000AC410000}"/>
    <cellStyle name="Normal 2 11 3 6 5" xfId="24986" xr:uid="{00000000-0005-0000-0000-0000AD410000}"/>
    <cellStyle name="Normal 2 11 3 7" xfId="4211" xr:uid="{00000000-0005-0000-0000-0000AE410000}"/>
    <cellStyle name="Normal 2 11 3 7 2" xfId="19095" xr:uid="{00000000-0005-0000-0000-0000AF410000}"/>
    <cellStyle name="Normal 2 11 3 7 2 2" xfId="41738" xr:uid="{00000000-0005-0000-0000-0000B0410000}"/>
    <cellStyle name="Normal 2 11 3 7 3" xfId="11655" xr:uid="{00000000-0005-0000-0000-0000B1410000}"/>
    <cellStyle name="Normal 2 11 3 7 3 2" xfId="34298" xr:uid="{00000000-0005-0000-0000-0000B2410000}"/>
    <cellStyle name="Normal 2 11 3 7 4" xfId="26857" xr:uid="{00000000-0005-0000-0000-0000B3410000}"/>
    <cellStyle name="Normal 2 11 3 8" xfId="15377" xr:uid="{00000000-0005-0000-0000-0000B4410000}"/>
    <cellStyle name="Normal 2 11 3 8 2" xfId="38020" xr:uid="{00000000-0005-0000-0000-0000B5410000}"/>
    <cellStyle name="Normal 2 11 3 9" xfId="7937" xr:uid="{00000000-0005-0000-0000-0000B6410000}"/>
    <cellStyle name="Normal 2 11 3 9 2" xfId="30580" xr:uid="{00000000-0005-0000-0000-0000B7410000}"/>
    <cellStyle name="Normal 2 11 4" xfId="533" xr:uid="{00000000-0005-0000-0000-0000B8410000}"/>
    <cellStyle name="Normal 2 11 4 2" xfId="745" xr:uid="{00000000-0005-0000-0000-0000B9410000}"/>
    <cellStyle name="Normal 2 11 4 2 2" xfId="1210" xr:uid="{00000000-0005-0000-0000-0000BA410000}"/>
    <cellStyle name="Normal 2 11 4 2 2 2" xfId="2138" xr:uid="{00000000-0005-0000-0000-0000BB410000}"/>
    <cellStyle name="Normal 2 11 4 2 2 2 2" xfId="3988" xr:uid="{00000000-0005-0000-0000-0000BC410000}"/>
    <cellStyle name="Normal 2 11 4 2 2 2 2 2" xfId="7709" xr:uid="{00000000-0005-0000-0000-0000BD410000}"/>
    <cellStyle name="Normal 2 11 4 2 2 2 2 2 2" xfId="22593" xr:uid="{00000000-0005-0000-0000-0000BE410000}"/>
    <cellStyle name="Normal 2 11 4 2 2 2 2 2 2 2" xfId="45236" xr:uid="{00000000-0005-0000-0000-0000BF410000}"/>
    <cellStyle name="Normal 2 11 4 2 2 2 2 2 3" xfId="15153" xr:uid="{00000000-0005-0000-0000-0000C0410000}"/>
    <cellStyle name="Normal 2 11 4 2 2 2 2 2 3 2" xfId="37796" xr:uid="{00000000-0005-0000-0000-0000C1410000}"/>
    <cellStyle name="Normal 2 11 4 2 2 2 2 2 4" xfId="30355" xr:uid="{00000000-0005-0000-0000-0000C2410000}"/>
    <cellStyle name="Normal 2 11 4 2 2 2 2 3" xfId="18875" xr:uid="{00000000-0005-0000-0000-0000C3410000}"/>
    <cellStyle name="Normal 2 11 4 2 2 2 2 3 2" xfId="41518" xr:uid="{00000000-0005-0000-0000-0000C4410000}"/>
    <cellStyle name="Normal 2 11 4 2 2 2 2 4" xfId="11435" xr:uid="{00000000-0005-0000-0000-0000C5410000}"/>
    <cellStyle name="Normal 2 11 4 2 2 2 2 4 2" xfId="34078" xr:uid="{00000000-0005-0000-0000-0000C6410000}"/>
    <cellStyle name="Normal 2 11 4 2 2 2 2 5" xfId="26637" xr:uid="{00000000-0005-0000-0000-0000C7410000}"/>
    <cellStyle name="Normal 2 11 4 2 2 2 3" xfId="5862" xr:uid="{00000000-0005-0000-0000-0000C8410000}"/>
    <cellStyle name="Normal 2 11 4 2 2 2 3 2" xfId="20746" xr:uid="{00000000-0005-0000-0000-0000C9410000}"/>
    <cellStyle name="Normal 2 11 4 2 2 2 3 2 2" xfId="43389" xr:uid="{00000000-0005-0000-0000-0000CA410000}"/>
    <cellStyle name="Normal 2 11 4 2 2 2 3 3" xfId="13306" xr:uid="{00000000-0005-0000-0000-0000CB410000}"/>
    <cellStyle name="Normal 2 11 4 2 2 2 3 3 2" xfId="35949" xr:uid="{00000000-0005-0000-0000-0000CC410000}"/>
    <cellStyle name="Normal 2 11 4 2 2 2 3 4" xfId="28508" xr:uid="{00000000-0005-0000-0000-0000CD410000}"/>
    <cellStyle name="Normal 2 11 4 2 2 2 4" xfId="17028" xr:uid="{00000000-0005-0000-0000-0000CE410000}"/>
    <cellStyle name="Normal 2 11 4 2 2 2 4 2" xfId="39671" xr:uid="{00000000-0005-0000-0000-0000CF410000}"/>
    <cellStyle name="Normal 2 11 4 2 2 2 5" xfId="9588" xr:uid="{00000000-0005-0000-0000-0000D0410000}"/>
    <cellStyle name="Normal 2 11 4 2 2 2 5 2" xfId="32231" xr:uid="{00000000-0005-0000-0000-0000D1410000}"/>
    <cellStyle name="Normal 2 11 4 2 2 2 6" xfId="24790" xr:uid="{00000000-0005-0000-0000-0000D2410000}"/>
    <cellStyle name="Normal 2 11 4 2 2 3" xfId="3063" xr:uid="{00000000-0005-0000-0000-0000D3410000}"/>
    <cellStyle name="Normal 2 11 4 2 2 3 2" xfId="6784" xr:uid="{00000000-0005-0000-0000-0000D4410000}"/>
    <cellStyle name="Normal 2 11 4 2 2 3 2 2" xfId="21668" xr:uid="{00000000-0005-0000-0000-0000D5410000}"/>
    <cellStyle name="Normal 2 11 4 2 2 3 2 2 2" xfId="44311" xr:uid="{00000000-0005-0000-0000-0000D6410000}"/>
    <cellStyle name="Normal 2 11 4 2 2 3 2 3" xfId="14228" xr:uid="{00000000-0005-0000-0000-0000D7410000}"/>
    <cellStyle name="Normal 2 11 4 2 2 3 2 3 2" xfId="36871" xr:uid="{00000000-0005-0000-0000-0000D8410000}"/>
    <cellStyle name="Normal 2 11 4 2 2 3 2 4" xfId="29430" xr:uid="{00000000-0005-0000-0000-0000D9410000}"/>
    <cellStyle name="Normal 2 11 4 2 2 3 3" xfId="17950" xr:uid="{00000000-0005-0000-0000-0000DA410000}"/>
    <cellStyle name="Normal 2 11 4 2 2 3 3 2" xfId="40593" xr:uid="{00000000-0005-0000-0000-0000DB410000}"/>
    <cellStyle name="Normal 2 11 4 2 2 3 4" xfId="10510" xr:uid="{00000000-0005-0000-0000-0000DC410000}"/>
    <cellStyle name="Normal 2 11 4 2 2 3 4 2" xfId="33153" xr:uid="{00000000-0005-0000-0000-0000DD410000}"/>
    <cellStyle name="Normal 2 11 4 2 2 3 5" xfId="25712" xr:uid="{00000000-0005-0000-0000-0000DE410000}"/>
    <cellStyle name="Normal 2 11 4 2 2 4" xfId="4937" xr:uid="{00000000-0005-0000-0000-0000DF410000}"/>
    <cellStyle name="Normal 2 11 4 2 2 4 2" xfId="19821" xr:uid="{00000000-0005-0000-0000-0000E0410000}"/>
    <cellStyle name="Normal 2 11 4 2 2 4 2 2" xfId="42464" xr:uid="{00000000-0005-0000-0000-0000E1410000}"/>
    <cellStyle name="Normal 2 11 4 2 2 4 3" xfId="12381" xr:uid="{00000000-0005-0000-0000-0000E2410000}"/>
    <cellStyle name="Normal 2 11 4 2 2 4 3 2" xfId="35024" xr:uid="{00000000-0005-0000-0000-0000E3410000}"/>
    <cellStyle name="Normal 2 11 4 2 2 4 4" xfId="27583" xr:uid="{00000000-0005-0000-0000-0000E4410000}"/>
    <cellStyle name="Normal 2 11 4 2 2 5" xfId="16103" xr:uid="{00000000-0005-0000-0000-0000E5410000}"/>
    <cellStyle name="Normal 2 11 4 2 2 5 2" xfId="38746" xr:uid="{00000000-0005-0000-0000-0000E6410000}"/>
    <cellStyle name="Normal 2 11 4 2 2 6" xfId="8663" xr:uid="{00000000-0005-0000-0000-0000E7410000}"/>
    <cellStyle name="Normal 2 11 4 2 2 6 2" xfId="31306" xr:uid="{00000000-0005-0000-0000-0000E8410000}"/>
    <cellStyle name="Normal 2 11 4 2 2 7" xfId="23865" xr:uid="{00000000-0005-0000-0000-0000E9410000}"/>
    <cellStyle name="Normal 2 11 4 2 3" xfId="1676" xr:uid="{00000000-0005-0000-0000-0000EA410000}"/>
    <cellStyle name="Normal 2 11 4 2 3 2" xfId="3526" xr:uid="{00000000-0005-0000-0000-0000EB410000}"/>
    <cellStyle name="Normal 2 11 4 2 3 2 2" xfId="7247" xr:uid="{00000000-0005-0000-0000-0000EC410000}"/>
    <cellStyle name="Normal 2 11 4 2 3 2 2 2" xfId="22131" xr:uid="{00000000-0005-0000-0000-0000ED410000}"/>
    <cellStyle name="Normal 2 11 4 2 3 2 2 2 2" xfId="44774" xr:uid="{00000000-0005-0000-0000-0000EE410000}"/>
    <cellStyle name="Normal 2 11 4 2 3 2 2 3" xfId="14691" xr:uid="{00000000-0005-0000-0000-0000EF410000}"/>
    <cellStyle name="Normal 2 11 4 2 3 2 2 3 2" xfId="37334" xr:uid="{00000000-0005-0000-0000-0000F0410000}"/>
    <cellStyle name="Normal 2 11 4 2 3 2 2 4" xfId="29893" xr:uid="{00000000-0005-0000-0000-0000F1410000}"/>
    <cellStyle name="Normal 2 11 4 2 3 2 3" xfId="18413" xr:uid="{00000000-0005-0000-0000-0000F2410000}"/>
    <cellStyle name="Normal 2 11 4 2 3 2 3 2" xfId="41056" xr:uid="{00000000-0005-0000-0000-0000F3410000}"/>
    <cellStyle name="Normal 2 11 4 2 3 2 4" xfId="10973" xr:uid="{00000000-0005-0000-0000-0000F4410000}"/>
    <cellStyle name="Normal 2 11 4 2 3 2 4 2" xfId="33616" xr:uid="{00000000-0005-0000-0000-0000F5410000}"/>
    <cellStyle name="Normal 2 11 4 2 3 2 5" xfId="26175" xr:uid="{00000000-0005-0000-0000-0000F6410000}"/>
    <cellStyle name="Normal 2 11 4 2 3 3" xfId="5400" xr:uid="{00000000-0005-0000-0000-0000F7410000}"/>
    <cellStyle name="Normal 2 11 4 2 3 3 2" xfId="20284" xr:uid="{00000000-0005-0000-0000-0000F8410000}"/>
    <cellStyle name="Normal 2 11 4 2 3 3 2 2" xfId="42927" xr:uid="{00000000-0005-0000-0000-0000F9410000}"/>
    <cellStyle name="Normal 2 11 4 2 3 3 3" xfId="12844" xr:uid="{00000000-0005-0000-0000-0000FA410000}"/>
    <cellStyle name="Normal 2 11 4 2 3 3 3 2" xfId="35487" xr:uid="{00000000-0005-0000-0000-0000FB410000}"/>
    <cellStyle name="Normal 2 11 4 2 3 3 4" xfId="28046" xr:uid="{00000000-0005-0000-0000-0000FC410000}"/>
    <cellStyle name="Normal 2 11 4 2 3 4" xfId="16566" xr:uid="{00000000-0005-0000-0000-0000FD410000}"/>
    <cellStyle name="Normal 2 11 4 2 3 4 2" xfId="39209" xr:uid="{00000000-0005-0000-0000-0000FE410000}"/>
    <cellStyle name="Normal 2 11 4 2 3 5" xfId="9126" xr:uid="{00000000-0005-0000-0000-0000FF410000}"/>
    <cellStyle name="Normal 2 11 4 2 3 5 2" xfId="31769" xr:uid="{00000000-0005-0000-0000-000000420000}"/>
    <cellStyle name="Normal 2 11 4 2 3 6" xfId="24328" xr:uid="{00000000-0005-0000-0000-000001420000}"/>
    <cellStyle name="Normal 2 11 4 2 4" xfId="2601" xr:uid="{00000000-0005-0000-0000-000002420000}"/>
    <cellStyle name="Normal 2 11 4 2 4 2" xfId="6322" xr:uid="{00000000-0005-0000-0000-000003420000}"/>
    <cellStyle name="Normal 2 11 4 2 4 2 2" xfId="21206" xr:uid="{00000000-0005-0000-0000-000004420000}"/>
    <cellStyle name="Normal 2 11 4 2 4 2 2 2" xfId="43849" xr:uid="{00000000-0005-0000-0000-000005420000}"/>
    <cellStyle name="Normal 2 11 4 2 4 2 3" xfId="13766" xr:uid="{00000000-0005-0000-0000-000006420000}"/>
    <cellStyle name="Normal 2 11 4 2 4 2 3 2" xfId="36409" xr:uid="{00000000-0005-0000-0000-000007420000}"/>
    <cellStyle name="Normal 2 11 4 2 4 2 4" xfId="28968" xr:uid="{00000000-0005-0000-0000-000008420000}"/>
    <cellStyle name="Normal 2 11 4 2 4 3" xfId="17488" xr:uid="{00000000-0005-0000-0000-000009420000}"/>
    <cellStyle name="Normal 2 11 4 2 4 3 2" xfId="40131" xr:uid="{00000000-0005-0000-0000-00000A420000}"/>
    <cellStyle name="Normal 2 11 4 2 4 4" xfId="10048" xr:uid="{00000000-0005-0000-0000-00000B420000}"/>
    <cellStyle name="Normal 2 11 4 2 4 4 2" xfId="32691" xr:uid="{00000000-0005-0000-0000-00000C420000}"/>
    <cellStyle name="Normal 2 11 4 2 4 5" xfId="25250" xr:uid="{00000000-0005-0000-0000-00000D420000}"/>
    <cellStyle name="Normal 2 11 4 2 5" xfId="4475" xr:uid="{00000000-0005-0000-0000-00000E420000}"/>
    <cellStyle name="Normal 2 11 4 2 5 2" xfId="19359" xr:uid="{00000000-0005-0000-0000-00000F420000}"/>
    <cellStyle name="Normal 2 11 4 2 5 2 2" xfId="42002" xr:uid="{00000000-0005-0000-0000-000010420000}"/>
    <cellStyle name="Normal 2 11 4 2 5 3" xfId="11919" xr:uid="{00000000-0005-0000-0000-000011420000}"/>
    <cellStyle name="Normal 2 11 4 2 5 3 2" xfId="34562" xr:uid="{00000000-0005-0000-0000-000012420000}"/>
    <cellStyle name="Normal 2 11 4 2 5 4" xfId="27121" xr:uid="{00000000-0005-0000-0000-000013420000}"/>
    <cellStyle name="Normal 2 11 4 2 6" xfId="15641" xr:uid="{00000000-0005-0000-0000-000014420000}"/>
    <cellStyle name="Normal 2 11 4 2 6 2" xfId="38284" xr:uid="{00000000-0005-0000-0000-000015420000}"/>
    <cellStyle name="Normal 2 11 4 2 7" xfId="8201" xr:uid="{00000000-0005-0000-0000-000016420000}"/>
    <cellStyle name="Normal 2 11 4 2 7 2" xfId="30844" xr:uid="{00000000-0005-0000-0000-000017420000}"/>
    <cellStyle name="Normal 2 11 4 2 8" xfId="23403" xr:uid="{00000000-0005-0000-0000-000018420000}"/>
    <cellStyle name="Normal 2 11 4 3" xfId="999" xr:uid="{00000000-0005-0000-0000-000019420000}"/>
    <cellStyle name="Normal 2 11 4 3 2" xfId="1927" xr:uid="{00000000-0005-0000-0000-00001A420000}"/>
    <cellStyle name="Normal 2 11 4 3 2 2" xfId="3777" xr:uid="{00000000-0005-0000-0000-00001B420000}"/>
    <cellStyle name="Normal 2 11 4 3 2 2 2" xfId="7498" xr:uid="{00000000-0005-0000-0000-00001C420000}"/>
    <cellStyle name="Normal 2 11 4 3 2 2 2 2" xfId="22382" xr:uid="{00000000-0005-0000-0000-00001D420000}"/>
    <cellStyle name="Normal 2 11 4 3 2 2 2 2 2" xfId="45025" xr:uid="{00000000-0005-0000-0000-00001E420000}"/>
    <cellStyle name="Normal 2 11 4 3 2 2 2 3" xfId="14942" xr:uid="{00000000-0005-0000-0000-00001F420000}"/>
    <cellStyle name="Normal 2 11 4 3 2 2 2 3 2" xfId="37585" xr:uid="{00000000-0005-0000-0000-000020420000}"/>
    <cellStyle name="Normal 2 11 4 3 2 2 2 4" xfId="30144" xr:uid="{00000000-0005-0000-0000-000021420000}"/>
    <cellStyle name="Normal 2 11 4 3 2 2 3" xfId="18664" xr:uid="{00000000-0005-0000-0000-000022420000}"/>
    <cellStyle name="Normal 2 11 4 3 2 2 3 2" xfId="41307" xr:uid="{00000000-0005-0000-0000-000023420000}"/>
    <cellStyle name="Normal 2 11 4 3 2 2 4" xfId="11224" xr:uid="{00000000-0005-0000-0000-000024420000}"/>
    <cellStyle name="Normal 2 11 4 3 2 2 4 2" xfId="33867" xr:uid="{00000000-0005-0000-0000-000025420000}"/>
    <cellStyle name="Normal 2 11 4 3 2 2 5" xfId="26426" xr:uid="{00000000-0005-0000-0000-000026420000}"/>
    <cellStyle name="Normal 2 11 4 3 2 3" xfId="5651" xr:uid="{00000000-0005-0000-0000-000027420000}"/>
    <cellStyle name="Normal 2 11 4 3 2 3 2" xfId="20535" xr:uid="{00000000-0005-0000-0000-000028420000}"/>
    <cellStyle name="Normal 2 11 4 3 2 3 2 2" xfId="43178" xr:uid="{00000000-0005-0000-0000-000029420000}"/>
    <cellStyle name="Normal 2 11 4 3 2 3 3" xfId="13095" xr:uid="{00000000-0005-0000-0000-00002A420000}"/>
    <cellStyle name="Normal 2 11 4 3 2 3 3 2" xfId="35738" xr:uid="{00000000-0005-0000-0000-00002B420000}"/>
    <cellStyle name="Normal 2 11 4 3 2 3 4" xfId="28297" xr:uid="{00000000-0005-0000-0000-00002C420000}"/>
    <cellStyle name="Normal 2 11 4 3 2 4" xfId="16817" xr:uid="{00000000-0005-0000-0000-00002D420000}"/>
    <cellStyle name="Normal 2 11 4 3 2 4 2" xfId="39460" xr:uid="{00000000-0005-0000-0000-00002E420000}"/>
    <cellStyle name="Normal 2 11 4 3 2 5" xfId="9377" xr:uid="{00000000-0005-0000-0000-00002F420000}"/>
    <cellStyle name="Normal 2 11 4 3 2 5 2" xfId="32020" xr:uid="{00000000-0005-0000-0000-000030420000}"/>
    <cellStyle name="Normal 2 11 4 3 2 6" xfId="24579" xr:uid="{00000000-0005-0000-0000-000031420000}"/>
    <cellStyle name="Normal 2 11 4 3 3" xfId="2852" xr:uid="{00000000-0005-0000-0000-000032420000}"/>
    <cellStyle name="Normal 2 11 4 3 3 2" xfId="6573" xr:uid="{00000000-0005-0000-0000-000033420000}"/>
    <cellStyle name="Normal 2 11 4 3 3 2 2" xfId="21457" xr:uid="{00000000-0005-0000-0000-000034420000}"/>
    <cellStyle name="Normal 2 11 4 3 3 2 2 2" xfId="44100" xr:uid="{00000000-0005-0000-0000-000035420000}"/>
    <cellStyle name="Normal 2 11 4 3 3 2 3" xfId="14017" xr:uid="{00000000-0005-0000-0000-000036420000}"/>
    <cellStyle name="Normal 2 11 4 3 3 2 3 2" xfId="36660" xr:uid="{00000000-0005-0000-0000-000037420000}"/>
    <cellStyle name="Normal 2 11 4 3 3 2 4" xfId="29219" xr:uid="{00000000-0005-0000-0000-000038420000}"/>
    <cellStyle name="Normal 2 11 4 3 3 3" xfId="17739" xr:uid="{00000000-0005-0000-0000-000039420000}"/>
    <cellStyle name="Normal 2 11 4 3 3 3 2" xfId="40382" xr:uid="{00000000-0005-0000-0000-00003A420000}"/>
    <cellStyle name="Normal 2 11 4 3 3 4" xfId="10299" xr:uid="{00000000-0005-0000-0000-00003B420000}"/>
    <cellStyle name="Normal 2 11 4 3 3 4 2" xfId="32942" xr:uid="{00000000-0005-0000-0000-00003C420000}"/>
    <cellStyle name="Normal 2 11 4 3 3 5" xfId="25501" xr:uid="{00000000-0005-0000-0000-00003D420000}"/>
    <cellStyle name="Normal 2 11 4 3 4" xfId="4726" xr:uid="{00000000-0005-0000-0000-00003E420000}"/>
    <cellStyle name="Normal 2 11 4 3 4 2" xfId="19610" xr:uid="{00000000-0005-0000-0000-00003F420000}"/>
    <cellStyle name="Normal 2 11 4 3 4 2 2" xfId="42253" xr:uid="{00000000-0005-0000-0000-000040420000}"/>
    <cellStyle name="Normal 2 11 4 3 4 3" xfId="12170" xr:uid="{00000000-0005-0000-0000-000041420000}"/>
    <cellStyle name="Normal 2 11 4 3 4 3 2" xfId="34813" xr:uid="{00000000-0005-0000-0000-000042420000}"/>
    <cellStyle name="Normal 2 11 4 3 4 4" xfId="27372" xr:uid="{00000000-0005-0000-0000-000043420000}"/>
    <cellStyle name="Normal 2 11 4 3 5" xfId="15892" xr:uid="{00000000-0005-0000-0000-000044420000}"/>
    <cellStyle name="Normal 2 11 4 3 5 2" xfId="38535" xr:uid="{00000000-0005-0000-0000-000045420000}"/>
    <cellStyle name="Normal 2 11 4 3 6" xfId="8452" xr:uid="{00000000-0005-0000-0000-000046420000}"/>
    <cellStyle name="Normal 2 11 4 3 6 2" xfId="31095" xr:uid="{00000000-0005-0000-0000-000047420000}"/>
    <cellStyle name="Normal 2 11 4 3 7" xfId="23654" xr:uid="{00000000-0005-0000-0000-000048420000}"/>
    <cellStyle name="Normal 2 11 4 4" xfId="1465" xr:uid="{00000000-0005-0000-0000-000049420000}"/>
    <cellStyle name="Normal 2 11 4 4 2" xfId="3315" xr:uid="{00000000-0005-0000-0000-00004A420000}"/>
    <cellStyle name="Normal 2 11 4 4 2 2" xfId="7036" xr:uid="{00000000-0005-0000-0000-00004B420000}"/>
    <cellStyle name="Normal 2 11 4 4 2 2 2" xfId="21920" xr:uid="{00000000-0005-0000-0000-00004C420000}"/>
    <cellStyle name="Normal 2 11 4 4 2 2 2 2" xfId="44563" xr:uid="{00000000-0005-0000-0000-00004D420000}"/>
    <cellStyle name="Normal 2 11 4 4 2 2 3" xfId="14480" xr:uid="{00000000-0005-0000-0000-00004E420000}"/>
    <cellStyle name="Normal 2 11 4 4 2 2 3 2" xfId="37123" xr:uid="{00000000-0005-0000-0000-00004F420000}"/>
    <cellStyle name="Normal 2 11 4 4 2 2 4" xfId="29682" xr:uid="{00000000-0005-0000-0000-000050420000}"/>
    <cellStyle name="Normal 2 11 4 4 2 3" xfId="18202" xr:uid="{00000000-0005-0000-0000-000051420000}"/>
    <cellStyle name="Normal 2 11 4 4 2 3 2" xfId="40845" xr:uid="{00000000-0005-0000-0000-000052420000}"/>
    <cellStyle name="Normal 2 11 4 4 2 4" xfId="10762" xr:uid="{00000000-0005-0000-0000-000053420000}"/>
    <cellStyle name="Normal 2 11 4 4 2 4 2" xfId="33405" xr:uid="{00000000-0005-0000-0000-000054420000}"/>
    <cellStyle name="Normal 2 11 4 4 2 5" xfId="25964" xr:uid="{00000000-0005-0000-0000-000055420000}"/>
    <cellStyle name="Normal 2 11 4 4 3" xfId="5189" xr:uid="{00000000-0005-0000-0000-000056420000}"/>
    <cellStyle name="Normal 2 11 4 4 3 2" xfId="20073" xr:uid="{00000000-0005-0000-0000-000057420000}"/>
    <cellStyle name="Normal 2 11 4 4 3 2 2" xfId="42716" xr:uid="{00000000-0005-0000-0000-000058420000}"/>
    <cellStyle name="Normal 2 11 4 4 3 3" xfId="12633" xr:uid="{00000000-0005-0000-0000-000059420000}"/>
    <cellStyle name="Normal 2 11 4 4 3 3 2" xfId="35276" xr:uid="{00000000-0005-0000-0000-00005A420000}"/>
    <cellStyle name="Normal 2 11 4 4 3 4" xfId="27835" xr:uid="{00000000-0005-0000-0000-00005B420000}"/>
    <cellStyle name="Normal 2 11 4 4 4" xfId="16355" xr:uid="{00000000-0005-0000-0000-00005C420000}"/>
    <cellStyle name="Normal 2 11 4 4 4 2" xfId="38998" xr:uid="{00000000-0005-0000-0000-00005D420000}"/>
    <cellStyle name="Normal 2 11 4 4 5" xfId="8915" xr:uid="{00000000-0005-0000-0000-00005E420000}"/>
    <cellStyle name="Normal 2 11 4 4 5 2" xfId="31558" xr:uid="{00000000-0005-0000-0000-00005F420000}"/>
    <cellStyle name="Normal 2 11 4 4 6" xfId="24117" xr:uid="{00000000-0005-0000-0000-000060420000}"/>
    <cellStyle name="Normal 2 11 4 5" xfId="2390" xr:uid="{00000000-0005-0000-0000-000061420000}"/>
    <cellStyle name="Normal 2 11 4 5 2" xfId="6111" xr:uid="{00000000-0005-0000-0000-000062420000}"/>
    <cellStyle name="Normal 2 11 4 5 2 2" xfId="20995" xr:uid="{00000000-0005-0000-0000-000063420000}"/>
    <cellStyle name="Normal 2 11 4 5 2 2 2" xfId="43638" xr:uid="{00000000-0005-0000-0000-000064420000}"/>
    <cellStyle name="Normal 2 11 4 5 2 3" xfId="13555" xr:uid="{00000000-0005-0000-0000-000065420000}"/>
    <cellStyle name="Normal 2 11 4 5 2 3 2" xfId="36198" xr:uid="{00000000-0005-0000-0000-000066420000}"/>
    <cellStyle name="Normal 2 11 4 5 2 4" xfId="28757" xr:uid="{00000000-0005-0000-0000-000067420000}"/>
    <cellStyle name="Normal 2 11 4 5 3" xfId="17277" xr:uid="{00000000-0005-0000-0000-000068420000}"/>
    <cellStyle name="Normal 2 11 4 5 3 2" xfId="39920" xr:uid="{00000000-0005-0000-0000-000069420000}"/>
    <cellStyle name="Normal 2 11 4 5 4" xfId="9837" xr:uid="{00000000-0005-0000-0000-00006A420000}"/>
    <cellStyle name="Normal 2 11 4 5 4 2" xfId="32480" xr:uid="{00000000-0005-0000-0000-00006B420000}"/>
    <cellStyle name="Normal 2 11 4 5 5" xfId="25039" xr:uid="{00000000-0005-0000-0000-00006C420000}"/>
    <cellStyle name="Normal 2 11 4 6" xfId="4264" xr:uid="{00000000-0005-0000-0000-00006D420000}"/>
    <cellStyle name="Normal 2 11 4 6 2" xfId="19148" xr:uid="{00000000-0005-0000-0000-00006E420000}"/>
    <cellStyle name="Normal 2 11 4 6 2 2" xfId="41791" xr:uid="{00000000-0005-0000-0000-00006F420000}"/>
    <cellStyle name="Normal 2 11 4 6 3" xfId="11708" xr:uid="{00000000-0005-0000-0000-000070420000}"/>
    <cellStyle name="Normal 2 11 4 6 3 2" xfId="34351" xr:uid="{00000000-0005-0000-0000-000071420000}"/>
    <cellStyle name="Normal 2 11 4 6 4" xfId="26910" xr:uid="{00000000-0005-0000-0000-000072420000}"/>
    <cellStyle name="Normal 2 11 4 7" xfId="15430" xr:uid="{00000000-0005-0000-0000-000073420000}"/>
    <cellStyle name="Normal 2 11 4 7 2" xfId="38073" xr:uid="{00000000-0005-0000-0000-000074420000}"/>
    <cellStyle name="Normal 2 11 4 8" xfId="7990" xr:uid="{00000000-0005-0000-0000-000075420000}"/>
    <cellStyle name="Normal 2 11 4 8 2" xfId="30633" xr:uid="{00000000-0005-0000-0000-000076420000}"/>
    <cellStyle name="Normal 2 11 4 9" xfId="23193" xr:uid="{00000000-0005-0000-0000-000077420000}"/>
    <cellStyle name="Normal 2 11 5" xfId="639" xr:uid="{00000000-0005-0000-0000-000078420000}"/>
    <cellStyle name="Normal 2 11 5 2" xfId="1105" xr:uid="{00000000-0005-0000-0000-000079420000}"/>
    <cellStyle name="Normal 2 11 5 2 2" xfId="2033" xr:uid="{00000000-0005-0000-0000-00007A420000}"/>
    <cellStyle name="Normal 2 11 5 2 2 2" xfId="3883" xr:uid="{00000000-0005-0000-0000-00007B420000}"/>
    <cellStyle name="Normal 2 11 5 2 2 2 2" xfId="7604" xr:uid="{00000000-0005-0000-0000-00007C420000}"/>
    <cellStyle name="Normal 2 11 5 2 2 2 2 2" xfId="22488" xr:uid="{00000000-0005-0000-0000-00007D420000}"/>
    <cellStyle name="Normal 2 11 5 2 2 2 2 2 2" xfId="45131" xr:uid="{00000000-0005-0000-0000-00007E420000}"/>
    <cellStyle name="Normal 2 11 5 2 2 2 2 3" xfId="15048" xr:uid="{00000000-0005-0000-0000-00007F420000}"/>
    <cellStyle name="Normal 2 11 5 2 2 2 2 3 2" xfId="37691" xr:uid="{00000000-0005-0000-0000-000080420000}"/>
    <cellStyle name="Normal 2 11 5 2 2 2 2 4" xfId="30250" xr:uid="{00000000-0005-0000-0000-000081420000}"/>
    <cellStyle name="Normal 2 11 5 2 2 2 3" xfId="18770" xr:uid="{00000000-0005-0000-0000-000082420000}"/>
    <cellStyle name="Normal 2 11 5 2 2 2 3 2" xfId="41413" xr:uid="{00000000-0005-0000-0000-000083420000}"/>
    <cellStyle name="Normal 2 11 5 2 2 2 4" xfId="11330" xr:uid="{00000000-0005-0000-0000-000084420000}"/>
    <cellStyle name="Normal 2 11 5 2 2 2 4 2" xfId="33973" xr:uid="{00000000-0005-0000-0000-000085420000}"/>
    <cellStyle name="Normal 2 11 5 2 2 2 5" xfId="26532" xr:uid="{00000000-0005-0000-0000-000086420000}"/>
    <cellStyle name="Normal 2 11 5 2 2 3" xfId="5757" xr:uid="{00000000-0005-0000-0000-000087420000}"/>
    <cellStyle name="Normal 2 11 5 2 2 3 2" xfId="20641" xr:uid="{00000000-0005-0000-0000-000088420000}"/>
    <cellStyle name="Normal 2 11 5 2 2 3 2 2" xfId="43284" xr:uid="{00000000-0005-0000-0000-000089420000}"/>
    <cellStyle name="Normal 2 11 5 2 2 3 3" xfId="13201" xr:uid="{00000000-0005-0000-0000-00008A420000}"/>
    <cellStyle name="Normal 2 11 5 2 2 3 3 2" xfId="35844" xr:uid="{00000000-0005-0000-0000-00008B420000}"/>
    <cellStyle name="Normal 2 11 5 2 2 3 4" xfId="28403" xr:uid="{00000000-0005-0000-0000-00008C420000}"/>
    <cellStyle name="Normal 2 11 5 2 2 4" xfId="16923" xr:uid="{00000000-0005-0000-0000-00008D420000}"/>
    <cellStyle name="Normal 2 11 5 2 2 4 2" xfId="39566" xr:uid="{00000000-0005-0000-0000-00008E420000}"/>
    <cellStyle name="Normal 2 11 5 2 2 5" xfId="9483" xr:uid="{00000000-0005-0000-0000-00008F420000}"/>
    <cellStyle name="Normal 2 11 5 2 2 5 2" xfId="32126" xr:uid="{00000000-0005-0000-0000-000090420000}"/>
    <cellStyle name="Normal 2 11 5 2 2 6" xfId="24685" xr:uid="{00000000-0005-0000-0000-000091420000}"/>
    <cellStyle name="Normal 2 11 5 2 3" xfId="2958" xr:uid="{00000000-0005-0000-0000-000092420000}"/>
    <cellStyle name="Normal 2 11 5 2 3 2" xfId="6679" xr:uid="{00000000-0005-0000-0000-000093420000}"/>
    <cellStyle name="Normal 2 11 5 2 3 2 2" xfId="21563" xr:uid="{00000000-0005-0000-0000-000094420000}"/>
    <cellStyle name="Normal 2 11 5 2 3 2 2 2" xfId="44206" xr:uid="{00000000-0005-0000-0000-000095420000}"/>
    <cellStyle name="Normal 2 11 5 2 3 2 3" xfId="14123" xr:uid="{00000000-0005-0000-0000-000096420000}"/>
    <cellStyle name="Normal 2 11 5 2 3 2 3 2" xfId="36766" xr:uid="{00000000-0005-0000-0000-000097420000}"/>
    <cellStyle name="Normal 2 11 5 2 3 2 4" xfId="29325" xr:uid="{00000000-0005-0000-0000-000098420000}"/>
    <cellStyle name="Normal 2 11 5 2 3 3" xfId="17845" xr:uid="{00000000-0005-0000-0000-000099420000}"/>
    <cellStyle name="Normal 2 11 5 2 3 3 2" xfId="40488" xr:uid="{00000000-0005-0000-0000-00009A420000}"/>
    <cellStyle name="Normal 2 11 5 2 3 4" xfId="10405" xr:uid="{00000000-0005-0000-0000-00009B420000}"/>
    <cellStyle name="Normal 2 11 5 2 3 4 2" xfId="33048" xr:uid="{00000000-0005-0000-0000-00009C420000}"/>
    <cellStyle name="Normal 2 11 5 2 3 5" xfId="25607" xr:uid="{00000000-0005-0000-0000-00009D420000}"/>
    <cellStyle name="Normal 2 11 5 2 4" xfId="4832" xr:uid="{00000000-0005-0000-0000-00009E420000}"/>
    <cellStyle name="Normal 2 11 5 2 4 2" xfId="19716" xr:uid="{00000000-0005-0000-0000-00009F420000}"/>
    <cellStyle name="Normal 2 11 5 2 4 2 2" xfId="42359" xr:uid="{00000000-0005-0000-0000-0000A0420000}"/>
    <cellStyle name="Normal 2 11 5 2 4 3" xfId="12276" xr:uid="{00000000-0005-0000-0000-0000A1420000}"/>
    <cellStyle name="Normal 2 11 5 2 4 3 2" xfId="34919" xr:uid="{00000000-0005-0000-0000-0000A2420000}"/>
    <cellStyle name="Normal 2 11 5 2 4 4" xfId="27478" xr:uid="{00000000-0005-0000-0000-0000A3420000}"/>
    <cellStyle name="Normal 2 11 5 2 5" xfId="15998" xr:uid="{00000000-0005-0000-0000-0000A4420000}"/>
    <cellStyle name="Normal 2 11 5 2 5 2" xfId="38641" xr:uid="{00000000-0005-0000-0000-0000A5420000}"/>
    <cellStyle name="Normal 2 11 5 2 6" xfId="8558" xr:uid="{00000000-0005-0000-0000-0000A6420000}"/>
    <cellStyle name="Normal 2 11 5 2 6 2" xfId="31201" xr:uid="{00000000-0005-0000-0000-0000A7420000}"/>
    <cellStyle name="Normal 2 11 5 2 7" xfId="23760" xr:uid="{00000000-0005-0000-0000-0000A8420000}"/>
    <cellStyle name="Normal 2 11 5 3" xfId="1571" xr:uid="{00000000-0005-0000-0000-0000A9420000}"/>
    <cellStyle name="Normal 2 11 5 3 2" xfId="3421" xr:uid="{00000000-0005-0000-0000-0000AA420000}"/>
    <cellStyle name="Normal 2 11 5 3 2 2" xfId="7142" xr:uid="{00000000-0005-0000-0000-0000AB420000}"/>
    <cellStyle name="Normal 2 11 5 3 2 2 2" xfId="22026" xr:uid="{00000000-0005-0000-0000-0000AC420000}"/>
    <cellStyle name="Normal 2 11 5 3 2 2 2 2" xfId="44669" xr:uid="{00000000-0005-0000-0000-0000AD420000}"/>
    <cellStyle name="Normal 2 11 5 3 2 2 3" xfId="14586" xr:uid="{00000000-0005-0000-0000-0000AE420000}"/>
    <cellStyle name="Normal 2 11 5 3 2 2 3 2" xfId="37229" xr:uid="{00000000-0005-0000-0000-0000AF420000}"/>
    <cellStyle name="Normal 2 11 5 3 2 2 4" xfId="29788" xr:uid="{00000000-0005-0000-0000-0000B0420000}"/>
    <cellStyle name="Normal 2 11 5 3 2 3" xfId="18308" xr:uid="{00000000-0005-0000-0000-0000B1420000}"/>
    <cellStyle name="Normal 2 11 5 3 2 3 2" xfId="40951" xr:uid="{00000000-0005-0000-0000-0000B2420000}"/>
    <cellStyle name="Normal 2 11 5 3 2 4" xfId="10868" xr:uid="{00000000-0005-0000-0000-0000B3420000}"/>
    <cellStyle name="Normal 2 11 5 3 2 4 2" xfId="33511" xr:uid="{00000000-0005-0000-0000-0000B4420000}"/>
    <cellStyle name="Normal 2 11 5 3 2 5" xfId="26070" xr:uid="{00000000-0005-0000-0000-0000B5420000}"/>
    <cellStyle name="Normal 2 11 5 3 3" xfId="5295" xr:uid="{00000000-0005-0000-0000-0000B6420000}"/>
    <cellStyle name="Normal 2 11 5 3 3 2" xfId="20179" xr:uid="{00000000-0005-0000-0000-0000B7420000}"/>
    <cellStyle name="Normal 2 11 5 3 3 2 2" xfId="42822" xr:uid="{00000000-0005-0000-0000-0000B8420000}"/>
    <cellStyle name="Normal 2 11 5 3 3 3" xfId="12739" xr:uid="{00000000-0005-0000-0000-0000B9420000}"/>
    <cellStyle name="Normal 2 11 5 3 3 3 2" xfId="35382" xr:uid="{00000000-0005-0000-0000-0000BA420000}"/>
    <cellStyle name="Normal 2 11 5 3 3 4" xfId="27941" xr:uid="{00000000-0005-0000-0000-0000BB420000}"/>
    <cellStyle name="Normal 2 11 5 3 4" xfId="16461" xr:uid="{00000000-0005-0000-0000-0000BC420000}"/>
    <cellStyle name="Normal 2 11 5 3 4 2" xfId="39104" xr:uid="{00000000-0005-0000-0000-0000BD420000}"/>
    <cellStyle name="Normal 2 11 5 3 5" xfId="9021" xr:uid="{00000000-0005-0000-0000-0000BE420000}"/>
    <cellStyle name="Normal 2 11 5 3 5 2" xfId="31664" xr:uid="{00000000-0005-0000-0000-0000BF420000}"/>
    <cellStyle name="Normal 2 11 5 3 6" xfId="24223" xr:uid="{00000000-0005-0000-0000-0000C0420000}"/>
    <cellStyle name="Normal 2 11 5 4" xfId="2496" xr:uid="{00000000-0005-0000-0000-0000C1420000}"/>
    <cellStyle name="Normal 2 11 5 4 2" xfId="6217" xr:uid="{00000000-0005-0000-0000-0000C2420000}"/>
    <cellStyle name="Normal 2 11 5 4 2 2" xfId="21101" xr:uid="{00000000-0005-0000-0000-0000C3420000}"/>
    <cellStyle name="Normal 2 11 5 4 2 2 2" xfId="43744" xr:uid="{00000000-0005-0000-0000-0000C4420000}"/>
    <cellStyle name="Normal 2 11 5 4 2 3" xfId="13661" xr:uid="{00000000-0005-0000-0000-0000C5420000}"/>
    <cellStyle name="Normal 2 11 5 4 2 3 2" xfId="36304" xr:uid="{00000000-0005-0000-0000-0000C6420000}"/>
    <cellStyle name="Normal 2 11 5 4 2 4" xfId="28863" xr:uid="{00000000-0005-0000-0000-0000C7420000}"/>
    <cellStyle name="Normal 2 11 5 4 3" xfId="17383" xr:uid="{00000000-0005-0000-0000-0000C8420000}"/>
    <cellStyle name="Normal 2 11 5 4 3 2" xfId="40026" xr:uid="{00000000-0005-0000-0000-0000C9420000}"/>
    <cellStyle name="Normal 2 11 5 4 4" xfId="9943" xr:uid="{00000000-0005-0000-0000-0000CA420000}"/>
    <cellStyle name="Normal 2 11 5 4 4 2" xfId="32586" xr:uid="{00000000-0005-0000-0000-0000CB420000}"/>
    <cellStyle name="Normal 2 11 5 4 5" xfId="25145" xr:uid="{00000000-0005-0000-0000-0000CC420000}"/>
    <cellStyle name="Normal 2 11 5 5" xfId="4370" xr:uid="{00000000-0005-0000-0000-0000CD420000}"/>
    <cellStyle name="Normal 2 11 5 5 2" xfId="19254" xr:uid="{00000000-0005-0000-0000-0000CE420000}"/>
    <cellStyle name="Normal 2 11 5 5 2 2" xfId="41897" xr:uid="{00000000-0005-0000-0000-0000CF420000}"/>
    <cellStyle name="Normal 2 11 5 5 3" xfId="11814" xr:uid="{00000000-0005-0000-0000-0000D0420000}"/>
    <cellStyle name="Normal 2 11 5 5 3 2" xfId="34457" xr:uid="{00000000-0005-0000-0000-0000D1420000}"/>
    <cellStyle name="Normal 2 11 5 5 4" xfId="27016" xr:uid="{00000000-0005-0000-0000-0000D2420000}"/>
    <cellStyle name="Normal 2 11 5 6" xfId="15536" xr:uid="{00000000-0005-0000-0000-0000D3420000}"/>
    <cellStyle name="Normal 2 11 5 6 2" xfId="38179" xr:uid="{00000000-0005-0000-0000-0000D4420000}"/>
    <cellStyle name="Normal 2 11 5 7" xfId="8096" xr:uid="{00000000-0005-0000-0000-0000D5420000}"/>
    <cellStyle name="Normal 2 11 5 7 2" xfId="30739" xr:uid="{00000000-0005-0000-0000-0000D6420000}"/>
    <cellStyle name="Normal 2 11 5 8" xfId="23298" xr:uid="{00000000-0005-0000-0000-0000D7420000}"/>
    <cellStyle name="Normal 2 11 6" xfId="894" xr:uid="{00000000-0005-0000-0000-0000D8420000}"/>
    <cellStyle name="Normal 2 11 6 2" xfId="1822" xr:uid="{00000000-0005-0000-0000-0000D9420000}"/>
    <cellStyle name="Normal 2 11 6 2 2" xfId="3672" xr:uid="{00000000-0005-0000-0000-0000DA420000}"/>
    <cellStyle name="Normal 2 11 6 2 2 2" xfId="7393" xr:uid="{00000000-0005-0000-0000-0000DB420000}"/>
    <cellStyle name="Normal 2 11 6 2 2 2 2" xfId="22277" xr:uid="{00000000-0005-0000-0000-0000DC420000}"/>
    <cellStyle name="Normal 2 11 6 2 2 2 2 2" xfId="44920" xr:uid="{00000000-0005-0000-0000-0000DD420000}"/>
    <cellStyle name="Normal 2 11 6 2 2 2 3" xfId="14837" xr:uid="{00000000-0005-0000-0000-0000DE420000}"/>
    <cellStyle name="Normal 2 11 6 2 2 2 3 2" xfId="37480" xr:uid="{00000000-0005-0000-0000-0000DF420000}"/>
    <cellStyle name="Normal 2 11 6 2 2 2 4" xfId="30039" xr:uid="{00000000-0005-0000-0000-0000E0420000}"/>
    <cellStyle name="Normal 2 11 6 2 2 3" xfId="18559" xr:uid="{00000000-0005-0000-0000-0000E1420000}"/>
    <cellStyle name="Normal 2 11 6 2 2 3 2" xfId="41202" xr:uid="{00000000-0005-0000-0000-0000E2420000}"/>
    <cellStyle name="Normal 2 11 6 2 2 4" xfId="11119" xr:uid="{00000000-0005-0000-0000-0000E3420000}"/>
    <cellStyle name="Normal 2 11 6 2 2 4 2" xfId="33762" xr:uid="{00000000-0005-0000-0000-0000E4420000}"/>
    <cellStyle name="Normal 2 11 6 2 2 5" xfId="26321" xr:uid="{00000000-0005-0000-0000-0000E5420000}"/>
    <cellStyle name="Normal 2 11 6 2 3" xfId="5546" xr:uid="{00000000-0005-0000-0000-0000E6420000}"/>
    <cellStyle name="Normal 2 11 6 2 3 2" xfId="20430" xr:uid="{00000000-0005-0000-0000-0000E7420000}"/>
    <cellStyle name="Normal 2 11 6 2 3 2 2" xfId="43073" xr:uid="{00000000-0005-0000-0000-0000E8420000}"/>
    <cellStyle name="Normal 2 11 6 2 3 3" xfId="12990" xr:uid="{00000000-0005-0000-0000-0000E9420000}"/>
    <cellStyle name="Normal 2 11 6 2 3 3 2" xfId="35633" xr:uid="{00000000-0005-0000-0000-0000EA420000}"/>
    <cellStyle name="Normal 2 11 6 2 3 4" xfId="28192" xr:uid="{00000000-0005-0000-0000-0000EB420000}"/>
    <cellStyle name="Normal 2 11 6 2 4" xfId="16712" xr:uid="{00000000-0005-0000-0000-0000EC420000}"/>
    <cellStyle name="Normal 2 11 6 2 4 2" xfId="39355" xr:uid="{00000000-0005-0000-0000-0000ED420000}"/>
    <cellStyle name="Normal 2 11 6 2 5" xfId="9272" xr:uid="{00000000-0005-0000-0000-0000EE420000}"/>
    <cellStyle name="Normal 2 11 6 2 5 2" xfId="31915" xr:uid="{00000000-0005-0000-0000-0000EF420000}"/>
    <cellStyle name="Normal 2 11 6 2 6" xfId="24474" xr:uid="{00000000-0005-0000-0000-0000F0420000}"/>
    <cellStyle name="Normal 2 11 6 3" xfId="2747" xr:uid="{00000000-0005-0000-0000-0000F1420000}"/>
    <cellStyle name="Normal 2 11 6 3 2" xfId="6468" xr:uid="{00000000-0005-0000-0000-0000F2420000}"/>
    <cellStyle name="Normal 2 11 6 3 2 2" xfId="21352" xr:uid="{00000000-0005-0000-0000-0000F3420000}"/>
    <cellStyle name="Normal 2 11 6 3 2 2 2" xfId="43995" xr:uid="{00000000-0005-0000-0000-0000F4420000}"/>
    <cellStyle name="Normal 2 11 6 3 2 3" xfId="13912" xr:uid="{00000000-0005-0000-0000-0000F5420000}"/>
    <cellStyle name="Normal 2 11 6 3 2 3 2" xfId="36555" xr:uid="{00000000-0005-0000-0000-0000F6420000}"/>
    <cellStyle name="Normal 2 11 6 3 2 4" xfId="29114" xr:uid="{00000000-0005-0000-0000-0000F7420000}"/>
    <cellStyle name="Normal 2 11 6 3 3" xfId="17634" xr:uid="{00000000-0005-0000-0000-0000F8420000}"/>
    <cellStyle name="Normal 2 11 6 3 3 2" xfId="40277" xr:uid="{00000000-0005-0000-0000-0000F9420000}"/>
    <cellStyle name="Normal 2 11 6 3 4" xfId="10194" xr:uid="{00000000-0005-0000-0000-0000FA420000}"/>
    <cellStyle name="Normal 2 11 6 3 4 2" xfId="32837" xr:uid="{00000000-0005-0000-0000-0000FB420000}"/>
    <cellStyle name="Normal 2 11 6 3 5" xfId="25396" xr:uid="{00000000-0005-0000-0000-0000FC420000}"/>
    <cellStyle name="Normal 2 11 6 4" xfId="4621" xr:uid="{00000000-0005-0000-0000-0000FD420000}"/>
    <cellStyle name="Normal 2 11 6 4 2" xfId="19505" xr:uid="{00000000-0005-0000-0000-0000FE420000}"/>
    <cellStyle name="Normal 2 11 6 4 2 2" xfId="42148" xr:uid="{00000000-0005-0000-0000-0000FF420000}"/>
    <cellStyle name="Normal 2 11 6 4 3" xfId="12065" xr:uid="{00000000-0005-0000-0000-000000430000}"/>
    <cellStyle name="Normal 2 11 6 4 3 2" xfId="34708" xr:uid="{00000000-0005-0000-0000-000001430000}"/>
    <cellStyle name="Normal 2 11 6 4 4" xfId="27267" xr:uid="{00000000-0005-0000-0000-000002430000}"/>
    <cellStyle name="Normal 2 11 6 5" xfId="15787" xr:uid="{00000000-0005-0000-0000-000003430000}"/>
    <cellStyle name="Normal 2 11 6 5 2" xfId="38430" xr:uid="{00000000-0005-0000-0000-000004430000}"/>
    <cellStyle name="Normal 2 11 6 6" xfId="8347" xr:uid="{00000000-0005-0000-0000-000005430000}"/>
    <cellStyle name="Normal 2 11 6 6 2" xfId="30990" xr:uid="{00000000-0005-0000-0000-000006430000}"/>
    <cellStyle name="Normal 2 11 6 7" xfId="23549" xr:uid="{00000000-0005-0000-0000-000007430000}"/>
    <cellStyle name="Normal 2 11 7" xfId="1360" xr:uid="{00000000-0005-0000-0000-000008430000}"/>
    <cellStyle name="Normal 2 11 7 2" xfId="3210" xr:uid="{00000000-0005-0000-0000-000009430000}"/>
    <cellStyle name="Normal 2 11 7 2 2" xfId="6931" xr:uid="{00000000-0005-0000-0000-00000A430000}"/>
    <cellStyle name="Normal 2 11 7 2 2 2" xfId="21815" xr:uid="{00000000-0005-0000-0000-00000B430000}"/>
    <cellStyle name="Normal 2 11 7 2 2 2 2" xfId="44458" xr:uid="{00000000-0005-0000-0000-00000C430000}"/>
    <cellStyle name="Normal 2 11 7 2 2 3" xfId="14375" xr:uid="{00000000-0005-0000-0000-00000D430000}"/>
    <cellStyle name="Normal 2 11 7 2 2 3 2" xfId="37018" xr:uid="{00000000-0005-0000-0000-00000E430000}"/>
    <cellStyle name="Normal 2 11 7 2 2 4" xfId="29577" xr:uid="{00000000-0005-0000-0000-00000F430000}"/>
    <cellStyle name="Normal 2 11 7 2 3" xfId="18097" xr:uid="{00000000-0005-0000-0000-000010430000}"/>
    <cellStyle name="Normal 2 11 7 2 3 2" xfId="40740" xr:uid="{00000000-0005-0000-0000-000011430000}"/>
    <cellStyle name="Normal 2 11 7 2 4" xfId="10657" xr:uid="{00000000-0005-0000-0000-000012430000}"/>
    <cellStyle name="Normal 2 11 7 2 4 2" xfId="33300" xr:uid="{00000000-0005-0000-0000-000013430000}"/>
    <cellStyle name="Normal 2 11 7 2 5" xfId="25859" xr:uid="{00000000-0005-0000-0000-000014430000}"/>
    <cellStyle name="Normal 2 11 7 3" xfId="5084" xr:uid="{00000000-0005-0000-0000-000015430000}"/>
    <cellStyle name="Normal 2 11 7 3 2" xfId="19968" xr:uid="{00000000-0005-0000-0000-000016430000}"/>
    <cellStyle name="Normal 2 11 7 3 2 2" xfId="42611" xr:uid="{00000000-0005-0000-0000-000017430000}"/>
    <cellStyle name="Normal 2 11 7 3 3" xfId="12528" xr:uid="{00000000-0005-0000-0000-000018430000}"/>
    <cellStyle name="Normal 2 11 7 3 3 2" xfId="35171" xr:uid="{00000000-0005-0000-0000-000019430000}"/>
    <cellStyle name="Normal 2 11 7 3 4" xfId="27730" xr:uid="{00000000-0005-0000-0000-00001A430000}"/>
    <cellStyle name="Normal 2 11 7 4" xfId="16250" xr:uid="{00000000-0005-0000-0000-00001B430000}"/>
    <cellStyle name="Normal 2 11 7 4 2" xfId="38893" xr:uid="{00000000-0005-0000-0000-00001C430000}"/>
    <cellStyle name="Normal 2 11 7 5" xfId="8810" xr:uid="{00000000-0005-0000-0000-00001D430000}"/>
    <cellStyle name="Normal 2 11 7 5 2" xfId="31453" xr:uid="{00000000-0005-0000-0000-00001E430000}"/>
    <cellStyle name="Normal 2 11 7 6" xfId="24012" xr:uid="{00000000-0005-0000-0000-00001F430000}"/>
    <cellStyle name="Normal 2 11 8" xfId="2285" xr:uid="{00000000-0005-0000-0000-000020430000}"/>
    <cellStyle name="Normal 2 11 8 2" xfId="6006" xr:uid="{00000000-0005-0000-0000-000021430000}"/>
    <cellStyle name="Normal 2 11 8 2 2" xfId="20890" xr:uid="{00000000-0005-0000-0000-000022430000}"/>
    <cellStyle name="Normal 2 11 8 2 2 2" xfId="43533" xr:uid="{00000000-0005-0000-0000-000023430000}"/>
    <cellStyle name="Normal 2 11 8 2 3" xfId="13450" xr:uid="{00000000-0005-0000-0000-000024430000}"/>
    <cellStyle name="Normal 2 11 8 2 3 2" xfId="36093" xr:uid="{00000000-0005-0000-0000-000025430000}"/>
    <cellStyle name="Normal 2 11 8 2 4" xfId="28652" xr:uid="{00000000-0005-0000-0000-000026430000}"/>
    <cellStyle name="Normal 2 11 8 3" xfId="17172" xr:uid="{00000000-0005-0000-0000-000027430000}"/>
    <cellStyle name="Normal 2 11 8 3 2" xfId="39815" xr:uid="{00000000-0005-0000-0000-000028430000}"/>
    <cellStyle name="Normal 2 11 8 4" xfId="9732" xr:uid="{00000000-0005-0000-0000-000029430000}"/>
    <cellStyle name="Normal 2 11 8 4 2" xfId="32375" xr:uid="{00000000-0005-0000-0000-00002A430000}"/>
    <cellStyle name="Normal 2 11 8 5" xfId="24934" xr:uid="{00000000-0005-0000-0000-00002B430000}"/>
    <cellStyle name="Normal 2 11 9" xfId="4159" xr:uid="{00000000-0005-0000-0000-00002C430000}"/>
    <cellStyle name="Normal 2 11 9 2" xfId="19043" xr:uid="{00000000-0005-0000-0000-00002D430000}"/>
    <cellStyle name="Normal 2 11 9 2 2" xfId="41686" xr:uid="{00000000-0005-0000-0000-00002E430000}"/>
    <cellStyle name="Normal 2 11 9 3" xfId="11603" xr:uid="{00000000-0005-0000-0000-00002F430000}"/>
    <cellStyle name="Normal 2 11 9 3 2" xfId="34246" xr:uid="{00000000-0005-0000-0000-000030430000}"/>
    <cellStyle name="Normal 2 11 9 4" xfId="26805" xr:uid="{00000000-0005-0000-0000-000031430000}"/>
    <cellStyle name="Normal 2 12" xfId="419" xr:uid="{00000000-0005-0000-0000-000032430000}"/>
    <cellStyle name="Normal 2 12 10" xfId="15326" xr:uid="{00000000-0005-0000-0000-000033430000}"/>
    <cellStyle name="Normal 2 12 10 2" xfId="37969" xr:uid="{00000000-0005-0000-0000-000034430000}"/>
    <cellStyle name="Normal 2 12 11" xfId="7886" xr:uid="{00000000-0005-0000-0000-000035430000}"/>
    <cellStyle name="Normal 2 12 11 2" xfId="30529" xr:uid="{00000000-0005-0000-0000-000036430000}"/>
    <cellStyle name="Normal 2 12 12" xfId="23089" xr:uid="{00000000-0005-0000-0000-000037430000}"/>
    <cellStyle name="Normal 2 12 2" xfId="447" xr:uid="{00000000-0005-0000-0000-000038430000}"/>
    <cellStyle name="Normal 2 12 2 10" xfId="7906" xr:uid="{00000000-0005-0000-0000-000039430000}"/>
    <cellStyle name="Normal 2 12 2 10 2" xfId="30549" xr:uid="{00000000-0005-0000-0000-00003A430000}"/>
    <cellStyle name="Normal 2 12 2 11" xfId="23109" xr:uid="{00000000-0005-0000-0000-00003B430000}"/>
    <cellStyle name="Normal 2 12 2 2" xfId="500" xr:uid="{00000000-0005-0000-0000-00003C430000}"/>
    <cellStyle name="Normal 2 12 2 2 10" xfId="23161" xr:uid="{00000000-0005-0000-0000-00003D430000}"/>
    <cellStyle name="Normal 2 12 2 2 2" xfId="606" xr:uid="{00000000-0005-0000-0000-00003E430000}"/>
    <cellStyle name="Normal 2 12 2 2 2 2" xfId="818" xr:uid="{00000000-0005-0000-0000-00003F430000}"/>
    <cellStyle name="Normal 2 12 2 2 2 2 2" xfId="1283" xr:uid="{00000000-0005-0000-0000-000040430000}"/>
    <cellStyle name="Normal 2 12 2 2 2 2 2 2" xfId="2211" xr:uid="{00000000-0005-0000-0000-000041430000}"/>
    <cellStyle name="Normal 2 12 2 2 2 2 2 2 2" xfId="4061" xr:uid="{00000000-0005-0000-0000-000042430000}"/>
    <cellStyle name="Normal 2 12 2 2 2 2 2 2 2 2" xfId="7782" xr:uid="{00000000-0005-0000-0000-000043430000}"/>
    <cellStyle name="Normal 2 12 2 2 2 2 2 2 2 2 2" xfId="22666" xr:uid="{00000000-0005-0000-0000-000044430000}"/>
    <cellStyle name="Normal 2 12 2 2 2 2 2 2 2 2 2 2" xfId="45309" xr:uid="{00000000-0005-0000-0000-000045430000}"/>
    <cellStyle name="Normal 2 12 2 2 2 2 2 2 2 2 3" xfId="15226" xr:uid="{00000000-0005-0000-0000-000046430000}"/>
    <cellStyle name="Normal 2 12 2 2 2 2 2 2 2 2 3 2" xfId="37869" xr:uid="{00000000-0005-0000-0000-000047430000}"/>
    <cellStyle name="Normal 2 12 2 2 2 2 2 2 2 2 4" xfId="30428" xr:uid="{00000000-0005-0000-0000-000048430000}"/>
    <cellStyle name="Normal 2 12 2 2 2 2 2 2 2 3" xfId="18948" xr:uid="{00000000-0005-0000-0000-000049430000}"/>
    <cellStyle name="Normal 2 12 2 2 2 2 2 2 2 3 2" xfId="41591" xr:uid="{00000000-0005-0000-0000-00004A430000}"/>
    <cellStyle name="Normal 2 12 2 2 2 2 2 2 2 4" xfId="11508" xr:uid="{00000000-0005-0000-0000-00004B430000}"/>
    <cellStyle name="Normal 2 12 2 2 2 2 2 2 2 4 2" xfId="34151" xr:uid="{00000000-0005-0000-0000-00004C430000}"/>
    <cellStyle name="Normal 2 12 2 2 2 2 2 2 2 5" xfId="26710" xr:uid="{00000000-0005-0000-0000-00004D430000}"/>
    <cellStyle name="Normal 2 12 2 2 2 2 2 2 3" xfId="5935" xr:uid="{00000000-0005-0000-0000-00004E430000}"/>
    <cellStyle name="Normal 2 12 2 2 2 2 2 2 3 2" xfId="20819" xr:uid="{00000000-0005-0000-0000-00004F430000}"/>
    <cellStyle name="Normal 2 12 2 2 2 2 2 2 3 2 2" xfId="43462" xr:uid="{00000000-0005-0000-0000-000050430000}"/>
    <cellStyle name="Normal 2 12 2 2 2 2 2 2 3 3" xfId="13379" xr:uid="{00000000-0005-0000-0000-000051430000}"/>
    <cellStyle name="Normal 2 12 2 2 2 2 2 2 3 3 2" xfId="36022" xr:uid="{00000000-0005-0000-0000-000052430000}"/>
    <cellStyle name="Normal 2 12 2 2 2 2 2 2 3 4" xfId="28581" xr:uid="{00000000-0005-0000-0000-000053430000}"/>
    <cellStyle name="Normal 2 12 2 2 2 2 2 2 4" xfId="17101" xr:uid="{00000000-0005-0000-0000-000054430000}"/>
    <cellStyle name="Normal 2 12 2 2 2 2 2 2 4 2" xfId="39744" xr:uid="{00000000-0005-0000-0000-000055430000}"/>
    <cellStyle name="Normal 2 12 2 2 2 2 2 2 5" xfId="9661" xr:uid="{00000000-0005-0000-0000-000056430000}"/>
    <cellStyle name="Normal 2 12 2 2 2 2 2 2 5 2" xfId="32304" xr:uid="{00000000-0005-0000-0000-000057430000}"/>
    <cellStyle name="Normal 2 12 2 2 2 2 2 2 6" xfId="24863" xr:uid="{00000000-0005-0000-0000-000058430000}"/>
    <cellStyle name="Normal 2 12 2 2 2 2 2 3" xfId="3136" xr:uid="{00000000-0005-0000-0000-000059430000}"/>
    <cellStyle name="Normal 2 12 2 2 2 2 2 3 2" xfId="6857" xr:uid="{00000000-0005-0000-0000-00005A430000}"/>
    <cellStyle name="Normal 2 12 2 2 2 2 2 3 2 2" xfId="21741" xr:uid="{00000000-0005-0000-0000-00005B430000}"/>
    <cellStyle name="Normal 2 12 2 2 2 2 2 3 2 2 2" xfId="44384" xr:uid="{00000000-0005-0000-0000-00005C430000}"/>
    <cellStyle name="Normal 2 12 2 2 2 2 2 3 2 3" xfId="14301" xr:uid="{00000000-0005-0000-0000-00005D430000}"/>
    <cellStyle name="Normal 2 12 2 2 2 2 2 3 2 3 2" xfId="36944" xr:uid="{00000000-0005-0000-0000-00005E430000}"/>
    <cellStyle name="Normal 2 12 2 2 2 2 2 3 2 4" xfId="29503" xr:uid="{00000000-0005-0000-0000-00005F430000}"/>
    <cellStyle name="Normal 2 12 2 2 2 2 2 3 3" xfId="18023" xr:uid="{00000000-0005-0000-0000-000060430000}"/>
    <cellStyle name="Normal 2 12 2 2 2 2 2 3 3 2" xfId="40666" xr:uid="{00000000-0005-0000-0000-000061430000}"/>
    <cellStyle name="Normal 2 12 2 2 2 2 2 3 4" xfId="10583" xr:uid="{00000000-0005-0000-0000-000062430000}"/>
    <cellStyle name="Normal 2 12 2 2 2 2 2 3 4 2" xfId="33226" xr:uid="{00000000-0005-0000-0000-000063430000}"/>
    <cellStyle name="Normal 2 12 2 2 2 2 2 3 5" xfId="25785" xr:uid="{00000000-0005-0000-0000-000064430000}"/>
    <cellStyle name="Normal 2 12 2 2 2 2 2 4" xfId="5010" xr:uid="{00000000-0005-0000-0000-000065430000}"/>
    <cellStyle name="Normal 2 12 2 2 2 2 2 4 2" xfId="19894" xr:uid="{00000000-0005-0000-0000-000066430000}"/>
    <cellStyle name="Normal 2 12 2 2 2 2 2 4 2 2" xfId="42537" xr:uid="{00000000-0005-0000-0000-000067430000}"/>
    <cellStyle name="Normal 2 12 2 2 2 2 2 4 3" xfId="12454" xr:uid="{00000000-0005-0000-0000-000068430000}"/>
    <cellStyle name="Normal 2 12 2 2 2 2 2 4 3 2" xfId="35097" xr:uid="{00000000-0005-0000-0000-000069430000}"/>
    <cellStyle name="Normal 2 12 2 2 2 2 2 4 4" xfId="27656" xr:uid="{00000000-0005-0000-0000-00006A430000}"/>
    <cellStyle name="Normal 2 12 2 2 2 2 2 5" xfId="16176" xr:uid="{00000000-0005-0000-0000-00006B430000}"/>
    <cellStyle name="Normal 2 12 2 2 2 2 2 5 2" xfId="38819" xr:uid="{00000000-0005-0000-0000-00006C430000}"/>
    <cellStyle name="Normal 2 12 2 2 2 2 2 6" xfId="8736" xr:uid="{00000000-0005-0000-0000-00006D430000}"/>
    <cellStyle name="Normal 2 12 2 2 2 2 2 6 2" xfId="31379" xr:uid="{00000000-0005-0000-0000-00006E430000}"/>
    <cellStyle name="Normal 2 12 2 2 2 2 2 7" xfId="23938" xr:uid="{00000000-0005-0000-0000-00006F430000}"/>
    <cellStyle name="Normal 2 12 2 2 2 2 3" xfId="1749" xr:uid="{00000000-0005-0000-0000-000070430000}"/>
    <cellStyle name="Normal 2 12 2 2 2 2 3 2" xfId="3599" xr:uid="{00000000-0005-0000-0000-000071430000}"/>
    <cellStyle name="Normal 2 12 2 2 2 2 3 2 2" xfId="7320" xr:uid="{00000000-0005-0000-0000-000072430000}"/>
    <cellStyle name="Normal 2 12 2 2 2 2 3 2 2 2" xfId="22204" xr:uid="{00000000-0005-0000-0000-000073430000}"/>
    <cellStyle name="Normal 2 12 2 2 2 2 3 2 2 2 2" xfId="44847" xr:uid="{00000000-0005-0000-0000-000074430000}"/>
    <cellStyle name="Normal 2 12 2 2 2 2 3 2 2 3" xfId="14764" xr:uid="{00000000-0005-0000-0000-000075430000}"/>
    <cellStyle name="Normal 2 12 2 2 2 2 3 2 2 3 2" xfId="37407" xr:uid="{00000000-0005-0000-0000-000076430000}"/>
    <cellStyle name="Normal 2 12 2 2 2 2 3 2 2 4" xfId="29966" xr:uid="{00000000-0005-0000-0000-000077430000}"/>
    <cellStyle name="Normal 2 12 2 2 2 2 3 2 3" xfId="18486" xr:uid="{00000000-0005-0000-0000-000078430000}"/>
    <cellStyle name="Normal 2 12 2 2 2 2 3 2 3 2" xfId="41129" xr:uid="{00000000-0005-0000-0000-000079430000}"/>
    <cellStyle name="Normal 2 12 2 2 2 2 3 2 4" xfId="11046" xr:uid="{00000000-0005-0000-0000-00007A430000}"/>
    <cellStyle name="Normal 2 12 2 2 2 2 3 2 4 2" xfId="33689" xr:uid="{00000000-0005-0000-0000-00007B430000}"/>
    <cellStyle name="Normal 2 12 2 2 2 2 3 2 5" xfId="26248" xr:uid="{00000000-0005-0000-0000-00007C430000}"/>
    <cellStyle name="Normal 2 12 2 2 2 2 3 3" xfId="5473" xr:uid="{00000000-0005-0000-0000-00007D430000}"/>
    <cellStyle name="Normal 2 12 2 2 2 2 3 3 2" xfId="20357" xr:uid="{00000000-0005-0000-0000-00007E430000}"/>
    <cellStyle name="Normal 2 12 2 2 2 2 3 3 2 2" xfId="43000" xr:uid="{00000000-0005-0000-0000-00007F430000}"/>
    <cellStyle name="Normal 2 12 2 2 2 2 3 3 3" xfId="12917" xr:uid="{00000000-0005-0000-0000-000080430000}"/>
    <cellStyle name="Normal 2 12 2 2 2 2 3 3 3 2" xfId="35560" xr:uid="{00000000-0005-0000-0000-000081430000}"/>
    <cellStyle name="Normal 2 12 2 2 2 2 3 3 4" xfId="28119" xr:uid="{00000000-0005-0000-0000-000082430000}"/>
    <cellStyle name="Normal 2 12 2 2 2 2 3 4" xfId="16639" xr:uid="{00000000-0005-0000-0000-000083430000}"/>
    <cellStyle name="Normal 2 12 2 2 2 2 3 4 2" xfId="39282" xr:uid="{00000000-0005-0000-0000-000084430000}"/>
    <cellStyle name="Normal 2 12 2 2 2 2 3 5" xfId="9199" xr:uid="{00000000-0005-0000-0000-000085430000}"/>
    <cellStyle name="Normal 2 12 2 2 2 2 3 5 2" xfId="31842" xr:uid="{00000000-0005-0000-0000-000086430000}"/>
    <cellStyle name="Normal 2 12 2 2 2 2 3 6" xfId="24401" xr:uid="{00000000-0005-0000-0000-000087430000}"/>
    <cellStyle name="Normal 2 12 2 2 2 2 4" xfId="2674" xr:uid="{00000000-0005-0000-0000-000088430000}"/>
    <cellStyle name="Normal 2 12 2 2 2 2 4 2" xfId="6395" xr:uid="{00000000-0005-0000-0000-000089430000}"/>
    <cellStyle name="Normal 2 12 2 2 2 2 4 2 2" xfId="21279" xr:uid="{00000000-0005-0000-0000-00008A430000}"/>
    <cellStyle name="Normal 2 12 2 2 2 2 4 2 2 2" xfId="43922" xr:uid="{00000000-0005-0000-0000-00008B430000}"/>
    <cellStyle name="Normal 2 12 2 2 2 2 4 2 3" xfId="13839" xr:uid="{00000000-0005-0000-0000-00008C430000}"/>
    <cellStyle name="Normal 2 12 2 2 2 2 4 2 3 2" xfId="36482" xr:uid="{00000000-0005-0000-0000-00008D430000}"/>
    <cellStyle name="Normal 2 12 2 2 2 2 4 2 4" xfId="29041" xr:uid="{00000000-0005-0000-0000-00008E430000}"/>
    <cellStyle name="Normal 2 12 2 2 2 2 4 3" xfId="17561" xr:uid="{00000000-0005-0000-0000-00008F430000}"/>
    <cellStyle name="Normal 2 12 2 2 2 2 4 3 2" xfId="40204" xr:uid="{00000000-0005-0000-0000-000090430000}"/>
    <cellStyle name="Normal 2 12 2 2 2 2 4 4" xfId="10121" xr:uid="{00000000-0005-0000-0000-000091430000}"/>
    <cellStyle name="Normal 2 12 2 2 2 2 4 4 2" xfId="32764" xr:uid="{00000000-0005-0000-0000-000092430000}"/>
    <cellStyle name="Normal 2 12 2 2 2 2 4 5" xfId="25323" xr:uid="{00000000-0005-0000-0000-000093430000}"/>
    <cellStyle name="Normal 2 12 2 2 2 2 5" xfId="4548" xr:uid="{00000000-0005-0000-0000-000094430000}"/>
    <cellStyle name="Normal 2 12 2 2 2 2 5 2" xfId="19432" xr:uid="{00000000-0005-0000-0000-000095430000}"/>
    <cellStyle name="Normal 2 12 2 2 2 2 5 2 2" xfId="42075" xr:uid="{00000000-0005-0000-0000-000096430000}"/>
    <cellStyle name="Normal 2 12 2 2 2 2 5 3" xfId="11992" xr:uid="{00000000-0005-0000-0000-000097430000}"/>
    <cellStyle name="Normal 2 12 2 2 2 2 5 3 2" xfId="34635" xr:uid="{00000000-0005-0000-0000-000098430000}"/>
    <cellStyle name="Normal 2 12 2 2 2 2 5 4" xfId="27194" xr:uid="{00000000-0005-0000-0000-000099430000}"/>
    <cellStyle name="Normal 2 12 2 2 2 2 6" xfId="15714" xr:uid="{00000000-0005-0000-0000-00009A430000}"/>
    <cellStyle name="Normal 2 12 2 2 2 2 6 2" xfId="38357" xr:uid="{00000000-0005-0000-0000-00009B430000}"/>
    <cellStyle name="Normal 2 12 2 2 2 2 7" xfId="8274" xr:uid="{00000000-0005-0000-0000-00009C430000}"/>
    <cellStyle name="Normal 2 12 2 2 2 2 7 2" xfId="30917" xr:uid="{00000000-0005-0000-0000-00009D430000}"/>
    <cellStyle name="Normal 2 12 2 2 2 2 8" xfId="23476" xr:uid="{00000000-0005-0000-0000-00009E430000}"/>
    <cellStyle name="Normal 2 12 2 2 2 3" xfId="1072" xr:uid="{00000000-0005-0000-0000-00009F430000}"/>
    <cellStyle name="Normal 2 12 2 2 2 3 2" xfId="2000" xr:uid="{00000000-0005-0000-0000-0000A0430000}"/>
    <cellStyle name="Normal 2 12 2 2 2 3 2 2" xfId="3850" xr:uid="{00000000-0005-0000-0000-0000A1430000}"/>
    <cellStyle name="Normal 2 12 2 2 2 3 2 2 2" xfId="7571" xr:uid="{00000000-0005-0000-0000-0000A2430000}"/>
    <cellStyle name="Normal 2 12 2 2 2 3 2 2 2 2" xfId="22455" xr:uid="{00000000-0005-0000-0000-0000A3430000}"/>
    <cellStyle name="Normal 2 12 2 2 2 3 2 2 2 2 2" xfId="45098" xr:uid="{00000000-0005-0000-0000-0000A4430000}"/>
    <cellStyle name="Normal 2 12 2 2 2 3 2 2 2 3" xfId="15015" xr:uid="{00000000-0005-0000-0000-0000A5430000}"/>
    <cellStyle name="Normal 2 12 2 2 2 3 2 2 2 3 2" xfId="37658" xr:uid="{00000000-0005-0000-0000-0000A6430000}"/>
    <cellStyle name="Normal 2 12 2 2 2 3 2 2 2 4" xfId="30217" xr:uid="{00000000-0005-0000-0000-0000A7430000}"/>
    <cellStyle name="Normal 2 12 2 2 2 3 2 2 3" xfId="18737" xr:uid="{00000000-0005-0000-0000-0000A8430000}"/>
    <cellStyle name="Normal 2 12 2 2 2 3 2 2 3 2" xfId="41380" xr:uid="{00000000-0005-0000-0000-0000A9430000}"/>
    <cellStyle name="Normal 2 12 2 2 2 3 2 2 4" xfId="11297" xr:uid="{00000000-0005-0000-0000-0000AA430000}"/>
    <cellStyle name="Normal 2 12 2 2 2 3 2 2 4 2" xfId="33940" xr:uid="{00000000-0005-0000-0000-0000AB430000}"/>
    <cellStyle name="Normal 2 12 2 2 2 3 2 2 5" xfId="26499" xr:uid="{00000000-0005-0000-0000-0000AC430000}"/>
    <cellStyle name="Normal 2 12 2 2 2 3 2 3" xfId="5724" xr:uid="{00000000-0005-0000-0000-0000AD430000}"/>
    <cellStyle name="Normal 2 12 2 2 2 3 2 3 2" xfId="20608" xr:uid="{00000000-0005-0000-0000-0000AE430000}"/>
    <cellStyle name="Normal 2 12 2 2 2 3 2 3 2 2" xfId="43251" xr:uid="{00000000-0005-0000-0000-0000AF430000}"/>
    <cellStyle name="Normal 2 12 2 2 2 3 2 3 3" xfId="13168" xr:uid="{00000000-0005-0000-0000-0000B0430000}"/>
    <cellStyle name="Normal 2 12 2 2 2 3 2 3 3 2" xfId="35811" xr:uid="{00000000-0005-0000-0000-0000B1430000}"/>
    <cellStyle name="Normal 2 12 2 2 2 3 2 3 4" xfId="28370" xr:uid="{00000000-0005-0000-0000-0000B2430000}"/>
    <cellStyle name="Normal 2 12 2 2 2 3 2 4" xfId="16890" xr:uid="{00000000-0005-0000-0000-0000B3430000}"/>
    <cellStyle name="Normal 2 12 2 2 2 3 2 4 2" xfId="39533" xr:uid="{00000000-0005-0000-0000-0000B4430000}"/>
    <cellStyle name="Normal 2 12 2 2 2 3 2 5" xfId="9450" xr:uid="{00000000-0005-0000-0000-0000B5430000}"/>
    <cellStyle name="Normal 2 12 2 2 2 3 2 5 2" xfId="32093" xr:uid="{00000000-0005-0000-0000-0000B6430000}"/>
    <cellStyle name="Normal 2 12 2 2 2 3 2 6" xfId="24652" xr:uid="{00000000-0005-0000-0000-0000B7430000}"/>
    <cellStyle name="Normal 2 12 2 2 2 3 3" xfId="2925" xr:uid="{00000000-0005-0000-0000-0000B8430000}"/>
    <cellStyle name="Normal 2 12 2 2 2 3 3 2" xfId="6646" xr:uid="{00000000-0005-0000-0000-0000B9430000}"/>
    <cellStyle name="Normal 2 12 2 2 2 3 3 2 2" xfId="21530" xr:uid="{00000000-0005-0000-0000-0000BA430000}"/>
    <cellStyle name="Normal 2 12 2 2 2 3 3 2 2 2" xfId="44173" xr:uid="{00000000-0005-0000-0000-0000BB430000}"/>
    <cellStyle name="Normal 2 12 2 2 2 3 3 2 3" xfId="14090" xr:uid="{00000000-0005-0000-0000-0000BC430000}"/>
    <cellStyle name="Normal 2 12 2 2 2 3 3 2 3 2" xfId="36733" xr:uid="{00000000-0005-0000-0000-0000BD430000}"/>
    <cellStyle name="Normal 2 12 2 2 2 3 3 2 4" xfId="29292" xr:uid="{00000000-0005-0000-0000-0000BE430000}"/>
    <cellStyle name="Normal 2 12 2 2 2 3 3 3" xfId="17812" xr:uid="{00000000-0005-0000-0000-0000BF430000}"/>
    <cellStyle name="Normal 2 12 2 2 2 3 3 3 2" xfId="40455" xr:uid="{00000000-0005-0000-0000-0000C0430000}"/>
    <cellStyle name="Normal 2 12 2 2 2 3 3 4" xfId="10372" xr:uid="{00000000-0005-0000-0000-0000C1430000}"/>
    <cellStyle name="Normal 2 12 2 2 2 3 3 4 2" xfId="33015" xr:uid="{00000000-0005-0000-0000-0000C2430000}"/>
    <cellStyle name="Normal 2 12 2 2 2 3 3 5" xfId="25574" xr:uid="{00000000-0005-0000-0000-0000C3430000}"/>
    <cellStyle name="Normal 2 12 2 2 2 3 4" xfId="4799" xr:uid="{00000000-0005-0000-0000-0000C4430000}"/>
    <cellStyle name="Normal 2 12 2 2 2 3 4 2" xfId="19683" xr:uid="{00000000-0005-0000-0000-0000C5430000}"/>
    <cellStyle name="Normal 2 12 2 2 2 3 4 2 2" xfId="42326" xr:uid="{00000000-0005-0000-0000-0000C6430000}"/>
    <cellStyle name="Normal 2 12 2 2 2 3 4 3" xfId="12243" xr:uid="{00000000-0005-0000-0000-0000C7430000}"/>
    <cellStyle name="Normal 2 12 2 2 2 3 4 3 2" xfId="34886" xr:uid="{00000000-0005-0000-0000-0000C8430000}"/>
    <cellStyle name="Normal 2 12 2 2 2 3 4 4" xfId="27445" xr:uid="{00000000-0005-0000-0000-0000C9430000}"/>
    <cellStyle name="Normal 2 12 2 2 2 3 5" xfId="15965" xr:uid="{00000000-0005-0000-0000-0000CA430000}"/>
    <cellStyle name="Normal 2 12 2 2 2 3 5 2" xfId="38608" xr:uid="{00000000-0005-0000-0000-0000CB430000}"/>
    <cellStyle name="Normal 2 12 2 2 2 3 6" xfId="8525" xr:uid="{00000000-0005-0000-0000-0000CC430000}"/>
    <cellStyle name="Normal 2 12 2 2 2 3 6 2" xfId="31168" xr:uid="{00000000-0005-0000-0000-0000CD430000}"/>
    <cellStyle name="Normal 2 12 2 2 2 3 7" xfId="23727" xr:uid="{00000000-0005-0000-0000-0000CE430000}"/>
    <cellStyle name="Normal 2 12 2 2 2 4" xfId="1538" xr:uid="{00000000-0005-0000-0000-0000CF430000}"/>
    <cellStyle name="Normal 2 12 2 2 2 4 2" xfId="3388" xr:uid="{00000000-0005-0000-0000-0000D0430000}"/>
    <cellStyle name="Normal 2 12 2 2 2 4 2 2" xfId="7109" xr:uid="{00000000-0005-0000-0000-0000D1430000}"/>
    <cellStyle name="Normal 2 12 2 2 2 4 2 2 2" xfId="21993" xr:uid="{00000000-0005-0000-0000-0000D2430000}"/>
    <cellStyle name="Normal 2 12 2 2 2 4 2 2 2 2" xfId="44636" xr:uid="{00000000-0005-0000-0000-0000D3430000}"/>
    <cellStyle name="Normal 2 12 2 2 2 4 2 2 3" xfId="14553" xr:uid="{00000000-0005-0000-0000-0000D4430000}"/>
    <cellStyle name="Normal 2 12 2 2 2 4 2 2 3 2" xfId="37196" xr:uid="{00000000-0005-0000-0000-0000D5430000}"/>
    <cellStyle name="Normal 2 12 2 2 2 4 2 2 4" xfId="29755" xr:uid="{00000000-0005-0000-0000-0000D6430000}"/>
    <cellStyle name="Normal 2 12 2 2 2 4 2 3" xfId="18275" xr:uid="{00000000-0005-0000-0000-0000D7430000}"/>
    <cellStyle name="Normal 2 12 2 2 2 4 2 3 2" xfId="40918" xr:uid="{00000000-0005-0000-0000-0000D8430000}"/>
    <cellStyle name="Normal 2 12 2 2 2 4 2 4" xfId="10835" xr:uid="{00000000-0005-0000-0000-0000D9430000}"/>
    <cellStyle name="Normal 2 12 2 2 2 4 2 4 2" xfId="33478" xr:uid="{00000000-0005-0000-0000-0000DA430000}"/>
    <cellStyle name="Normal 2 12 2 2 2 4 2 5" xfId="26037" xr:uid="{00000000-0005-0000-0000-0000DB430000}"/>
    <cellStyle name="Normal 2 12 2 2 2 4 3" xfId="5262" xr:uid="{00000000-0005-0000-0000-0000DC430000}"/>
    <cellStyle name="Normal 2 12 2 2 2 4 3 2" xfId="20146" xr:uid="{00000000-0005-0000-0000-0000DD430000}"/>
    <cellStyle name="Normal 2 12 2 2 2 4 3 2 2" xfId="42789" xr:uid="{00000000-0005-0000-0000-0000DE430000}"/>
    <cellStyle name="Normal 2 12 2 2 2 4 3 3" xfId="12706" xr:uid="{00000000-0005-0000-0000-0000DF430000}"/>
    <cellStyle name="Normal 2 12 2 2 2 4 3 3 2" xfId="35349" xr:uid="{00000000-0005-0000-0000-0000E0430000}"/>
    <cellStyle name="Normal 2 12 2 2 2 4 3 4" xfId="27908" xr:uid="{00000000-0005-0000-0000-0000E1430000}"/>
    <cellStyle name="Normal 2 12 2 2 2 4 4" xfId="16428" xr:uid="{00000000-0005-0000-0000-0000E2430000}"/>
    <cellStyle name="Normal 2 12 2 2 2 4 4 2" xfId="39071" xr:uid="{00000000-0005-0000-0000-0000E3430000}"/>
    <cellStyle name="Normal 2 12 2 2 2 4 5" xfId="8988" xr:uid="{00000000-0005-0000-0000-0000E4430000}"/>
    <cellStyle name="Normal 2 12 2 2 2 4 5 2" xfId="31631" xr:uid="{00000000-0005-0000-0000-0000E5430000}"/>
    <cellStyle name="Normal 2 12 2 2 2 4 6" xfId="24190" xr:uid="{00000000-0005-0000-0000-0000E6430000}"/>
    <cellStyle name="Normal 2 12 2 2 2 5" xfId="2463" xr:uid="{00000000-0005-0000-0000-0000E7430000}"/>
    <cellStyle name="Normal 2 12 2 2 2 5 2" xfId="6184" xr:uid="{00000000-0005-0000-0000-0000E8430000}"/>
    <cellStyle name="Normal 2 12 2 2 2 5 2 2" xfId="21068" xr:uid="{00000000-0005-0000-0000-0000E9430000}"/>
    <cellStyle name="Normal 2 12 2 2 2 5 2 2 2" xfId="43711" xr:uid="{00000000-0005-0000-0000-0000EA430000}"/>
    <cellStyle name="Normal 2 12 2 2 2 5 2 3" xfId="13628" xr:uid="{00000000-0005-0000-0000-0000EB430000}"/>
    <cellStyle name="Normal 2 12 2 2 2 5 2 3 2" xfId="36271" xr:uid="{00000000-0005-0000-0000-0000EC430000}"/>
    <cellStyle name="Normal 2 12 2 2 2 5 2 4" xfId="28830" xr:uid="{00000000-0005-0000-0000-0000ED430000}"/>
    <cellStyle name="Normal 2 12 2 2 2 5 3" xfId="17350" xr:uid="{00000000-0005-0000-0000-0000EE430000}"/>
    <cellStyle name="Normal 2 12 2 2 2 5 3 2" xfId="39993" xr:uid="{00000000-0005-0000-0000-0000EF430000}"/>
    <cellStyle name="Normal 2 12 2 2 2 5 4" xfId="9910" xr:uid="{00000000-0005-0000-0000-0000F0430000}"/>
    <cellStyle name="Normal 2 12 2 2 2 5 4 2" xfId="32553" xr:uid="{00000000-0005-0000-0000-0000F1430000}"/>
    <cellStyle name="Normal 2 12 2 2 2 5 5" xfId="25112" xr:uid="{00000000-0005-0000-0000-0000F2430000}"/>
    <cellStyle name="Normal 2 12 2 2 2 6" xfId="4337" xr:uid="{00000000-0005-0000-0000-0000F3430000}"/>
    <cellStyle name="Normal 2 12 2 2 2 6 2" xfId="19221" xr:uid="{00000000-0005-0000-0000-0000F4430000}"/>
    <cellStyle name="Normal 2 12 2 2 2 6 2 2" xfId="41864" xr:uid="{00000000-0005-0000-0000-0000F5430000}"/>
    <cellStyle name="Normal 2 12 2 2 2 6 3" xfId="11781" xr:uid="{00000000-0005-0000-0000-0000F6430000}"/>
    <cellStyle name="Normal 2 12 2 2 2 6 3 2" xfId="34424" xr:uid="{00000000-0005-0000-0000-0000F7430000}"/>
    <cellStyle name="Normal 2 12 2 2 2 6 4" xfId="26983" xr:uid="{00000000-0005-0000-0000-0000F8430000}"/>
    <cellStyle name="Normal 2 12 2 2 2 7" xfId="15503" xr:uid="{00000000-0005-0000-0000-0000F9430000}"/>
    <cellStyle name="Normal 2 12 2 2 2 7 2" xfId="38146" xr:uid="{00000000-0005-0000-0000-0000FA430000}"/>
    <cellStyle name="Normal 2 12 2 2 2 8" xfId="8063" xr:uid="{00000000-0005-0000-0000-0000FB430000}"/>
    <cellStyle name="Normal 2 12 2 2 2 8 2" xfId="30706" xr:uid="{00000000-0005-0000-0000-0000FC430000}"/>
    <cellStyle name="Normal 2 12 2 2 2 9" xfId="23266" xr:uid="{00000000-0005-0000-0000-0000FD430000}"/>
    <cellStyle name="Normal 2 12 2 2 3" xfId="713" xr:uid="{00000000-0005-0000-0000-0000FE430000}"/>
    <cellStyle name="Normal 2 12 2 2 3 2" xfId="1178" xr:uid="{00000000-0005-0000-0000-0000FF430000}"/>
    <cellStyle name="Normal 2 12 2 2 3 2 2" xfId="2106" xr:uid="{00000000-0005-0000-0000-000000440000}"/>
    <cellStyle name="Normal 2 12 2 2 3 2 2 2" xfId="3956" xr:uid="{00000000-0005-0000-0000-000001440000}"/>
    <cellStyle name="Normal 2 12 2 2 3 2 2 2 2" xfId="7677" xr:uid="{00000000-0005-0000-0000-000002440000}"/>
    <cellStyle name="Normal 2 12 2 2 3 2 2 2 2 2" xfId="22561" xr:uid="{00000000-0005-0000-0000-000003440000}"/>
    <cellStyle name="Normal 2 12 2 2 3 2 2 2 2 2 2" xfId="45204" xr:uid="{00000000-0005-0000-0000-000004440000}"/>
    <cellStyle name="Normal 2 12 2 2 3 2 2 2 2 3" xfId="15121" xr:uid="{00000000-0005-0000-0000-000005440000}"/>
    <cellStyle name="Normal 2 12 2 2 3 2 2 2 2 3 2" xfId="37764" xr:uid="{00000000-0005-0000-0000-000006440000}"/>
    <cellStyle name="Normal 2 12 2 2 3 2 2 2 2 4" xfId="30323" xr:uid="{00000000-0005-0000-0000-000007440000}"/>
    <cellStyle name="Normal 2 12 2 2 3 2 2 2 3" xfId="18843" xr:uid="{00000000-0005-0000-0000-000008440000}"/>
    <cellStyle name="Normal 2 12 2 2 3 2 2 2 3 2" xfId="41486" xr:uid="{00000000-0005-0000-0000-000009440000}"/>
    <cellStyle name="Normal 2 12 2 2 3 2 2 2 4" xfId="11403" xr:uid="{00000000-0005-0000-0000-00000A440000}"/>
    <cellStyle name="Normal 2 12 2 2 3 2 2 2 4 2" xfId="34046" xr:uid="{00000000-0005-0000-0000-00000B440000}"/>
    <cellStyle name="Normal 2 12 2 2 3 2 2 2 5" xfId="26605" xr:uid="{00000000-0005-0000-0000-00000C440000}"/>
    <cellStyle name="Normal 2 12 2 2 3 2 2 3" xfId="5830" xr:uid="{00000000-0005-0000-0000-00000D440000}"/>
    <cellStyle name="Normal 2 12 2 2 3 2 2 3 2" xfId="20714" xr:uid="{00000000-0005-0000-0000-00000E440000}"/>
    <cellStyle name="Normal 2 12 2 2 3 2 2 3 2 2" xfId="43357" xr:uid="{00000000-0005-0000-0000-00000F440000}"/>
    <cellStyle name="Normal 2 12 2 2 3 2 2 3 3" xfId="13274" xr:uid="{00000000-0005-0000-0000-000010440000}"/>
    <cellStyle name="Normal 2 12 2 2 3 2 2 3 3 2" xfId="35917" xr:uid="{00000000-0005-0000-0000-000011440000}"/>
    <cellStyle name="Normal 2 12 2 2 3 2 2 3 4" xfId="28476" xr:uid="{00000000-0005-0000-0000-000012440000}"/>
    <cellStyle name="Normal 2 12 2 2 3 2 2 4" xfId="16996" xr:uid="{00000000-0005-0000-0000-000013440000}"/>
    <cellStyle name="Normal 2 12 2 2 3 2 2 4 2" xfId="39639" xr:uid="{00000000-0005-0000-0000-000014440000}"/>
    <cellStyle name="Normal 2 12 2 2 3 2 2 5" xfId="9556" xr:uid="{00000000-0005-0000-0000-000015440000}"/>
    <cellStyle name="Normal 2 12 2 2 3 2 2 5 2" xfId="32199" xr:uid="{00000000-0005-0000-0000-000016440000}"/>
    <cellStyle name="Normal 2 12 2 2 3 2 2 6" xfId="24758" xr:uid="{00000000-0005-0000-0000-000017440000}"/>
    <cellStyle name="Normal 2 12 2 2 3 2 3" xfId="3031" xr:uid="{00000000-0005-0000-0000-000018440000}"/>
    <cellStyle name="Normal 2 12 2 2 3 2 3 2" xfId="6752" xr:uid="{00000000-0005-0000-0000-000019440000}"/>
    <cellStyle name="Normal 2 12 2 2 3 2 3 2 2" xfId="21636" xr:uid="{00000000-0005-0000-0000-00001A440000}"/>
    <cellStyle name="Normal 2 12 2 2 3 2 3 2 2 2" xfId="44279" xr:uid="{00000000-0005-0000-0000-00001B440000}"/>
    <cellStyle name="Normal 2 12 2 2 3 2 3 2 3" xfId="14196" xr:uid="{00000000-0005-0000-0000-00001C440000}"/>
    <cellStyle name="Normal 2 12 2 2 3 2 3 2 3 2" xfId="36839" xr:uid="{00000000-0005-0000-0000-00001D440000}"/>
    <cellStyle name="Normal 2 12 2 2 3 2 3 2 4" xfId="29398" xr:uid="{00000000-0005-0000-0000-00001E440000}"/>
    <cellStyle name="Normal 2 12 2 2 3 2 3 3" xfId="17918" xr:uid="{00000000-0005-0000-0000-00001F440000}"/>
    <cellStyle name="Normal 2 12 2 2 3 2 3 3 2" xfId="40561" xr:uid="{00000000-0005-0000-0000-000020440000}"/>
    <cellStyle name="Normal 2 12 2 2 3 2 3 4" xfId="10478" xr:uid="{00000000-0005-0000-0000-000021440000}"/>
    <cellStyle name="Normal 2 12 2 2 3 2 3 4 2" xfId="33121" xr:uid="{00000000-0005-0000-0000-000022440000}"/>
    <cellStyle name="Normal 2 12 2 2 3 2 3 5" xfId="25680" xr:uid="{00000000-0005-0000-0000-000023440000}"/>
    <cellStyle name="Normal 2 12 2 2 3 2 4" xfId="4905" xr:uid="{00000000-0005-0000-0000-000024440000}"/>
    <cellStyle name="Normal 2 12 2 2 3 2 4 2" xfId="19789" xr:uid="{00000000-0005-0000-0000-000025440000}"/>
    <cellStyle name="Normal 2 12 2 2 3 2 4 2 2" xfId="42432" xr:uid="{00000000-0005-0000-0000-000026440000}"/>
    <cellStyle name="Normal 2 12 2 2 3 2 4 3" xfId="12349" xr:uid="{00000000-0005-0000-0000-000027440000}"/>
    <cellStyle name="Normal 2 12 2 2 3 2 4 3 2" xfId="34992" xr:uid="{00000000-0005-0000-0000-000028440000}"/>
    <cellStyle name="Normal 2 12 2 2 3 2 4 4" xfId="27551" xr:uid="{00000000-0005-0000-0000-000029440000}"/>
    <cellStyle name="Normal 2 12 2 2 3 2 5" xfId="16071" xr:uid="{00000000-0005-0000-0000-00002A440000}"/>
    <cellStyle name="Normal 2 12 2 2 3 2 5 2" xfId="38714" xr:uid="{00000000-0005-0000-0000-00002B440000}"/>
    <cellStyle name="Normal 2 12 2 2 3 2 6" xfId="8631" xr:uid="{00000000-0005-0000-0000-00002C440000}"/>
    <cellStyle name="Normal 2 12 2 2 3 2 6 2" xfId="31274" xr:uid="{00000000-0005-0000-0000-00002D440000}"/>
    <cellStyle name="Normal 2 12 2 2 3 2 7" xfId="23833" xr:uid="{00000000-0005-0000-0000-00002E440000}"/>
    <cellStyle name="Normal 2 12 2 2 3 3" xfId="1644" xr:uid="{00000000-0005-0000-0000-00002F440000}"/>
    <cellStyle name="Normal 2 12 2 2 3 3 2" xfId="3494" xr:uid="{00000000-0005-0000-0000-000030440000}"/>
    <cellStyle name="Normal 2 12 2 2 3 3 2 2" xfId="7215" xr:uid="{00000000-0005-0000-0000-000031440000}"/>
    <cellStyle name="Normal 2 12 2 2 3 3 2 2 2" xfId="22099" xr:uid="{00000000-0005-0000-0000-000032440000}"/>
    <cellStyle name="Normal 2 12 2 2 3 3 2 2 2 2" xfId="44742" xr:uid="{00000000-0005-0000-0000-000033440000}"/>
    <cellStyle name="Normal 2 12 2 2 3 3 2 2 3" xfId="14659" xr:uid="{00000000-0005-0000-0000-000034440000}"/>
    <cellStyle name="Normal 2 12 2 2 3 3 2 2 3 2" xfId="37302" xr:uid="{00000000-0005-0000-0000-000035440000}"/>
    <cellStyle name="Normal 2 12 2 2 3 3 2 2 4" xfId="29861" xr:uid="{00000000-0005-0000-0000-000036440000}"/>
    <cellStyle name="Normal 2 12 2 2 3 3 2 3" xfId="18381" xr:uid="{00000000-0005-0000-0000-000037440000}"/>
    <cellStyle name="Normal 2 12 2 2 3 3 2 3 2" xfId="41024" xr:uid="{00000000-0005-0000-0000-000038440000}"/>
    <cellStyle name="Normal 2 12 2 2 3 3 2 4" xfId="10941" xr:uid="{00000000-0005-0000-0000-000039440000}"/>
    <cellStyle name="Normal 2 12 2 2 3 3 2 4 2" xfId="33584" xr:uid="{00000000-0005-0000-0000-00003A440000}"/>
    <cellStyle name="Normal 2 12 2 2 3 3 2 5" xfId="26143" xr:uid="{00000000-0005-0000-0000-00003B440000}"/>
    <cellStyle name="Normal 2 12 2 2 3 3 3" xfId="5368" xr:uid="{00000000-0005-0000-0000-00003C440000}"/>
    <cellStyle name="Normal 2 12 2 2 3 3 3 2" xfId="20252" xr:uid="{00000000-0005-0000-0000-00003D440000}"/>
    <cellStyle name="Normal 2 12 2 2 3 3 3 2 2" xfId="42895" xr:uid="{00000000-0005-0000-0000-00003E440000}"/>
    <cellStyle name="Normal 2 12 2 2 3 3 3 3" xfId="12812" xr:uid="{00000000-0005-0000-0000-00003F440000}"/>
    <cellStyle name="Normal 2 12 2 2 3 3 3 3 2" xfId="35455" xr:uid="{00000000-0005-0000-0000-000040440000}"/>
    <cellStyle name="Normal 2 12 2 2 3 3 3 4" xfId="28014" xr:uid="{00000000-0005-0000-0000-000041440000}"/>
    <cellStyle name="Normal 2 12 2 2 3 3 4" xfId="16534" xr:uid="{00000000-0005-0000-0000-000042440000}"/>
    <cellStyle name="Normal 2 12 2 2 3 3 4 2" xfId="39177" xr:uid="{00000000-0005-0000-0000-000043440000}"/>
    <cellStyle name="Normal 2 12 2 2 3 3 5" xfId="9094" xr:uid="{00000000-0005-0000-0000-000044440000}"/>
    <cellStyle name="Normal 2 12 2 2 3 3 5 2" xfId="31737" xr:uid="{00000000-0005-0000-0000-000045440000}"/>
    <cellStyle name="Normal 2 12 2 2 3 3 6" xfId="24296" xr:uid="{00000000-0005-0000-0000-000046440000}"/>
    <cellStyle name="Normal 2 12 2 2 3 4" xfId="2569" xr:uid="{00000000-0005-0000-0000-000047440000}"/>
    <cellStyle name="Normal 2 12 2 2 3 4 2" xfId="6290" xr:uid="{00000000-0005-0000-0000-000048440000}"/>
    <cellStyle name="Normal 2 12 2 2 3 4 2 2" xfId="21174" xr:uid="{00000000-0005-0000-0000-000049440000}"/>
    <cellStyle name="Normal 2 12 2 2 3 4 2 2 2" xfId="43817" xr:uid="{00000000-0005-0000-0000-00004A440000}"/>
    <cellStyle name="Normal 2 12 2 2 3 4 2 3" xfId="13734" xr:uid="{00000000-0005-0000-0000-00004B440000}"/>
    <cellStyle name="Normal 2 12 2 2 3 4 2 3 2" xfId="36377" xr:uid="{00000000-0005-0000-0000-00004C440000}"/>
    <cellStyle name="Normal 2 12 2 2 3 4 2 4" xfId="28936" xr:uid="{00000000-0005-0000-0000-00004D440000}"/>
    <cellStyle name="Normal 2 12 2 2 3 4 3" xfId="17456" xr:uid="{00000000-0005-0000-0000-00004E440000}"/>
    <cellStyle name="Normal 2 12 2 2 3 4 3 2" xfId="40099" xr:uid="{00000000-0005-0000-0000-00004F440000}"/>
    <cellStyle name="Normal 2 12 2 2 3 4 4" xfId="10016" xr:uid="{00000000-0005-0000-0000-000050440000}"/>
    <cellStyle name="Normal 2 12 2 2 3 4 4 2" xfId="32659" xr:uid="{00000000-0005-0000-0000-000051440000}"/>
    <cellStyle name="Normal 2 12 2 2 3 4 5" xfId="25218" xr:uid="{00000000-0005-0000-0000-000052440000}"/>
    <cellStyle name="Normal 2 12 2 2 3 5" xfId="4443" xr:uid="{00000000-0005-0000-0000-000053440000}"/>
    <cellStyle name="Normal 2 12 2 2 3 5 2" xfId="19327" xr:uid="{00000000-0005-0000-0000-000054440000}"/>
    <cellStyle name="Normal 2 12 2 2 3 5 2 2" xfId="41970" xr:uid="{00000000-0005-0000-0000-000055440000}"/>
    <cellStyle name="Normal 2 12 2 2 3 5 3" xfId="11887" xr:uid="{00000000-0005-0000-0000-000056440000}"/>
    <cellStyle name="Normal 2 12 2 2 3 5 3 2" xfId="34530" xr:uid="{00000000-0005-0000-0000-000057440000}"/>
    <cellStyle name="Normal 2 12 2 2 3 5 4" xfId="27089" xr:uid="{00000000-0005-0000-0000-000058440000}"/>
    <cellStyle name="Normal 2 12 2 2 3 6" xfId="15609" xr:uid="{00000000-0005-0000-0000-000059440000}"/>
    <cellStyle name="Normal 2 12 2 2 3 6 2" xfId="38252" xr:uid="{00000000-0005-0000-0000-00005A440000}"/>
    <cellStyle name="Normal 2 12 2 2 3 7" xfId="8169" xr:uid="{00000000-0005-0000-0000-00005B440000}"/>
    <cellStyle name="Normal 2 12 2 2 3 7 2" xfId="30812" xr:uid="{00000000-0005-0000-0000-00005C440000}"/>
    <cellStyle name="Normal 2 12 2 2 3 8" xfId="23371" xr:uid="{00000000-0005-0000-0000-00005D440000}"/>
    <cellStyle name="Normal 2 12 2 2 4" xfId="967" xr:uid="{00000000-0005-0000-0000-00005E440000}"/>
    <cellStyle name="Normal 2 12 2 2 4 2" xfId="1895" xr:uid="{00000000-0005-0000-0000-00005F440000}"/>
    <cellStyle name="Normal 2 12 2 2 4 2 2" xfId="3745" xr:uid="{00000000-0005-0000-0000-000060440000}"/>
    <cellStyle name="Normal 2 12 2 2 4 2 2 2" xfId="7466" xr:uid="{00000000-0005-0000-0000-000061440000}"/>
    <cellStyle name="Normal 2 12 2 2 4 2 2 2 2" xfId="22350" xr:uid="{00000000-0005-0000-0000-000062440000}"/>
    <cellStyle name="Normal 2 12 2 2 4 2 2 2 2 2" xfId="44993" xr:uid="{00000000-0005-0000-0000-000063440000}"/>
    <cellStyle name="Normal 2 12 2 2 4 2 2 2 3" xfId="14910" xr:uid="{00000000-0005-0000-0000-000064440000}"/>
    <cellStyle name="Normal 2 12 2 2 4 2 2 2 3 2" xfId="37553" xr:uid="{00000000-0005-0000-0000-000065440000}"/>
    <cellStyle name="Normal 2 12 2 2 4 2 2 2 4" xfId="30112" xr:uid="{00000000-0005-0000-0000-000066440000}"/>
    <cellStyle name="Normal 2 12 2 2 4 2 2 3" xfId="18632" xr:uid="{00000000-0005-0000-0000-000067440000}"/>
    <cellStyle name="Normal 2 12 2 2 4 2 2 3 2" xfId="41275" xr:uid="{00000000-0005-0000-0000-000068440000}"/>
    <cellStyle name="Normal 2 12 2 2 4 2 2 4" xfId="11192" xr:uid="{00000000-0005-0000-0000-000069440000}"/>
    <cellStyle name="Normal 2 12 2 2 4 2 2 4 2" xfId="33835" xr:uid="{00000000-0005-0000-0000-00006A440000}"/>
    <cellStyle name="Normal 2 12 2 2 4 2 2 5" xfId="26394" xr:uid="{00000000-0005-0000-0000-00006B440000}"/>
    <cellStyle name="Normal 2 12 2 2 4 2 3" xfId="5619" xr:uid="{00000000-0005-0000-0000-00006C440000}"/>
    <cellStyle name="Normal 2 12 2 2 4 2 3 2" xfId="20503" xr:uid="{00000000-0005-0000-0000-00006D440000}"/>
    <cellStyle name="Normal 2 12 2 2 4 2 3 2 2" xfId="43146" xr:uid="{00000000-0005-0000-0000-00006E440000}"/>
    <cellStyle name="Normal 2 12 2 2 4 2 3 3" xfId="13063" xr:uid="{00000000-0005-0000-0000-00006F440000}"/>
    <cellStyle name="Normal 2 12 2 2 4 2 3 3 2" xfId="35706" xr:uid="{00000000-0005-0000-0000-000070440000}"/>
    <cellStyle name="Normal 2 12 2 2 4 2 3 4" xfId="28265" xr:uid="{00000000-0005-0000-0000-000071440000}"/>
    <cellStyle name="Normal 2 12 2 2 4 2 4" xfId="16785" xr:uid="{00000000-0005-0000-0000-000072440000}"/>
    <cellStyle name="Normal 2 12 2 2 4 2 4 2" xfId="39428" xr:uid="{00000000-0005-0000-0000-000073440000}"/>
    <cellStyle name="Normal 2 12 2 2 4 2 5" xfId="9345" xr:uid="{00000000-0005-0000-0000-000074440000}"/>
    <cellStyle name="Normal 2 12 2 2 4 2 5 2" xfId="31988" xr:uid="{00000000-0005-0000-0000-000075440000}"/>
    <cellStyle name="Normal 2 12 2 2 4 2 6" xfId="24547" xr:uid="{00000000-0005-0000-0000-000076440000}"/>
    <cellStyle name="Normal 2 12 2 2 4 3" xfId="2820" xr:uid="{00000000-0005-0000-0000-000077440000}"/>
    <cellStyle name="Normal 2 12 2 2 4 3 2" xfId="6541" xr:uid="{00000000-0005-0000-0000-000078440000}"/>
    <cellStyle name="Normal 2 12 2 2 4 3 2 2" xfId="21425" xr:uid="{00000000-0005-0000-0000-000079440000}"/>
    <cellStyle name="Normal 2 12 2 2 4 3 2 2 2" xfId="44068" xr:uid="{00000000-0005-0000-0000-00007A440000}"/>
    <cellStyle name="Normal 2 12 2 2 4 3 2 3" xfId="13985" xr:uid="{00000000-0005-0000-0000-00007B440000}"/>
    <cellStyle name="Normal 2 12 2 2 4 3 2 3 2" xfId="36628" xr:uid="{00000000-0005-0000-0000-00007C440000}"/>
    <cellStyle name="Normal 2 12 2 2 4 3 2 4" xfId="29187" xr:uid="{00000000-0005-0000-0000-00007D440000}"/>
    <cellStyle name="Normal 2 12 2 2 4 3 3" xfId="17707" xr:uid="{00000000-0005-0000-0000-00007E440000}"/>
    <cellStyle name="Normal 2 12 2 2 4 3 3 2" xfId="40350" xr:uid="{00000000-0005-0000-0000-00007F440000}"/>
    <cellStyle name="Normal 2 12 2 2 4 3 4" xfId="10267" xr:uid="{00000000-0005-0000-0000-000080440000}"/>
    <cellStyle name="Normal 2 12 2 2 4 3 4 2" xfId="32910" xr:uid="{00000000-0005-0000-0000-000081440000}"/>
    <cellStyle name="Normal 2 12 2 2 4 3 5" xfId="25469" xr:uid="{00000000-0005-0000-0000-000082440000}"/>
    <cellStyle name="Normal 2 12 2 2 4 4" xfId="4694" xr:uid="{00000000-0005-0000-0000-000083440000}"/>
    <cellStyle name="Normal 2 12 2 2 4 4 2" xfId="19578" xr:uid="{00000000-0005-0000-0000-000084440000}"/>
    <cellStyle name="Normal 2 12 2 2 4 4 2 2" xfId="42221" xr:uid="{00000000-0005-0000-0000-000085440000}"/>
    <cellStyle name="Normal 2 12 2 2 4 4 3" xfId="12138" xr:uid="{00000000-0005-0000-0000-000086440000}"/>
    <cellStyle name="Normal 2 12 2 2 4 4 3 2" xfId="34781" xr:uid="{00000000-0005-0000-0000-000087440000}"/>
    <cellStyle name="Normal 2 12 2 2 4 4 4" xfId="27340" xr:uid="{00000000-0005-0000-0000-000088440000}"/>
    <cellStyle name="Normal 2 12 2 2 4 5" xfId="15860" xr:uid="{00000000-0005-0000-0000-000089440000}"/>
    <cellStyle name="Normal 2 12 2 2 4 5 2" xfId="38503" xr:uid="{00000000-0005-0000-0000-00008A440000}"/>
    <cellStyle name="Normal 2 12 2 2 4 6" xfId="8420" xr:uid="{00000000-0005-0000-0000-00008B440000}"/>
    <cellStyle name="Normal 2 12 2 2 4 6 2" xfId="31063" xr:uid="{00000000-0005-0000-0000-00008C440000}"/>
    <cellStyle name="Normal 2 12 2 2 4 7" xfId="23622" xr:uid="{00000000-0005-0000-0000-00008D440000}"/>
    <cellStyle name="Normal 2 12 2 2 5" xfId="1433" xr:uid="{00000000-0005-0000-0000-00008E440000}"/>
    <cellStyle name="Normal 2 12 2 2 5 2" xfId="3283" xr:uid="{00000000-0005-0000-0000-00008F440000}"/>
    <cellStyle name="Normal 2 12 2 2 5 2 2" xfId="7004" xr:uid="{00000000-0005-0000-0000-000090440000}"/>
    <cellStyle name="Normal 2 12 2 2 5 2 2 2" xfId="21888" xr:uid="{00000000-0005-0000-0000-000091440000}"/>
    <cellStyle name="Normal 2 12 2 2 5 2 2 2 2" xfId="44531" xr:uid="{00000000-0005-0000-0000-000092440000}"/>
    <cellStyle name="Normal 2 12 2 2 5 2 2 3" xfId="14448" xr:uid="{00000000-0005-0000-0000-000093440000}"/>
    <cellStyle name="Normal 2 12 2 2 5 2 2 3 2" xfId="37091" xr:uid="{00000000-0005-0000-0000-000094440000}"/>
    <cellStyle name="Normal 2 12 2 2 5 2 2 4" xfId="29650" xr:uid="{00000000-0005-0000-0000-000095440000}"/>
    <cellStyle name="Normal 2 12 2 2 5 2 3" xfId="18170" xr:uid="{00000000-0005-0000-0000-000096440000}"/>
    <cellStyle name="Normal 2 12 2 2 5 2 3 2" xfId="40813" xr:uid="{00000000-0005-0000-0000-000097440000}"/>
    <cellStyle name="Normal 2 12 2 2 5 2 4" xfId="10730" xr:uid="{00000000-0005-0000-0000-000098440000}"/>
    <cellStyle name="Normal 2 12 2 2 5 2 4 2" xfId="33373" xr:uid="{00000000-0005-0000-0000-000099440000}"/>
    <cellStyle name="Normal 2 12 2 2 5 2 5" xfId="25932" xr:uid="{00000000-0005-0000-0000-00009A440000}"/>
    <cellStyle name="Normal 2 12 2 2 5 3" xfId="5157" xr:uid="{00000000-0005-0000-0000-00009B440000}"/>
    <cellStyle name="Normal 2 12 2 2 5 3 2" xfId="20041" xr:uid="{00000000-0005-0000-0000-00009C440000}"/>
    <cellStyle name="Normal 2 12 2 2 5 3 2 2" xfId="42684" xr:uid="{00000000-0005-0000-0000-00009D440000}"/>
    <cellStyle name="Normal 2 12 2 2 5 3 3" xfId="12601" xr:uid="{00000000-0005-0000-0000-00009E440000}"/>
    <cellStyle name="Normal 2 12 2 2 5 3 3 2" xfId="35244" xr:uid="{00000000-0005-0000-0000-00009F440000}"/>
    <cellStyle name="Normal 2 12 2 2 5 3 4" xfId="27803" xr:uid="{00000000-0005-0000-0000-0000A0440000}"/>
    <cellStyle name="Normal 2 12 2 2 5 4" xfId="16323" xr:uid="{00000000-0005-0000-0000-0000A1440000}"/>
    <cellStyle name="Normal 2 12 2 2 5 4 2" xfId="38966" xr:uid="{00000000-0005-0000-0000-0000A2440000}"/>
    <cellStyle name="Normal 2 12 2 2 5 5" xfId="8883" xr:uid="{00000000-0005-0000-0000-0000A3440000}"/>
    <cellStyle name="Normal 2 12 2 2 5 5 2" xfId="31526" xr:uid="{00000000-0005-0000-0000-0000A4440000}"/>
    <cellStyle name="Normal 2 12 2 2 5 6" xfId="24085" xr:uid="{00000000-0005-0000-0000-0000A5440000}"/>
    <cellStyle name="Normal 2 12 2 2 6" xfId="2358" xr:uid="{00000000-0005-0000-0000-0000A6440000}"/>
    <cellStyle name="Normal 2 12 2 2 6 2" xfId="6079" xr:uid="{00000000-0005-0000-0000-0000A7440000}"/>
    <cellStyle name="Normal 2 12 2 2 6 2 2" xfId="20963" xr:uid="{00000000-0005-0000-0000-0000A8440000}"/>
    <cellStyle name="Normal 2 12 2 2 6 2 2 2" xfId="43606" xr:uid="{00000000-0005-0000-0000-0000A9440000}"/>
    <cellStyle name="Normal 2 12 2 2 6 2 3" xfId="13523" xr:uid="{00000000-0005-0000-0000-0000AA440000}"/>
    <cellStyle name="Normal 2 12 2 2 6 2 3 2" xfId="36166" xr:uid="{00000000-0005-0000-0000-0000AB440000}"/>
    <cellStyle name="Normal 2 12 2 2 6 2 4" xfId="28725" xr:uid="{00000000-0005-0000-0000-0000AC440000}"/>
    <cellStyle name="Normal 2 12 2 2 6 3" xfId="17245" xr:uid="{00000000-0005-0000-0000-0000AD440000}"/>
    <cellStyle name="Normal 2 12 2 2 6 3 2" xfId="39888" xr:uid="{00000000-0005-0000-0000-0000AE440000}"/>
    <cellStyle name="Normal 2 12 2 2 6 4" xfId="9805" xr:uid="{00000000-0005-0000-0000-0000AF440000}"/>
    <cellStyle name="Normal 2 12 2 2 6 4 2" xfId="32448" xr:uid="{00000000-0005-0000-0000-0000B0440000}"/>
    <cellStyle name="Normal 2 12 2 2 6 5" xfId="25007" xr:uid="{00000000-0005-0000-0000-0000B1440000}"/>
    <cellStyle name="Normal 2 12 2 2 7" xfId="4232" xr:uid="{00000000-0005-0000-0000-0000B2440000}"/>
    <cellStyle name="Normal 2 12 2 2 7 2" xfId="19116" xr:uid="{00000000-0005-0000-0000-0000B3440000}"/>
    <cellStyle name="Normal 2 12 2 2 7 2 2" xfId="41759" xr:uid="{00000000-0005-0000-0000-0000B4440000}"/>
    <cellStyle name="Normal 2 12 2 2 7 3" xfId="11676" xr:uid="{00000000-0005-0000-0000-0000B5440000}"/>
    <cellStyle name="Normal 2 12 2 2 7 3 2" xfId="34319" xr:uid="{00000000-0005-0000-0000-0000B6440000}"/>
    <cellStyle name="Normal 2 12 2 2 7 4" xfId="26878" xr:uid="{00000000-0005-0000-0000-0000B7440000}"/>
    <cellStyle name="Normal 2 12 2 2 8" xfId="15398" xr:uid="{00000000-0005-0000-0000-0000B8440000}"/>
    <cellStyle name="Normal 2 12 2 2 8 2" xfId="38041" xr:uid="{00000000-0005-0000-0000-0000B9440000}"/>
    <cellStyle name="Normal 2 12 2 2 9" xfId="7958" xr:uid="{00000000-0005-0000-0000-0000BA440000}"/>
    <cellStyle name="Normal 2 12 2 2 9 2" xfId="30601" xr:uid="{00000000-0005-0000-0000-0000BB440000}"/>
    <cellStyle name="Normal 2 12 2 3" xfId="554" xr:uid="{00000000-0005-0000-0000-0000BC440000}"/>
    <cellStyle name="Normal 2 12 2 3 2" xfId="766" xr:uid="{00000000-0005-0000-0000-0000BD440000}"/>
    <cellStyle name="Normal 2 12 2 3 2 2" xfId="1231" xr:uid="{00000000-0005-0000-0000-0000BE440000}"/>
    <cellStyle name="Normal 2 12 2 3 2 2 2" xfId="2159" xr:uid="{00000000-0005-0000-0000-0000BF440000}"/>
    <cellStyle name="Normal 2 12 2 3 2 2 2 2" xfId="4009" xr:uid="{00000000-0005-0000-0000-0000C0440000}"/>
    <cellStyle name="Normal 2 12 2 3 2 2 2 2 2" xfId="7730" xr:uid="{00000000-0005-0000-0000-0000C1440000}"/>
    <cellStyle name="Normal 2 12 2 3 2 2 2 2 2 2" xfId="22614" xr:uid="{00000000-0005-0000-0000-0000C2440000}"/>
    <cellStyle name="Normal 2 12 2 3 2 2 2 2 2 2 2" xfId="45257" xr:uid="{00000000-0005-0000-0000-0000C3440000}"/>
    <cellStyle name="Normal 2 12 2 3 2 2 2 2 2 3" xfId="15174" xr:uid="{00000000-0005-0000-0000-0000C4440000}"/>
    <cellStyle name="Normal 2 12 2 3 2 2 2 2 2 3 2" xfId="37817" xr:uid="{00000000-0005-0000-0000-0000C5440000}"/>
    <cellStyle name="Normal 2 12 2 3 2 2 2 2 2 4" xfId="30376" xr:uid="{00000000-0005-0000-0000-0000C6440000}"/>
    <cellStyle name="Normal 2 12 2 3 2 2 2 2 3" xfId="18896" xr:uid="{00000000-0005-0000-0000-0000C7440000}"/>
    <cellStyle name="Normal 2 12 2 3 2 2 2 2 3 2" xfId="41539" xr:uid="{00000000-0005-0000-0000-0000C8440000}"/>
    <cellStyle name="Normal 2 12 2 3 2 2 2 2 4" xfId="11456" xr:uid="{00000000-0005-0000-0000-0000C9440000}"/>
    <cellStyle name="Normal 2 12 2 3 2 2 2 2 4 2" xfId="34099" xr:uid="{00000000-0005-0000-0000-0000CA440000}"/>
    <cellStyle name="Normal 2 12 2 3 2 2 2 2 5" xfId="26658" xr:uid="{00000000-0005-0000-0000-0000CB440000}"/>
    <cellStyle name="Normal 2 12 2 3 2 2 2 3" xfId="5883" xr:uid="{00000000-0005-0000-0000-0000CC440000}"/>
    <cellStyle name="Normal 2 12 2 3 2 2 2 3 2" xfId="20767" xr:uid="{00000000-0005-0000-0000-0000CD440000}"/>
    <cellStyle name="Normal 2 12 2 3 2 2 2 3 2 2" xfId="43410" xr:uid="{00000000-0005-0000-0000-0000CE440000}"/>
    <cellStyle name="Normal 2 12 2 3 2 2 2 3 3" xfId="13327" xr:uid="{00000000-0005-0000-0000-0000CF440000}"/>
    <cellStyle name="Normal 2 12 2 3 2 2 2 3 3 2" xfId="35970" xr:uid="{00000000-0005-0000-0000-0000D0440000}"/>
    <cellStyle name="Normal 2 12 2 3 2 2 2 3 4" xfId="28529" xr:uid="{00000000-0005-0000-0000-0000D1440000}"/>
    <cellStyle name="Normal 2 12 2 3 2 2 2 4" xfId="17049" xr:uid="{00000000-0005-0000-0000-0000D2440000}"/>
    <cellStyle name="Normal 2 12 2 3 2 2 2 4 2" xfId="39692" xr:uid="{00000000-0005-0000-0000-0000D3440000}"/>
    <cellStyle name="Normal 2 12 2 3 2 2 2 5" xfId="9609" xr:uid="{00000000-0005-0000-0000-0000D4440000}"/>
    <cellStyle name="Normal 2 12 2 3 2 2 2 5 2" xfId="32252" xr:uid="{00000000-0005-0000-0000-0000D5440000}"/>
    <cellStyle name="Normal 2 12 2 3 2 2 2 6" xfId="24811" xr:uid="{00000000-0005-0000-0000-0000D6440000}"/>
    <cellStyle name="Normal 2 12 2 3 2 2 3" xfId="3084" xr:uid="{00000000-0005-0000-0000-0000D7440000}"/>
    <cellStyle name="Normal 2 12 2 3 2 2 3 2" xfId="6805" xr:uid="{00000000-0005-0000-0000-0000D8440000}"/>
    <cellStyle name="Normal 2 12 2 3 2 2 3 2 2" xfId="21689" xr:uid="{00000000-0005-0000-0000-0000D9440000}"/>
    <cellStyle name="Normal 2 12 2 3 2 2 3 2 2 2" xfId="44332" xr:uid="{00000000-0005-0000-0000-0000DA440000}"/>
    <cellStyle name="Normal 2 12 2 3 2 2 3 2 3" xfId="14249" xr:uid="{00000000-0005-0000-0000-0000DB440000}"/>
    <cellStyle name="Normal 2 12 2 3 2 2 3 2 3 2" xfId="36892" xr:uid="{00000000-0005-0000-0000-0000DC440000}"/>
    <cellStyle name="Normal 2 12 2 3 2 2 3 2 4" xfId="29451" xr:uid="{00000000-0005-0000-0000-0000DD440000}"/>
    <cellStyle name="Normal 2 12 2 3 2 2 3 3" xfId="17971" xr:uid="{00000000-0005-0000-0000-0000DE440000}"/>
    <cellStyle name="Normal 2 12 2 3 2 2 3 3 2" xfId="40614" xr:uid="{00000000-0005-0000-0000-0000DF440000}"/>
    <cellStyle name="Normal 2 12 2 3 2 2 3 4" xfId="10531" xr:uid="{00000000-0005-0000-0000-0000E0440000}"/>
    <cellStyle name="Normal 2 12 2 3 2 2 3 4 2" xfId="33174" xr:uid="{00000000-0005-0000-0000-0000E1440000}"/>
    <cellStyle name="Normal 2 12 2 3 2 2 3 5" xfId="25733" xr:uid="{00000000-0005-0000-0000-0000E2440000}"/>
    <cellStyle name="Normal 2 12 2 3 2 2 4" xfId="4958" xr:uid="{00000000-0005-0000-0000-0000E3440000}"/>
    <cellStyle name="Normal 2 12 2 3 2 2 4 2" xfId="19842" xr:uid="{00000000-0005-0000-0000-0000E4440000}"/>
    <cellStyle name="Normal 2 12 2 3 2 2 4 2 2" xfId="42485" xr:uid="{00000000-0005-0000-0000-0000E5440000}"/>
    <cellStyle name="Normal 2 12 2 3 2 2 4 3" xfId="12402" xr:uid="{00000000-0005-0000-0000-0000E6440000}"/>
    <cellStyle name="Normal 2 12 2 3 2 2 4 3 2" xfId="35045" xr:uid="{00000000-0005-0000-0000-0000E7440000}"/>
    <cellStyle name="Normal 2 12 2 3 2 2 4 4" xfId="27604" xr:uid="{00000000-0005-0000-0000-0000E8440000}"/>
    <cellStyle name="Normal 2 12 2 3 2 2 5" xfId="16124" xr:uid="{00000000-0005-0000-0000-0000E9440000}"/>
    <cellStyle name="Normal 2 12 2 3 2 2 5 2" xfId="38767" xr:uid="{00000000-0005-0000-0000-0000EA440000}"/>
    <cellStyle name="Normal 2 12 2 3 2 2 6" xfId="8684" xr:uid="{00000000-0005-0000-0000-0000EB440000}"/>
    <cellStyle name="Normal 2 12 2 3 2 2 6 2" xfId="31327" xr:uid="{00000000-0005-0000-0000-0000EC440000}"/>
    <cellStyle name="Normal 2 12 2 3 2 2 7" xfId="23886" xr:uid="{00000000-0005-0000-0000-0000ED440000}"/>
    <cellStyle name="Normal 2 12 2 3 2 3" xfId="1697" xr:uid="{00000000-0005-0000-0000-0000EE440000}"/>
    <cellStyle name="Normal 2 12 2 3 2 3 2" xfId="3547" xr:uid="{00000000-0005-0000-0000-0000EF440000}"/>
    <cellStyle name="Normal 2 12 2 3 2 3 2 2" xfId="7268" xr:uid="{00000000-0005-0000-0000-0000F0440000}"/>
    <cellStyle name="Normal 2 12 2 3 2 3 2 2 2" xfId="22152" xr:uid="{00000000-0005-0000-0000-0000F1440000}"/>
    <cellStyle name="Normal 2 12 2 3 2 3 2 2 2 2" xfId="44795" xr:uid="{00000000-0005-0000-0000-0000F2440000}"/>
    <cellStyle name="Normal 2 12 2 3 2 3 2 2 3" xfId="14712" xr:uid="{00000000-0005-0000-0000-0000F3440000}"/>
    <cellStyle name="Normal 2 12 2 3 2 3 2 2 3 2" xfId="37355" xr:uid="{00000000-0005-0000-0000-0000F4440000}"/>
    <cellStyle name="Normal 2 12 2 3 2 3 2 2 4" xfId="29914" xr:uid="{00000000-0005-0000-0000-0000F5440000}"/>
    <cellStyle name="Normal 2 12 2 3 2 3 2 3" xfId="18434" xr:uid="{00000000-0005-0000-0000-0000F6440000}"/>
    <cellStyle name="Normal 2 12 2 3 2 3 2 3 2" xfId="41077" xr:uid="{00000000-0005-0000-0000-0000F7440000}"/>
    <cellStyle name="Normal 2 12 2 3 2 3 2 4" xfId="10994" xr:uid="{00000000-0005-0000-0000-0000F8440000}"/>
    <cellStyle name="Normal 2 12 2 3 2 3 2 4 2" xfId="33637" xr:uid="{00000000-0005-0000-0000-0000F9440000}"/>
    <cellStyle name="Normal 2 12 2 3 2 3 2 5" xfId="26196" xr:uid="{00000000-0005-0000-0000-0000FA440000}"/>
    <cellStyle name="Normal 2 12 2 3 2 3 3" xfId="5421" xr:uid="{00000000-0005-0000-0000-0000FB440000}"/>
    <cellStyle name="Normal 2 12 2 3 2 3 3 2" xfId="20305" xr:uid="{00000000-0005-0000-0000-0000FC440000}"/>
    <cellStyle name="Normal 2 12 2 3 2 3 3 2 2" xfId="42948" xr:uid="{00000000-0005-0000-0000-0000FD440000}"/>
    <cellStyle name="Normal 2 12 2 3 2 3 3 3" xfId="12865" xr:uid="{00000000-0005-0000-0000-0000FE440000}"/>
    <cellStyle name="Normal 2 12 2 3 2 3 3 3 2" xfId="35508" xr:uid="{00000000-0005-0000-0000-0000FF440000}"/>
    <cellStyle name="Normal 2 12 2 3 2 3 3 4" xfId="28067" xr:uid="{00000000-0005-0000-0000-000000450000}"/>
    <cellStyle name="Normal 2 12 2 3 2 3 4" xfId="16587" xr:uid="{00000000-0005-0000-0000-000001450000}"/>
    <cellStyle name="Normal 2 12 2 3 2 3 4 2" xfId="39230" xr:uid="{00000000-0005-0000-0000-000002450000}"/>
    <cellStyle name="Normal 2 12 2 3 2 3 5" xfId="9147" xr:uid="{00000000-0005-0000-0000-000003450000}"/>
    <cellStyle name="Normal 2 12 2 3 2 3 5 2" xfId="31790" xr:uid="{00000000-0005-0000-0000-000004450000}"/>
    <cellStyle name="Normal 2 12 2 3 2 3 6" xfId="24349" xr:uid="{00000000-0005-0000-0000-000005450000}"/>
    <cellStyle name="Normal 2 12 2 3 2 4" xfId="2622" xr:uid="{00000000-0005-0000-0000-000006450000}"/>
    <cellStyle name="Normal 2 12 2 3 2 4 2" xfId="6343" xr:uid="{00000000-0005-0000-0000-000007450000}"/>
    <cellStyle name="Normal 2 12 2 3 2 4 2 2" xfId="21227" xr:uid="{00000000-0005-0000-0000-000008450000}"/>
    <cellStyle name="Normal 2 12 2 3 2 4 2 2 2" xfId="43870" xr:uid="{00000000-0005-0000-0000-000009450000}"/>
    <cellStyle name="Normal 2 12 2 3 2 4 2 3" xfId="13787" xr:uid="{00000000-0005-0000-0000-00000A450000}"/>
    <cellStyle name="Normal 2 12 2 3 2 4 2 3 2" xfId="36430" xr:uid="{00000000-0005-0000-0000-00000B450000}"/>
    <cellStyle name="Normal 2 12 2 3 2 4 2 4" xfId="28989" xr:uid="{00000000-0005-0000-0000-00000C450000}"/>
    <cellStyle name="Normal 2 12 2 3 2 4 3" xfId="17509" xr:uid="{00000000-0005-0000-0000-00000D450000}"/>
    <cellStyle name="Normal 2 12 2 3 2 4 3 2" xfId="40152" xr:uid="{00000000-0005-0000-0000-00000E450000}"/>
    <cellStyle name="Normal 2 12 2 3 2 4 4" xfId="10069" xr:uid="{00000000-0005-0000-0000-00000F450000}"/>
    <cellStyle name="Normal 2 12 2 3 2 4 4 2" xfId="32712" xr:uid="{00000000-0005-0000-0000-000010450000}"/>
    <cellStyle name="Normal 2 12 2 3 2 4 5" xfId="25271" xr:uid="{00000000-0005-0000-0000-000011450000}"/>
    <cellStyle name="Normal 2 12 2 3 2 5" xfId="4496" xr:uid="{00000000-0005-0000-0000-000012450000}"/>
    <cellStyle name="Normal 2 12 2 3 2 5 2" xfId="19380" xr:uid="{00000000-0005-0000-0000-000013450000}"/>
    <cellStyle name="Normal 2 12 2 3 2 5 2 2" xfId="42023" xr:uid="{00000000-0005-0000-0000-000014450000}"/>
    <cellStyle name="Normal 2 12 2 3 2 5 3" xfId="11940" xr:uid="{00000000-0005-0000-0000-000015450000}"/>
    <cellStyle name="Normal 2 12 2 3 2 5 3 2" xfId="34583" xr:uid="{00000000-0005-0000-0000-000016450000}"/>
    <cellStyle name="Normal 2 12 2 3 2 5 4" xfId="27142" xr:uid="{00000000-0005-0000-0000-000017450000}"/>
    <cellStyle name="Normal 2 12 2 3 2 6" xfId="15662" xr:uid="{00000000-0005-0000-0000-000018450000}"/>
    <cellStyle name="Normal 2 12 2 3 2 6 2" xfId="38305" xr:uid="{00000000-0005-0000-0000-000019450000}"/>
    <cellStyle name="Normal 2 12 2 3 2 7" xfId="8222" xr:uid="{00000000-0005-0000-0000-00001A450000}"/>
    <cellStyle name="Normal 2 12 2 3 2 7 2" xfId="30865" xr:uid="{00000000-0005-0000-0000-00001B450000}"/>
    <cellStyle name="Normal 2 12 2 3 2 8" xfId="23424" xr:uid="{00000000-0005-0000-0000-00001C450000}"/>
    <cellStyle name="Normal 2 12 2 3 3" xfId="1020" xr:uid="{00000000-0005-0000-0000-00001D450000}"/>
    <cellStyle name="Normal 2 12 2 3 3 2" xfId="1948" xr:uid="{00000000-0005-0000-0000-00001E450000}"/>
    <cellStyle name="Normal 2 12 2 3 3 2 2" xfId="3798" xr:uid="{00000000-0005-0000-0000-00001F450000}"/>
    <cellStyle name="Normal 2 12 2 3 3 2 2 2" xfId="7519" xr:uid="{00000000-0005-0000-0000-000020450000}"/>
    <cellStyle name="Normal 2 12 2 3 3 2 2 2 2" xfId="22403" xr:uid="{00000000-0005-0000-0000-000021450000}"/>
    <cellStyle name="Normal 2 12 2 3 3 2 2 2 2 2" xfId="45046" xr:uid="{00000000-0005-0000-0000-000022450000}"/>
    <cellStyle name="Normal 2 12 2 3 3 2 2 2 3" xfId="14963" xr:uid="{00000000-0005-0000-0000-000023450000}"/>
    <cellStyle name="Normal 2 12 2 3 3 2 2 2 3 2" xfId="37606" xr:uid="{00000000-0005-0000-0000-000024450000}"/>
    <cellStyle name="Normal 2 12 2 3 3 2 2 2 4" xfId="30165" xr:uid="{00000000-0005-0000-0000-000025450000}"/>
    <cellStyle name="Normal 2 12 2 3 3 2 2 3" xfId="18685" xr:uid="{00000000-0005-0000-0000-000026450000}"/>
    <cellStyle name="Normal 2 12 2 3 3 2 2 3 2" xfId="41328" xr:uid="{00000000-0005-0000-0000-000027450000}"/>
    <cellStyle name="Normal 2 12 2 3 3 2 2 4" xfId="11245" xr:uid="{00000000-0005-0000-0000-000028450000}"/>
    <cellStyle name="Normal 2 12 2 3 3 2 2 4 2" xfId="33888" xr:uid="{00000000-0005-0000-0000-000029450000}"/>
    <cellStyle name="Normal 2 12 2 3 3 2 2 5" xfId="26447" xr:uid="{00000000-0005-0000-0000-00002A450000}"/>
    <cellStyle name="Normal 2 12 2 3 3 2 3" xfId="5672" xr:uid="{00000000-0005-0000-0000-00002B450000}"/>
    <cellStyle name="Normal 2 12 2 3 3 2 3 2" xfId="20556" xr:uid="{00000000-0005-0000-0000-00002C450000}"/>
    <cellStyle name="Normal 2 12 2 3 3 2 3 2 2" xfId="43199" xr:uid="{00000000-0005-0000-0000-00002D450000}"/>
    <cellStyle name="Normal 2 12 2 3 3 2 3 3" xfId="13116" xr:uid="{00000000-0005-0000-0000-00002E450000}"/>
    <cellStyle name="Normal 2 12 2 3 3 2 3 3 2" xfId="35759" xr:uid="{00000000-0005-0000-0000-00002F450000}"/>
    <cellStyle name="Normal 2 12 2 3 3 2 3 4" xfId="28318" xr:uid="{00000000-0005-0000-0000-000030450000}"/>
    <cellStyle name="Normal 2 12 2 3 3 2 4" xfId="16838" xr:uid="{00000000-0005-0000-0000-000031450000}"/>
    <cellStyle name="Normal 2 12 2 3 3 2 4 2" xfId="39481" xr:uid="{00000000-0005-0000-0000-000032450000}"/>
    <cellStyle name="Normal 2 12 2 3 3 2 5" xfId="9398" xr:uid="{00000000-0005-0000-0000-000033450000}"/>
    <cellStyle name="Normal 2 12 2 3 3 2 5 2" xfId="32041" xr:uid="{00000000-0005-0000-0000-000034450000}"/>
    <cellStyle name="Normal 2 12 2 3 3 2 6" xfId="24600" xr:uid="{00000000-0005-0000-0000-000035450000}"/>
    <cellStyle name="Normal 2 12 2 3 3 3" xfId="2873" xr:uid="{00000000-0005-0000-0000-000036450000}"/>
    <cellStyle name="Normal 2 12 2 3 3 3 2" xfId="6594" xr:uid="{00000000-0005-0000-0000-000037450000}"/>
    <cellStyle name="Normal 2 12 2 3 3 3 2 2" xfId="21478" xr:uid="{00000000-0005-0000-0000-000038450000}"/>
    <cellStyle name="Normal 2 12 2 3 3 3 2 2 2" xfId="44121" xr:uid="{00000000-0005-0000-0000-000039450000}"/>
    <cellStyle name="Normal 2 12 2 3 3 3 2 3" xfId="14038" xr:uid="{00000000-0005-0000-0000-00003A450000}"/>
    <cellStyle name="Normal 2 12 2 3 3 3 2 3 2" xfId="36681" xr:uid="{00000000-0005-0000-0000-00003B450000}"/>
    <cellStyle name="Normal 2 12 2 3 3 3 2 4" xfId="29240" xr:uid="{00000000-0005-0000-0000-00003C450000}"/>
    <cellStyle name="Normal 2 12 2 3 3 3 3" xfId="17760" xr:uid="{00000000-0005-0000-0000-00003D450000}"/>
    <cellStyle name="Normal 2 12 2 3 3 3 3 2" xfId="40403" xr:uid="{00000000-0005-0000-0000-00003E450000}"/>
    <cellStyle name="Normal 2 12 2 3 3 3 4" xfId="10320" xr:uid="{00000000-0005-0000-0000-00003F450000}"/>
    <cellStyle name="Normal 2 12 2 3 3 3 4 2" xfId="32963" xr:uid="{00000000-0005-0000-0000-000040450000}"/>
    <cellStyle name="Normal 2 12 2 3 3 3 5" xfId="25522" xr:uid="{00000000-0005-0000-0000-000041450000}"/>
    <cellStyle name="Normal 2 12 2 3 3 4" xfId="4747" xr:uid="{00000000-0005-0000-0000-000042450000}"/>
    <cellStyle name="Normal 2 12 2 3 3 4 2" xfId="19631" xr:uid="{00000000-0005-0000-0000-000043450000}"/>
    <cellStyle name="Normal 2 12 2 3 3 4 2 2" xfId="42274" xr:uid="{00000000-0005-0000-0000-000044450000}"/>
    <cellStyle name="Normal 2 12 2 3 3 4 3" xfId="12191" xr:uid="{00000000-0005-0000-0000-000045450000}"/>
    <cellStyle name="Normal 2 12 2 3 3 4 3 2" xfId="34834" xr:uid="{00000000-0005-0000-0000-000046450000}"/>
    <cellStyle name="Normal 2 12 2 3 3 4 4" xfId="27393" xr:uid="{00000000-0005-0000-0000-000047450000}"/>
    <cellStyle name="Normal 2 12 2 3 3 5" xfId="15913" xr:uid="{00000000-0005-0000-0000-000048450000}"/>
    <cellStyle name="Normal 2 12 2 3 3 5 2" xfId="38556" xr:uid="{00000000-0005-0000-0000-000049450000}"/>
    <cellStyle name="Normal 2 12 2 3 3 6" xfId="8473" xr:uid="{00000000-0005-0000-0000-00004A450000}"/>
    <cellStyle name="Normal 2 12 2 3 3 6 2" xfId="31116" xr:uid="{00000000-0005-0000-0000-00004B450000}"/>
    <cellStyle name="Normal 2 12 2 3 3 7" xfId="23675" xr:uid="{00000000-0005-0000-0000-00004C450000}"/>
    <cellStyle name="Normal 2 12 2 3 4" xfId="1486" xr:uid="{00000000-0005-0000-0000-00004D450000}"/>
    <cellStyle name="Normal 2 12 2 3 4 2" xfId="3336" xr:uid="{00000000-0005-0000-0000-00004E450000}"/>
    <cellStyle name="Normal 2 12 2 3 4 2 2" xfId="7057" xr:uid="{00000000-0005-0000-0000-00004F450000}"/>
    <cellStyle name="Normal 2 12 2 3 4 2 2 2" xfId="21941" xr:uid="{00000000-0005-0000-0000-000050450000}"/>
    <cellStyle name="Normal 2 12 2 3 4 2 2 2 2" xfId="44584" xr:uid="{00000000-0005-0000-0000-000051450000}"/>
    <cellStyle name="Normal 2 12 2 3 4 2 2 3" xfId="14501" xr:uid="{00000000-0005-0000-0000-000052450000}"/>
    <cellStyle name="Normal 2 12 2 3 4 2 2 3 2" xfId="37144" xr:uid="{00000000-0005-0000-0000-000053450000}"/>
    <cellStyle name="Normal 2 12 2 3 4 2 2 4" xfId="29703" xr:uid="{00000000-0005-0000-0000-000054450000}"/>
    <cellStyle name="Normal 2 12 2 3 4 2 3" xfId="18223" xr:uid="{00000000-0005-0000-0000-000055450000}"/>
    <cellStyle name="Normal 2 12 2 3 4 2 3 2" xfId="40866" xr:uid="{00000000-0005-0000-0000-000056450000}"/>
    <cellStyle name="Normal 2 12 2 3 4 2 4" xfId="10783" xr:uid="{00000000-0005-0000-0000-000057450000}"/>
    <cellStyle name="Normal 2 12 2 3 4 2 4 2" xfId="33426" xr:uid="{00000000-0005-0000-0000-000058450000}"/>
    <cellStyle name="Normal 2 12 2 3 4 2 5" xfId="25985" xr:uid="{00000000-0005-0000-0000-000059450000}"/>
    <cellStyle name="Normal 2 12 2 3 4 3" xfId="5210" xr:uid="{00000000-0005-0000-0000-00005A450000}"/>
    <cellStyle name="Normal 2 12 2 3 4 3 2" xfId="20094" xr:uid="{00000000-0005-0000-0000-00005B450000}"/>
    <cellStyle name="Normal 2 12 2 3 4 3 2 2" xfId="42737" xr:uid="{00000000-0005-0000-0000-00005C450000}"/>
    <cellStyle name="Normal 2 12 2 3 4 3 3" xfId="12654" xr:uid="{00000000-0005-0000-0000-00005D450000}"/>
    <cellStyle name="Normal 2 12 2 3 4 3 3 2" xfId="35297" xr:uid="{00000000-0005-0000-0000-00005E450000}"/>
    <cellStyle name="Normal 2 12 2 3 4 3 4" xfId="27856" xr:uid="{00000000-0005-0000-0000-00005F450000}"/>
    <cellStyle name="Normal 2 12 2 3 4 4" xfId="16376" xr:uid="{00000000-0005-0000-0000-000060450000}"/>
    <cellStyle name="Normal 2 12 2 3 4 4 2" xfId="39019" xr:uid="{00000000-0005-0000-0000-000061450000}"/>
    <cellStyle name="Normal 2 12 2 3 4 5" xfId="8936" xr:uid="{00000000-0005-0000-0000-000062450000}"/>
    <cellStyle name="Normal 2 12 2 3 4 5 2" xfId="31579" xr:uid="{00000000-0005-0000-0000-000063450000}"/>
    <cellStyle name="Normal 2 12 2 3 4 6" xfId="24138" xr:uid="{00000000-0005-0000-0000-000064450000}"/>
    <cellStyle name="Normal 2 12 2 3 5" xfId="2411" xr:uid="{00000000-0005-0000-0000-000065450000}"/>
    <cellStyle name="Normal 2 12 2 3 5 2" xfId="6132" xr:uid="{00000000-0005-0000-0000-000066450000}"/>
    <cellStyle name="Normal 2 12 2 3 5 2 2" xfId="21016" xr:uid="{00000000-0005-0000-0000-000067450000}"/>
    <cellStyle name="Normal 2 12 2 3 5 2 2 2" xfId="43659" xr:uid="{00000000-0005-0000-0000-000068450000}"/>
    <cellStyle name="Normal 2 12 2 3 5 2 3" xfId="13576" xr:uid="{00000000-0005-0000-0000-000069450000}"/>
    <cellStyle name="Normal 2 12 2 3 5 2 3 2" xfId="36219" xr:uid="{00000000-0005-0000-0000-00006A450000}"/>
    <cellStyle name="Normal 2 12 2 3 5 2 4" xfId="28778" xr:uid="{00000000-0005-0000-0000-00006B450000}"/>
    <cellStyle name="Normal 2 12 2 3 5 3" xfId="17298" xr:uid="{00000000-0005-0000-0000-00006C450000}"/>
    <cellStyle name="Normal 2 12 2 3 5 3 2" xfId="39941" xr:uid="{00000000-0005-0000-0000-00006D450000}"/>
    <cellStyle name="Normal 2 12 2 3 5 4" xfId="9858" xr:uid="{00000000-0005-0000-0000-00006E450000}"/>
    <cellStyle name="Normal 2 12 2 3 5 4 2" xfId="32501" xr:uid="{00000000-0005-0000-0000-00006F450000}"/>
    <cellStyle name="Normal 2 12 2 3 5 5" xfId="25060" xr:uid="{00000000-0005-0000-0000-000070450000}"/>
    <cellStyle name="Normal 2 12 2 3 6" xfId="4285" xr:uid="{00000000-0005-0000-0000-000071450000}"/>
    <cellStyle name="Normal 2 12 2 3 6 2" xfId="19169" xr:uid="{00000000-0005-0000-0000-000072450000}"/>
    <cellStyle name="Normal 2 12 2 3 6 2 2" xfId="41812" xr:uid="{00000000-0005-0000-0000-000073450000}"/>
    <cellStyle name="Normal 2 12 2 3 6 3" xfId="11729" xr:uid="{00000000-0005-0000-0000-000074450000}"/>
    <cellStyle name="Normal 2 12 2 3 6 3 2" xfId="34372" xr:uid="{00000000-0005-0000-0000-000075450000}"/>
    <cellStyle name="Normal 2 12 2 3 6 4" xfId="26931" xr:uid="{00000000-0005-0000-0000-000076450000}"/>
    <cellStyle name="Normal 2 12 2 3 7" xfId="15451" xr:uid="{00000000-0005-0000-0000-000077450000}"/>
    <cellStyle name="Normal 2 12 2 3 7 2" xfId="38094" xr:uid="{00000000-0005-0000-0000-000078450000}"/>
    <cellStyle name="Normal 2 12 2 3 8" xfId="8011" xr:uid="{00000000-0005-0000-0000-000079450000}"/>
    <cellStyle name="Normal 2 12 2 3 8 2" xfId="30654" xr:uid="{00000000-0005-0000-0000-00007A450000}"/>
    <cellStyle name="Normal 2 12 2 3 9" xfId="23214" xr:uid="{00000000-0005-0000-0000-00007B450000}"/>
    <cellStyle name="Normal 2 12 2 4" xfId="661" xr:uid="{00000000-0005-0000-0000-00007C450000}"/>
    <cellStyle name="Normal 2 12 2 4 2" xfId="1126" xr:uid="{00000000-0005-0000-0000-00007D450000}"/>
    <cellStyle name="Normal 2 12 2 4 2 2" xfId="2054" xr:uid="{00000000-0005-0000-0000-00007E450000}"/>
    <cellStyle name="Normal 2 12 2 4 2 2 2" xfId="3904" xr:uid="{00000000-0005-0000-0000-00007F450000}"/>
    <cellStyle name="Normal 2 12 2 4 2 2 2 2" xfId="7625" xr:uid="{00000000-0005-0000-0000-000080450000}"/>
    <cellStyle name="Normal 2 12 2 4 2 2 2 2 2" xfId="22509" xr:uid="{00000000-0005-0000-0000-000081450000}"/>
    <cellStyle name="Normal 2 12 2 4 2 2 2 2 2 2" xfId="45152" xr:uid="{00000000-0005-0000-0000-000082450000}"/>
    <cellStyle name="Normal 2 12 2 4 2 2 2 2 3" xfId="15069" xr:uid="{00000000-0005-0000-0000-000083450000}"/>
    <cellStyle name="Normal 2 12 2 4 2 2 2 2 3 2" xfId="37712" xr:uid="{00000000-0005-0000-0000-000084450000}"/>
    <cellStyle name="Normal 2 12 2 4 2 2 2 2 4" xfId="30271" xr:uid="{00000000-0005-0000-0000-000085450000}"/>
    <cellStyle name="Normal 2 12 2 4 2 2 2 3" xfId="18791" xr:uid="{00000000-0005-0000-0000-000086450000}"/>
    <cellStyle name="Normal 2 12 2 4 2 2 2 3 2" xfId="41434" xr:uid="{00000000-0005-0000-0000-000087450000}"/>
    <cellStyle name="Normal 2 12 2 4 2 2 2 4" xfId="11351" xr:uid="{00000000-0005-0000-0000-000088450000}"/>
    <cellStyle name="Normal 2 12 2 4 2 2 2 4 2" xfId="33994" xr:uid="{00000000-0005-0000-0000-000089450000}"/>
    <cellStyle name="Normal 2 12 2 4 2 2 2 5" xfId="26553" xr:uid="{00000000-0005-0000-0000-00008A450000}"/>
    <cellStyle name="Normal 2 12 2 4 2 2 3" xfId="5778" xr:uid="{00000000-0005-0000-0000-00008B450000}"/>
    <cellStyle name="Normal 2 12 2 4 2 2 3 2" xfId="20662" xr:uid="{00000000-0005-0000-0000-00008C450000}"/>
    <cellStyle name="Normal 2 12 2 4 2 2 3 2 2" xfId="43305" xr:uid="{00000000-0005-0000-0000-00008D450000}"/>
    <cellStyle name="Normal 2 12 2 4 2 2 3 3" xfId="13222" xr:uid="{00000000-0005-0000-0000-00008E450000}"/>
    <cellStyle name="Normal 2 12 2 4 2 2 3 3 2" xfId="35865" xr:uid="{00000000-0005-0000-0000-00008F450000}"/>
    <cellStyle name="Normal 2 12 2 4 2 2 3 4" xfId="28424" xr:uid="{00000000-0005-0000-0000-000090450000}"/>
    <cellStyle name="Normal 2 12 2 4 2 2 4" xfId="16944" xr:uid="{00000000-0005-0000-0000-000091450000}"/>
    <cellStyle name="Normal 2 12 2 4 2 2 4 2" xfId="39587" xr:uid="{00000000-0005-0000-0000-000092450000}"/>
    <cellStyle name="Normal 2 12 2 4 2 2 5" xfId="9504" xr:uid="{00000000-0005-0000-0000-000093450000}"/>
    <cellStyle name="Normal 2 12 2 4 2 2 5 2" xfId="32147" xr:uid="{00000000-0005-0000-0000-000094450000}"/>
    <cellStyle name="Normal 2 12 2 4 2 2 6" xfId="24706" xr:uid="{00000000-0005-0000-0000-000095450000}"/>
    <cellStyle name="Normal 2 12 2 4 2 3" xfId="2979" xr:uid="{00000000-0005-0000-0000-000096450000}"/>
    <cellStyle name="Normal 2 12 2 4 2 3 2" xfId="6700" xr:uid="{00000000-0005-0000-0000-000097450000}"/>
    <cellStyle name="Normal 2 12 2 4 2 3 2 2" xfId="21584" xr:uid="{00000000-0005-0000-0000-000098450000}"/>
    <cellStyle name="Normal 2 12 2 4 2 3 2 2 2" xfId="44227" xr:uid="{00000000-0005-0000-0000-000099450000}"/>
    <cellStyle name="Normal 2 12 2 4 2 3 2 3" xfId="14144" xr:uid="{00000000-0005-0000-0000-00009A450000}"/>
    <cellStyle name="Normal 2 12 2 4 2 3 2 3 2" xfId="36787" xr:uid="{00000000-0005-0000-0000-00009B450000}"/>
    <cellStyle name="Normal 2 12 2 4 2 3 2 4" xfId="29346" xr:uid="{00000000-0005-0000-0000-00009C450000}"/>
    <cellStyle name="Normal 2 12 2 4 2 3 3" xfId="17866" xr:uid="{00000000-0005-0000-0000-00009D450000}"/>
    <cellStyle name="Normal 2 12 2 4 2 3 3 2" xfId="40509" xr:uid="{00000000-0005-0000-0000-00009E450000}"/>
    <cellStyle name="Normal 2 12 2 4 2 3 4" xfId="10426" xr:uid="{00000000-0005-0000-0000-00009F450000}"/>
    <cellStyle name="Normal 2 12 2 4 2 3 4 2" xfId="33069" xr:uid="{00000000-0005-0000-0000-0000A0450000}"/>
    <cellStyle name="Normal 2 12 2 4 2 3 5" xfId="25628" xr:uid="{00000000-0005-0000-0000-0000A1450000}"/>
    <cellStyle name="Normal 2 12 2 4 2 4" xfId="4853" xr:uid="{00000000-0005-0000-0000-0000A2450000}"/>
    <cellStyle name="Normal 2 12 2 4 2 4 2" xfId="19737" xr:uid="{00000000-0005-0000-0000-0000A3450000}"/>
    <cellStyle name="Normal 2 12 2 4 2 4 2 2" xfId="42380" xr:uid="{00000000-0005-0000-0000-0000A4450000}"/>
    <cellStyle name="Normal 2 12 2 4 2 4 3" xfId="12297" xr:uid="{00000000-0005-0000-0000-0000A5450000}"/>
    <cellStyle name="Normal 2 12 2 4 2 4 3 2" xfId="34940" xr:uid="{00000000-0005-0000-0000-0000A6450000}"/>
    <cellStyle name="Normal 2 12 2 4 2 4 4" xfId="27499" xr:uid="{00000000-0005-0000-0000-0000A7450000}"/>
    <cellStyle name="Normal 2 12 2 4 2 5" xfId="16019" xr:uid="{00000000-0005-0000-0000-0000A8450000}"/>
    <cellStyle name="Normal 2 12 2 4 2 5 2" xfId="38662" xr:uid="{00000000-0005-0000-0000-0000A9450000}"/>
    <cellStyle name="Normal 2 12 2 4 2 6" xfId="8579" xr:uid="{00000000-0005-0000-0000-0000AA450000}"/>
    <cellStyle name="Normal 2 12 2 4 2 6 2" xfId="31222" xr:uid="{00000000-0005-0000-0000-0000AB450000}"/>
    <cellStyle name="Normal 2 12 2 4 2 7" xfId="23781" xr:uid="{00000000-0005-0000-0000-0000AC450000}"/>
    <cellStyle name="Normal 2 12 2 4 3" xfId="1592" xr:uid="{00000000-0005-0000-0000-0000AD450000}"/>
    <cellStyle name="Normal 2 12 2 4 3 2" xfId="3442" xr:uid="{00000000-0005-0000-0000-0000AE450000}"/>
    <cellStyle name="Normal 2 12 2 4 3 2 2" xfId="7163" xr:uid="{00000000-0005-0000-0000-0000AF450000}"/>
    <cellStyle name="Normal 2 12 2 4 3 2 2 2" xfId="22047" xr:uid="{00000000-0005-0000-0000-0000B0450000}"/>
    <cellStyle name="Normal 2 12 2 4 3 2 2 2 2" xfId="44690" xr:uid="{00000000-0005-0000-0000-0000B1450000}"/>
    <cellStyle name="Normal 2 12 2 4 3 2 2 3" xfId="14607" xr:uid="{00000000-0005-0000-0000-0000B2450000}"/>
    <cellStyle name="Normal 2 12 2 4 3 2 2 3 2" xfId="37250" xr:uid="{00000000-0005-0000-0000-0000B3450000}"/>
    <cellStyle name="Normal 2 12 2 4 3 2 2 4" xfId="29809" xr:uid="{00000000-0005-0000-0000-0000B4450000}"/>
    <cellStyle name="Normal 2 12 2 4 3 2 3" xfId="18329" xr:uid="{00000000-0005-0000-0000-0000B5450000}"/>
    <cellStyle name="Normal 2 12 2 4 3 2 3 2" xfId="40972" xr:uid="{00000000-0005-0000-0000-0000B6450000}"/>
    <cellStyle name="Normal 2 12 2 4 3 2 4" xfId="10889" xr:uid="{00000000-0005-0000-0000-0000B7450000}"/>
    <cellStyle name="Normal 2 12 2 4 3 2 4 2" xfId="33532" xr:uid="{00000000-0005-0000-0000-0000B8450000}"/>
    <cellStyle name="Normal 2 12 2 4 3 2 5" xfId="26091" xr:uid="{00000000-0005-0000-0000-0000B9450000}"/>
    <cellStyle name="Normal 2 12 2 4 3 3" xfId="5316" xr:uid="{00000000-0005-0000-0000-0000BA450000}"/>
    <cellStyle name="Normal 2 12 2 4 3 3 2" xfId="20200" xr:uid="{00000000-0005-0000-0000-0000BB450000}"/>
    <cellStyle name="Normal 2 12 2 4 3 3 2 2" xfId="42843" xr:uid="{00000000-0005-0000-0000-0000BC450000}"/>
    <cellStyle name="Normal 2 12 2 4 3 3 3" xfId="12760" xr:uid="{00000000-0005-0000-0000-0000BD450000}"/>
    <cellStyle name="Normal 2 12 2 4 3 3 3 2" xfId="35403" xr:uid="{00000000-0005-0000-0000-0000BE450000}"/>
    <cellStyle name="Normal 2 12 2 4 3 3 4" xfId="27962" xr:uid="{00000000-0005-0000-0000-0000BF450000}"/>
    <cellStyle name="Normal 2 12 2 4 3 4" xfId="16482" xr:uid="{00000000-0005-0000-0000-0000C0450000}"/>
    <cellStyle name="Normal 2 12 2 4 3 4 2" xfId="39125" xr:uid="{00000000-0005-0000-0000-0000C1450000}"/>
    <cellStyle name="Normal 2 12 2 4 3 5" xfId="9042" xr:uid="{00000000-0005-0000-0000-0000C2450000}"/>
    <cellStyle name="Normal 2 12 2 4 3 5 2" xfId="31685" xr:uid="{00000000-0005-0000-0000-0000C3450000}"/>
    <cellStyle name="Normal 2 12 2 4 3 6" xfId="24244" xr:uid="{00000000-0005-0000-0000-0000C4450000}"/>
    <cellStyle name="Normal 2 12 2 4 4" xfId="2517" xr:uid="{00000000-0005-0000-0000-0000C5450000}"/>
    <cellStyle name="Normal 2 12 2 4 4 2" xfId="6238" xr:uid="{00000000-0005-0000-0000-0000C6450000}"/>
    <cellStyle name="Normal 2 12 2 4 4 2 2" xfId="21122" xr:uid="{00000000-0005-0000-0000-0000C7450000}"/>
    <cellStyle name="Normal 2 12 2 4 4 2 2 2" xfId="43765" xr:uid="{00000000-0005-0000-0000-0000C8450000}"/>
    <cellStyle name="Normal 2 12 2 4 4 2 3" xfId="13682" xr:uid="{00000000-0005-0000-0000-0000C9450000}"/>
    <cellStyle name="Normal 2 12 2 4 4 2 3 2" xfId="36325" xr:uid="{00000000-0005-0000-0000-0000CA450000}"/>
    <cellStyle name="Normal 2 12 2 4 4 2 4" xfId="28884" xr:uid="{00000000-0005-0000-0000-0000CB450000}"/>
    <cellStyle name="Normal 2 12 2 4 4 3" xfId="17404" xr:uid="{00000000-0005-0000-0000-0000CC450000}"/>
    <cellStyle name="Normal 2 12 2 4 4 3 2" xfId="40047" xr:uid="{00000000-0005-0000-0000-0000CD450000}"/>
    <cellStyle name="Normal 2 12 2 4 4 4" xfId="9964" xr:uid="{00000000-0005-0000-0000-0000CE450000}"/>
    <cellStyle name="Normal 2 12 2 4 4 4 2" xfId="32607" xr:uid="{00000000-0005-0000-0000-0000CF450000}"/>
    <cellStyle name="Normal 2 12 2 4 4 5" xfId="25166" xr:uid="{00000000-0005-0000-0000-0000D0450000}"/>
    <cellStyle name="Normal 2 12 2 4 5" xfId="4391" xr:uid="{00000000-0005-0000-0000-0000D1450000}"/>
    <cellStyle name="Normal 2 12 2 4 5 2" xfId="19275" xr:uid="{00000000-0005-0000-0000-0000D2450000}"/>
    <cellStyle name="Normal 2 12 2 4 5 2 2" xfId="41918" xr:uid="{00000000-0005-0000-0000-0000D3450000}"/>
    <cellStyle name="Normal 2 12 2 4 5 3" xfId="11835" xr:uid="{00000000-0005-0000-0000-0000D4450000}"/>
    <cellStyle name="Normal 2 12 2 4 5 3 2" xfId="34478" xr:uid="{00000000-0005-0000-0000-0000D5450000}"/>
    <cellStyle name="Normal 2 12 2 4 5 4" xfId="27037" xr:uid="{00000000-0005-0000-0000-0000D6450000}"/>
    <cellStyle name="Normal 2 12 2 4 6" xfId="15557" xr:uid="{00000000-0005-0000-0000-0000D7450000}"/>
    <cellStyle name="Normal 2 12 2 4 6 2" xfId="38200" xr:uid="{00000000-0005-0000-0000-0000D8450000}"/>
    <cellStyle name="Normal 2 12 2 4 7" xfId="8117" xr:uid="{00000000-0005-0000-0000-0000D9450000}"/>
    <cellStyle name="Normal 2 12 2 4 7 2" xfId="30760" xr:uid="{00000000-0005-0000-0000-0000DA450000}"/>
    <cellStyle name="Normal 2 12 2 4 8" xfId="23319" xr:uid="{00000000-0005-0000-0000-0000DB450000}"/>
    <cellStyle name="Normal 2 12 2 5" xfId="915" xr:uid="{00000000-0005-0000-0000-0000DC450000}"/>
    <cellStyle name="Normal 2 12 2 5 2" xfId="1843" xr:uid="{00000000-0005-0000-0000-0000DD450000}"/>
    <cellStyle name="Normal 2 12 2 5 2 2" xfId="3693" xr:uid="{00000000-0005-0000-0000-0000DE450000}"/>
    <cellStyle name="Normal 2 12 2 5 2 2 2" xfId="7414" xr:uid="{00000000-0005-0000-0000-0000DF450000}"/>
    <cellStyle name="Normal 2 12 2 5 2 2 2 2" xfId="22298" xr:uid="{00000000-0005-0000-0000-0000E0450000}"/>
    <cellStyle name="Normal 2 12 2 5 2 2 2 2 2" xfId="44941" xr:uid="{00000000-0005-0000-0000-0000E1450000}"/>
    <cellStyle name="Normal 2 12 2 5 2 2 2 3" xfId="14858" xr:uid="{00000000-0005-0000-0000-0000E2450000}"/>
    <cellStyle name="Normal 2 12 2 5 2 2 2 3 2" xfId="37501" xr:uid="{00000000-0005-0000-0000-0000E3450000}"/>
    <cellStyle name="Normal 2 12 2 5 2 2 2 4" xfId="30060" xr:uid="{00000000-0005-0000-0000-0000E4450000}"/>
    <cellStyle name="Normal 2 12 2 5 2 2 3" xfId="18580" xr:uid="{00000000-0005-0000-0000-0000E5450000}"/>
    <cellStyle name="Normal 2 12 2 5 2 2 3 2" xfId="41223" xr:uid="{00000000-0005-0000-0000-0000E6450000}"/>
    <cellStyle name="Normal 2 12 2 5 2 2 4" xfId="11140" xr:uid="{00000000-0005-0000-0000-0000E7450000}"/>
    <cellStyle name="Normal 2 12 2 5 2 2 4 2" xfId="33783" xr:uid="{00000000-0005-0000-0000-0000E8450000}"/>
    <cellStyle name="Normal 2 12 2 5 2 2 5" xfId="26342" xr:uid="{00000000-0005-0000-0000-0000E9450000}"/>
    <cellStyle name="Normal 2 12 2 5 2 3" xfId="5567" xr:uid="{00000000-0005-0000-0000-0000EA450000}"/>
    <cellStyle name="Normal 2 12 2 5 2 3 2" xfId="20451" xr:uid="{00000000-0005-0000-0000-0000EB450000}"/>
    <cellStyle name="Normal 2 12 2 5 2 3 2 2" xfId="43094" xr:uid="{00000000-0005-0000-0000-0000EC450000}"/>
    <cellStyle name="Normal 2 12 2 5 2 3 3" xfId="13011" xr:uid="{00000000-0005-0000-0000-0000ED450000}"/>
    <cellStyle name="Normal 2 12 2 5 2 3 3 2" xfId="35654" xr:uid="{00000000-0005-0000-0000-0000EE450000}"/>
    <cellStyle name="Normal 2 12 2 5 2 3 4" xfId="28213" xr:uid="{00000000-0005-0000-0000-0000EF450000}"/>
    <cellStyle name="Normal 2 12 2 5 2 4" xfId="16733" xr:uid="{00000000-0005-0000-0000-0000F0450000}"/>
    <cellStyle name="Normal 2 12 2 5 2 4 2" xfId="39376" xr:uid="{00000000-0005-0000-0000-0000F1450000}"/>
    <cellStyle name="Normal 2 12 2 5 2 5" xfId="9293" xr:uid="{00000000-0005-0000-0000-0000F2450000}"/>
    <cellStyle name="Normal 2 12 2 5 2 5 2" xfId="31936" xr:uid="{00000000-0005-0000-0000-0000F3450000}"/>
    <cellStyle name="Normal 2 12 2 5 2 6" xfId="24495" xr:uid="{00000000-0005-0000-0000-0000F4450000}"/>
    <cellStyle name="Normal 2 12 2 5 3" xfId="2768" xr:uid="{00000000-0005-0000-0000-0000F5450000}"/>
    <cellStyle name="Normal 2 12 2 5 3 2" xfId="6489" xr:uid="{00000000-0005-0000-0000-0000F6450000}"/>
    <cellStyle name="Normal 2 12 2 5 3 2 2" xfId="21373" xr:uid="{00000000-0005-0000-0000-0000F7450000}"/>
    <cellStyle name="Normal 2 12 2 5 3 2 2 2" xfId="44016" xr:uid="{00000000-0005-0000-0000-0000F8450000}"/>
    <cellStyle name="Normal 2 12 2 5 3 2 3" xfId="13933" xr:uid="{00000000-0005-0000-0000-0000F9450000}"/>
    <cellStyle name="Normal 2 12 2 5 3 2 3 2" xfId="36576" xr:uid="{00000000-0005-0000-0000-0000FA450000}"/>
    <cellStyle name="Normal 2 12 2 5 3 2 4" xfId="29135" xr:uid="{00000000-0005-0000-0000-0000FB450000}"/>
    <cellStyle name="Normal 2 12 2 5 3 3" xfId="17655" xr:uid="{00000000-0005-0000-0000-0000FC450000}"/>
    <cellStyle name="Normal 2 12 2 5 3 3 2" xfId="40298" xr:uid="{00000000-0005-0000-0000-0000FD450000}"/>
    <cellStyle name="Normal 2 12 2 5 3 4" xfId="10215" xr:uid="{00000000-0005-0000-0000-0000FE450000}"/>
    <cellStyle name="Normal 2 12 2 5 3 4 2" xfId="32858" xr:uid="{00000000-0005-0000-0000-0000FF450000}"/>
    <cellStyle name="Normal 2 12 2 5 3 5" xfId="25417" xr:uid="{00000000-0005-0000-0000-000000460000}"/>
    <cellStyle name="Normal 2 12 2 5 4" xfId="4642" xr:uid="{00000000-0005-0000-0000-000001460000}"/>
    <cellStyle name="Normal 2 12 2 5 4 2" xfId="19526" xr:uid="{00000000-0005-0000-0000-000002460000}"/>
    <cellStyle name="Normal 2 12 2 5 4 2 2" xfId="42169" xr:uid="{00000000-0005-0000-0000-000003460000}"/>
    <cellStyle name="Normal 2 12 2 5 4 3" xfId="12086" xr:uid="{00000000-0005-0000-0000-000004460000}"/>
    <cellStyle name="Normal 2 12 2 5 4 3 2" xfId="34729" xr:uid="{00000000-0005-0000-0000-000005460000}"/>
    <cellStyle name="Normal 2 12 2 5 4 4" xfId="27288" xr:uid="{00000000-0005-0000-0000-000006460000}"/>
    <cellStyle name="Normal 2 12 2 5 5" xfId="15808" xr:uid="{00000000-0005-0000-0000-000007460000}"/>
    <cellStyle name="Normal 2 12 2 5 5 2" xfId="38451" xr:uid="{00000000-0005-0000-0000-000008460000}"/>
    <cellStyle name="Normal 2 12 2 5 6" xfId="8368" xr:uid="{00000000-0005-0000-0000-000009460000}"/>
    <cellStyle name="Normal 2 12 2 5 6 2" xfId="31011" xr:uid="{00000000-0005-0000-0000-00000A460000}"/>
    <cellStyle name="Normal 2 12 2 5 7" xfId="23570" xr:uid="{00000000-0005-0000-0000-00000B460000}"/>
    <cellStyle name="Normal 2 12 2 6" xfId="1381" xr:uid="{00000000-0005-0000-0000-00000C460000}"/>
    <cellStyle name="Normal 2 12 2 6 2" xfId="3231" xr:uid="{00000000-0005-0000-0000-00000D460000}"/>
    <cellStyle name="Normal 2 12 2 6 2 2" xfId="6952" xr:uid="{00000000-0005-0000-0000-00000E460000}"/>
    <cellStyle name="Normal 2 12 2 6 2 2 2" xfId="21836" xr:uid="{00000000-0005-0000-0000-00000F460000}"/>
    <cellStyle name="Normal 2 12 2 6 2 2 2 2" xfId="44479" xr:uid="{00000000-0005-0000-0000-000010460000}"/>
    <cellStyle name="Normal 2 12 2 6 2 2 3" xfId="14396" xr:uid="{00000000-0005-0000-0000-000011460000}"/>
    <cellStyle name="Normal 2 12 2 6 2 2 3 2" xfId="37039" xr:uid="{00000000-0005-0000-0000-000012460000}"/>
    <cellStyle name="Normal 2 12 2 6 2 2 4" xfId="29598" xr:uid="{00000000-0005-0000-0000-000013460000}"/>
    <cellStyle name="Normal 2 12 2 6 2 3" xfId="18118" xr:uid="{00000000-0005-0000-0000-000014460000}"/>
    <cellStyle name="Normal 2 12 2 6 2 3 2" xfId="40761" xr:uid="{00000000-0005-0000-0000-000015460000}"/>
    <cellStyle name="Normal 2 12 2 6 2 4" xfId="10678" xr:uid="{00000000-0005-0000-0000-000016460000}"/>
    <cellStyle name="Normal 2 12 2 6 2 4 2" xfId="33321" xr:uid="{00000000-0005-0000-0000-000017460000}"/>
    <cellStyle name="Normal 2 12 2 6 2 5" xfId="25880" xr:uid="{00000000-0005-0000-0000-000018460000}"/>
    <cellStyle name="Normal 2 12 2 6 3" xfId="5105" xr:uid="{00000000-0005-0000-0000-000019460000}"/>
    <cellStyle name="Normal 2 12 2 6 3 2" xfId="19989" xr:uid="{00000000-0005-0000-0000-00001A460000}"/>
    <cellStyle name="Normal 2 12 2 6 3 2 2" xfId="42632" xr:uid="{00000000-0005-0000-0000-00001B460000}"/>
    <cellStyle name="Normal 2 12 2 6 3 3" xfId="12549" xr:uid="{00000000-0005-0000-0000-00001C460000}"/>
    <cellStyle name="Normal 2 12 2 6 3 3 2" xfId="35192" xr:uid="{00000000-0005-0000-0000-00001D460000}"/>
    <cellStyle name="Normal 2 12 2 6 3 4" xfId="27751" xr:uid="{00000000-0005-0000-0000-00001E460000}"/>
    <cellStyle name="Normal 2 12 2 6 4" xfId="16271" xr:uid="{00000000-0005-0000-0000-00001F460000}"/>
    <cellStyle name="Normal 2 12 2 6 4 2" xfId="38914" xr:uid="{00000000-0005-0000-0000-000020460000}"/>
    <cellStyle name="Normal 2 12 2 6 5" xfId="8831" xr:uid="{00000000-0005-0000-0000-000021460000}"/>
    <cellStyle name="Normal 2 12 2 6 5 2" xfId="31474" xr:uid="{00000000-0005-0000-0000-000022460000}"/>
    <cellStyle name="Normal 2 12 2 6 6" xfId="24033" xr:uid="{00000000-0005-0000-0000-000023460000}"/>
    <cellStyle name="Normal 2 12 2 7" xfId="2306" xr:uid="{00000000-0005-0000-0000-000024460000}"/>
    <cellStyle name="Normal 2 12 2 7 2" xfId="6027" xr:uid="{00000000-0005-0000-0000-000025460000}"/>
    <cellStyle name="Normal 2 12 2 7 2 2" xfId="20911" xr:uid="{00000000-0005-0000-0000-000026460000}"/>
    <cellStyle name="Normal 2 12 2 7 2 2 2" xfId="43554" xr:uid="{00000000-0005-0000-0000-000027460000}"/>
    <cellStyle name="Normal 2 12 2 7 2 3" xfId="13471" xr:uid="{00000000-0005-0000-0000-000028460000}"/>
    <cellStyle name="Normal 2 12 2 7 2 3 2" xfId="36114" xr:uid="{00000000-0005-0000-0000-000029460000}"/>
    <cellStyle name="Normal 2 12 2 7 2 4" xfId="28673" xr:uid="{00000000-0005-0000-0000-00002A460000}"/>
    <cellStyle name="Normal 2 12 2 7 3" xfId="17193" xr:uid="{00000000-0005-0000-0000-00002B460000}"/>
    <cellStyle name="Normal 2 12 2 7 3 2" xfId="39836" xr:uid="{00000000-0005-0000-0000-00002C460000}"/>
    <cellStyle name="Normal 2 12 2 7 4" xfId="9753" xr:uid="{00000000-0005-0000-0000-00002D460000}"/>
    <cellStyle name="Normal 2 12 2 7 4 2" xfId="32396" xr:uid="{00000000-0005-0000-0000-00002E460000}"/>
    <cellStyle name="Normal 2 12 2 7 5" xfId="24955" xr:uid="{00000000-0005-0000-0000-00002F460000}"/>
    <cellStyle name="Normal 2 12 2 8" xfId="4180" xr:uid="{00000000-0005-0000-0000-000030460000}"/>
    <cellStyle name="Normal 2 12 2 8 2" xfId="19064" xr:uid="{00000000-0005-0000-0000-000031460000}"/>
    <cellStyle name="Normal 2 12 2 8 2 2" xfId="41707" xr:uid="{00000000-0005-0000-0000-000032460000}"/>
    <cellStyle name="Normal 2 12 2 8 3" xfId="11624" xr:uid="{00000000-0005-0000-0000-000033460000}"/>
    <cellStyle name="Normal 2 12 2 8 3 2" xfId="34267" xr:uid="{00000000-0005-0000-0000-000034460000}"/>
    <cellStyle name="Normal 2 12 2 8 4" xfId="26826" xr:uid="{00000000-0005-0000-0000-000035460000}"/>
    <cellStyle name="Normal 2 12 2 9" xfId="15346" xr:uid="{00000000-0005-0000-0000-000036460000}"/>
    <cellStyle name="Normal 2 12 2 9 2" xfId="37989" xr:uid="{00000000-0005-0000-0000-000037460000}"/>
    <cellStyle name="Normal 2 12 3" xfId="480" xr:uid="{00000000-0005-0000-0000-000038460000}"/>
    <cellStyle name="Normal 2 12 3 10" xfId="23141" xr:uid="{00000000-0005-0000-0000-000039460000}"/>
    <cellStyle name="Normal 2 12 3 2" xfId="586" xr:uid="{00000000-0005-0000-0000-00003A460000}"/>
    <cellStyle name="Normal 2 12 3 2 2" xfId="798" xr:uid="{00000000-0005-0000-0000-00003B460000}"/>
    <cellStyle name="Normal 2 12 3 2 2 2" xfId="1263" xr:uid="{00000000-0005-0000-0000-00003C460000}"/>
    <cellStyle name="Normal 2 12 3 2 2 2 2" xfId="2191" xr:uid="{00000000-0005-0000-0000-00003D460000}"/>
    <cellStyle name="Normal 2 12 3 2 2 2 2 2" xfId="4041" xr:uid="{00000000-0005-0000-0000-00003E460000}"/>
    <cellStyle name="Normal 2 12 3 2 2 2 2 2 2" xfId="7762" xr:uid="{00000000-0005-0000-0000-00003F460000}"/>
    <cellStyle name="Normal 2 12 3 2 2 2 2 2 2 2" xfId="22646" xr:uid="{00000000-0005-0000-0000-000040460000}"/>
    <cellStyle name="Normal 2 12 3 2 2 2 2 2 2 2 2" xfId="45289" xr:uid="{00000000-0005-0000-0000-000041460000}"/>
    <cellStyle name="Normal 2 12 3 2 2 2 2 2 2 3" xfId="15206" xr:uid="{00000000-0005-0000-0000-000042460000}"/>
    <cellStyle name="Normal 2 12 3 2 2 2 2 2 2 3 2" xfId="37849" xr:uid="{00000000-0005-0000-0000-000043460000}"/>
    <cellStyle name="Normal 2 12 3 2 2 2 2 2 2 4" xfId="30408" xr:uid="{00000000-0005-0000-0000-000044460000}"/>
    <cellStyle name="Normal 2 12 3 2 2 2 2 2 3" xfId="18928" xr:uid="{00000000-0005-0000-0000-000045460000}"/>
    <cellStyle name="Normal 2 12 3 2 2 2 2 2 3 2" xfId="41571" xr:uid="{00000000-0005-0000-0000-000046460000}"/>
    <cellStyle name="Normal 2 12 3 2 2 2 2 2 4" xfId="11488" xr:uid="{00000000-0005-0000-0000-000047460000}"/>
    <cellStyle name="Normal 2 12 3 2 2 2 2 2 4 2" xfId="34131" xr:uid="{00000000-0005-0000-0000-000048460000}"/>
    <cellStyle name="Normal 2 12 3 2 2 2 2 2 5" xfId="26690" xr:uid="{00000000-0005-0000-0000-000049460000}"/>
    <cellStyle name="Normal 2 12 3 2 2 2 2 3" xfId="5915" xr:uid="{00000000-0005-0000-0000-00004A460000}"/>
    <cellStyle name="Normal 2 12 3 2 2 2 2 3 2" xfId="20799" xr:uid="{00000000-0005-0000-0000-00004B460000}"/>
    <cellStyle name="Normal 2 12 3 2 2 2 2 3 2 2" xfId="43442" xr:uid="{00000000-0005-0000-0000-00004C460000}"/>
    <cellStyle name="Normal 2 12 3 2 2 2 2 3 3" xfId="13359" xr:uid="{00000000-0005-0000-0000-00004D460000}"/>
    <cellStyle name="Normal 2 12 3 2 2 2 2 3 3 2" xfId="36002" xr:uid="{00000000-0005-0000-0000-00004E460000}"/>
    <cellStyle name="Normal 2 12 3 2 2 2 2 3 4" xfId="28561" xr:uid="{00000000-0005-0000-0000-00004F460000}"/>
    <cellStyle name="Normal 2 12 3 2 2 2 2 4" xfId="17081" xr:uid="{00000000-0005-0000-0000-000050460000}"/>
    <cellStyle name="Normal 2 12 3 2 2 2 2 4 2" xfId="39724" xr:uid="{00000000-0005-0000-0000-000051460000}"/>
    <cellStyle name="Normal 2 12 3 2 2 2 2 5" xfId="9641" xr:uid="{00000000-0005-0000-0000-000052460000}"/>
    <cellStyle name="Normal 2 12 3 2 2 2 2 5 2" xfId="32284" xr:uid="{00000000-0005-0000-0000-000053460000}"/>
    <cellStyle name="Normal 2 12 3 2 2 2 2 6" xfId="24843" xr:uid="{00000000-0005-0000-0000-000054460000}"/>
    <cellStyle name="Normal 2 12 3 2 2 2 3" xfId="3116" xr:uid="{00000000-0005-0000-0000-000055460000}"/>
    <cellStyle name="Normal 2 12 3 2 2 2 3 2" xfId="6837" xr:uid="{00000000-0005-0000-0000-000056460000}"/>
    <cellStyle name="Normal 2 12 3 2 2 2 3 2 2" xfId="21721" xr:uid="{00000000-0005-0000-0000-000057460000}"/>
    <cellStyle name="Normal 2 12 3 2 2 2 3 2 2 2" xfId="44364" xr:uid="{00000000-0005-0000-0000-000058460000}"/>
    <cellStyle name="Normal 2 12 3 2 2 2 3 2 3" xfId="14281" xr:uid="{00000000-0005-0000-0000-000059460000}"/>
    <cellStyle name="Normal 2 12 3 2 2 2 3 2 3 2" xfId="36924" xr:uid="{00000000-0005-0000-0000-00005A460000}"/>
    <cellStyle name="Normal 2 12 3 2 2 2 3 2 4" xfId="29483" xr:uid="{00000000-0005-0000-0000-00005B460000}"/>
    <cellStyle name="Normal 2 12 3 2 2 2 3 3" xfId="18003" xr:uid="{00000000-0005-0000-0000-00005C460000}"/>
    <cellStyle name="Normal 2 12 3 2 2 2 3 3 2" xfId="40646" xr:uid="{00000000-0005-0000-0000-00005D460000}"/>
    <cellStyle name="Normal 2 12 3 2 2 2 3 4" xfId="10563" xr:uid="{00000000-0005-0000-0000-00005E460000}"/>
    <cellStyle name="Normal 2 12 3 2 2 2 3 4 2" xfId="33206" xr:uid="{00000000-0005-0000-0000-00005F460000}"/>
    <cellStyle name="Normal 2 12 3 2 2 2 3 5" xfId="25765" xr:uid="{00000000-0005-0000-0000-000060460000}"/>
    <cellStyle name="Normal 2 12 3 2 2 2 4" xfId="4990" xr:uid="{00000000-0005-0000-0000-000061460000}"/>
    <cellStyle name="Normal 2 12 3 2 2 2 4 2" xfId="19874" xr:uid="{00000000-0005-0000-0000-000062460000}"/>
    <cellStyle name="Normal 2 12 3 2 2 2 4 2 2" xfId="42517" xr:uid="{00000000-0005-0000-0000-000063460000}"/>
    <cellStyle name="Normal 2 12 3 2 2 2 4 3" xfId="12434" xr:uid="{00000000-0005-0000-0000-000064460000}"/>
    <cellStyle name="Normal 2 12 3 2 2 2 4 3 2" xfId="35077" xr:uid="{00000000-0005-0000-0000-000065460000}"/>
    <cellStyle name="Normal 2 12 3 2 2 2 4 4" xfId="27636" xr:uid="{00000000-0005-0000-0000-000066460000}"/>
    <cellStyle name="Normal 2 12 3 2 2 2 5" xfId="16156" xr:uid="{00000000-0005-0000-0000-000067460000}"/>
    <cellStyle name="Normal 2 12 3 2 2 2 5 2" xfId="38799" xr:uid="{00000000-0005-0000-0000-000068460000}"/>
    <cellStyle name="Normal 2 12 3 2 2 2 6" xfId="8716" xr:uid="{00000000-0005-0000-0000-000069460000}"/>
    <cellStyle name="Normal 2 12 3 2 2 2 6 2" xfId="31359" xr:uid="{00000000-0005-0000-0000-00006A460000}"/>
    <cellStyle name="Normal 2 12 3 2 2 2 7" xfId="23918" xr:uid="{00000000-0005-0000-0000-00006B460000}"/>
    <cellStyle name="Normal 2 12 3 2 2 3" xfId="1729" xr:uid="{00000000-0005-0000-0000-00006C460000}"/>
    <cellStyle name="Normal 2 12 3 2 2 3 2" xfId="3579" xr:uid="{00000000-0005-0000-0000-00006D460000}"/>
    <cellStyle name="Normal 2 12 3 2 2 3 2 2" xfId="7300" xr:uid="{00000000-0005-0000-0000-00006E460000}"/>
    <cellStyle name="Normal 2 12 3 2 2 3 2 2 2" xfId="22184" xr:uid="{00000000-0005-0000-0000-00006F460000}"/>
    <cellStyle name="Normal 2 12 3 2 2 3 2 2 2 2" xfId="44827" xr:uid="{00000000-0005-0000-0000-000070460000}"/>
    <cellStyle name="Normal 2 12 3 2 2 3 2 2 3" xfId="14744" xr:uid="{00000000-0005-0000-0000-000071460000}"/>
    <cellStyle name="Normal 2 12 3 2 2 3 2 2 3 2" xfId="37387" xr:uid="{00000000-0005-0000-0000-000072460000}"/>
    <cellStyle name="Normal 2 12 3 2 2 3 2 2 4" xfId="29946" xr:uid="{00000000-0005-0000-0000-000073460000}"/>
    <cellStyle name="Normal 2 12 3 2 2 3 2 3" xfId="18466" xr:uid="{00000000-0005-0000-0000-000074460000}"/>
    <cellStyle name="Normal 2 12 3 2 2 3 2 3 2" xfId="41109" xr:uid="{00000000-0005-0000-0000-000075460000}"/>
    <cellStyle name="Normal 2 12 3 2 2 3 2 4" xfId="11026" xr:uid="{00000000-0005-0000-0000-000076460000}"/>
    <cellStyle name="Normal 2 12 3 2 2 3 2 4 2" xfId="33669" xr:uid="{00000000-0005-0000-0000-000077460000}"/>
    <cellStyle name="Normal 2 12 3 2 2 3 2 5" xfId="26228" xr:uid="{00000000-0005-0000-0000-000078460000}"/>
    <cellStyle name="Normal 2 12 3 2 2 3 3" xfId="5453" xr:uid="{00000000-0005-0000-0000-000079460000}"/>
    <cellStyle name="Normal 2 12 3 2 2 3 3 2" xfId="20337" xr:uid="{00000000-0005-0000-0000-00007A460000}"/>
    <cellStyle name="Normal 2 12 3 2 2 3 3 2 2" xfId="42980" xr:uid="{00000000-0005-0000-0000-00007B460000}"/>
    <cellStyle name="Normal 2 12 3 2 2 3 3 3" xfId="12897" xr:uid="{00000000-0005-0000-0000-00007C460000}"/>
    <cellStyle name="Normal 2 12 3 2 2 3 3 3 2" xfId="35540" xr:uid="{00000000-0005-0000-0000-00007D460000}"/>
    <cellStyle name="Normal 2 12 3 2 2 3 3 4" xfId="28099" xr:uid="{00000000-0005-0000-0000-00007E460000}"/>
    <cellStyle name="Normal 2 12 3 2 2 3 4" xfId="16619" xr:uid="{00000000-0005-0000-0000-00007F460000}"/>
    <cellStyle name="Normal 2 12 3 2 2 3 4 2" xfId="39262" xr:uid="{00000000-0005-0000-0000-000080460000}"/>
    <cellStyle name="Normal 2 12 3 2 2 3 5" xfId="9179" xr:uid="{00000000-0005-0000-0000-000081460000}"/>
    <cellStyle name="Normal 2 12 3 2 2 3 5 2" xfId="31822" xr:uid="{00000000-0005-0000-0000-000082460000}"/>
    <cellStyle name="Normal 2 12 3 2 2 3 6" xfId="24381" xr:uid="{00000000-0005-0000-0000-000083460000}"/>
    <cellStyle name="Normal 2 12 3 2 2 4" xfId="2654" xr:uid="{00000000-0005-0000-0000-000084460000}"/>
    <cellStyle name="Normal 2 12 3 2 2 4 2" xfId="6375" xr:uid="{00000000-0005-0000-0000-000085460000}"/>
    <cellStyle name="Normal 2 12 3 2 2 4 2 2" xfId="21259" xr:uid="{00000000-0005-0000-0000-000086460000}"/>
    <cellStyle name="Normal 2 12 3 2 2 4 2 2 2" xfId="43902" xr:uid="{00000000-0005-0000-0000-000087460000}"/>
    <cellStyle name="Normal 2 12 3 2 2 4 2 3" xfId="13819" xr:uid="{00000000-0005-0000-0000-000088460000}"/>
    <cellStyle name="Normal 2 12 3 2 2 4 2 3 2" xfId="36462" xr:uid="{00000000-0005-0000-0000-000089460000}"/>
    <cellStyle name="Normal 2 12 3 2 2 4 2 4" xfId="29021" xr:uid="{00000000-0005-0000-0000-00008A460000}"/>
    <cellStyle name="Normal 2 12 3 2 2 4 3" xfId="17541" xr:uid="{00000000-0005-0000-0000-00008B460000}"/>
    <cellStyle name="Normal 2 12 3 2 2 4 3 2" xfId="40184" xr:uid="{00000000-0005-0000-0000-00008C460000}"/>
    <cellStyle name="Normal 2 12 3 2 2 4 4" xfId="10101" xr:uid="{00000000-0005-0000-0000-00008D460000}"/>
    <cellStyle name="Normal 2 12 3 2 2 4 4 2" xfId="32744" xr:uid="{00000000-0005-0000-0000-00008E460000}"/>
    <cellStyle name="Normal 2 12 3 2 2 4 5" xfId="25303" xr:uid="{00000000-0005-0000-0000-00008F460000}"/>
    <cellStyle name="Normal 2 12 3 2 2 5" xfId="4528" xr:uid="{00000000-0005-0000-0000-000090460000}"/>
    <cellStyle name="Normal 2 12 3 2 2 5 2" xfId="19412" xr:uid="{00000000-0005-0000-0000-000091460000}"/>
    <cellStyle name="Normal 2 12 3 2 2 5 2 2" xfId="42055" xr:uid="{00000000-0005-0000-0000-000092460000}"/>
    <cellStyle name="Normal 2 12 3 2 2 5 3" xfId="11972" xr:uid="{00000000-0005-0000-0000-000093460000}"/>
    <cellStyle name="Normal 2 12 3 2 2 5 3 2" xfId="34615" xr:uid="{00000000-0005-0000-0000-000094460000}"/>
    <cellStyle name="Normal 2 12 3 2 2 5 4" xfId="27174" xr:uid="{00000000-0005-0000-0000-000095460000}"/>
    <cellStyle name="Normal 2 12 3 2 2 6" xfId="15694" xr:uid="{00000000-0005-0000-0000-000096460000}"/>
    <cellStyle name="Normal 2 12 3 2 2 6 2" xfId="38337" xr:uid="{00000000-0005-0000-0000-000097460000}"/>
    <cellStyle name="Normal 2 12 3 2 2 7" xfId="8254" xr:uid="{00000000-0005-0000-0000-000098460000}"/>
    <cellStyle name="Normal 2 12 3 2 2 7 2" xfId="30897" xr:uid="{00000000-0005-0000-0000-000099460000}"/>
    <cellStyle name="Normal 2 12 3 2 2 8" xfId="23456" xr:uid="{00000000-0005-0000-0000-00009A460000}"/>
    <cellStyle name="Normal 2 12 3 2 3" xfId="1052" xr:uid="{00000000-0005-0000-0000-00009B460000}"/>
    <cellStyle name="Normal 2 12 3 2 3 2" xfId="1980" xr:uid="{00000000-0005-0000-0000-00009C460000}"/>
    <cellStyle name="Normal 2 12 3 2 3 2 2" xfId="3830" xr:uid="{00000000-0005-0000-0000-00009D460000}"/>
    <cellStyle name="Normal 2 12 3 2 3 2 2 2" xfId="7551" xr:uid="{00000000-0005-0000-0000-00009E460000}"/>
    <cellStyle name="Normal 2 12 3 2 3 2 2 2 2" xfId="22435" xr:uid="{00000000-0005-0000-0000-00009F460000}"/>
    <cellStyle name="Normal 2 12 3 2 3 2 2 2 2 2" xfId="45078" xr:uid="{00000000-0005-0000-0000-0000A0460000}"/>
    <cellStyle name="Normal 2 12 3 2 3 2 2 2 3" xfId="14995" xr:uid="{00000000-0005-0000-0000-0000A1460000}"/>
    <cellStyle name="Normal 2 12 3 2 3 2 2 2 3 2" xfId="37638" xr:uid="{00000000-0005-0000-0000-0000A2460000}"/>
    <cellStyle name="Normal 2 12 3 2 3 2 2 2 4" xfId="30197" xr:uid="{00000000-0005-0000-0000-0000A3460000}"/>
    <cellStyle name="Normal 2 12 3 2 3 2 2 3" xfId="18717" xr:uid="{00000000-0005-0000-0000-0000A4460000}"/>
    <cellStyle name="Normal 2 12 3 2 3 2 2 3 2" xfId="41360" xr:uid="{00000000-0005-0000-0000-0000A5460000}"/>
    <cellStyle name="Normal 2 12 3 2 3 2 2 4" xfId="11277" xr:uid="{00000000-0005-0000-0000-0000A6460000}"/>
    <cellStyle name="Normal 2 12 3 2 3 2 2 4 2" xfId="33920" xr:uid="{00000000-0005-0000-0000-0000A7460000}"/>
    <cellStyle name="Normal 2 12 3 2 3 2 2 5" xfId="26479" xr:uid="{00000000-0005-0000-0000-0000A8460000}"/>
    <cellStyle name="Normal 2 12 3 2 3 2 3" xfId="5704" xr:uid="{00000000-0005-0000-0000-0000A9460000}"/>
    <cellStyle name="Normal 2 12 3 2 3 2 3 2" xfId="20588" xr:uid="{00000000-0005-0000-0000-0000AA460000}"/>
    <cellStyle name="Normal 2 12 3 2 3 2 3 2 2" xfId="43231" xr:uid="{00000000-0005-0000-0000-0000AB460000}"/>
    <cellStyle name="Normal 2 12 3 2 3 2 3 3" xfId="13148" xr:uid="{00000000-0005-0000-0000-0000AC460000}"/>
    <cellStyle name="Normal 2 12 3 2 3 2 3 3 2" xfId="35791" xr:uid="{00000000-0005-0000-0000-0000AD460000}"/>
    <cellStyle name="Normal 2 12 3 2 3 2 3 4" xfId="28350" xr:uid="{00000000-0005-0000-0000-0000AE460000}"/>
    <cellStyle name="Normal 2 12 3 2 3 2 4" xfId="16870" xr:uid="{00000000-0005-0000-0000-0000AF460000}"/>
    <cellStyle name="Normal 2 12 3 2 3 2 4 2" xfId="39513" xr:uid="{00000000-0005-0000-0000-0000B0460000}"/>
    <cellStyle name="Normal 2 12 3 2 3 2 5" xfId="9430" xr:uid="{00000000-0005-0000-0000-0000B1460000}"/>
    <cellStyle name="Normal 2 12 3 2 3 2 5 2" xfId="32073" xr:uid="{00000000-0005-0000-0000-0000B2460000}"/>
    <cellStyle name="Normal 2 12 3 2 3 2 6" xfId="24632" xr:uid="{00000000-0005-0000-0000-0000B3460000}"/>
    <cellStyle name="Normal 2 12 3 2 3 3" xfId="2905" xr:uid="{00000000-0005-0000-0000-0000B4460000}"/>
    <cellStyle name="Normal 2 12 3 2 3 3 2" xfId="6626" xr:uid="{00000000-0005-0000-0000-0000B5460000}"/>
    <cellStyle name="Normal 2 12 3 2 3 3 2 2" xfId="21510" xr:uid="{00000000-0005-0000-0000-0000B6460000}"/>
    <cellStyle name="Normal 2 12 3 2 3 3 2 2 2" xfId="44153" xr:uid="{00000000-0005-0000-0000-0000B7460000}"/>
    <cellStyle name="Normal 2 12 3 2 3 3 2 3" xfId="14070" xr:uid="{00000000-0005-0000-0000-0000B8460000}"/>
    <cellStyle name="Normal 2 12 3 2 3 3 2 3 2" xfId="36713" xr:uid="{00000000-0005-0000-0000-0000B9460000}"/>
    <cellStyle name="Normal 2 12 3 2 3 3 2 4" xfId="29272" xr:uid="{00000000-0005-0000-0000-0000BA460000}"/>
    <cellStyle name="Normal 2 12 3 2 3 3 3" xfId="17792" xr:uid="{00000000-0005-0000-0000-0000BB460000}"/>
    <cellStyle name="Normal 2 12 3 2 3 3 3 2" xfId="40435" xr:uid="{00000000-0005-0000-0000-0000BC460000}"/>
    <cellStyle name="Normal 2 12 3 2 3 3 4" xfId="10352" xr:uid="{00000000-0005-0000-0000-0000BD460000}"/>
    <cellStyle name="Normal 2 12 3 2 3 3 4 2" xfId="32995" xr:uid="{00000000-0005-0000-0000-0000BE460000}"/>
    <cellStyle name="Normal 2 12 3 2 3 3 5" xfId="25554" xr:uid="{00000000-0005-0000-0000-0000BF460000}"/>
    <cellStyle name="Normal 2 12 3 2 3 4" xfId="4779" xr:uid="{00000000-0005-0000-0000-0000C0460000}"/>
    <cellStyle name="Normal 2 12 3 2 3 4 2" xfId="19663" xr:uid="{00000000-0005-0000-0000-0000C1460000}"/>
    <cellStyle name="Normal 2 12 3 2 3 4 2 2" xfId="42306" xr:uid="{00000000-0005-0000-0000-0000C2460000}"/>
    <cellStyle name="Normal 2 12 3 2 3 4 3" xfId="12223" xr:uid="{00000000-0005-0000-0000-0000C3460000}"/>
    <cellStyle name="Normal 2 12 3 2 3 4 3 2" xfId="34866" xr:uid="{00000000-0005-0000-0000-0000C4460000}"/>
    <cellStyle name="Normal 2 12 3 2 3 4 4" xfId="27425" xr:uid="{00000000-0005-0000-0000-0000C5460000}"/>
    <cellStyle name="Normal 2 12 3 2 3 5" xfId="15945" xr:uid="{00000000-0005-0000-0000-0000C6460000}"/>
    <cellStyle name="Normal 2 12 3 2 3 5 2" xfId="38588" xr:uid="{00000000-0005-0000-0000-0000C7460000}"/>
    <cellStyle name="Normal 2 12 3 2 3 6" xfId="8505" xr:uid="{00000000-0005-0000-0000-0000C8460000}"/>
    <cellStyle name="Normal 2 12 3 2 3 6 2" xfId="31148" xr:uid="{00000000-0005-0000-0000-0000C9460000}"/>
    <cellStyle name="Normal 2 12 3 2 3 7" xfId="23707" xr:uid="{00000000-0005-0000-0000-0000CA460000}"/>
    <cellStyle name="Normal 2 12 3 2 4" xfId="1518" xr:uid="{00000000-0005-0000-0000-0000CB460000}"/>
    <cellStyle name="Normal 2 12 3 2 4 2" xfId="3368" xr:uid="{00000000-0005-0000-0000-0000CC460000}"/>
    <cellStyle name="Normal 2 12 3 2 4 2 2" xfId="7089" xr:uid="{00000000-0005-0000-0000-0000CD460000}"/>
    <cellStyle name="Normal 2 12 3 2 4 2 2 2" xfId="21973" xr:uid="{00000000-0005-0000-0000-0000CE460000}"/>
    <cellStyle name="Normal 2 12 3 2 4 2 2 2 2" xfId="44616" xr:uid="{00000000-0005-0000-0000-0000CF460000}"/>
    <cellStyle name="Normal 2 12 3 2 4 2 2 3" xfId="14533" xr:uid="{00000000-0005-0000-0000-0000D0460000}"/>
    <cellStyle name="Normal 2 12 3 2 4 2 2 3 2" xfId="37176" xr:uid="{00000000-0005-0000-0000-0000D1460000}"/>
    <cellStyle name="Normal 2 12 3 2 4 2 2 4" xfId="29735" xr:uid="{00000000-0005-0000-0000-0000D2460000}"/>
    <cellStyle name="Normal 2 12 3 2 4 2 3" xfId="18255" xr:uid="{00000000-0005-0000-0000-0000D3460000}"/>
    <cellStyle name="Normal 2 12 3 2 4 2 3 2" xfId="40898" xr:uid="{00000000-0005-0000-0000-0000D4460000}"/>
    <cellStyle name="Normal 2 12 3 2 4 2 4" xfId="10815" xr:uid="{00000000-0005-0000-0000-0000D5460000}"/>
    <cellStyle name="Normal 2 12 3 2 4 2 4 2" xfId="33458" xr:uid="{00000000-0005-0000-0000-0000D6460000}"/>
    <cellStyle name="Normal 2 12 3 2 4 2 5" xfId="26017" xr:uid="{00000000-0005-0000-0000-0000D7460000}"/>
    <cellStyle name="Normal 2 12 3 2 4 3" xfId="5242" xr:uid="{00000000-0005-0000-0000-0000D8460000}"/>
    <cellStyle name="Normal 2 12 3 2 4 3 2" xfId="20126" xr:uid="{00000000-0005-0000-0000-0000D9460000}"/>
    <cellStyle name="Normal 2 12 3 2 4 3 2 2" xfId="42769" xr:uid="{00000000-0005-0000-0000-0000DA460000}"/>
    <cellStyle name="Normal 2 12 3 2 4 3 3" xfId="12686" xr:uid="{00000000-0005-0000-0000-0000DB460000}"/>
    <cellStyle name="Normal 2 12 3 2 4 3 3 2" xfId="35329" xr:uid="{00000000-0005-0000-0000-0000DC460000}"/>
    <cellStyle name="Normal 2 12 3 2 4 3 4" xfId="27888" xr:uid="{00000000-0005-0000-0000-0000DD460000}"/>
    <cellStyle name="Normal 2 12 3 2 4 4" xfId="16408" xr:uid="{00000000-0005-0000-0000-0000DE460000}"/>
    <cellStyle name="Normal 2 12 3 2 4 4 2" xfId="39051" xr:uid="{00000000-0005-0000-0000-0000DF460000}"/>
    <cellStyle name="Normal 2 12 3 2 4 5" xfId="8968" xr:uid="{00000000-0005-0000-0000-0000E0460000}"/>
    <cellStyle name="Normal 2 12 3 2 4 5 2" xfId="31611" xr:uid="{00000000-0005-0000-0000-0000E1460000}"/>
    <cellStyle name="Normal 2 12 3 2 4 6" xfId="24170" xr:uid="{00000000-0005-0000-0000-0000E2460000}"/>
    <cellStyle name="Normal 2 12 3 2 5" xfId="2443" xr:uid="{00000000-0005-0000-0000-0000E3460000}"/>
    <cellStyle name="Normal 2 12 3 2 5 2" xfId="6164" xr:uid="{00000000-0005-0000-0000-0000E4460000}"/>
    <cellStyle name="Normal 2 12 3 2 5 2 2" xfId="21048" xr:uid="{00000000-0005-0000-0000-0000E5460000}"/>
    <cellStyle name="Normal 2 12 3 2 5 2 2 2" xfId="43691" xr:uid="{00000000-0005-0000-0000-0000E6460000}"/>
    <cellStyle name="Normal 2 12 3 2 5 2 3" xfId="13608" xr:uid="{00000000-0005-0000-0000-0000E7460000}"/>
    <cellStyle name="Normal 2 12 3 2 5 2 3 2" xfId="36251" xr:uid="{00000000-0005-0000-0000-0000E8460000}"/>
    <cellStyle name="Normal 2 12 3 2 5 2 4" xfId="28810" xr:uid="{00000000-0005-0000-0000-0000E9460000}"/>
    <cellStyle name="Normal 2 12 3 2 5 3" xfId="17330" xr:uid="{00000000-0005-0000-0000-0000EA460000}"/>
    <cellStyle name="Normal 2 12 3 2 5 3 2" xfId="39973" xr:uid="{00000000-0005-0000-0000-0000EB460000}"/>
    <cellStyle name="Normal 2 12 3 2 5 4" xfId="9890" xr:uid="{00000000-0005-0000-0000-0000EC460000}"/>
    <cellStyle name="Normal 2 12 3 2 5 4 2" xfId="32533" xr:uid="{00000000-0005-0000-0000-0000ED460000}"/>
    <cellStyle name="Normal 2 12 3 2 5 5" xfId="25092" xr:uid="{00000000-0005-0000-0000-0000EE460000}"/>
    <cellStyle name="Normal 2 12 3 2 6" xfId="4317" xr:uid="{00000000-0005-0000-0000-0000EF460000}"/>
    <cellStyle name="Normal 2 12 3 2 6 2" xfId="19201" xr:uid="{00000000-0005-0000-0000-0000F0460000}"/>
    <cellStyle name="Normal 2 12 3 2 6 2 2" xfId="41844" xr:uid="{00000000-0005-0000-0000-0000F1460000}"/>
    <cellStyle name="Normal 2 12 3 2 6 3" xfId="11761" xr:uid="{00000000-0005-0000-0000-0000F2460000}"/>
    <cellStyle name="Normal 2 12 3 2 6 3 2" xfId="34404" xr:uid="{00000000-0005-0000-0000-0000F3460000}"/>
    <cellStyle name="Normal 2 12 3 2 6 4" xfId="26963" xr:uid="{00000000-0005-0000-0000-0000F4460000}"/>
    <cellStyle name="Normal 2 12 3 2 7" xfId="15483" xr:uid="{00000000-0005-0000-0000-0000F5460000}"/>
    <cellStyle name="Normal 2 12 3 2 7 2" xfId="38126" xr:uid="{00000000-0005-0000-0000-0000F6460000}"/>
    <cellStyle name="Normal 2 12 3 2 8" xfId="8043" xr:uid="{00000000-0005-0000-0000-0000F7460000}"/>
    <cellStyle name="Normal 2 12 3 2 8 2" xfId="30686" xr:uid="{00000000-0005-0000-0000-0000F8460000}"/>
    <cellStyle name="Normal 2 12 3 2 9" xfId="23246" xr:uid="{00000000-0005-0000-0000-0000F9460000}"/>
    <cellStyle name="Normal 2 12 3 3" xfId="693" xr:uid="{00000000-0005-0000-0000-0000FA460000}"/>
    <cellStyle name="Normal 2 12 3 3 2" xfId="1158" xr:uid="{00000000-0005-0000-0000-0000FB460000}"/>
    <cellStyle name="Normal 2 12 3 3 2 2" xfId="2086" xr:uid="{00000000-0005-0000-0000-0000FC460000}"/>
    <cellStyle name="Normal 2 12 3 3 2 2 2" xfId="3936" xr:uid="{00000000-0005-0000-0000-0000FD460000}"/>
    <cellStyle name="Normal 2 12 3 3 2 2 2 2" xfId="7657" xr:uid="{00000000-0005-0000-0000-0000FE460000}"/>
    <cellStyle name="Normal 2 12 3 3 2 2 2 2 2" xfId="22541" xr:uid="{00000000-0005-0000-0000-0000FF460000}"/>
    <cellStyle name="Normal 2 12 3 3 2 2 2 2 2 2" xfId="45184" xr:uid="{00000000-0005-0000-0000-000000470000}"/>
    <cellStyle name="Normal 2 12 3 3 2 2 2 2 3" xfId="15101" xr:uid="{00000000-0005-0000-0000-000001470000}"/>
    <cellStyle name="Normal 2 12 3 3 2 2 2 2 3 2" xfId="37744" xr:uid="{00000000-0005-0000-0000-000002470000}"/>
    <cellStyle name="Normal 2 12 3 3 2 2 2 2 4" xfId="30303" xr:uid="{00000000-0005-0000-0000-000003470000}"/>
    <cellStyle name="Normal 2 12 3 3 2 2 2 3" xfId="18823" xr:uid="{00000000-0005-0000-0000-000004470000}"/>
    <cellStyle name="Normal 2 12 3 3 2 2 2 3 2" xfId="41466" xr:uid="{00000000-0005-0000-0000-000005470000}"/>
    <cellStyle name="Normal 2 12 3 3 2 2 2 4" xfId="11383" xr:uid="{00000000-0005-0000-0000-000006470000}"/>
    <cellStyle name="Normal 2 12 3 3 2 2 2 4 2" xfId="34026" xr:uid="{00000000-0005-0000-0000-000007470000}"/>
    <cellStyle name="Normal 2 12 3 3 2 2 2 5" xfId="26585" xr:uid="{00000000-0005-0000-0000-000008470000}"/>
    <cellStyle name="Normal 2 12 3 3 2 2 3" xfId="5810" xr:uid="{00000000-0005-0000-0000-000009470000}"/>
    <cellStyle name="Normal 2 12 3 3 2 2 3 2" xfId="20694" xr:uid="{00000000-0005-0000-0000-00000A470000}"/>
    <cellStyle name="Normal 2 12 3 3 2 2 3 2 2" xfId="43337" xr:uid="{00000000-0005-0000-0000-00000B470000}"/>
    <cellStyle name="Normal 2 12 3 3 2 2 3 3" xfId="13254" xr:uid="{00000000-0005-0000-0000-00000C470000}"/>
    <cellStyle name="Normal 2 12 3 3 2 2 3 3 2" xfId="35897" xr:uid="{00000000-0005-0000-0000-00000D470000}"/>
    <cellStyle name="Normal 2 12 3 3 2 2 3 4" xfId="28456" xr:uid="{00000000-0005-0000-0000-00000E470000}"/>
    <cellStyle name="Normal 2 12 3 3 2 2 4" xfId="16976" xr:uid="{00000000-0005-0000-0000-00000F470000}"/>
    <cellStyle name="Normal 2 12 3 3 2 2 4 2" xfId="39619" xr:uid="{00000000-0005-0000-0000-000010470000}"/>
    <cellStyle name="Normal 2 12 3 3 2 2 5" xfId="9536" xr:uid="{00000000-0005-0000-0000-000011470000}"/>
    <cellStyle name="Normal 2 12 3 3 2 2 5 2" xfId="32179" xr:uid="{00000000-0005-0000-0000-000012470000}"/>
    <cellStyle name="Normal 2 12 3 3 2 2 6" xfId="24738" xr:uid="{00000000-0005-0000-0000-000013470000}"/>
    <cellStyle name="Normal 2 12 3 3 2 3" xfId="3011" xr:uid="{00000000-0005-0000-0000-000014470000}"/>
    <cellStyle name="Normal 2 12 3 3 2 3 2" xfId="6732" xr:uid="{00000000-0005-0000-0000-000015470000}"/>
    <cellStyle name="Normal 2 12 3 3 2 3 2 2" xfId="21616" xr:uid="{00000000-0005-0000-0000-000016470000}"/>
    <cellStyle name="Normal 2 12 3 3 2 3 2 2 2" xfId="44259" xr:uid="{00000000-0005-0000-0000-000017470000}"/>
    <cellStyle name="Normal 2 12 3 3 2 3 2 3" xfId="14176" xr:uid="{00000000-0005-0000-0000-000018470000}"/>
    <cellStyle name="Normal 2 12 3 3 2 3 2 3 2" xfId="36819" xr:uid="{00000000-0005-0000-0000-000019470000}"/>
    <cellStyle name="Normal 2 12 3 3 2 3 2 4" xfId="29378" xr:uid="{00000000-0005-0000-0000-00001A470000}"/>
    <cellStyle name="Normal 2 12 3 3 2 3 3" xfId="17898" xr:uid="{00000000-0005-0000-0000-00001B470000}"/>
    <cellStyle name="Normal 2 12 3 3 2 3 3 2" xfId="40541" xr:uid="{00000000-0005-0000-0000-00001C470000}"/>
    <cellStyle name="Normal 2 12 3 3 2 3 4" xfId="10458" xr:uid="{00000000-0005-0000-0000-00001D470000}"/>
    <cellStyle name="Normal 2 12 3 3 2 3 4 2" xfId="33101" xr:uid="{00000000-0005-0000-0000-00001E470000}"/>
    <cellStyle name="Normal 2 12 3 3 2 3 5" xfId="25660" xr:uid="{00000000-0005-0000-0000-00001F470000}"/>
    <cellStyle name="Normal 2 12 3 3 2 4" xfId="4885" xr:uid="{00000000-0005-0000-0000-000020470000}"/>
    <cellStyle name="Normal 2 12 3 3 2 4 2" xfId="19769" xr:uid="{00000000-0005-0000-0000-000021470000}"/>
    <cellStyle name="Normal 2 12 3 3 2 4 2 2" xfId="42412" xr:uid="{00000000-0005-0000-0000-000022470000}"/>
    <cellStyle name="Normal 2 12 3 3 2 4 3" xfId="12329" xr:uid="{00000000-0005-0000-0000-000023470000}"/>
    <cellStyle name="Normal 2 12 3 3 2 4 3 2" xfId="34972" xr:uid="{00000000-0005-0000-0000-000024470000}"/>
    <cellStyle name="Normal 2 12 3 3 2 4 4" xfId="27531" xr:uid="{00000000-0005-0000-0000-000025470000}"/>
    <cellStyle name="Normal 2 12 3 3 2 5" xfId="16051" xr:uid="{00000000-0005-0000-0000-000026470000}"/>
    <cellStyle name="Normal 2 12 3 3 2 5 2" xfId="38694" xr:uid="{00000000-0005-0000-0000-000027470000}"/>
    <cellStyle name="Normal 2 12 3 3 2 6" xfId="8611" xr:uid="{00000000-0005-0000-0000-000028470000}"/>
    <cellStyle name="Normal 2 12 3 3 2 6 2" xfId="31254" xr:uid="{00000000-0005-0000-0000-000029470000}"/>
    <cellStyle name="Normal 2 12 3 3 2 7" xfId="23813" xr:uid="{00000000-0005-0000-0000-00002A470000}"/>
    <cellStyle name="Normal 2 12 3 3 3" xfId="1624" xr:uid="{00000000-0005-0000-0000-00002B470000}"/>
    <cellStyle name="Normal 2 12 3 3 3 2" xfId="3474" xr:uid="{00000000-0005-0000-0000-00002C470000}"/>
    <cellStyle name="Normal 2 12 3 3 3 2 2" xfId="7195" xr:uid="{00000000-0005-0000-0000-00002D470000}"/>
    <cellStyle name="Normal 2 12 3 3 3 2 2 2" xfId="22079" xr:uid="{00000000-0005-0000-0000-00002E470000}"/>
    <cellStyle name="Normal 2 12 3 3 3 2 2 2 2" xfId="44722" xr:uid="{00000000-0005-0000-0000-00002F470000}"/>
    <cellStyle name="Normal 2 12 3 3 3 2 2 3" xfId="14639" xr:uid="{00000000-0005-0000-0000-000030470000}"/>
    <cellStyle name="Normal 2 12 3 3 3 2 2 3 2" xfId="37282" xr:uid="{00000000-0005-0000-0000-000031470000}"/>
    <cellStyle name="Normal 2 12 3 3 3 2 2 4" xfId="29841" xr:uid="{00000000-0005-0000-0000-000032470000}"/>
    <cellStyle name="Normal 2 12 3 3 3 2 3" xfId="18361" xr:uid="{00000000-0005-0000-0000-000033470000}"/>
    <cellStyle name="Normal 2 12 3 3 3 2 3 2" xfId="41004" xr:uid="{00000000-0005-0000-0000-000034470000}"/>
    <cellStyle name="Normal 2 12 3 3 3 2 4" xfId="10921" xr:uid="{00000000-0005-0000-0000-000035470000}"/>
    <cellStyle name="Normal 2 12 3 3 3 2 4 2" xfId="33564" xr:uid="{00000000-0005-0000-0000-000036470000}"/>
    <cellStyle name="Normal 2 12 3 3 3 2 5" xfId="26123" xr:uid="{00000000-0005-0000-0000-000037470000}"/>
    <cellStyle name="Normal 2 12 3 3 3 3" xfId="5348" xr:uid="{00000000-0005-0000-0000-000038470000}"/>
    <cellStyle name="Normal 2 12 3 3 3 3 2" xfId="20232" xr:uid="{00000000-0005-0000-0000-000039470000}"/>
    <cellStyle name="Normal 2 12 3 3 3 3 2 2" xfId="42875" xr:uid="{00000000-0005-0000-0000-00003A470000}"/>
    <cellStyle name="Normal 2 12 3 3 3 3 3" xfId="12792" xr:uid="{00000000-0005-0000-0000-00003B470000}"/>
    <cellStyle name="Normal 2 12 3 3 3 3 3 2" xfId="35435" xr:uid="{00000000-0005-0000-0000-00003C470000}"/>
    <cellStyle name="Normal 2 12 3 3 3 3 4" xfId="27994" xr:uid="{00000000-0005-0000-0000-00003D470000}"/>
    <cellStyle name="Normal 2 12 3 3 3 4" xfId="16514" xr:uid="{00000000-0005-0000-0000-00003E470000}"/>
    <cellStyle name="Normal 2 12 3 3 3 4 2" xfId="39157" xr:uid="{00000000-0005-0000-0000-00003F470000}"/>
    <cellStyle name="Normal 2 12 3 3 3 5" xfId="9074" xr:uid="{00000000-0005-0000-0000-000040470000}"/>
    <cellStyle name="Normal 2 12 3 3 3 5 2" xfId="31717" xr:uid="{00000000-0005-0000-0000-000041470000}"/>
    <cellStyle name="Normal 2 12 3 3 3 6" xfId="24276" xr:uid="{00000000-0005-0000-0000-000042470000}"/>
    <cellStyle name="Normal 2 12 3 3 4" xfId="2549" xr:uid="{00000000-0005-0000-0000-000043470000}"/>
    <cellStyle name="Normal 2 12 3 3 4 2" xfId="6270" xr:uid="{00000000-0005-0000-0000-000044470000}"/>
    <cellStyle name="Normal 2 12 3 3 4 2 2" xfId="21154" xr:uid="{00000000-0005-0000-0000-000045470000}"/>
    <cellStyle name="Normal 2 12 3 3 4 2 2 2" xfId="43797" xr:uid="{00000000-0005-0000-0000-000046470000}"/>
    <cellStyle name="Normal 2 12 3 3 4 2 3" xfId="13714" xr:uid="{00000000-0005-0000-0000-000047470000}"/>
    <cellStyle name="Normal 2 12 3 3 4 2 3 2" xfId="36357" xr:uid="{00000000-0005-0000-0000-000048470000}"/>
    <cellStyle name="Normal 2 12 3 3 4 2 4" xfId="28916" xr:uid="{00000000-0005-0000-0000-000049470000}"/>
    <cellStyle name="Normal 2 12 3 3 4 3" xfId="17436" xr:uid="{00000000-0005-0000-0000-00004A470000}"/>
    <cellStyle name="Normal 2 12 3 3 4 3 2" xfId="40079" xr:uid="{00000000-0005-0000-0000-00004B470000}"/>
    <cellStyle name="Normal 2 12 3 3 4 4" xfId="9996" xr:uid="{00000000-0005-0000-0000-00004C470000}"/>
    <cellStyle name="Normal 2 12 3 3 4 4 2" xfId="32639" xr:uid="{00000000-0005-0000-0000-00004D470000}"/>
    <cellStyle name="Normal 2 12 3 3 4 5" xfId="25198" xr:uid="{00000000-0005-0000-0000-00004E470000}"/>
    <cellStyle name="Normal 2 12 3 3 5" xfId="4423" xr:uid="{00000000-0005-0000-0000-00004F470000}"/>
    <cellStyle name="Normal 2 12 3 3 5 2" xfId="19307" xr:uid="{00000000-0005-0000-0000-000050470000}"/>
    <cellStyle name="Normal 2 12 3 3 5 2 2" xfId="41950" xr:uid="{00000000-0005-0000-0000-000051470000}"/>
    <cellStyle name="Normal 2 12 3 3 5 3" xfId="11867" xr:uid="{00000000-0005-0000-0000-000052470000}"/>
    <cellStyle name="Normal 2 12 3 3 5 3 2" xfId="34510" xr:uid="{00000000-0005-0000-0000-000053470000}"/>
    <cellStyle name="Normal 2 12 3 3 5 4" xfId="27069" xr:uid="{00000000-0005-0000-0000-000054470000}"/>
    <cellStyle name="Normal 2 12 3 3 6" xfId="15589" xr:uid="{00000000-0005-0000-0000-000055470000}"/>
    <cellStyle name="Normal 2 12 3 3 6 2" xfId="38232" xr:uid="{00000000-0005-0000-0000-000056470000}"/>
    <cellStyle name="Normal 2 12 3 3 7" xfId="8149" xr:uid="{00000000-0005-0000-0000-000057470000}"/>
    <cellStyle name="Normal 2 12 3 3 7 2" xfId="30792" xr:uid="{00000000-0005-0000-0000-000058470000}"/>
    <cellStyle name="Normal 2 12 3 3 8" xfId="23351" xr:uid="{00000000-0005-0000-0000-000059470000}"/>
    <cellStyle name="Normal 2 12 3 4" xfId="947" xr:uid="{00000000-0005-0000-0000-00005A470000}"/>
    <cellStyle name="Normal 2 12 3 4 2" xfId="1875" xr:uid="{00000000-0005-0000-0000-00005B470000}"/>
    <cellStyle name="Normal 2 12 3 4 2 2" xfId="3725" xr:uid="{00000000-0005-0000-0000-00005C470000}"/>
    <cellStyle name="Normal 2 12 3 4 2 2 2" xfId="7446" xr:uid="{00000000-0005-0000-0000-00005D470000}"/>
    <cellStyle name="Normal 2 12 3 4 2 2 2 2" xfId="22330" xr:uid="{00000000-0005-0000-0000-00005E470000}"/>
    <cellStyle name="Normal 2 12 3 4 2 2 2 2 2" xfId="44973" xr:uid="{00000000-0005-0000-0000-00005F470000}"/>
    <cellStyle name="Normal 2 12 3 4 2 2 2 3" xfId="14890" xr:uid="{00000000-0005-0000-0000-000060470000}"/>
    <cellStyle name="Normal 2 12 3 4 2 2 2 3 2" xfId="37533" xr:uid="{00000000-0005-0000-0000-000061470000}"/>
    <cellStyle name="Normal 2 12 3 4 2 2 2 4" xfId="30092" xr:uid="{00000000-0005-0000-0000-000062470000}"/>
    <cellStyle name="Normal 2 12 3 4 2 2 3" xfId="18612" xr:uid="{00000000-0005-0000-0000-000063470000}"/>
    <cellStyle name="Normal 2 12 3 4 2 2 3 2" xfId="41255" xr:uid="{00000000-0005-0000-0000-000064470000}"/>
    <cellStyle name="Normal 2 12 3 4 2 2 4" xfId="11172" xr:uid="{00000000-0005-0000-0000-000065470000}"/>
    <cellStyle name="Normal 2 12 3 4 2 2 4 2" xfId="33815" xr:uid="{00000000-0005-0000-0000-000066470000}"/>
    <cellStyle name="Normal 2 12 3 4 2 2 5" xfId="26374" xr:uid="{00000000-0005-0000-0000-000067470000}"/>
    <cellStyle name="Normal 2 12 3 4 2 3" xfId="5599" xr:uid="{00000000-0005-0000-0000-000068470000}"/>
    <cellStyle name="Normal 2 12 3 4 2 3 2" xfId="20483" xr:uid="{00000000-0005-0000-0000-000069470000}"/>
    <cellStyle name="Normal 2 12 3 4 2 3 2 2" xfId="43126" xr:uid="{00000000-0005-0000-0000-00006A470000}"/>
    <cellStyle name="Normal 2 12 3 4 2 3 3" xfId="13043" xr:uid="{00000000-0005-0000-0000-00006B470000}"/>
    <cellStyle name="Normal 2 12 3 4 2 3 3 2" xfId="35686" xr:uid="{00000000-0005-0000-0000-00006C470000}"/>
    <cellStyle name="Normal 2 12 3 4 2 3 4" xfId="28245" xr:uid="{00000000-0005-0000-0000-00006D470000}"/>
    <cellStyle name="Normal 2 12 3 4 2 4" xfId="16765" xr:uid="{00000000-0005-0000-0000-00006E470000}"/>
    <cellStyle name="Normal 2 12 3 4 2 4 2" xfId="39408" xr:uid="{00000000-0005-0000-0000-00006F470000}"/>
    <cellStyle name="Normal 2 12 3 4 2 5" xfId="9325" xr:uid="{00000000-0005-0000-0000-000070470000}"/>
    <cellStyle name="Normal 2 12 3 4 2 5 2" xfId="31968" xr:uid="{00000000-0005-0000-0000-000071470000}"/>
    <cellStyle name="Normal 2 12 3 4 2 6" xfId="24527" xr:uid="{00000000-0005-0000-0000-000072470000}"/>
    <cellStyle name="Normal 2 12 3 4 3" xfId="2800" xr:uid="{00000000-0005-0000-0000-000073470000}"/>
    <cellStyle name="Normal 2 12 3 4 3 2" xfId="6521" xr:uid="{00000000-0005-0000-0000-000074470000}"/>
    <cellStyle name="Normal 2 12 3 4 3 2 2" xfId="21405" xr:uid="{00000000-0005-0000-0000-000075470000}"/>
    <cellStyle name="Normal 2 12 3 4 3 2 2 2" xfId="44048" xr:uid="{00000000-0005-0000-0000-000076470000}"/>
    <cellStyle name="Normal 2 12 3 4 3 2 3" xfId="13965" xr:uid="{00000000-0005-0000-0000-000077470000}"/>
    <cellStyle name="Normal 2 12 3 4 3 2 3 2" xfId="36608" xr:uid="{00000000-0005-0000-0000-000078470000}"/>
    <cellStyle name="Normal 2 12 3 4 3 2 4" xfId="29167" xr:uid="{00000000-0005-0000-0000-000079470000}"/>
    <cellStyle name="Normal 2 12 3 4 3 3" xfId="17687" xr:uid="{00000000-0005-0000-0000-00007A470000}"/>
    <cellStyle name="Normal 2 12 3 4 3 3 2" xfId="40330" xr:uid="{00000000-0005-0000-0000-00007B470000}"/>
    <cellStyle name="Normal 2 12 3 4 3 4" xfId="10247" xr:uid="{00000000-0005-0000-0000-00007C470000}"/>
    <cellStyle name="Normal 2 12 3 4 3 4 2" xfId="32890" xr:uid="{00000000-0005-0000-0000-00007D470000}"/>
    <cellStyle name="Normal 2 12 3 4 3 5" xfId="25449" xr:uid="{00000000-0005-0000-0000-00007E470000}"/>
    <cellStyle name="Normal 2 12 3 4 4" xfId="4674" xr:uid="{00000000-0005-0000-0000-00007F470000}"/>
    <cellStyle name="Normal 2 12 3 4 4 2" xfId="19558" xr:uid="{00000000-0005-0000-0000-000080470000}"/>
    <cellStyle name="Normal 2 12 3 4 4 2 2" xfId="42201" xr:uid="{00000000-0005-0000-0000-000081470000}"/>
    <cellStyle name="Normal 2 12 3 4 4 3" xfId="12118" xr:uid="{00000000-0005-0000-0000-000082470000}"/>
    <cellStyle name="Normal 2 12 3 4 4 3 2" xfId="34761" xr:uid="{00000000-0005-0000-0000-000083470000}"/>
    <cellStyle name="Normal 2 12 3 4 4 4" xfId="27320" xr:uid="{00000000-0005-0000-0000-000084470000}"/>
    <cellStyle name="Normal 2 12 3 4 5" xfId="15840" xr:uid="{00000000-0005-0000-0000-000085470000}"/>
    <cellStyle name="Normal 2 12 3 4 5 2" xfId="38483" xr:uid="{00000000-0005-0000-0000-000086470000}"/>
    <cellStyle name="Normal 2 12 3 4 6" xfId="8400" xr:uid="{00000000-0005-0000-0000-000087470000}"/>
    <cellStyle name="Normal 2 12 3 4 6 2" xfId="31043" xr:uid="{00000000-0005-0000-0000-000088470000}"/>
    <cellStyle name="Normal 2 12 3 4 7" xfId="23602" xr:uid="{00000000-0005-0000-0000-000089470000}"/>
    <cellStyle name="Normal 2 12 3 5" xfId="1413" xr:uid="{00000000-0005-0000-0000-00008A470000}"/>
    <cellStyle name="Normal 2 12 3 5 2" xfId="3263" xr:uid="{00000000-0005-0000-0000-00008B470000}"/>
    <cellStyle name="Normal 2 12 3 5 2 2" xfId="6984" xr:uid="{00000000-0005-0000-0000-00008C470000}"/>
    <cellStyle name="Normal 2 12 3 5 2 2 2" xfId="21868" xr:uid="{00000000-0005-0000-0000-00008D470000}"/>
    <cellStyle name="Normal 2 12 3 5 2 2 2 2" xfId="44511" xr:uid="{00000000-0005-0000-0000-00008E470000}"/>
    <cellStyle name="Normal 2 12 3 5 2 2 3" xfId="14428" xr:uid="{00000000-0005-0000-0000-00008F470000}"/>
    <cellStyle name="Normal 2 12 3 5 2 2 3 2" xfId="37071" xr:uid="{00000000-0005-0000-0000-000090470000}"/>
    <cellStyle name="Normal 2 12 3 5 2 2 4" xfId="29630" xr:uid="{00000000-0005-0000-0000-000091470000}"/>
    <cellStyle name="Normal 2 12 3 5 2 3" xfId="18150" xr:uid="{00000000-0005-0000-0000-000092470000}"/>
    <cellStyle name="Normal 2 12 3 5 2 3 2" xfId="40793" xr:uid="{00000000-0005-0000-0000-000093470000}"/>
    <cellStyle name="Normal 2 12 3 5 2 4" xfId="10710" xr:uid="{00000000-0005-0000-0000-000094470000}"/>
    <cellStyle name="Normal 2 12 3 5 2 4 2" xfId="33353" xr:uid="{00000000-0005-0000-0000-000095470000}"/>
    <cellStyle name="Normal 2 12 3 5 2 5" xfId="25912" xr:uid="{00000000-0005-0000-0000-000096470000}"/>
    <cellStyle name="Normal 2 12 3 5 3" xfId="5137" xr:uid="{00000000-0005-0000-0000-000097470000}"/>
    <cellStyle name="Normal 2 12 3 5 3 2" xfId="20021" xr:uid="{00000000-0005-0000-0000-000098470000}"/>
    <cellStyle name="Normal 2 12 3 5 3 2 2" xfId="42664" xr:uid="{00000000-0005-0000-0000-000099470000}"/>
    <cellStyle name="Normal 2 12 3 5 3 3" xfId="12581" xr:uid="{00000000-0005-0000-0000-00009A470000}"/>
    <cellStyle name="Normal 2 12 3 5 3 3 2" xfId="35224" xr:uid="{00000000-0005-0000-0000-00009B470000}"/>
    <cellStyle name="Normal 2 12 3 5 3 4" xfId="27783" xr:uid="{00000000-0005-0000-0000-00009C470000}"/>
    <cellStyle name="Normal 2 12 3 5 4" xfId="16303" xr:uid="{00000000-0005-0000-0000-00009D470000}"/>
    <cellStyle name="Normal 2 12 3 5 4 2" xfId="38946" xr:uid="{00000000-0005-0000-0000-00009E470000}"/>
    <cellStyle name="Normal 2 12 3 5 5" xfId="8863" xr:uid="{00000000-0005-0000-0000-00009F470000}"/>
    <cellStyle name="Normal 2 12 3 5 5 2" xfId="31506" xr:uid="{00000000-0005-0000-0000-0000A0470000}"/>
    <cellStyle name="Normal 2 12 3 5 6" xfId="24065" xr:uid="{00000000-0005-0000-0000-0000A1470000}"/>
    <cellStyle name="Normal 2 12 3 6" xfId="2338" xr:uid="{00000000-0005-0000-0000-0000A2470000}"/>
    <cellStyle name="Normal 2 12 3 6 2" xfId="6059" xr:uid="{00000000-0005-0000-0000-0000A3470000}"/>
    <cellStyle name="Normal 2 12 3 6 2 2" xfId="20943" xr:uid="{00000000-0005-0000-0000-0000A4470000}"/>
    <cellStyle name="Normal 2 12 3 6 2 2 2" xfId="43586" xr:uid="{00000000-0005-0000-0000-0000A5470000}"/>
    <cellStyle name="Normal 2 12 3 6 2 3" xfId="13503" xr:uid="{00000000-0005-0000-0000-0000A6470000}"/>
    <cellStyle name="Normal 2 12 3 6 2 3 2" xfId="36146" xr:uid="{00000000-0005-0000-0000-0000A7470000}"/>
    <cellStyle name="Normal 2 12 3 6 2 4" xfId="28705" xr:uid="{00000000-0005-0000-0000-0000A8470000}"/>
    <cellStyle name="Normal 2 12 3 6 3" xfId="17225" xr:uid="{00000000-0005-0000-0000-0000A9470000}"/>
    <cellStyle name="Normal 2 12 3 6 3 2" xfId="39868" xr:uid="{00000000-0005-0000-0000-0000AA470000}"/>
    <cellStyle name="Normal 2 12 3 6 4" xfId="9785" xr:uid="{00000000-0005-0000-0000-0000AB470000}"/>
    <cellStyle name="Normal 2 12 3 6 4 2" xfId="32428" xr:uid="{00000000-0005-0000-0000-0000AC470000}"/>
    <cellStyle name="Normal 2 12 3 6 5" xfId="24987" xr:uid="{00000000-0005-0000-0000-0000AD470000}"/>
    <cellStyle name="Normal 2 12 3 7" xfId="4212" xr:uid="{00000000-0005-0000-0000-0000AE470000}"/>
    <cellStyle name="Normal 2 12 3 7 2" xfId="19096" xr:uid="{00000000-0005-0000-0000-0000AF470000}"/>
    <cellStyle name="Normal 2 12 3 7 2 2" xfId="41739" xr:uid="{00000000-0005-0000-0000-0000B0470000}"/>
    <cellStyle name="Normal 2 12 3 7 3" xfId="11656" xr:uid="{00000000-0005-0000-0000-0000B1470000}"/>
    <cellStyle name="Normal 2 12 3 7 3 2" xfId="34299" xr:uid="{00000000-0005-0000-0000-0000B2470000}"/>
    <cellStyle name="Normal 2 12 3 7 4" xfId="26858" xr:uid="{00000000-0005-0000-0000-0000B3470000}"/>
    <cellStyle name="Normal 2 12 3 8" xfId="15378" xr:uid="{00000000-0005-0000-0000-0000B4470000}"/>
    <cellStyle name="Normal 2 12 3 8 2" xfId="38021" xr:uid="{00000000-0005-0000-0000-0000B5470000}"/>
    <cellStyle name="Normal 2 12 3 9" xfId="7938" xr:uid="{00000000-0005-0000-0000-0000B6470000}"/>
    <cellStyle name="Normal 2 12 3 9 2" xfId="30581" xr:uid="{00000000-0005-0000-0000-0000B7470000}"/>
    <cellStyle name="Normal 2 12 4" xfId="534" xr:uid="{00000000-0005-0000-0000-0000B8470000}"/>
    <cellStyle name="Normal 2 12 4 2" xfId="746" xr:uid="{00000000-0005-0000-0000-0000B9470000}"/>
    <cellStyle name="Normal 2 12 4 2 2" xfId="1211" xr:uid="{00000000-0005-0000-0000-0000BA470000}"/>
    <cellStyle name="Normal 2 12 4 2 2 2" xfId="2139" xr:uid="{00000000-0005-0000-0000-0000BB470000}"/>
    <cellStyle name="Normal 2 12 4 2 2 2 2" xfId="3989" xr:uid="{00000000-0005-0000-0000-0000BC470000}"/>
    <cellStyle name="Normal 2 12 4 2 2 2 2 2" xfId="7710" xr:uid="{00000000-0005-0000-0000-0000BD470000}"/>
    <cellStyle name="Normal 2 12 4 2 2 2 2 2 2" xfId="22594" xr:uid="{00000000-0005-0000-0000-0000BE470000}"/>
    <cellStyle name="Normal 2 12 4 2 2 2 2 2 2 2" xfId="45237" xr:uid="{00000000-0005-0000-0000-0000BF470000}"/>
    <cellStyle name="Normal 2 12 4 2 2 2 2 2 3" xfId="15154" xr:uid="{00000000-0005-0000-0000-0000C0470000}"/>
    <cellStyle name="Normal 2 12 4 2 2 2 2 2 3 2" xfId="37797" xr:uid="{00000000-0005-0000-0000-0000C1470000}"/>
    <cellStyle name="Normal 2 12 4 2 2 2 2 2 4" xfId="30356" xr:uid="{00000000-0005-0000-0000-0000C2470000}"/>
    <cellStyle name="Normal 2 12 4 2 2 2 2 3" xfId="18876" xr:uid="{00000000-0005-0000-0000-0000C3470000}"/>
    <cellStyle name="Normal 2 12 4 2 2 2 2 3 2" xfId="41519" xr:uid="{00000000-0005-0000-0000-0000C4470000}"/>
    <cellStyle name="Normal 2 12 4 2 2 2 2 4" xfId="11436" xr:uid="{00000000-0005-0000-0000-0000C5470000}"/>
    <cellStyle name="Normal 2 12 4 2 2 2 2 4 2" xfId="34079" xr:uid="{00000000-0005-0000-0000-0000C6470000}"/>
    <cellStyle name="Normal 2 12 4 2 2 2 2 5" xfId="26638" xr:uid="{00000000-0005-0000-0000-0000C7470000}"/>
    <cellStyle name="Normal 2 12 4 2 2 2 3" xfId="5863" xr:uid="{00000000-0005-0000-0000-0000C8470000}"/>
    <cellStyle name="Normal 2 12 4 2 2 2 3 2" xfId="20747" xr:uid="{00000000-0005-0000-0000-0000C9470000}"/>
    <cellStyle name="Normal 2 12 4 2 2 2 3 2 2" xfId="43390" xr:uid="{00000000-0005-0000-0000-0000CA470000}"/>
    <cellStyle name="Normal 2 12 4 2 2 2 3 3" xfId="13307" xr:uid="{00000000-0005-0000-0000-0000CB470000}"/>
    <cellStyle name="Normal 2 12 4 2 2 2 3 3 2" xfId="35950" xr:uid="{00000000-0005-0000-0000-0000CC470000}"/>
    <cellStyle name="Normal 2 12 4 2 2 2 3 4" xfId="28509" xr:uid="{00000000-0005-0000-0000-0000CD470000}"/>
    <cellStyle name="Normal 2 12 4 2 2 2 4" xfId="17029" xr:uid="{00000000-0005-0000-0000-0000CE470000}"/>
    <cellStyle name="Normal 2 12 4 2 2 2 4 2" xfId="39672" xr:uid="{00000000-0005-0000-0000-0000CF470000}"/>
    <cellStyle name="Normal 2 12 4 2 2 2 5" xfId="9589" xr:uid="{00000000-0005-0000-0000-0000D0470000}"/>
    <cellStyle name="Normal 2 12 4 2 2 2 5 2" xfId="32232" xr:uid="{00000000-0005-0000-0000-0000D1470000}"/>
    <cellStyle name="Normal 2 12 4 2 2 2 6" xfId="24791" xr:uid="{00000000-0005-0000-0000-0000D2470000}"/>
    <cellStyle name="Normal 2 12 4 2 2 3" xfId="3064" xr:uid="{00000000-0005-0000-0000-0000D3470000}"/>
    <cellStyle name="Normal 2 12 4 2 2 3 2" xfId="6785" xr:uid="{00000000-0005-0000-0000-0000D4470000}"/>
    <cellStyle name="Normal 2 12 4 2 2 3 2 2" xfId="21669" xr:uid="{00000000-0005-0000-0000-0000D5470000}"/>
    <cellStyle name="Normal 2 12 4 2 2 3 2 2 2" xfId="44312" xr:uid="{00000000-0005-0000-0000-0000D6470000}"/>
    <cellStyle name="Normal 2 12 4 2 2 3 2 3" xfId="14229" xr:uid="{00000000-0005-0000-0000-0000D7470000}"/>
    <cellStyle name="Normal 2 12 4 2 2 3 2 3 2" xfId="36872" xr:uid="{00000000-0005-0000-0000-0000D8470000}"/>
    <cellStyle name="Normal 2 12 4 2 2 3 2 4" xfId="29431" xr:uid="{00000000-0005-0000-0000-0000D9470000}"/>
    <cellStyle name="Normal 2 12 4 2 2 3 3" xfId="17951" xr:uid="{00000000-0005-0000-0000-0000DA470000}"/>
    <cellStyle name="Normal 2 12 4 2 2 3 3 2" xfId="40594" xr:uid="{00000000-0005-0000-0000-0000DB470000}"/>
    <cellStyle name="Normal 2 12 4 2 2 3 4" xfId="10511" xr:uid="{00000000-0005-0000-0000-0000DC470000}"/>
    <cellStyle name="Normal 2 12 4 2 2 3 4 2" xfId="33154" xr:uid="{00000000-0005-0000-0000-0000DD470000}"/>
    <cellStyle name="Normal 2 12 4 2 2 3 5" xfId="25713" xr:uid="{00000000-0005-0000-0000-0000DE470000}"/>
    <cellStyle name="Normal 2 12 4 2 2 4" xfId="4938" xr:uid="{00000000-0005-0000-0000-0000DF470000}"/>
    <cellStyle name="Normal 2 12 4 2 2 4 2" xfId="19822" xr:uid="{00000000-0005-0000-0000-0000E0470000}"/>
    <cellStyle name="Normal 2 12 4 2 2 4 2 2" xfId="42465" xr:uid="{00000000-0005-0000-0000-0000E1470000}"/>
    <cellStyle name="Normal 2 12 4 2 2 4 3" xfId="12382" xr:uid="{00000000-0005-0000-0000-0000E2470000}"/>
    <cellStyle name="Normal 2 12 4 2 2 4 3 2" xfId="35025" xr:uid="{00000000-0005-0000-0000-0000E3470000}"/>
    <cellStyle name="Normal 2 12 4 2 2 4 4" xfId="27584" xr:uid="{00000000-0005-0000-0000-0000E4470000}"/>
    <cellStyle name="Normal 2 12 4 2 2 5" xfId="16104" xr:uid="{00000000-0005-0000-0000-0000E5470000}"/>
    <cellStyle name="Normal 2 12 4 2 2 5 2" xfId="38747" xr:uid="{00000000-0005-0000-0000-0000E6470000}"/>
    <cellStyle name="Normal 2 12 4 2 2 6" xfId="8664" xr:uid="{00000000-0005-0000-0000-0000E7470000}"/>
    <cellStyle name="Normal 2 12 4 2 2 6 2" xfId="31307" xr:uid="{00000000-0005-0000-0000-0000E8470000}"/>
    <cellStyle name="Normal 2 12 4 2 2 7" xfId="23866" xr:uid="{00000000-0005-0000-0000-0000E9470000}"/>
    <cellStyle name="Normal 2 12 4 2 3" xfId="1677" xr:uid="{00000000-0005-0000-0000-0000EA470000}"/>
    <cellStyle name="Normal 2 12 4 2 3 2" xfId="3527" xr:uid="{00000000-0005-0000-0000-0000EB470000}"/>
    <cellStyle name="Normal 2 12 4 2 3 2 2" xfId="7248" xr:uid="{00000000-0005-0000-0000-0000EC470000}"/>
    <cellStyle name="Normal 2 12 4 2 3 2 2 2" xfId="22132" xr:uid="{00000000-0005-0000-0000-0000ED470000}"/>
    <cellStyle name="Normal 2 12 4 2 3 2 2 2 2" xfId="44775" xr:uid="{00000000-0005-0000-0000-0000EE470000}"/>
    <cellStyle name="Normal 2 12 4 2 3 2 2 3" xfId="14692" xr:uid="{00000000-0005-0000-0000-0000EF470000}"/>
    <cellStyle name="Normal 2 12 4 2 3 2 2 3 2" xfId="37335" xr:uid="{00000000-0005-0000-0000-0000F0470000}"/>
    <cellStyle name="Normal 2 12 4 2 3 2 2 4" xfId="29894" xr:uid="{00000000-0005-0000-0000-0000F1470000}"/>
    <cellStyle name="Normal 2 12 4 2 3 2 3" xfId="18414" xr:uid="{00000000-0005-0000-0000-0000F2470000}"/>
    <cellStyle name="Normal 2 12 4 2 3 2 3 2" xfId="41057" xr:uid="{00000000-0005-0000-0000-0000F3470000}"/>
    <cellStyle name="Normal 2 12 4 2 3 2 4" xfId="10974" xr:uid="{00000000-0005-0000-0000-0000F4470000}"/>
    <cellStyle name="Normal 2 12 4 2 3 2 4 2" xfId="33617" xr:uid="{00000000-0005-0000-0000-0000F5470000}"/>
    <cellStyle name="Normal 2 12 4 2 3 2 5" xfId="26176" xr:uid="{00000000-0005-0000-0000-0000F6470000}"/>
    <cellStyle name="Normal 2 12 4 2 3 3" xfId="5401" xr:uid="{00000000-0005-0000-0000-0000F7470000}"/>
    <cellStyle name="Normal 2 12 4 2 3 3 2" xfId="20285" xr:uid="{00000000-0005-0000-0000-0000F8470000}"/>
    <cellStyle name="Normal 2 12 4 2 3 3 2 2" xfId="42928" xr:uid="{00000000-0005-0000-0000-0000F9470000}"/>
    <cellStyle name="Normal 2 12 4 2 3 3 3" xfId="12845" xr:uid="{00000000-0005-0000-0000-0000FA470000}"/>
    <cellStyle name="Normal 2 12 4 2 3 3 3 2" xfId="35488" xr:uid="{00000000-0005-0000-0000-0000FB470000}"/>
    <cellStyle name="Normal 2 12 4 2 3 3 4" xfId="28047" xr:uid="{00000000-0005-0000-0000-0000FC470000}"/>
    <cellStyle name="Normal 2 12 4 2 3 4" xfId="16567" xr:uid="{00000000-0005-0000-0000-0000FD470000}"/>
    <cellStyle name="Normal 2 12 4 2 3 4 2" xfId="39210" xr:uid="{00000000-0005-0000-0000-0000FE470000}"/>
    <cellStyle name="Normal 2 12 4 2 3 5" xfId="9127" xr:uid="{00000000-0005-0000-0000-0000FF470000}"/>
    <cellStyle name="Normal 2 12 4 2 3 5 2" xfId="31770" xr:uid="{00000000-0005-0000-0000-000000480000}"/>
    <cellStyle name="Normal 2 12 4 2 3 6" xfId="24329" xr:uid="{00000000-0005-0000-0000-000001480000}"/>
    <cellStyle name="Normal 2 12 4 2 4" xfId="2602" xr:uid="{00000000-0005-0000-0000-000002480000}"/>
    <cellStyle name="Normal 2 12 4 2 4 2" xfId="6323" xr:uid="{00000000-0005-0000-0000-000003480000}"/>
    <cellStyle name="Normal 2 12 4 2 4 2 2" xfId="21207" xr:uid="{00000000-0005-0000-0000-000004480000}"/>
    <cellStyle name="Normal 2 12 4 2 4 2 2 2" xfId="43850" xr:uid="{00000000-0005-0000-0000-000005480000}"/>
    <cellStyle name="Normal 2 12 4 2 4 2 3" xfId="13767" xr:uid="{00000000-0005-0000-0000-000006480000}"/>
    <cellStyle name="Normal 2 12 4 2 4 2 3 2" xfId="36410" xr:uid="{00000000-0005-0000-0000-000007480000}"/>
    <cellStyle name="Normal 2 12 4 2 4 2 4" xfId="28969" xr:uid="{00000000-0005-0000-0000-000008480000}"/>
    <cellStyle name="Normal 2 12 4 2 4 3" xfId="17489" xr:uid="{00000000-0005-0000-0000-000009480000}"/>
    <cellStyle name="Normal 2 12 4 2 4 3 2" xfId="40132" xr:uid="{00000000-0005-0000-0000-00000A480000}"/>
    <cellStyle name="Normal 2 12 4 2 4 4" xfId="10049" xr:uid="{00000000-0005-0000-0000-00000B480000}"/>
    <cellStyle name="Normal 2 12 4 2 4 4 2" xfId="32692" xr:uid="{00000000-0005-0000-0000-00000C480000}"/>
    <cellStyle name="Normal 2 12 4 2 4 5" xfId="25251" xr:uid="{00000000-0005-0000-0000-00000D480000}"/>
    <cellStyle name="Normal 2 12 4 2 5" xfId="4476" xr:uid="{00000000-0005-0000-0000-00000E480000}"/>
    <cellStyle name="Normal 2 12 4 2 5 2" xfId="19360" xr:uid="{00000000-0005-0000-0000-00000F480000}"/>
    <cellStyle name="Normal 2 12 4 2 5 2 2" xfId="42003" xr:uid="{00000000-0005-0000-0000-000010480000}"/>
    <cellStyle name="Normal 2 12 4 2 5 3" xfId="11920" xr:uid="{00000000-0005-0000-0000-000011480000}"/>
    <cellStyle name="Normal 2 12 4 2 5 3 2" xfId="34563" xr:uid="{00000000-0005-0000-0000-000012480000}"/>
    <cellStyle name="Normal 2 12 4 2 5 4" xfId="27122" xr:uid="{00000000-0005-0000-0000-000013480000}"/>
    <cellStyle name="Normal 2 12 4 2 6" xfId="15642" xr:uid="{00000000-0005-0000-0000-000014480000}"/>
    <cellStyle name="Normal 2 12 4 2 6 2" xfId="38285" xr:uid="{00000000-0005-0000-0000-000015480000}"/>
    <cellStyle name="Normal 2 12 4 2 7" xfId="8202" xr:uid="{00000000-0005-0000-0000-000016480000}"/>
    <cellStyle name="Normal 2 12 4 2 7 2" xfId="30845" xr:uid="{00000000-0005-0000-0000-000017480000}"/>
    <cellStyle name="Normal 2 12 4 2 8" xfId="23404" xr:uid="{00000000-0005-0000-0000-000018480000}"/>
    <cellStyle name="Normal 2 12 4 3" xfId="1000" xr:uid="{00000000-0005-0000-0000-000019480000}"/>
    <cellStyle name="Normal 2 12 4 3 2" xfId="1928" xr:uid="{00000000-0005-0000-0000-00001A480000}"/>
    <cellStyle name="Normal 2 12 4 3 2 2" xfId="3778" xr:uid="{00000000-0005-0000-0000-00001B480000}"/>
    <cellStyle name="Normal 2 12 4 3 2 2 2" xfId="7499" xr:uid="{00000000-0005-0000-0000-00001C480000}"/>
    <cellStyle name="Normal 2 12 4 3 2 2 2 2" xfId="22383" xr:uid="{00000000-0005-0000-0000-00001D480000}"/>
    <cellStyle name="Normal 2 12 4 3 2 2 2 2 2" xfId="45026" xr:uid="{00000000-0005-0000-0000-00001E480000}"/>
    <cellStyle name="Normal 2 12 4 3 2 2 2 3" xfId="14943" xr:uid="{00000000-0005-0000-0000-00001F480000}"/>
    <cellStyle name="Normal 2 12 4 3 2 2 2 3 2" xfId="37586" xr:uid="{00000000-0005-0000-0000-000020480000}"/>
    <cellStyle name="Normal 2 12 4 3 2 2 2 4" xfId="30145" xr:uid="{00000000-0005-0000-0000-000021480000}"/>
    <cellStyle name="Normal 2 12 4 3 2 2 3" xfId="18665" xr:uid="{00000000-0005-0000-0000-000022480000}"/>
    <cellStyle name="Normal 2 12 4 3 2 2 3 2" xfId="41308" xr:uid="{00000000-0005-0000-0000-000023480000}"/>
    <cellStyle name="Normal 2 12 4 3 2 2 4" xfId="11225" xr:uid="{00000000-0005-0000-0000-000024480000}"/>
    <cellStyle name="Normal 2 12 4 3 2 2 4 2" xfId="33868" xr:uid="{00000000-0005-0000-0000-000025480000}"/>
    <cellStyle name="Normal 2 12 4 3 2 2 5" xfId="26427" xr:uid="{00000000-0005-0000-0000-000026480000}"/>
    <cellStyle name="Normal 2 12 4 3 2 3" xfId="5652" xr:uid="{00000000-0005-0000-0000-000027480000}"/>
    <cellStyle name="Normal 2 12 4 3 2 3 2" xfId="20536" xr:uid="{00000000-0005-0000-0000-000028480000}"/>
    <cellStyle name="Normal 2 12 4 3 2 3 2 2" xfId="43179" xr:uid="{00000000-0005-0000-0000-000029480000}"/>
    <cellStyle name="Normal 2 12 4 3 2 3 3" xfId="13096" xr:uid="{00000000-0005-0000-0000-00002A480000}"/>
    <cellStyle name="Normal 2 12 4 3 2 3 3 2" xfId="35739" xr:uid="{00000000-0005-0000-0000-00002B480000}"/>
    <cellStyle name="Normal 2 12 4 3 2 3 4" xfId="28298" xr:uid="{00000000-0005-0000-0000-00002C480000}"/>
    <cellStyle name="Normal 2 12 4 3 2 4" xfId="16818" xr:uid="{00000000-0005-0000-0000-00002D480000}"/>
    <cellStyle name="Normal 2 12 4 3 2 4 2" xfId="39461" xr:uid="{00000000-0005-0000-0000-00002E480000}"/>
    <cellStyle name="Normal 2 12 4 3 2 5" xfId="9378" xr:uid="{00000000-0005-0000-0000-00002F480000}"/>
    <cellStyle name="Normal 2 12 4 3 2 5 2" xfId="32021" xr:uid="{00000000-0005-0000-0000-000030480000}"/>
    <cellStyle name="Normal 2 12 4 3 2 6" xfId="24580" xr:uid="{00000000-0005-0000-0000-000031480000}"/>
    <cellStyle name="Normal 2 12 4 3 3" xfId="2853" xr:uid="{00000000-0005-0000-0000-000032480000}"/>
    <cellStyle name="Normal 2 12 4 3 3 2" xfId="6574" xr:uid="{00000000-0005-0000-0000-000033480000}"/>
    <cellStyle name="Normal 2 12 4 3 3 2 2" xfId="21458" xr:uid="{00000000-0005-0000-0000-000034480000}"/>
    <cellStyle name="Normal 2 12 4 3 3 2 2 2" xfId="44101" xr:uid="{00000000-0005-0000-0000-000035480000}"/>
    <cellStyle name="Normal 2 12 4 3 3 2 3" xfId="14018" xr:uid="{00000000-0005-0000-0000-000036480000}"/>
    <cellStyle name="Normal 2 12 4 3 3 2 3 2" xfId="36661" xr:uid="{00000000-0005-0000-0000-000037480000}"/>
    <cellStyle name="Normal 2 12 4 3 3 2 4" xfId="29220" xr:uid="{00000000-0005-0000-0000-000038480000}"/>
    <cellStyle name="Normal 2 12 4 3 3 3" xfId="17740" xr:uid="{00000000-0005-0000-0000-000039480000}"/>
    <cellStyle name="Normal 2 12 4 3 3 3 2" xfId="40383" xr:uid="{00000000-0005-0000-0000-00003A480000}"/>
    <cellStyle name="Normal 2 12 4 3 3 4" xfId="10300" xr:uid="{00000000-0005-0000-0000-00003B480000}"/>
    <cellStyle name="Normal 2 12 4 3 3 4 2" xfId="32943" xr:uid="{00000000-0005-0000-0000-00003C480000}"/>
    <cellStyle name="Normal 2 12 4 3 3 5" xfId="25502" xr:uid="{00000000-0005-0000-0000-00003D480000}"/>
    <cellStyle name="Normal 2 12 4 3 4" xfId="4727" xr:uid="{00000000-0005-0000-0000-00003E480000}"/>
    <cellStyle name="Normal 2 12 4 3 4 2" xfId="19611" xr:uid="{00000000-0005-0000-0000-00003F480000}"/>
    <cellStyle name="Normal 2 12 4 3 4 2 2" xfId="42254" xr:uid="{00000000-0005-0000-0000-000040480000}"/>
    <cellStyle name="Normal 2 12 4 3 4 3" xfId="12171" xr:uid="{00000000-0005-0000-0000-000041480000}"/>
    <cellStyle name="Normal 2 12 4 3 4 3 2" xfId="34814" xr:uid="{00000000-0005-0000-0000-000042480000}"/>
    <cellStyle name="Normal 2 12 4 3 4 4" xfId="27373" xr:uid="{00000000-0005-0000-0000-000043480000}"/>
    <cellStyle name="Normal 2 12 4 3 5" xfId="15893" xr:uid="{00000000-0005-0000-0000-000044480000}"/>
    <cellStyle name="Normal 2 12 4 3 5 2" xfId="38536" xr:uid="{00000000-0005-0000-0000-000045480000}"/>
    <cellStyle name="Normal 2 12 4 3 6" xfId="8453" xr:uid="{00000000-0005-0000-0000-000046480000}"/>
    <cellStyle name="Normal 2 12 4 3 6 2" xfId="31096" xr:uid="{00000000-0005-0000-0000-000047480000}"/>
    <cellStyle name="Normal 2 12 4 3 7" xfId="23655" xr:uid="{00000000-0005-0000-0000-000048480000}"/>
    <cellStyle name="Normal 2 12 4 4" xfId="1466" xr:uid="{00000000-0005-0000-0000-000049480000}"/>
    <cellStyle name="Normal 2 12 4 4 2" xfId="3316" xr:uid="{00000000-0005-0000-0000-00004A480000}"/>
    <cellStyle name="Normal 2 12 4 4 2 2" xfId="7037" xr:uid="{00000000-0005-0000-0000-00004B480000}"/>
    <cellStyle name="Normal 2 12 4 4 2 2 2" xfId="21921" xr:uid="{00000000-0005-0000-0000-00004C480000}"/>
    <cellStyle name="Normal 2 12 4 4 2 2 2 2" xfId="44564" xr:uid="{00000000-0005-0000-0000-00004D480000}"/>
    <cellStyle name="Normal 2 12 4 4 2 2 3" xfId="14481" xr:uid="{00000000-0005-0000-0000-00004E480000}"/>
    <cellStyle name="Normal 2 12 4 4 2 2 3 2" xfId="37124" xr:uid="{00000000-0005-0000-0000-00004F480000}"/>
    <cellStyle name="Normal 2 12 4 4 2 2 4" xfId="29683" xr:uid="{00000000-0005-0000-0000-000050480000}"/>
    <cellStyle name="Normal 2 12 4 4 2 3" xfId="18203" xr:uid="{00000000-0005-0000-0000-000051480000}"/>
    <cellStyle name="Normal 2 12 4 4 2 3 2" xfId="40846" xr:uid="{00000000-0005-0000-0000-000052480000}"/>
    <cellStyle name="Normal 2 12 4 4 2 4" xfId="10763" xr:uid="{00000000-0005-0000-0000-000053480000}"/>
    <cellStyle name="Normal 2 12 4 4 2 4 2" xfId="33406" xr:uid="{00000000-0005-0000-0000-000054480000}"/>
    <cellStyle name="Normal 2 12 4 4 2 5" xfId="25965" xr:uid="{00000000-0005-0000-0000-000055480000}"/>
    <cellStyle name="Normal 2 12 4 4 3" xfId="5190" xr:uid="{00000000-0005-0000-0000-000056480000}"/>
    <cellStyle name="Normal 2 12 4 4 3 2" xfId="20074" xr:uid="{00000000-0005-0000-0000-000057480000}"/>
    <cellStyle name="Normal 2 12 4 4 3 2 2" xfId="42717" xr:uid="{00000000-0005-0000-0000-000058480000}"/>
    <cellStyle name="Normal 2 12 4 4 3 3" xfId="12634" xr:uid="{00000000-0005-0000-0000-000059480000}"/>
    <cellStyle name="Normal 2 12 4 4 3 3 2" xfId="35277" xr:uid="{00000000-0005-0000-0000-00005A480000}"/>
    <cellStyle name="Normal 2 12 4 4 3 4" xfId="27836" xr:uid="{00000000-0005-0000-0000-00005B480000}"/>
    <cellStyle name="Normal 2 12 4 4 4" xfId="16356" xr:uid="{00000000-0005-0000-0000-00005C480000}"/>
    <cellStyle name="Normal 2 12 4 4 4 2" xfId="38999" xr:uid="{00000000-0005-0000-0000-00005D480000}"/>
    <cellStyle name="Normal 2 12 4 4 5" xfId="8916" xr:uid="{00000000-0005-0000-0000-00005E480000}"/>
    <cellStyle name="Normal 2 12 4 4 5 2" xfId="31559" xr:uid="{00000000-0005-0000-0000-00005F480000}"/>
    <cellStyle name="Normal 2 12 4 4 6" xfId="24118" xr:uid="{00000000-0005-0000-0000-000060480000}"/>
    <cellStyle name="Normal 2 12 4 5" xfId="2391" xr:uid="{00000000-0005-0000-0000-000061480000}"/>
    <cellStyle name="Normal 2 12 4 5 2" xfId="6112" xr:uid="{00000000-0005-0000-0000-000062480000}"/>
    <cellStyle name="Normal 2 12 4 5 2 2" xfId="20996" xr:uid="{00000000-0005-0000-0000-000063480000}"/>
    <cellStyle name="Normal 2 12 4 5 2 2 2" xfId="43639" xr:uid="{00000000-0005-0000-0000-000064480000}"/>
    <cellStyle name="Normal 2 12 4 5 2 3" xfId="13556" xr:uid="{00000000-0005-0000-0000-000065480000}"/>
    <cellStyle name="Normal 2 12 4 5 2 3 2" xfId="36199" xr:uid="{00000000-0005-0000-0000-000066480000}"/>
    <cellStyle name="Normal 2 12 4 5 2 4" xfId="28758" xr:uid="{00000000-0005-0000-0000-000067480000}"/>
    <cellStyle name="Normal 2 12 4 5 3" xfId="17278" xr:uid="{00000000-0005-0000-0000-000068480000}"/>
    <cellStyle name="Normal 2 12 4 5 3 2" xfId="39921" xr:uid="{00000000-0005-0000-0000-000069480000}"/>
    <cellStyle name="Normal 2 12 4 5 4" xfId="9838" xr:uid="{00000000-0005-0000-0000-00006A480000}"/>
    <cellStyle name="Normal 2 12 4 5 4 2" xfId="32481" xr:uid="{00000000-0005-0000-0000-00006B480000}"/>
    <cellStyle name="Normal 2 12 4 5 5" xfId="25040" xr:uid="{00000000-0005-0000-0000-00006C480000}"/>
    <cellStyle name="Normal 2 12 4 6" xfId="4265" xr:uid="{00000000-0005-0000-0000-00006D480000}"/>
    <cellStyle name="Normal 2 12 4 6 2" xfId="19149" xr:uid="{00000000-0005-0000-0000-00006E480000}"/>
    <cellStyle name="Normal 2 12 4 6 2 2" xfId="41792" xr:uid="{00000000-0005-0000-0000-00006F480000}"/>
    <cellStyle name="Normal 2 12 4 6 3" xfId="11709" xr:uid="{00000000-0005-0000-0000-000070480000}"/>
    <cellStyle name="Normal 2 12 4 6 3 2" xfId="34352" xr:uid="{00000000-0005-0000-0000-000071480000}"/>
    <cellStyle name="Normal 2 12 4 6 4" xfId="26911" xr:uid="{00000000-0005-0000-0000-000072480000}"/>
    <cellStyle name="Normal 2 12 4 7" xfId="15431" xr:uid="{00000000-0005-0000-0000-000073480000}"/>
    <cellStyle name="Normal 2 12 4 7 2" xfId="38074" xr:uid="{00000000-0005-0000-0000-000074480000}"/>
    <cellStyle name="Normal 2 12 4 8" xfId="7991" xr:uid="{00000000-0005-0000-0000-000075480000}"/>
    <cellStyle name="Normal 2 12 4 8 2" xfId="30634" xr:uid="{00000000-0005-0000-0000-000076480000}"/>
    <cellStyle name="Normal 2 12 4 9" xfId="23194" xr:uid="{00000000-0005-0000-0000-000077480000}"/>
    <cellStyle name="Normal 2 12 5" xfId="640" xr:uid="{00000000-0005-0000-0000-000078480000}"/>
    <cellStyle name="Normal 2 12 5 2" xfId="1106" xr:uid="{00000000-0005-0000-0000-000079480000}"/>
    <cellStyle name="Normal 2 12 5 2 2" xfId="2034" xr:uid="{00000000-0005-0000-0000-00007A480000}"/>
    <cellStyle name="Normal 2 12 5 2 2 2" xfId="3884" xr:uid="{00000000-0005-0000-0000-00007B480000}"/>
    <cellStyle name="Normal 2 12 5 2 2 2 2" xfId="7605" xr:uid="{00000000-0005-0000-0000-00007C480000}"/>
    <cellStyle name="Normal 2 12 5 2 2 2 2 2" xfId="22489" xr:uid="{00000000-0005-0000-0000-00007D480000}"/>
    <cellStyle name="Normal 2 12 5 2 2 2 2 2 2" xfId="45132" xr:uid="{00000000-0005-0000-0000-00007E480000}"/>
    <cellStyle name="Normal 2 12 5 2 2 2 2 3" xfId="15049" xr:uid="{00000000-0005-0000-0000-00007F480000}"/>
    <cellStyle name="Normal 2 12 5 2 2 2 2 3 2" xfId="37692" xr:uid="{00000000-0005-0000-0000-000080480000}"/>
    <cellStyle name="Normal 2 12 5 2 2 2 2 4" xfId="30251" xr:uid="{00000000-0005-0000-0000-000081480000}"/>
    <cellStyle name="Normal 2 12 5 2 2 2 3" xfId="18771" xr:uid="{00000000-0005-0000-0000-000082480000}"/>
    <cellStyle name="Normal 2 12 5 2 2 2 3 2" xfId="41414" xr:uid="{00000000-0005-0000-0000-000083480000}"/>
    <cellStyle name="Normal 2 12 5 2 2 2 4" xfId="11331" xr:uid="{00000000-0005-0000-0000-000084480000}"/>
    <cellStyle name="Normal 2 12 5 2 2 2 4 2" xfId="33974" xr:uid="{00000000-0005-0000-0000-000085480000}"/>
    <cellStyle name="Normal 2 12 5 2 2 2 5" xfId="26533" xr:uid="{00000000-0005-0000-0000-000086480000}"/>
    <cellStyle name="Normal 2 12 5 2 2 3" xfId="5758" xr:uid="{00000000-0005-0000-0000-000087480000}"/>
    <cellStyle name="Normal 2 12 5 2 2 3 2" xfId="20642" xr:uid="{00000000-0005-0000-0000-000088480000}"/>
    <cellStyle name="Normal 2 12 5 2 2 3 2 2" xfId="43285" xr:uid="{00000000-0005-0000-0000-000089480000}"/>
    <cellStyle name="Normal 2 12 5 2 2 3 3" xfId="13202" xr:uid="{00000000-0005-0000-0000-00008A480000}"/>
    <cellStyle name="Normal 2 12 5 2 2 3 3 2" xfId="35845" xr:uid="{00000000-0005-0000-0000-00008B480000}"/>
    <cellStyle name="Normal 2 12 5 2 2 3 4" xfId="28404" xr:uid="{00000000-0005-0000-0000-00008C480000}"/>
    <cellStyle name="Normal 2 12 5 2 2 4" xfId="16924" xr:uid="{00000000-0005-0000-0000-00008D480000}"/>
    <cellStyle name="Normal 2 12 5 2 2 4 2" xfId="39567" xr:uid="{00000000-0005-0000-0000-00008E480000}"/>
    <cellStyle name="Normal 2 12 5 2 2 5" xfId="9484" xr:uid="{00000000-0005-0000-0000-00008F480000}"/>
    <cellStyle name="Normal 2 12 5 2 2 5 2" xfId="32127" xr:uid="{00000000-0005-0000-0000-000090480000}"/>
    <cellStyle name="Normal 2 12 5 2 2 6" xfId="24686" xr:uid="{00000000-0005-0000-0000-000091480000}"/>
    <cellStyle name="Normal 2 12 5 2 3" xfId="2959" xr:uid="{00000000-0005-0000-0000-000092480000}"/>
    <cellStyle name="Normal 2 12 5 2 3 2" xfId="6680" xr:uid="{00000000-0005-0000-0000-000093480000}"/>
    <cellStyle name="Normal 2 12 5 2 3 2 2" xfId="21564" xr:uid="{00000000-0005-0000-0000-000094480000}"/>
    <cellStyle name="Normal 2 12 5 2 3 2 2 2" xfId="44207" xr:uid="{00000000-0005-0000-0000-000095480000}"/>
    <cellStyle name="Normal 2 12 5 2 3 2 3" xfId="14124" xr:uid="{00000000-0005-0000-0000-000096480000}"/>
    <cellStyle name="Normal 2 12 5 2 3 2 3 2" xfId="36767" xr:uid="{00000000-0005-0000-0000-000097480000}"/>
    <cellStyle name="Normal 2 12 5 2 3 2 4" xfId="29326" xr:uid="{00000000-0005-0000-0000-000098480000}"/>
    <cellStyle name="Normal 2 12 5 2 3 3" xfId="17846" xr:uid="{00000000-0005-0000-0000-000099480000}"/>
    <cellStyle name="Normal 2 12 5 2 3 3 2" xfId="40489" xr:uid="{00000000-0005-0000-0000-00009A480000}"/>
    <cellStyle name="Normal 2 12 5 2 3 4" xfId="10406" xr:uid="{00000000-0005-0000-0000-00009B480000}"/>
    <cellStyle name="Normal 2 12 5 2 3 4 2" xfId="33049" xr:uid="{00000000-0005-0000-0000-00009C480000}"/>
    <cellStyle name="Normal 2 12 5 2 3 5" xfId="25608" xr:uid="{00000000-0005-0000-0000-00009D480000}"/>
    <cellStyle name="Normal 2 12 5 2 4" xfId="4833" xr:uid="{00000000-0005-0000-0000-00009E480000}"/>
    <cellStyle name="Normal 2 12 5 2 4 2" xfId="19717" xr:uid="{00000000-0005-0000-0000-00009F480000}"/>
    <cellStyle name="Normal 2 12 5 2 4 2 2" xfId="42360" xr:uid="{00000000-0005-0000-0000-0000A0480000}"/>
    <cellStyle name="Normal 2 12 5 2 4 3" xfId="12277" xr:uid="{00000000-0005-0000-0000-0000A1480000}"/>
    <cellStyle name="Normal 2 12 5 2 4 3 2" xfId="34920" xr:uid="{00000000-0005-0000-0000-0000A2480000}"/>
    <cellStyle name="Normal 2 12 5 2 4 4" xfId="27479" xr:uid="{00000000-0005-0000-0000-0000A3480000}"/>
    <cellStyle name="Normal 2 12 5 2 5" xfId="15999" xr:uid="{00000000-0005-0000-0000-0000A4480000}"/>
    <cellStyle name="Normal 2 12 5 2 5 2" xfId="38642" xr:uid="{00000000-0005-0000-0000-0000A5480000}"/>
    <cellStyle name="Normal 2 12 5 2 6" xfId="8559" xr:uid="{00000000-0005-0000-0000-0000A6480000}"/>
    <cellStyle name="Normal 2 12 5 2 6 2" xfId="31202" xr:uid="{00000000-0005-0000-0000-0000A7480000}"/>
    <cellStyle name="Normal 2 12 5 2 7" xfId="23761" xr:uid="{00000000-0005-0000-0000-0000A8480000}"/>
    <cellStyle name="Normal 2 12 5 3" xfId="1572" xr:uid="{00000000-0005-0000-0000-0000A9480000}"/>
    <cellStyle name="Normal 2 12 5 3 2" xfId="3422" xr:uid="{00000000-0005-0000-0000-0000AA480000}"/>
    <cellStyle name="Normal 2 12 5 3 2 2" xfId="7143" xr:uid="{00000000-0005-0000-0000-0000AB480000}"/>
    <cellStyle name="Normal 2 12 5 3 2 2 2" xfId="22027" xr:uid="{00000000-0005-0000-0000-0000AC480000}"/>
    <cellStyle name="Normal 2 12 5 3 2 2 2 2" xfId="44670" xr:uid="{00000000-0005-0000-0000-0000AD480000}"/>
    <cellStyle name="Normal 2 12 5 3 2 2 3" xfId="14587" xr:uid="{00000000-0005-0000-0000-0000AE480000}"/>
    <cellStyle name="Normal 2 12 5 3 2 2 3 2" xfId="37230" xr:uid="{00000000-0005-0000-0000-0000AF480000}"/>
    <cellStyle name="Normal 2 12 5 3 2 2 4" xfId="29789" xr:uid="{00000000-0005-0000-0000-0000B0480000}"/>
    <cellStyle name="Normal 2 12 5 3 2 3" xfId="18309" xr:uid="{00000000-0005-0000-0000-0000B1480000}"/>
    <cellStyle name="Normal 2 12 5 3 2 3 2" xfId="40952" xr:uid="{00000000-0005-0000-0000-0000B2480000}"/>
    <cellStyle name="Normal 2 12 5 3 2 4" xfId="10869" xr:uid="{00000000-0005-0000-0000-0000B3480000}"/>
    <cellStyle name="Normal 2 12 5 3 2 4 2" xfId="33512" xr:uid="{00000000-0005-0000-0000-0000B4480000}"/>
    <cellStyle name="Normal 2 12 5 3 2 5" xfId="26071" xr:uid="{00000000-0005-0000-0000-0000B5480000}"/>
    <cellStyle name="Normal 2 12 5 3 3" xfId="5296" xr:uid="{00000000-0005-0000-0000-0000B6480000}"/>
    <cellStyle name="Normal 2 12 5 3 3 2" xfId="20180" xr:uid="{00000000-0005-0000-0000-0000B7480000}"/>
    <cellStyle name="Normal 2 12 5 3 3 2 2" xfId="42823" xr:uid="{00000000-0005-0000-0000-0000B8480000}"/>
    <cellStyle name="Normal 2 12 5 3 3 3" xfId="12740" xr:uid="{00000000-0005-0000-0000-0000B9480000}"/>
    <cellStyle name="Normal 2 12 5 3 3 3 2" xfId="35383" xr:uid="{00000000-0005-0000-0000-0000BA480000}"/>
    <cellStyle name="Normal 2 12 5 3 3 4" xfId="27942" xr:uid="{00000000-0005-0000-0000-0000BB480000}"/>
    <cellStyle name="Normal 2 12 5 3 4" xfId="16462" xr:uid="{00000000-0005-0000-0000-0000BC480000}"/>
    <cellStyle name="Normal 2 12 5 3 4 2" xfId="39105" xr:uid="{00000000-0005-0000-0000-0000BD480000}"/>
    <cellStyle name="Normal 2 12 5 3 5" xfId="9022" xr:uid="{00000000-0005-0000-0000-0000BE480000}"/>
    <cellStyle name="Normal 2 12 5 3 5 2" xfId="31665" xr:uid="{00000000-0005-0000-0000-0000BF480000}"/>
    <cellStyle name="Normal 2 12 5 3 6" xfId="24224" xr:uid="{00000000-0005-0000-0000-0000C0480000}"/>
    <cellStyle name="Normal 2 12 5 4" xfId="2497" xr:uid="{00000000-0005-0000-0000-0000C1480000}"/>
    <cellStyle name="Normal 2 12 5 4 2" xfId="6218" xr:uid="{00000000-0005-0000-0000-0000C2480000}"/>
    <cellStyle name="Normal 2 12 5 4 2 2" xfId="21102" xr:uid="{00000000-0005-0000-0000-0000C3480000}"/>
    <cellStyle name="Normal 2 12 5 4 2 2 2" xfId="43745" xr:uid="{00000000-0005-0000-0000-0000C4480000}"/>
    <cellStyle name="Normal 2 12 5 4 2 3" xfId="13662" xr:uid="{00000000-0005-0000-0000-0000C5480000}"/>
    <cellStyle name="Normal 2 12 5 4 2 3 2" xfId="36305" xr:uid="{00000000-0005-0000-0000-0000C6480000}"/>
    <cellStyle name="Normal 2 12 5 4 2 4" xfId="28864" xr:uid="{00000000-0005-0000-0000-0000C7480000}"/>
    <cellStyle name="Normal 2 12 5 4 3" xfId="17384" xr:uid="{00000000-0005-0000-0000-0000C8480000}"/>
    <cellStyle name="Normal 2 12 5 4 3 2" xfId="40027" xr:uid="{00000000-0005-0000-0000-0000C9480000}"/>
    <cellStyle name="Normal 2 12 5 4 4" xfId="9944" xr:uid="{00000000-0005-0000-0000-0000CA480000}"/>
    <cellStyle name="Normal 2 12 5 4 4 2" xfId="32587" xr:uid="{00000000-0005-0000-0000-0000CB480000}"/>
    <cellStyle name="Normal 2 12 5 4 5" xfId="25146" xr:uid="{00000000-0005-0000-0000-0000CC480000}"/>
    <cellStyle name="Normal 2 12 5 5" xfId="4371" xr:uid="{00000000-0005-0000-0000-0000CD480000}"/>
    <cellStyle name="Normal 2 12 5 5 2" xfId="19255" xr:uid="{00000000-0005-0000-0000-0000CE480000}"/>
    <cellStyle name="Normal 2 12 5 5 2 2" xfId="41898" xr:uid="{00000000-0005-0000-0000-0000CF480000}"/>
    <cellStyle name="Normal 2 12 5 5 3" xfId="11815" xr:uid="{00000000-0005-0000-0000-0000D0480000}"/>
    <cellStyle name="Normal 2 12 5 5 3 2" xfId="34458" xr:uid="{00000000-0005-0000-0000-0000D1480000}"/>
    <cellStyle name="Normal 2 12 5 5 4" xfId="27017" xr:uid="{00000000-0005-0000-0000-0000D2480000}"/>
    <cellStyle name="Normal 2 12 5 6" xfId="15537" xr:uid="{00000000-0005-0000-0000-0000D3480000}"/>
    <cellStyle name="Normal 2 12 5 6 2" xfId="38180" xr:uid="{00000000-0005-0000-0000-0000D4480000}"/>
    <cellStyle name="Normal 2 12 5 7" xfId="8097" xr:uid="{00000000-0005-0000-0000-0000D5480000}"/>
    <cellStyle name="Normal 2 12 5 7 2" xfId="30740" xr:uid="{00000000-0005-0000-0000-0000D6480000}"/>
    <cellStyle name="Normal 2 12 5 8" xfId="23299" xr:uid="{00000000-0005-0000-0000-0000D7480000}"/>
    <cellStyle name="Normal 2 12 6" xfId="895" xr:uid="{00000000-0005-0000-0000-0000D8480000}"/>
    <cellStyle name="Normal 2 12 6 2" xfId="1823" xr:uid="{00000000-0005-0000-0000-0000D9480000}"/>
    <cellStyle name="Normal 2 12 6 2 2" xfId="3673" xr:uid="{00000000-0005-0000-0000-0000DA480000}"/>
    <cellStyle name="Normal 2 12 6 2 2 2" xfId="7394" xr:uid="{00000000-0005-0000-0000-0000DB480000}"/>
    <cellStyle name="Normal 2 12 6 2 2 2 2" xfId="22278" xr:uid="{00000000-0005-0000-0000-0000DC480000}"/>
    <cellStyle name="Normal 2 12 6 2 2 2 2 2" xfId="44921" xr:uid="{00000000-0005-0000-0000-0000DD480000}"/>
    <cellStyle name="Normal 2 12 6 2 2 2 3" xfId="14838" xr:uid="{00000000-0005-0000-0000-0000DE480000}"/>
    <cellStyle name="Normal 2 12 6 2 2 2 3 2" xfId="37481" xr:uid="{00000000-0005-0000-0000-0000DF480000}"/>
    <cellStyle name="Normal 2 12 6 2 2 2 4" xfId="30040" xr:uid="{00000000-0005-0000-0000-0000E0480000}"/>
    <cellStyle name="Normal 2 12 6 2 2 3" xfId="18560" xr:uid="{00000000-0005-0000-0000-0000E1480000}"/>
    <cellStyle name="Normal 2 12 6 2 2 3 2" xfId="41203" xr:uid="{00000000-0005-0000-0000-0000E2480000}"/>
    <cellStyle name="Normal 2 12 6 2 2 4" xfId="11120" xr:uid="{00000000-0005-0000-0000-0000E3480000}"/>
    <cellStyle name="Normal 2 12 6 2 2 4 2" xfId="33763" xr:uid="{00000000-0005-0000-0000-0000E4480000}"/>
    <cellStyle name="Normal 2 12 6 2 2 5" xfId="26322" xr:uid="{00000000-0005-0000-0000-0000E5480000}"/>
    <cellStyle name="Normal 2 12 6 2 3" xfId="5547" xr:uid="{00000000-0005-0000-0000-0000E6480000}"/>
    <cellStyle name="Normal 2 12 6 2 3 2" xfId="20431" xr:uid="{00000000-0005-0000-0000-0000E7480000}"/>
    <cellStyle name="Normal 2 12 6 2 3 2 2" xfId="43074" xr:uid="{00000000-0005-0000-0000-0000E8480000}"/>
    <cellStyle name="Normal 2 12 6 2 3 3" xfId="12991" xr:uid="{00000000-0005-0000-0000-0000E9480000}"/>
    <cellStyle name="Normal 2 12 6 2 3 3 2" xfId="35634" xr:uid="{00000000-0005-0000-0000-0000EA480000}"/>
    <cellStyle name="Normal 2 12 6 2 3 4" xfId="28193" xr:uid="{00000000-0005-0000-0000-0000EB480000}"/>
    <cellStyle name="Normal 2 12 6 2 4" xfId="16713" xr:uid="{00000000-0005-0000-0000-0000EC480000}"/>
    <cellStyle name="Normal 2 12 6 2 4 2" xfId="39356" xr:uid="{00000000-0005-0000-0000-0000ED480000}"/>
    <cellStyle name="Normal 2 12 6 2 5" xfId="9273" xr:uid="{00000000-0005-0000-0000-0000EE480000}"/>
    <cellStyle name="Normal 2 12 6 2 5 2" xfId="31916" xr:uid="{00000000-0005-0000-0000-0000EF480000}"/>
    <cellStyle name="Normal 2 12 6 2 6" xfId="24475" xr:uid="{00000000-0005-0000-0000-0000F0480000}"/>
    <cellStyle name="Normal 2 12 6 3" xfId="2748" xr:uid="{00000000-0005-0000-0000-0000F1480000}"/>
    <cellStyle name="Normal 2 12 6 3 2" xfId="6469" xr:uid="{00000000-0005-0000-0000-0000F2480000}"/>
    <cellStyle name="Normal 2 12 6 3 2 2" xfId="21353" xr:uid="{00000000-0005-0000-0000-0000F3480000}"/>
    <cellStyle name="Normal 2 12 6 3 2 2 2" xfId="43996" xr:uid="{00000000-0005-0000-0000-0000F4480000}"/>
    <cellStyle name="Normal 2 12 6 3 2 3" xfId="13913" xr:uid="{00000000-0005-0000-0000-0000F5480000}"/>
    <cellStyle name="Normal 2 12 6 3 2 3 2" xfId="36556" xr:uid="{00000000-0005-0000-0000-0000F6480000}"/>
    <cellStyle name="Normal 2 12 6 3 2 4" xfId="29115" xr:uid="{00000000-0005-0000-0000-0000F7480000}"/>
    <cellStyle name="Normal 2 12 6 3 3" xfId="17635" xr:uid="{00000000-0005-0000-0000-0000F8480000}"/>
    <cellStyle name="Normal 2 12 6 3 3 2" xfId="40278" xr:uid="{00000000-0005-0000-0000-0000F9480000}"/>
    <cellStyle name="Normal 2 12 6 3 4" xfId="10195" xr:uid="{00000000-0005-0000-0000-0000FA480000}"/>
    <cellStyle name="Normal 2 12 6 3 4 2" xfId="32838" xr:uid="{00000000-0005-0000-0000-0000FB480000}"/>
    <cellStyle name="Normal 2 12 6 3 5" xfId="25397" xr:uid="{00000000-0005-0000-0000-0000FC480000}"/>
    <cellStyle name="Normal 2 12 6 4" xfId="4622" xr:uid="{00000000-0005-0000-0000-0000FD480000}"/>
    <cellStyle name="Normal 2 12 6 4 2" xfId="19506" xr:uid="{00000000-0005-0000-0000-0000FE480000}"/>
    <cellStyle name="Normal 2 12 6 4 2 2" xfId="42149" xr:uid="{00000000-0005-0000-0000-0000FF480000}"/>
    <cellStyle name="Normal 2 12 6 4 3" xfId="12066" xr:uid="{00000000-0005-0000-0000-000000490000}"/>
    <cellStyle name="Normal 2 12 6 4 3 2" xfId="34709" xr:uid="{00000000-0005-0000-0000-000001490000}"/>
    <cellStyle name="Normal 2 12 6 4 4" xfId="27268" xr:uid="{00000000-0005-0000-0000-000002490000}"/>
    <cellStyle name="Normal 2 12 6 5" xfId="15788" xr:uid="{00000000-0005-0000-0000-000003490000}"/>
    <cellStyle name="Normal 2 12 6 5 2" xfId="38431" xr:uid="{00000000-0005-0000-0000-000004490000}"/>
    <cellStyle name="Normal 2 12 6 6" xfId="8348" xr:uid="{00000000-0005-0000-0000-000005490000}"/>
    <cellStyle name="Normal 2 12 6 6 2" xfId="30991" xr:uid="{00000000-0005-0000-0000-000006490000}"/>
    <cellStyle name="Normal 2 12 6 7" xfId="23550" xr:uid="{00000000-0005-0000-0000-000007490000}"/>
    <cellStyle name="Normal 2 12 7" xfId="1361" xr:uid="{00000000-0005-0000-0000-000008490000}"/>
    <cellStyle name="Normal 2 12 7 2" xfId="3211" xr:uid="{00000000-0005-0000-0000-000009490000}"/>
    <cellStyle name="Normal 2 12 7 2 2" xfId="6932" xr:uid="{00000000-0005-0000-0000-00000A490000}"/>
    <cellStyle name="Normal 2 12 7 2 2 2" xfId="21816" xr:uid="{00000000-0005-0000-0000-00000B490000}"/>
    <cellStyle name="Normal 2 12 7 2 2 2 2" xfId="44459" xr:uid="{00000000-0005-0000-0000-00000C490000}"/>
    <cellStyle name="Normal 2 12 7 2 2 3" xfId="14376" xr:uid="{00000000-0005-0000-0000-00000D490000}"/>
    <cellStyle name="Normal 2 12 7 2 2 3 2" xfId="37019" xr:uid="{00000000-0005-0000-0000-00000E490000}"/>
    <cellStyle name="Normal 2 12 7 2 2 4" xfId="29578" xr:uid="{00000000-0005-0000-0000-00000F490000}"/>
    <cellStyle name="Normal 2 12 7 2 3" xfId="18098" xr:uid="{00000000-0005-0000-0000-000010490000}"/>
    <cellStyle name="Normal 2 12 7 2 3 2" xfId="40741" xr:uid="{00000000-0005-0000-0000-000011490000}"/>
    <cellStyle name="Normal 2 12 7 2 4" xfId="10658" xr:uid="{00000000-0005-0000-0000-000012490000}"/>
    <cellStyle name="Normal 2 12 7 2 4 2" xfId="33301" xr:uid="{00000000-0005-0000-0000-000013490000}"/>
    <cellStyle name="Normal 2 12 7 2 5" xfId="25860" xr:uid="{00000000-0005-0000-0000-000014490000}"/>
    <cellStyle name="Normal 2 12 7 3" xfId="5085" xr:uid="{00000000-0005-0000-0000-000015490000}"/>
    <cellStyle name="Normal 2 12 7 3 2" xfId="19969" xr:uid="{00000000-0005-0000-0000-000016490000}"/>
    <cellStyle name="Normal 2 12 7 3 2 2" xfId="42612" xr:uid="{00000000-0005-0000-0000-000017490000}"/>
    <cellStyle name="Normal 2 12 7 3 3" xfId="12529" xr:uid="{00000000-0005-0000-0000-000018490000}"/>
    <cellStyle name="Normal 2 12 7 3 3 2" xfId="35172" xr:uid="{00000000-0005-0000-0000-000019490000}"/>
    <cellStyle name="Normal 2 12 7 3 4" xfId="27731" xr:uid="{00000000-0005-0000-0000-00001A490000}"/>
    <cellStyle name="Normal 2 12 7 4" xfId="16251" xr:uid="{00000000-0005-0000-0000-00001B490000}"/>
    <cellStyle name="Normal 2 12 7 4 2" xfId="38894" xr:uid="{00000000-0005-0000-0000-00001C490000}"/>
    <cellStyle name="Normal 2 12 7 5" xfId="8811" xr:uid="{00000000-0005-0000-0000-00001D490000}"/>
    <cellStyle name="Normal 2 12 7 5 2" xfId="31454" xr:uid="{00000000-0005-0000-0000-00001E490000}"/>
    <cellStyle name="Normal 2 12 7 6" xfId="24013" xr:uid="{00000000-0005-0000-0000-00001F490000}"/>
    <cellStyle name="Normal 2 12 8" xfId="2286" xr:uid="{00000000-0005-0000-0000-000020490000}"/>
    <cellStyle name="Normal 2 12 8 2" xfId="6007" xr:uid="{00000000-0005-0000-0000-000021490000}"/>
    <cellStyle name="Normal 2 12 8 2 2" xfId="20891" xr:uid="{00000000-0005-0000-0000-000022490000}"/>
    <cellStyle name="Normal 2 12 8 2 2 2" xfId="43534" xr:uid="{00000000-0005-0000-0000-000023490000}"/>
    <cellStyle name="Normal 2 12 8 2 3" xfId="13451" xr:uid="{00000000-0005-0000-0000-000024490000}"/>
    <cellStyle name="Normal 2 12 8 2 3 2" xfId="36094" xr:uid="{00000000-0005-0000-0000-000025490000}"/>
    <cellStyle name="Normal 2 12 8 2 4" xfId="28653" xr:uid="{00000000-0005-0000-0000-000026490000}"/>
    <cellStyle name="Normal 2 12 8 3" xfId="17173" xr:uid="{00000000-0005-0000-0000-000027490000}"/>
    <cellStyle name="Normal 2 12 8 3 2" xfId="39816" xr:uid="{00000000-0005-0000-0000-000028490000}"/>
    <cellStyle name="Normal 2 12 8 4" xfId="9733" xr:uid="{00000000-0005-0000-0000-000029490000}"/>
    <cellStyle name="Normal 2 12 8 4 2" xfId="32376" xr:uid="{00000000-0005-0000-0000-00002A490000}"/>
    <cellStyle name="Normal 2 12 8 5" xfId="24935" xr:uid="{00000000-0005-0000-0000-00002B490000}"/>
    <cellStyle name="Normal 2 12 9" xfId="4160" xr:uid="{00000000-0005-0000-0000-00002C490000}"/>
    <cellStyle name="Normal 2 12 9 2" xfId="19044" xr:uid="{00000000-0005-0000-0000-00002D490000}"/>
    <cellStyle name="Normal 2 12 9 2 2" xfId="41687" xr:uid="{00000000-0005-0000-0000-00002E490000}"/>
    <cellStyle name="Normal 2 12 9 3" xfId="11604" xr:uid="{00000000-0005-0000-0000-00002F490000}"/>
    <cellStyle name="Normal 2 12 9 3 2" xfId="34247" xr:uid="{00000000-0005-0000-0000-000030490000}"/>
    <cellStyle name="Normal 2 12 9 4" xfId="26806" xr:uid="{00000000-0005-0000-0000-000031490000}"/>
    <cellStyle name="Normal 2 13" xfId="421" xr:uid="{00000000-0005-0000-0000-000032490000}"/>
    <cellStyle name="Normal 2 13 10" xfId="15327" xr:uid="{00000000-0005-0000-0000-000033490000}"/>
    <cellStyle name="Normal 2 13 10 2" xfId="37970" xr:uid="{00000000-0005-0000-0000-000034490000}"/>
    <cellStyle name="Normal 2 13 11" xfId="7887" xr:uid="{00000000-0005-0000-0000-000035490000}"/>
    <cellStyle name="Normal 2 13 11 2" xfId="30530" xr:uid="{00000000-0005-0000-0000-000036490000}"/>
    <cellStyle name="Normal 2 13 12" xfId="23090" xr:uid="{00000000-0005-0000-0000-000037490000}"/>
    <cellStyle name="Normal 2 13 2" xfId="448" xr:uid="{00000000-0005-0000-0000-000038490000}"/>
    <cellStyle name="Normal 2 13 2 10" xfId="7907" xr:uid="{00000000-0005-0000-0000-000039490000}"/>
    <cellStyle name="Normal 2 13 2 10 2" xfId="30550" xr:uid="{00000000-0005-0000-0000-00003A490000}"/>
    <cellStyle name="Normal 2 13 2 11" xfId="23110" xr:uid="{00000000-0005-0000-0000-00003B490000}"/>
    <cellStyle name="Normal 2 13 2 2" xfId="501" xr:uid="{00000000-0005-0000-0000-00003C490000}"/>
    <cellStyle name="Normal 2 13 2 2 10" xfId="23162" xr:uid="{00000000-0005-0000-0000-00003D490000}"/>
    <cellStyle name="Normal 2 13 2 2 2" xfId="607" xr:uid="{00000000-0005-0000-0000-00003E490000}"/>
    <cellStyle name="Normal 2 13 2 2 2 2" xfId="819" xr:uid="{00000000-0005-0000-0000-00003F490000}"/>
    <cellStyle name="Normal 2 13 2 2 2 2 2" xfId="1284" xr:uid="{00000000-0005-0000-0000-000040490000}"/>
    <cellStyle name="Normal 2 13 2 2 2 2 2 2" xfId="2212" xr:uid="{00000000-0005-0000-0000-000041490000}"/>
    <cellStyle name="Normal 2 13 2 2 2 2 2 2 2" xfId="4062" xr:uid="{00000000-0005-0000-0000-000042490000}"/>
    <cellStyle name="Normal 2 13 2 2 2 2 2 2 2 2" xfId="7783" xr:uid="{00000000-0005-0000-0000-000043490000}"/>
    <cellStyle name="Normal 2 13 2 2 2 2 2 2 2 2 2" xfId="22667" xr:uid="{00000000-0005-0000-0000-000044490000}"/>
    <cellStyle name="Normal 2 13 2 2 2 2 2 2 2 2 2 2" xfId="45310" xr:uid="{00000000-0005-0000-0000-000045490000}"/>
    <cellStyle name="Normal 2 13 2 2 2 2 2 2 2 2 3" xfId="15227" xr:uid="{00000000-0005-0000-0000-000046490000}"/>
    <cellStyle name="Normal 2 13 2 2 2 2 2 2 2 2 3 2" xfId="37870" xr:uid="{00000000-0005-0000-0000-000047490000}"/>
    <cellStyle name="Normal 2 13 2 2 2 2 2 2 2 2 4" xfId="30429" xr:uid="{00000000-0005-0000-0000-000048490000}"/>
    <cellStyle name="Normal 2 13 2 2 2 2 2 2 2 3" xfId="18949" xr:uid="{00000000-0005-0000-0000-000049490000}"/>
    <cellStyle name="Normal 2 13 2 2 2 2 2 2 2 3 2" xfId="41592" xr:uid="{00000000-0005-0000-0000-00004A490000}"/>
    <cellStyle name="Normal 2 13 2 2 2 2 2 2 2 4" xfId="11509" xr:uid="{00000000-0005-0000-0000-00004B490000}"/>
    <cellStyle name="Normal 2 13 2 2 2 2 2 2 2 4 2" xfId="34152" xr:uid="{00000000-0005-0000-0000-00004C490000}"/>
    <cellStyle name="Normal 2 13 2 2 2 2 2 2 2 5" xfId="26711" xr:uid="{00000000-0005-0000-0000-00004D490000}"/>
    <cellStyle name="Normal 2 13 2 2 2 2 2 2 3" xfId="5936" xr:uid="{00000000-0005-0000-0000-00004E490000}"/>
    <cellStyle name="Normal 2 13 2 2 2 2 2 2 3 2" xfId="20820" xr:uid="{00000000-0005-0000-0000-00004F490000}"/>
    <cellStyle name="Normal 2 13 2 2 2 2 2 2 3 2 2" xfId="43463" xr:uid="{00000000-0005-0000-0000-000050490000}"/>
    <cellStyle name="Normal 2 13 2 2 2 2 2 2 3 3" xfId="13380" xr:uid="{00000000-0005-0000-0000-000051490000}"/>
    <cellStyle name="Normal 2 13 2 2 2 2 2 2 3 3 2" xfId="36023" xr:uid="{00000000-0005-0000-0000-000052490000}"/>
    <cellStyle name="Normal 2 13 2 2 2 2 2 2 3 4" xfId="28582" xr:uid="{00000000-0005-0000-0000-000053490000}"/>
    <cellStyle name="Normal 2 13 2 2 2 2 2 2 4" xfId="17102" xr:uid="{00000000-0005-0000-0000-000054490000}"/>
    <cellStyle name="Normal 2 13 2 2 2 2 2 2 4 2" xfId="39745" xr:uid="{00000000-0005-0000-0000-000055490000}"/>
    <cellStyle name="Normal 2 13 2 2 2 2 2 2 5" xfId="9662" xr:uid="{00000000-0005-0000-0000-000056490000}"/>
    <cellStyle name="Normal 2 13 2 2 2 2 2 2 5 2" xfId="32305" xr:uid="{00000000-0005-0000-0000-000057490000}"/>
    <cellStyle name="Normal 2 13 2 2 2 2 2 2 6" xfId="24864" xr:uid="{00000000-0005-0000-0000-000058490000}"/>
    <cellStyle name="Normal 2 13 2 2 2 2 2 3" xfId="3137" xr:uid="{00000000-0005-0000-0000-000059490000}"/>
    <cellStyle name="Normal 2 13 2 2 2 2 2 3 2" xfId="6858" xr:uid="{00000000-0005-0000-0000-00005A490000}"/>
    <cellStyle name="Normal 2 13 2 2 2 2 2 3 2 2" xfId="21742" xr:uid="{00000000-0005-0000-0000-00005B490000}"/>
    <cellStyle name="Normal 2 13 2 2 2 2 2 3 2 2 2" xfId="44385" xr:uid="{00000000-0005-0000-0000-00005C490000}"/>
    <cellStyle name="Normal 2 13 2 2 2 2 2 3 2 3" xfId="14302" xr:uid="{00000000-0005-0000-0000-00005D490000}"/>
    <cellStyle name="Normal 2 13 2 2 2 2 2 3 2 3 2" xfId="36945" xr:uid="{00000000-0005-0000-0000-00005E490000}"/>
    <cellStyle name="Normal 2 13 2 2 2 2 2 3 2 4" xfId="29504" xr:uid="{00000000-0005-0000-0000-00005F490000}"/>
    <cellStyle name="Normal 2 13 2 2 2 2 2 3 3" xfId="18024" xr:uid="{00000000-0005-0000-0000-000060490000}"/>
    <cellStyle name="Normal 2 13 2 2 2 2 2 3 3 2" xfId="40667" xr:uid="{00000000-0005-0000-0000-000061490000}"/>
    <cellStyle name="Normal 2 13 2 2 2 2 2 3 4" xfId="10584" xr:uid="{00000000-0005-0000-0000-000062490000}"/>
    <cellStyle name="Normal 2 13 2 2 2 2 2 3 4 2" xfId="33227" xr:uid="{00000000-0005-0000-0000-000063490000}"/>
    <cellStyle name="Normal 2 13 2 2 2 2 2 3 5" xfId="25786" xr:uid="{00000000-0005-0000-0000-000064490000}"/>
    <cellStyle name="Normal 2 13 2 2 2 2 2 4" xfId="5011" xr:uid="{00000000-0005-0000-0000-000065490000}"/>
    <cellStyle name="Normal 2 13 2 2 2 2 2 4 2" xfId="19895" xr:uid="{00000000-0005-0000-0000-000066490000}"/>
    <cellStyle name="Normal 2 13 2 2 2 2 2 4 2 2" xfId="42538" xr:uid="{00000000-0005-0000-0000-000067490000}"/>
    <cellStyle name="Normal 2 13 2 2 2 2 2 4 3" xfId="12455" xr:uid="{00000000-0005-0000-0000-000068490000}"/>
    <cellStyle name="Normal 2 13 2 2 2 2 2 4 3 2" xfId="35098" xr:uid="{00000000-0005-0000-0000-000069490000}"/>
    <cellStyle name="Normal 2 13 2 2 2 2 2 4 4" xfId="27657" xr:uid="{00000000-0005-0000-0000-00006A490000}"/>
    <cellStyle name="Normal 2 13 2 2 2 2 2 5" xfId="16177" xr:uid="{00000000-0005-0000-0000-00006B490000}"/>
    <cellStyle name="Normal 2 13 2 2 2 2 2 5 2" xfId="38820" xr:uid="{00000000-0005-0000-0000-00006C490000}"/>
    <cellStyle name="Normal 2 13 2 2 2 2 2 6" xfId="8737" xr:uid="{00000000-0005-0000-0000-00006D490000}"/>
    <cellStyle name="Normal 2 13 2 2 2 2 2 6 2" xfId="31380" xr:uid="{00000000-0005-0000-0000-00006E490000}"/>
    <cellStyle name="Normal 2 13 2 2 2 2 2 7" xfId="23939" xr:uid="{00000000-0005-0000-0000-00006F490000}"/>
    <cellStyle name="Normal 2 13 2 2 2 2 3" xfId="1750" xr:uid="{00000000-0005-0000-0000-000070490000}"/>
    <cellStyle name="Normal 2 13 2 2 2 2 3 2" xfId="3600" xr:uid="{00000000-0005-0000-0000-000071490000}"/>
    <cellStyle name="Normal 2 13 2 2 2 2 3 2 2" xfId="7321" xr:uid="{00000000-0005-0000-0000-000072490000}"/>
    <cellStyle name="Normal 2 13 2 2 2 2 3 2 2 2" xfId="22205" xr:uid="{00000000-0005-0000-0000-000073490000}"/>
    <cellStyle name="Normal 2 13 2 2 2 2 3 2 2 2 2" xfId="44848" xr:uid="{00000000-0005-0000-0000-000074490000}"/>
    <cellStyle name="Normal 2 13 2 2 2 2 3 2 2 3" xfId="14765" xr:uid="{00000000-0005-0000-0000-000075490000}"/>
    <cellStyle name="Normal 2 13 2 2 2 2 3 2 2 3 2" xfId="37408" xr:uid="{00000000-0005-0000-0000-000076490000}"/>
    <cellStyle name="Normal 2 13 2 2 2 2 3 2 2 4" xfId="29967" xr:uid="{00000000-0005-0000-0000-000077490000}"/>
    <cellStyle name="Normal 2 13 2 2 2 2 3 2 3" xfId="18487" xr:uid="{00000000-0005-0000-0000-000078490000}"/>
    <cellStyle name="Normal 2 13 2 2 2 2 3 2 3 2" xfId="41130" xr:uid="{00000000-0005-0000-0000-000079490000}"/>
    <cellStyle name="Normal 2 13 2 2 2 2 3 2 4" xfId="11047" xr:uid="{00000000-0005-0000-0000-00007A490000}"/>
    <cellStyle name="Normal 2 13 2 2 2 2 3 2 4 2" xfId="33690" xr:uid="{00000000-0005-0000-0000-00007B490000}"/>
    <cellStyle name="Normal 2 13 2 2 2 2 3 2 5" xfId="26249" xr:uid="{00000000-0005-0000-0000-00007C490000}"/>
    <cellStyle name="Normal 2 13 2 2 2 2 3 3" xfId="5474" xr:uid="{00000000-0005-0000-0000-00007D490000}"/>
    <cellStyle name="Normal 2 13 2 2 2 2 3 3 2" xfId="20358" xr:uid="{00000000-0005-0000-0000-00007E490000}"/>
    <cellStyle name="Normal 2 13 2 2 2 2 3 3 2 2" xfId="43001" xr:uid="{00000000-0005-0000-0000-00007F490000}"/>
    <cellStyle name="Normal 2 13 2 2 2 2 3 3 3" xfId="12918" xr:uid="{00000000-0005-0000-0000-000080490000}"/>
    <cellStyle name="Normal 2 13 2 2 2 2 3 3 3 2" xfId="35561" xr:uid="{00000000-0005-0000-0000-000081490000}"/>
    <cellStyle name="Normal 2 13 2 2 2 2 3 3 4" xfId="28120" xr:uid="{00000000-0005-0000-0000-000082490000}"/>
    <cellStyle name="Normal 2 13 2 2 2 2 3 4" xfId="16640" xr:uid="{00000000-0005-0000-0000-000083490000}"/>
    <cellStyle name="Normal 2 13 2 2 2 2 3 4 2" xfId="39283" xr:uid="{00000000-0005-0000-0000-000084490000}"/>
    <cellStyle name="Normal 2 13 2 2 2 2 3 5" xfId="9200" xr:uid="{00000000-0005-0000-0000-000085490000}"/>
    <cellStyle name="Normal 2 13 2 2 2 2 3 5 2" xfId="31843" xr:uid="{00000000-0005-0000-0000-000086490000}"/>
    <cellStyle name="Normal 2 13 2 2 2 2 3 6" xfId="24402" xr:uid="{00000000-0005-0000-0000-000087490000}"/>
    <cellStyle name="Normal 2 13 2 2 2 2 4" xfId="2675" xr:uid="{00000000-0005-0000-0000-000088490000}"/>
    <cellStyle name="Normal 2 13 2 2 2 2 4 2" xfId="6396" xr:uid="{00000000-0005-0000-0000-000089490000}"/>
    <cellStyle name="Normal 2 13 2 2 2 2 4 2 2" xfId="21280" xr:uid="{00000000-0005-0000-0000-00008A490000}"/>
    <cellStyle name="Normal 2 13 2 2 2 2 4 2 2 2" xfId="43923" xr:uid="{00000000-0005-0000-0000-00008B490000}"/>
    <cellStyle name="Normal 2 13 2 2 2 2 4 2 3" xfId="13840" xr:uid="{00000000-0005-0000-0000-00008C490000}"/>
    <cellStyle name="Normal 2 13 2 2 2 2 4 2 3 2" xfId="36483" xr:uid="{00000000-0005-0000-0000-00008D490000}"/>
    <cellStyle name="Normal 2 13 2 2 2 2 4 2 4" xfId="29042" xr:uid="{00000000-0005-0000-0000-00008E490000}"/>
    <cellStyle name="Normal 2 13 2 2 2 2 4 3" xfId="17562" xr:uid="{00000000-0005-0000-0000-00008F490000}"/>
    <cellStyle name="Normal 2 13 2 2 2 2 4 3 2" xfId="40205" xr:uid="{00000000-0005-0000-0000-000090490000}"/>
    <cellStyle name="Normal 2 13 2 2 2 2 4 4" xfId="10122" xr:uid="{00000000-0005-0000-0000-000091490000}"/>
    <cellStyle name="Normal 2 13 2 2 2 2 4 4 2" xfId="32765" xr:uid="{00000000-0005-0000-0000-000092490000}"/>
    <cellStyle name="Normal 2 13 2 2 2 2 4 5" xfId="25324" xr:uid="{00000000-0005-0000-0000-000093490000}"/>
    <cellStyle name="Normal 2 13 2 2 2 2 5" xfId="4549" xr:uid="{00000000-0005-0000-0000-000094490000}"/>
    <cellStyle name="Normal 2 13 2 2 2 2 5 2" xfId="19433" xr:uid="{00000000-0005-0000-0000-000095490000}"/>
    <cellStyle name="Normal 2 13 2 2 2 2 5 2 2" xfId="42076" xr:uid="{00000000-0005-0000-0000-000096490000}"/>
    <cellStyle name="Normal 2 13 2 2 2 2 5 3" xfId="11993" xr:uid="{00000000-0005-0000-0000-000097490000}"/>
    <cellStyle name="Normal 2 13 2 2 2 2 5 3 2" xfId="34636" xr:uid="{00000000-0005-0000-0000-000098490000}"/>
    <cellStyle name="Normal 2 13 2 2 2 2 5 4" xfId="27195" xr:uid="{00000000-0005-0000-0000-000099490000}"/>
    <cellStyle name="Normal 2 13 2 2 2 2 6" xfId="15715" xr:uid="{00000000-0005-0000-0000-00009A490000}"/>
    <cellStyle name="Normal 2 13 2 2 2 2 6 2" xfId="38358" xr:uid="{00000000-0005-0000-0000-00009B490000}"/>
    <cellStyle name="Normal 2 13 2 2 2 2 7" xfId="8275" xr:uid="{00000000-0005-0000-0000-00009C490000}"/>
    <cellStyle name="Normal 2 13 2 2 2 2 7 2" xfId="30918" xr:uid="{00000000-0005-0000-0000-00009D490000}"/>
    <cellStyle name="Normal 2 13 2 2 2 2 8" xfId="23477" xr:uid="{00000000-0005-0000-0000-00009E490000}"/>
    <cellStyle name="Normal 2 13 2 2 2 3" xfId="1073" xr:uid="{00000000-0005-0000-0000-00009F490000}"/>
    <cellStyle name="Normal 2 13 2 2 2 3 2" xfId="2001" xr:uid="{00000000-0005-0000-0000-0000A0490000}"/>
    <cellStyle name="Normal 2 13 2 2 2 3 2 2" xfId="3851" xr:uid="{00000000-0005-0000-0000-0000A1490000}"/>
    <cellStyle name="Normal 2 13 2 2 2 3 2 2 2" xfId="7572" xr:uid="{00000000-0005-0000-0000-0000A2490000}"/>
    <cellStyle name="Normal 2 13 2 2 2 3 2 2 2 2" xfId="22456" xr:uid="{00000000-0005-0000-0000-0000A3490000}"/>
    <cellStyle name="Normal 2 13 2 2 2 3 2 2 2 2 2" xfId="45099" xr:uid="{00000000-0005-0000-0000-0000A4490000}"/>
    <cellStyle name="Normal 2 13 2 2 2 3 2 2 2 3" xfId="15016" xr:uid="{00000000-0005-0000-0000-0000A5490000}"/>
    <cellStyle name="Normal 2 13 2 2 2 3 2 2 2 3 2" xfId="37659" xr:uid="{00000000-0005-0000-0000-0000A6490000}"/>
    <cellStyle name="Normal 2 13 2 2 2 3 2 2 2 4" xfId="30218" xr:uid="{00000000-0005-0000-0000-0000A7490000}"/>
    <cellStyle name="Normal 2 13 2 2 2 3 2 2 3" xfId="18738" xr:uid="{00000000-0005-0000-0000-0000A8490000}"/>
    <cellStyle name="Normal 2 13 2 2 2 3 2 2 3 2" xfId="41381" xr:uid="{00000000-0005-0000-0000-0000A9490000}"/>
    <cellStyle name="Normal 2 13 2 2 2 3 2 2 4" xfId="11298" xr:uid="{00000000-0005-0000-0000-0000AA490000}"/>
    <cellStyle name="Normal 2 13 2 2 2 3 2 2 4 2" xfId="33941" xr:uid="{00000000-0005-0000-0000-0000AB490000}"/>
    <cellStyle name="Normal 2 13 2 2 2 3 2 2 5" xfId="26500" xr:uid="{00000000-0005-0000-0000-0000AC490000}"/>
    <cellStyle name="Normal 2 13 2 2 2 3 2 3" xfId="5725" xr:uid="{00000000-0005-0000-0000-0000AD490000}"/>
    <cellStyle name="Normal 2 13 2 2 2 3 2 3 2" xfId="20609" xr:uid="{00000000-0005-0000-0000-0000AE490000}"/>
    <cellStyle name="Normal 2 13 2 2 2 3 2 3 2 2" xfId="43252" xr:uid="{00000000-0005-0000-0000-0000AF490000}"/>
    <cellStyle name="Normal 2 13 2 2 2 3 2 3 3" xfId="13169" xr:uid="{00000000-0005-0000-0000-0000B0490000}"/>
    <cellStyle name="Normal 2 13 2 2 2 3 2 3 3 2" xfId="35812" xr:uid="{00000000-0005-0000-0000-0000B1490000}"/>
    <cellStyle name="Normal 2 13 2 2 2 3 2 3 4" xfId="28371" xr:uid="{00000000-0005-0000-0000-0000B2490000}"/>
    <cellStyle name="Normal 2 13 2 2 2 3 2 4" xfId="16891" xr:uid="{00000000-0005-0000-0000-0000B3490000}"/>
    <cellStyle name="Normal 2 13 2 2 2 3 2 4 2" xfId="39534" xr:uid="{00000000-0005-0000-0000-0000B4490000}"/>
    <cellStyle name="Normal 2 13 2 2 2 3 2 5" xfId="9451" xr:uid="{00000000-0005-0000-0000-0000B5490000}"/>
    <cellStyle name="Normal 2 13 2 2 2 3 2 5 2" xfId="32094" xr:uid="{00000000-0005-0000-0000-0000B6490000}"/>
    <cellStyle name="Normal 2 13 2 2 2 3 2 6" xfId="24653" xr:uid="{00000000-0005-0000-0000-0000B7490000}"/>
    <cellStyle name="Normal 2 13 2 2 2 3 3" xfId="2926" xr:uid="{00000000-0005-0000-0000-0000B8490000}"/>
    <cellStyle name="Normal 2 13 2 2 2 3 3 2" xfId="6647" xr:uid="{00000000-0005-0000-0000-0000B9490000}"/>
    <cellStyle name="Normal 2 13 2 2 2 3 3 2 2" xfId="21531" xr:uid="{00000000-0005-0000-0000-0000BA490000}"/>
    <cellStyle name="Normal 2 13 2 2 2 3 3 2 2 2" xfId="44174" xr:uid="{00000000-0005-0000-0000-0000BB490000}"/>
    <cellStyle name="Normal 2 13 2 2 2 3 3 2 3" xfId="14091" xr:uid="{00000000-0005-0000-0000-0000BC490000}"/>
    <cellStyle name="Normal 2 13 2 2 2 3 3 2 3 2" xfId="36734" xr:uid="{00000000-0005-0000-0000-0000BD490000}"/>
    <cellStyle name="Normal 2 13 2 2 2 3 3 2 4" xfId="29293" xr:uid="{00000000-0005-0000-0000-0000BE490000}"/>
    <cellStyle name="Normal 2 13 2 2 2 3 3 3" xfId="17813" xr:uid="{00000000-0005-0000-0000-0000BF490000}"/>
    <cellStyle name="Normal 2 13 2 2 2 3 3 3 2" xfId="40456" xr:uid="{00000000-0005-0000-0000-0000C0490000}"/>
    <cellStyle name="Normal 2 13 2 2 2 3 3 4" xfId="10373" xr:uid="{00000000-0005-0000-0000-0000C1490000}"/>
    <cellStyle name="Normal 2 13 2 2 2 3 3 4 2" xfId="33016" xr:uid="{00000000-0005-0000-0000-0000C2490000}"/>
    <cellStyle name="Normal 2 13 2 2 2 3 3 5" xfId="25575" xr:uid="{00000000-0005-0000-0000-0000C3490000}"/>
    <cellStyle name="Normal 2 13 2 2 2 3 4" xfId="4800" xr:uid="{00000000-0005-0000-0000-0000C4490000}"/>
    <cellStyle name="Normal 2 13 2 2 2 3 4 2" xfId="19684" xr:uid="{00000000-0005-0000-0000-0000C5490000}"/>
    <cellStyle name="Normal 2 13 2 2 2 3 4 2 2" xfId="42327" xr:uid="{00000000-0005-0000-0000-0000C6490000}"/>
    <cellStyle name="Normal 2 13 2 2 2 3 4 3" xfId="12244" xr:uid="{00000000-0005-0000-0000-0000C7490000}"/>
    <cellStyle name="Normal 2 13 2 2 2 3 4 3 2" xfId="34887" xr:uid="{00000000-0005-0000-0000-0000C8490000}"/>
    <cellStyle name="Normal 2 13 2 2 2 3 4 4" xfId="27446" xr:uid="{00000000-0005-0000-0000-0000C9490000}"/>
    <cellStyle name="Normal 2 13 2 2 2 3 5" xfId="15966" xr:uid="{00000000-0005-0000-0000-0000CA490000}"/>
    <cellStyle name="Normal 2 13 2 2 2 3 5 2" xfId="38609" xr:uid="{00000000-0005-0000-0000-0000CB490000}"/>
    <cellStyle name="Normal 2 13 2 2 2 3 6" xfId="8526" xr:uid="{00000000-0005-0000-0000-0000CC490000}"/>
    <cellStyle name="Normal 2 13 2 2 2 3 6 2" xfId="31169" xr:uid="{00000000-0005-0000-0000-0000CD490000}"/>
    <cellStyle name="Normal 2 13 2 2 2 3 7" xfId="23728" xr:uid="{00000000-0005-0000-0000-0000CE490000}"/>
    <cellStyle name="Normal 2 13 2 2 2 4" xfId="1539" xr:uid="{00000000-0005-0000-0000-0000CF490000}"/>
    <cellStyle name="Normal 2 13 2 2 2 4 2" xfId="3389" xr:uid="{00000000-0005-0000-0000-0000D0490000}"/>
    <cellStyle name="Normal 2 13 2 2 2 4 2 2" xfId="7110" xr:uid="{00000000-0005-0000-0000-0000D1490000}"/>
    <cellStyle name="Normal 2 13 2 2 2 4 2 2 2" xfId="21994" xr:uid="{00000000-0005-0000-0000-0000D2490000}"/>
    <cellStyle name="Normal 2 13 2 2 2 4 2 2 2 2" xfId="44637" xr:uid="{00000000-0005-0000-0000-0000D3490000}"/>
    <cellStyle name="Normal 2 13 2 2 2 4 2 2 3" xfId="14554" xr:uid="{00000000-0005-0000-0000-0000D4490000}"/>
    <cellStyle name="Normal 2 13 2 2 2 4 2 2 3 2" xfId="37197" xr:uid="{00000000-0005-0000-0000-0000D5490000}"/>
    <cellStyle name="Normal 2 13 2 2 2 4 2 2 4" xfId="29756" xr:uid="{00000000-0005-0000-0000-0000D6490000}"/>
    <cellStyle name="Normal 2 13 2 2 2 4 2 3" xfId="18276" xr:uid="{00000000-0005-0000-0000-0000D7490000}"/>
    <cellStyle name="Normal 2 13 2 2 2 4 2 3 2" xfId="40919" xr:uid="{00000000-0005-0000-0000-0000D8490000}"/>
    <cellStyle name="Normal 2 13 2 2 2 4 2 4" xfId="10836" xr:uid="{00000000-0005-0000-0000-0000D9490000}"/>
    <cellStyle name="Normal 2 13 2 2 2 4 2 4 2" xfId="33479" xr:uid="{00000000-0005-0000-0000-0000DA490000}"/>
    <cellStyle name="Normal 2 13 2 2 2 4 2 5" xfId="26038" xr:uid="{00000000-0005-0000-0000-0000DB490000}"/>
    <cellStyle name="Normal 2 13 2 2 2 4 3" xfId="5263" xr:uid="{00000000-0005-0000-0000-0000DC490000}"/>
    <cellStyle name="Normal 2 13 2 2 2 4 3 2" xfId="20147" xr:uid="{00000000-0005-0000-0000-0000DD490000}"/>
    <cellStyle name="Normal 2 13 2 2 2 4 3 2 2" xfId="42790" xr:uid="{00000000-0005-0000-0000-0000DE490000}"/>
    <cellStyle name="Normal 2 13 2 2 2 4 3 3" xfId="12707" xr:uid="{00000000-0005-0000-0000-0000DF490000}"/>
    <cellStyle name="Normal 2 13 2 2 2 4 3 3 2" xfId="35350" xr:uid="{00000000-0005-0000-0000-0000E0490000}"/>
    <cellStyle name="Normal 2 13 2 2 2 4 3 4" xfId="27909" xr:uid="{00000000-0005-0000-0000-0000E1490000}"/>
    <cellStyle name="Normal 2 13 2 2 2 4 4" xfId="16429" xr:uid="{00000000-0005-0000-0000-0000E2490000}"/>
    <cellStyle name="Normal 2 13 2 2 2 4 4 2" xfId="39072" xr:uid="{00000000-0005-0000-0000-0000E3490000}"/>
    <cellStyle name="Normal 2 13 2 2 2 4 5" xfId="8989" xr:uid="{00000000-0005-0000-0000-0000E4490000}"/>
    <cellStyle name="Normal 2 13 2 2 2 4 5 2" xfId="31632" xr:uid="{00000000-0005-0000-0000-0000E5490000}"/>
    <cellStyle name="Normal 2 13 2 2 2 4 6" xfId="24191" xr:uid="{00000000-0005-0000-0000-0000E6490000}"/>
    <cellStyle name="Normal 2 13 2 2 2 5" xfId="2464" xr:uid="{00000000-0005-0000-0000-0000E7490000}"/>
    <cellStyle name="Normal 2 13 2 2 2 5 2" xfId="6185" xr:uid="{00000000-0005-0000-0000-0000E8490000}"/>
    <cellStyle name="Normal 2 13 2 2 2 5 2 2" xfId="21069" xr:uid="{00000000-0005-0000-0000-0000E9490000}"/>
    <cellStyle name="Normal 2 13 2 2 2 5 2 2 2" xfId="43712" xr:uid="{00000000-0005-0000-0000-0000EA490000}"/>
    <cellStyle name="Normal 2 13 2 2 2 5 2 3" xfId="13629" xr:uid="{00000000-0005-0000-0000-0000EB490000}"/>
    <cellStyle name="Normal 2 13 2 2 2 5 2 3 2" xfId="36272" xr:uid="{00000000-0005-0000-0000-0000EC490000}"/>
    <cellStyle name="Normal 2 13 2 2 2 5 2 4" xfId="28831" xr:uid="{00000000-0005-0000-0000-0000ED490000}"/>
    <cellStyle name="Normal 2 13 2 2 2 5 3" xfId="17351" xr:uid="{00000000-0005-0000-0000-0000EE490000}"/>
    <cellStyle name="Normal 2 13 2 2 2 5 3 2" xfId="39994" xr:uid="{00000000-0005-0000-0000-0000EF490000}"/>
    <cellStyle name="Normal 2 13 2 2 2 5 4" xfId="9911" xr:uid="{00000000-0005-0000-0000-0000F0490000}"/>
    <cellStyle name="Normal 2 13 2 2 2 5 4 2" xfId="32554" xr:uid="{00000000-0005-0000-0000-0000F1490000}"/>
    <cellStyle name="Normal 2 13 2 2 2 5 5" xfId="25113" xr:uid="{00000000-0005-0000-0000-0000F2490000}"/>
    <cellStyle name="Normal 2 13 2 2 2 6" xfId="4338" xr:uid="{00000000-0005-0000-0000-0000F3490000}"/>
    <cellStyle name="Normal 2 13 2 2 2 6 2" xfId="19222" xr:uid="{00000000-0005-0000-0000-0000F4490000}"/>
    <cellStyle name="Normal 2 13 2 2 2 6 2 2" xfId="41865" xr:uid="{00000000-0005-0000-0000-0000F5490000}"/>
    <cellStyle name="Normal 2 13 2 2 2 6 3" xfId="11782" xr:uid="{00000000-0005-0000-0000-0000F6490000}"/>
    <cellStyle name="Normal 2 13 2 2 2 6 3 2" xfId="34425" xr:uid="{00000000-0005-0000-0000-0000F7490000}"/>
    <cellStyle name="Normal 2 13 2 2 2 6 4" xfId="26984" xr:uid="{00000000-0005-0000-0000-0000F8490000}"/>
    <cellStyle name="Normal 2 13 2 2 2 7" xfId="15504" xr:uid="{00000000-0005-0000-0000-0000F9490000}"/>
    <cellStyle name="Normal 2 13 2 2 2 7 2" xfId="38147" xr:uid="{00000000-0005-0000-0000-0000FA490000}"/>
    <cellStyle name="Normal 2 13 2 2 2 8" xfId="8064" xr:uid="{00000000-0005-0000-0000-0000FB490000}"/>
    <cellStyle name="Normal 2 13 2 2 2 8 2" xfId="30707" xr:uid="{00000000-0005-0000-0000-0000FC490000}"/>
    <cellStyle name="Normal 2 13 2 2 2 9" xfId="23267" xr:uid="{00000000-0005-0000-0000-0000FD490000}"/>
    <cellStyle name="Normal 2 13 2 2 3" xfId="714" xr:uid="{00000000-0005-0000-0000-0000FE490000}"/>
    <cellStyle name="Normal 2 13 2 2 3 2" xfId="1179" xr:uid="{00000000-0005-0000-0000-0000FF490000}"/>
    <cellStyle name="Normal 2 13 2 2 3 2 2" xfId="2107" xr:uid="{00000000-0005-0000-0000-0000004A0000}"/>
    <cellStyle name="Normal 2 13 2 2 3 2 2 2" xfId="3957" xr:uid="{00000000-0005-0000-0000-0000014A0000}"/>
    <cellStyle name="Normal 2 13 2 2 3 2 2 2 2" xfId="7678" xr:uid="{00000000-0005-0000-0000-0000024A0000}"/>
    <cellStyle name="Normal 2 13 2 2 3 2 2 2 2 2" xfId="22562" xr:uid="{00000000-0005-0000-0000-0000034A0000}"/>
    <cellStyle name="Normal 2 13 2 2 3 2 2 2 2 2 2" xfId="45205" xr:uid="{00000000-0005-0000-0000-0000044A0000}"/>
    <cellStyle name="Normal 2 13 2 2 3 2 2 2 2 3" xfId="15122" xr:uid="{00000000-0005-0000-0000-0000054A0000}"/>
    <cellStyle name="Normal 2 13 2 2 3 2 2 2 2 3 2" xfId="37765" xr:uid="{00000000-0005-0000-0000-0000064A0000}"/>
    <cellStyle name="Normal 2 13 2 2 3 2 2 2 2 4" xfId="30324" xr:uid="{00000000-0005-0000-0000-0000074A0000}"/>
    <cellStyle name="Normal 2 13 2 2 3 2 2 2 3" xfId="18844" xr:uid="{00000000-0005-0000-0000-0000084A0000}"/>
    <cellStyle name="Normal 2 13 2 2 3 2 2 2 3 2" xfId="41487" xr:uid="{00000000-0005-0000-0000-0000094A0000}"/>
    <cellStyle name="Normal 2 13 2 2 3 2 2 2 4" xfId="11404" xr:uid="{00000000-0005-0000-0000-00000A4A0000}"/>
    <cellStyle name="Normal 2 13 2 2 3 2 2 2 4 2" xfId="34047" xr:uid="{00000000-0005-0000-0000-00000B4A0000}"/>
    <cellStyle name="Normal 2 13 2 2 3 2 2 2 5" xfId="26606" xr:uid="{00000000-0005-0000-0000-00000C4A0000}"/>
    <cellStyle name="Normal 2 13 2 2 3 2 2 3" xfId="5831" xr:uid="{00000000-0005-0000-0000-00000D4A0000}"/>
    <cellStyle name="Normal 2 13 2 2 3 2 2 3 2" xfId="20715" xr:uid="{00000000-0005-0000-0000-00000E4A0000}"/>
    <cellStyle name="Normal 2 13 2 2 3 2 2 3 2 2" xfId="43358" xr:uid="{00000000-0005-0000-0000-00000F4A0000}"/>
    <cellStyle name="Normal 2 13 2 2 3 2 2 3 3" xfId="13275" xr:uid="{00000000-0005-0000-0000-0000104A0000}"/>
    <cellStyle name="Normal 2 13 2 2 3 2 2 3 3 2" xfId="35918" xr:uid="{00000000-0005-0000-0000-0000114A0000}"/>
    <cellStyle name="Normal 2 13 2 2 3 2 2 3 4" xfId="28477" xr:uid="{00000000-0005-0000-0000-0000124A0000}"/>
    <cellStyle name="Normal 2 13 2 2 3 2 2 4" xfId="16997" xr:uid="{00000000-0005-0000-0000-0000134A0000}"/>
    <cellStyle name="Normal 2 13 2 2 3 2 2 4 2" xfId="39640" xr:uid="{00000000-0005-0000-0000-0000144A0000}"/>
    <cellStyle name="Normal 2 13 2 2 3 2 2 5" xfId="9557" xr:uid="{00000000-0005-0000-0000-0000154A0000}"/>
    <cellStyle name="Normal 2 13 2 2 3 2 2 5 2" xfId="32200" xr:uid="{00000000-0005-0000-0000-0000164A0000}"/>
    <cellStyle name="Normal 2 13 2 2 3 2 2 6" xfId="24759" xr:uid="{00000000-0005-0000-0000-0000174A0000}"/>
    <cellStyle name="Normal 2 13 2 2 3 2 3" xfId="3032" xr:uid="{00000000-0005-0000-0000-0000184A0000}"/>
    <cellStyle name="Normal 2 13 2 2 3 2 3 2" xfId="6753" xr:uid="{00000000-0005-0000-0000-0000194A0000}"/>
    <cellStyle name="Normal 2 13 2 2 3 2 3 2 2" xfId="21637" xr:uid="{00000000-0005-0000-0000-00001A4A0000}"/>
    <cellStyle name="Normal 2 13 2 2 3 2 3 2 2 2" xfId="44280" xr:uid="{00000000-0005-0000-0000-00001B4A0000}"/>
    <cellStyle name="Normal 2 13 2 2 3 2 3 2 3" xfId="14197" xr:uid="{00000000-0005-0000-0000-00001C4A0000}"/>
    <cellStyle name="Normal 2 13 2 2 3 2 3 2 3 2" xfId="36840" xr:uid="{00000000-0005-0000-0000-00001D4A0000}"/>
    <cellStyle name="Normal 2 13 2 2 3 2 3 2 4" xfId="29399" xr:uid="{00000000-0005-0000-0000-00001E4A0000}"/>
    <cellStyle name="Normal 2 13 2 2 3 2 3 3" xfId="17919" xr:uid="{00000000-0005-0000-0000-00001F4A0000}"/>
    <cellStyle name="Normal 2 13 2 2 3 2 3 3 2" xfId="40562" xr:uid="{00000000-0005-0000-0000-0000204A0000}"/>
    <cellStyle name="Normal 2 13 2 2 3 2 3 4" xfId="10479" xr:uid="{00000000-0005-0000-0000-0000214A0000}"/>
    <cellStyle name="Normal 2 13 2 2 3 2 3 4 2" xfId="33122" xr:uid="{00000000-0005-0000-0000-0000224A0000}"/>
    <cellStyle name="Normal 2 13 2 2 3 2 3 5" xfId="25681" xr:uid="{00000000-0005-0000-0000-0000234A0000}"/>
    <cellStyle name="Normal 2 13 2 2 3 2 4" xfId="4906" xr:uid="{00000000-0005-0000-0000-0000244A0000}"/>
    <cellStyle name="Normal 2 13 2 2 3 2 4 2" xfId="19790" xr:uid="{00000000-0005-0000-0000-0000254A0000}"/>
    <cellStyle name="Normal 2 13 2 2 3 2 4 2 2" xfId="42433" xr:uid="{00000000-0005-0000-0000-0000264A0000}"/>
    <cellStyle name="Normal 2 13 2 2 3 2 4 3" xfId="12350" xr:uid="{00000000-0005-0000-0000-0000274A0000}"/>
    <cellStyle name="Normal 2 13 2 2 3 2 4 3 2" xfId="34993" xr:uid="{00000000-0005-0000-0000-0000284A0000}"/>
    <cellStyle name="Normal 2 13 2 2 3 2 4 4" xfId="27552" xr:uid="{00000000-0005-0000-0000-0000294A0000}"/>
    <cellStyle name="Normal 2 13 2 2 3 2 5" xfId="16072" xr:uid="{00000000-0005-0000-0000-00002A4A0000}"/>
    <cellStyle name="Normal 2 13 2 2 3 2 5 2" xfId="38715" xr:uid="{00000000-0005-0000-0000-00002B4A0000}"/>
    <cellStyle name="Normal 2 13 2 2 3 2 6" xfId="8632" xr:uid="{00000000-0005-0000-0000-00002C4A0000}"/>
    <cellStyle name="Normal 2 13 2 2 3 2 6 2" xfId="31275" xr:uid="{00000000-0005-0000-0000-00002D4A0000}"/>
    <cellStyle name="Normal 2 13 2 2 3 2 7" xfId="23834" xr:uid="{00000000-0005-0000-0000-00002E4A0000}"/>
    <cellStyle name="Normal 2 13 2 2 3 3" xfId="1645" xr:uid="{00000000-0005-0000-0000-00002F4A0000}"/>
    <cellStyle name="Normal 2 13 2 2 3 3 2" xfId="3495" xr:uid="{00000000-0005-0000-0000-0000304A0000}"/>
    <cellStyle name="Normal 2 13 2 2 3 3 2 2" xfId="7216" xr:uid="{00000000-0005-0000-0000-0000314A0000}"/>
    <cellStyle name="Normal 2 13 2 2 3 3 2 2 2" xfId="22100" xr:uid="{00000000-0005-0000-0000-0000324A0000}"/>
    <cellStyle name="Normal 2 13 2 2 3 3 2 2 2 2" xfId="44743" xr:uid="{00000000-0005-0000-0000-0000334A0000}"/>
    <cellStyle name="Normal 2 13 2 2 3 3 2 2 3" xfId="14660" xr:uid="{00000000-0005-0000-0000-0000344A0000}"/>
    <cellStyle name="Normal 2 13 2 2 3 3 2 2 3 2" xfId="37303" xr:uid="{00000000-0005-0000-0000-0000354A0000}"/>
    <cellStyle name="Normal 2 13 2 2 3 3 2 2 4" xfId="29862" xr:uid="{00000000-0005-0000-0000-0000364A0000}"/>
    <cellStyle name="Normal 2 13 2 2 3 3 2 3" xfId="18382" xr:uid="{00000000-0005-0000-0000-0000374A0000}"/>
    <cellStyle name="Normal 2 13 2 2 3 3 2 3 2" xfId="41025" xr:uid="{00000000-0005-0000-0000-0000384A0000}"/>
    <cellStyle name="Normal 2 13 2 2 3 3 2 4" xfId="10942" xr:uid="{00000000-0005-0000-0000-0000394A0000}"/>
    <cellStyle name="Normal 2 13 2 2 3 3 2 4 2" xfId="33585" xr:uid="{00000000-0005-0000-0000-00003A4A0000}"/>
    <cellStyle name="Normal 2 13 2 2 3 3 2 5" xfId="26144" xr:uid="{00000000-0005-0000-0000-00003B4A0000}"/>
    <cellStyle name="Normal 2 13 2 2 3 3 3" xfId="5369" xr:uid="{00000000-0005-0000-0000-00003C4A0000}"/>
    <cellStyle name="Normal 2 13 2 2 3 3 3 2" xfId="20253" xr:uid="{00000000-0005-0000-0000-00003D4A0000}"/>
    <cellStyle name="Normal 2 13 2 2 3 3 3 2 2" xfId="42896" xr:uid="{00000000-0005-0000-0000-00003E4A0000}"/>
    <cellStyle name="Normal 2 13 2 2 3 3 3 3" xfId="12813" xr:uid="{00000000-0005-0000-0000-00003F4A0000}"/>
    <cellStyle name="Normal 2 13 2 2 3 3 3 3 2" xfId="35456" xr:uid="{00000000-0005-0000-0000-0000404A0000}"/>
    <cellStyle name="Normal 2 13 2 2 3 3 3 4" xfId="28015" xr:uid="{00000000-0005-0000-0000-0000414A0000}"/>
    <cellStyle name="Normal 2 13 2 2 3 3 4" xfId="16535" xr:uid="{00000000-0005-0000-0000-0000424A0000}"/>
    <cellStyle name="Normal 2 13 2 2 3 3 4 2" xfId="39178" xr:uid="{00000000-0005-0000-0000-0000434A0000}"/>
    <cellStyle name="Normal 2 13 2 2 3 3 5" xfId="9095" xr:uid="{00000000-0005-0000-0000-0000444A0000}"/>
    <cellStyle name="Normal 2 13 2 2 3 3 5 2" xfId="31738" xr:uid="{00000000-0005-0000-0000-0000454A0000}"/>
    <cellStyle name="Normal 2 13 2 2 3 3 6" xfId="24297" xr:uid="{00000000-0005-0000-0000-0000464A0000}"/>
    <cellStyle name="Normal 2 13 2 2 3 4" xfId="2570" xr:uid="{00000000-0005-0000-0000-0000474A0000}"/>
    <cellStyle name="Normal 2 13 2 2 3 4 2" xfId="6291" xr:uid="{00000000-0005-0000-0000-0000484A0000}"/>
    <cellStyle name="Normal 2 13 2 2 3 4 2 2" xfId="21175" xr:uid="{00000000-0005-0000-0000-0000494A0000}"/>
    <cellStyle name="Normal 2 13 2 2 3 4 2 2 2" xfId="43818" xr:uid="{00000000-0005-0000-0000-00004A4A0000}"/>
    <cellStyle name="Normal 2 13 2 2 3 4 2 3" xfId="13735" xr:uid="{00000000-0005-0000-0000-00004B4A0000}"/>
    <cellStyle name="Normal 2 13 2 2 3 4 2 3 2" xfId="36378" xr:uid="{00000000-0005-0000-0000-00004C4A0000}"/>
    <cellStyle name="Normal 2 13 2 2 3 4 2 4" xfId="28937" xr:uid="{00000000-0005-0000-0000-00004D4A0000}"/>
    <cellStyle name="Normal 2 13 2 2 3 4 3" xfId="17457" xr:uid="{00000000-0005-0000-0000-00004E4A0000}"/>
    <cellStyle name="Normal 2 13 2 2 3 4 3 2" xfId="40100" xr:uid="{00000000-0005-0000-0000-00004F4A0000}"/>
    <cellStyle name="Normal 2 13 2 2 3 4 4" xfId="10017" xr:uid="{00000000-0005-0000-0000-0000504A0000}"/>
    <cellStyle name="Normal 2 13 2 2 3 4 4 2" xfId="32660" xr:uid="{00000000-0005-0000-0000-0000514A0000}"/>
    <cellStyle name="Normal 2 13 2 2 3 4 5" xfId="25219" xr:uid="{00000000-0005-0000-0000-0000524A0000}"/>
    <cellStyle name="Normal 2 13 2 2 3 5" xfId="4444" xr:uid="{00000000-0005-0000-0000-0000534A0000}"/>
    <cellStyle name="Normal 2 13 2 2 3 5 2" xfId="19328" xr:uid="{00000000-0005-0000-0000-0000544A0000}"/>
    <cellStyle name="Normal 2 13 2 2 3 5 2 2" xfId="41971" xr:uid="{00000000-0005-0000-0000-0000554A0000}"/>
    <cellStyle name="Normal 2 13 2 2 3 5 3" xfId="11888" xr:uid="{00000000-0005-0000-0000-0000564A0000}"/>
    <cellStyle name="Normal 2 13 2 2 3 5 3 2" xfId="34531" xr:uid="{00000000-0005-0000-0000-0000574A0000}"/>
    <cellStyle name="Normal 2 13 2 2 3 5 4" xfId="27090" xr:uid="{00000000-0005-0000-0000-0000584A0000}"/>
    <cellStyle name="Normal 2 13 2 2 3 6" xfId="15610" xr:uid="{00000000-0005-0000-0000-0000594A0000}"/>
    <cellStyle name="Normal 2 13 2 2 3 6 2" xfId="38253" xr:uid="{00000000-0005-0000-0000-00005A4A0000}"/>
    <cellStyle name="Normal 2 13 2 2 3 7" xfId="8170" xr:uid="{00000000-0005-0000-0000-00005B4A0000}"/>
    <cellStyle name="Normal 2 13 2 2 3 7 2" xfId="30813" xr:uid="{00000000-0005-0000-0000-00005C4A0000}"/>
    <cellStyle name="Normal 2 13 2 2 3 8" xfId="23372" xr:uid="{00000000-0005-0000-0000-00005D4A0000}"/>
    <cellStyle name="Normal 2 13 2 2 4" xfId="968" xr:uid="{00000000-0005-0000-0000-00005E4A0000}"/>
    <cellStyle name="Normal 2 13 2 2 4 2" xfId="1896" xr:uid="{00000000-0005-0000-0000-00005F4A0000}"/>
    <cellStyle name="Normal 2 13 2 2 4 2 2" xfId="3746" xr:uid="{00000000-0005-0000-0000-0000604A0000}"/>
    <cellStyle name="Normal 2 13 2 2 4 2 2 2" xfId="7467" xr:uid="{00000000-0005-0000-0000-0000614A0000}"/>
    <cellStyle name="Normal 2 13 2 2 4 2 2 2 2" xfId="22351" xr:uid="{00000000-0005-0000-0000-0000624A0000}"/>
    <cellStyle name="Normal 2 13 2 2 4 2 2 2 2 2" xfId="44994" xr:uid="{00000000-0005-0000-0000-0000634A0000}"/>
    <cellStyle name="Normal 2 13 2 2 4 2 2 2 3" xfId="14911" xr:uid="{00000000-0005-0000-0000-0000644A0000}"/>
    <cellStyle name="Normal 2 13 2 2 4 2 2 2 3 2" xfId="37554" xr:uid="{00000000-0005-0000-0000-0000654A0000}"/>
    <cellStyle name="Normal 2 13 2 2 4 2 2 2 4" xfId="30113" xr:uid="{00000000-0005-0000-0000-0000664A0000}"/>
    <cellStyle name="Normal 2 13 2 2 4 2 2 3" xfId="18633" xr:uid="{00000000-0005-0000-0000-0000674A0000}"/>
    <cellStyle name="Normal 2 13 2 2 4 2 2 3 2" xfId="41276" xr:uid="{00000000-0005-0000-0000-0000684A0000}"/>
    <cellStyle name="Normal 2 13 2 2 4 2 2 4" xfId="11193" xr:uid="{00000000-0005-0000-0000-0000694A0000}"/>
    <cellStyle name="Normal 2 13 2 2 4 2 2 4 2" xfId="33836" xr:uid="{00000000-0005-0000-0000-00006A4A0000}"/>
    <cellStyle name="Normal 2 13 2 2 4 2 2 5" xfId="26395" xr:uid="{00000000-0005-0000-0000-00006B4A0000}"/>
    <cellStyle name="Normal 2 13 2 2 4 2 3" xfId="5620" xr:uid="{00000000-0005-0000-0000-00006C4A0000}"/>
    <cellStyle name="Normal 2 13 2 2 4 2 3 2" xfId="20504" xr:uid="{00000000-0005-0000-0000-00006D4A0000}"/>
    <cellStyle name="Normal 2 13 2 2 4 2 3 2 2" xfId="43147" xr:uid="{00000000-0005-0000-0000-00006E4A0000}"/>
    <cellStyle name="Normal 2 13 2 2 4 2 3 3" xfId="13064" xr:uid="{00000000-0005-0000-0000-00006F4A0000}"/>
    <cellStyle name="Normal 2 13 2 2 4 2 3 3 2" xfId="35707" xr:uid="{00000000-0005-0000-0000-0000704A0000}"/>
    <cellStyle name="Normal 2 13 2 2 4 2 3 4" xfId="28266" xr:uid="{00000000-0005-0000-0000-0000714A0000}"/>
    <cellStyle name="Normal 2 13 2 2 4 2 4" xfId="16786" xr:uid="{00000000-0005-0000-0000-0000724A0000}"/>
    <cellStyle name="Normal 2 13 2 2 4 2 4 2" xfId="39429" xr:uid="{00000000-0005-0000-0000-0000734A0000}"/>
    <cellStyle name="Normal 2 13 2 2 4 2 5" xfId="9346" xr:uid="{00000000-0005-0000-0000-0000744A0000}"/>
    <cellStyle name="Normal 2 13 2 2 4 2 5 2" xfId="31989" xr:uid="{00000000-0005-0000-0000-0000754A0000}"/>
    <cellStyle name="Normal 2 13 2 2 4 2 6" xfId="24548" xr:uid="{00000000-0005-0000-0000-0000764A0000}"/>
    <cellStyle name="Normal 2 13 2 2 4 3" xfId="2821" xr:uid="{00000000-0005-0000-0000-0000774A0000}"/>
    <cellStyle name="Normal 2 13 2 2 4 3 2" xfId="6542" xr:uid="{00000000-0005-0000-0000-0000784A0000}"/>
    <cellStyle name="Normal 2 13 2 2 4 3 2 2" xfId="21426" xr:uid="{00000000-0005-0000-0000-0000794A0000}"/>
    <cellStyle name="Normal 2 13 2 2 4 3 2 2 2" xfId="44069" xr:uid="{00000000-0005-0000-0000-00007A4A0000}"/>
    <cellStyle name="Normal 2 13 2 2 4 3 2 3" xfId="13986" xr:uid="{00000000-0005-0000-0000-00007B4A0000}"/>
    <cellStyle name="Normal 2 13 2 2 4 3 2 3 2" xfId="36629" xr:uid="{00000000-0005-0000-0000-00007C4A0000}"/>
    <cellStyle name="Normal 2 13 2 2 4 3 2 4" xfId="29188" xr:uid="{00000000-0005-0000-0000-00007D4A0000}"/>
    <cellStyle name="Normal 2 13 2 2 4 3 3" xfId="17708" xr:uid="{00000000-0005-0000-0000-00007E4A0000}"/>
    <cellStyle name="Normal 2 13 2 2 4 3 3 2" xfId="40351" xr:uid="{00000000-0005-0000-0000-00007F4A0000}"/>
    <cellStyle name="Normal 2 13 2 2 4 3 4" xfId="10268" xr:uid="{00000000-0005-0000-0000-0000804A0000}"/>
    <cellStyle name="Normal 2 13 2 2 4 3 4 2" xfId="32911" xr:uid="{00000000-0005-0000-0000-0000814A0000}"/>
    <cellStyle name="Normal 2 13 2 2 4 3 5" xfId="25470" xr:uid="{00000000-0005-0000-0000-0000824A0000}"/>
    <cellStyle name="Normal 2 13 2 2 4 4" xfId="4695" xr:uid="{00000000-0005-0000-0000-0000834A0000}"/>
    <cellStyle name="Normal 2 13 2 2 4 4 2" xfId="19579" xr:uid="{00000000-0005-0000-0000-0000844A0000}"/>
    <cellStyle name="Normal 2 13 2 2 4 4 2 2" xfId="42222" xr:uid="{00000000-0005-0000-0000-0000854A0000}"/>
    <cellStyle name="Normal 2 13 2 2 4 4 3" xfId="12139" xr:uid="{00000000-0005-0000-0000-0000864A0000}"/>
    <cellStyle name="Normal 2 13 2 2 4 4 3 2" xfId="34782" xr:uid="{00000000-0005-0000-0000-0000874A0000}"/>
    <cellStyle name="Normal 2 13 2 2 4 4 4" xfId="27341" xr:uid="{00000000-0005-0000-0000-0000884A0000}"/>
    <cellStyle name="Normal 2 13 2 2 4 5" xfId="15861" xr:uid="{00000000-0005-0000-0000-0000894A0000}"/>
    <cellStyle name="Normal 2 13 2 2 4 5 2" xfId="38504" xr:uid="{00000000-0005-0000-0000-00008A4A0000}"/>
    <cellStyle name="Normal 2 13 2 2 4 6" xfId="8421" xr:uid="{00000000-0005-0000-0000-00008B4A0000}"/>
    <cellStyle name="Normal 2 13 2 2 4 6 2" xfId="31064" xr:uid="{00000000-0005-0000-0000-00008C4A0000}"/>
    <cellStyle name="Normal 2 13 2 2 4 7" xfId="23623" xr:uid="{00000000-0005-0000-0000-00008D4A0000}"/>
    <cellStyle name="Normal 2 13 2 2 5" xfId="1434" xr:uid="{00000000-0005-0000-0000-00008E4A0000}"/>
    <cellStyle name="Normal 2 13 2 2 5 2" xfId="3284" xr:uid="{00000000-0005-0000-0000-00008F4A0000}"/>
    <cellStyle name="Normal 2 13 2 2 5 2 2" xfId="7005" xr:uid="{00000000-0005-0000-0000-0000904A0000}"/>
    <cellStyle name="Normal 2 13 2 2 5 2 2 2" xfId="21889" xr:uid="{00000000-0005-0000-0000-0000914A0000}"/>
    <cellStyle name="Normal 2 13 2 2 5 2 2 2 2" xfId="44532" xr:uid="{00000000-0005-0000-0000-0000924A0000}"/>
    <cellStyle name="Normal 2 13 2 2 5 2 2 3" xfId="14449" xr:uid="{00000000-0005-0000-0000-0000934A0000}"/>
    <cellStyle name="Normal 2 13 2 2 5 2 2 3 2" xfId="37092" xr:uid="{00000000-0005-0000-0000-0000944A0000}"/>
    <cellStyle name="Normal 2 13 2 2 5 2 2 4" xfId="29651" xr:uid="{00000000-0005-0000-0000-0000954A0000}"/>
    <cellStyle name="Normal 2 13 2 2 5 2 3" xfId="18171" xr:uid="{00000000-0005-0000-0000-0000964A0000}"/>
    <cellStyle name="Normal 2 13 2 2 5 2 3 2" xfId="40814" xr:uid="{00000000-0005-0000-0000-0000974A0000}"/>
    <cellStyle name="Normal 2 13 2 2 5 2 4" xfId="10731" xr:uid="{00000000-0005-0000-0000-0000984A0000}"/>
    <cellStyle name="Normal 2 13 2 2 5 2 4 2" xfId="33374" xr:uid="{00000000-0005-0000-0000-0000994A0000}"/>
    <cellStyle name="Normal 2 13 2 2 5 2 5" xfId="25933" xr:uid="{00000000-0005-0000-0000-00009A4A0000}"/>
    <cellStyle name="Normal 2 13 2 2 5 3" xfId="5158" xr:uid="{00000000-0005-0000-0000-00009B4A0000}"/>
    <cellStyle name="Normal 2 13 2 2 5 3 2" xfId="20042" xr:uid="{00000000-0005-0000-0000-00009C4A0000}"/>
    <cellStyle name="Normal 2 13 2 2 5 3 2 2" xfId="42685" xr:uid="{00000000-0005-0000-0000-00009D4A0000}"/>
    <cellStyle name="Normal 2 13 2 2 5 3 3" xfId="12602" xr:uid="{00000000-0005-0000-0000-00009E4A0000}"/>
    <cellStyle name="Normal 2 13 2 2 5 3 3 2" xfId="35245" xr:uid="{00000000-0005-0000-0000-00009F4A0000}"/>
    <cellStyle name="Normal 2 13 2 2 5 3 4" xfId="27804" xr:uid="{00000000-0005-0000-0000-0000A04A0000}"/>
    <cellStyle name="Normal 2 13 2 2 5 4" xfId="16324" xr:uid="{00000000-0005-0000-0000-0000A14A0000}"/>
    <cellStyle name="Normal 2 13 2 2 5 4 2" xfId="38967" xr:uid="{00000000-0005-0000-0000-0000A24A0000}"/>
    <cellStyle name="Normal 2 13 2 2 5 5" xfId="8884" xr:uid="{00000000-0005-0000-0000-0000A34A0000}"/>
    <cellStyle name="Normal 2 13 2 2 5 5 2" xfId="31527" xr:uid="{00000000-0005-0000-0000-0000A44A0000}"/>
    <cellStyle name="Normal 2 13 2 2 5 6" xfId="24086" xr:uid="{00000000-0005-0000-0000-0000A54A0000}"/>
    <cellStyle name="Normal 2 13 2 2 6" xfId="2359" xr:uid="{00000000-0005-0000-0000-0000A64A0000}"/>
    <cellStyle name="Normal 2 13 2 2 6 2" xfId="6080" xr:uid="{00000000-0005-0000-0000-0000A74A0000}"/>
    <cellStyle name="Normal 2 13 2 2 6 2 2" xfId="20964" xr:uid="{00000000-0005-0000-0000-0000A84A0000}"/>
    <cellStyle name="Normal 2 13 2 2 6 2 2 2" xfId="43607" xr:uid="{00000000-0005-0000-0000-0000A94A0000}"/>
    <cellStyle name="Normal 2 13 2 2 6 2 3" xfId="13524" xr:uid="{00000000-0005-0000-0000-0000AA4A0000}"/>
    <cellStyle name="Normal 2 13 2 2 6 2 3 2" xfId="36167" xr:uid="{00000000-0005-0000-0000-0000AB4A0000}"/>
    <cellStyle name="Normal 2 13 2 2 6 2 4" xfId="28726" xr:uid="{00000000-0005-0000-0000-0000AC4A0000}"/>
    <cellStyle name="Normal 2 13 2 2 6 3" xfId="17246" xr:uid="{00000000-0005-0000-0000-0000AD4A0000}"/>
    <cellStyle name="Normal 2 13 2 2 6 3 2" xfId="39889" xr:uid="{00000000-0005-0000-0000-0000AE4A0000}"/>
    <cellStyle name="Normal 2 13 2 2 6 4" xfId="9806" xr:uid="{00000000-0005-0000-0000-0000AF4A0000}"/>
    <cellStyle name="Normal 2 13 2 2 6 4 2" xfId="32449" xr:uid="{00000000-0005-0000-0000-0000B04A0000}"/>
    <cellStyle name="Normal 2 13 2 2 6 5" xfId="25008" xr:uid="{00000000-0005-0000-0000-0000B14A0000}"/>
    <cellStyle name="Normal 2 13 2 2 7" xfId="4233" xr:uid="{00000000-0005-0000-0000-0000B24A0000}"/>
    <cellStyle name="Normal 2 13 2 2 7 2" xfId="19117" xr:uid="{00000000-0005-0000-0000-0000B34A0000}"/>
    <cellStyle name="Normal 2 13 2 2 7 2 2" xfId="41760" xr:uid="{00000000-0005-0000-0000-0000B44A0000}"/>
    <cellStyle name="Normal 2 13 2 2 7 3" xfId="11677" xr:uid="{00000000-0005-0000-0000-0000B54A0000}"/>
    <cellStyle name="Normal 2 13 2 2 7 3 2" xfId="34320" xr:uid="{00000000-0005-0000-0000-0000B64A0000}"/>
    <cellStyle name="Normal 2 13 2 2 7 4" xfId="26879" xr:uid="{00000000-0005-0000-0000-0000B74A0000}"/>
    <cellStyle name="Normal 2 13 2 2 8" xfId="15399" xr:uid="{00000000-0005-0000-0000-0000B84A0000}"/>
    <cellStyle name="Normal 2 13 2 2 8 2" xfId="38042" xr:uid="{00000000-0005-0000-0000-0000B94A0000}"/>
    <cellStyle name="Normal 2 13 2 2 9" xfId="7959" xr:uid="{00000000-0005-0000-0000-0000BA4A0000}"/>
    <cellStyle name="Normal 2 13 2 2 9 2" xfId="30602" xr:uid="{00000000-0005-0000-0000-0000BB4A0000}"/>
    <cellStyle name="Normal 2 13 2 3" xfId="555" xr:uid="{00000000-0005-0000-0000-0000BC4A0000}"/>
    <cellStyle name="Normal 2 13 2 3 2" xfId="767" xr:uid="{00000000-0005-0000-0000-0000BD4A0000}"/>
    <cellStyle name="Normal 2 13 2 3 2 2" xfId="1232" xr:uid="{00000000-0005-0000-0000-0000BE4A0000}"/>
    <cellStyle name="Normal 2 13 2 3 2 2 2" xfId="2160" xr:uid="{00000000-0005-0000-0000-0000BF4A0000}"/>
    <cellStyle name="Normal 2 13 2 3 2 2 2 2" xfId="4010" xr:uid="{00000000-0005-0000-0000-0000C04A0000}"/>
    <cellStyle name="Normal 2 13 2 3 2 2 2 2 2" xfId="7731" xr:uid="{00000000-0005-0000-0000-0000C14A0000}"/>
    <cellStyle name="Normal 2 13 2 3 2 2 2 2 2 2" xfId="22615" xr:uid="{00000000-0005-0000-0000-0000C24A0000}"/>
    <cellStyle name="Normal 2 13 2 3 2 2 2 2 2 2 2" xfId="45258" xr:uid="{00000000-0005-0000-0000-0000C34A0000}"/>
    <cellStyle name="Normal 2 13 2 3 2 2 2 2 2 3" xfId="15175" xr:uid="{00000000-0005-0000-0000-0000C44A0000}"/>
    <cellStyle name="Normal 2 13 2 3 2 2 2 2 2 3 2" xfId="37818" xr:uid="{00000000-0005-0000-0000-0000C54A0000}"/>
    <cellStyle name="Normal 2 13 2 3 2 2 2 2 2 4" xfId="30377" xr:uid="{00000000-0005-0000-0000-0000C64A0000}"/>
    <cellStyle name="Normal 2 13 2 3 2 2 2 2 3" xfId="18897" xr:uid="{00000000-0005-0000-0000-0000C74A0000}"/>
    <cellStyle name="Normal 2 13 2 3 2 2 2 2 3 2" xfId="41540" xr:uid="{00000000-0005-0000-0000-0000C84A0000}"/>
    <cellStyle name="Normal 2 13 2 3 2 2 2 2 4" xfId="11457" xr:uid="{00000000-0005-0000-0000-0000C94A0000}"/>
    <cellStyle name="Normal 2 13 2 3 2 2 2 2 4 2" xfId="34100" xr:uid="{00000000-0005-0000-0000-0000CA4A0000}"/>
    <cellStyle name="Normal 2 13 2 3 2 2 2 2 5" xfId="26659" xr:uid="{00000000-0005-0000-0000-0000CB4A0000}"/>
    <cellStyle name="Normal 2 13 2 3 2 2 2 3" xfId="5884" xr:uid="{00000000-0005-0000-0000-0000CC4A0000}"/>
    <cellStyle name="Normal 2 13 2 3 2 2 2 3 2" xfId="20768" xr:uid="{00000000-0005-0000-0000-0000CD4A0000}"/>
    <cellStyle name="Normal 2 13 2 3 2 2 2 3 2 2" xfId="43411" xr:uid="{00000000-0005-0000-0000-0000CE4A0000}"/>
    <cellStyle name="Normal 2 13 2 3 2 2 2 3 3" xfId="13328" xr:uid="{00000000-0005-0000-0000-0000CF4A0000}"/>
    <cellStyle name="Normal 2 13 2 3 2 2 2 3 3 2" xfId="35971" xr:uid="{00000000-0005-0000-0000-0000D04A0000}"/>
    <cellStyle name="Normal 2 13 2 3 2 2 2 3 4" xfId="28530" xr:uid="{00000000-0005-0000-0000-0000D14A0000}"/>
    <cellStyle name="Normal 2 13 2 3 2 2 2 4" xfId="17050" xr:uid="{00000000-0005-0000-0000-0000D24A0000}"/>
    <cellStyle name="Normal 2 13 2 3 2 2 2 4 2" xfId="39693" xr:uid="{00000000-0005-0000-0000-0000D34A0000}"/>
    <cellStyle name="Normal 2 13 2 3 2 2 2 5" xfId="9610" xr:uid="{00000000-0005-0000-0000-0000D44A0000}"/>
    <cellStyle name="Normal 2 13 2 3 2 2 2 5 2" xfId="32253" xr:uid="{00000000-0005-0000-0000-0000D54A0000}"/>
    <cellStyle name="Normal 2 13 2 3 2 2 2 6" xfId="24812" xr:uid="{00000000-0005-0000-0000-0000D64A0000}"/>
    <cellStyle name="Normal 2 13 2 3 2 2 3" xfId="3085" xr:uid="{00000000-0005-0000-0000-0000D74A0000}"/>
    <cellStyle name="Normal 2 13 2 3 2 2 3 2" xfId="6806" xr:uid="{00000000-0005-0000-0000-0000D84A0000}"/>
    <cellStyle name="Normal 2 13 2 3 2 2 3 2 2" xfId="21690" xr:uid="{00000000-0005-0000-0000-0000D94A0000}"/>
    <cellStyle name="Normal 2 13 2 3 2 2 3 2 2 2" xfId="44333" xr:uid="{00000000-0005-0000-0000-0000DA4A0000}"/>
    <cellStyle name="Normal 2 13 2 3 2 2 3 2 3" xfId="14250" xr:uid="{00000000-0005-0000-0000-0000DB4A0000}"/>
    <cellStyle name="Normal 2 13 2 3 2 2 3 2 3 2" xfId="36893" xr:uid="{00000000-0005-0000-0000-0000DC4A0000}"/>
    <cellStyle name="Normal 2 13 2 3 2 2 3 2 4" xfId="29452" xr:uid="{00000000-0005-0000-0000-0000DD4A0000}"/>
    <cellStyle name="Normal 2 13 2 3 2 2 3 3" xfId="17972" xr:uid="{00000000-0005-0000-0000-0000DE4A0000}"/>
    <cellStyle name="Normal 2 13 2 3 2 2 3 3 2" xfId="40615" xr:uid="{00000000-0005-0000-0000-0000DF4A0000}"/>
    <cellStyle name="Normal 2 13 2 3 2 2 3 4" xfId="10532" xr:uid="{00000000-0005-0000-0000-0000E04A0000}"/>
    <cellStyle name="Normal 2 13 2 3 2 2 3 4 2" xfId="33175" xr:uid="{00000000-0005-0000-0000-0000E14A0000}"/>
    <cellStyle name="Normal 2 13 2 3 2 2 3 5" xfId="25734" xr:uid="{00000000-0005-0000-0000-0000E24A0000}"/>
    <cellStyle name="Normal 2 13 2 3 2 2 4" xfId="4959" xr:uid="{00000000-0005-0000-0000-0000E34A0000}"/>
    <cellStyle name="Normal 2 13 2 3 2 2 4 2" xfId="19843" xr:uid="{00000000-0005-0000-0000-0000E44A0000}"/>
    <cellStyle name="Normal 2 13 2 3 2 2 4 2 2" xfId="42486" xr:uid="{00000000-0005-0000-0000-0000E54A0000}"/>
    <cellStyle name="Normal 2 13 2 3 2 2 4 3" xfId="12403" xr:uid="{00000000-0005-0000-0000-0000E64A0000}"/>
    <cellStyle name="Normal 2 13 2 3 2 2 4 3 2" xfId="35046" xr:uid="{00000000-0005-0000-0000-0000E74A0000}"/>
    <cellStyle name="Normal 2 13 2 3 2 2 4 4" xfId="27605" xr:uid="{00000000-0005-0000-0000-0000E84A0000}"/>
    <cellStyle name="Normal 2 13 2 3 2 2 5" xfId="16125" xr:uid="{00000000-0005-0000-0000-0000E94A0000}"/>
    <cellStyle name="Normal 2 13 2 3 2 2 5 2" xfId="38768" xr:uid="{00000000-0005-0000-0000-0000EA4A0000}"/>
    <cellStyle name="Normal 2 13 2 3 2 2 6" xfId="8685" xr:uid="{00000000-0005-0000-0000-0000EB4A0000}"/>
    <cellStyle name="Normal 2 13 2 3 2 2 6 2" xfId="31328" xr:uid="{00000000-0005-0000-0000-0000EC4A0000}"/>
    <cellStyle name="Normal 2 13 2 3 2 2 7" xfId="23887" xr:uid="{00000000-0005-0000-0000-0000ED4A0000}"/>
    <cellStyle name="Normal 2 13 2 3 2 3" xfId="1698" xr:uid="{00000000-0005-0000-0000-0000EE4A0000}"/>
    <cellStyle name="Normal 2 13 2 3 2 3 2" xfId="3548" xr:uid="{00000000-0005-0000-0000-0000EF4A0000}"/>
    <cellStyle name="Normal 2 13 2 3 2 3 2 2" xfId="7269" xr:uid="{00000000-0005-0000-0000-0000F04A0000}"/>
    <cellStyle name="Normal 2 13 2 3 2 3 2 2 2" xfId="22153" xr:uid="{00000000-0005-0000-0000-0000F14A0000}"/>
    <cellStyle name="Normal 2 13 2 3 2 3 2 2 2 2" xfId="44796" xr:uid="{00000000-0005-0000-0000-0000F24A0000}"/>
    <cellStyle name="Normal 2 13 2 3 2 3 2 2 3" xfId="14713" xr:uid="{00000000-0005-0000-0000-0000F34A0000}"/>
    <cellStyle name="Normal 2 13 2 3 2 3 2 2 3 2" xfId="37356" xr:uid="{00000000-0005-0000-0000-0000F44A0000}"/>
    <cellStyle name="Normal 2 13 2 3 2 3 2 2 4" xfId="29915" xr:uid="{00000000-0005-0000-0000-0000F54A0000}"/>
    <cellStyle name="Normal 2 13 2 3 2 3 2 3" xfId="18435" xr:uid="{00000000-0005-0000-0000-0000F64A0000}"/>
    <cellStyle name="Normal 2 13 2 3 2 3 2 3 2" xfId="41078" xr:uid="{00000000-0005-0000-0000-0000F74A0000}"/>
    <cellStyle name="Normal 2 13 2 3 2 3 2 4" xfId="10995" xr:uid="{00000000-0005-0000-0000-0000F84A0000}"/>
    <cellStyle name="Normal 2 13 2 3 2 3 2 4 2" xfId="33638" xr:uid="{00000000-0005-0000-0000-0000F94A0000}"/>
    <cellStyle name="Normal 2 13 2 3 2 3 2 5" xfId="26197" xr:uid="{00000000-0005-0000-0000-0000FA4A0000}"/>
    <cellStyle name="Normal 2 13 2 3 2 3 3" xfId="5422" xr:uid="{00000000-0005-0000-0000-0000FB4A0000}"/>
    <cellStyle name="Normal 2 13 2 3 2 3 3 2" xfId="20306" xr:uid="{00000000-0005-0000-0000-0000FC4A0000}"/>
    <cellStyle name="Normal 2 13 2 3 2 3 3 2 2" xfId="42949" xr:uid="{00000000-0005-0000-0000-0000FD4A0000}"/>
    <cellStyle name="Normal 2 13 2 3 2 3 3 3" xfId="12866" xr:uid="{00000000-0005-0000-0000-0000FE4A0000}"/>
    <cellStyle name="Normal 2 13 2 3 2 3 3 3 2" xfId="35509" xr:uid="{00000000-0005-0000-0000-0000FF4A0000}"/>
    <cellStyle name="Normal 2 13 2 3 2 3 3 4" xfId="28068" xr:uid="{00000000-0005-0000-0000-0000004B0000}"/>
    <cellStyle name="Normal 2 13 2 3 2 3 4" xfId="16588" xr:uid="{00000000-0005-0000-0000-0000014B0000}"/>
    <cellStyle name="Normal 2 13 2 3 2 3 4 2" xfId="39231" xr:uid="{00000000-0005-0000-0000-0000024B0000}"/>
    <cellStyle name="Normal 2 13 2 3 2 3 5" xfId="9148" xr:uid="{00000000-0005-0000-0000-0000034B0000}"/>
    <cellStyle name="Normal 2 13 2 3 2 3 5 2" xfId="31791" xr:uid="{00000000-0005-0000-0000-0000044B0000}"/>
    <cellStyle name="Normal 2 13 2 3 2 3 6" xfId="24350" xr:uid="{00000000-0005-0000-0000-0000054B0000}"/>
    <cellStyle name="Normal 2 13 2 3 2 4" xfId="2623" xr:uid="{00000000-0005-0000-0000-0000064B0000}"/>
    <cellStyle name="Normal 2 13 2 3 2 4 2" xfId="6344" xr:uid="{00000000-0005-0000-0000-0000074B0000}"/>
    <cellStyle name="Normal 2 13 2 3 2 4 2 2" xfId="21228" xr:uid="{00000000-0005-0000-0000-0000084B0000}"/>
    <cellStyle name="Normal 2 13 2 3 2 4 2 2 2" xfId="43871" xr:uid="{00000000-0005-0000-0000-0000094B0000}"/>
    <cellStyle name="Normal 2 13 2 3 2 4 2 3" xfId="13788" xr:uid="{00000000-0005-0000-0000-00000A4B0000}"/>
    <cellStyle name="Normal 2 13 2 3 2 4 2 3 2" xfId="36431" xr:uid="{00000000-0005-0000-0000-00000B4B0000}"/>
    <cellStyle name="Normal 2 13 2 3 2 4 2 4" xfId="28990" xr:uid="{00000000-0005-0000-0000-00000C4B0000}"/>
    <cellStyle name="Normal 2 13 2 3 2 4 3" xfId="17510" xr:uid="{00000000-0005-0000-0000-00000D4B0000}"/>
    <cellStyle name="Normal 2 13 2 3 2 4 3 2" xfId="40153" xr:uid="{00000000-0005-0000-0000-00000E4B0000}"/>
    <cellStyle name="Normal 2 13 2 3 2 4 4" xfId="10070" xr:uid="{00000000-0005-0000-0000-00000F4B0000}"/>
    <cellStyle name="Normal 2 13 2 3 2 4 4 2" xfId="32713" xr:uid="{00000000-0005-0000-0000-0000104B0000}"/>
    <cellStyle name="Normal 2 13 2 3 2 4 5" xfId="25272" xr:uid="{00000000-0005-0000-0000-0000114B0000}"/>
    <cellStyle name="Normal 2 13 2 3 2 5" xfId="4497" xr:uid="{00000000-0005-0000-0000-0000124B0000}"/>
    <cellStyle name="Normal 2 13 2 3 2 5 2" xfId="19381" xr:uid="{00000000-0005-0000-0000-0000134B0000}"/>
    <cellStyle name="Normal 2 13 2 3 2 5 2 2" xfId="42024" xr:uid="{00000000-0005-0000-0000-0000144B0000}"/>
    <cellStyle name="Normal 2 13 2 3 2 5 3" xfId="11941" xr:uid="{00000000-0005-0000-0000-0000154B0000}"/>
    <cellStyle name="Normal 2 13 2 3 2 5 3 2" xfId="34584" xr:uid="{00000000-0005-0000-0000-0000164B0000}"/>
    <cellStyle name="Normal 2 13 2 3 2 5 4" xfId="27143" xr:uid="{00000000-0005-0000-0000-0000174B0000}"/>
    <cellStyle name="Normal 2 13 2 3 2 6" xfId="15663" xr:uid="{00000000-0005-0000-0000-0000184B0000}"/>
    <cellStyle name="Normal 2 13 2 3 2 6 2" xfId="38306" xr:uid="{00000000-0005-0000-0000-0000194B0000}"/>
    <cellStyle name="Normal 2 13 2 3 2 7" xfId="8223" xr:uid="{00000000-0005-0000-0000-00001A4B0000}"/>
    <cellStyle name="Normal 2 13 2 3 2 7 2" xfId="30866" xr:uid="{00000000-0005-0000-0000-00001B4B0000}"/>
    <cellStyle name="Normal 2 13 2 3 2 8" xfId="23425" xr:uid="{00000000-0005-0000-0000-00001C4B0000}"/>
    <cellStyle name="Normal 2 13 2 3 3" xfId="1021" xr:uid="{00000000-0005-0000-0000-00001D4B0000}"/>
    <cellStyle name="Normal 2 13 2 3 3 2" xfId="1949" xr:uid="{00000000-0005-0000-0000-00001E4B0000}"/>
    <cellStyle name="Normal 2 13 2 3 3 2 2" xfId="3799" xr:uid="{00000000-0005-0000-0000-00001F4B0000}"/>
    <cellStyle name="Normal 2 13 2 3 3 2 2 2" xfId="7520" xr:uid="{00000000-0005-0000-0000-0000204B0000}"/>
    <cellStyle name="Normal 2 13 2 3 3 2 2 2 2" xfId="22404" xr:uid="{00000000-0005-0000-0000-0000214B0000}"/>
    <cellStyle name="Normal 2 13 2 3 3 2 2 2 2 2" xfId="45047" xr:uid="{00000000-0005-0000-0000-0000224B0000}"/>
    <cellStyle name="Normal 2 13 2 3 3 2 2 2 3" xfId="14964" xr:uid="{00000000-0005-0000-0000-0000234B0000}"/>
    <cellStyle name="Normal 2 13 2 3 3 2 2 2 3 2" xfId="37607" xr:uid="{00000000-0005-0000-0000-0000244B0000}"/>
    <cellStyle name="Normal 2 13 2 3 3 2 2 2 4" xfId="30166" xr:uid="{00000000-0005-0000-0000-0000254B0000}"/>
    <cellStyle name="Normal 2 13 2 3 3 2 2 3" xfId="18686" xr:uid="{00000000-0005-0000-0000-0000264B0000}"/>
    <cellStyle name="Normal 2 13 2 3 3 2 2 3 2" xfId="41329" xr:uid="{00000000-0005-0000-0000-0000274B0000}"/>
    <cellStyle name="Normal 2 13 2 3 3 2 2 4" xfId="11246" xr:uid="{00000000-0005-0000-0000-0000284B0000}"/>
    <cellStyle name="Normal 2 13 2 3 3 2 2 4 2" xfId="33889" xr:uid="{00000000-0005-0000-0000-0000294B0000}"/>
    <cellStyle name="Normal 2 13 2 3 3 2 2 5" xfId="26448" xr:uid="{00000000-0005-0000-0000-00002A4B0000}"/>
    <cellStyle name="Normal 2 13 2 3 3 2 3" xfId="5673" xr:uid="{00000000-0005-0000-0000-00002B4B0000}"/>
    <cellStyle name="Normal 2 13 2 3 3 2 3 2" xfId="20557" xr:uid="{00000000-0005-0000-0000-00002C4B0000}"/>
    <cellStyle name="Normal 2 13 2 3 3 2 3 2 2" xfId="43200" xr:uid="{00000000-0005-0000-0000-00002D4B0000}"/>
    <cellStyle name="Normal 2 13 2 3 3 2 3 3" xfId="13117" xr:uid="{00000000-0005-0000-0000-00002E4B0000}"/>
    <cellStyle name="Normal 2 13 2 3 3 2 3 3 2" xfId="35760" xr:uid="{00000000-0005-0000-0000-00002F4B0000}"/>
    <cellStyle name="Normal 2 13 2 3 3 2 3 4" xfId="28319" xr:uid="{00000000-0005-0000-0000-0000304B0000}"/>
    <cellStyle name="Normal 2 13 2 3 3 2 4" xfId="16839" xr:uid="{00000000-0005-0000-0000-0000314B0000}"/>
    <cellStyle name="Normal 2 13 2 3 3 2 4 2" xfId="39482" xr:uid="{00000000-0005-0000-0000-0000324B0000}"/>
    <cellStyle name="Normal 2 13 2 3 3 2 5" xfId="9399" xr:uid="{00000000-0005-0000-0000-0000334B0000}"/>
    <cellStyle name="Normal 2 13 2 3 3 2 5 2" xfId="32042" xr:uid="{00000000-0005-0000-0000-0000344B0000}"/>
    <cellStyle name="Normal 2 13 2 3 3 2 6" xfId="24601" xr:uid="{00000000-0005-0000-0000-0000354B0000}"/>
    <cellStyle name="Normal 2 13 2 3 3 3" xfId="2874" xr:uid="{00000000-0005-0000-0000-0000364B0000}"/>
    <cellStyle name="Normal 2 13 2 3 3 3 2" xfId="6595" xr:uid="{00000000-0005-0000-0000-0000374B0000}"/>
    <cellStyle name="Normal 2 13 2 3 3 3 2 2" xfId="21479" xr:uid="{00000000-0005-0000-0000-0000384B0000}"/>
    <cellStyle name="Normal 2 13 2 3 3 3 2 2 2" xfId="44122" xr:uid="{00000000-0005-0000-0000-0000394B0000}"/>
    <cellStyle name="Normal 2 13 2 3 3 3 2 3" xfId="14039" xr:uid="{00000000-0005-0000-0000-00003A4B0000}"/>
    <cellStyle name="Normal 2 13 2 3 3 3 2 3 2" xfId="36682" xr:uid="{00000000-0005-0000-0000-00003B4B0000}"/>
    <cellStyle name="Normal 2 13 2 3 3 3 2 4" xfId="29241" xr:uid="{00000000-0005-0000-0000-00003C4B0000}"/>
    <cellStyle name="Normal 2 13 2 3 3 3 3" xfId="17761" xr:uid="{00000000-0005-0000-0000-00003D4B0000}"/>
    <cellStyle name="Normal 2 13 2 3 3 3 3 2" xfId="40404" xr:uid="{00000000-0005-0000-0000-00003E4B0000}"/>
    <cellStyle name="Normal 2 13 2 3 3 3 4" xfId="10321" xr:uid="{00000000-0005-0000-0000-00003F4B0000}"/>
    <cellStyle name="Normal 2 13 2 3 3 3 4 2" xfId="32964" xr:uid="{00000000-0005-0000-0000-0000404B0000}"/>
    <cellStyle name="Normal 2 13 2 3 3 3 5" xfId="25523" xr:uid="{00000000-0005-0000-0000-0000414B0000}"/>
    <cellStyle name="Normal 2 13 2 3 3 4" xfId="4748" xr:uid="{00000000-0005-0000-0000-0000424B0000}"/>
    <cellStyle name="Normal 2 13 2 3 3 4 2" xfId="19632" xr:uid="{00000000-0005-0000-0000-0000434B0000}"/>
    <cellStyle name="Normal 2 13 2 3 3 4 2 2" xfId="42275" xr:uid="{00000000-0005-0000-0000-0000444B0000}"/>
    <cellStyle name="Normal 2 13 2 3 3 4 3" xfId="12192" xr:uid="{00000000-0005-0000-0000-0000454B0000}"/>
    <cellStyle name="Normal 2 13 2 3 3 4 3 2" xfId="34835" xr:uid="{00000000-0005-0000-0000-0000464B0000}"/>
    <cellStyle name="Normal 2 13 2 3 3 4 4" xfId="27394" xr:uid="{00000000-0005-0000-0000-0000474B0000}"/>
    <cellStyle name="Normal 2 13 2 3 3 5" xfId="15914" xr:uid="{00000000-0005-0000-0000-0000484B0000}"/>
    <cellStyle name="Normal 2 13 2 3 3 5 2" xfId="38557" xr:uid="{00000000-0005-0000-0000-0000494B0000}"/>
    <cellStyle name="Normal 2 13 2 3 3 6" xfId="8474" xr:uid="{00000000-0005-0000-0000-00004A4B0000}"/>
    <cellStyle name="Normal 2 13 2 3 3 6 2" xfId="31117" xr:uid="{00000000-0005-0000-0000-00004B4B0000}"/>
    <cellStyle name="Normal 2 13 2 3 3 7" xfId="23676" xr:uid="{00000000-0005-0000-0000-00004C4B0000}"/>
    <cellStyle name="Normal 2 13 2 3 4" xfId="1487" xr:uid="{00000000-0005-0000-0000-00004D4B0000}"/>
    <cellStyle name="Normal 2 13 2 3 4 2" xfId="3337" xr:uid="{00000000-0005-0000-0000-00004E4B0000}"/>
    <cellStyle name="Normal 2 13 2 3 4 2 2" xfId="7058" xr:uid="{00000000-0005-0000-0000-00004F4B0000}"/>
    <cellStyle name="Normal 2 13 2 3 4 2 2 2" xfId="21942" xr:uid="{00000000-0005-0000-0000-0000504B0000}"/>
    <cellStyle name="Normal 2 13 2 3 4 2 2 2 2" xfId="44585" xr:uid="{00000000-0005-0000-0000-0000514B0000}"/>
    <cellStyle name="Normal 2 13 2 3 4 2 2 3" xfId="14502" xr:uid="{00000000-0005-0000-0000-0000524B0000}"/>
    <cellStyle name="Normal 2 13 2 3 4 2 2 3 2" xfId="37145" xr:uid="{00000000-0005-0000-0000-0000534B0000}"/>
    <cellStyle name="Normal 2 13 2 3 4 2 2 4" xfId="29704" xr:uid="{00000000-0005-0000-0000-0000544B0000}"/>
    <cellStyle name="Normal 2 13 2 3 4 2 3" xfId="18224" xr:uid="{00000000-0005-0000-0000-0000554B0000}"/>
    <cellStyle name="Normal 2 13 2 3 4 2 3 2" xfId="40867" xr:uid="{00000000-0005-0000-0000-0000564B0000}"/>
    <cellStyle name="Normal 2 13 2 3 4 2 4" xfId="10784" xr:uid="{00000000-0005-0000-0000-0000574B0000}"/>
    <cellStyle name="Normal 2 13 2 3 4 2 4 2" xfId="33427" xr:uid="{00000000-0005-0000-0000-0000584B0000}"/>
    <cellStyle name="Normal 2 13 2 3 4 2 5" xfId="25986" xr:uid="{00000000-0005-0000-0000-0000594B0000}"/>
    <cellStyle name="Normal 2 13 2 3 4 3" xfId="5211" xr:uid="{00000000-0005-0000-0000-00005A4B0000}"/>
    <cellStyle name="Normal 2 13 2 3 4 3 2" xfId="20095" xr:uid="{00000000-0005-0000-0000-00005B4B0000}"/>
    <cellStyle name="Normal 2 13 2 3 4 3 2 2" xfId="42738" xr:uid="{00000000-0005-0000-0000-00005C4B0000}"/>
    <cellStyle name="Normal 2 13 2 3 4 3 3" xfId="12655" xr:uid="{00000000-0005-0000-0000-00005D4B0000}"/>
    <cellStyle name="Normal 2 13 2 3 4 3 3 2" xfId="35298" xr:uid="{00000000-0005-0000-0000-00005E4B0000}"/>
    <cellStyle name="Normal 2 13 2 3 4 3 4" xfId="27857" xr:uid="{00000000-0005-0000-0000-00005F4B0000}"/>
    <cellStyle name="Normal 2 13 2 3 4 4" xfId="16377" xr:uid="{00000000-0005-0000-0000-0000604B0000}"/>
    <cellStyle name="Normal 2 13 2 3 4 4 2" xfId="39020" xr:uid="{00000000-0005-0000-0000-0000614B0000}"/>
    <cellStyle name="Normal 2 13 2 3 4 5" xfId="8937" xr:uid="{00000000-0005-0000-0000-0000624B0000}"/>
    <cellStyle name="Normal 2 13 2 3 4 5 2" xfId="31580" xr:uid="{00000000-0005-0000-0000-0000634B0000}"/>
    <cellStyle name="Normal 2 13 2 3 4 6" xfId="24139" xr:uid="{00000000-0005-0000-0000-0000644B0000}"/>
    <cellStyle name="Normal 2 13 2 3 5" xfId="2412" xr:uid="{00000000-0005-0000-0000-0000654B0000}"/>
    <cellStyle name="Normal 2 13 2 3 5 2" xfId="6133" xr:uid="{00000000-0005-0000-0000-0000664B0000}"/>
    <cellStyle name="Normal 2 13 2 3 5 2 2" xfId="21017" xr:uid="{00000000-0005-0000-0000-0000674B0000}"/>
    <cellStyle name="Normal 2 13 2 3 5 2 2 2" xfId="43660" xr:uid="{00000000-0005-0000-0000-0000684B0000}"/>
    <cellStyle name="Normal 2 13 2 3 5 2 3" xfId="13577" xr:uid="{00000000-0005-0000-0000-0000694B0000}"/>
    <cellStyle name="Normal 2 13 2 3 5 2 3 2" xfId="36220" xr:uid="{00000000-0005-0000-0000-00006A4B0000}"/>
    <cellStyle name="Normal 2 13 2 3 5 2 4" xfId="28779" xr:uid="{00000000-0005-0000-0000-00006B4B0000}"/>
    <cellStyle name="Normal 2 13 2 3 5 3" xfId="17299" xr:uid="{00000000-0005-0000-0000-00006C4B0000}"/>
    <cellStyle name="Normal 2 13 2 3 5 3 2" xfId="39942" xr:uid="{00000000-0005-0000-0000-00006D4B0000}"/>
    <cellStyle name="Normal 2 13 2 3 5 4" xfId="9859" xr:uid="{00000000-0005-0000-0000-00006E4B0000}"/>
    <cellStyle name="Normal 2 13 2 3 5 4 2" xfId="32502" xr:uid="{00000000-0005-0000-0000-00006F4B0000}"/>
    <cellStyle name="Normal 2 13 2 3 5 5" xfId="25061" xr:uid="{00000000-0005-0000-0000-0000704B0000}"/>
    <cellStyle name="Normal 2 13 2 3 6" xfId="4286" xr:uid="{00000000-0005-0000-0000-0000714B0000}"/>
    <cellStyle name="Normal 2 13 2 3 6 2" xfId="19170" xr:uid="{00000000-0005-0000-0000-0000724B0000}"/>
    <cellStyle name="Normal 2 13 2 3 6 2 2" xfId="41813" xr:uid="{00000000-0005-0000-0000-0000734B0000}"/>
    <cellStyle name="Normal 2 13 2 3 6 3" xfId="11730" xr:uid="{00000000-0005-0000-0000-0000744B0000}"/>
    <cellStyle name="Normal 2 13 2 3 6 3 2" xfId="34373" xr:uid="{00000000-0005-0000-0000-0000754B0000}"/>
    <cellStyle name="Normal 2 13 2 3 6 4" xfId="26932" xr:uid="{00000000-0005-0000-0000-0000764B0000}"/>
    <cellStyle name="Normal 2 13 2 3 7" xfId="15452" xr:uid="{00000000-0005-0000-0000-0000774B0000}"/>
    <cellStyle name="Normal 2 13 2 3 7 2" xfId="38095" xr:uid="{00000000-0005-0000-0000-0000784B0000}"/>
    <cellStyle name="Normal 2 13 2 3 8" xfId="8012" xr:uid="{00000000-0005-0000-0000-0000794B0000}"/>
    <cellStyle name="Normal 2 13 2 3 8 2" xfId="30655" xr:uid="{00000000-0005-0000-0000-00007A4B0000}"/>
    <cellStyle name="Normal 2 13 2 3 9" xfId="23215" xr:uid="{00000000-0005-0000-0000-00007B4B0000}"/>
    <cellStyle name="Normal 2 13 2 4" xfId="662" xr:uid="{00000000-0005-0000-0000-00007C4B0000}"/>
    <cellStyle name="Normal 2 13 2 4 2" xfId="1127" xr:uid="{00000000-0005-0000-0000-00007D4B0000}"/>
    <cellStyle name="Normal 2 13 2 4 2 2" xfId="2055" xr:uid="{00000000-0005-0000-0000-00007E4B0000}"/>
    <cellStyle name="Normal 2 13 2 4 2 2 2" xfId="3905" xr:uid="{00000000-0005-0000-0000-00007F4B0000}"/>
    <cellStyle name="Normal 2 13 2 4 2 2 2 2" xfId="7626" xr:uid="{00000000-0005-0000-0000-0000804B0000}"/>
    <cellStyle name="Normal 2 13 2 4 2 2 2 2 2" xfId="22510" xr:uid="{00000000-0005-0000-0000-0000814B0000}"/>
    <cellStyle name="Normal 2 13 2 4 2 2 2 2 2 2" xfId="45153" xr:uid="{00000000-0005-0000-0000-0000824B0000}"/>
    <cellStyle name="Normal 2 13 2 4 2 2 2 2 3" xfId="15070" xr:uid="{00000000-0005-0000-0000-0000834B0000}"/>
    <cellStyle name="Normal 2 13 2 4 2 2 2 2 3 2" xfId="37713" xr:uid="{00000000-0005-0000-0000-0000844B0000}"/>
    <cellStyle name="Normal 2 13 2 4 2 2 2 2 4" xfId="30272" xr:uid="{00000000-0005-0000-0000-0000854B0000}"/>
    <cellStyle name="Normal 2 13 2 4 2 2 2 3" xfId="18792" xr:uid="{00000000-0005-0000-0000-0000864B0000}"/>
    <cellStyle name="Normal 2 13 2 4 2 2 2 3 2" xfId="41435" xr:uid="{00000000-0005-0000-0000-0000874B0000}"/>
    <cellStyle name="Normal 2 13 2 4 2 2 2 4" xfId="11352" xr:uid="{00000000-0005-0000-0000-0000884B0000}"/>
    <cellStyle name="Normal 2 13 2 4 2 2 2 4 2" xfId="33995" xr:uid="{00000000-0005-0000-0000-0000894B0000}"/>
    <cellStyle name="Normal 2 13 2 4 2 2 2 5" xfId="26554" xr:uid="{00000000-0005-0000-0000-00008A4B0000}"/>
    <cellStyle name="Normal 2 13 2 4 2 2 3" xfId="5779" xr:uid="{00000000-0005-0000-0000-00008B4B0000}"/>
    <cellStyle name="Normal 2 13 2 4 2 2 3 2" xfId="20663" xr:uid="{00000000-0005-0000-0000-00008C4B0000}"/>
    <cellStyle name="Normal 2 13 2 4 2 2 3 2 2" xfId="43306" xr:uid="{00000000-0005-0000-0000-00008D4B0000}"/>
    <cellStyle name="Normal 2 13 2 4 2 2 3 3" xfId="13223" xr:uid="{00000000-0005-0000-0000-00008E4B0000}"/>
    <cellStyle name="Normal 2 13 2 4 2 2 3 3 2" xfId="35866" xr:uid="{00000000-0005-0000-0000-00008F4B0000}"/>
    <cellStyle name="Normal 2 13 2 4 2 2 3 4" xfId="28425" xr:uid="{00000000-0005-0000-0000-0000904B0000}"/>
    <cellStyle name="Normal 2 13 2 4 2 2 4" xfId="16945" xr:uid="{00000000-0005-0000-0000-0000914B0000}"/>
    <cellStyle name="Normal 2 13 2 4 2 2 4 2" xfId="39588" xr:uid="{00000000-0005-0000-0000-0000924B0000}"/>
    <cellStyle name="Normal 2 13 2 4 2 2 5" xfId="9505" xr:uid="{00000000-0005-0000-0000-0000934B0000}"/>
    <cellStyle name="Normal 2 13 2 4 2 2 5 2" xfId="32148" xr:uid="{00000000-0005-0000-0000-0000944B0000}"/>
    <cellStyle name="Normal 2 13 2 4 2 2 6" xfId="24707" xr:uid="{00000000-0005-0000-0000-0000954B0000}"/>
    <cellStyle name="Normal 2 13 2 4 2 3" xfId="2980" xr:uid="{00000000-0005-0000-0000-0000964B0000}"/>
    <cellStyle name="Normal 2 13 2 4 2 3 2" xfId="6701" xr:uid="{00000000-0005-0000-0000-0000974B0000}"/>
    <cellStyle name="Normal 2 13 2 4 2 3 2 2" xfId="21585" xr:uid="{00000000-0005-0000-0000-0000984B0000}"/>
    <cellStyle name="Normal 2 13 2 4 2 3 2 2 2" xfId="44228" xr:uid="{00000000-0005-0000-0000-0000994B0000}"/>
    <cellStyle name="Normal 2 13 2 4 2 3 2 3" xfId="14145" xr:uid="{00000000-0005-0000-0000-00009A4B0000}"/>
    <cellStyle name="Normal 2 13 2 4 2 3 2 3 2" xfId="36788" xr:uid="{00000000-0005-0000-0000-00009B4B0000}"/>
    <cellStyle name="Normal 2 13 2 4 2 3 2 4" xfId="29347" xr:uid="{00000000-0005-0000-0000-00009C4B0000}"/>
    <cellStyle name="Normal 2 13 2 4 2 3 3" xfId="17867" xr:uid="{00000000-0005-0000-0000-00009D4B0000}"/>
    <cellStyle name="Normal 2 13 2 4 2 3 3 2" xfId="40510" xr:uid="{00000000-0005-0000-0000-00009E4B0000}"/>
    <cellStyle name="Normal 2 13 2 4 2 3 4" xfId="10427" xr:uid="{00000000-0005-0000-0000-00009F4B0000}"/>
    <cellStyle name="Normal 2 13 2 4 2 3 4 2" xfId="33070" xr:uid="{00000000-0005-0000-0000-0000A04B0000}"/>
    <cellStyle name="Normal 2 13 2 4 2 3 5" xfId="25629" xr:uid="{00000000-0005-0000-0000-0000A14B0000}"/>
    <cellStyle name="Normal 2 13 2 4 2 4" xfId="4854" xr:uid="{00000000-0005-0000-0000-0000A24B0000}"/>
    <cellStyle name="Normal 2 13 2 4 2 4 2" xfId="19738" xr:uid="{00000000-0005-0000-0000-0000A34B0000}"/>
    <cellStyle name="Normal 2 13 2 4 2 4 2 2" xfId="42381" xr:uid="{00000000-0005-0000-0000-0000A44B0000}"/>
    <cellStyle name="Normal 2 13 2 4 2 4 3" xfId="12298" xr:uid="{00000000-0005-0000-0000-0000A54B0000}"/>
    <cellStyle name="Normal 2 13 2 4 2 4 3 2" xfId="34941" xr:uid="{00000000-0005-0000-0000-0000A64B0000}"/>
    <cellStyle name="Normal 2 13 2 4 2 4 4" xfId="27500" xr:uid="{00000000-0005-0000-0000-0000A74B0000}"/>
    <cellStyle name="Normal 2 13 2 4 2 5" xfId="16020" xr:uid="{00000000-0005-0000-0000-0000A84B0000}"/>
    <cellStyle name="Normal 2 13 2 4 2 5 2" xfId="38663" xr:uid="{00000000-0005-0000-0000-0000A94B0000}"/>
    <cellStyle name="Normal 2 13 2 4 2 6" xfId="8580" xr:uid="{00000000-0005-0000-0000-0000AA4B0000}"/>
    <cellStyle name="Normal 2 13 2 4 2 6 2" xfId="31223" xr:uid="{00000000-0005-0000-0000-0000AB4B0000}"/>
    <cellStyle name="Normal 2 13 2 4 2 7" xfId="23782" xr:uid="{00000000-0005-0000-0000-0000AC4B0000}"/>
    <cellStyle name="Normal 2 13 2 4 3" xfId="1593" xr:uid="{00000000-0005-0000-0000-0000AD4B0000}"/>
    <cellStyle name="Normal 2 13 2 4 3 2" xfId="3443" xr:uid="{00000000-0005-0000-0000-0000AE4B0000}"/>
    <cellStyle name="Normal 2 13 2 4 3 2 2" xfId="7164" xr:uid="{00000000-0005-0000-0000-0000AF4B0000}"/>
    <cellStyle name="Normal 2 13 2 4 3 2 2 2" xfId="22048" xr:uid="{00000000-0005-0000-0000-0000B04B0000}"/>
    <cellStyle name="Normal 2 13 2 4 3 2 2 2 2" xfId="44691" xr:uid="{00000000-0005-0000-0000-0000B14B0000}"/>
    <cellStyle name="Normal 2 13 2 4 3 2 2 3" xfId="14608" xr:uid="{00000000-0005-0000-0000-0000B24B0000}"/>
    <cellStyle name="Normal 2 13 2 4 3 2 2 3 2" xfId="37251" xr:uid="{00000000-0005-0000-0000-0000B34B0000}"/>
    <cellStyle name="Normal 2 13 2 4 3 2 2 4" xfId="29810" xr:uid="{00000000-0005-0000-0000-0000B44B0000}"/>
    <cellStyle name="Normal 2 13 2 4 3 2 3" xfId="18330" xr:uid="{00000000-0005-0000-0000-0000B54B0000}"/>
    <cellStyle name="Normal 2 13 2 4 3 2 3 2" xfId="40973" xr:uid="{00000000-0005-0000-0000-0000B64B0000}"/>
    <cellStyle name="Normal 2 13 2 4 3 2 4" xfId="10890" xr:uid="{00000000-0005-0000-0000-0000B74B0000}"/>
    <cellStyle name="Normal 2 13 2 4 3 2 4 2" xfId="33533" xr:uid="{00000000-0005-0000-0000-0000B84B0000}"/>
    <cellStyle name="Normal 2 13 2 4 3 2 5" xfId="26092" xr:uid="{00000000-0005-0000-0000-0000B94B0000}"/>
    <cellStyle name="Normal 2 13 2 4 3 3" xfId="5317" xr:uid="{00000000-0005-0000-0000-0000BA4B0000}"/>
    <cellStyle name="Normal 2 13 2 4 3 3 2" xfId="20201" xr:uid="{00000000-0005-0000-0000-0000BB4B0000}"/>
    <cellStyle name="Normal 2 13 2 4 3 3 2 2" xfId="42844" xr:uid="{00000000-0005-0000-0000-0000BC4B0000}"/>
    <cellStyle name="Normal 2 13 2 4 3 3 3" xfId="12761" xr:uid="{00000000-0005-0000-0000-0000BD4B0000}"/>
    <cellStyle name="Normal 2 13 2 4 3 3 3 2" xfId="35404" xr:uid="{00000000-0005-0000-0000-0000BE4B0000}"/>
    <cellStyle name="Normal 2 13 2 4 3 3 4" xfId="27963" xr:uid="{00000000-0005-0000-0000-0000BF4B0000}"/>
    <cellStyle name="Normal 2 13 2 4 3 4" xfId="16483" xr:uid="{00000000-0005-0000-0000-0000C04B0000}"/>
    <cellStyle name="Normal 2 13 2 4 3 4 2" xfId="39126" xr:uid="{00000000-0005-0000-0000-0000C14B0000}"/>
    <cellStyle name="Normal 2 13 2 4 3 5" xfId="9043" xr:uid="{00000000-0005-0000-0000-0000C24B0000}"/>
    <cellStyle name="Normal 2 13 2 4 3 5 2" xfId="31686" xr:uid="{00000000-0005-0000-0000-0000C34B0000}"/>
    <cellStyle name="Normal 2 13 2 4 3 6" xfId="24245" xr:uid="{00000000-0005-0000-0000-0000C44B0000}"/>
    <cellStyle name="Normal 2 13 2 4 4" xfId="2518" xr:uid="{00000000-0005-0000-0000-0000C54B0000}"/>
    <cellStyle name="Normal 2 13 2 4 4 2" xfId="6239" xr:uid="{00000000-0005-0000-0000-0000C64B0000}"/>
    <cellStyle name="Normal 2 13 2 4 4 2 2" xfId="21123" xr:uid="{00000000-0005-0000-0000-0000C74B0000}"/>
    <cellStyle name="Normal 2 13 2 4 4 2 2 2" xfId="43766" xr:uid="{00000000-0005-0000-0000-0000C84B0000}"/>
    <cellStyle name="Normal 2 13 2 4 4 2 3" xfId="13683" xr:uid="{00000000-0005-0000-0000-0000C94B0000}"/>
    <cellStyle name="Normal 2 13 2 4 4 2 3 2" xfId="36326" xr:uid="{00000000-0005-0000-0000-0000CA4B0000}"/>
    <cellStyle name="Normal 2 13 2 4 4 2 4" xfId="28885" xr:uid="{00000000-0005-0000-0000-0000CB4B0000}"/>
    <cellStyle name="Normal 2 13 2 4 4 3" xfId="17405" xr:uid="{00000000-0005-0000-0000-0000CC4B0000}"/>
    <cellStyle name="Normal 2 13 2 4 4 3 2" xfId="40048" xr:uid="{00000000-0005-0000-0000-0000CD4B0000}"/>
    <cellStyle name="Normal 2 13 2 4 4 4" xfId="9965" xr:uid="{00000000-0005-0000-0000-0000CE4B0000}"/>
    <cellStyle name="Normal 2 13 2 4 4 4 2" xfId="32608" xr:uid="{00000000-0005-0000-0000-0000CF4B0000}"/>
    <cellStyle name="Normal 2 13 2 4 4 5" xfId="25167" xr:uid="{00000000-0005-0000-0000-0000D04B0000}"/>
    <cellStyle name="Normal 2 13 2 4 5" xfId="4392" xr:uid="{00000000-0005-0000-0000-0000D14B0000}"/>
    <cellStyle name="Normal 2 13 2 4 5 2" xfId="19276" xr:uid="{00000000-0005-0000-0000-0000D24B0000}"/>
    <cellStyle name="Normal 2 13 2 4 5 2 2" xfId="41919" xr:uid="{00000000-0005-0000-0000-0000D34B0000}"/>
    <cellStyle name="Normal 2 13 2 4 5 3" xfId="11836" xr:uid="{00000000-0005-0000-0000-0000D44B0000}"/>
    <cellStyle name="Normal 2 13 2 4 5 3 2" xfId="34479" xr:uid="{00000000-0005-0000-0000-0000D54B0000}"/>
    <cellStyle name="Normal 2 13 2 4 5 4" xfId="27038" xr:uid="{00000000-0005-0000-0000-0000D64B0000}"/>
    <cellStyle name="Normal 2 13 2 4 6" xfId="15558" xr:uid="{00000000-0005-0000-0000-0000D74B0000}"/>
    <cellStyle name="Normal 2 13 2 4 6 2" xfId="38201" xr:uid="{00000000-0005-0000-0000-0000D84B0000}"/>
    <cellStyle name="Normal 2 13 2 4 7" xfId="8118" xr:uid="{00000000-0005-0000-0000-0000D94B0000}"/>
    <cellStyle name="Normal 2 13 2 4 7 2" xfId="30761" xr:uid="{00000000-0005-0000-0000-0000DA4B0000}"/>
    <cellStyle name="Normal 2 13 2 4 8" xfId="23320" xr:uid="{00000000-0005-0000-0000-0000DB4B0000}"/>
    <cellStyle name="Normal 2 13 2 5" xfId="916" xr:uid="{00000000-0005-0000-0000-0000DC4B0000}"/>
    <cellStyle name="Normal 2 13 2 5 2" xfId="1844" xr:uid="{00000000-0005-0000-0000-0000DD4B0000}"/>
    <cellStyle name="Normal 2 13 2 5 2 2" xfId="3694" xr:uid="{00000000-0005-0000-0000-0000DE4B0000}"/>
    <cellStyle name="Normal 2 13 2 5 2 2 2" xfId="7415" xr:uid="{00000000-0005-0000-0000-0000DF4B0000}"/>
    <cellStyle name="Normal 2 13 2 5 2 2 2 2" xfId="22299" xr:uid="{00000000-0005-0000-0000-0000E04B0000}"/>
    <cellStyle name="Normal 2 13 2 5 2 2 2 2 2" xfId="44942" xr:uid="{00000000-0005-0000-0000-0000E14B0000}"/>
    <cellStyle name="Normal 2 13 2 5 2 2 2 3" xfId="14859" xr:uid="{00000000-0005-0000-0000-0000E24B0000}"/>
    <cellStyle name="Normal 2 13 2 5 2 2 2 3 2" xfId="37502" xr:uid="{00000000-0005-0000-0000-0000E34B0000}"/>
    <cellStyle name="Normal 2 13 2 5 2 2 2 4" xfId="30061" xr:uid="{00000000-0005-0000-0000-0000E44B0000}"/>
    <cellStyle name="Normal 2 13 2 5 2 2 3" xfId="18581" xr:uid="{00000000-0005-0000-0000-0000E54B0000}"/>
    <cellStyle name="Normal 2 13 2 5 2 2 3 2" xfId="41224" xr:uid="{00000000-0005-0000-0000-0000E64B0000}"/>
    <cellStyle name="Normal 2 13 2 5 2 2 4" xfId="11141" xr:uid="{00000000-0005-0000-0000-0000E74B0000}"/>
    <cellStyle name="Normal 2 13 2 5 2 2 4 2" xfId="33784" xr:uid="{00000000-0005-0000-0000-0000E84B0000}"/>
    <cellStyle name="Normal 2 13 2 5 2 2 5" xfId="26343" xr:uid="{00000000-0005-0000-0000-0000E94B0000}"/>
    <cellStyle name="Normal 2 13 2 5 2 3" xfId="5568" xr:uid="{00000000-0005-0000-0000-0000EA4B0000}"/>
    <cellStyle name="Normal 2 13 2 5 2 3 2" xfId="20452" xr:uid="{00000000-0005-0000-0000-0000EB4B0000}"/>
    <cellStyle name="Normal 2 13 2 5 2 3 2 2" xfId="43095" xr:uid="{00000000-0005-0000-0000-0000EC4B0000}"/>
    <cellStyle name="Normal 2 13 2 5 2 3 3" xfId="13012" xr:uid="{00000000-0005-0000-0000-0000ED4B0000}"/>
    <cellStyle name="Normal 2 13 2 5 2 3 3 2" xfId="35655" xr:uid="{00000000-0005-0000-0000-0000EE4B0000}"/>
    <cellStyle name="Normal 2 13 2 5 2 3 4" xfId="28214" xr:uid="{00000000-0005-0000-0000-0000EF4B0000}"/>
    <cellStyle name="Normal 2 13 2 5 2 4" xfId="16734" xr:uid="{00000000-0005-0000-0000-0000F04B0000}"/>
    <cellStyle name="Normal 2 13 2 5 2 4 2" xfId="39377" xr:uid="{00000000-0005-0000-0000-0000F14B0000}"/>
    <cellStyle name="Normal 2 13 2 5 2 5" xfId="9294" xr:uid="{00000000-0005-0000-0000-0000F24B0000}"/>
    <cellStyle name="Normal 2 13 2 5 2 5 2" xfId="31937" xr:uid="{00000000-0005-0000-0000-0000F34B0000}"/>
    <cellStyle name="Normal 2 13 2 5 2 6" xfId="24496" xr:uid="{00000000-0005-0000-0000-0000F44B0000}"/>
    <cellStyle name="Normal 2 13 2 5 3" xfId="2769" xr:uid="{00000000-0005-0000-0000-0000F54B0000}"/>
    <cellStyle name="Normal 2 13 2 5 3 2" xfId="6490" xr:uid="{00000000-0005-0000-0000-0000F64B0000}"/>
    <cellStyle name="Normal 2 13 2 5 3 2 2" xfId="21374" xr:uid="{00000000-0005-0000-0000-0000F74B0000}"/>
    <cellStyle name="Normal 2 13 2 5 3 2 2 2" xfId="44017" xr:uid="{00000000-0005-0000-0000-0000F84B0000}"/>
    <cellStyle name="Normal 2 13 2 5 3 2 3" xfId="13934" xr:uid="{00000000-0005-0000-0000-0000F94B0000}"/>
    <cellStyle name="Normal 2 13 2 5 3 2 3 2" xfId="36577" xr:uid="{00000000-0005-0000-0000-0000FA4B0000}"/>
    <cellStyle name="Normal 2 13 2 5 3 2 4" xfId="29136" xr:uid="{00000000-0005-0000-0000-0000FB4B0000}"/>
    <cellStyle name="Normal 2 13 2 5 3 3" xfId="17656" xr:uid="{00000000-0005-0000-0000-0000FC4B0000}"/>
    <cellStyle name="Normal 2 13 2 5 3 3 2" xfId="40299" xr:uid="{00000000-0005-0000-0000-0000FD4B0000}"/>
    <cellStyle name="Normal 2 13 2 5 3 4" xfId="10216" xr:uid="{00000000-0005-0000-0000-0000FE4B0000}"/>
    <cellStyle name="Normal 2 13 2 5 3 4 2" xfId="32859" xr:uid="{00000000-0005-0000-0000-0000FF4B0000}"/>
    <cellStyle name="Normal 2 13 2 5 3 5" xfId="25418" xr:uid="{00000000-0005-0000-0000-0000004C0000}"/>
    <cellStyle name="Normal 2 13 2 5 4" xfId="4643" xr:uid="{00000000-0005-0000-0000-0000014C0000}"/>
    <cellStyle name="Normal 2 13 2 5 4 2" xfId="19527" xr:uid="{00000000-0005-0000-0000-0000024C0000}"/>
    <cellStyle name="Normal 2 13 2 5 4 2 2" xfId="42170" xr:uid="{00000000-0005-0000-0000-0000034C0000}"/>
    <cellStyle name="Normal 2 13 2 5 4 3" xfId="12087" xr:uid="{00000000-0005-0000-0000-0000044C0000}"/>
    <cellStyle name="Normal 2 13 2 5 4 3 2" xfId="34730" xr:uid="{00000000-0005-0000-0000-0000054C0000}"/>
    <cellStyle name="Normal 2 13 2 5 4 4" xfId="27289" xr:uid="{00000000-0005-0000-0000-0000064C0000}"/>
    <cellStyle name="Normal 2 13 2 5 5" xfId="15809" xr:uid="{00000000-0005-0000-0000-0000074C0000}"/>
    <cellStyle name="Normal 2 13 2 5 5 2" xfId="38452" xr:uid="{00000000-0005-0000-0000-0000084C0000}"/>
    <cellStyle name="Normal 2 13 2 5 6" xfId="8369" xr:uid="{00000000-0005-0000-0000-0000094C0000}"/>
    <cellStyle name="Normal 2 13 2 5 6 2" xfId="31012" xr:uid="{00000000-0005-0000-0000-00000A4C0000}"/>
    <cellStyle name="Normal 2 13 2 5 7" xfId="23571" xr:uid="{00000000-0005-0000-0000-00000B4C0000}"/>
    <cellStyle name="Normal 2 13 2 6" xfId="1382" xr:uid="{00000000-0005-0000-0000-00000C4C0000}"/>
    <cellStyle name="Normal 2 13 2 6 2" xfId="3232" xr:uid="{00000000-0005-0000-0000-00000D4C0000}"/>
    <cellStyle name="Normal 2 13 2 6 2 2" xfId="6953" xr:uid="{00000000-0005-0000-0000-00000E4C0000}"/>
    <cellStyle name="Normal 2 13 2 6 2 2 2" xfId="21837" xr:uid="{00000000-0005-0000-0000-00000F4C0000}"/>
    <cellStyle name="Normal 2 13 2 6 2 2 2 2" xfId="44480" xr:uid="{00000000-0005-0000-0000-0000104C0000}"/>
    <cellStyle name="Normal 2 13 2 6 2 2 3" xfId="14397" xr:uid="{00000000-0005-0000-0000-0000114C0000}"/>
    <cellStyle name="Normal 2 13 2 6 2 2 3 2" xfId="37040" xr:uid="{00000000-0005-0000-0000-0000124C0000}"/>
    <cellStyle name="Normal 2 13 2 6 2 2 4" xfId="29599" xr:uid="{00000000-0005-0000-0000-0000134C0000}"/>
    <cellStyle name="Normal 2 13 2 6 2 3" xfId="18119" xr:uid="{00000000-0005-0000-0000-0000144C0000}"/>
    <cellStyle name="Normal 2 13 2 6 2 3 2" xfId="40762" xr:uid="{00000000-0005-0000-0000-0000154C0000}"/>
    <cellStyle name="Normal 2 13 2 6 2 4" xfId="10679" xr:uid="{00000000-0005-0000-0000-0000164C0000}"/>
    <cellStyle name="Normal 2 13 2 6 2 4 2" xfId="33322" xr:uid="{00000000-0005-0000-0000-0000174C0000}"/>
    <cellStyle name="Normal 2 13 2 6 2 5" xfId="25881" xr:uid="{00000000-0005-0000-0000-0000184C0000}"/>
    <cellStyle name="Normal 2 13 2 6 3" xfId="5106" xr:uid="{00000000-0005-0000-0000-0000194C0000}"/>
    <cellStyle name="Normal 2 13 2 6 3 2" xfId="19990" xr:uid="{00000000-0005-0000-0000-00001A4C0000}"/>
    <cellStyle name="Normal 2 13 2 6 3 2 2" xfId="42633" xr:uid="{00000000-0005-0000-0000-00001B4C0000}"/>
    <cellStyle name="Normal 2 13 2 6 3 3" xfId="12550" xr:uid="{00000000-0005-0000-0000-00001C4C0000}"/>
    <cellStyle name="Normal 2 13 2 6 3 3 2" xfId="35193" xr:uid="{00000000-0005-0000-0000-00001D4C0000}"/>
    <cellStyle name="Normal 2 13 2 6 3 4" xfId="27752" xr:uid="{00000000-0005-0000-0000-00001E4C0000}"/>
    <cellStyle name="Normal 2 13 2 6 4" xfId="16272" xr:uid="{00000000-0005-0000-0000-00001F4C0000}"/>
    <cellStyle name="Normal 2 13 2 6 4 2" xfId="38915" xr:uid="{00000000-0005-0000-0000-0000204C0000}"/>
    <cellStyle name="Normal 2 13 2 6 5" xfId="8832" xr:uid="{00000000-0005-0000-0000-0000214C0000}"/>
    <cellStyle name="Normal 2 13 2 6 5 2" xfId="31475" xr:uid="{00000000-0005-0000-0000-0000224C0000}"/>
    <cellStyle name="Normal 2 13 2 6 6" xfId="24034" xr:uid="{00000000-0005-0000-0000-0000234C0000}"/>
    <cellStyle name="Normal 2 13 2 7" xfId="2307" xr:uid="{00000000-0005-0000-0000-0000244C0000}"/>
    <cellStyle name="Normal 2 13 2 7 2" xfId="6028" xr:uid="{00000000-0005-0000-0000-0000254C0000}"/>
    <cellStyle name="Normal 2 13 2 7 2 2" xfId="20912" xr:uid="{00000000-0005-0000-0000-0000264C0000}"/>
    <cellStyle name="Normal 2 13 2 7 2 2 2" xfId="43555" xr:uid="{00000000-0005-0000-0000-0000274C0000}"/>
    <cellStyle name="Normal 2 13 2 7 2 3" xfId="13472" xr:uid="{00000000-0005-0000-0000-0000284C0000}"/>
    <cellStyle name="Normal 2 13 2 7 2 3 2" xfId="36115" xr:uid="{00000000-0005-0000-0000-0000294C0000}"/>
    <cellStyle name="Normal 2 13 2 7 2 4" xfId="28674" xr:uid="{00000000-0005-0000-0000-00002A4C0000}"/>
    <cellStyle name="Normal 2 13 2 7 3" xfId="17194" xr:uid="{00000000-0005-0000-0000-00002B4C0000}"/>
    <cellStyle name="Normal 2 13 2 7 3 2" xfId="39837" xr:uid="{00000000-0005-0000-0000-00002C4C0000}"/>
    <cellStyle name="Normal 2 13 2 7 4" xfId="9754" xr:uid="{00000000-0005-0000-0000-00002D4C0000}"/>
    <cellStyle name="Normal 2 13 2 7 4 2" xfId="32397" xr:uid="{00000000-0005-0000-0000-00002E4C0000}"/>
    <cellStyle name="Normal 2 13 2 7 5" xfId="24956" xr:uid="{00000000-0005-0000-0000-00002F4C0000}"/>
    <cellStyle name="Normal 2 13 2 8" xfId="4181" xr:uid="{00000000-0005-0000-0000-0000304C0000}"/>
    <cellStyle name="Normal 2 13 2 8 2" xfId="19065" xr:uid="{00000000-0005-0000-0000-0000314C0000}"/>
    <cellStyle name="Normal 2 13 2 8 2 2" xfId="41708" xr:uid="{00000000-0005-0000-0000-0000324C0000}"/>
    <cellStyle name="Normal 2 13 2 8 3" xfId="11625" xr:uid="{00000000-0005-0000-0000-0000334C0000}"/>
    <cellStyle name="Normal 2 13 2 8 3 2" xfId="34268" xr:uid="{00000000-0005-0000-0000-0000344C0000}"/>
    <cellStyle name="Normal 2 13 2 8 4" xfId="26827" xr:uid="{00000000-0005-0000-0000-0000354C0000}"/>
    <cellStyle name="Normal 2 13 2 9" xfId="15347" xr:uid="{00000000-0005-0000-0000-0000364C0000}"/>
    <cellStyle name="Normal 2 13 2 9 2" xfId="37990" xr:uid="{00000000-0005-0000-0000-0000374C0000}"/>
    <cellStyle name="Normal 2 13 3" xfId="481" xr:uid="{00000000-0005-0000-0000-0000384C0000}"/>
    <cellStyle name="Normal 2 13 3 10" xfId="23142" xr:uid="{00000000-0005-0000-0000-0000394C0000}"/>
    <cellStyle name="Normal 2 13 3 2" xfId="587" xr:uid="{00000000-0005-0000-0000-00003A4C0000}"/>
    <cellStyle name="Normal 2 13 3 2 2" xfId="799" xr:uid="{00000000-0005-0000-0000-00003B4C0000}"/>
    <cellStyle name="Normal 2 13 3 2 2 2" xfId="1264" xr:uid="{00000000-0005-0000-0000-00003C4C0000}"/>
    <cellStyle name="Normal 2 13 3 2 2 2 2" xfId="2192" xr:uid="{00000000-0005-0000-0000-00003D4C0000}"/>
    <cellStyle name="Normal 2 13 3 2 2 2 2 2" xfId="4042" xr:uid="{00000000-0005-0000-0000-00003E4C0000}"/>
    <cellStyle name="Normal 2 13 3 2 2 2 2 2 2" xfId="7763" xr:uid="{00000000-0005-0000-0000-00003F4C0000}"/>
    <cellStyle name="Normal 2 13 3 2 2 2 2 2 2 2" xfId="22647" xr:uid="{00000000-0005-0000-0000-0000404C0000}"/>
    <cellStyle name="Normal 2 13 3 2 2 2 2 2 2 2 2" xfId="45290" xr:uid="{00000000-0005-0000-0000-0000414C0000}"/>
    <cellStyle name="Normal 2 13 3 2 2 2 2 2 2 3" xfId="15207" xr:uid="{00000000-0005-0000-0000-0000424C0000}"/>
    <cellStyle name="Normal 2 13 3 2 2 2 2 2 2 3 2" xfId="37850" xr:uid="{00000000-0005-0000-0000-0000434C0000}"/>
    <cellStyle name="Normal 2 13 3 2 2 2 2 2 2 4" xfId="30409" xr:uid="{00000000-0005-0000-0000-0000444C0000}"/>
    <cellStyle name="Normal 2 13 3 2 2 2 2 2 3" xfId="18929" xr:uid="{00000000-0005-0000-0000-0000454C0000}"/>
    <cellStyle name="Normal 2 13 3 2 2 2 2 2 3 2" xfId="41572" xr:uid="{00000000-0005-0000-0000-0000464C0000}"/>
    <cellStyle name="Normal 2 13 3 2 2 2 2 2 4" xfId="11489" xr:uid="{00000000-0005-0000-0000-0000474C0000}"/>
    <cellStyle name="Normal 2 13 3 2 2 2 2 2 4 2" xfId="34132" xr:uid="{00000000-0005-0000-0000-0000484C0000}"/>
    <cellStyle name="Normal 2 13 3 2 2 2 2 2 5" xfId="26691" xr:uid="{00000000-0005-0000-0000-0000494C0000}"/>
    <cellStyle name="Normal 2 13 3 2 2 2 2 3" xfId="5916" xr:uid="{00000000-0005-0000-0000-00004A4C0000}"/>
    <cellStyle name="Normal 2 13 3 2 2 2 2 3 2" xfId="20800" xr:uid="{00000000-0005-0000-0000-00004B4C0000}"/>
    <cellStyle name="Normal 2 13 3 2 2 2 2 3 2 2" xfId="43443" xr:uid="{00000000-0005-0000-0000-00004C4C0000}"/>
    <cellStyle name="Normal 2 13 3 2 2 2 2 3 3" xfId="13360" xr:uid="{00000000-0005-0000-0000-00004D4C0000}"/>
    <cellStyle name="Normal 2 13 3 2 2 2 2 3 3 2" xfId="36003" xr:uid="{00000000-0005-0000-0000-00004E4C0000}"/>
    <cellStyle name="Normal 2 13 3 2 2 2 2 3 4" xfId="28562" xr:uid="{00000000-0005-0000-0000-00004F4C0000}"/>
    <cellStyle name="Normal 2 13 3 2 2 2 2 4" xfId="17082" xr:uid="{00000000-0005-0000-0000-0000504C0000}"/>
    <cellStyle name="Normal 2 13 3 2 2 2 2 4 2" xfId="39725" xr:uid="{00000000-0005-0000-0000-0000514C0000}"/>
    <cellStyle name="Normal 2 13 3 2 2 2 2 5" xfId="9642" xr:uid="{00000000-0005-0000-0000-0000524C0000}"/>
    <cellStyle name="Normal 2 13 3 2 2 2 2 5 2" xfId="32285" xr:uid="{00000000-0005-0000-0000-0000534C0000}"/>
    <cellStyle name="Normal 2 13 3 2 2 2 2 6" xfId="24844" xr:uid="{00000000-0005-0000-0000-0000544C0000}"/>
    <cellStyle name="Normal 2 13 3 2 2 2 3" xfId="3117" xr:uid="{00000000-0005-0000-0000-0000554C0000}"/>
    <cellStyle name="Normal 2 13 3 2 2 2 3 2" xfId="6838" xr:uid="{00000000-0005-0000-0000-0000564C0000}"/>
    <cellStyle name="Normal 2 13 3 2 2 2 3 2 2" xfId="21722" xr:uid="{00000000-0005-0000-0000-0000574C0000}"/>
    <cellStyle name="Normal 2 13 3 2 2 2 3 2 2 2" xfId="44365" xr:uid="{00000000-0005-0000-0000-0000584C0000}"/>
    <cellStyle name="Normal 2 13 3 2 2 2 3 2 3" xfId="14282" xr:uid="{00000000-0005-0000-0000-0000594C0000}"/>
    <cellStyle name="Normal 2 13 3 2 2 2 3 2 3 2" xfId="36925" xr:uid="{00000000-0005-0000-0000-00005A4C0000}"/>
    <cellStyle name="Normal 2 13 3 2 2 2 3 2 4" xfId="29484" xr:uid="{00000000-0005-0000-0000-00005B4C0000}"/>
    <cellStyle name="Normal 2 13 3 2 2 2 3 3" xfId="18004" xr:uid="{00000000-0005-0000-0000-00005C4C0000}"/>
    <cellStyle name="Normal 2 13 3 2 2 2 3 3 2" xfId="40647" xr:uid="{00000000-0005-0000-0000-00005D4C0000}"/>
    <cellStyle name="Normal 2 13 3 2 2 2 3 4" xfId="10564" xr:uid="{00000000-0005-0000-0000-00005E4C0000}"/>
    <cellStyle name="Normal 2 13 3 2 2 2 3 4 2" xfId="33207" xr:uid="{00000000-0005-0000-0000-00005F4C0000}"/>
    <cellStyle name="Normal 2 13 3 2 2 2 3 5" xfId="25766" xr:uid="{00000000-0005-0000-0000-0000604C0000}"/>
    <cellStyle name="Normal 2 13 3 2 2 2 4" xfId="4991" xr:uid="{00000000-0005-0000-0000-0000614C0000}"/>
    <cellStyle name="Normal 2 13 3 2 2 2 4 2" xfId="19875" xr:uid="{00000000-0005-0000-0000-0000624C0000}"/>
    <cellStyle name="Normal 2 13 3 2 2 2 4 2 2" xfId="42518" xr:uid="{00000000-0005-0000-0000-0000634C0000}"/>
    <cellStyle name="Normal 2 13 3 2 2 2 4 3" xfId="12435" xr:uid="{00000000-0005-0000-0000-0000644C0000}"/>
    <cellStyle name="Normal 2 13 3 2 2 2 4 3 2" xfId="35078" xr:uid="{00000000-0005-0000-0000-0000654C0000}"/>
    <cellStyle name="Normal 2 13 3 2 2 2 4 4" xfId="27637" xr:uid="{00000000-0005-0000-0000-0000664C0000}"/>
    <cellStyle name="Normal 2 13 3 2 2 2 5" xfId="16157" xr:uid="{00000000-0005-0000-0000-0000674C0000}"/>
    <cellStyle name="Normal 2 13 3 2 2 2 5 2" xfId="38800" xr:uid="{00000000-0005-0000-0000-0000684C0000}"/>
    <cellStyle name="Normal 2 13 3 2 2 2 6" xfId="8717" xr:uid="{00000000-0005-0000-0000-0000694C0000}"/>
    <cellStyle name="Normal 2 13 3 2 2 2 6 2" xfId="31360" xr:uid="{00000000-0005-0000-0000-00006A4C0000}"/>
    <cellStyle name="Normal 2 13 3 2 2 2 7" xfId="23919" xr:uid="{00000000-0005-0000-0000-00006B4C0000}"/>
    <cellStyle name="Normal 2 13 3 2 2 3" xfId="1730" xr:uid="{00000000-0005-0000-0000-00006C4C0000}"/>
    <cellStyle name="Normal 2 13 3 2 2 3 2" xfId="3580" xr:uid="{00000000-0005-0000-0000-00006D4C0000}"/>
    <cellStyle name="Normal 2 13 3 2 2 3 2 2" xfId="7301" xr:uid="{00000000-0005-0000-0000-00006E4C0000}"/>
    <cellStyle name="Normal 2 13 3 2 2 3 2 2 2" xfId="22185" xr:uid="{00000000-0005-0000-0000-00006F4C0000}"/>
    <cellStyle name="Normal 2 13 3 2 2 3 2 2 2 2" xfId="44828" xr:uid="{00000000-0005-0000-0000-0000704C0000}"/>
    <cellStyle name="Normal 2 13 3 2 2 3 2 2 3" xfId="14745" xr:uid="{00000000-0005-0000-0000-0000714C0000}"/>
    <cellStyle name="Normal 2 13 3 2 2 3 2 2 3 2" xfId="37388" xr:uid="{00000000-0005-0000-0000-0000724C0000}"/>
    <cellStyle name="Normal 2 13 3 2 2 3 2 2 4" xfId="29947" xr:uid="{00000000-0005-0000-0000-0000734C0000}"/>
    <cellStyle name="Normal 2 13 3 2 2 3 2 3" xfId="18467" xr:uid="{00000000-0005-0000-0000-0000744C0000}"/>
    <cellStyle name="Normal 2 13 3 2 2 3 2 3 2" xfId="41110" xr:uid="{00000000-0005-0000-0000-0000754C0000}"/>
    <cellStyle name="Normal 2 13 3 2 2 3 2 4" xfId="11027" xr:uid="{00000000-0005-0000-0000-0000764C0000}"/>
    <cellStyle name="Normal 2 13 3 2 2 3 2 4 2" xfId="33670" xr:uid="{00000000-0005-0000-0000-0000774C0000}"/>
    <cellStyle name="Normal 2 13 3 2 2 3 2 5" xfId="26229" xr:uid="{00000000-0005-0000-0000-0000784C0000}"/>
    <cellStyle name="Normal 2 13 3 2 2 3 3" xfId="5454" xr:uid="{00000000-0005-0000-0000-0000794C0000}"/>
    <cellStyle name="Normal 2 13 3 2 2 3 3 2" xfId="20338" xr:uid="{00000000-0005-0000-0000-00007A4C0000}"/>
    <cellStyle name="Normal 2 13 3 2 2 3 3 2 2" xfId="42981" xr:uid="{00000000-0005-0000-0000-00007B4C0000}"/>
    <cellStyle name="Normal 2 13 3 2 2 3 3 3" xfId="12898" xr:uid="{00000000-0005-0000-0000-00007C4C0000}"/>
    <cellStyle name="Normal 2 13 3 2 2 3 3 3 2" xfId="35541" xr:uid="{00000000-0005-0000-0000-00007D4C0000}"/>
    <cellStyle name="Normal 2 13 3 2 2 3 3 4" xfId="28100" xr:uid="{00000000-0005-0000-0000-00007E4C0000}"/>
    <cellStyle name="Normal 2 13 3 2 2 3 4" xfId="16620" xr:uid="{00000000-0005-0000-0000-00007F4C0000}"/>
    <cellStyle name="Normal 2 13 3 2 2 3 4 2" xfId="39263" xr:uid="{00000000-0005-0000-0000-0000804C0000}"/>
    <cellStyle name="Normal 2 13 3 2 2 3 5" xfId="9180" xr:uid="{00000000-0005-0000-0000-0000814C0000}"/>
    <cellStyle name="Normal 2 13 3 2 2 3 5 2" xfId="31823" xr:uid="{00000000-0005-0000-0000-0000824C0000}"/>
    <cellStyle name="Normal 2 13 3 2 2 3 6" xfId="24382" xr:uid="{00000000-0005-0000-0000-0000834C0000}"/>
    <cellStyle name="Normal 2 13 3 2 2 4" xfId="2655" xr:uid="{00000000-0005-0000-0000-0000844C0000}"/>
    <cellStyle name="Normal 2 13 3 2 2 4 2" xfId="6376" xr:uid="{00000000-0005-0000-0000-0000854C0000}"/>
    <cellStyle name="Normal 2 13 3 2 2 4 2 2" xfId="21260" xr:uid="{00000000-0005-0000-0000-0000864C0000}"/>
    <cellStyle name="Normal 2 13 3 2 2 4 2 2 2" xfId="43903" xr:uid="{00000000-0005-0000-0000-0000874C0000}"/>
    <cellStyle name="Normal 2 13 3 2 2 4 2 3" xfId="13820" xr:uid="{00000000-0005-0000-0000-0000884C0000}"/>
    <cellStyle name="Normal 2 13 3 2 2 4 2 3 2" xfId="36463" xr:uid="{00000000-0005-0000-0000-0000894C0000}"/>
    <cellStyle name="Normal 2 13 3 2 2 4 2 4" xfId="29022" xr:uid="{00000000-0005-0000-0000-00008A4C0000}"/>
    <cellStyle name="Normal 2 13 3 2 2 4 3" xfId="17542" xr:uid="{00000000-0005-0000-0000-00008B4C0000}"/>
    <cellStyle name="Normal 2 13 3 2 2 4 3 2" xfId="40185" xr:uid="{00000000-0005-0000-0000-00008C4C0000}"/>
    <cellStyle name="Normal 2 13 3 2 2 4 4" xfId="10102" xr:uid="{00000000-0005-0000-0000-00008D4C0000}"/>
    <cellStyle name="Normal 2 13 3 2 2 4 4 2" xfId="32745" xr:uid="{00000000-0005-0000-0000-00008E4C0000}"/>
    <cellStyle name="Normal 2 13 3 2 2 4 5" xfId="25304" xr:uid="{00000000-0005-0000-0000-00008F4C0000}"/>
    <cellStyle name="Normal 2 13 3 2 2 5" xfId="4529" xr:uid="{00000000-0005-0000-0000-0000904C0000}"/>
    <cellStyle name="Normal 2 13 3 2 2 5 2" xfId="19413" xr:uid="{00000000-0005-0000-0000-0000914C0000}"/>
    <cellStyle name="Normal 2 13 3 2 2 5 2 2" xfId="42056" xr:uid="{00000000-0005-0000-0000-0000924C0000}"/>
    <cellStyle name="Normal 2 13 3 2 2 5 3" xfId="11973" xr:uid="{00000000-0005-0000-0000-0000934C0000}"/>
    <cellStyle name="Normal 2 13 3 2 2 5 3 2" xfId="34616" xr:uid="{00000000-0005-0000-0000-0000944C0000}"/>
    <cellStyle name="Normal 2 13 3 2 2 5 4" xfId="27175" xr:uid="{00000000-0005-0000-0000-0000954C0000}"/>
    <cellStyle name="Normal 2 13 3 2 2 6" xfId="15695" xr:uid="{00000000-0005-0000-0000-0000964C0000}"/>
    <cellStyle name="Normal 2 13 3 2 2 6 2" xfId="38338" xr:uid="{00000000-0005-0000-0000-0000974C0000}"/>
    <cellStyle name="Normal 2 13 3 2 2 7" xfId="8255" xr:uid="{00000000-0005-0000-0000-0000984C0000}"/>
    <cellStyle name="Normal 2 13 3 2 2 7 2" xfId="30898" xr:uid="{00000000-0005-0000-0000-0000994C0000}"/>
    <cellStyle name="Normal 2 13 3 2 2 8" xfId="23457" xr:uid="{00000000-0005-0000-0000-00009A4C0000}"/>
    <cellStyle name="Normal 2 13 3 2 3" xfId="1053" xr:uid="{00000000-0005-0000-0000-00009B4C0000}"/>
    <cellStyle name="Normal 2 13 3 2 3 2" xfId="1981" xr:uid="{00000000-0005-0000-0000-00009C4C0000}"/>
    <cellStyle name="Normal 2 13 3 2 3 2 2" xfId="3831" xr:uid="{00000000-0005-0000-0000-00009D4C0000}"/>
    <cellStyle name="Normal 2 13 3 2 3 2 2 2" xfId="7552" xr:uid="{00000000-0005-0000-0000-00009E4C0000}"/>
    <cellStyle name="Normal 2 13 3 2 3 2 2 2 2" xfId="22436" xr:uid="{00000000-0005-0000-0000-00009F4C0000}"/>
    <cellStyle name="Normal 2 13 3 2 3 2 2 2 2 2" xfId="45079" xr:uid="{00000000-0005-0000-0000-0000A04C0000}"/>
    <cellStyle name="Normal 2 13 3 2 3 2 2 2 3" xfId="14996" xr:uid="{00000000-0005-0000-0000-0000A14C0000}"/>
    <cellStyle name="Normal 2 13 3 2 3 2 2 2 3 2" xfId="37639" xr:uid="{00000000-0005-0000-0000-0000A24C0000}"/>
    <cellStyle name="Normal 2 13 3 2 3 2 2 2 4" xfId="30198" xr:uid="{00000000-0005-0000-0000-0000A34C0000}"/>
    <cellStyle name="Normal 2 13 3 2 3 2 2 3" xfId="18718" xr:uid="{00000000-0005-0000-0000-0000A44C0000}"/>
    <cellStyle name="Normal 2 13 3 2 3 2 2 3 2" xfId="41361" xr:uid="{00000000-0005-0000-0000-0000A54C0000}"/>
    <cellStyle name="Normal 2 13 3 2 3 2 2 4" xfId="11278" xr:uid="{00000000-0005-0000-0000-0000A64C0000}"/>
    <cellStyle name="Normal 2 13 3 2 3 2 2 4 2" xfId="33921" xr:uid="{00000000-0005-0000-0000-0000A74C0000}"/>
    <cellStyle name="Normal 2 13 3 2 3 2 2 5" xfId="26480" xr:uid="{00000000-0005-0000-0000-0000A84C0000}"/>
    <cellStyle name="Normal 2 13 3 2 3 2 3" xfId="5705" xr:uid="{00000000-0005-0000-0000-0000A94C0000}"/>
    <cellStyle name="Normal 2 13 3 2 3 2 3 2" xfId="20589" xr:uid="{00000000-0005-0000-0000-0000AA4C0000}"/>
    <cellStyle name="Normal 2 13 3 2 3 2 3 2 2" xfId="43232" xr:uid="{00000000-0005-0000-0000-0000AB4C0000}"/>
    <cellStyle name="Normal 2 13 3 2 3 2 3 3" xfId="13149" xr:uid="{00000000-0005-0000-0000-0000AC4C0000}"/>
    <cellStyle name="Normal 2 13 3 2 3 2 3 3 2" xfId="35792" xr:uid="{00000000-0005-0000-0000-0000AD4C0000}"/>
    <cellStyle name="Normal 2 13 3 2 3 2 3 4" xfId="28351" xr:uid="{00000000-0005-0000-0000-0000AE4C0000}"/>
    <cellStyle name="Normal 2 13 3 2 3 2 4" xfId="16871" xr:uid="{00000000-0005-0000-0000-0000AF4C0000}"/>
    <cellStyle name="Normal 2 13 3 2 3 2 4 2" xfId="39514" xr:uid="{00000000-0005-0000-0000-0000B04C0000}"/>
    <cellStyle name="Normal 2 13 3 2 3 2 5" xfId="9431" xr:uid="{00000000-0005-0000-0000-0000B14C0000}"/>
    <cellStyle name="Normal 2 13 3 2 3 2 5 2" xfId="32074" xr:uid="{00000000-0005-0000-0000-0000B24C0000}"/>
    <cellStyle name="Normal 2 13 3 2 3 2 6" xfId="24633" xr:uid="{00000000-0005-0000-0000-0000B34C0000}"/>
    <cellStyle name="Normal 2 13 3 2 3 3" xfId="2906" xr:uid="{00000000-0005-0000-0000-0000B44C0000}"/>
    <cellStyle name="Normal 2 13 3 2 3 3 2" xfId="6627" xr:uid="{00000000-0005-0000-0000-0000B54C0000}"/>
    <cellStyle name="Normal 2 13 3 2 3 3 2 2" xfId="21511" xr:uid="{00000000-0005-0000-0000-0000B64C0000}"/>
    <cellStyle name="Normal 2 13 3 2 3 3 2 2 2" xfId="44154" xr:uid="{00000000-0005-0000-0000-0000B74C0000}"/>
    <cellStyle name="Normal 2 13 3 2 3 3 2 3" xfId="14071" xr:uid="{00000000-0005-0000-0000-0000B84C0000}"/>
    <cellStyle name="Normal 2 13 3 2 3 3 2 3 2" xfId="36714" xr:uid="{00000000-0005-0000-0000-0000B94C0000}"/>
    <cellStyle name="Normal 2 13 3 2 3 3 2 4" xfId="29273" xr:uid="{00000000-0005-0000-0000-0000BA4C0000}"/>
    <cellStyle name="Normal 2 13 3 2 3 3 3" xfId="17793" xr:uid="{00000000-0005-0000-0000-0000BB4C0000}"/>
    <cellStyle name="Normal 2 13 3 2 3 3 3 2" xfId="40436" xr:uid="{00000000-0005-0000-0000-0000BC4C0000}"/>
    <cellStyle name="Normal 2 13 3 2 3 3 4" xfId="10353" xr:uid="{00000000-0005-0000-0000-0000BD4C0000}"/>
    <cellStyle name="Normal 2 13 3 2 3 3 4 2" xfId="32996" xr:uid="{00000000-0005-0000-0000-0000BE4C0000}"/>
    <cellStyle name="Normal 2 13 3 2 3 3 5" xfId="25555" xr:uid="{00000000-0005-0000-0000-0000BF4C0000}"/>
    <cellStyle name="Normal 2 13 3 2 3 4" xfId="4780" xr:uid="{00000000-0005-0000-0000-0000C04C0000}"/>
    <cellStyle name="Normal 2 13 3 2 3 4 2" xfId="19664" xr:uid="{00000000-0005-0000-0000-0000C14C0000}"/>
    <cellStyle name="Normal 2 13 3 2 3 4 2 2" xfId="42307" xr:uid="{00000000-0005-0000-0000-0000C24C0000}"/>
    <cellStyle name="Normal 2 13 3 2 3 4 3" xfId="12224" xr:uid="{00000000-0005-0000-0000-0000C34C0000}"/>
    <cellStyle name="Normal 2 13 3 2 3 4 3 2" xfId="34867" xr:uid="{00000000-0005-0000-0000-0000C44C0000}"/>
    <cellStyle name="Normal 2 13 3 2 3 4 4" xfId="27426" xr:uid="{00000000-0005-0000-0000-0000C54C0000}"/>
    <cellStyle name="Normal 2 13 3 2 3 5" xfId="15946" xr:uid="{00000000-0005-0000-0000-0000C64C0000}"/>
    <cellStyle name="Normal 2 13 3 2 3 5 2" xfId="38589" xr:uid="{00000000-0005-0000-0000-0000C74C0000}"/>
    <cellStyle name="Normal 2 13 3 2 3 6" xfId="8506" xr:uid="{00000000-0005-0000-0000-0000C84C0000}"/>
    <cellStyle name="Normal 2 13 3 2 3 6 2" xfId="31149" xr:uid="{00000000-0005-0000-0000-0000C94C0000}"/>
    <cellStyle name="Normal 2 13 3 2 3 7" xfId="23708" xr:uid="{00000000-0005-0000-0000-0000CA4C0000}"/>
    <cellStyle name="Normal 2 13 3 2 4" xfId="1519" xr:uid="{00000000-0005-0000-0000-0000CB4C0000}"/>
    <cellStyle name="Normal 2 13 3 2 4 2" xfId="3369" xr:uid="{00000000-0005-0000-0000-0000CC4C0000}"/>
    <cellStyle name="Normal 2 13 3 2 4 2 2" xfId="7090" xr:uid="{00000000-0005-0000-0000-0000CD4C0000}"/>
    <cellStyle name="Normal 2 13 3 2 4 2 2 2" xfId="21974" xr:uid="{00000000-0005-0000-0000-0000CE4C0000}"/>
    <cellStyle name="Normal 2 13 3 2 4 2 2 2 2" xfId="44617" xr:uid="{00000000-0005-0000-0000-0000CF4C0000}"/>
    <cellStyle name="Normal 2 13 3 2 4 2 2 3" xfId="14534" xr:uid="{00000000-0005-0000-0000-0000D04C0000}"/>
    <cellStyle name="Normal 2 13 3 2 4 2 2 3 2" xfId="37177" xr:uid="{00000000-0005-0000-0000-0000D14C0000}"/>
    <cellStyle name="Normal 2 13 3 2 4 2 2 4" xfId="29736" xr:uid="{00000000-0005-0000-0000-0000D24C0000}"/>
    <cellStyle name="Normal 2 13 3 2 4 2 3" xfId="18256" xr:uid="{00000000-0005-0000-0000-0000D34C0000}"/>
    <cellStyle name="Normal 2 13 3 2 4 2 3 2" xfId="40899" xr:uid="{00000000-0005-0000-0000-0000D44C0000}"/>
    <cellStyle name="Normal 2 13 3 2 4 2 4" xfId="10816" xr:uid="{00000000-0005-0000-0000-0000D54C0000}"/>
    <cellStyle name="Normal 2 13 3 2 4 2 4 2" xfId="33459" xr:uid="{00000000-0005-0000-0000-0000D64C0000}"/>
    <cellStyle name="Normal 2 13 3 2 4 2 5" xfId="26018" xr:uid="{00000000-0005-0000-0000-0000D74C0000}"/>
    <cellStyle name="Normal 2 13 3 2 4 3" xfId="5243" xr:uid="{00000000-0005-0000-0000-0000D84C0000}"/>
    <cellStyle name="Normal 2 13 3 2 4 3 2" xfId="20127" xr:uid="{00000000-0005-0000-0000-0000D94C0000}"/>
    <cellStyle name="Normal 2 13 3 2 4 3 2 2" xfId="42770" xr:uid="{00000000-0005-0000-0000-0000DA4C0000}"/>
    <cellStyle name="Normal 2 13 3 2 4 3 3" xfId="12687" xr:uid="{00000000-0005-0000-0000-0000DB4C0000}"/>
    <cellStyle name="Normal 2 13 3 2 4 3 3 2" xfId="35330" xr:uid="{00000000-0005-0000-0000-0000DC4C0000}"/>
    <cellStyle name="Normal 2 13 3 2 4 3 4" xfId="27889" xr:uid="{00000000-0005-0000-0000-0000DD4C0000}"/>
    <cellStyle name="Normal 2 13 3 2 4 4" xfId="16409" xr:uid="{00000000-0005-0000-0000-0000DE4C0000}"/>
    <cellStyle name="Normal 2 13 3 2 4 4 2" xfId="39052" xr:uid="{00000000-0005-0000-0000-0000DF4C0000}"/>
    <cellStyle name="Normal 2 13 3 2 4 5" xfId="8969" xr:uid="{00000000-0005-0000-0000-0000E04C0000}"/>
    <cellStyle name="Normal 2 13 3 2 4 5 2" xfId="31612" xr:uid="{00000000-0005-0000-0000-0000E14C0000}"/>
    <cellStyle name="Normal 2 13 3 2 4 6" xfId="24171" xr:uid="{00000000-0005-0000-0000-0000E24C0000}"/>
    <cellStyle name="Normal 2 13 3 2 5" xfId="2444" xr:uid="{00000000-0005-0000-0000-0000E34C0000}"/>
    <cellStyle name="Normal 2 13 3 2 5 2" xfId="6165" xr:uid="{00000000-0005-0000-0000-0000E44C0000}"/>
    <cellStyle name="Normal 2 13 3 2 5 2 2" xfId="21049" xr:uid="{00000000-0005-0000-0000-0000E54C0000}"/>
    <cellStyle name="Normal 2 13 3 2 5 2 2 2" xfId="43692" xr:uid="{00000000-0005-0000-0000-0000E64C0000}"/>
    <cellStyle name="Normal 2 13 3 2 5 2 3" xfId="13609" xr:uid="{00000000-0005-0000-0000-0000E74C0000}"/>
    <cellStyle name="Normal 2 13 3 2 5 2 3 2" xfId="36252" xr:uid="{00000000-0005-0000-0000-0000E84C0000}"/>
    <cellStyle name="Normal 2 13 3 2 5 2 4" xfId="28811" xr:uid="{00000000-0005-0000-0000-0000E94C0000}"/>
    <cellStyle name="Normal 2 13 3 2 5 3" xfId="17331" xr:uid="{00000000-0005-0000-0000-0000EA4C0000}"/>
    <cellStyle name="Normal 2 13 3 2 5 3 2" xfId="39974" xr:uid="{00000000-0005-0000-0000-0000EB4C0000}"/>
    <cellStyle name="Normal 2 13 3 2 5 4" xfId="9891" xr:uid="{00000000-0005-0000-0000-0000EC4C0000}"/>
    <cellStyle name="Normal 2 13 3 2 5 4 2" xfId="32534" xr:uid="{00000000-0005-0000-0000-0000ED4C0000}"/>
    <cellStyle name="Normal 2 13 3 2 5 5" xfId="25093" xr:uid="{00000000-0005-0000-0000-0000EE4C0000}"/>
    <cellStyle name="Normal 2 13 3 2 6" xfId="4318" xr:uid="{00000000-0005-0000-0000-0000EF4C0000}"/>
    <cellStyle name="Normal 2 13 3 2 6 2" xfId="19202" xr:uid="{00000000-0005-0000-0000-0000F04C0000}"/>
    <cellStyle name="Normal 2 13 3 2 6 2 2" xfId="41845" xr:uid="{00000000-0005-0000-0000-0000F14C0000}"/>
    <cellStyle name="Normal 2 13 3 2 6 3" xfId="11762" xr:uid="{00000000-0005-0000-0000-0000F24C0000}"/>
    <cellStyle name="Normal 2 13 3 2 6 3 2" xfId="34405" xr:uid="{00000000-0005-0000-0000-0000F34C0000}"/>
    <cellStyle name="Normal 2 13 3 2 6 4" xfId="26964" xr:uid="{00000000-0005-0000-0000-0000F44C0000}"/>
    <cellStyle name="Normal 2 13 3 2 7" xfId="15484" xr:uid="{00000000-0005-0000-0000-0000F54C0000}"/>
    <cellStyle name="Normal 2 13 3 2 7 2" xfId="38127" xr:uid="{00000000-0005-0000-0000-0000F64C0000}"/>
    <cellStyle name="Normal 2 13 3 2 8" xfId="8044" xr:uid="{00000000-0005-0000-0000-0000F74C0000}"/>
    <cellStyle name="Normal 2 13 3 2 8 2" xfId="30687" xr:uid="{00000000-0005-0000-0000-0000F84C0000}"/>
    <cellStyle name="Normal 2 13 3 2 9" xfId="23247" xr:uid="{00000000-0005-0000-0000-0000F94C0000}"/>
    <cellStyle name="Normal 2 13 3 3" xfId="694" xr:uid="{00000000-0005-0000-0000-0000FA4C0000}"/>
    <cellStyle name="Normal 2 13 3 3 2" xfId="1159" xr:uid="{00000000-0005-0000-0000-0000FB4C0000}"/>
    <cellStyle name="Normal 2 13 3 3 2 2" xfId="2087" xr:uid="{00000000-0005-0000-0000-0000FC4C0000}"/>
    <cellStyle name="Normal 2 13 3 3 2 2 2" xfId="3937" xr:uid="{00000000-0005-0000-0000-0000FD4C0000}"/>
    <cellStyle name="Normal 2 13 3 3 2 2 2 2" xfId="7658" xr:uid="{00000000-0005-0000-0000-0000FE4C0000}"/>
    <cellStyle name="Normal 2 13 3 3 2 2 2 2 2" xfId="22542" xr:uid="{00000000-0005-0000-0000-0000FF4C0000}"/>
    <cellStyle name="Normal 2 13 3 3 2 2 2 2 2 2" xfId="45185" xr:uid="{00000000-0005-0000-0000-0000004D0000}"/>
    <cellStyle name="Normal 2 13 3 3 2 2 2 2 3" xfId="15102" xr:uid="{00000000-0005-0000-0000-0000014D0000}"/>
    <cellStyle name="Normal 2 13 3 3 2 2 2 2 3 2" xfId="37745" xr:uid="{00000000-0005-0000-0000-0000024D0000}"/>
    <cellStyle name="Normal 2 13 3 3 2 2 2 2 4" xfId="30304" xr:uid="{00000000-0005-0000-0000-0000034D0000}"/>
    <cellStyle name="Normal 2 13 3 3 2 2 2 3" xfId="18824" xr:uid="{00000000-0005-0000-0000-0000044D0000}"/>
    <cellStyle name="Normal 2 13 3 3 2 2 2 3 2" xfId="41467" xr:uid="{00000000-0005-0000-0000-0000054D0000}"/>
    <cellStyle name="Normal 2 13 3 3 2 2 2 4" xfId="11384" xr:uid="{00000000-0005-0000-0000-0000064D0000}"/>
    <cellStyle name="Normal 2 13 3 3 2 2 2 4 2" xfId="34027" xr:uid="{00000000-0005-0000-0000-0000074D0000}"/>
    <cellStyle name="Normal 2 13 3 3 2 2 2 5" xfId="26586" xr:uid="{00000000-0005-0000-0000-0000084D0000}"/>
    <cellStyle name="Normal 2 13 3 3 2 2 3" xfId="5811" xr:uid="{00000000-0005-0000-0000-0000094D0000}"/>
    <cellStyle name="Normal 2 13 3 3 2 2 3 2" xfId="20695" xr:uid="{00000000-0005-0000-0000-00000A4D0000}"/>
    <cellStyle name="Normal 2 13 3 3 2 2 3 2 2" xfId="43338" xr:uid="{00000000-0005-0000-0000-00000B4D0000}"/>
    <cellStyle name="Normal 2 13 3 3 2 2 3 3" xfId="13255" xr:uid="{00000000-0005-0000-0000-00000C4D0000}"/>
    <cellStyle name="Normal 2 13 3 3 2 2 3 3 2" xfId="35898" xr:uid="{00000000-0005-0000-0000-00000D4D0000}"/>
    <cellStyle name="Normal 2 13 3 3 2 2 3 4" xfId="28457" xr:uid="{00000000-0005-0000-0000-00000E4D0000}"/>
    <cellStyle name="Normal 2 13 3 3 2 2 4" xfId="16977" xr:uid="{00000000-0005-0000-0000-00000F4D0000}"/>
    <cellStyle name="Normal 2 13 3 3 2 2 4 2" xfId="39620" xr:uid="{00000000-0005-0000-0000-0000104D0000}"/>
    <cellStyle name="Normal 2 13 3 3 2 2 5" xfId="9537" xr:uid="{00000000-0005-0000-0000-0000114D0000}"/>
    <cellStyle name="Normal 2 13 3 3 2 2 5 2" xfId="32180" xr:uid="{00000000-0005-0000-0000-0000124D0000}"/>
    <cellStyle name="Normal 2 13 3 3 2 2 6" xfId="24739" xr:uid="{00000000-0005-0000-0000-0000134D0000}"/>
    <cellStyle name="Normal 2 13 3 3 2 3" xfId="3012" xr:uid="{00000000-0005-0000-0000-0000144D0000}"/>
    <cellStyle name="Normal 2 13 3 3 2 3 2" xfId="6733" xr:uid="{00000000-0005-0000-0000-0000154D0000}"/>
    <cellStyle name="Normal 2 13 3 3 2 3 2 2" xfId="21617" xr:uid="{00000000-0005-0000-0000-0000164D0000}"/>
    <cellStyle name="Normal 2 13 3 3 2 3 2 2 2" xfId="44260" xr:uid="{00000000-0005-0000-0000-0000174D0000}"/>
    <cellStyle name="Normal 2 13 3 3 2 3 2 3" xfId="14177" xr:uid="{00000000-0005-0000-0000-0000184D0000}"/>
    <cellStyle name="Normal 2 13 3 3 2 3 2 3 2" xfId="36820" xr:uid="{00000000-0005-0000-0000-0000194D0000}"/>
    <cellStyle name="Normal 2 13 3 3 2 3 2 4" xfId="29379" xr:uid="{00000000-0005-0000-0000-00001A4D0000}"/>
    <cellStyle name="Normal 2 13 3 3 2 3 3" xfId="17899" xr:uid="{00000000-0005-0000-0000-00001B4D0000}"/>
    <cellStyle name="Normal 2 13 3 3 2 3 3 2" xfId="40542" xr:uid="{00000000-0005-0000-0000-00001C4D0000}"/>
    <cellStyle name="Normal 2 13 3 3 2 3 4" xfId="10459" xr:uid="{00000000-0005-0000-0000-00001D4D0000}"/>
    <cellStyle name="Normal 2 13 3 3 2 3 4 2" xfId="33102" xr:uid="{00000000-0005-0000-0000-00001E4D0000}"/>
    <cellStyle name="Normal 2 13 3 3 2 3 5" xfId="25661" xr:uid="{00000000-0005-0000-0000-00001F4D0000}"/>
    <cellStyle name="Normal 2 13 3 3 2 4" xfId="4886" xr:uid="{00000000-0005-0000-0000-0000204D0000}"/>
    <cellStyle name="Normal 2 13 3 3 2 4 2" xfId="19770" xr:uid="{00000000-0005-0000-0000-0000214D0000}"/>
    <cellStyle name="Normal 2 13 3 3 2 4 2 2" xfId="42413" xr:uid="{00000000-0005-0000-0000-0000224D0000}"/>
    <cellStyle name="Normal 2 13 3 3 2 4 3" xfId="12330" xr:uid="{00000000-0005-0000-0000-0000234D0000}"/>
    <cellStyle name="Normal 2 13 3 3 2 4 3 2" xfId="34973" xr:uid="{00000000-0005-0000-0000-0000244D0000}"/>
    <cellStyle name="Normal 2 13 3 3 2 4 4" xfId="27532" xr:uid="{00000000-0005-0000-0000-0000254D0000}"/>
    <cellStyle name="Normal 2 13 3 3 2 5" xfId="16052" xr:uid="{00000000-0005-0000-0000-0000264D0000}"/>
    <cellStyle name="Normal 2 13 3 3 2 5 2" xfId="38695" xr:uid="{00000000-0005-0000-0000-0000274D0000}"/>
    <cellStyle name="Normal 2 13 3 3 2 6" xfId="8612" xr:uid="{00000000-0005-0000-0000-0000284D0000}"/>
    <cellStyle name="Normal 2 13 3 3 2 6 2" xfId="31255" xr:uid="{00000000-0005-0000-0000-0000294D0000}"/>
    <cellStyle name="Normal 2 13 3 3 2 7" xfId="23814" xr:uid="{00000000-0005-0000-0000-00002A4D0000}"/>
    <cellStyle name="Normal 2 13 3 3 3" xfId="1625" xr:uid="{00000000-0005-0000-0000-00002B4D0000}"/>
    <cellStyle name="Normal 2 13 3 3 3 2" xfId="3475" xr:uid="{00000000-0005-0000-0000-00002C4D0000}"/>
    <cellStyle name="Normal 2 13 3 3 3 2 2" xfId="7196" xr:uid="{00000000-0005-0000-0000-00002D4D0000}"/>
    <cellStyle name="Normal 2 13 3 3 3 2 2 2" xfId="22080" xr:uid="{00000000-0005-0000-0000-00002E4D0000}"/>
    <cellStyle name="Normal 2 13 3 3 3 2 2 2 2" xfId="44723" xr:uid="{00000000-0005-0000-0000-00002F4D0000}"/>
    <cellStyle name="Normal 2 13 3 3 3 2 2 3" xfId="14640" xr:uid="{00000000-0005-0000-0000-0000304D0000}"/>
    <cellStyle name="Normal 2 13 3 3 3 2 2 3 2" xfId="37283" xr:uid="{00000000-0005-0000-0000-0000314D0000}"/>
    <cellStyle name="Normal 2 13 3 3 3 2 2 4" xfId="29842" xr:uid="{00000000-0005-0000-0000-0000324D0000}"/>
    <cellStyle name="Normal 2 13 3 3 3 2 3" xfId="18362" xr:uid="{00000000-0005-0000-0000-0000334D0000}"/>
    <cellStyle name="Normal 2 13 3 3 3 2 3 2" xfId="41005" xr:uid="{00000000-0005-0000-0000-0000344D0000}"/>
    <cellStyle name="Normal 2 13 3 3 3 2 4" xfId="10922" xr:uid="{00000000-0005-0000-0000-0000354D0000}"/>
    <cellStyle name="Normal 2 13 3 3 3 2 4 2" xfId="33565" xr:uid="{00000000-0005-0000-0000-0000364D0000}"/>
    <cellStyle name="Normal 2 13 3 3 3 2 5" xfId="26124" xr:uid="{00000000-0005-0000-0000-0000374D0000}"/>
    <cellStyle name="Normal 2 13 3 3 3 3" xfId="5349" xr:uid="{00000000-0005-0000-0000-0000384D0000}"/>
    <cellStyle name="Normal 2 13 3 3 3 3 2" xfId="20233" xr:uid="{00000000-0005-0000-0000-0000394D0000}"/>
    <cellStyle name="Normal 2 13 3 3 3 3 2 2" xfId="42876" xr:uid="{00000000-0005-0000-0000-00003A4D0000}"/>
    <cellStyle name="Normal 2 13 3 3 3 3 3" xfId="12793" xr:uid="{00000000-0005-0000-0000-00003B4D0000}"/>
    <cellStyle name="Normal 2 13 3 3 3 3 3 2" xfId="35436" xr:uid="{00000000-0005-0000-0000-00003C4D0000}"/>
    <cellStyle name="Normal 2 13 3 3 3 3 4" xfId="27995" xr:uid="{00000000-0005-0000-0000-00003D4D0000}"/>
    <cellStyle name="Normal 2 13 3 3 3 4" xfId="16515" xr:uid="{00000000-0005-0000-0000-00003E4D0000}"/>
    <cellStyle name="Normal 2 13 3 3 3 4 2" xfId="39158" xr:uid="{00000000-0005-0000-0000-00003F4D0000}"/>
    <cellStyle name="Normal 2 13 3 3 3 5" xfId="9075" xr:uid="{00000000-0005-0000-0000-0000404D0000}"/>
    <cellStyle name="Normal 2 13 3 3 3 5 2" xfId="31718" xr:uid="{00000000-0005-0000-0000-0000414D0000}"/>
    <cellStyle name="Normal 2 13 3 3 3 6" xfId="24277" xr:uid="{00000000-0005-0000-0000-0000424D0000}"/>
    <cellStyle name="Normal 2 13 3 3 4" xfId="2550" xr:uid="{00000000-0005-0000-0000-0000434D0000}"/>
    <cellStyle name="Normal 2 13 3 3 4 2" xfId="6271" xr:uid="{00000000-0005-0000-0000-0000444D0000}"/>
    <cellStyle name="Normal 2 13 3 3 4 2 2" xfId="21155" xr:uid="{00000000-0005-0000-0000-0000454D0000}"/>
    <cellStyle name="Normal 2 13 3 3 4 2 2 2" xfId="43798" xr:uid="{00000000-0005-0000-0000-0000464D0000}"/>
    <cellStyle name="Normal 2 13 3 3 4 2 3" xfId="13715" xr:uid="{00000000-0005-0000-0000-0000474D0000}"/>
    <cellStyle name="Normal 2 13 3 3 4 2 3 2" xfId="36358" xr:uid="{00000000-0005-0000-0000-0000484D0000}"/>
    <cellStyle name="Normal 2 13 3 3 4 2 4" xfId="28917" xr:uid="{00000000-0005-0000-0000-0000494D0000}"/>
    <cellStyle name="Normal 2 13 3 3 4 3" xfId="17437" xr:uid="{00000000-0005-0000-0000-00004A4D0000}"/>
    <cellStyle name="Normal 2 13 3 3 4 3 2" xfId="40080" xr:uid="{00000000-0005-0000-0000-00004B4D0000}"/>
    <cellStyle name="Normal 2 13 3 3 4 4" xfId="9997" xr:uid="{00000000-0005-0000-0000-00004C4D0000}"/>
    <cellStyle name="Normal 2 13 3 3 4 4 2" xfId="32640" xr:uid="{00000000-0005-0000-0000-00004D4D0000}"/>
    <cellStyle name="Normal 2 13 3 3 4 5" xfId="25199" xr:uid="{00000000-0005-0000-0000-00004E4D0000}"/>
    <cellStyle name="Normal 2 13 3 3 5" xfId="4424" xr:uid="{00000000-0005-0000-0000-00004F4D0000}"/>
    <cellStyle name="Normal 2 13 3 3 5 2" xfId="19308" xr:uid="{00000000-0005-0000-0000-0000504D0000}"/>
    <cellStyle name="Normal 2 13 3 3 5 2 2" xfId="41951" xr:uid="{00000000-0005-0000-0000-0000514D0000}"/>
    <cellStyle name="Normal 2 13 3 3 5 3" xfId="11868" xr:uid="{00000000-0005-0000-0000-0000524D0000}"/>
    <cellStyle name="Normal 2 13 3 3 5 3 2" xfId="34511" xr:uid="{00000000-0005-0000-0000-0000534D0000}"/>
    <cellStyle name="Normal 2 13 3 3 5 4" xfId="27070" xr:uid="{00000000-0005-0000-0000-0000544D0000}"/>
    <cellStyle name="Normal 2 13 3 3 6" xfId="15590" xr:uid="{00000000-0005-0000-0000-0000554D0000}"/>
    <cellStyle name="Normal 2 13 3 3 6 2" xfId="38233" xr:uid="{00000000-0005-0000-0000-0000564D0000}"/>
    <cellStyle name="Normal 2 13 3 3 7" xfId="8150" xr:uid="{00000000-0005-0000-0000-0000574D0000}"/>
    <cellStyle name="Normal 2 13 3 3 7 2" xfId="30793" xr:uid="{00000000-0005-0000-0000-0000584D0000}"/>
    <cellStyle name="Normal 2 13 3 3 8" xfId="23352" xr:uid="{00000000-0005-0000-0000-0000594D0000}"/>
    <cellStyle name="Normal 2 13 3 4" xfId="948" xr:uid="{00000000-0005-0000-0000-00005A4D0000}"/>
    <cellStyle name="Normal 2 13 3 4 2" xfId="1876" xr:uid="{00000000-0005-0000-0000-00005B4D0000}"/>
    <cellStyle name="Normal 2 13 3 4 2 2" xfId="3726" xr:uid="{00000000-0005-0000-0000-00005C4D0000}"/>
    <cellStyle name="Normal 2 13 3 4 2 2 2" xfId="7447" xr:uid="{00000000-0005-0000-0000-00005D4D0000}"/>
    <cellStyle name="Normal 2 13 3 4 2 2 2 2" xfId="22331" xr:uid="{00000000-0005-0000-0000-00005E4D0000}"/>
    <cellStyle name="Normal 2 13 3 4 2 2 2 2 2" xfId="44974" xr:uid="{00000000-0005-0000-0000-00005F4D0000}"/>
    <cellStyle name="Normal 2 13 3 4 2 2 2 3" xfId="14891" xr:uid="{00000000-0005-0000-0000-0000604D0000}"/>
    <cellStyle name="Normal 2 13 3 4 2 2 2 3 2" xfId="37534" xr:uid="{00000000-0005-0000-0000-0000614D0000}"/>
    <cellStyle name="Normal 2 13 3 4 2 2 2 4" xfId="30093" xr:uid="{00000000-0005-0000-0000-0000624D0000}"/>
    <cellStyle name="Normal 2 13 3 4 2 2 3" xfId="18613" xr:uid="{00000000-0005-0000-0000-0000634D0000}"/>
    <cellStyle name="Normal 2 13 3 4 2 2 3 2" xfId="41256" xr:uid="{00000000-0005-0000-0000-0000644D0000}"/>
    <cellStyle name="Normal 2 13 3 4 2 2 4" xfId="11173" xr:uid="{00000000-0005-0000-0000-0000654D0000}"/>
    <cellStyle name="Normal 2 13 3 4 2 2 4 2" xfId="33816" xr:uid="{00000000-0005-0000-0000-0000664D0000}"/>
    <cellStyle name="Normal 2 13 3 4 2 2 5" xfId="26375" xr:uid="{00000000-0005-0000-0000-0000674D0000}"/>
    <cellStyle name="Normal 2 13 3 4 2 3" xfId="5600" xr:uid="{00000000-0005-0000-0000-0000684D0000}"/>
    <cellStyle name="Normal 2 13 3 4 2 3 2" xfId="20484" xr:uid="{00000000-0005-0000-0000-0000694D0000}"/>
    <cellStyle name="Normal 2 13 3 4 2 3 2 2" xfId="43127" xr:uid="{00000000-0005-0000-0000-00006A4D0000}"/>
    <cellStyle name="Normal 2 13 3 4 2 3 3" xfId="13044" xr:uid="{00000000-0005-0000-0000-00006B4D0000}"/>
    <cellStyle name="Normal 2 13 3 4 2 3 3 2" xfId="35687" xr:uid="{00000000-0005-0000-0000-00006C4D0000}"/>
    <cellStyle name="Normal 2 13 3 4 2 3 4" xfId="28246" xr:uid="{00000000-0005-0000-0000-00006D4D0000}"/>
    <cellStyle name="Normal 2 13 3 4 2 4" xfId="16766" xr:uid="{00000000-0005-0000-0000-00006E4D0000}"/>
    <cellStyle name="Normal 2 13 3 4 2 4 2" xfId="39409" xr:uid="{00000000-0005-0000-0000-00006F4D0000}"/>
    <cellStyle name="Normal 2 13 3 4 2 5" xfId="9326" xr:uid="{00000000-0005-0000-0000-0000704D0000}"/>
    <cellStyle name="Normal 2 13 3 4 2 5 2" xfId="31969" xr:uid="{00000000-0005-0000-0000-0000714D0000}"/>
    <cellStyle name="Normal 2 13 3 4 2 6" xfId="24528" xr:uid="{00000000-0005-0000-0000-0000724D0000}"/>
    <cellStyle name="Normal 2 13 3 4 3" xfId="2801" xr:uid="{00000000-0005-0000-0000-0000734D0000}"/>
    <cellStyle name="Normal 2 13 3 4 3 2" xfId="6522" xr:uid="{00000000-0005-0000-0000-0000744D0000}"/>
    <cellStyle name="Normal 2 13 3 4 3 2 2" xfId="21406" xr:uid="{00000000-0005-0000-0000-0000754D0000}"/>
    <cellStyle name="Normal 2 13 3 4 3 2 2 2" xfId="44049" xr:uid="{00000000-0005-0000-0000-0000764D0000}"/>
    <cellStyle name="Normal 2 13 3 4 3 2 3" xfId="13966" xr:uid="{00000000-0005-0000-0000-0000774D0000}"/>
    <cellStyle name="Normal 2 13 3 4 3 2 3 2" xfId="36609" xr:uid="{00000000-0005-0000-0000-0000784D0000}"/>
    <cellStyle name="Normal 2 13 3 4 3 2 4" xfId="29168" xr:uid="{00000000-0005-0000-0000-0000794D0000}"/>
    <cellStyle name="Normal 2 13 3 4 3 3" xfId="17688" xr:uid="{00000000-0005-0000-0000-00007A4D0000}"/>
    <cellStyle name="Normal 2 13 3 4 3 3 2" xfId="40331" xr:uid="{00000000-0005-0000-0000-00007B4D0000}"/>
    <cellStyle name="Normal 2 13 3 4 3 4" xfId="10248" xr:uid="{00000000-0005-0000-0000-00007C4D0000}"/>
    <cellStyle name="Normal 2 13 3 4 3 4 2" xfId="32891" xr:uid="{00000000-0005-0000-0000-00007D4D0000}"/>
    <cellStyle name="Normal 2 13 3 4 3 5" xfId="25450" xr:uid="{00000000-0005-0000-0000-00007E4D0000}"/>
    <cellStyle name="Normal 2 13 3 4 4" xfId="4675" xr:uid="{00000000-0005-0000-0000-00007F4D0000}"/>
    <cellStyle name="Normal 2 13 3 4 4 2" xfId="19559" xr:uid="{00000000-0005-0000-0000-0000804D0000}"/>
    <cellStyle name="Normal 2 13 3 4 4 2 2" xfId="42202" xr:uid="{00000000-0005-0000-0000-0000814D0000}"/>
    <cellStyle name="Normal 2 13 3 4 4 3" xfId="12119" xr:uid="{00000000-0005-0000-0000-0000824D0000}"/>
    <cellStyle name="Normal 2 13 3 4 4 3 2" xfId="34762" xr:uid="{00000000-0005-0000-0000-0000834D0000}"/>
    <cellStyle name="Normal 2 13 3 4 4 4" xfId="27321" xr:uid="{00000000-0005-0000-0000-0000844D0000}"/>
    <cellStyle name="Normal 2 13 3 4 5" xfId="15841" xr:uid="{00000000-0005-0000-0000-0000854D0000}"/>
    <cellStyle name="Normal 2 13 3 4 5 2" xfId="38484" xr:uid="{00000000-0005-0000-0000-0000864D0000}"/>
    <cellStyle name="Normal 2 13 3 4 6" xfId="8401" xr:uid="{00000000-0005-0000-0000-0000874D0000}"/>
    <cellStyle name="Normal 2 13 3 4 6 2" xfId="31044" xr:uid="{00000000-0005-0000-0000-0000884D0000}"/>
    <cellStyle name="Normal 2 13 3 4 7" xfId="23603" xr:uid="{00000000-0005-0000-0000-0000894D0000}"/>
    <cellStyle name="Normal 2 13 3 5" xfId="1414" xr:uid="{00000000-0005-0000-0000-00008A4D0000}"/>
    <cellStyle name="Normal 2 13 3 5 2" xfId="3264" xr:uid="{00000000-0005-0000-0000-00008B4D0000}"/>
    <cellStyle name="Normal 2 13 3 5 2 2" xfId="6985" xr:uid="{00000000-0005-0000-0000-00008C4D0000}"/>
    <cellStyle name="Normal 2 13 3 5 2 2 2" xfId="21869" xr:uid="{00000000-0005-0000-0000-00008D4D0000}"/>
    <cellStyle name="Normal 2 13 3 5 2 2 2 2" xfId="44512" xr:uid="{00000000-0005-0000-0000-00008E4D0000}"/>
    <cellStyle name="Normal 2 13 3 5 2 2 3" xfId="14429" xr:uid="{00000000-0005-0000-0000-00008F4D0000}"/>
    <cellStyle name="Normal 2 13 3 5 2 2 3 2" xfId="37072" xr:uid="{00000000-0005-0000-0000-0000904D0000}"/>
    <cellStyle name="Normal 2 13 3 5 2 2 4" xfId="29631" xr:uid="{00000000-0005-0000-0000-0000914D0000}"/>
    <cellStyle name="Normal 2 13 3 5 2 3" xfId="18151" xr:uid="{00000000-0005-0000-0000-0000924D0000}"/>
    <cellStyle name="Normal 2 13 3 5 2 3 2" xfId="40794" xr:uid="{00000000-0005-0000-0000-0000934D0000}"/>
    <cellStyle name="Normal 2 13 3 5 2 4" xfId="10711" xr:uid="{00000000-0005-0000-0000-0000944D0000}"/>
    <cellStyle name="Normal 2 13 3 5 2 4 2" xfId="33354" xr:uid="{00000000-0005-0000-0000-0000954D0000}"/>
    <cellStyle name="Normal 2 13 3 5 2 5" xfId="25913" xr:uid="{00000000-0005-0000-0000-0000964D0000}"/>
    <cellStyle name="Normal 2 13 3 5 3" xfId="5138" xr:uid="{00000000-0005-0000-0000-0000974D0000}"/>
    <cellStyle name="Normal 2 13 3 5 3 2" xfId="20022" xr:uid="{00000000-0005-0000-0000-0000984D0000}"/>
    <cellStyle name="Normal 2 13 3 5 3 2 2" xfId="42665" xr:uid="{00000000-0005-0000-0000-0000994D0000}"/>
    <cellStyle name="Normal 2 13 3 5 3 3" xfId="12582" xr:uid="{00000000-0005-0000-0000-00009A4D0000}"/>
    <cellStyle name="Normal 2 13 3 5 3 3 2" xfId="35225" xr:uid="{00000000-0005-0000-0000-00009B4D0000}"/>
    <cellStyle name="Normal 2 13 3 5 3 4" xfId="27784" xr:uid="{00000000-0005-0000-0000-00009C4D0000}"/>
    <cellStyle name="Normal 2 13 3 5 4" xfId="16304" xr:uid="{00000000-0005-0000-0000-00009D4D0000}"/>
    <cellStyle name="Normal 2 13 3 5 4 2" xfId="38947" xr:uid="{00000000-0005-0000-0000-00009E4D0000}"/>
    <cellStyle name="Normal 2 13 3 5 5" xfId="8864" xr:uid="{00000000-0005-0000-0000-00009F4D0000}"/>
    <cellStyle name="Normal 2 13 3 5 5 2" xfId="31507" xr:uid="{00000000-0005-0000-0000-0000A04D0000}"/>
    <cellStyle name="Normal 2 13 3 5 6" xfId="24066" xr:uid="{00000000-0005-0000-0000-0000A14D0000}"/>
    <cellStyle name="Normal 2 13 3 6" xfId="2339" xr:uid="{00000000-0005-0000-0000-0000A24D0000}"/>
    <cellStyle name="Normal 2 13 3 6 2" xfId="6060" xr:uid="{00000000-0005-0000-0000-0000A34D0000}"/>
    <cellStyle name="Normal 2 13 3 6 2 2" xfId="20944" xr:uid="{00000000-0005-0000-0000-0000A44D0000}"/>
    <cellStyle name="Normal 2 13 3 6 2 2 2" xfId="43587" xr:uid="{00000000-0005-0000-0000-0000A54D0000}"/>
    <cellStyle name="Normal 2 13 3 6 2 3" xfId="13504" xr:uid="{00000000-0005-0000-0000-0000A64D0000}"/>
    <cellStyle name="Normal 2 13 3 6 2 3 2" xfId="36147" xr:uid="{00000000-0005-0000-0000-0000A74D0000}"/>
    <cellStyle name="Normal 2 13 3 6 2 4" xfId="28706" xr:uid="{00000000-0005-0000-0000-0000A84D0000}"/>
    <cellStyle name="Normal 2 13 3 6 3" xfId="17226" xr:uid="{00000000-0005-0000-0000-0000A94D0000}"/>
    <cellStyle name="Normal 2 13 3 6 3 2" xfId="39869" xr:uid="{00000000-0005-0000-0000-0000AA4D0000}"/>
    <cellStyle name="Normal 2 13 3 6 4" xfId="9786" xr:uid="{00000000-0005-0000-0000-0000AB4D0000}"/>
    <cellStyle name="Normal 2 13 3 6 4 2" xfId="32429" xr:uid="{00000000-0005-0000-0000-0000AC4D0000}"/>
    <cellStyle name="Normal 2 13 3 6 5" xfId="24988" xr:uid="{00000000-0005-0000-0000-0000AD4D0000}"/>
    <cellStyle name="Normal 2 13 3 7" xfId="4213" xr:uid="{00000000-0005-0000-0000-0000AE4D0000}"/>
    <cellStyle name="Normal 2 13 3 7 2" xfId="19097" xr:uid="{00000000-0005-0000-0000-0000AF4D0000}"/>
    <cellStyle name="Normal 2 13 3 7 2 2" xfId="41740" xr:uid="{00000000-0005-0000-0000-0000B04D0000}"/>
    <cellStyle name="Normal 2 13 3 7 3" xfId="11657" xr:uid="{00000000-0005-0000-0000-0000B14D0000}"/>
    <cellStyle name="Normal 2 13 3 7 3 2" xfId="34300" xr:uid="{00000000-0005-0000-0000-0000B24D0000}"/>
    <cellStyle name="Normal 2 13 3 7 4" xfId="26859" xr:uid="{00000000-0005-0000-0000-0000B34D0000}"/>
    <cellStyle name="Normal 2 13 3 8" xfId="15379" xr:uid="{00000000-0005-0000-0000-0000B44D0000}"/>
    <cellStyle name="Normal 2 13 3 8 2" xfId="38022" xr:uid="{00000000-0005-0000-0000-0000B54D0000}"/>
    <cellStyle name="Normal 2 13 3 9" xfId="7939" xr:uid="{00000000-0005-0000-0000-0000B64D0000}"/>
    <cellStyle name="Normal 2 13 3 9 2" xfId="30582" xr:uid="{00000000-0005-0000-0000-0000B74D0000}"/>
    <cellStyle name="Normal 2 13 4" xfId="535" xr:uid="{00000000-0005-0000-0000-0000B84D0000}"/>
    <cellStyle name="Normal 2 13 4 2" xfId="747" xr:uid="{00000000-0005-0000-0000-0000B94D0000}"/>
    <cellStyle name="Normal 2 13 4 2 2" xfId="1212" xr:uid="{00000000-0005-0000-0000-0000BA4D0000}"/>
    <cellStyle name="Normal 2 13 4 2 2 2" xfId="2140" xr:uid="{00000000-0005-0000-0000-0000BB4D0000}"/>
    <cellStyle name="Normal 2 13 4 2 2 2 2" xfId="3990" xr:uid="{00000000-0005-0000-0000-0000BC4D0000}"/>
    <cellStyle name="Normal 2 13 4 2 2 2 2 2" xfId="7711" xr:uid="{00000000-0005-0000-0000-0000BD4D0000}"/>
    <cellStyle name="Normal 2 13 4 2 2 2 2 2 2" xfId="22595" xr:uid="{00000000-0005-0000-0000-0000BE4D0000}"/>
    <cellStyle name="Normal 2 13 4 2 2 2 2 2 2 2" xfId="45238" xr:uid="{00000000-0005-0000-0000-0000BF4D0000}"/>
    <cellStyle name="Normal 2 13 4 2 2 2 2 2 3" xfId="15155" xr:uid="{00000000-0005-0000-0000-0000C04D0000}"/>
    <cellStyle name="Normal 2 13 4 2 2 2 2 2 3 2" xfId="37798" xr:uid="{00000000-0005-0000-0000-0000C14D0000}"/>
    <cellStyle name="Normal 2 13 4 2 2 2 2 2 4" xfId="30357" xr:uid="{00000000-0005-0000-0000-0000C24D0000}"/>
    <cellStyle name="Normal 2 13 4 2 2 2 2 3" xfId="18877" xr:uid="{00000000-0005-0000-0000-0000C34D0000}"/>
    <cellStyle name="Normal 2 13 4 2 2 2 2 3 2" xfId="41520" xr:uid="{00000000-0005-0000-0000-0000C44D0000}"/>
    <cellStyle name="Normal 2 13 4 2 2 2 2 4" xfId="11437" xr:uid="{00000000-0005-0000-0000-0000C54D0000}"/>
    <cellStyle name="Normal 2 13 4 2 2 2 2 4 2" xfId="34080" xr:uid="{00000000-0005-0000-0000-0000C64D0000}"/>
    <cellStyle name="Normal 2 13 4 2 2 2 2 5" xfId="26639" xr:uid="{00000000-0005-0000-0000-0000C74D0000}"/>
    <cellStyle name="Normal 2 13 4 2 2 2 3" xfId="5864" xr:uid="{00000000-0005-0000-0000-0000C84D0000}"/>
    <cellStyle name="Normal 2 13 4 2 2 2 3 2" xfId="20748" xr:uid="{00000000-0005-0000-0000-0000C94D0000}"/>
    <cellStyle name="Normal 2 13 4 2 2 2 3 2 2" xfId="43391" xr:uid="{00000000-0005-0000-0000-0000CA4D0000}"/>
    <cellStyle name="Normal 2 13 4 2 2 2 3 3" xfId="13308" xr:uid="{00000000-0005-0000-0000-0000CB4D0000}"/>
    <cellStyle name="Normal 2 13 4 2 2 2 3 3 2" xfId="35951" xr:uid="{00000000-0005-0000-0000-0000CC4D0000}"/>
    <cellStyle name="Normal 2 13 4 2 2 2 3 4" xfId="28510" xr:uid="{00000000-0005-0000-0000-0000CD4D0000}"/>
    <cellStyle name="Normal 2 13 4 2 2 2 4" xfId="17030" xr:uid="{00000000-0005-0000-0000-0000CE4D0000}"/>
    <cellStyle name="Normal 2 13 4 2 2 2 4 2" xfId="39673" xr:uid="{00000000-0005-0000-0000-0000CF4D0000}"/>
    <cellStyle name="Normal 2 13 4 2 2 2 5" xfId="9590" xr:uid="{00000000-0005-0000-0000-0000D04D0000}"/>
    <cellStyle name="Normal 2 13 4 2 2 2 5 2" xfId="32233" xr:uid="{00000000-0005-0000-0000-0000D14D0000}"/>
    <cellStyle name="Normal 2 13 4 2 2 2 6" xfId="24792" xr:uid="{00000000-0005-0000-0000-0000D24D0000}"/>
    <cellStyle name="Normal 2 13 4 2 2 3" xfId="3065" xr:uid="{00000000-0005-0000-0000-0000D34D0000}"/>
    <cellStyle name="Normal 2 13 4 2 2 3 2" xfId="6786" xr:uid="{00000000-0005-0000-0000-0000D44D0000}"/>
    <cellStyle name="Normal 2 13 4 2 2 3 2 2" xfId="21670" xr:uid="{00000000-0005-0000-0000-0000D54D0000}"/>
    <cellStyle name="Normal 2 13 4 2 2 3 2 2 2" xfId="44313" xr:uid="{00000000-0005-0000-0000-0000D64D0000}"/>
    <cellStyle name="Normal 2 13 4 2 2 3 2 3" xfId="14230" xr:uid="{00000000-0005-0000-0000-0000D74D0000}"/>
    <cellStyle name="Normal 2 13 4 2 2 3 2 3 2" xfId="36873" xr:uid="{00000000-0005-0000-0000-0000D84D0000}"/>
    <cellStyle name="Normal 2 13 4 2 2 3 2 4" xfId="29432" xr:uid="{00000000-0005-0000-0000-0000D94D0000}"/>
    <cellStyle name="Normal 2 13 4 2 2 3 3" xfId="17952" xr:uid="{00000000-0005-0000-0000-0000DA4D0000}"/>
    <cellStyle name="Normal 2 13 4 2 2 3 3 2" xfId="40595" xr:uid="{00000000-0005-0000-0000-0000DB4D0000}"/>
    <cellStyle name="Normal 2 13 4 2 2 3 4" xfId="10512" xr:uid="{00000000-0005-0000-0000-0000DC4D0000}"/>
    <cellStyle name="Normal 2 13 4 2 2 3 4 2" xfId="33155" xr:uid="{00000000-0005-0000-0000-0000DD4D0000}"/>
    <cellStyle name="Normal 2 13 4 2 2 3 5" xfId="25714" xr:uid="{00000000-0005-0000-0000-0000DE4D0000}"/>
    <cellStyle name="Normal 2 13 4 2 2 4" xfId="4939" xr:uid="{00000000-0005-0000-0000-0000DF4D0000}"/>
    <cellStyle name="Normal 2 13 4 2 2 4 2" xfId="19823" xr:uid="{00000000-0005-0000-0000-0000E04D0000}"/>
    <cellStyle name="Normal 2 13 4 2 2 4 2 2" xfId="42466" xr:uid="{00000000-0005-0000-0000-0000E14D0000}"/>
    <cellStyle name="Normal 2 13 4 2 2 4 3" xfId="12383" xr:uid="{00000000-0005-0000-0000-0000E24D0000}"/>
    <cellStyle name="Normal 2 13 4 2 2 4 3 2" xfId="35026" xr:uid="{00000000-0005-0000-0000-0000E34D0000}"/>
    <cellStyle name="Normal 2 13 4 2 2 4 4" xfId="27585" xr:uid="{00000000-0005-0000-0000-0000E44D0000}"/>
    <cellStyle name="Normal 2 13 4 2 2 5" xfId="16105" xr:uid="{00000000-0005-0000-0000-0000E54D0000}"/>
    <cellStyle name="Normal 2 13 4 2 2 5 2" xfId="38748" xr:uid="{00000000-0005-0000-0000-0000E64D0000}"/>
    <cellStyle name="Normal 2 13 4 2 2 6" xfId="8665" xr:uid="{00000000-0005-0000-0000-0000E74D0000}"/>
    <cellStyle name="Normal 2 13 4 2 2 6 2" xfId="31308" xr:uid="{00000000-0005-0000-0000-0000E84D0000}"/>
    <cellStyle name="Normal 2 13 4 2 2 7" xfId="23867" xr:uid="{00000000-0005-0000-0000-0000E94D0000}"/>
    <cellStyle name="Normal 2 13 4 2 3" xfId="1678" xr:uid="{00000000-0005-0000-0000-0000EA4D0000}"/>
    <cellStyle name="Normal 2 13 4 2 3 2" xfId="3528" xr:uid="{00000000-0005-0000-0000-0000EB4D0000}"/>
    <cellStyle name="Normal 2 13 4 2 3 2 2" xfId="7249" xr:uid="{00000000-0005-0000-0000-0000EC4D0000}"/>
    <cellStyle name="Normal 2 13 4 2 3 2 2 2" xfId="22133" xr:uid="{00000000-0005-0000-0000-0000ED4D0000}"/>
    <cellStyle name="Normal 2 13 4 2 3 2 2 2 2" xfId="44776" xr:uid="{00000000-0005-0000-0000-0000EE4D0000}"/>
    <cellStyle name="Normal 2 13 4 2 3 2 2 3" xfId="14693" xr:uid="{00000000-0005-0000-0000-0000EF4D0000}"/>
    <cellStyle name="Normal 2 13 4 2 3 2 2 3 2" xfId="37336" xr:uid="{00000000-0005-0000-0000-0000F04D0000}"/>
    <cellStyle name="Normal 2 13 4 2 3 2 2 4" xfId="29895" xr:uid="{00000000-0005-0000-0000-0000F14D0000}"/>
    <cellStyle name="Normal 2 13 4 2 3 2 3" xfId="18415" xr:uid="{00000000-0005-0000-0000-0000F24D0000}"/>
    <cellStyle name="Normal 2 13 4 2 3 2 3 2" xfId="41058" xr:uid="{00000000-0005-0000-0000-0000F34D0000}"/>
    <cellStyle name="Normal 2 13 4 2 3 2 4" xfId="10975" xr:uid="{00000000-0005-0000-0000-0000F44D0000}"/>
    <cellStyle name="Normal 2 13 4 2 3 2 4 2" xfId="33618" xr:uid="{00000000-0005-0000-0000-0000F54D0000}"/>
    <cellStyle name="Normal 2 13 4 2 3 2 5" xfId="26177" xr:uid="{00000000-0005-0000-0000-0000F64D0000}"/>
    <cellStyle name="Normal 2 13 4 2 3 3" xfId="5402" xr:uid="{00000000-0005-0000-0000-0000F74D0000}"/>
    <cellStyle name="Normal 2 13 4 2 3 3 2" xfId="20286" xr:uid="{00000000-0005-0000-0000-0000F84D0000}"/>
    <cellStyle name="Normal 2 13 4 2 3 3 2 2" xfId="42929" xr:uid="{00000000-0005-0000-0000-0000F94D0000}"/>
    <cellStyle name="Normal 2 13 4 2 3 3 3" xfId="12846" xr:uid="{00000000-0005-0000-0000-0000FA4D0000}"/>
    <cellStyle name="Normal 2 13 4 2 3 3 3 2" xfId="35489" xr:uid="{00000000-0005-0000-0000-0000FB4D0000}"/>
    <cellStyle name="Normal 2 13 4 2 3 3 4" xfId="28048" xr:uid="{00000000-0005-0000-0000-0000FC4D0000}"/>
    <cellStyle name="Normal 2 13 4 2 3 4" xfId="16568" xr:uid="{00000000-0005-0000-0000-0000FD4D0000}"/>
    <cellStyle name="Normal 2 13 4 2 3 4 2" xfId="39211" xr:uid="{00000000-0005-0000-0000-0000FE4D0000}"/>
    <cellStyle name="Normal 2 13 4 2 3 5" xfId="9128" xr:uid="{00000000-0005-0000-0000-0000FF4D0000}"/>
    <cellStyle name="Normal 2 13 4 2 3 5 2" xfId="31771" xr:uid="{00000000-0005-0000-0000-0000004E0000}"/>
    <cellStyle name="Normal 2 13 4 2 3 6" xfId="24330" xr:uid="{00000000-0005-0000-0000-0000014E0000}"/>
    <cellStyle name="Normal 2 13 4 2 4" xfId="2603" xr:uid="{00000000-0005-0000-0000-0000024E0000}"/>
    <cellStyle name="Normal 2 13 4 2 4 2" xfId="6324" xr:uid="{00000000-0005-0000-0000-0000034E0000}"/>
    <cellStyle name="Normal 2 13 4 2 4 2 2" xfId="21208" xr:uid="{00000000-0005-0000-0000-0000044E0000}"/>
    <cellStyle name="Normal 2 13 4 2 4 2 2 2" xfId="43851" xr:uid="{00000000-0005-0000-0000-0000054E0000}"/>
    <cellStyle name="Normal 2 13 4 2 4 2 3" xfId="13768" xr:uid="{00000000-0005-0000-0000-0000064E0000}"/>
    <cellStyle name="Normal 2 13 4 2 4 2 3 2" xfId="36411" xr:uid="{00000000-0005-0000-0000-0000074E0000}"/>
    <cellStyle name="Normal 2 13 4 2 4 2 4" xfId="28970" xr:uid="{00000000-0005-0000-0000-0000084E0000}"/>
    <cellStyle name="Normal 2 13 4 2 4 3" xfId="17490" xr:uid="{00000000-0005-0000-0000-0000094E0000}"/>
    <cellStyle name="Normal 2 13 4 2 4 3 2" xfId="40133" xr:uid="{00000000-0005-0000-0000-00000A4E0000}"/>
    <cellStyle name="Normal 2 13 4 2 4 4" xfId="10050" xr:uid="{00000000-0005-0000-0000-00000B4E0000}"/>
    <cellStyle name="Normal 2 13 4 2 4 4 2" xfId="32693" xr:uid="{00000000-0005-0000-0000-00000C4E0000}"/>
    <cellStyle name="Normal 2 13 4 2 4 5" xfId="25252" xr:uid="{00000000-0005-0000-0000-00000D4E0000}"/>
    <cellStyle name="Normal 2 13 4 2 5" xfId="4477" xr:uid="{00000000-0005-0000-0000-00000E4E0000}"/>
    <cellStyle name="Normal 2 13 4 2 5 2" xfId="19361" xr:uid="{00000000-0005-0000-0000-00000F4E0000}"/>
    <cellStyle name="Normal 2 13 4 2 5 2 2" xfId="42004" xr:uid="{00000000-0005-0000-0000-0000104E0000}"/>
    <cellStyle name="Normal 2 13 4 2 5 3" xfId="11921" xr:uid="{00000000-0005-0000-0000-0000114E0000}"/>
    <cellStyle name="Normal 2 13 4 2 5 3 2" xfId="34564" xr:uid="{00000000-0005-0000-0000-0000124E0000}"/>
    <cellStyle name="Normal 2 13 4 2 5 4" xfId="27123" xr:uid="{00000000-0005-0000-0000-0000134E0000}"/>
    <cellStyle name="Normal 2 13 4 2 6" xfId="15643" xr:uid="{00000000-0005-0000-0000-0000144E0000}"/>
    <cellStyle name="Normal 2 13 4 2 6 2" xfId="38286" xr:uid="{00000000-0005-0000-0000-0000154E0000}"/>
    <cellStyle name="Normal 2 13 4 2 7" xfId="8203" xr:uid="{00000000-0005-0000-0000-0000164E0000}"/>
    <cellStyle name="Normal 2 13 4 2 7 2" xfId="30846" xr:uid="{00000000-0005-0000-0000-0000174E0000}"/>
    <cellStyle name="Normal 2 13 4 2 8" xfId="23405" xr:uid="{00000000-0005-0000-0000-0000184E0000}"/>
    <cellStyle name="Normal 2 13 4 3" xfId="1001" xr:uid="{00000000-0005-0000-0000-0000194E0000}"/>
    <cellStyle name="Normal 2 13 4 3 2" xfId="1929" xr:uid="{00000000-0005-0000-0000-00001A4E0000}"/>
    <cellStyle name="Normal 2 13 4 3 2 2" xfId="3779" xr:uid="{00000000-0005-0000-0000-00001B4E0000}"/>
    <cellStyle name="Normal 2 13 4 3 2 2 2" xfId="7500" xr:uid="{00000000-0005-0000-0000-00001C4E0000}"/>
    <cellStyle name="Normal 2 13 4 3 2 2 2 2" xfId="22384" xr:uid="{00000000-0005-0000-0000-00001D4E0000}"/>
    <cellStyle name="Normal 2 13 4 3 2 2 2 2 2" xfId="45027" xr:uid="{00000000-0005-0000-0000-00001E4E0000}"/>
    <cellStyle name="Normal 2 13 4 3 2 2 2 3" xfId="14944" xr:uid="{00000000-0005-0000-0000-00001F4E0000}"/>
    <cellStyle name="Normal 2 13 4 3 2 2 2 3 2" xfId="37587" xr:uid="{00000000-0005-0000-0000-0000204E0000}"/>
    <cellStyle name="Normal 2 13 4 3 2 2 2 4" xfId="30146" xr:uid="{00000000-0005-0000-0000-0000214E0000}"/>
    <cellStyle name="Normal 2 13 4 3 2 2 3" xfId="18666" xr:uid="{00000000-0005-0000-0000-0000224E0000}"/>
    <cellStyle name="Normal 2 13 4 3 2 2 3 2" xfId="41309" xr:uid="{00000000-0005-0000-0000-0000234E0000}"/>
    <cellStyle name="Normal 2 13 4 3 2 2 4" xfId="11226" xr:uid="{00000000-0005-0000-0000-0000244E0000}"/>
    <cellStyle name="Normal 2 13 4 3 2 2 4 2" xfId="33869" xr:uid="{00000000-0005-0000-0000-0000254E0000}"/>
    <cellStyle name="Normal 2 13 4 3 2 2 5" xfId="26428" xr:uid="{00000000-0005-0000-0000-0000264E0000}"/>
    <cellStyle name="Normal 2 13 4 3 2 3" xfId="5653" xr:uid="{00000000-0005-0000-0000-0000274E0000}"/>
    <cellStyle name="Normal 2 13 4 3 2 3 2" xfId="20537" xr:uid="{00000000-0005-0000-0000-0000284E0000}"/>
    <cellStyle name="Normal 2 13 4 3 2 3 2 2" xfId="43180" xr:uid="{00000000-0005-0000-0000-0000294E0000}"/>
    <cellStyle name="Normal 2 13 4 3 2 3 3" xfId="13097" xr:uid="{00000000-0005-0000-0000-00002A4E0000}"/>
    <cellStyle name="Normal 2 13 4 3 2 3 3 2" xfId="35740" xr:uid="{00000000-0005-0000-0000-00002B4E0000}"/>
    <cellStyle name="Normal 2 13 4 3 2 3 4" xfId="28299" xr:uid="{00000000-0005-0000-0000-00002C4E0000}"/>
    <cellStyle name="Normal 2 13 4 3 2 4" xfId="16819" xr:uid="{00000000-0005-0000-0000-00002D4E0000}"/>
    <cellStyle name="Normal 2 13 4 3 2 4 2" xfId="39462" xr:uid="{00000000-0005-0000-0000-00002E4E0000}"/>
    <cellStyle name="Normal 2 13 4 3 2 5" xfId="9379" xr:uid="{00000000-0005-0000-0000-00002F4E0000}"/>
    <cellStyle name="Normal 2 13 4 3 2 5 2" xfId="32022" xr:uid="{00000000-0005-0000-0000-0000304E0000}"/>
    <cellStyle name="Normal 2 13 4 3 2 6" xfId="24581" xr:uid="{00000000-0005-0000-0000-0000314E0000}"/>
    <cellStyle name="Normal 2 13 4 3 3" xfId="2854" xr:uid="{00000000-0005-0000-0000-0000324E0000}"/>
    <cellStyle name="Normal 2 13 4 3 3 2" xfId="6575" xr:uid="{00000000-0005-0000-0000-0000334E0000}"/>
    <cellStyle name="Normal 2 13 4 3 3 2 2" xfId="21459" xr:uid="{00000000-0005-0000-0000-0000344E0000}"/>
    <cellStyle name="Normal 2 13 4 3 3 2 2 2" xfId="44102" xr:uid="{00000000-0005-0000-0000-0000354E0000}"/>
    <cellStyle name="Normal 2 13 4 3 3 2 3" xfId="14019" xr:uid="{00000000-0005-0000-0000-0000364E0000}"/>
    <cellStyle name="Normal 2 13 4 3 3 2 3 2" xfId="36662" xr:uid="{00000000-0005-0000-0000-0000374E0000}"/>
    <cellStyle name="Normal 2 13 4 3 3 2 4" xfId="29221" xr:uid="{00000000-0005-0000-0000-0000384E0000}"/>
    <cellStyle name="Normal 2 13 4 3 3 3" xfId="17741" xr:uid="{00000000-0005-0000-0000-0000394E0000}"/>
    <cellStyle name="Normal 2 13 4 3 3 3 2" xfId="40384" xr:uid="{00000000-0005-0000-0000-00003A4E0000}"/>
    <cellStyle name="Normal 2 13 4 3 3 4" xfId="10301" xr:uid="{00000000-0005-0000-0000-00003B4E0000}"/>
    <cellStyle name="Normal 2 13 4 3 3 4 2" xfId="32944" xr:uid="{00000000-0005-0000-0000-00003C4E0000}"/>
    <cellStyle name="Normal 2 13 4 3 3 5" xfId="25503" xr:uid="{00000000-0005-0000-0000-00003D4E0000}"/>
    <cellStyle name="Normal 2 13 4 3 4" xfId="4728" xr:uid="{00000000-0005-0000-0000-00003E4E0000}"/>
    <cellStyle name="Normal 2 13 4 3 4 2" xfId="19612" xr:uid="{00000000-0005-0000-0000-00003F4E0000}"/>
    <cellStyle name="Normal 2 13 4 3 4 2 2" xfId="42255" xr:uid="{00000000-0005-0000-0000-0000404E0000}"/>
    <cellStyle name="Normal 2 13 4 3 4 3" xfId="12172" xr:uid="{00000000-0005-0000-0000-0000414E0000}"/>
    <cellStyle name="Normal 2 13 4 3 4 3 2" xfId="34815" xr:uid="{00000000-0005-0000-0000-0000424E0000}"/>
    <cellStyle name="Normal 2 13 4 3 4 4" xfId="27374" xr:uid="{00000000-0005-0000-0000-0000434E0000}"/>
    <cellStyle name="Normal 2 13 4 3 5" xfId="15894" xr:uid="{00000000-0005-0000-0000-0000444E0000}"/>
    <cellStyle name="Normal 2 13 4 3 5 2" xfId="38537" xr:uid="{00000000-0005-0000-0000-0000454E0000}"/>
    <cellStyle name="Normal 2 13 4 3 6" xfId="8454" xr:uid="{00000000-0005-0000-0000-0000464E0000}"/>
    <cellStyle name="Normal 2 13 4 3 6 2" xfId="31097" xr:uid="{00000000-0005-0000-0000-0000474E0000}"/>
    <cellStyle name="Normal 2 13 4 3 7" xfId="23656" xr:uid="{00000000-0005-0000-0000-0000484E0000}"/>
    <cellStyle name="Normal 2 13 4 4" xfId="1467" xr:uid="{00000000-0005-0000-0000-0000494E0000}"/>
    <cellStyle name="Normal 2 13 4 4 2" xfId="3317" xr:uid="{00000000-0005-0000-0000-00004A4E0000}"/>
    <cellStyle name="Normal 2 13 4 4 2 2" xfId="7038" xr:uid="{00000000-0005-0000-0000-00004B4E0000}"/>
    <cellStyle name="Normal 2 13 4 4 2 2 2" xfId="21922" xr:uid="{00000000-0005-0000-0000-00004C4E0000}"/>
    <cellStyle name="Normal 2 13 4 4 2 2 2 2" xfId="44565" xr:uid="{00000000-0005-0000-0000-00004D4E0000}"/>
    <cellStyle name="Normal 2 13 4 4 2 2 3" xfId="14482" xr:uid="{00000000-0005-0000-0000-00004E4E0000}"/>
    <cellStyle name="Normal 2 13 4 4 2 2 3 2" xfId="37125" xr:uid="{00000000-0005-0000-0000-00004F4E0000}"/>
    <cellStyle name="Normal 2 13 4 4 2 2 4" xfId="29684" xr:uid="{00000000-0005-0000-0000-0000504E0000}"/>
    <cellStyle name="Normal 2 13 4 4 2 3" xfId="18204" xr:uid="{00000000-0005-0000-0000-0000514E0000}"/>
    <cellStyle name="Normal 2 13 4 4 2 3 2" xfId="40847" xr:uid="{00000000-0005-0000-0000-0000524E0000}"/>
    <cellStyle name="Normal 2 13 4 4 2 4" xfId="10764" xr:uid="{00000000-0005-0000-0000-0000534E0000}"/>
    <cellStyle name="Normal 2 13 4 4 2 4 2" xfId="33407" xr:uid="{00000000-0005-0000-0000-0000544E0000}"/>
    <cellStyle name="Normal 2 13 4 4 2 5" xfId="25966" xr:uid="{00000000-0005-0000-0000-0000554E0000}"/>
    <cellStyle name="Normal 2 13 4 4 3" xfId="5191" xr:uid="{00000000-0005-0000-0000-0000564E0000}"/>
    <cellStyle name="Normal 2 13 4 4 3 2" xfId="20075" xr:uid="{00000000-0005-0000-0000-0000574E0000}"/>
    <cellStyle name="Normal 2 13 4 4 3 2 2" xfId="42718" xr:uid="{00000000-0005-0000-0000-0000584E0000}"/>
    <cellStyle name="Normal 2 13 4 4 3 3" xfId="12635" xr:uid="{00000000-0005-0000-0000-0000594E0000}"/>
    <cellStyle name="Normal 2 13 4 4 3 3 2" xfId="35278" xr:uid="{00000000-0005-0000-0000-00005A4E0000}"/>
    <cellStyle name="Normal 2 13 4 4 3 4" xfId="27837" xr:uid="{00000000-0005-0000-0000-00005B4E0000}"/>
    <cellStyle name="Normal 2 13 4 4 4" xfId="16357" xr:uid="{00000000-0005-0000-0000-00005C4E0000}"/>
    <cellStyle name="Normal 2 13 4 4 4 2" xfId="39000" xr:uid="{00000000-0005-0000-0000-00005D4E0000}"/>
    <cellStyle name="Normal 2 13 4 4 5" xfId="8917" xr:uid="{00000000-0005-0000-0000-00005E4E0000}"/>
    <cellStyle name="Normal 2 13 4 4 5 2" xfId="31560" xr:uid="{00000000-0005-0000-0000-00005F4E0000}"/>
    <cellStyle name="Normal 2 13 4 4 6" xfId="24119" xr:uid="{00000000-0005-0000-0000-0000604E0000}"/>
    <cellStyle name="Normal 2 13 4 5" xfId="2392" xr:uid="{00000000-0005-0000-0000-0000614E0000}"/>
    <cellStyle name="Normal 2 13 4 5 2" xfId="6113" xr:uid="{00000000-0005-0000-0000-0000624E0000}"/>
    <cellStyle name="Normal 2 13 4 5 2 2" xfId="20997" xr:uid="{00000000-0005-0000-0000-0000634E0000}"/>
    <cellStyle name="Normal 2 13 4 5 2 2 2" xfId="43640" xr:uid="{00000000-0005-0000-0000-0000644E0000}"/>
    <cellStyle name="Normal 2 13 4 5 2 3" xfId="13557" xr:uid="{00000000-0005-0000-0000-0000654E0000}"/>
    <cellStyle name="Normal 2 13 4 5 2 3 2" xfId="36200" xr:uid="{00000000-0005-0000-0000-0000664E0000}"/>
    <cellStyle name="Normal 2 13 4 5 2 4" xfId="28759" xr:uid="{00000000-0005-0000-0000-0000674E0000}"/>
    <cellStyle name="Normal 2 13 4 5 3" xfId="17279" xr:uid="{00000000-0005-0000-0000-0000684E0000}"/>
    <cellStyle name="Normal 2 13 4 5 3 2" xfId="39922" xr:uid="{00000000-0005-0000-0000-0000694E0000}"/>
    <cellStyle name="Normal 2 13 4 5 4" xfId="9839" xr:uid="{00000000-0005-0000-0000-00006A4E0000}"/>
    <cellStyle name="Normal 2 13 4 5 4 2" xfId="32482" xr:uid="{00000000-0005-0000-0000-00006B4E0000}"/>
    <cellStyle name="Normal 2 13 4 5 5" xfId="25041" xr:uid="{00000000-0005-0000-0000-00006C4E0000}"/>
    <cellStyle name="Normal 2 13 4 6" xfId="4266" xr:uid="{00000000-0005-0000-0000-00006D4E0000}"/>
    <cellStyle name="Normal 2 13 4 6 2" xfId="19150" xr:uid="{00000000-0005-0000-0000-00006E4E0000}"/>
    <cellStyle name="Normal 2 13 4 6 2 2" xfId="41793" xr:uid="{00000000-0005-0000-0000-00006F4E0000}"/>
    <cellStyle name="Normal 2 13 4 6 3" xfId="11710" xr:uid="{00000000-0005-0000-0000-0000704E0000}"/>
    <cellStyle name="Normal 2 13 4 6 3 2" xfId="34353" xr:uid="{00000000-0005-0000-0000-0000714E0000}"/>
    <cellStyle name="Normal 2 13 4 6 4" xfId="26912" xr:uid="{00000000-0005-0000-0000-0000724E0000}"/>
    <cellStyle name="Normal 2 13 4 7" xfId="15432" xr:uid="{00000000-0005-0000-0000-0000734E0000}"/>
    <cellStyle name="Normal 2 13 4 7 2" xfId="38075" xr:uid="{00000000-0005-0000-0000-0000744E0000}"/>
    <cellStyle name="Normal 2 13 4 8" xfId="7992" xr:uid="{00000000-0005-0000-0000-0000754E0000}"/>
    <cellStyle name="Normal 2 13 4 8 2" xfId="30635" xr:uid="{00000000-0005-0000-0000-0000764E0000}"/>
    <cellStyle name="Normal 2 13 4 9" xfId="23195" xr:uid="{00000000-0005-0000-0000-0000774E0000}"/>
    <cellStyle name="Normal 2 13 5" xfId="641" xr:uid="{00000000-0005-0000-0000-0000784E0000}"/>
    <cellStyle name="Normal 2 13 5 2" xfId="1107" xr:uid="{00000000-0005-0000-0000-0000794E0000}"/>
    <cellStyle name="Normal 2 13 5 2 2" xfId="2035" xr:uid="{00000000-0005-0000-0000-00007A4E0000}"/>
    <cellStyle name="Normal 2 13 5 2 2 2" xfId="3885" xr:uid="{00000000-0005-0000-0000-00007B4E0000}"/>
    <cellStyle name="Normal 2 13 5 2 2 2 2" xfId="7606" xr:uid="{00000000-0005-0000-0000-00007C4E0000}"/>
    <cellStyle name="Normal 2 13 5 2 2 2 2 2" xfId="22490" xr:uid="{00000000-0005-0000-0000-00007D4E0000}"/>
    <cellStyle name="Normal 2 13 5 2 2 2 2 2 2" xfId="45133" xr:uid="{00000000-0005-0000-0000-00007E4E0000}"/>
    <cellStyle name="Normal 2 13 5 2 2 2 2 3" xfId="15050" xr:uid="{00000000-0005-0000-0000-00007F4E0000}"/>
    <cellStyle name="Normal 2 13 5 2 2 2 2 3 2" xfId="37693" xr:uid="{00000000-0005-0000-0000-0000804E0000}"/>
    <cellStyle name="Normal 2 13 5 2 2 2 2 4" xfId="30252" xr:uid="{00000000-0005-0000-0000-0000814E0000}"/>
    <cellStyle name="Normal 2 13 5 2 2 2 3" xfId="18772" xr:uid="{00000000-0005-0000-0000-0000824E0000}"/>
    <cellStyle name="Normal 2 13 5 2 2 2 3 2" xfId="41415" xr:uid="{00000000-0005-0000-0000-0000834E0000}"/>
    <cellStyle name="Normal 2 13 5 2 2 2 4" xfId="11332" xr:uid="{00000000-0005-0000-0000-0000844E0000}"/>
    <cellStyle name="Normal 2 13 5 2 2 2 4 2" xfId="33975" xr:uid="{00000000-0005-0000-0000-0000854E0000}"/>
    <cellStyle name="Normal 2 13 5 2 2 2 5" xfId="26534" xr:uid="{00000000-0005-0000-0000-0000864E0000}"/>
    <cellStyle name="Normal 2 13 5 2 2 3" xfId="5759" xr:uid="{00000000-0005-0000-0000-0000874E0000}"/>
    <cellStyle name="Normal 2 13 5 2 2 3 2" xfId="20643" xr:uid="{00000000-0005-0000-0000-0000884E0000}"/>
    <cellStyle name="Normal 2 13 5 2 2 3 2 2" xfId="43286" xr:uid="{00000000-0005-0000-0000-0000894E0000}"/>
    <cellStyle name="Normal 2 13 5 2 2 3 3" xfId="13203" xr:uid="{00000000-0005-0000-0000-00008A4E0000}"/>
    <cellStyle name="Normal 2 13 5 2 2 3 3 2" xfId="35846" xr:uid="{00000000-0005-0000-0000-00008B4E0000}"/>
    <cellStyle name="Normal 2 13 5 2 2 3 4" xfId="28405" xr:uid="{00000000-0005-0000-0000-00008C4E0000}"/>
    <cellStyle name="Normal 2 13 5 2 2 4" xfId="16925" xr:uid="{00000000-0005-0000-0000-00008D4E0000}"/>
    <cellStyle name="Normal 2 13 5 2 2 4 2" xfId="39568" xr:uid="{00000000-0005-0000-0000-00008E4E0000}"/>
    <cellStyle name="Normal 2 13 5 2 2 5" xfId="9485" xr:uid="{00000000-0005-0000-0000-00008F4E0000}"/>
    <cellStyle name="Normal 2 13 5 2 2 5 2" xfId="32128" xr:uid="{00000000-0005-0000-0000-0000904E0000}"/>
    <cellStyle name="Normal 2 13 5 2 2 6" xfId="24687" xr:uid="{00000000-0005-0000-0000-0000914E0000}"/>
    <cellStyle name="Normal 2 13 5 2 3" xfId="2960" xr:uid="{00000000-0005-0000-0000-0000924E0000}"/>
    <cellStyle name="Normal 2 13 5 2 3 2" xfId="6681" xr:uid="{00000000-0005-0000-0000-0000934E0000}"/>
    <cellStyle name="Normal 2 13 5 2 3 2 2" xfId="21565" xr:uid="{00000000-0005-0000-0000-0000944E0000}"/>
    <cellStyle name="Normal 2 13 5 2 3 2 2 2" xfId="44208" xr:uid="{00000000-0005-0000-0000-0000954E0000}"/>
    <cellStyle name="Normal 2 13 5 2 3 2 3" xfId="14125" xr:uid="{00000000-0005-0000-0000-0000964E0000}"/>
    <cellStyle name="Normal 2 13 5 2 3 2 3 2" xfId="36768" xr:uid="{00000000-0005-0000-0000-0000974E0000}"/>
    <cellStyle name="Normal 2 13 5 2 3 2 4" xfId="29327" xr:uid="{00000000-0005-0000-0000-0000984E0000}"/>
    <cellStyle name="Normal 2 13 5 2 3 3" xfId="17847" xr:uid="{00000000-0005-0000-0000-0000994E0000}"/>
    <cellStyle name="Normal 2 13 5 2 3 3 2" xfId="40490" xr:uid="{00000000-0005-0000-0000-00009A4E0000}"/>
    <cellStyle name="Normal 2 13 5 2 3 4" xfId="10407" xr:uid="{00000000-0005-0000-0000-00009B4E0000}"/>
    <cellStyle name="Normal 2 13 5 2 3 4 2" xfId="33050" xr:uid="{00000000-0005-0000-0000-00009C4E0000}"/>
    <cellStyle name="Normal 2 13 5 2 3 5" xfId="25609" xr:uid="{00000000-0005-0000-0000-00009D4E0000}"/>
    <cellStyle name="Normal 2 13 5 2 4" xfId="4834" xr:uid="{00000000-0005-0000-0000-00009E4E0000}"/>
    <cellStyle name="Normal 2 13 5 2 4 2" xfId="19718" xr:uid="{00000000-0005-0000-0000-00009F4E0000}"/>
    <cellStyle name="Normal 2 13 5 2 4 2 2" xfId="42361" xr:uid="{00000000-0005-0000-0000-0000A04E0000}"/>
    <cellStyle name="Normal 2 13 5 2 4 3" xfId="12278" xr:uid="{00000000-0005-0000-0000-0000A14E0000}"/>
    <cellStyle name="Normal 2 13 5 2 4 3 2" xfId="34921" xr:uid="{00000000-0005-0000-0000-0000A24E0000}"/>
    <cellStyle name="Normal 2 13 5 2 4 4" xfId="27480" xr:uid="{00000000-0005-0000-0000-0000A34E0000}"/>
    <cellStyle name="Normal 2 13 5 2 5" xfId="16000" xr:uid="{00000000-0005-0000-0000-0000A44E0000}"/>
    <cellStyle name="Normal 2 13 5 2 5 2" xfId="38643" xr:uid="{00000000-0005-0000-0000-0000A54E0000}"/>
    <cellStyle name="Normal 2 13 5 2 6" xfId="8560" xr:uid="{00000000-0005-0000-0000-0000A64E0000}"/>
    <cellStyle name="Normal 2 13 5 2 6 2" xfId="31203" xr:uid="{00000000-0005-0000-0000-0000A74E0000}"/>
    <cellStyle name="Normal 2 13 5 2 7" xfId="23762" xr:uid="{00000000-0005-0000-0000-0000A84E0000}"/>
    <cellStyle name="Normal 2 13 5 3" xfId="1573" xr:uid="{00000000-0005-0000-0000-0000A94E0000}"/>
    <cellStyle name="Normal 2 13 5 3 2" xfId="3423" xr:uid="{00000000-0005-0000-0000-0000AA4E0000}"/>
    <cellStyle name="Normal 2 13 5 3 2 2" xfId="7144" xr:uid="{00000000-0005-0000-0000-0000AB4E0000}"/>
    <cellStyle name="Normal 2 13 5 3 2 2 2" xfId="22028" xr:uid="{00000000-0005-0000-0000-0000AC4E0000}"/>
    <cellStyle name="Normal 2 13 5 3 2 2 2 2" xfId="44671" xr:uid="{00000000-0005-0000-0000-0000AD4E0000}"/>
    <cellStyle name="Normal 2 13 5 3 2 2 3" xfId="14588" xr:uid="{00000000-0005-0000-0000-0000AE4E0000}"/>
    <cellStyle name="Normal 2 13 5 3 2 2 3 2" xfId="37231" xr:uid="{00000000-0005-0000-0000-0000AF4E0000}"/>
    <cellStyle name="Normal 2 13 5 3 2 2 4" xfId="29790" xr:uid="{00000000-0005-0000-0000-0000B04E0000}"/>
    <cellStyle name="Normal 2 13 5 3 2 3" xfId="18310" xr:uid="{00000000-0005-0000-0000-0000B14E0000}"/>
    <cellStyle name="Normal 2 13 5 3 2 3 2" xfId="40953" xr:uid="{00000000-0005-0000-0000-0000B24E0000}"/>
    <cellStyle name="Normal 2 13 5 3 2 4" xfId="10870" xr:uid="{00000000-0005-0000-0000-0000B34E0000}"/>
    <cellStyle name="Normal 2 13 5 3 2 4 2" xfId="33513" xr:uid="{00000000-0005-0000-0000-0000B44E0000}"/>
    <cellStyle name="Normal 2 13 5 3 2 5" xfId="26072" xr:uid="{00000000-0005-0000-0000-0000B54E0000}"/>
    <cellStyle name="Normal 2 13 5 3 3" xfId="5297" xr:uid="{00000000-0005-0000-0000-0000B64E0000}"/>
    <cellStyle name="Normal 2 13 5 3 3 2" xfId="20181" xr:uid="{00000000-0005-0000-0000-0000B74E0000}"/>
    <cellStyle name="Normal 2 13 5 3 3 2 2" xfId="42824" xr:uid="{00000000-0005-0000-0000-0000B84E0000}"/>
    <cellStyle name="Normal 2 13 5 3 3 3" xfId="12741" xr:uid="{00000000-0005-0000-0000-0000B94E0000}"/>
    <cellStyle name="Normal 2 13 5 3 3 3 2" xfId="35384" xr:uid="{00000000-0005-0000-0000-0000BA4E0000}"/>
    <cellStyle name="Normal 2 13 5 3 3 4" xfId="27943" xr:uid="{00000000-0005-0000-0000-0000BB4E0000}"/>
    <cellStyle name="Normal 2 13 5 3 4" xfId="16463" xr:uid="{00000000-0005-0000-0000-0000BC4E0000}"/>
    <cellStyle name="Normal 2 13 5 3 4 2" xfId="39106" xr:uid="{00000000-0005-0000-0000-0000BD4E0000}"/>
    <cellStyle name="Normal 2 13 5 3 5" xfId="9023" xr:uid="{00000000-0005-0000-0000-0000BE4E0000}"/>
    <cellStyle name="Normal 2 13 5 3 5 2" xfId="31666" xr:uid="{00000000-0005-0000-0000-0000BF4E0000}"/>
    <cellStyle name="Normal 2 13 5 3 6" xfId="24225" xr:uid="{00000000-0005-0000-0000-0000C04E0000}"/>
    <cellStyle name="Normal 2 13 5 4" xfId="2498" xr:uid="{00000000-0005-0000-0000-0000C14E0000}"/>
    <cellStyle name="Normal 2 13 5 4 2" xfId="6219" xr:uid="{00000000-0005-0000-0000-0000C24E0000}"/>
    <cellStyle name="Normal 2 13 5 4 2 2" xfId="21103" xr:uid="{00000000-0005-0000-0000-0000C34E0000}"/>
    <cellStyle name="Normal 2 13 5 4 2 2 2" xfId="43746" xr:uid="{00000000-0005-0000-0000-0000C44E0000}"/>
    <cellStyle name="Normal 2 13 5 4 2 3" xfId="13663" xr:uid="{00000000-0005-0000-0000-0000C54E0000}"/>
    <cellStyle name="Normal 2 13 5 4 2 3 2" xfId="36306" xr:uid="{00000000-0005-0000-0000-0000C64E0000}"/>
    <cellStyle name="Normal 2 13 5 4 2 4" xfId="28865" xr:uid="{00000000-0005-0000-0000-0000C74E0000}"/>
    <cellStyle name="Normal 2 13 5 4 3" xfId="17385" xr:uid="{00000000-0005-0000-0000-0000C84E0000}"/>
    <cellStyle name="Normal 2 13 5 4 3 2" xfId="40028" xr:uid="{00000000-0005-0000-0000-0000C94E0000}"/>
    <cellStyle name="Normal 2 13 5 4 4" xfId="9945" xr:uid="{00000000-0005-0000-0000-0000CA4E0000}"/>
    <cellStyle name="Normal 2 13 5 4 4 2" xfId="32588" xr:uid="{00000000-0005-0000-0000-0000CB4E0000}"/>
    <cellStyle name="Normal 2 13 5 4 5" xfId="25147" xr:uid="{00000000-0005-0000-0000-0000CC4E0000}"/>
    <cellStyle name="Normal 2 13 5 5" xfId="4372" xr:uid="{00000000-0005-0000-0000-0000CD4E0000}"/>
    <cellStyle name="Normal 2 13 5 5 2" xfId="19256" xr:uid="{00000000-0005-0000-0000-0000CE4E0000}"/>
    <cellStyle name="Normal 2 13 5 5 2 2" xfId="41899" xr:uid="{00000000-0005-0000-0000-0000CF4E0000}"/>
    <cellStyle name="Normal 2 13 5 5 3" xfId="11816" xr:uid="{00000000-0005-0000-0000-0000D04E0000}"/>
    <cellStyle name="Normal 2 13 5 5 3 2" xfId="34459" xr:uid="{00000000-0005-0000-0000-0000D14E0000}"/>
    <cellStyle name="Normal 2 13 5 5 4" xfId="27018" xr:uid="{00000000-0005-0000-0000-0000D24E0000}"/>
    <cellStyle name="Normal 2 13 5 6" xfId="15538" xr:uid="{00000000-0005-0000-0000-0000D34E0000}"/>
    <cellStyle name="Normal 2 13 5 6 2" xfId="38181" xr:uid="{00000000-0005-0000-0000-0000D44E0000}"/>
    <cellStyle name="Normal 2 13 5 7" xfId="8098" xr:uid="{00000000-0005-0000-0000-0000D54E0000}"/>
    <cellStyle name="Normal 2 13 5 7 2" xfId="30741" xr:uid="{00000000-0005-0000-0000-0000D64E0000}"/>
    <cellStyle name="Normal 2 13 5 8" xfId="23300" xr:uid="{00000000-0005-0000-0000-0000D74E0000}"/>
    <cellStyle name="Normal 2 13 6" xfId="896" xr:uid="{00000000-0005-0000-0000-0000D84E0000}"/>
    <cellStyle name="Normal 2 13 6 2" xfId="1824" xr:uid="{00000000-0005-0000-0000-0000D94E0000}"/>
    <cellStyle name="Normal 2 13 6 2 2" xfId="3674" xr:uid="{00000000-0005-0000-0000-0000DA4E0000}"/>
    <cellStyle name="Normal 2 13 6 2 2 2" xfId="7395" xr:uid="{00000000-0005-0000-0000-0000DB4E0000}"/>
    <cellStyle name="Normal 2 13 6 2 2 2 2" xfId="22279" xr:uid="{00000000-0005-0000-0000-0000DC4E0000}"/>
    <cellStyle name="Normal 2 13 6 2 2 2 2 2" xfId="44922" xr:uid="{00000000-0005-0000-0000-0000DD4E0000}"/>
    <cellStyle name="Normal 2 13 6 2 2 2 3" xfId="14839" xr:uid="{00000000-0005-0000-0000-0000DE4E0000}"/>
    <cellStyle name="Normal 2 13 6 2 2 2 3 2" xfId="37482" xr:uid="{00000000-0005-0000-0000-0000DF4E0000}"/>
    <cellStyle name="Normal 2 13 6 2 2 2 4" xfId="30041" xr:uid="{00000000-0005-0000-0000-0000E04E0000}"/>
    <cellStyle name="Normal 2 13 6 2 2 3" xfId="18561" xr:uid="{00000000-0005-0000-0000-0000E14E0000}"/>
    <cellStyle name="Normal 2 13 6 2 2 3 2" xfId="41204" xr:uid="{00000000-0005-0000-0000-0000E24E0000}"/>
    <cellStyle name="Normal 2 13 6 2 2 4" xfId="11121" xr:uid="{00000000-0005-0000-0000-0000E34E0000}"/>
    <cellStyle name="Normal 2 13 6 2 2 4 2" xfId="33764" xr:uid="{00000000-0005-0000-0000-0000E44E0000}"/>
    <cellStyle name="Normal 2 13 6 2 2 5" xfId="26323" xr:uid="{00000000-0005-0000-0000-0000E54E0000}"/>
    <cellStyle name="Normal 2 13 6 2 3" xfId="5548" xr:uid="{00000000-0005-0000-0000-0000E64E0000}"/>
    <cellStyle name="Normal 2 13 6 2 3 2" xfId="20432" xr:uid="{00000000-0005-0000-0000-0000E74E0000}"/>
    <cellStyle name="Normal 2 13 6 2 3 2 2" xfId="43075" xr:uid="{00000000-0005-0000-0000-0000E84E0000}"/>
    <cellStyle name="Normal 2 13 6 2 3 3" xfId="12992" xr:uid="{00000000-0005-0000-0000-0000E94E0000}"/>
    <cellStyle name="Normal 2 13 6 2 3 3 2" xfId="35635" xr:uid="{00000000-0005-0000-0000-0000EA4E0000}"/>
    <cellStyle name="Normal 2 13 6 2 3 4" xfId="28194" xr:uid="{00000000-0005-0000-0000-0000EB4E0000}"/>
    <cellStyle name="Normal 2 13 6 2 4" xfId="16714" xr:uid="{00000000-0005-0000-0000-0000EC4E0000}"/>
    <cellStyle name="Normal 2 13 6 2 4 2" xfId="39357" xr:uid="{00000000-0005-0000-0000-0000ED4E0000}"/>
    <cellStyle name="Normal 2 13 6 2 5" xfId="9274" xr:uid="{00000000-0005-0000-0000-0000EE4E0000}"/>
    <cellStyle name="Normal 2 13 6 2 5 2" xfId="31917" xr:uid="{00000000-0005-0000-0000-0000EF4E0000}"/>
    <cellStyle name="Normal 2 13 6 2 6" xfId="24476" xr:uid="{00000000-0005-0000-0000-0000F04E0000}"/>
    <cellStyle name="Normal 2 13 6 3" xfId="2749" xr:uid="{00000000-0005-0000-0000-0000F14E0000}"/>
    <cellStyle name="Normal 2 13 6 3 2" xfId="6470" xr:uid="{00000000-0005-0000-0000-0000F24E0000}"/>
    <cellStyle name="Normal 2 13 6 3 2 2" xfId="21354" xr:uid="{00000000-0005-0000-0000-0000F34E0000}"/>
    <cellStyle name="Normal 2 13 6 3 2 2 2" xfId="43997" xr:uid="{00000000-0005-0000-0000-0000F44E0000}"/>
    <cellStyle name="Normal 2 13 6 3 2 3" xfId="13914" xr:uid="{00000000-0005-0000-0000-0000F54E0000}"/>
    <cellStyle name="Normal 2 13 6 3 2 3 2" xfId="36557" xr:uid="{00000000-0005-0000-0000-0000F64E0000}"/>
    <cellStyle name="Normal 2 13 6 3 2 4" xfId="29116" xr:uid="{00000000-0005-0000-0000-0000F74E0000}"/>
    <cellStyle name="Normal 2 13 6 3 3" xfId="17636" xr:uid="{00000000-0005-0000-0000-0000F84E0000}"/>
    <cellStyle name="Normal 2 13 6 3 3 2" xfId="40279" xr:uid="{00000000-0005-0000-0000-0000F94E0000}"/>
    <cellStyle name="Normal 2 13 6 3 4" xfId="10196" xr:uid="{00000000-0005-0000-0000-0000FA4E0000}"/>
    <cellStyle name="Normal 2 13 6 3 4 2" xfId="32839" xr:uid="{00000000-0005-0000-0000-0000FB4E0000}"/>
    <cellStyle name="Normal 2 13 6 3 5" xfId="25398" xr:uid="{00000000-0005-0000-0000-0000FC4E0000}"/>
    <cellStyle name="Normal 2 13 6 4" xfId="4623" xr:uid="{00000000-0005-0000-0000-0000FD4E0000}"/>
    <cellStyle name="Normal 2 13 6 4 2" xfId="19507" xr:uid="{00000000-0005-0000-0000-0000FE4E0000}"/>
    <cellStyle name="Normal 2 13 6 4 2 2" xfId="42150" xr:uid="{00000000-0005-0000-0000-0000FF4E0000}"/>
    <cellStyle name="Normal 2 13 6 4 3" xfId="12067" xr:uid="{00000000-0005-0000-0000-0000004F0000}"/>
    <cellStyle name="Normal 2 13 6 4 3 2" xfId="34710" xr:uid="{00000000-0005-0000-0000-0000014F0000}"/>
    <cellStyle name="Normal 2 13 6 4 4" xfId="27269" xr:uid="{00000000-0005-0000-0000-0000024F0000}"/>
    <cellStyle name="Normal 2 13 6 5" xfId="15789" xr:uid="{00000000-0005-0000-0000-0000034F0000}"/>
    <cellStyle name="Normal 2 13 6 5 2" xfId="38432" xr:uid="{00000000-0005-0000-0000-0000044F0000}"/>
    <cellStyle name="Normal 2 13 6 6" xfId="8349" xr:uid="{00000000-0005-0000-0000-0000054F0000}"/>
    <cellStyle name="Normal 2 13 6 6 2" xfId="30992" xr:uid="{00000000-0005-0000-0000-0000064F0000}"/>
    <cellStyle name="Normal 2 13 6 7" xfId="23551" xr:uid="{00000000-0005-0000-0000-0000074F0000}"/>
    <cellStyle name="Normal 2 13 7" xfId="1362" xr:uid="{00000000-0005-0000-0000-0000084F0000}"/>
    <cellStyle name="Normal 2 13 7 2" xfId="3212" xr:uid="{00000000-0005-0000-0000-0000094F0000}"/>
    <cellStyle name="Normal 2 13 7 2 2" xfId="6933" xr:uid="{00000000-0005-0000-0000-00000A4F0000}"/>
    <cellStyle name="Normal 2 13 7 2 2 2" xfId="21817" xr:uid="{00000000-0005-0000-0000-00000B4F0000}"/>
    <cellStyle name="Normal 2 13 7 2 2 2 2" xfId="44460" xr:uid="{00000000-0005-0000-0000-00000C4F0000}"/>
    <cellStyle name="Normal 2 13 7 2 2 3" xfId="14377" xr:uid="{00000000-0005-0000-0000-00000D4F0000}"/>
    <cellStyle name="Normal 2 13 7 2 2 3 2" xfId="37020" xr:uid="{00000000-0005-0000-0000-00000E4F0000}"/>
    <cellStyle name="Normal 2 13 7 2 2 4" xfId="29579" xr:uid="{00000000-0005-0000-0000-00000F4F0000}"/>
    <cellStyle name="Normal 2 13 7 2 3" xfId="18099" xr:uid="{00000000-0005-0000-0000-0000104F0000}"/>
    <cellStyle name="Normal 2 13 7 2 3 2" xfId="40742" xr:uid="{00000000-0005-0000-0000-0000114F0000}"/>
    <cellStyle name="Normal 2 13 7 2 4" xfId="10659" xr:uid="{00000000-0005-0000-0000-0000124F0000}"/>
    <cellStyle name="Normal 2 13 7 2 4 2" xfId="33302" xr:uid="{00000000-0005-0000-0000-0000134F0000}"/>
    <cellStyle name="Normal 2 13 7 2 5" xfId="25861" xr:uid="{00000000-0005-0000-0000-0000144F0000}"/>
    <cellStyle name="Normal 2 13 7 3" xfId="5086" xr:uid="{00000000-0005-0000-0000-0000154F0000}"/>
    <cellStyle name="Normal 2 13 7 3 2" xfId="19970" xr:uid="{00000000-0005-0000-0000-0000164F0000}"/>
    <cellStyle name="Normal 2 13 7 3 2 2" xfId="42613" xr:uid="{00000000-0005-0000-0000-0000174F0000}"/>
    <cellStyle name="Normal 2 13 7 3 3" xfId="12530" xr:uid="{00000000-0005-0000-0000-0000184F0000}"/>
    <cellStyle name="Normal 2 13 7 3 3 2" xfId="35173" xr:uid="{00000000-0005-0000-0000-0000194F0000}"/>
    <cellStyle name="Normal 2 13 7 3 4" xfId="27732" xr:uid="{00000000-0005-0000-0000-00001A4F0000}"/>
    <cellStyle name="Normal 2 13 7 4" xfId="16252" xr:uid="{00000000-0005-0000-0000-00001B4F0000}"/>
    <cellStyle name="Normal 2 13 7 4 2" xfId="38895" xr:uid="{00000000-0005-0000-0000-00001C4F0000}"/>
    <cellStyle name="Normal 2 13 7 5" xfId="8812" xr:uid="{00000000-0005-0000-0000-00001D4F0000}"/>
    <cellStyle name="Normal 2 13 7 5 2" xfId="31455" xr:uid="{00000000-0005-0000-0000-00001E4F0000}"/>
    <cellStyle name="Normal 2 13 7 6" xfId="24014" xr:uid="{00000000-0005-0000-0000-00001F4F0000}"/>
    <cellStyle name="Normal 2 13 8" xfId="2287" xr:uid="{00000000-0005-0000-0000-0000204F0000}"/>
    <cellStyle name="Normal 2 13 8 2" xfId="6008" xr:uid="{00000000-0005-0000-0000-0000214F0000}"/>
    <cellStyle name="Normal 2 13 8 2 2" xfId="20892" xr:uid="{00000000-0005-0000-0000-0000224F0000}"/>
    <cellStyle name="Normal 2 13 8 2 2 2" xfId="43535" xr:uid="{00000000-0005-0000-0000-0000234F0000}"/>
    <cellStyle name="Normal 2 13 8 2 3" xfId="13452" xr:uid="{00000000-0005-0000-0000-0000244F0000}"/>
    <cellStyle name="Normal 2 13 8 2 3 2" xfId="36095" xr:uid="{00000000-0005-0000-0000-0000254F0000}"/>
    <cellStyle name="Normal 2 13 8 2 4" xfId="28654" xr:uid="{00000000-0005-0000-0000-0000264F0000}"/>
    <cellStyle name="Normal 2 13 8 3" xfId="17174" xr:uid="{00000000-0005-0000-0000-0000274F0000}"/>
    <cellStyle name="Normal 2 13 8 3 2" xfId="39817" xr:uid="{00000000-0005-0000-0000-0000284F0000}"/>
    <cellStyle name="Normal 2 13 8 4" xfId="9734" xr:uid="{00000000-0005-0000-0000-0000294F0000}"/>
    <cellStyle name="Normal 2 13 8 4 2" xfId="32377" xr:uid="{00000000-0005-0000-0000-00002A4F0000}"/>
    <cellStyle name="Normal 2 13 8 5" xfId="24936" xr:uid="{00000000-0005-0000-0000-00002B4F0000}"/>
    <cellStyle name="Normal 2 13 9" xfId="4161" xr:uid="{00000000-0005-0000-0000-00002C4F0000}"/>
    <cellStyle name="Normal 2 13 9 2" xfId="19045" xr:uid="{00000000-0005-0000-0000-00002D4F0000}"/>
    <cellStyle name="Normal 2 13 9 2 2" xfId="41688" xr:uid="{00000000-0005-0000-0000-00002E4F0000}"/>
    <cellStyle name="Normal 2 13 9 3" xfId="11605" xr:uid="{00000000-0005-0000-0000-00002F4F0000}"/>
    <cellStyle name="Normal 2 13 9 3 2" xfId="34248" xr:uid="{00000000-0005-0000-0000-0000304F0000}"/>
    <cellStyle name="Normal 2 13 9 4" xfId="26807" xr:uid="{00000000-0005-0000-0000-0000314F0000}"/>
    <cellStyle name="Normal 2 14" xfId="423" xr:uid="{00000000-0005-0000-0000-0000324F0000}"/>
    <cellStyle name="Normal 2 14 10" xfId="15328" xr:uid="{00000000-0005-0000-0000-0000334F0000}"/>
    <cellStyle name="Normal 2 14 10 2" xfId="37971" xr:uid="{00000000-0005-0000-0000-0000344F0000}"/>
    <cellStyle name="Normal 2 14 11" xfId="7888" xr:uid="{00000000-0005-0000-0000-0000354F0000}"/>
    <cellStyle name="Normal 2 14 11 2" xfId="30531" xr:uid="{00000000-0005-0000-0000-0000364F0000}"/>
    <cellStyle name="Normal 2 14 12" xfId="23091" xr:uid="{00000000-0005-0000-0000-0000374F0000}"/>
    <cellStyle name="Normal 2 14 2" xfId="449" xr:uid="{00000000-0005-0000-0000-0000384F0000}"/>
    <cellStyle name="Normal 2 14 2 10" xfId="7908" xr:uid="{00000000-0005-0000-0000-0000394F0000}"/>
    <cellStyle name="Normal 2 14 2 10 2" xfId="30551" xr:uid="{00000000-0005-0000-0000-00003A4F0000}"/>
    <cellStyle name="Normal 2 14 2 11" xfId="23111" xr:uid="{00000000-0005-0000-0000-00003B4F0000}"/>
    <cellStyle name="Normal 2 14 2 2" xfId="502" xr:uid="{00000000-0005-0000-0000-00003C4F0000}"/>
    <cellStyle name="Normal 2 14 2 2 10" xfId="23163" xr:uid="{00000000-0005-0000-0000-00003D4F0000}"/>
    <cellStyle name="Normal 2 14 2 2 2" xfId="608" xr:uid="{00000000-0005-0000-0000-00003E4F0000}"/>
    <cellStyle name="Normal 2 14 2 2 2 2" xfId="820" xr:uid="{00000000-0005-0000-0000-00003F4F0000}"/>
    <cellStyle name="Normal 2 14 2 2 2 2 2" xfId="1285" xr:uid="{00000000-0005-0000-0000-0000404F0000}"/>
    <cellStyle name="Normal 2 14 2 2 2 2 2 2" xfId="2213" xr:uid="{00000000-0005-0000-0000-0000414F0000}"/>
    <cellStyle name="Normal 2 14 2 2 2 2 2 2 2" xfId="4063" xr:uid="{00000000-0005-0000-0000-0000424F0000}"/>
    <cellStyle name="Normal 2 14 2 2 2 2 2 2 2 2" xfId="7784" xr:uid="{00000000-0005-0000-0000-0000434F0000}"/>
    <cellStyle name="Normal 2 14 2 2 2 2 2 2 2 2 2" xfId="22668" xr:uid="{00000000-0005-0000-0000-0000444F0000}"/>
    <cellStyle name="Normal 2 14 2 2 2 2 2 2 2 2 2 2" xfId="45311" xr:uid="{00000000-0005-0000-0000-0000454F0000}"/>
    <cellStyle name="Normal 2 14 2 2 2 2 2 2 2 2 3" xfId="15228" xr:uid="{00000000-0005-0000-0000-0000464F0000}"/>
    <cellStyle name="Normal 2 14 2 2 2 2 2 2 2 2 3 2" xfId="37871" xr:uid="{00000000-0005-0000-0000-0000474F0000}"/>
    <cellStyle name="Normal 2 14 2 2 2 2 2 2 2 2 4" xfId="30430" xr:uid="{00000000-0005-0000-0000-0000484F0000}"/>
    <cellStyle name="Normal 2 14 2 2 2 2 2 2 2 3" xfId="18950" xr:uid="{00000000-0005-0000-0000-0000494F0000}"/>
    <cellStyle name="Normal 2 14 2 2 2 2 2 2 2 3 2" xfId="41593" xr:uid="{00000000-0005-0000-0000-00004A4F0000}"/>
    <cellStyle name="Normal 2 14 2 2 2 2 2 2 2 4" xfId="11510" xr:uid="{00000000-0005-0000-0000-00004B4F0000}"/>
    <cellStyle name="Normal 2 14 2 2 2 2 2 2 2 4 2" xfId="34153" xr:uid="{00000000-0005-0000-0000-00004C4F0000}"/>
    <cellStyle name="Normal 2 14 2 2 2 2 2 2 2 5" xfId="26712" xr:uid="{00000000-0005-0000-0000-00004D4F0000}"/>
    <cellStyle name="Normal 2 14 2 2 2 2 2 2 3" xfId="5937" xr:uid="{00000000-0005-0000-0000-00004E4F0000}"/>
    <cellStyle name="Normal 2 14 2 2 2 2 2 2 3 2" xfId="20821" xr:uid="{00000000-0005-0000-0000-00004F4F0000}"/>
    <cellStyle name="Normal 2 14 2 2 2 2 2 2 3 2 2" xfId="43464" xr:uid="{00000000-0005-0000-0000-0000504F0000}"/>
    <cellStyle name="Normal 2 14 2 2 2 2 2 2 3 3" xfId="13381" xr:uid="{00000000-0005-0000-0000-0000514F0000}"/>
    <cellStyle name="Normal 2 14 2 2 2 2 2 2 3 3 2" xfId="36024" xr:uid="{00000000-0005-0000-0000-0000524F0000}"/>
    <cellStyle name="Normal 2 14 2 2 2 2 2 2 3 4" xfId="28583" xr:uid="{00000000-0005-0000-0000-0000534F0000}"/>
    <cellStyle name="Normal 2 14 2 2 2 2 2 2 4" xfId="17103" xr:uid="{00000000-0005-0000-0000-0000544F0000}"/>
    <cellStyle name="Normal 2 14 2 2 2 2 2 2 4 2" xfId="39746" xr:uid="{00000000-0005-0000-0000-0000554F0000}"/>
    <cellStyle name="Normal 2 14 2 2 2 2 2 2 5" xfId="9663" xr:uid="{00000000-0005-0000-0000-0000564F0000}"/>
    <cellStyle name="Normal 2 14 2 2 2 2 2 2 5 2" xfId="32306" xr:uid="{00000000-0005-0000-0000-0000574F0000}"/>
    <cellStyle name="Normal 2 14 2 2 2 2 2 2 6" xfId="24865" xr:uid="{00000000-0005-0000-0000-0000584F0000}"/>
    <cellStyle name="Normal 2 14 2 2 2 2 2 3" xfId="3138" xr:uid="{00000000-0005-0000-0000-0000594F0000}"/>
    <cellStyle name="Normal 2 14 2 2 2 2 2 3 2" xfId="6859" xr:uid="{00000000-0005-0000-0000-00005A4F0000}"/>
    <cellStyle name="Normal 2 14 2 2 2 2 2 3 2 2" xfId="21743" xr:uid="{00000000-0005-0000-0000-00005B4F0000}"/>
    <cellStyle name="Normal 2 14 2 2 2 2 2 3 2 2 2" xfId="44386" xr:uid="{00000000-0005-0000-0000-00005C4F0000}"/>
    <cellStyle name="Normal 2 14 2 2 2 2 2 3 2 3" xfId="14303" xr:uid="{00000000-0005-0000-0000-00005D4F0000}"/>
    <cellStyle name="Normal 2 14 2 2 2 2 2 3 2 3 2" xfId="36946" xr:uid="{00000000-0005-0000-0000-00005E4F0000}"/>
    <cellStyle name="Normal 2 14 2 2 2 2 2 3 2 4" xfId="29505" xr:uid="{00000000-0005-0000-0000-00005F4F0000}"/>
    <cellStyle name="Normal 2 14 2 2 2 2 2 3 3" xfId="18025" xr:uid="{00000000-0005-0000-0000-0000604F0000}"/>
    <cellStyle name="Normal 2 14 2 2 2 2 2 3 3 2" xfId="40668" xr:uid="{00000000-0005-0000-0000-0000614F0000}"/>
    <cellStyle name="Normal 2 14 2 2 2 2 2 3 4" xfId="10585" xr:uid="{00000000-0005-0000-0000-0000624F0000}"/>
    <cellStyle name="Normal 2 14 2 2 2 2 2 3 4 2" xfId="33228" xr:uid="{00000000-0005-0000-0000-0000634F0000}"/>
    <cellStyle name="Normal 2 14 2 2 2 2 2 3 5" xfId="25787" xr:uid="{00000000-0005-0000-0000-0000644F0000}"/>
    <cellStyle name="Normal 2 14 2 2 2 2 2 4" xfId="5012" xr:uid="{00000000-0005-0000-0000-0000654F0000}"/>
    <cellStyle name="Normal 2 14 2 2 2 2 2 4 2" xfId="19896" xr:uid="{00000000-0005-0000-0000-0000664F0000}"/>
    <cellStyle name="Normal 2 14 2 2 2 2 2 4 2 2" xfId="42539" xr:uid="{00000000-0005-0000-0000-0000674F0000}"/>
    <cellStyle name="Normal 2 14 2 2 2 2 2 4 3" xfId="12456" xr:uid="{00000000-0005-0000-0000-0000684F0000}"/>
    <cellStyle name="Normal 2 14 2 2 2 2 2 4 3 2" xfId="35099" xr:uid="{00000000-0005-0000-0000-0000694F0000}"/>
    <cellStyle name="Normal 2 14 2 2 2 2 2 4 4" xfId="27658" xr:uid="{00000000-0005-0000-0000-00006A4F0000}"/>
    <cellStyle name="Normal 2 14 2 2 2 2 2 5" xfId="16178" xr:uid="{00000000-0005-0000-0000-00006B4F0000}"/>
    <cellStyle name="Normal 2 14 2 2 2 2 2 5 2" xfId="38821" xr:uid="{00000000-0005-0000-0000-00006C4F0000}"/>
    <cellStyle name="Normal 2 14 2 2 2 2 2 6" xfId="8738" xr:uid="{00000000-0005-0000-0000-00006D4F0000}"/>
    <cellStyle name="Normal 2 14 2 2 2 2 2 6 2" xfId="31381" xr:uid="{00000000-0005-0000-0000-00006E4F0000}"/>
    <cellStyle name="Normal 2 14 2 2 2 2 2 7" xfId="23940" xr:uid="{00000000-0005-0000-0000-00006F4F0000}"/>
    <cellStyle name="Normal 2 14 2 2 2 2 3" xfId="1751" xr:uid="{00000000-0005-0000-0000-0000704F0000}"/>
    <cellStyle name="Normal 2 14 2 2 2 2 3 2" xfId="3601" xr:uid="{00000000-0005-0000-0000-0000714F0000}"/>
    <cellStyle name="Normal 2 14 2 2 2 2 3 2 2" xfId="7322" xr:uid="{00000000-0005-0000-0000-0000724F0000}"/>
    <cellStyle name="Normal 2 14 2 2 2 2 3 2 2 2" xfId="22206" xr:uid="{00000000-0005-0000-0000-0000734F0000}"/>
    <cellStyle name="Normal 2 14 2 2 2 2 3 2 2 2 2" xfId="44849" xr:uid="{00000000-0005-0000-0000-0000744F0000}"/>
    <cellStyle name="Normal 2 14 2 2 2 2 3 2 2 3" xfId="14766" xr:uid="{00000000-0005-0000-0000-0000754F0000}"/>
    <cellStyle name="Normal 2 14 2 2 2 2 3 2 2 3 2" xfId="37409" xr:uid="{00000000-0005-0000-0000-0000764F0000}"/>
    <cellStyle name="Normal 2 14 2 2 2 2 3 2 2 4" xfId="29968" xr:uid="{00000000-0005-0000-0000-0000774F0000}"/>
    <cellStyle name="Normal 2 14 2 2 2 2 3 2 3" xfId="18488" xr:uid="{00000000-0005-0000-0000-0000784F0000}"/>
    <cellStyle name="Normal 2 14 2 2 2 2 3 2 3 2" xfId="41131" xr:uid="{00000000-0005-0000-0000-0000794F0000}"/>
    <cellStyle name="Normal 2 14 2 2 2 2 3 2 4" xfId="11048" xr:uid="{00000000-0005-0000-0000-00007A4F0000}"/>
    <cellStyle name="Normal 2 14 2 2 2 2 3 2 4 2" xfId="33691" xr:uid="{00000000-0005-0000-0000-00007B4F0000}"/>
    <cellStyle name="Normal 2 14 2 2 2 2 3 2 5" xfId="26250" xr:uid="{00000000-0005-0000-0000-00007C4F0000}"/>
    <cellStyle name="Normal 2 14 2 2 2 2 3 3" xfId="5475" xr:uid="{00000000-0005-0000-0000-00007D4F0000}"/>
    <cellStyle name="Normal 2 14 2 2 2 2 3 3 2" xfId="20359" xr:uid="{00000000-0005-0000-0000-00007E4F0000}"/>
    <cellStyle name="Normal 2 14 2 2 2 2 3 3 2 2" xfId="43002" xr:uid="{00000000-0005-0000-0000-00007F4F0000}"/>
    <cellStyle name="Normal 2 14 2 2 2 2 3 3 3" xfId="12919" xr:uid="{00000000-0005-0000-0000-0000804F0000}"/>
    <cellStyle name="Normal 2 14 2 2 2 2 3 3 3 2" xfId="35562" xr:uid="{00000000-0005-0000-0000-0000814F0000}"/>
    <cellStyle name="Normal 2 14 2 2 2 2 3 3 4" xfId="28121" xr:uid="{00000000-0005-0000-0000-0000824F0000}"/>
    <cellStyle name="Normal 2 14 2 2 2 2 3 4" xfId="16641" xr:uid="{00000000-0005-0000-0000-0000834F0000}"/>
    <cellStyle name="Normal 2 14 2 2 2 2 3 4 2" xfId="39284" xr:uid="{00000000-0005-0000-0000-0000844F0000}"/>
    <cellStyle name="Normal 2 14 2 2 2 2 3 5" xfId="9201" xr:uid="{00000000-0005-0000-0000-0000854F0000}"/>
    <cellStyle name="Normal 2 14 2 2 2 2 3 5 2" xfId="31844" xr:uid="{00000000-0005-0000-0000-0000864F0000}"/>
    <cellStyle name="Normal 2 14 2 2 2 2 3 6" xfId="24403" xr:uid="{00000000-0005-0000-0000-0000874F0000}"/>
    <cellStyle name="Normal 2 14 2 2 2 2 4" xfId="2676" xr:uid="{00000000-0005-0000-0000-0000884F0000}"/>
    <cellStyle name="Normal 2 14 2 2 2 2 4 2" xfId="6397" xr:uid="{00000000-0005-0000-0000-0000894F0000}"/>
    <cellStyle name="Normal 2 14 2 2 2 2 4 2 2" xfId="21281" xr:uid="{00000000-0005-0000-0000-00008A4F0000}"/>
    <cellStyle name="Normal 2 14 2 2 2 2 4 2 2 2" xfId="43924" xr:uid="{00000000-0005-0000-0000-00008B4F0000}"/>
    <cellStyle name="Normal 2 14 2 2 2 2 4 2 3" xfId="13841" xr:uid="{00000000-0005-0000-0000-00008C4F0000}"/>
    <cellStyle name="Normal 2 14 2 2 2 2 4 2 3 2" xfId="36484" xr:uid="{00000000-0005-0000-0000-00008D4F0000}"/>
    <cellStyle name="Normal 2 14 2 2 2 2 4 2 4" xfId="29043" xr:uid="{00000000-0005-0000-0000-00008E4F0000}"/>
    <cellStyle name="Normal 2 14 2 2 2 2 4 3" xfId="17563" xr:uid="{00000000-0005-0000-0000-00008F4F0000}"/>
    <cellStyle name="Normal 2 14 2 2 2 2 4 3 2" xfId="40206" xr:uid="{00000000-0005-0000-0000-0000904F0000}"/>
    <cellStyle name="Normal 2 14 2 2 2 2 4 4" xfId="10123" xr:uid="{00000000-0005-0000-0000-0000914F0000}"/>
    <cellStyle name="Normal 2 14 2 2 2 2 4 4 2" xfId="32766" xr:uid="{00000000-0005-0000-0000-0000924F0000}"/>
    <cellStyle name="Normal 2 14 2 2 2 2 4 5" xfId="25325" xr:uid="{00000000-0005-0000-0000-0000934F0000}"/>
    <cellStyle name="Normal 2 14 2 2 2 2 5" xfId="4550" xr:uid="{00000000-0005-0000-0000-0000944F0000}"/>
    <cellStyle name="Normal 2 14 2 2 2 2 5 2" xfId="19434" xr:uid="{00000000-0005-0000-0000-0000954F0000}"/>
    <cellStyle name="Normal 2 14 2 2 2 2 5 2 2" xfId="42077" xr:uid="{00000000-0005-0000-0000-0000964F0000}"/>
    <cellStyle name="Normal 2 14 2 2 2 2 5 3" xfId="11994" xr:uid="{00000000-0005-0000-0000-0000974F0000}"/>
    <cellStyle name="Normal 2 14 2 2 2 2 5 3 2" xfId="34637" xr:uid="{00000000-0005-0000-0000-0000984F0000}"/>
    <cellStyle name="Normal 2 14 2 2 2 2 5 4" xfId="27196" xr:uid="{00000000-0005-0000-0000-0000994F0000}"/>
    <cellStyle name="Normal 2 14 2 2 2 2 6" xfId="15716" xr:uid="{00000000-0005-0000-0000-00009A4F0000}"/>
    <cellStyle name="Normal 2 14 2 2 2 2 6 2" xfId="38359" xr:uid="{00000000-0005-0000-0000-00009B4F0000}"/>
    <cellStyle name="Normal 2 14 2 2 2 2 7" xfId="8276" xr:uid="{00000000-0005-0000-0000-00009C4F0000}"/>
    <cellStyle name="Normal 2 14 2 2 2 2 7 2" xfId="30919" xr:uid="{00000000-0005-0000-0000-00009D4F0000}"/>
    <cellStyle name="Normal 2 14 2 2 2 2 8" xfId="23478" xr:uid="{00000000-0005-0000-0000-00009E4F0000}"/>
    <cellStyle name="Normal 2 14 2 2 2 3" xfId="1074" xr:uid="{00000000-0005-0000-0000-00009F4F0000}"/>
    <cellStyle name="Normal 2 14 2 2 2 3 2" xfId="2002" xr:uid="{00000000-0005-0000-0000-0000A04F0000}"/>
    <cellStyle name="Normal 2 14 2 2 2 3 2 2" xfId="3852" xr:uid="{00000000-0005-0000-0000-0000A14F0000}"/>
    <cellStyle name="Normal 2 14 2 2 2 3 2 2 2" xfId="7573" xr:uid="{00000000-0005-0000-0000-0000A24F0000}"/>
    <cellStyle name="Normal 2 14 2 2 2 3 2 2 2 2" xfId="22457" xr:uid="{00000000-0005-0000-0000-0000A34F0000}"/>
    <cellStyle name="Normal 2 14 2 2 2 3 2 2 2 2 2" xfId="45100" xr:uid="{00000000-0005-0000-0000-0000A44F0000}"/>
    <cellStyle name="Normal 2 14 2 2 2 3 2 2 2 3" xfId="15017" xr:uid="{00000000-0005-0000-0000-0000A54F0000}"/>
    <cellStyle name="Normal 2 14 2 2 2 3 2 2 2 3 2" xfId="37660" xr:uid="{00000000-0005-0000-0000-0000A64F0000}"/>
    <cellStyle name="Normal 2 14 2 2 2 3 2 2 2 4" xfId="30219" xr:uid="{00000000-0005-0000-0000-0000A74F0000}"/>
    <cellStyle name="Normal 2 14 2 2 2 3 2 2 3" xfId="18739" xr:uid="{00000000-0005-0000-0000-0000A84F0000}"/>
    <cellStyle name="Normal 2 14 2 2 2 3 2 2 3 2" xfId="41382" xr:uid="{00000000-0005-0000-0000-0000A94F0000}"/>
    <cellStyle name="Normal 2 14 2 2 2 3 2 2 4" xfId="11299" xr:uid="{00000000-0005-0000-0000-0000AA4F0000}"/>
    <cellStyle name="Normal 2 14 2 2 2 3 2 2 4 2" xfId="33942" xr:uid="{00000000-0005-0000-0000-0000AB4F0000}"/>
    <cellStyle name="Normal 2 14 2 2 2 3 2 2 5" xfId="26501" xr:uid="{00000000-0005-0000-0000-0000AC4F0000}"/>
    <cellStyle name="Normal 2 14 2 2 2 3 2 3" xfId="5726" xr:uid="{00000000-0005-0000-0000-0000AD4F0000}"/>
    <cellStyle name="Normal 2 14 2 2 2 3 2 3 2" xfId="20610" xr:uid="{00000000-0005-0000-0000-0000AE4F0000}"/>
    <cellStyle name="Normal 2 14 2 2 2 3 2 3 2 2" xfId="43253" xr:uid="{00000000-0005-0000-0000-0000AF4F0000}"/>
    <cellStyle name="Normal 2 14 2 2 2 3 2 3 3" xfId="13170" xr:uid="{00000000-0005-0000-0000-0000B04F0000}"/>
    <cellStyle name="Normal 2 14 2 2 2 3 2 3 3 2" xfId="35813" xr:uid="{00000000-0005-0000-0000-0000B14F0000}"/>
    <cellStyle name="Normal 2 14 2 2 2 3 2 3 4" xfId="28372" xr:uid="{00000000-0005-0000-0000-0000B24F0000}"/>
    <cellStyle name="Normal 2 14 2 2 2 3 2 4" xfId="16892" xr:uid="{00000000-0005-0000-0000-0000B34F0000}"/>
    <cellStyle name="Normal 2 14 2 2 2 3 2 4 2" xfId="39535" xr:uid="{00000000-0005-0000-0000-0000B44F0000}"/>
    <cellStyle name="Normal 2 14 2 2 2 3 2 5" xfId="9452" xr:uid="{00000000-0005-0000-0000-0000B54F0000}"/>
    <cellStyle name="Normal 2 14 2 2 2 3 2 5 2" xfId="32095" xr:uid="{00000000-0005-0000-0000-0000B64F0000}"/>
    <cellStyle name="Normal 2 14 2 2 2 3 2 6" xfId="24654" xr:uid="{00000000-0005-0000-0000-0000B74F0000}"/>
    <cellStyle name="Normal 2 14 2 2 2 3 3" xfId="2927" xr:uid="{00000000-0005-0000-0000-0000B84F0000}"/>
    <cellStyle name="Normal 2 14 2 2 2 3 3 2" xfId="6648" xr:uid="{00000000-0005-0000-0000-0000B94F0000}"/>
    <cellStyle name="Normal 2 14 2 2 2 3 3 2 2" xfId="21532" xr:uid="{00000000-0005-0000-0000-0000BA4F0000}"/>
    <cellStyle name="Normal 2 14 2 2 2 3 3 2 2 2" xfId="44175" xr:uid="{00000000-0005-0000-0000-0000BB4F0000}"/>
    <cellStyle name="Normal 2 14 2 2 2 3 3 2 3" xfId="14092" xr:uid="{00000000-0005-0000-0000-0000BC4F0000}"/>
    <cellStyle name="Normal 2 14 2 2 2 3 3 2 3 2" xfId="36735" xr:uid="{00000000-0005-0000-0000-0000BD4F0000}"/>
    <cellStyle name="Normal 2 14 2 2 2 3 3 2 4" xfId="29294" xr:uid="{00000000-0005-0000-0000-0000BE4F0000}"/>
    <cellStyle name="Normal 2 14 2 2 2 3 3 3" xfId="17814" xr:uid="{00000000-0005-0000-0000-0000BF4F0000}"/>
    <cellStyle name="Normal 2 14 2 2 2 3 3 3 2" xfId="40457" xr:uid="{00000000-0005-0000-0000-0000C04F0000}"/>
    <cellStyle name="Normal 2 14 2 2 2 3 3 4" xfId="10374" xr:uid="{00000000-0005-0000-0000-0000C14F0000}"/>
    <cellStyle name="Normal 2 14 2 2 2 3 3 4 2" xfId="33017" xr:uid="{00000000-0005-0000-0000-0000C24F0000}"/>
    <cellStyle name="Normal 2 14 2 2 2 3 3 5" xfId="25576" xr:uid="{00000000-0005-0000-0000-0000C34F0000}"/>
    <cellStyle name="Normal 2 14 2 2 2 3 4" xfId="4801" xr:uid="{00000000-0005-0000-0000-0000C44F0000}"/>
    <cellStyle name="Normal 2 14 2 2 2 3 4 2" xfId="19685" xr:uid="{00000000-0005-0000-0000-0000C54F0000}"/>
    <cellStyle name="Normal 2 14 2 2 2 3 4 2 2" xfId="42328" xr:uid="{00000000-0005-0000-0000-0000C64F0000}"/>
    <cellStyle name="Normal 2 14 2 2 2 3 4 3" xfId="12245" xr:uid="{00000000-0005-0000-0000-0000C74F0000}"/>
    <cellStyle name="Normal 2 14 2 2 2 3 4 3 2" xfId="34888" xr:uid="{00000000-0005-0000-0000-0000C84F0000}"/>
    <cellStyle name="Normal 2 14 2 2 2 3 4 4" xfId="27447" xr:uid="{00000000-0005-0000-0000-0000C94F0000}"/>
    <cellStyle name="Normal 2 14 2 2 2 3 5" xfId="15967" xr:uid="{00000000-0005-0000-0000-0000CA4F0000}"/>
    <cellStyle name="Normal 2 14 2 2 2 3 5 2" xfId="38610" xr:uid="{00000000-0005-0000-0000-0000CB4F0000}"/>
    <cellStyle name="Normal 2 14 2 2 2 3 6" xfId="8527" xr:uid="{00000000-0005-0000-0000-0000CC4F0000}"/>
    <cellStyle name="Normal 2 14 2 2 2 3 6 2" xfId="31170" xr:uid="{00000000-0005-0000-0000-0000CD4F0000}"/>
    <cellStyle name="Normal 2 14 2 2 2 3 7" xfId="23729" xr:uid="{00000000-0005-0000-0000-0000CE4F0000}"/>
    <cellStyle name="Normal 2 14 2 2 2 4" xfId="1540" xr:uid="{00000000-0005-0000-0000-0000CF4F0000}"/>
    <cellStyle name="Normal 2 14 2 2 2 4 2" xfId="3390" xr:uid="{00000000-0005-0000-0000-0000D04F0000}"/>
    <cellStyle name="Normal 2 14 2 2 2 4 2 2" xfId="7111" xr:uid="{00000000-0005-0000-0000-0000D14F0000}"/>
    <cellStyle name="Normal 2 14 2 2 2 4 2 2 2" xfId="21995" xr:uid="{00000000-0005-0000-0000-0000D24F0000}"/>
    <cellStyle name="Normal 2 14 2 2 2 4 2 2 2 2" xfId="44638" xr:uid="{00000000-0005-0000-0000-0000D34F0000}"/>
    <cellStyle name="Normal 2 14 2 2 2 4 2 2 3" xfId="14555" xr:uid="{00000000-0005-0000-0000-0000D44F0000}"/>
    <cellStyle name="Normal 2 14 2 2 2 4 2 2 3 2" xfId="37198" xr:uid="{00000000-0005-0000-0000-0000D54F0000}"/>
    <cellStyle name="Normal 2 14 2 2 2 4 2 2 4" xfId="29757" xr:uid="{00000000-0005-0000-0000-0000D64F0000}"/>
    <cellStyle name="Normal 2 14 2 2 2 4 2 3" xfId="18277" xr:uid="{00000000-0005-0000-0000-0000D74F0000}"/>
    <cellStyle name="Normal 2 14 2 2 2 4 2 3 2" xfId="40920" xr:uid="{00000000-0005-0000-0000-0000D84F0000}"/>
    <cellStyle name="Normal 2 14 2 2 2 4 2 4" xfId="10837" xr:uid="{00000000-0005-0000-0000-0000D94F0000}"/>
    <cellStyle name="Normal 2 14 2 2 2 4 2 4 2" xfId="33480" xr:uid="{00000000-0005-0000-0000-0000DA4F0000}"/>
    <cellStyle name="Normal 2 14 2 2 2 4 2 5" xfId="26039" xr:uid="{00000000-0005-0000-0000-0000DB4F0000}"/>
    <cellStyle name="Normal 2 14 2 2 2 4 3" xfId="5264" xr:uid="{00000000-0005-0000-0000-0000DC4F0000}"/>
    <cellStyle name="Normal 2 14 2 2 2 4 3 2" xfId="20148" xr:uid="{00000000-0005-0000-0000-0000DD4F0000}"/>
    <cellStyle name="Normal 2 14 2 2 2 4 3 2 2" xfId="42791" xr:uid="{00000000-0005-0000-0000-0000DE4F0000}"/>
    <cellStyle name="Normal 2 14 2 2 2 4 3 3" xfId="12708" xr:uid="{00000000-0005-0000-0000-0000DF4F0000}"/>
    <cellStyle name="Normal 2 14 2 2 2 4 3 3 2" xfId="35351" xr:uid="{00000000-0005-0000-0000-0000E04F0000}"/>
    <cellStyle name="Normal 2 14 2 2 2 4 3 4" xfId="27910" xr:uid="{00000000-0005-0000-0000-0000E14F0000}"/>
    <cellStyle name="Normal 2 14 2 2 2 4 4" xfId="16430" xr:uid="{00000000-0005-0000-0000-0000E24F0000}"/>
    <cellStyle name="Normal 2 14 2 2 2 4 4 2" xfId="39073" xr:uid="{00000000-0005-0000-0000-0000E34F0000}"/>
    <cellStyle name="Normal 2 14 2 2 2 4 5" xfId="8990" xr:uid="{00000000-0005-0000-0000-0000E44F0000}"/>
    <cellStyle name="Normal 2 14 2 2 2 4 5 2" xfId="31633" xr:uid="{00000000-0005-0000-0000-0000E54F0000}"/>
    <cellStyle name="Normal 2 14 2 2 2 4 6" xfId="24192" xr:uid="{00000000-0005-0000-0000-0000E64F0000}"/>
    <cellStyle name="Normal 2 14 2 2 2 5" xfId="2465" xr:uid="{00000000-0005-0000-0000-0000E74F0000}"/>
    <cellStyle name="Normal 2 14 2 2 2 5 2" xfId="6186" xr:uid="{00000000-0005-0000-0000-0000E84F0000}"/>
    <cellStyle name="Normal 2 14 2 2 2 5 2 2" xfId="21070" xr:uid="{00000000-0005-0000-0000-0000E94F0000}"/>
    <cellStyle name="Normal 2 14 2 2 2 5 2 2 2" xfId="43713" xr:uid="{00000000-0005-0000-0000-0000EA4F0000}"/>
    <cellStyle name="Normal 2 14 2 2 2 5 2 3" xfId="13630" xr:uid="{00000000-0005-0000-0000-0000EB4F0000}"/>
    <cellStyle name="Normal 2 14 2 2 2 5 2 3 2" xfId="36273" xr:uid="{00000000-0005-0000-0000-0000EC4F0000}"/>
    <cellStyle name="Normal 2 14 2 2 2 5 2 4" xfId="28832" xr:uid="{00000000-0005-0000-0000-0000ED4F0000}"/>
    <cellStyle name="Normal 2 14 2 2 2 5 3" xfId="17352" xr:uid="{00000000-0005-0000-0000-0000EE4F0000}"/>
    <cellStyle name="Normal 2 14 2 2 2 5 3 2" xfId="39995" xr:uid="{00000000-0005-0000-0000-0000EF4F0000}"/>
    <cellStyle name="Normal 2 14 2 2 2 5 4" xfId="9912" xr:uid="{00000000-0005-0000-0000-0000F04F0000}"/>
    <cellStyle name="Normal 2 14 2 2 2 5 4 2" xfId="32555" xr:uid="{00000000-0005-0000-0000-0000F14F0000}"/>
    <cellStyle name="Normal 2 14 2 2 2 5 5" xfId="25114" xr:uid="{00000000-0005-0000-0000-0000F24F0000}"/>
    <cellStyle name="Normal 2 14 2 2 2 6" xfId="4339" xr:uid="{00000000-0005-0000-0000-0000F34F0000}"/>
    <cellStyle name="Normal 2 14 2 2 2 6 2" xfId="19223" xr:uid="{00000000-0005-0000-0000-0000F44F0000}"/>
    <cellStyle name="Normal 2 14 2 2 2 6 2 2" xfId="41866" xr:uid="{00000000-0005-0000-0000-0000F54F0000}"/>
    <cellStyle name="Normal 2 14 2 2 2 6 3" xfId="11783" xr:uid="{00000000-0005-0000-0000-0000F64F0000}"/>
    <cellStyle name="Normal 2 14 2 2 2 6 3 2" xfId="34426" xr:uid="{00000000-0005-0000-0000-0000F74F0000}"/>
    <cellStyle name="Normal 2 14 2 2 2 6 4" xfId="26985" xr:uid="{00000000-0005-0000-0000-0000F84F0000}"/>
    <cellStyle name="Normal 2 14 2 2 2 7" xfId="15505" xr:uid="{00000000-0005-0000-0000-0000F94F0000}"/>
    <cellStyle name="Normal 2 14 2 2 2 7 2" xfId="38148" xr:uid="{00000000-0005-0000-0000-0000FA4F0000}"/>
    <cellStyle name="Normal 2 14 2 2 2 8" xfId="8065" xr:uid="{00000000-0005-0000-0000-0000FB4F0000}"/>
    <cellStyle name="Normal 2 14 2 2 2 8 2" xfId="30708" xr:uid="{00000000-0005-0000-0000-0000FC4F0000}"/>
    <cellStyle name="Normal 2 14 2 2 2 9" xfId="23268" xr:uid="{00000000-0005-0000-0000-0000FD4F0000}"/>
    <cellStyle name="Normal 2 14 2 2 3" xfId="715" xr:uid="{00000000-0005-0000-0000-0000FE4F0000}"/>
    <cellStyle name="Normal 2 14 2 2 3 2" xfId="1180" xr:uid="{00000000-0005-0000-0000-0000FF4F0000}"/>
    <cellStyle name="Normal 2 14 2 2 3 2 2" xfId="2108" xr:uid="{00000000-0005-0000-0000-000000500000}"/>
    <cellStyle name="Normal 2 14 2 2 3 2 2 2" xfId="3958" xr:uid="{00000000-0005-0000-0000-000001500000}"/>
    <cellStyle name="Normal 2 14 2 2 3 2 2 2 2" xfId="7679" xr:uid="{00000000-0005-0000-0000-000002500000}"/>
    <cellStyle name="Normal 2 14 2 2 3 2 2 2 2 2" xfId="22563" xr:uid="{00000000-0005-0000-0000-000003500000}"/>
    <cellStyle name="Normal 2 14 2 2 3 2 2 2 2 2 2" xfId="45206" xr:uid="{00000000-0005-0000-0000-000004500000}"/>
    <cellStyle name="Normal 2 14 2 2 3 2 2 2 2 3" xfId="15123" xr:uid="{00000000-0005-0000-0000-000005500000}"/>
    <cellStyle name="Normal 2 14 2 2 3 2 2 2 2 3 2" xfId="37766" xr:uid="{00000000-0005-0000-0000-000006500000}"/>
    <cellStyle name="Normal 2 14 2 2 3 2 2 2 2 4" xfId="30325" xr:uid="{00000000-0005-0000-0000-000007500000}"/>
    <cellStyle name="Normal 2 14 2 2 3 2 2 2 3" xfId="18845" xr:uid="{00000000-0005-0000-0000-000008500000}"/>
    <cellStyle name="Normal 2 14 2 2 3 2 2 2 3 2" xfId="41488" xr:uid="{00000000-0005-0000-0000-000009500000}"/>
    <cellStyle name="Normal 2 14 2 2 3 2 2 2 4" xfId="11405" xr:uid="{00000000-0005-0000-0000-00000A500000}"/>
    <cellStyle name="Normal 2 14 2 2 3 2 2 2 4 2" xfId="34048" xr:uid="{00000000-0005-0000-0000-00000B500000}"/>
    <cellStyle name="Normal 2 14 2 2 3 2 2 2 5" xfId="26607" xr:uid="{00000000-0005-0000-0000-00000C500000}"/>
    <cellStyle name="Normal 2 14 2 2 3 2 2 3" xfId="5832" xr:uid="{00000000-0005-0000-0000-00000D500000}"/>
    <cellStyle name="Normal 2 14 2 2 3 2 2 3 2" xfId="20716" xr:uid="{00000000-0005-0000-0000-00000E500000}"/>
    <cellStyle name="Normal 2 14 2 2 3 2 2 3 2 2" xfId="43359" xr:uid="{00000000-0005-0000-0000-00000F500000}"/>
    <cellStyle name="Normal 2 14 2 2 3 2 2 3 3" xfId="13276" xr:uid="{00000000-0005-0000-0000-000010500000}"/>
    <cellStyle name="Normal 2 14 2 2 3 2 2 3 3 2" xfId="35919" xr:uid="{00000000-0005-0000-0000-000011500000}"/>
    <cellStyle name="Normal 2 14 2 2 3 2 2 3 4" xfId="28478" xr:uid="{00000000-0005-0000-0000-000012500000}"/>
    <cellStyle name="Normal 2 14 2 2 3 2 2 4" xfId="16998" xr:uid="{00000000-0005-0000-0000-000013500000}"/>
    <cellStyle name="Normal 2 14 2 2 3 2 2 4 2" xfId="39641" xr:uid="{00000000-0005-0000-0000-000014500000}"/>
    <cellStyle name="Normal 2 14 2 2 3 2 2 5" xfId="9558" xr:uid="{00000000-0005-0000-0000-000015500000}"/>
    <cellStyle name="Normal 2 14 2 2 3 2 2 5 2" xfId="32201" xr:uid="{00000000-0005-0000-0000-000016500000}"/>
    <cellStyle name="Normal 2 14 2 2 3 2 2 6" xfId="24760" xr:uid="{00000000-0005-0000-0000-000017500000}"/>
    <cellStyle name="Normal 2 14 2 2 3 2 3" xfId="3033" xr:uid="{00000000-0005-0000-0000-000018500000}"/>
    <cellStyle name="Normal 2 14 2 2 3 2 3 2" xfId="6754" xr:uid="{00000000-0005-0000-0000-000019500000}"/>
    <cellStyle name="Normal 2 14 2 2 3 2 3 2 2" xfId="21638" xr:uid="{00000000-0005-0000-0000-00001A500000}"/>
    <cellStyle name="Normal 2 14 2 2 3 2 3 2 2 2" xfId="44281" xr:uid="{00000000-0005-0000-0000-00001B500000}"/>
    <cellStyle name="Normal 2 14 2 2 3 2 3 2 3" xfId="14198" xr:uid="{00000000-0005-0000-0000-00001C500000}"/>
    <cellStyle name="Normal 2 14 2 2 3 2 3 2 3 2" xfId="36841" xr:uid="{00000000-0005-0000-0000-00001D500000}"/>
    <cellStyle name="Normal 2 14 2 2 3 2 3 2 4" xfId="29400" xr:uid="{00000000-0005-0000-0000-00001E500000}"/>
    <cellStyle name="Normal 2 14 2 2 3 2 3 3" xfId="17920" xr:uid="{00000000-0005-0000-0000-00001F500000}"/>
    <cellStyle name="Normal 2 14 2 2 3 2 3 3 2" xfId="40563" xr:uid="{00000000-0005-0000-0000-000020500000}"/>
    <cellStyle name="Normal 2 14 2 2 3 2 3 4" xfId="10480" xr:uid="{00000000-0005-0000-0000-000021500000}"/>
    <cellStyle name="Normal 2 14 2 2 3 2 3 4 2" xfId="33123" xr:uid="{00000000-0005-0000-0000-000022500000}"/>
    <cellStyle name="Normal 2 14 2 2 3 2 3 5" xfId="25682" xr:uid="{00000000-0005-0000-0000-000023500000}"/>
    <cellStyle name="Normal 2 14 2 2 3 2 4" xfId="4907" xr:uid="{00000000-0005-0000-0000-000024500000}"/>
    <cellStyle name="Normal 2 14 2 2 3 2 4 2" xfId="19791" xr:uid="{00000000-0005-0000-0000-000025500000}"/>
    <cellStyle name="Normal 2 14 2 2 3 2 4 2 2" xfId="42434" xr:uid="{00000000-0005-0000-0000-000026500000}"/>
    <cellStyle name="Normal 2 14 2 2 3 2 4 3" xfId="12351" xr:uid="{00000000-0005-0000-0000-000027500000}"/>
    <cellStyle name="Normal 2 14 2 2 3 2 4 3 2" xfId="34994" xr:uid="{00000000-0005-0000-0000-000028500000}"/>
    <cellStyle name="Normal 2 14 2 2 3 2 4 4" xfId="27553" xr:uid="{00000000-0005-0000-0000-000029500000}"/>
    <cellStyle name="Normal 2 14 2 2 3 2 5" xfId="16073" xr:uid="{00000000-0005-0000-0000-00002A500000}"/>
    <cellStyle name="Normal 2 14 2 2 3 2 5 2" xfId="38716" xr:uid="{00000000-0005-0000-0000-00002B500000}"/>
    <cellStyle name="Normal 2 14 2 2 3 2 6" xfId="8633" xr:uid="{00000000-0005-0000-0000-00002C500000}"/>
    <cellStyle name="Normal 2 14 2 2 3 2 6 2" xfId="31276" xr:uid="{00000000-0005-0000-0000-00002D500000}"/>
    <cellStyle name="Normal 2 14 2 2 3 2 7" xfId="23835" xr:uid="{00000000-0005-0000-0000-00002E500000}"/>
    <cellStyle name="Normal 2 14 2 2 3 3" xfId="1646" xr:uid="{00000000-0005-0000-0000-00002F500000}"/>
    <cellStyle name="Normal 2 14 2 2 3 3 2" xfId="3496" xr:uid="{00000000-0005-0000-0000-000030500000}"/>
    <cellStyle name="Normal 2 14 2 2 3 3 2 2" xfId="7217" xr:uid="{00000000-0005-0000-0000-000031500000}"/>
    <cellStyle name="Normal 2 14 2 2 3 3 2 2 2" xfId="22101" xr:uid="{00000000-0005-0000-0000-000032500000}"/>
    <cellStyle name="Normal 2 14 2 2 3 3 2 2 2 2" xfId="44744" xr:uid="{00000000-0005-0000-0000-000033500000}"/>
    <cellStyle name="Normal 2 14 2 2 3 3 2 2 3" xfId="14661" xr:uid="{00000000-0005-0000-0000-000034500000}"/>
    <cellStyle name="Normal 2 14 2 2 3 3 2 2 3 2" xfId="37304" xr:uid="{00000000-0005-0000-0000-000035500000}"/>
    <cellStyle name="Normal 2 14 2 2 3 3 2 2 4" xfId="29863" xr:uid="{00000000-0005-0000-0000-000036500000}"/>
    <cellStyle name="Normal 2 14 2 2 3 3 2 3" xfId="18383" xr:uid="{00000000-0005-0000-0000-000037500000}"/>
    <cellStyle name="Normal 2 14 2 2 3 3 2 3 2" xfId="41026" xr:uid="{00000000-0005-0000-0000-000038500000}"/>
    <cellStyle name="Normal 2 14 2 2 3 3 2 4" xfId="10943" xr:uid="{00000000-0005-0000-0000-000039500000}"/>
    <cellStyle name="Normal 2 14 2 2 3 3 2 4 2" xfId="33586" xr:uid="{00000000-0005-0000-0000-00003A500000}"/>
    <cellStyle name="Normal 2 14 2 2 3 3 2 5" xfId="26145" xr:uid="{00000000-0005-0000-0000-00003B500000}"/>
    <cellStyle name="Normal 2 14 2 2 3 3 3" xfId="5370" xr:uid="{00000000-0005-0000-0000-00003C500000}"/>
    <cellStyle name="Normal 2 14 2 2 3 3 3 2" xfId="20254" xr:uid="{00000000-0005-0000-0000-00003D500000}"/>
    <cellStyle name="Normal 2 14 2 2 3 3 3 2 2" xfId="42897" xr:uid="{00000000-0005-0000-0000-00003E500000}"/>
    <cellStyle name="Normal 2 14 2 2 3 3 3 3" xfId="12814" xr:uid="{00000000-0005-0000-0000-00003F500000}"/>
    <cellStyle name="Normal 2 14 2 2 3 3 3 3 2" xfId="35457" xr:uid="{00000000-0005-0000-0000-000040500000}"/>
    <cellStyle name="Normal 2 14 2 2 3 3 3 4" xfId="28016" xr:uid="{00000000-0005-0000-0000-000041500000}"/>
    <cellStyle name="Normal 2 14 2 2 3 3 4" xfId="16536" xr:uid="{00000000-0005-0000-0000-000042500000}"/>
    <cellStyle name="Normal 2 14 2 2 3 3 4 2" xfId="39179" xr:uid="{00000000-0005-0000-0000-000043500000}"/>
    <cellStyle name="Normal 2 14 2 2 3 3 5" xfId="9096" xr:uid="{00000000-0005-0000-0000-000044500000}"/>
    <cellStyle name="Normal 2 14 2 2 3 3 5 2" xfId="31739" xr:uid="{00000000-0005-0000-0000-000045500000}"/>
    <cellStyle name="Normal 2 14 2 2 3 3 6" xfId="24298" xr:uid="{00000000-0005-0000-0000-000046500000}"/>
    <cellStyle name="Normal 2 14 2 2 3 4" xfId="2571" xr:uid="{00000000-0005-0000-0000-000047500000}"/>
    <cellStyle name="Normal 2 14 2 2 3 4 2" xfId="6292" xr:uid="{00000000-0005-0000-0000-000048500000}"/>
    <cellStyle name="Normal 2 14 2 2 3 4 2 2" xfId="21176" xr:uid="{00000000-0005-0000-0000-000049500000}"/>
    <cellStyle name="Normal 2 14 2 2 3 4 2 2 2" xfId="43819" xr:uid="{00000000-0005-0000-0000-00004A500000}"/>
    <cellStyle name="Normal 2 14 2 2 3 4 2 3" xfId="13736" xr:uid="{00000000-0005-0000-0000-00004B500000}"/>
    <cellStyle name="Normal 2 14 2 2 3 4 2 3 2" xfId="36379" xr:uid="{00000000-0005-0000-0000-00004C500000}"/>
    <cellStyle name="Normal 2 14 2 2 3 4 2 4" xfId="28938" xr:uid="{00000000-0005-0000-0000-00004D500000}"/>
    <cellStyle name="Normal 2 14 2 2 3 4 3" xfId="17458" xr:uid="{00000000-0005-0000-0000-00004E500000}"/>
    <cellStyle name="Normal 2 14 2 2 3 4 3 2" xfId="40101" xr:uid="{00000000-0005-0000-0000-00004F500000}"/>
    <cellStyle name="Normal 2 14 2 2 3 4 4" xfId="10018" xr:uid="{00000000-0005-0000-0000-000050500000}"/>
    <cellStyle name="Normal 2 14 2 2 3 4 4 2" xfId="32661" xr:uid="{00000000-0005-0000-0000-000051500000}"/>
    <cellStyle name="Normal 2 14 2 2 3 4 5" xfId="25220" xr:uid="{00000000-0005-0000-0000-000052500000}"/>
    <cellStyle name="Normal 2 14 2 2 3 5" xfId="4445" xr:uid="{00000000-0005-0000-0000-000053500000}"/>
    <cellStyle name="Normal 2 14 2 2 3 5 2" xfId="19329" xr:uid="{00000000-0005-0000-0000-000054500000}"/>
    <cellStyle name="Normal 2 14 2 2 3 5 2 2" xfId="41972" xr:uid="{00000000-0005-0000-0000-000055500000}"/>
    <cellStyle name="Normal 2 14 2 2 3 5 3" xfId="11889" xr:uid="{00000000-0005-0000-0000-000056500000}"/>
    <cellStyle name="Normal 2 14 2 2 3 5 3 2" xfId="34532" xr:uid="{00000000-0005-0000-0000-000057500000}"/>
    <cellStyle name="Normal 2 14 2 2 3 5 4" xfId="27091" xr:uid="{00000000-0005-0000-0000-000058500000}"/>
    <cellStyle name="Normal 2 14 2 2 3 6" xfId="15611" xr:uid="{00000000-0005-0000-0000-000059500000}"/>
    <cellStyle name="Normal 2 14 2 2 3 6 2" xfId="38254" xr:uid="{00000000-0005-0000-0000-00005A500000}"/>
    <cellStyle name="Normal 2 14 2 2 3 7" xfId="8171" xr:uid="{00000000-0005-0000-0000-00005B500000}"/>
    <cellStyle name="Normal 2 14 2 2 3 7 2" xfId="30814" xr:uid="{00000000-0005-0000-0000-00005C500000}"/>
    <cellStyle name="Normal 2 14 2 2 3 8" xfId="23373" xr:uid="{00000000-0005-0000-0000-00005D500000}"/>
    <cellStyle name="Normal 2 14 2 2 4" xfId="969" xr:uid="{00000000-0005-0000-0000-00005E500000}"/>
    <cellStyle name="Normal 2 14 2 2 4 2" xfId="1897" xr:uid="{00000000-0005-0000-0000-00005F500000}"/>
    <cellStyle name="Normal 2 14 2 2 4 2 2" xfId="3747" xr:uid="{00000000-0005-0000-0000-000060500000}"/>
    <cellStyle name="Normal 2 14 2 2 4 2 2 2" xfId="7468" xr:uid="{00000000-0005-0000-0000-000061500000}"/>
    <cellStyle name="Normal 2 14 2 2 4 2 2 2 2" xfId="22352" xr:uid="{00000000-0005-0000-0000-000062500000}"/>
    <cellStyle name="Normal 2 14 2 2 4 2 2 2 2 2" xfId="44995" xr:uid="{00000000-0005-0000-0000-000063500000}"/>
    <cellStyle name="Normal 2 14 2 2 4 2 2 2 3" xfId="14912" xr:uid="{00000000-0005-0000-0000-000064500000}"/>
    <cellStyle name="Normal 2 14 2 2 4 2 2 2 3 2" xfId="37555" xr:uid="{00000000-0005-0000-0000-000065500000}"/>
    <cellStyle name="Normal 2 14 2 2 4 2 2 2 4" xfId="30114" xr:uid="{00000000-0005-0000-0000-000066500000}"/>
    <cellStyle name="Normal 2 14 2 2 4 2 2 3" xfId="18634" xr:uid="{00000000-0005-0000-0000-000067500000}"/>
    <cellStyle name="Normal 2 14 2 2 4 2 2 3 2" xfId="41277" xr:uid="{00000000-0005-0000-0000-000068500000}"/>
    <cellStyle name="Normal 2 14 2 2 4 2 2 4" xfId="11194" xr:uid="{00000000-0005-0000-0000-000069500000}"/>
    <cellStyle name="Normal 2 14 2 2 4 2 2 4 2" xfId="33837" xr:uid="{00000000-0005-0000-0000-00006A500000}"/>
    <cellStyle name="Normal 2 14 2 2 4 2 2 5" xfId="26396" xr:uid="{00000000-0005-0000-0000-00006B500000}"/>
    <cellStyle name="Normal 2 14 2 2 4 2 3" xfId="5621" xr:uid="{00000000-0005-0000-0000-00006C500000}"/>
    <cellStyle name="Normal 2 14 2 2 4 2 3 2" xfId="20505" xr:uid="{00000000-0005-0000-0000-00006D500000}"/>
    <cellStyle name="Normal 2 14 2 2 4 2 3 2 2" xfId="43148" xr:uid="{00000000-0005-0000-0000-00006E500000}"/>
    <cellStyle name="Normal 2 14 2 2 4 2 3 3" xfId="13065" xr:uid="{00000000-0005-0000-0000-00006F500000}"/>
    <cellStyle name="Normal 2 14 2 2 4 2 3 3 2" xfId="35708" xr:uid="{00000000-0005-0000-0000-000070500000}"/>
    <cellStyle name="Normal 2 14 2 2 4 2 3 4" xfId="28267" xr:uid="{00000000-0005-0000-0000-000071500000}"/>
    <cellStyle name="Normal 2 14 2 2 4 2 4" xfId="16787" xr:uid="{00000000-0005-0000-0000-000072500000}"/>
    <cellStyle name="Normal 2 14 2 2 4 2 4 2" xfId="39430" xr:uid="{00000000-0005-0000-0000-000073500000}"/>
    <cellStyle name="Normal 2 14 2 2 4 2 5" xfId="9347" xr:uid="{00000000-0005-0000-0000-000074500000}"/>
    <cellStyle name="Normal 2 14 2 2 4 2 5 2" xfId="31990" xr:uid="{00000000-0005-0000-0000-000075500000}"/>
    <cellStyle name="Normal 2 14 2 2 4 2 6" xfId="24549" xr:uid="{00000000-0005-0000-0000-000076500000}"/>
    <cellStyle name="Normal 2 14 2 2 4 3" xfId="2822" xr:uid="{00000000-0005-0000-0000-000077500000}"/>
    <cellStyle name="Normal 2 14 2 2 4 3 2" xfId="6543" xr:uid="{00000000-0005-0000-0000-000078500000}"/>
    <cellStyle name="Normal 2 14 2 2 4 3 2 2" xfId="21427" xr:uid="{00000000-0005-0000-0000-000079500000}"/>
    <cellStyle name="Normal 2 14 2 2 4 3 2 2 2" xfId="44070" xr:uid="{00000000-0005-0000-0000-00007A500000}"/>
    <cellStyle name="Normal 2 14 2 2 4 3 2 3" xfId="13987" xr:uid="{00000000-0005-0000-0000-00007B500000}"/>
    <cellStyle name="Normal 2 14 2 2 4 3 2 3 2" xfId="36630" xr:uid="{00000000-0005-0000-0000-00007C500000}"/>
    <cellStyle name="Normal 2 14 2 2 4 3 2 4" xfId="29189" xr:uid="{00000000-0005-0000-0000-00007D500000}"/>
    <cellStyle name="Normal 2 14 2 2 4 3 3" xfId="17709" xr:uid="{00000000-0005-0000-0000-00007E500000}"/>
    <cellStyle name="Normal 2 14 2 2 4 3 3 2" xfId="40352" xr:uid="{00000000-0005-0000-0000-00007F500000}"/>
    <cellStyle name="Normal 2 14 2 2 4 3 4" xfId="10269" xr:uid="{00000000-0005-0000-0000-000080500000}"/>
    <cellStyle name="Normal 2 14 2 2 4 3 4 2" xfId="32912" xr:uid="{00000000-0005-0000-0000-000081500000}"/>
    <cellStyle name="Normal 2 14 2 2 4 3 5" xfId="25471" xr:uid="{00000000-0005-0000-0000-000082500000}"/>
    <cellStyle name="Normal 2 14 2 2 4 4" xfId="4696" xr:uid="{00000000-0005-0000-0000-000083500000}"/>
    <cellStyle name="Normal 2 14 2 2 4 4 2" xfId="19580" xr:uid="{00000000-0005-0000-0000-000084500000}"/>
    <cellStyle name="Normal 2 14 2 2 4 4 2 2" xfId="42223" xr:uid="{00000000-0005-0000-0000-000085500000}"/>
    <cellStyle name="Normal 2 14 2 2 4 4 3" xfId="12140" xr:uid="{00000000-0005-0000-0000-000086500000}"/>
    <cellStyle name="Normal 2 14 2 2 4 4 3 2" xfId="34783" xr:uid="{00000000-0005-0000-0000-000087500000}"/>
    <cellStyle name="Normal 2 14 2 2 4 4 4" xfId="27342" xr:uid="{00000000-0005-0000-0000-000088500000}"/>
    <cellStyle name="Normal 2 14 2 2 4 5" xfId="15862" xr:uid="{00000000-0005-0000-0000-000089500000}"/>
    <cellStyle name="Normal 2 14 2 2 4 5 2" xfId="38505" xr:uid="{00000000-0005-0000-0000-00008A500000}"/>
    <cellStyle name="Normal 2 14 2 2 4 6" xfId="8422" xr:uid="{00000000-0005-0000-0000-00008B500000}"/>
    <cellStyle name="Normal 2 14 2 2 4 6 2" xfId="31065" xr:uid="{00000000-0005-0000-0000-00008C500000}"/>
    <cellStyle name="Normal 2 14 2 2 4 7" xfId="23624" xr:uid="{00000000-0005-0000-0000-00008D500000}"/>
    <cellStyle name="Normal 2 14 2 2 5" xfId="1435" xr:uid="{00000000-0005-0000-0000-00008E500000}"/>
    <cellStyle name="Normal 2 14 2 2 5 2" xfId="3285" xr:uid="{00000000-0005-0000-0000-00008F500000}"/>
    <cellStyle name="Normal 2 14 2 2 5 2 2" xfId="7006" xr:uid="{00000000-0005-0000-0000-000090500000}"/>
    <cellStyle name="Normal 2 14 2 2 5 2 2 2" xfId="21890" xr:uid="{00000000-0005-0000-0000-000091500000}"/>
    <cellStyle name="Normal 2 14 2 2 5 2 2 2 2" xfId="44533" xr:uid="{00000000-0005-0000-0000-000092500000}"/>
    <cellStyle name="Normal 2 14 2 2 5 2 2 3" xfId="14450" xr:uid="{00000000-0005-0000-0000-000093500000}"/>
    <cellStyle name="Normal 2 14 2 2 5 2 2 3 2" xfId="37093" xr:uid="{00000000-0005-0000-0000-000094500000}"/>
    <cellStyle name="Normal 2 14 2 2 5 2 2 4" xfId="29652" xr:uid="{00000000-0005-0000-0000-000095500000}"/>
    <cellStyle name="Normal 2 14 2 2 5 2 3" xfId="18172" xr:uid="{00000000-0005-0000-0000-000096500000}"/>
    <cellStyle name="Normal 2 14 2 2 5 2 3 2" xfId="40815" xr:uid="{00000000-0005-0000-0000-000097500000}"/>
    <cellStyle name="Normal 2 14 2 2 5 2 4" xfId="10732" xr:uid="{00000000-0005-0000-0000-000098500000}"/>
    <cellStyle name="Normal 2 14 2 2 5 2 4 2" xfId="33375" xr:uid="{00000000-0005-0000-0000-000099500000}"/>
    <cellStyle name="Normal 2 14 2 2 5 2 5" xfId="25934" xr:uid="{00000000-0005-0000-0000-00009A500000}"/>
    <cellStyle name="Normal 2 14 2 2 5 3" xfId="5159" xr:uid="{00000000-0005-0000-0000-00009B500000}"/>
    <cellStyle name="Normal 2 14 2 2 5 3 2" xfId="20043" xr:uid="{00000000-0005-0000-0000-00009C500000}"/>
    <cellStyle name="Normal 2 14 2 2 5 3 2 2" xfId="42686" xr:uid="{00000000-0005-0000-0000-00009D500000}"/>
    <cellStyle name="Normal 2 14 2 2 5 3 3" xfId="12603" xr:uid="{00000000-0005-0000-0000-00009E500000}"/>
    <cellStyle name="Normal 2 14 2 2 5 3 3 2" xfId="35246" xr:uid="{00000000-0005-0000-0000-00009F500000}"/>
    <cellStyle name="Normal 2 14 2 2 5 3 4" xfId="27805" xr:uid="{00000000-0005-0000-0000-0000A0500000}"/>
    <cellStyle name="Normal 2 14 2 2 5 4" xfId="16325" xr:uid="{00000000-0005-0000-0000-0000A1500000}"/>
    <cellStyle name="Normal 2 14 2 2 5 4 2" xfId="38968" xr:uid="{00000000-0005-0000-0000-0000A2500000}"/>
    <cellStyle name="Normal 2 14 2 2 5 5" xfId="8885" xr:uid="{00000000-0005-0000-0000-0000A3500000}"/>
    <cellStyle name="Normal 2 14 2 2 5 5 2" xfId="31528" xr:uid="{00000000-0005-0000-0000-0000A4500000}"/>
    <cellStyle name="Normal 2 14 2 2 5 6" xfId="24087" xr:uid="{00000000-0005-0000-0000-0000A5500000}"/>
    <cellStyle name="Normal 2 14 2 2 6" xfId="2360" xr:uid="{00000000-0005-0000-0000-0000A6500000}"/>
    <cellStyle name="Normal 2 14 2 2 6 2" xfId="6081" xr:uid="{00000000-0005-0000-0000-0000A7500000}"/>
    <cellStyle name="Normal 2 14 2 2 6 2 2" xfId="20965" xr:uid="{00000000-0005-0000-0000-0000A8500000}"/>
    <cellStyle name="Normal 2 14 2 2 6 2 2 2" xfId="43608" xr:uid="{00000000-0005-0000-0000-0000A9500000}"/>
    <cellStyle name="Normal 2 14 2 2 6 2 3" xfId="13525" xr:uid="{00000000-0005-0000-0000-0000AA500000}"/>
    <cellStyle name="Normal 2 14 2 2 6 2 3 2" xfId="36168" xr:uid="{00000000-0005-0000-0000-0000AB500000}"/>
    <cellStyle name="Normal 2 14 2 2 6 2 4" xfId="28727" xr:uid="{00000000-0005-0000-0000-0000AC500000}"/>
    <cellStyle name="Normal 2 14 2 2 6 3" xfId="17247" xr:uid="{00000000-0005-0000-0000-0000AD500000}"/>
    <cellStyle name="Normal 2 14 2 2 6 3 2" xfId="39890" xr:uid="{00000000-0005-0000-0000-0000AE500000}"/>
    <cellStyle name="Normal 2 14 2 2 6 4" xfId="9807" xr:uid="{00000000-0005-0000-0000-0000AF500000}"/>
    <cellStyle name="Normal 2 14 2 2 6 4 2" xfId="32450" xr:uid="{00000000-0005-0000-0000-0000B0500000}"/>
    <cellStyle name="Normal 2 14 2 2 6 5" xfId="25009" xr:uid="{00000000-0005-0000-0000-0000B1500000}"/>
    <cellStyle name="Normal 2 14 2 2 7" xfId="4234" xr:uid="{00000000-0005-0000-0000-0000B2500000}"/>
    <cellStyle name="Normal 2 14 2 2 7 2" xfId="19118" xr:uid="{00000000-0005-0000-0000-0000B3500000}"/>
    <cellStyle name="Normal 2 14 2 2 7 2 2" xfId="41761" xr:uid="{00000000-0005-0000-0000-0000B4500000}"/>
    <cellStyle name="Normal 2 14 2 2 7 3" xfId="11678" xr:uid="{00000000-0005-0000-0000-0000B5500000}"/>
    <cellStyle name="Normal 2 14 2 2 7 3 2" xfId="34321" xr:uid="{00000000-0005-0000-0000-0000B6500000}"/>
    <cellStyle name="Normal 2 14 2 2 7 4" xfId="26880" xr:uid="{00000000-0005-0000-0000-0000B7500000}"/>
    <cellStyle name="Normal 2 14 2 2 8" xfId="15400" xr:uid="{00000000-0005-0000-0000-0000B8500000}"/>
    <cellStyle name="Normal 2 14 2 2 8 2" xfId="38043" xr:uid="{00000000-0005-0000-0000-0000B9500000}"/>
    <cellStyle name="Normal 2 14 2 2 9" xfId="7960" xr:uid="{00000000-0005-0000-0000-0000BA500000}"/>
    <cellStyle name="Normal 2 14 2 2 9 2" xfId="30603" xr:uid="{00000000-0005-0000-0000-0000BB500000}"/>
    <cellStyle name="Normal 2 14 2 3" xfId="556" xr:uid="{00000000-0005-0000-0000-0000BC500000}"/>
    <cellStyle name="Normal 2 14 2 3 2" xfId="768" xr:uid="{00000000-0005-0000-0000-0000BD500000}"/>
    <cellStyle name="Normal 2 14 2 3 2 2" xfId="1233" xr:uid="{00000000-0005-0000-0000-0000BE500000}"/>
    <cellStyle name="Normal 2 14 2 3 2 2 2" xfId="2161" xr:uid="{00000000-0005-0000-0000-0000BF500000}"/>
    <cellStyle name="Normal 2 14 2 3 2 2 2 2" xfId="4011" xr:uid="{00000000-0005-0000-0000-0000C0500000}"/>
    <cellStyle name="Normal 2 14 2 3 2 2 2 2 2" xfId="7732" xr:uid="{00000000-0005-0000-0000-0000C1500000}"/>
    <cellStyle name="Normal 2 14 2 3 2 2 2 2 2 2" xfId="22616" xr:uid="{00000000-0005-0000-0000-0000C2500000}"/>
    <cellStyle name="Normal 2 14 2 3 2 2 2 2 2 2 2" xfId="45259" xr:uid="{00000000-0005-0000-0000-0000C3500000}"/>
    <cellStyle name="Normal 2 14 2 3 2 2 2 2 2 3" xfId="15176" xr:uid="{00000000-0005-0000-0000-0000C4500000}"/>
    <cellStyle name="Normal 2 14 2 3 2 2 2 2 2 3 2" xfId="37819" xr:uid="{00000000-0005-0000-0000-0000C5500000}"/>
    <cellStyle name="Normal 2 14 2 3 2 2 2 2 2 4" xfId="30378" xr:uid="{00000000-0005-0000-0000-0000C6500000}"/>
    <cellStyle name="Normal 2 14 2 3 2 2 2 2 3" xfId="18898" xr:uid="{00000000-0005-0000-0000-0000C7500000}"/>
    <cellStyle name="Normal 2 14 2 3 2 2 2 2 3 2" xfId="41541" xr:uid="{00000000-0005-0000-0000-0000C8500000}"/>
    <cellStyle name="Normal 2 14 2 3 2 2 2 2 4" xfId="11458" xr:uid="{00000000-0005-0000-0000-0000C9500000}"/>
    <cellStyle name="Normal 2 14 2 3 2 2 2 2 4 2" xfId="34101" xr:uid="{00000000-0005-0000-0000-0000CA500000}"/>
    <cellStyle name="Normal 2 14 2 3 2 2 2 2 5" xfId="26660" xr:uid="{00000000-0005-0000-0000-0000CB500000}"/>
    <cellStyle name="Normal 2 14 2 3 2 2 2 3" xfId="5885" xr:uid="{00000000-0005-0000-0000-0000CC500000}"/>
    <cellStyle name="Normal 2 14 2 3 2 2 2 3 2" xfId="20769" xr:uid="{00000000-0005-0000-0000-0000CD500000}"/>
    <cellStyle name="Normal 2 14 2 3 2 2 2 3 2 2" xfId="43412" xr:uid="{00000000-0005-0000-0000-0000CE500000}"/>
    <cellStyle name="Normal 2 14 2 3 2 2 2 3 3" xfId="13329" xr:uid="{00000000-0005-0000-0000-0000CF500000}"/>
    <cellStyle name="Normal 2 14 2 3 2 2 2 3 3 2" xfId="35972" xr:uid="{00000000-0005-0000-0000-0000D0500000}"/>
    <cellStyle name="Normal 2 14 2 3 2 2 2 3 4" xfId="28531" xr:uid="{00000000-0005-0000-0000-0000D1500000}"/>
    <cellStyle name="Normal 2 14 2 3 2 2 2 4" xfId="17051" xr:uid="{00000000-0005-0000-0000-0000D2500000}"/>
    <cellStyle name="Normal 2 14 2 3 2 2 2 4 2" xfId="39694" xr:uid="{00000000-0005-0000-0000-0000D3500000}"/>
    <cellStyle name="Normal 2 14 2 3 2 2 2 5" xfId="9611" xr:uid="{00000000-0005-0000-0000-0000D4500000}"/>
    <cellStyle name="Normal 2 14 2 3 2 2 2 5 2" xfId="32254" xr:uid="{00000000-0005-0000-0000-0000D5500000}"/>
    <cellStyle name="Normal 2 14 2 3 2 2 2 6" xfId="24813" xr:uid="{00000000-0005-0000-0000-0000D6500000}"/>
    <cellStyle name="Normal 2 14 2 3 2 2 3" xfId="3086" xr:uid="{00000000-0005-0000-0000-0000D7500000}"/>
    <cellStyle name="Normal 2 14 2 3 2 2 3 2" xfId="6807" xr:uid="{00000000-0005-0000-0000-0000D8500000}"/>
    <cellStyle name="Normal 2 14 2 3 2 2 3 2 2" xfId="21691" xr:uid="{00000000-0005-0000-0000-0000D9500000}"/>
    <cellStyle name="Normal 2 14 2 3 2 2 3 2 2 2" xfId="44334" xr:uid="{00000000-0005-0000-0000-0000DA500000}"/>
    <cellStyle name="Normal 2 14 2 3 2 2 3 2 3" xfId="14251" xr:uid="{00000000-0005-0000-0000-0000DB500000}"/>
    <cellStyle name="Normal 2 14 2 3 2 2 3 2 3 2" xfId="36894" xr:uid="{00000000-0005-0000-0000-0000DC500000}"/>
    <cellStyle name="Normal 2 14 2 3 2 2 3 2 4" xfId="29453" xr:uid="{00000000-0005-0000-0000-0000DD500000}"/>
    <cellStyle name="Normal 2 14 2 3 2 2 3 3" xfId="17973" xr:uid="{00000000-0005-0000-0000-0000DE500000}"/>
    <cellStyle name="Normal 2 14 2 3 2 2 3 3 2" xfId="40616" xr:uid="{00000000-0005-0000-0000-0000DF500000}"/>
    <cellStyle name="Normal 2 14 2 3 2 2 3 4" xfId="10533" xr:uid="{00000000-0005-0000-0000-0000E0500000}"/>
    <cellStyle name="Normal 2 14 2 3 2 2 3 4 2" xfId="33176" xr:uid="{00000000-0005-0000-0000-0000E1500000}"/>
    <cellStyle name="Normal 2 14 2 3 2 2 3 5" xfId="25735" xr:uid="{00000000-0005-0000-0000-0000E2500000}"/>
    <cellStyle name="Normal 2 14 2 3 2 2 4" xfId="4960" xr:uid="{00000000-0005-0000-0000-0000E3500000}"/>
    <cellStyle name="Normal 2 14 2 3 2 2 4 2" xfId="19844" xr:uid="{00000000-0005-0000-0000-0000E4500000}"/>
    <cellStyle name="Normal 2 14 2 3 2 2 4 2 2" xfId="42487" xr:uid="{00000000-0005-0000-0000-0000E5500000}"/>
    <cellStyle name="Normal 2 14 2 3 2 2 4 3" xfId="12404" xr:uid="{00000000-0005-0000-0000-0000E6500000}"/>
    <cellStyle name="Normal 2 14 2 3 2 2 4 3 2" xfId="35047" xr:uid="{00000000-0005-0000-0000-0000E7500000}"/>
    <cellStyle name="Normal 2 14 2 3 2 2 4 4" xfId="27606" xr:uid="{00000000-0005-0000-0000-0000E8500000}"/>
    <cellStyle name="Normal 2 14 2 3 2 2 5" xfId="16126" xr:uid="{00000000-0005-0000-0000-0000E9500000}"/>
    <cellStyle name="Normal 2 14 2 3 2 2 5 2" xfId="38769" xr:uid="{00000000-0005-0000-0000-0000EA500000}"/>
    <cellStyle name="Normal 2 14 2 3 2 2 6" xfId="8686" xr:uid="{00000000-0005-0000-0000-0000EB500000}"/>
    <cellStyle name="Normal 2 14 2 3 2 2 6 2" xfId="31329" xr:uid="{00000000-0005-0000-0000-0000EC500000}"/>
    <cellStyle name="Normal 2 14 2 3 2 2 7" xfId="23888" xr:uid="{00000000-0005-0000-0000-0000ED500000}"/>
    <cellStyle name="Normal 2 14 2 3 2 3" xfId="1699" xr:uid="{00000000-0005-0000-0000-0000EE500000}"/>
    <cellStyle name="Normal 2 14 2 3 2 3 2" xfId="3549" xr:uid="{00000000-0005-0000-0000-0000EF500000}"/>
    <cellStyle name="Normal 2 14 2 3 2 3 2 2" xfId="7270" xr:uid="{00000000-0005-0000-0000-0000F0500000}"/>
    <cellStyle name="Normal 2 14 2 3 2 3 2 2 2" xfId="22154" xr:uid="{00000000-0005-0000-0000-0000F1500000}"/>
    <cellStyle name="Normal 2 14 2 3 2 3 2 2 2 2" xfId="44797" xr:uid="{00000000-0005-0000-0000-0000F2500000}"/>
    <cellStyle name="Normal 2 14 2 3 2 3 2 2 3" xfId="14714" xr:uid="{00000000-0005-0000-0000-0000F3500000}"/>
    <cellStyle name="Normal 2 14 2 3 2 3 2 2 3 2" xfId="37357" xr:uid="{00000000-0005-0000-0000-0000F4500000}"/>
    <cellStyle name="Normal 2 14 2 3 2 3 2 2 4" xfId="29916" xr:uid="{00000000-0005-0000-0000-0000F5500000}"/>
    <cellStyle name="Normal 2 14 2 3 2 3 2 3" xfId="18436" xr:uid="{00000000-0005-0000-0000-0000F6500000}"/>
    <cellStyle name="Normal 2 14 2 3 2 3 2 3 2" xfId="41079" xr:uid="{00000000-0005-0000-0000-0000F7500000}"/>
    <cellStyle name="Normal 2 14 2 3 2 3 2 4" xfId="10996" xr:uid="{00000000-0005-0000-0000-0000F8500000}"/>
    <cellStyle name="Normal 2 14 2 3 2 3 2 4 2" xfId="33639" xr:uid="{00000000-0005-0000-0000-0000F9500000}"/>
    <cellStyle name="Normal 2 14 2 3 2 3 2 5" xfId="26198" xr:uid="{00000000-0005-0000-0000-0000FA500000}"/>
    <cellStyle name="Normal 2 14 2 3 2 3 3" xfId="5423" xr:uid="{00000000-0005-0000-0000-0000FB500000}"/>
    <cellStyle name="Normal 2 14 2 3 2 3 3 2" xfId="20307" xr:uid="{00000000-0005-0000-0000-0000FC500000}"/>
    <cellStyle name="Normal 2 14 2 3 2 3 3 2 2" xfId="42950" xr:uid="{00000000-0005-0000-0000-0000FD500000}"/>
    <cellStyle name="Normal 2 14 2 3 2 3 3 3" xfId="12867" xr:uid="{00000000-0005-0000-0000-0000FE500000}"/>
    <cellStyle name="Normal 2 14 2 3 2 3 3 3 2" xfId="35510" xr:uid="{00000000-0005-0000-0000-0000FF500000}"/>
    <cellStyle name="Normal 2 14 2 3 2 3 3 4" xfId="28069" xr:uid="{00000000-0005-0000-0000-000000510000}"/>
    <cellStyle name="Normal 2 14 2 3 2 3 4" xfId="16589" xr:uid="{00000000-0005-0000-0000-000001510000}"/>
    <cellStyle name="Normal 2 14 2 3 2 3 4 2" xfId="39232" xr:uid="{00000000-0005-0000-0000-000002510000}"/>
    <cellStyle name="Normal 2 14 2 3 2 3 5" xfId="9149" xr:uid="{00000000-0005-0000-0000-000003510000}"/>
    <cellStyle name="Normal 2 14 2 3 2 3 5 2" xfId="31792" xr:uid="{00000000-0005-0000-0000-000004510000}"/>
    <cellStyle name="Normal 2 14 2 3 2 3 6" xfId="24351" xr:uid="{00000000-0005-0000-0000-000005510000}"/>
    <cellStyle name="Normal 2 14 2 3 2 4" xfId="2624" xr:uid="{00000000-0005-0000-0000-000006510000}"/>
    <cellStyle name="Normal 2 14 2 3 2 4 2" xfId="6345" xr:uid="{00000000-0005-0000-0000-000007510000}"/>
    <cellStyle name="Normal 2 14 2 3 2 4 2 2" xfId="21229" xr:uid="{00000000-0005-0000-0000-000008510000}"/>
    <cellStyle name="Normal 2 14 2 3 2 4 2 2 2" xfId="43872" xr:uid="{00000000-0005-0000-0000-000009510000}"/>
    <cellStyle name="Normal 2 14 2 3 2 4 2 3" xfId="13789" xr:uid="{00000000-0005-0000-0000-00000A510000}"/>
    <cellStyle name="Normal 2 14 2 3 2 4 2 3 2" xfId="36432" xr:uid="{00000000-0005-0000-0000-00000B510000}"/>
    <cellStyle name="Normal 2 14 2 3 2 4 2 4" xfId="28991" xr:uid="{00000000-0005-0000-0000-00000C510000}"/>
    <cellStyle name="Normal 2 14 2 3 2 4 3" xfId="17511" xr:uid="{00000000-0005-0000-0000-00000D510000}"/>
    <cellStyle name="Normal 2 14 2 3 2 4 3 2" xfId="40154" xr:uid="{00000000-0005-0000-0000-00000E510000}"/>
    <cellStyle name="Normal 2 14 2 3 2 4 4" xfId="10071" xr:uid="{00000000-0005-0000-0000-00000F510000}"/>
    <cellStyle name="Normal 2 14 2 3 2 4 4 2" xfId="32714" xr:uid="{00000000-0005-0000-0000-000010510000}"/>
    <cellStyle name="Normal 2 14 2 3 2 4 5" xfId="25273" xr:uid="{00000000-0005-0000-0000-000011510000}"/>
    <cellStyle name="Normal 2 14 2 3 2 5" xfId="4498" xr:uid="{00000000-0005-0000-0000-000012510000}"/>
    <cellStyle name="Normal 2 14 2 3 2 5 2" xfId="19382" xr:uid="{00000000-0005-0000-0000-000013510000}"/>
    <cellStyle name="Normal 2 14 2 3 2 5 2 2" xfId="42025" xr:uid="{00000000-0005-0000-0000-000014510000}"/>
    <cellStyle name="Normal 2 14 2 3 2 5 3" xfId="11942" xr:uid="{00000000-0005-0000-0000-000015510000}"/>
    <cellStyle name="Normal 2 14 2 3 2 5 3 2" xfId="34585" xr:uid="{00000000-0005-0000-0000-000016510000}"/>
    <cellStyle name="Normal 2 14 2 3 2 5 4" xfId="27144" xr:uid="{00000000-0005-0000-0000-000017510000}"/>
    <cellStyle name="Normal 2 14 2 3 2 6" xfId="15664" xr:uid="{00000000-0005-0000-0000-000018510000}"/>
    <cellStyle name="Normal 2 14 2 3 2 6 2" xfId="38307" xr:uid="{00000000-0005-0000-0000-000019510000}"/>
    <cellStyle name="Normal 2 14 2 3 2 7" xfId="8224" xr:uid="{00000000-0005-0000-0000-00001A510000}"/>
    <cellStyle name="Normal 2 14 2 3 2 7 2" xfId="30867" xr:uid="{00000000-0005-0000-0000-00001B510000}"/>
    <cellStyle name="Normal 2 14 2 3 2 8" xfId="23426" xr:uid="{00000000-0005-0000-0000-00001C510000}"/>
    <cellStyle name="Normal 2 14 2 3 3" xfId="1022" xr:uid="{00000000-0005-0000-0000-00001D510000}"/>
    <cellStyle name="Normal 2 14 2 3 3 2" xfId="1950" xr:uid="{00000000-0005-0000-0000-00001E510000}"/>
    <cellStyle name="Normal 2 14 2 3 3 2 2" xfId="3800" xr:uid="{00000000-0005-0000-0000-00001F510000}"/>
    <cellStyle name="Normal 2 14 2 3 3 2 2 2" xfId="7521" xr:uid="{00000000-0005-0000-0000-000020510000}"/>
    <cellStyle name="Normal 2 14 2 3 3 2 2 2 2" xfId="22405" xr:uid="{00000000-0005-0000-0000-000021510000}"/>
    <cellStyle name="Normal 2 14 2 3 3 2 2 2 2 2" xfId="45048" xr:uid="{00000000-0005-0000-0000-000022510000}"/>
    <cellStyle name="Normal 2 14 2 3 3 2 2 2 3" xfId="14965" xr:uid="{00000000-0005-0000-0000-000023510000}"/>
    <cellStyle name="Normal 2 14 2 3 3 2 2 2 3 2" xfId="37608" xr:uid="{00000000-0005-0000-0000-000024510000}"/>
    <cellStyle name="Normal 2 14 2 3 3 2 2 2 4" xfId="30167" xr:uid="{00000000-0005-0000-0000-000025510000}"/>
    <cellStyle name="Normal 2 14 2 3 3 2 2 3" xfId="18687" xr:uid="{00000000-0005-0000-0000-000026510000}"/>
    <cellStyle name="Normal 2 14 2 3 3 2 2 3 2" xfId="41330" xr:uid="{00000000-0005-0000-0000-000027510000}"/>
    <cellStyle name="Normal 2 14 2 3 3 2 2 4" xfId="11247" xr:uid="{00000000-0005-0000-0000-000028510000}"/>
    <cellStyle name="Normal 2 14 2 3 3 2 2 4 2" xfId="33890" xr:uid="{00000000-0005-0000-0000-000029510000}"/>
    <cellStyle name="Normal 2 14 2 3 3 2 2 5" xfId="26449" xr:uid="{00000000-0005-0000-0000-00002A510000}"/>
    <cellStyle name="Normal 2 14 2 3 3 2 3" xfId="5674" xr:uid="{00000000-0005-0000-0000-00002B510000}"/>
    <cellStyle name="Normal 2 14 2 3 3 2 3 2" xfId="20558" xr:uid="{00000000-0005-0000-0000-00002C510000}"/>
    <cellStyle name="Normal 2 14 2 3 3 2 3 2 2" xfId="43201" xr:uid="{00000000-0005-0000-0000-00002D510000}"/>
    <cellStyle name="Normal 2 14 2 3 3 2 3 3" xfId="13118" xr:uid="{00000000-0005-0000-0000-00002E510000}"/>
    <cellStyle name="Normal 2 14 2 3 3 2 3 3 2" xfId="35761" xr:uid="{00000000-0005-0000-0000-00002F510000}"/>
    <cellStyle name="Normal 2 14 2 3 3 2 3 4" xfId="28320" xr:uid="{00000000-0005-0000-0000-000030510000}"/>
    <cellStyle name="Normal 2 14 2 3 3 2 4" xfId="16840" xr:uid="{00000000-0005-0000-0000-000031510000}"/>
    <cellStyle name="Normal 2 14 2 3 3 2 4 2" xfId="39483" xr:uid="{00000000-0005-0000-0000-000032510000}"/>
    <cellStyle name="Normal 2 14 2 3 3 2 5" xfId="9400" xr:uid="{00000000-0005-0000-0000-000033510000}"/>
    <cellStyle name="Normal 2 14 2 3 3 2 5 2" xfId="32043" xr:uid="{00000000-0005-0000-0000-000034510000}"/>
    <cellStyle name="Normal 2 14 2 3 3 2 6" xfId="24602" xr:uid="{00000000-0005-0000-0000-000035510000}"/>
    <cellStyle name="Normal 2 14 2 3 3 3" xfId="2875" xr:uid="{00000000-0005-0000-0000-000036510000}"/>
    <cellStyle name="Normal 2 14 2 3 3 3 2" xfId="6596" xr:uid="{00000000-0005-0000-0000-000037510000}"/>
    <cellStyle name="Normal 2 14 2 3 3 3 2 2" xfId="21480" xr:uid="{00000000-0005-0000-0000-000038510000}"/>
    <cellStyle name="Normal 2 14 2 3 3 3 2 2 2" xfId="44123" xr:uid="{00000000-0005-0000-0000-000039510000}"/>
    <cellStyle name="Normal 2 14 2 3 3 3 2 3" xfId="14040" xr:uid="{00000000-0005-0000-0000-00003A510000}"/>
    <cellStyle name="Normal 2 14 2 3 3 3 2 3 2" xfId="36683" xr:uid="{00000000-0005-0000-0000-00003B510000}"/>
    <cellStyle name="Normal 2 14 2 3 3 3 2 4" xfId="29242" xr:uid="{00000000-0005-0000-0000-00003C510000}"/>
    <cellStyle name="Normal 2 14 2 3 3 3 3" xfId="17762" xr:uid="{00000000-0005-0000-0000-00003D510000}"/>
    <cellStyle name="Normal 2 14 2 3 3 3 3 2" xfId="40405" xr:uid="{00000000-0005-0000-0000-00003E510000}"/>
    <cellStyle name="Normal 2 14 2 3 3 3 4" xfId="10322" xr:uid="{00000000-0005-0000-0000-00003F510000}"/>
    <cellStyle name="Normal 2 14 2 3 3 3 4 2" xfId="32965" xr:uid="{00000000-0005-0000-0000-000040510000}"/>
    <cellStyle name="Normal 2 14 2 3 3 3 5" xfId="25524" xr:uid="{00000000-0005-0000-0000-000041510000}"/>
    <cellStyle name="Normal 2 14 2 3 3 4" xfId="4749" xr:uid="{00000000-0005-0000-0000-000042510000}"/>
    <cellStyle name="Normal 2 14 2 3 3 4 2" xfId="19633" xr:uid="{00000000-0005-0000-0000-000043510000}"/>
    <cellStyle name="Normal 2 14 2 3 3 4 2 2" xfId="42276" xr:uid="{00000000-0005-0000-0000-000044510000}"/>
    <cellStyle name="Normal 2 14 2 3 3 4 3" xfId="12193" xr:uid="{00000000-0005-0000-0000-000045510000}"/>
    <cellStyle name="Normal 2 14 2 3 3 4 3 2" xfId="34836" xr:uid="{00000000-0005-0000-0000-000046510000}"/>
    <cellStyle name="Normal 2 14 2 3 3 4 4" xfId="27395" xr:uid="{00000000-0005-0000-0000-000047510000}"/>
    <cellStyle name="Normal 2 14 2 3 3 5" xfId="15915" xr:uid="{00000000-0005-0000-0000-000048510000}"/>
    <cellStyle name="Normal 2 14 2 3 3 5 2" xfId="38558" xr:uid="{00000000-0005-0000-0000-000049510000}"/>
    <cellStyle name="Normal 2 14 2 3 3 6" xfId="8475" xr:uid="{00000000-0005-0000-0000-00004A510000}"/>
    <cellStyle name="Normal 2 14 2 3 3 6 2" xfId="31118" xr:uid="{00000000-0005-0000-0000-00004B510000}"/>
    <cellStyle name="Normal 2 14 2 3 3 7" xfId="23677" xr:uid="{00000000-0005-0000-0000-00004C510000}"/>
    <cellStyle name="Normal 2 14 2 3 4" xfId="1488" xr:uid="{00000000-0005-0000-0000-00004D510000}"/>
    <cellStyle name="Normal 2 14 2 3 4 2" xfId="3338" xr:uid="{00000000-0005-0000-0000-00004E510000}"/>
    <cellStyle name="Normal 2 14 2 3 4 2 2" xfId="7059" xr:uid="{00000000-0005-0000-0000-00004F510000}"/>
    <cellStyle name="Normal 2 14 2 3 4 2 2 2" xfId="21943" xr:uid="{00000000-0005-0000-0000-000050510000}"/>
    <cellStyle name="Normal 2 14 2 3 4 2 2 2 2" xfId="44586" xr:uid="{00000000-0005-0000-0000-000051510000}"/>
    <cellStyle name="Normal 2 14 2 3 4 2 2 3" xfId="14503" xr:uid="{00000000-0005-0000-0000-000052510000}"/>
    <cellStyle name="Normal 2 14 2 3 4 2 2 3 2" xfId="37146" xr:uid="{00000000-0005-0000-0000-000053510000}"/>
    <cellStyle name="Normal 2 14 2 3 4 2 2 4" xfId="29705" xr:uid="{00000000-0005-0000-0000-000054510000}"/>
    <cellStyle name="Normal 2 14 2 3 4 2 3" xfId="18225" xr:uid="{00000000-0005-0000-0000-000055510000}"/>
    <cellStyle name="Normal 2 14 2 3 4 2 3 2" xfId="40868" xr:uid="{00000000-0005-0000-0000-000056510000}"/>
    <cellStyle name="Normal 2 14 2 3 4 2 4" xfId="10785" xr:uid="{00000000-0005-0000-0000-000057510000}"/>
    <cellStyle name="Normal 2 14 2 3 4 2 4 2" xfId="33428" xr:uid="{00000000-0005-0000-0000-000058510000}"/>
    <cellStyle name="Normal 2 14 2 3 4 2 5" xfId="25987" xr:uid="{00000000-0005-0000-0000-000059510000}"/>
    <cellStyle name="Normal 2 14 2 3 4 3" xfId="5212" xr:uid="{00000000-0005-0000-0000-00005A510000}"/>
    <cellStyle name="Normal 2 14 2 3 4 3 2" xfId="20096" xr:uid="{00000000-0005-0000-0000-00005B510000}"/>
    <cellStyle name="Normal 2 14 2 3 4 3 2 2" xfId="42739" xr:uid="{00000000-0005-0000-0000-00005C510000}"/>
    <cellStyle name="Normal 2 14 2 3 4 3 3" xfId="12656" xr:uid="{00000000-0005-0000-0000-00005D510000}"/>
    <cellStyle name="Normal 2 14 2 3 4 3 3 2" xfId="35299" xr:uid="{00000000-0005-0000-0000-00005E510000}"/>
    <cellStyle name="Normal 2 14 2 3 4 3 4" xfId="27858" xr:uid="{00000000-0005-0000-0000-00005F510000}"/>
    <cellStyle name="Normal 2 14 2 3 4 4" xfId="16378" xr:uid="{00000000-0005-0000-0000-000060510000}"/>
    <cellStyle name="Normal 2 14 2 3 4 4 2" xfId="39021" xr:uid="{00000000-0005-0000-0000-000061510000}"/>
    <cellStyle name="Normal 2 14 2 3 4 5" xfId="8938" xr:uid="{00000000-0005-0000-0000-000062510000}"/>
    <cellStyle name="Normal 2 14 2 3 4 5 2" xfId="31581" xr:uid="{00000000-0005-0000-0000-000063510000}"/>
    <cellStyle name="Normal 2 14 2 3 4 6" xfId="24140" xr:uid="{00000000-0005-0000-0000-000064510000}"/>
    <cellStyle name="Normal 2 14 2 3 5" xfId="2413" xr:uid="{00000000-0005-0000-0000-000065510000}"/>
    <cellStyle name="Normal 2 14 2 3 5 2" xfId="6134" xr:uid="{00000000-0005-0000-0000-000066510000}"/>
    <cellStyle name="Normal 2 14 2 3 5 2 2" xfId="21018" xr:uid="{00000000-0005-0000-0000-000067510000}"/>
    <cellStyle name="Normal 2 14 2 3 5 2 2 2" xfId="43661" xr:uid="{00000000-0005-0000-0000-000068510000}"/>
    <cellStyle name="Normal 2 14 2 3 5 2 3" xfId="13578" xr:uid="{00000000-0005-0000-0000-000069510000}"/>
    <cellStyle name="Normal 2 14 2 3 5 2 3 2" xfId="36221" xr:uid="{00000000-0005-0000-0000-00006A510000}"/>
    <cellStyle name="Normal 2 14 2 3 5 2 4" xfId="28780" xr:uid="{00000000-0005-0000-0000-00006B510000}"/>
    <cellStyle name="Normal 2 14 2 3 5 3" xfId="17300" xr:uid="{00000000-0005-0000-0000-00006C510000}"/>
    <cellStyle name="Normal 2 14 2 3 5 3 2" xfId="39943" xr:uid="{00000000-0005-0000-0000-00006D510000}"/>
    <cellStyle name="Normal 2 14 2 3 5 4" xfId="9860" xr:uid="{00000000-0005-0000-0000-00006E510000}"/>
    <cellStyle name="Normal 2 14 2 3 5 4 2" xfId="32503" xr:uid="{00000000-0005-0000-0000-00006F510000}"/>
    <cellStyle name="Normal 2 14 2 3 5 5" xfId="25062" xr:uid="{00000000-0005-0000-0000-000070510000}"/>
    <cellStyle name="Normal 2 14 2 3 6" xfId="4287" xr:uid="{00000000-0005-0000-0000-000071510000}"/>
    <cellStyle name="Normal 2 14 2 3 6 2" xfId="19171" xr:uid="{00000000-0005-0000-0000-000072510000}"/>
    <cellStyle name="Normal 2 14 2 3 6 2 2" xfId="41814" xr:uid="{00000000-0005-0000-0000-000073510000}"/>
    <cellStyle name="Normal 2 14 2 3 6 3" xfId="11731" xr:uid="{00000000-0005-0000-0000-000074510000}"/>
    <cellStyle name="Normal 2 14 2 3 6 3 2" xfId="34374" xr:uid="{00000000-0005-0000-0000-000075510000}"/>
    <cellStyle name="Normal 2 14 2 3 6 4" xfId="26933" xr:uid="{00000000-0005-0000-0000-000076510000}"/>
    <cellStyle name="Normal 2 14 2 3 7" xfId="15453" xr:uid="{00000000-0005-0000-0000-000077510000}"/>
    <cellStyle name="Normal 2 14 2 3 7 2" xfId="38096" xr:uid="{00000000-0005-0000-0000-000078510000}"/>
    <cellStyle name="Normal 2 14 2 3 8" xfId="8013" xr:uid="{00000000-0005-0000-0000-000079510000}"/>
    <cellStyle name="Normal 2 14 2 3 8 2" xfId="30656" xr:uid="{00000000-0005-0000-0000-00007A510000}"/>
    <cellStyle name="Normal 2 14 2 3 9" xfId="23216" xr:uid="{00000000-0005-0000-0000-00007B510000}"/>
    <cellStyle name="Normal 2 14 2 4" xfId="663" xr:uid="{00000000-0005-0000-0000-00007C510000}"/>
    <cellStyle name="Normal 2 14 2 4 2" xfId="1128" xr:uid="{00000000-0005-0000-0000-00007D510000}"/>
    <cellStyle name="Normal 2 14 2 4 2 2" xfId="2056" xr:uid="{00000000-0005-0000-0000-00007E510000}"/>
    <cellStyle name="Normal 2 14 2 4 2 2 2" xfId="3906" xr:uid="{00000000-0005-0000-0000-00007F510000}"/>
    <cellStyle name="Normal 2 14 2 4 2 2 2 2" xfId="7627" xr:uid="{00000000-0005-0000-0000-000080510000}"/>
    <cellStyle name="Normal 2 14 2 4 2 2 2 2 2" xfId="22511" xr:uid="{00000000-0005-0000-0000-000081510000}"/>
    <cellStyle name="Normal 2 14 2 4 2 2 2 2 2 2" xfId="45154" xr:uid="{00000000-0005-0000-0000-000082510000}"/>
    <cellStyle name="Normal 2 14 2 4 2 2 2 2 3" xfId="15071" xr:uid="{00000000-0005-0000-0000-000083510000}"/>
    <cellStyle name="Normal 2 14 2 4 2 2 2 2 3 2" xfId="37714" xr:uid="{00000000-0005-0000-0000-000084510000}"/>
    <cellStyle name="Normal 2 14 2 4 2 2 2 2 4" xfId="30273" xr:uid="{00000000-0005-0000-0000-000085510000}"/>
    <cellStyle name="Normal 2 14 2 4 2 2 2 3" xfId="18793" xr:uid="{00000000-0005-0000-0000-000086510000}"/>
    <cellStyle name="Normal 2 14 2 4 2 2 2 3 2" xfId="41436" xr:uid="{00000000-0005-0000-0000-000087510000}"/>
    <cellStyle name="Normal 2 14 2 4 2 2 2 4" xfId="11353" xr:uid="{00000000-0005-0000-0000-000088510000}"/>
    <cellStyle name="Normal 2 14 2 4 2 2 2 4 2" xfId="33996" xr:uid="{00000000-0005-0000-0000-000089510000}"/>
    <cellStyle name="Normal 2 14 2 4 2 2 2 5" xfId="26555" xr:uid="{00000000-0005-0000-0000-00008A510000}"/>
    <cellStyle name="Normal 2 14 2 4 2 2 3" xfId="5780" xr:uid="{00000000-0005-0000-0000-00008B510000}"/>
    <cellStyle name="Normal 2 14 2 4 2 2 3 2" xfId="20664" xr:uid="{00000000-0005-0000-0000-00008C510000}"/>
    <cellStyle name="Normal 2 14 2 4 2 2 3 2 2" xfId="43307" xr:uid="{00000000-0005-0000-0000-00008D510000}"/>
    <cellStyle name="Normal 2 14 2 4 2 2 3 3" xfId="13224" xr:uid="{00000000-0005-0000-0000-00008E510000}"/>
    <cellStyle name="Normal 2 14 2 4 2 2 3 3 2" xfId="35867" xr:uid="{00000000-0005-0000-0000-00008F510000}"/>
    <cellStyle name="Normal 2 14 2 4 2 2 3 4" xfId="28426" xr:uid="{00000000-0005-0000-0000-000090510000}"/>
    <cellStyle name="Normal 2 14 2 4 2 2 4" xfId="16946" xr:uid="{00000000-0005-0000-0000-000091510000}"/>
    <cellStyle name="Normal 2 14 2 4 2 2 4 2" xfId="39589" xr:uid="{00000000-0005-0000-0000-000092510000}"/>
    <cellStyle name="Normal 2 14 2 4 2 2 5" xfId="9506" xr:uid="{00000000-0005-0000-0000-000093510000}"/>
    <cellStyle name="Normal 2 14 2 4 2 2 5 2" xfId="32149" xr:uid="{00000000-0005-0000-0000-000094510000}"/>
    <cellStyle name="Normal 2 14 2 4 2 2 6" xfId="24708" xr:uid="{00000000-0005-0000-0000-000095510000}"/>
    <cellStyle name="Normal 2 14 2 4 2 3" xfId="2981" xr:uid="{00000000-0005-0000-0000-000096510000}"/>
    <cellStyle name="Normal 2 14 2 4 2 3 2" xfId="6702" xr:uid="{00000000-0005-0000-0000-000097510000}"/>
    <cellStyle name="Normal 2 14 2 4 2 3 2 2" xfId="21586" xr:uid="{00000000-0005-0000-0000-000098510000}"/>
    <cellStyle name="Normal 2 14 2 4 2 3 2 2 2" xfId="44229" xr:uid="{00000000-0005-0000-0000-000099510000}"/>
    <cellStyle name="Normal 2 14 2 4 2 3 2 3" xfId="14146" xr:uid="{00000000-0005-0000-0000-00009A510000}"/>
    <cellStyle name="Normal 2 14 2 4 2 3 2 3 2" xfId="36789" xr:uid="{00000000-0005-0000-0000-00009B510000}"/>
    <cellStyle name="Normal 2 14 2 4 2 3 2 4" xfId="29348" xr:uid="{00000000-0005-0000-0000-00009C510000}"/>
    <cellStyle name="Normal 2 14 2 4 2 3 3" xfId="17868" xr:uid="{00000000-0005-0000-0000-00009D510000}"/>
    <cellStyle name="Normal 2 14 2 4 2 3 3 2" xfId="40511" xr:uid="{00000000-0005-0000-0000-00009E510000}"/>
    <cellStyle name="Normal 2 14 2 4 2 3 4" xfId="10428" xr:uid="{00000000-0005-0000-0000-00009F510000}"/>
    <cellStyle name="Normal 2 14 2 4 2 3 4 2" xfId="33071" xr:uid="{00000000-0005-0000-0000-0000A0510000}"/>
    <cellStyle name="Normal 2 14 2 4 2 3 5" xfId="25630" xr:uid="{00000000-0005-0000-0000-0000A1510000}"/>
    <cellStyle name="Normal 2 14 2 4 2 4" xfId="4855" xr:uid="{00000000-0005-0000-0000-0000A2510000}"/>
    <cellStyle name="Normal 2 14 2 4 2 4 2" xfId="19739" xr:uid="{00000000-0005-0000-0000-0000A3510000}"/>
    <cellStyle name="Normal 2 14 2 4 2 4 2 2" xfId="42382" xr:uid="{00000000-0005-0000-0000-0000A4510000}"/>
    <cellStyle name="Normal 2 14 2 4 2 4 3" xfId="12299" xr:uid="{00000000-0005-0000-0000-0000A5510000}"/>
    <cellStyle name="Normal 2 14 2 4 2 4 3 2" xfId="34942" xr:uid="{00000000-0005-0000-0000-0000A6510000}"/>
    <cellStyle name="Normal 2 14 2 4 2 4 4" xfId="27501" xr:uid="{00000000-0005-0000-0000-0000A7510000}"/>
    <cellStyle name="Normal 2 14 2 4 2 5" xfId="16021" xr:uid="{00000000-0005-0000-0000-0000A8510000}"/>
    <cellStyle name="Normal 2 14 2 4 2 5 2" xfId="38664" xr:uid="{00000000-0005-0000-0000-0000A9510000}"/>
    <cellStyle name="Normal 2 14 2 4 2 6" xfId="8581" xr:uid="{00000000-0005-0000-0000-0000AA510000}"/>
    <cellStyle name="Normal 2 14 2 4 2 6 2" xfId="31224" xr:uid="{00000000-0005-0000-0000-0000AB510000}"/>
    <cellStyle name="Normal 2 14 2 4 2 7" xfId="23783" xr:uid="{00000000-0005-0000-0000-0000AC510000}"/>
    <cellStyle name="Normal 2 14 2 4 3" xfId="1594" xr:uid="{00000000-0005-0000-0000-0000AD510000}"/>
    <cellStyle name="Normal 2 14 2 4 3 2" xfId="3444" xr:uid="{00000000-0005-0000-0000-0000AE510000}"/>
    <cellStyle name="Normal 2 14 2 4 3 2 2" xfId="7165" xr:uid="{00000000-0005-0000-0000-0000AF510000}"/>
    <cellStyle name="Normal 2 14 2 4 3 2 2 2" xfId="22049" xr:uid="{00000000-0005-0000-0000-0000B0510000}"/>
    <cellStyle name="Normal 2 14 2 4 3 2 2 2 2" xfId="44692" xr:uid="{00000000-0005-0000-0000-0000B1510000}"/>
    <cellStyle name="Normal 2 14 2 4 3 2 2 3" xfId="14609" xr:uid="{00000000-0005-0000-0000-0000B2510000}"/>
    <cellStyle name="Normal 2 14 2 4 3 2 2 3 2" xfId="37252" xr:uid="{00000000-0005-0000-0000-0000B3510000}"/>
    <cellStyle name="Normal 2 14 2 4 3 2 2 4" xfId="29811" xr:uid="{00000000-0005-0000-0000-0000B4510000}"/>
    <cellStyle name="Normal 2 14 2 4 3 2 3" xfId="18331" xr:uid="{00000000-0005-0000-0000-0000B5510000}"/>
    <cellStyle name="Normal 2 14 2 4 3 2 3 2" xfId="40974" xr:uid="{00000000-0005-0000-0000-0000B6510000}"/>
    <cellStyle name="Normal 2 14 2 4 3 2 4" xfId="10891" xr:uid="{00000000-0005-0000-0000-0000B7510000}"/>
    <cellStyle name="Normal 2 14 2 4 3 2 4 2" xfId="33534" xr:uid="{00000000-0005-0000-0000-0000B8510000}"/>
    <cellStyle name="Normal 2 14 2 4 3 2 5" xfId="26093" xr:uid="{00000000-0005-0000-0000-0000B9510000}"/>
    <cellStyle name="Normal 2 14 2 4 3 3" xfId="5318" xr:uid="{00000000-0005-0000-0000-0000BA510000}"/>
    <cellStyle name="Normal 2 14 2 4 3 3 2" xfId="20202" xr:uid="{00000000-0005-0000-0000-0000BB510000}"/>
    <cellStyle name="Normal 2 14 2 4 3 3 2 2" xfId="42845" xr:uid="{00000000-0005-0000-0000-0000BC510000}"/>
    <cellStyle name="Normal 2 14 2 4 3 3 3" xfId="12762" xr:uid="{00000000-0005-0000-0000-0000BD510000}"/>
    <cellStyle name="Normal 2 14 2 4 3 3 3 2" xfId="35405" xr:uid="{00000000-0005-0000-0000-0000BE510000}"/>
    <cellStyle name="Normal 2 14 2 4 3 3 4" xfId="27964" xr:uid="{00000000-0005-0000-0000-0000BF510000}"/>
    <cellStyle name="Normal 2 14 2 4 3 4" xfId="16484" xr:uid="{00000000-0005-0000-0000-0000C0510000}"/>
    <cellStyle name="Normal 2 14 2 4 3 4 2" xfId="39127" xr:uid="{00000000-0005-0000-0000-0000C1510000}"/>
    <cellStyle name="Normal 2 14 2 4 3 5" xfId="9044" xr:uid="{00000000-0005-0000-0000-0000C2510000}"/>
    <cellStyle name="Normal 2 14 2 4 3 5 2" xfId="31687" xr:uid="{00000000-0005-0000-0000-0000C3510000}"/>
    <cellStyle name="Normal 2 14 2 4 3 6" xfId="24246" xr:uid="{00000000-0005-0000-0000-0000C4510000}"/>
    <cellStyle name="Normal 2 14 2 4 4" xfId="2519" xr:uid="{00000000-0005-0000-0000-0000C5510000}"/>
    <cellStyle name="Normal 2 14 2 4 4 2" xfId="6240" xr:uid="{00000000-0005-0000-0000-0000C6510000}"/>
    <cellStyle name="Normal 2 14 2 4 4 2 2" xfId="21124" xr:uid="{00000000-0005-0000-0000-0000C7510000}"/>
    <cellStyle name="Normal 2 14 2 4 4 2 2 2" xfId="43767" xr:uid="{00000000-0005-0000-0000-0000C8510000}"/>
    <cellStyle name="Normal 2 14 2 4 4 2 3" xfId="13684" xr:uid="{00000000-0005-0000-0000-0000C9510000}"/>
    <cellStyle name="Normal 2 14 2 4 4 2 3 2" xfId="36327" xr:uid="{00000000-0005-0000-0000-0000CA510000}"/>
    <cellStyle name="Normal 2 14 2 4 4 2 4" xfId="28886" xr:uid="{00000000-0005-0000-0000-0000CB510000}"/>
    <cellStyle name="Normal 2 14 2 4 4 3" xfId="17406" xr:uid="{00000000-0005-0000-0000-0000CC510000}"/>
    <cellStyle name="Normal 2 14 2 4 4 3 2" xfId="40049" xr:uid="{00000000-0005-0000-0000-0000CD510000}"/>
    <cellStyle name="Normal 2 14 2 4 4 4" xfId="9966" xr:uid="{00000000-0005-0000-0000-0000CE510000}"/>
    <cellStyle name="Normal 2 14 2 4 4 4 2" xfId="32609" xr:uid="{00000000-0005-0000-0000-0000CF510000}"/>
    <cellStyle name="Normal 2 14 2 4 4 5" xfId="25168" xr:uid="{00000000-0005-0000-0000-0000D0510000}"/>
    <cellStyle name="Normal 2 14 2 4 5" xfId="4393" xr:uid="{00000000-0005-0000-0000-0000D1510000}"/>
    <cellStyle name="Normal 2 14 2 4 5 2" xfId="19277" xr:uid="{00000000-0005-0000-0000-0000D2510000}"/>
    <cellStyle name="Normal 2 14 2 4 5 2 2" xfId="41920" xr:uid="{00000000-0005-0000-0000-0000D3510000}"/>
    <cellStyle name="Normal 2 14 2 4 5 3" xfId="11837" xr:uid="{00000000-0005-0000-0000-0000D4510000}"/>
    <cellStyle name="Normal 2 14 2 4 5 3 2" xfId="34480" xr:uid="{00000000-0005-0000-0000-0000D5510000}"/>
    <cellStyle name="Normal 2 14 2 4 5 4" xfId="27039" xr:uid="{00000000-0005-0000-0000-0000D6510000}"/>
    <cellStyle name="Normal 2 14 2 4 6" xfId="15559" xr:uid="{00000000-0005-0000-0000-0000D7510000}"/>
    <cellStyle name="Normal 2 14 2 4 6 2" xfId="38202" xr:uid="{00000000-0005-0000-0000-0000D8510000}"/>
    <cellStyle name="Normal 2 14 2 4 7" xfId="8119" xr:uid="{00000000-0005-0000-0000-0000D9510000}"/>
    <cellStyle name="Normal 2 14 2 4 7 2" xfId="30762" xr:uid="{00000000-0005-0000-0000-0000DA510000}"/>
    <cellStyle name="Normal 2 14 2 4 8" xfId="23321" xr:uid="{00000000-0005-0000-0000-0000DB510000}"/>
    <cellStyle name="Normal 2 14 2 5" xfId="917" xr:uid="{00000000-0005-0000-0000-0000DC510000}"/>
    <cellStyle name="Normal 2 14 2 5 2" xfId="1845" xr:uid="{00000000-0005-0000-0000-0000DD510000}"/>
    <cellStyle name="Normal 2 14 2 5 2 2" xfId="3695" xr:uid="{00000000-0005-0000-0000-0000DE510000}"/>
    <cellStyle name="Normal 2 14 2 5 2 2 2" xfId="7416" xr:uid="{00000000-0005-0000-0000-0000DF510000}"/>
    <cellStyle name="Normal 2 14 2 5 2 2 2 2" xfId="22300" xr:uid="{00000000-0005-0000-0000-0000E0510000}"/>
    <cellStyle name="Normal 2 14 2 5 2 2 2 2 2" xfId="44943" xr:uid="{00000000-0005-0000-0000-0000E1510000}"/>
    <cellStyle name="Normal 2 14 2 5 2 2 2 3" xfId="14860" xr:uid="{00000000-0005-0000-0000-0000E2510000}"/>
    <cellStyle name="Normal 2 14 2 5 2 2 2 3 2" xfId="37503" xr:uid="{00000000-0005-0000-0000-0000E3510000}"/>
    <cellStyle name="Normal 2 14 2 5 2 2 2 4" xfId="30062" xr:uid="{00000000-0005-0000-0000-0000E4510000}"/>
    <cellStyle name="Normal 2 14 2 5 2 2 3" xfId="18582" xr:uid="{00000000-0005-0000-0000-0000E5510000}"/>
    <cellStyle name="Normal 2 14 2 5 2 2 3 2" xfId="41225" xr:uid="{00000000-0005-0000-0000-0000E6510000}"/>
    <cellStyle name="Normal 2 14 2 5 2 2 4" xfId="11142" xr:uid="{00000000-0005-0000-0000-0000E7510000}"/>
    <cellStyle name="Normal 2 14 2 5 2 2 4 2" xfId="33785" xr:uid="{00000000-0005-0000-0000-0000E8510000}"/>
    <cellStyle name="Normal 2 14 2 5 2 2 5" xfId="26344" xr:uid="{00000000-0005-0000-0000-0000E9510000}"/>
    <cellStyle name="Normal 2 14 2 5 2 3" xfId="5569" xr:uid="{00000000-0005-0000-0000-0000EA510000}"/>
    <cellStyle name="Normal 2 14 2 5 2 3 2" xfId="20453" xr:uid="{00000000-0005-0000-0000-0000EB510000}"/>
    <cellStyle name="Normal 2 14 2 5 2 3 2 2" xfId="43096" xr:uid="{00000000-0005-0000-0000-0000EC510000}"/>
    <cellStyle name="Normal 2 14 2 5 2 3 3" xfId="13013" xr:uid="{00000000-0005-0000-0000-0000ED510000}"/>
    <cellStyle name="Normal 2 14 2 5 2 3 3 2" xfId="35656" xr:uid="{00000000-0005-0000-0000-0000EE510000}"/>
    <cellStyle name="Normal 2 14 2 5 2 3 4" xfId="28215" xr:uid="{00000000-0005-0000-0000-0000EF510000}"/>
    <cellStyle name="Normal 2 14 2 5 2 4" xfId="16735" xr:uid="{00000000-0005-0000-0000-0000F0510000}"/>
    <cellStyle name="Normal 2 14 2 5 2 4 2" xfId="39378" xr:uid="{00000000-0005-0000-0000-0000F1510000}"/>
    <cellStyle name="Normal 2 14 2 5 2 5" xfId="9295" xr:uid="{00000000-0005-0000-0000-0000F2510000}"/>
    <cellStyle name="Normal 2 14 2 5 2 5 2" xfId="31938" xr:uid="{00000000-0005-0000-0000-0000F3510000}"/>
    <cellStyle name="Normal 2 14 2 5 2 6" xfId="24497" xr:uid="{00000000-0005-0000-0000-0000F4510000}"/>
    <cellStyle name="Normal 2 14 2 5 3" xfId="2770" xr:uid="{00000000-0005-0000-0000-0000F5510000}"/>
    <cellStyle name="Normal 2 14 2 5 3 2" xfId="6491" xr:uid="{00000000-0005-0000-0000-0000F6510000}"/>
    <cellStyle name="Normal 2 14 2 5 3 2 2" xfId="21375" xr:uid="{00000000-0005-0000-0000-0000F7510000}"/>
    <cellStyle name="Normal 2 14 2 5 3 2 2 2" xfId="44018" xr:uid="{00000000-0005-0000-0000-0000F8510000}"/>
    <cellStyle name="Normal 2 14 2 5 3 2 3" xfId="13935" xr:uid="{00000000-0005-0000-0000-0000F9510000}"/>
    <cellStyle name="Normal 2 14 2 5 3 2 3 2" xfId="36578" xr:uid="{00000000-0005-0000-0000-0000FA510000}"/>
    <cellStyle name="Normal 2 14 2 5 3 2 4" xfId="29137" xr:uid="{00000000-0005-0000-0000-0000FB510000}"/>
    <cellStyle name="Normal 2 14 2 5 3 3" xfId="17657" xr:uid="{00000000-0005-0000-0000-0000FC510000}"/>
    <cellStyle name="Normal 2 14 2 5 3 3 2" xfId="40300" xr:uid="{00000000-0005-0000-0000-0000FD510000}"/>
    <cellStyle name="Normal 2 14 2 5 3 4" xfId="10217" xr:uid="{00000000-0005-0000-0000-0000FE510000}"/>
    <cellStyle name="Normal 2 14 2 5 3 4 2" xfId="32860" xr:uid="{00000000-0005-0000-0000-0000FF510000}"/>
    <cellStyle name="Normal 2 14 2 5 3 5" xfId="25419" xr:uid="{00000000-0005-0000-0000-000000520000}"/>
    <cellStyle name="Normal 2 14 2 5 4" xfId="4644" xr:uid="{00000000-0005-0000-0000-000001520000}"/>
    <cellStyle name="Normal 2 14 2 5 4 2" xfId="19528" xr:uid="{00000000-0005-0000-0000-000002520000}"/>
    <cellStyle name="Normal 2 14 2 5 4 2 2" xfId="42171" xr:uid="{00000000-0005-0000-0000-000003520000}"/>
    <cellStyle name="Normal 2 14 2 5 4 3" xfId="12088" xr:uid="{00000000-0005-0000-0000-000004520000}"/>
    <cellStyle name="Normal 2 14 2 5 4 3 2" xfId="34731" xr:uid="{00000000-0005-0000-0000-000005520000}"/>
    <cellStyle name="Normal 2 14 2 5 4 4" xfId="27290" xr:uid="{00000000-0005-0000-0000-000006520000}"/>
    <cellStyle name="Normal 2 14 2 5 5" xfId="15810" xr:uid="{00000000-0005-0000-0000-000007520000}"/>
    <cellStyle name="Normal 2 14 2 5 5 2" xfId="38453" xr:uid="{00000000-0005-0000-0000-000008520000}"/>
    <cellStyle name="Normal 2 14 2 5 6" xfId="8370" xr:uid="{00000000-0005-0000-0000-000009520000}"/>
    <cellStyle name="Normal 2 14 2 5 6 2" xfId="31013" xr:uid="{00000000-0005-0000-0000-00000A520000}"/>
    <cellStyle name="Normal 2 14 2 5 7" xfId="23572" xr:uid="{00000000-0005-0000-0000-00000B520000}"/>
    <cellStyle name="Normal 2 14 2 6" xfId="1383" xr:uid="{00000000-0005-0000-0000-00000C520000}"/>
    <cellStyle name="Normal 2 14 2 6 2" xfId="3233" xr:uid="{00000000-0005-0000-0000-00000D520000}"/>
    <cellStyle name="Normal 2 14 2 6 2 2" xfId="6954" xr:uid="{00000000-0005-0000-0000-00000E520000}"/>
    <cellStyle name="Normal 2 14 2 6 2 2 2" xfId="21838" xr:uid="{00000000-0005-0000-0000-00000F520000}"/>
    <cellStyle name="Normal 2 14 2 6 2 2 2 2" xfId="44481" xr:uid="{00000000-0005-0000-0000-000010520000}"/>
    <cellStyle name="Normal 2 14 2 6 2 2 3" xfId="14398" xr:uid="{00000000-0005-0000-0000-000011520000}"/>
    <cellStyle name="Normal 2 14 2 6 2 2 3 2" xfId="37041" xr:uid="{00000000-0005-0000-0000-000012520000}"/>
    <cellStyle name="Normal 2 14 2 6 2 2 4" xfId="29600" xr:uid="{00000000-0005-0000-0000-000013520000}"/>
    <cellStyle name="Normal 2 14 2 6 2 3" xfId="18120" xr:uid="{00000000-0005-0000-0000-000014520000}"/>
    <cellStyle name="Normal 2 14 2 6 2 3 2" xfId="40763" xr:uid="{00000000-0005-0000-0000-000015520000}"/>
    <cellStyle name="Normal 2 14 2 6 2 4" xfId="10680" xr:uid="{00000000-0005-0000-0000-000016520000}"/>
    <cellStyle name="Normal 2 14 2 6 2 4 2" xfId="33323" xr:uid="{00000000-0005-0000-0000-000017520000}"/>
    <cellStyle name="Normal 2 14 2 6 2 5" xfId="25882" xr:uid="{00000000-0005-0000-0000-000018520000}"/>
    <cellStyle name="Normal 2 14 2 6 3" xfId="5107" xr:uid="{00000000-0005-0000-0000-000019520000}"/>
    <cellStyle name="Normal 2 14 2 6 3 2" xfId="19991" xr:uid="{00000000-0005-0000-0000-00001A520000}"/>
    <cellStyle name="Normal 2 14 2 6 3 2 2" xfId="42634" xr:uid="{00000000-0005-0000-0000-00001B520000}"/>
    <cellStyle name="Normal 2 14 2 6 3 3" xfId="12551" xr:uid="{00000000-0005-0000-0000-00001C520000}"/>
    <cellStyle name="Normal 2 14 2 6 3 3 2" xfId="35194" xr:uid="{00000000-0005-0000-0000-00001D520000}"/>
    <cellStyle name="Normal 2 14 2 6 3 4" xfId="27753" xr:uid="{00000000-0005-0000-0000-00001E520000}"/>
    <cellStyle name="Normal 2 14 2 6 4" xfId="16273" xr:uid="{00000000-0005-0000-0000-00001F520000}"/>
    <cellStyle name="Normal 2 14 2 6 4 2" xfId="38916" xr:uid="{00000000-0005-0000-0000-000020520000}"/>
    <cellStyle name="Normal 2 14 2 6 5" xfId="8833" xr:uid="{00000000-0005-0000-0000-000021520000}"/>
    <cellStyle name="Normal 2 14 2 6 5 2" xfId="31476" xr:uid="{00000000-0005-0000-0000-000022520000}"/>
    <cellStyle name="Normal 2 14 2 6 6" xfId="24035" xr:uid="{00000000-0005-0000-0000-000023520000}"/>
    <cellStyle name="Normal 2 14 2 7" xfId="2308" xr:uid="{00000000-0005-0000-0000-000024520000}"/>
    <cellStyle name="Normal 2 14 2 7 2" xfId="6029" xr:uid="{00000000-0005-0000-0000-000025520000}"/>
    <cellStyle name="Normal 2 14 2 7 2 2" xfId="20913" xr:uid="{00000000-0005-0000-0000-000026520000}"/>
    <cellStyle name="Normal 2 14 2 7 2 2 2" xfId="43556" xr:uid="{00000000-0005-0000-0000-000027520000}"/>
    <cellStyle name="Normal 2 14 2 7 2 3" xfId="13473" xr:uid="{00000000-0005-0000-0000-000028520000}"/>
    <cellStyle name="Normal 2 14 2 7 2 3 2" xfId="36116" xr:uid="{00000000-0005-0000-0000-000029520000}"/>
    <cellStyle name="Normal 2 14 2 7 2 4" xfId="28675" xr:uid="{00000000-0005-0000-0000-00002A520000}"/>
    <cellStyle name="Normal 2 14 2 7 3" xfId="17195" xr:uid="{00000000-0005-0000-0000-00002B520000}"/>
    <cellStyle name="Normal 2 14 2 7 3 2" xfId="39838" xr:uid="{00000000-0005-0000-0000-00002C520000}"/>
    <cellStyle name="Normal 2 14 2 7 4" xfId="9755" xr:uid="{00000000-0005-0000-0000-00002D520000}"/>
    <cellStyle name="Normal 2 14 2 7 4 2" xfId="32398" xr:uid="{00000000-0005-0000-0000-00002E520000}"/>
    <cellStyle name="Normal 2 14 2 7 5" xfId="24957" xr:uid="{00000000-0005-0000-0000-00002F520000}"/>
    <cellStyle name="Normal 2 14 2 8" xfId="4182" xr:uid="{00000000-0005-0000-0000-000030520000}"/>
    <cellStyle name="Normal 2 14 2 8 2" xfId="19066" xr:uid="{00000000-0005-0000-0000-000031520000}"/>
    <cellStyle name="Normal 2 14 2 8 2 2" xfId="41709" xr:uid="{00000000-0005-0000-0000-000032520000}"/>
    <cellStyle name="Normal 2 14 2 8 3" xfId="11626" xr:uid="{00000000-0005-0000-0000-000033520000}"/>
    <cellStyle name="Normal 2 14 2 8 3 2" xfId="34269" xr:uid="{00000000-0005-0000-0000-000034520000}"/>
    <cellStyle name="Normal 2 14 2 8 4" xfId="26828" xr:uid="{00000000-0005-0000-0000-000035520000}"/>
    <cellStyle name="Normal 2 14 2 9" xfId="15348" xr:uid="{00000000-0005-0000-0000-000036520000}"/>
    <cellStyle name="Normal 2 14 2 9 2" xfId="37991" xr:uid="{00000000-0005-0000-0000-000037520000}"/>
    <cellStyle name="Normal 2 14 3" xfId="482" xr:uid="{00000000-0005-0000-0000-000038520000}"/>
    <cellStyle name="Normal 2 14 3 10" xfId="23143" xr:uid="{00000000-0005-0000-0000-000039520000}"/>
    <cellStyle name="Normal 2 14 3 2" xfId="588" xr:uid="{00000000-0005-0000-0000-00003A520000}"/>
    <cellStyle name="Normal 2 14 3 2 2" xfId="800" xr:uid="{00000000-0005-0000-0000-00003B520000}"/>
    <cellStyle name="Normal 2 14 3 2 2 2" xfId="1265" xr:uid="{00000000-0005-0000-0000-00003C520000}"/>
    <cellStyle name="Normal 2 14 3 2 2 2 2" xfId="2193" xr:uid="{00000000-0005-0000-0000-00003D520000}"/>
    <cellStyle name="Normal 2 14 3 2 2 2 2 2" xfId="4043" xr:uid="{00000000-0005-0000-0000-00003E520000}"/>
    <cellStyle name="Normal 2 14 3 2 2 2 2 2 2" xfId="7764" xr:uid="{00000000-0005-0000-0000-00003F520000}"/>
    <cellStyle name="Normal 2 14 3 2 2 2 2 2 2 2" xfId="22648" xr:uid="{00000000-0005-0000-0000-000040520000}"/>
    <cellStyle name="Normal 2 14 3 2 2 2 2 2 2 2 2" xfId="45291" xr:uid="{00000000-0005-0000-0000-000041520000}"/>
    <cellStyle name="Normal 2 14 3 2 2 2 2 2 2 3" xfId="15208" xr:uid="{00000000-0005-0000-0000-000042520000}"/>
    <cellStyle name="Normal 2 14 3 2 2 2 2 2 2 3 2" xfId="37851" xr:uid="{00000000-0005-0000-0000-000043520000}"/>
    <cellStyle name="Normal 2 14 3 2 2 2 2 2 2 4" xfId="30410" xr:uid="{00000000-0005-0000-0000-000044520000}"/>
    <cellStyle name="Normal 2 14 3 2 2 2 2 2 3" xfId="18930" xr:uid="{00000000-0005-0000-0000-000045520000}"/>
    <cellStyle name="Normal 2 14 3 2 2 2 2 2 3 2" xfId="41573" xr:uid="{00000000-0005-0000-0000-000046520000}"/>
    <cellStyle name="Normal 2 14 3 2 2 2 2 2 4" xfId="11490" xr:uid="{00000000-0005-0000-0000-000047520000}"/>
    <cellStyle name="Normal 2 14 3 2 2 2 2 2 4 2" xfId="34133" xr:uid="{00000000-0005-0000-0000-000048520000}"/>
    <cellStyle name="Normal 2 14 3 2 2 2 2 2 5" xfId="26692" xr:uid="{00000000-0005-0000-0000-000049520000}"/>
    <cellStyle name="Normal 2 14 3 2 2 2 2 3" xfId="5917" xr:uid="{00000000-0005-0000-0000-00004A520000}"/>
    <cellStyle name="Normal 2 14 3 2 2 2 2 3 2" xfId="20801" xr:uid="{00000000-0005-0000-0000-00004B520000}"/>
    <cellStyle name="Normal 2 14 3 2 2 2 2 3 2 2" xfId="43444" xr:uid="{00000000-0005-0000-0000-00004C520000}"/>
    <cellStyle name="Normal 2 14 3 2 2 2 2 3 3" xfId="13361" xr:uid="{00000000-0005-0000-0000-00004D520000}"/>
    <cellStyle name="Normal 2 14 3 2 2 2 2 3 3 2" xfId="36004" xr:uid="{00000000-0005-0000-0000-00004E520000}"/>
    <cellStyle name="Normal 2 14 3 2 2 2 2 3 4" xfId="28563" xr:uid="{00000000-0005-0000-0000-00004F520000}"/>
    <cellStyle name="Normal 2 14 3 2 2 2 2 4" xfId="17083" xr:uid="{00000000-0005-0000-0000-000050520000}"/>
    <cellStyle name="Normal 2 14 3 2 2 2 2 4 2" xfId="39726" xr:uid="{00000000-0005-0000-0000-000051520000}"/>
    <cellStyle name="Normal 2 14 3 2 2 2 2 5" xfId="9643" xr:uid="{00000000-0005-0000-0000-000052520000}"/>
    <cellStyle name="Normal 2 14 3 2 2 2 2 5 2" xfId="32286" xr:uid="{00000000-0005-0000-0000-000053520000}"/>
    <cellStyle name="Normal 2 14 3 2 2 2 2 6" xfId="24845" xr:uid="{00000000-0005-0000-0000-000054520000}"/>
    <cellStyle name="Normal 2 14 3 2 2 2 3" xfId="3118" xr:uid="{00000000-0005-0000-0000-000055520000}"/>
    <cellStyle name="Normal 2 14 3 2 2 2 3 2" xfId="6839" xr:uid="{00000000-0005-0000-0000-000056520000}"/>
    <cellStyle name="Normal 2 14 3 2 2 2 3 2 2" xfId="21723" xr:uid="{00000000-0005-0000-0000-000057520000}"/>
    <cellStyle name="Normal 2 14 3 2 2 2 3 2 2 2" xfId="44366" xr:uid="{00000000-0005-0000-0000-000058520000}"/>
    <cellStyle name="Normal 2 14 3 2 2 2 3 2 3" xfId="14283" xr:uid="{00000000-0005-0000-0000-000059520000}"/>
    <cellStyle name="Normal 2 14 3 2 2 2 3 2 3 2" xfId="36926" xr:uid="{00000000-0005-0000-0000-00005A520000}"/>
    <cellStyle name="Normal 2 14 3 2 2 2 3 2 4" xfId="29485" xr:uid="{00000000-0005-0000-0000-00005B520000}"/>
    <cellStyle name="Normal 2 14 3 2 2 2 3 3" xfId="18005" xr:uid="{00000000-0005-0000-0000-00005C520000}"/>
    <cellStyle name="Normal 2 14 3 2 2 2 3 3 2" xfId="40648" xr:uid="{00000000-0005-0000-0000-00005D520000}"/>
    <cellStyle name="Normal 2 14 3 2 2 2 3 4" xfId="10565" xr:uid="{00000000-0005-0000-0000-00005E520000}"/>
    <cellStyle name="Normal 2 14 3 2 2 2 3 4 2" xfId="33208" xr:uid="{00000000-0005-0000-0000-00005F520000}"/>
    <cellStyle name="Normal 2 14 3 2 2 2 3 5" xfId="25767" xr:uid="{00000000-0005-0000-0000-000060520000}"/>
    <cellStyle name="Normal 2 14 3 2 2 2 4" xfId="4992" xr:uid="{00000000-0005-0000-0000-000061520000}"/>
    <cellStyle name="Normal 2 14 3 2 2 2 4 2" xfId="19876" xr:uid="{00000000-0005-0000-0000-000062520000}"/>
    <cellStyle name="Normal 2 14 3 2 2 2 4 2 2" xfId="42519" xr:uid="{00000000-0005-0000-0000-000063520000}"/>
    <cellStyle name="Normal 2 14 3 2 2 2 4 3" xfId="12436" xr:uid="{00000000-0005-0000-0000-000064520000}"/>
    <cellStyle name="Normal 2 14 3 2 2 2 4 3 2" xfId="35079" xr:uid="{00000000-0005-0000-0000-000065520000}"/>
    <cellStyle name="Normal 2 14 3 2 2 2 4 4" xfId="27638" xr:uid="{00000000-0005-0000-0000-000066520000}"/>
    <cellStyle name="Normal 2 14 3 2 2 2 5" xfId="16158" xr:uid="{00000000-0005-0000-0000-000067520000}"/>
    <cellStyle name="Normal 2 14 3 2 2 2 5 2" xfId="38801" xr:uid="{00000000-0005-0000-0000-000068520000}"/>
    <cellStyle name="Normal 2 14 3 2 2 2 6" xfId="8718" xr:uid="{00000000-0005-0000-0000-000069520000}"/>
    <cellStyle name="Normal 2 14 3 2 2 2 6 2" xfId="31361" xr:uid="{00000000-0005-0000-0000-00006A520000}"/>
    <cellStyle name="Normal 2 14 3 2 2 2 7" xfId="23920" xr:uid="{00000000-0005-0000-0000-00006B520000}"/>
    <cellStyle name="Normal 2 14 3 2 2 3" xfId="1731" xr:uid="{00000000-0005-0000-0000-00006C520000}"/>
    <cellStyle name="Normal 2 14 3 2 2 3 2" xfId="3581" xr:uid="{00000000-0005-0000-0000-00006D520000}"/>
    <cellStyle name="Normal 2 14 3 2 2 3 2 2" xfId="7302" xr:uid="{00000000-0005-0000-0000-00006E520000}"/>
    <cellStyle name="Normal 2 14 3 2 2 3 2 2 2" xfId="22186" xr:uid="{00000000-0005-0000-0000-00006F520000}"/>
    <cellStyle name="Normal 2 14 3 2 2 3 2 2 2 2" xfId="44829" xr:uid="{00000000-0005-0000-0000-000070520000}"/>
    <cellStyle name="Normal 2 14 3 2 2 3 2 2 3" xfId="14746" xr:uid="{00000000-0005-0000-0000-000071520000}"/>
    <cellStyle name="Normal 2 14 3 2 2 3 2 2 3 2" xfId="37389" xr:uid="{00000000-0005-0000-0000-000072520000}"/>
    <cellStyle name="Normal 2 14 3 2 2 3 2 2 4" xfId="29948" xr:uid="{00000000-0005-0000-0000-000073520000}"/>
    <cellStyle name="Normal 2 14 3 2 2 3 2 3" xfId="18468" xr:uid="{00000000-0005-0000-0000-000074520000}"/>
    <cellStyle name="Normal 2 14 3 2 2 3 2 3 2" xfId="41111" xr:uid="{00000000-0005-0000-0000-000075520000}"/>
    <cellStyle name="Normal 2 14 3 2 2 3 2 4" xfId="11028" xr:uid="{00000000-0005-0000-0000-000076520000}"/>
    <cellStyle name="Normal 2 14 3 2 2 3 2 4 2" xfId="33671" xr:uid="{00000000-0005-0000-0000-000077520000}"/>
    <cellStyle name="Normal 2 14 3 2 2 3 2 5" xfId="26230" xr:uid="{00000000-0005-0000-0000-000078520000}"/>
    <cellStyle name="Normal 2 14 3 2 2 3 3" xfId="5455" xr:uid="{00000000-0005-0000-0000-000079520000}"/>
    <cellStyle name="Normal 2 14 3 2 2 3 3 2" xfId="20339" xr:uid="{00000000-0005-0000-0000-00007A520000}"/>
    <cellStyle name="Normal 2 14 3 2 2 3 3 2 2" xfId="42982" xr:uid="{00000000-0005-0000-0000-00007B520000}"/>
    <cellStyle name="Normal 2 14 3 2 2 3 3 3" xfId="12899" xr:uid="{00000000-0005-0000-0000-00007C520000}"/>
    <cellStyle name="Normal 2 14 3 2 2 3 3 3 2" xfId="35542" xr:uid="{00000000-0005-0000-0000-00007D520000}"/>
    <cellStyle name="Normal 2 14 3 2 2 3 3 4" xfId="28101" xr:uid="{00000000-0005-0000-0000-00007E520000}"/>
    <cellStyle name="Normal 2 14 3 2 2 3 4" xfId="16621" xr:uid="{00000000-0005-0000-0000-00007F520000}"/>
    <cellStyle name="Normal 2 14 3 2 2 3 4 2" xfId="39264" xr:uid="{00000000-0005-0000-0000-000080520000}"/>
    <cellStyle name="Normal 2 14 3 2 2 3 5" xfId="9181" xr:uid="{00000000-0005-0000-0000-000081520000}"/>
    <cellStyle name="Normal 2 14 3 2 2 3 5 2" xfId="31824" xr:uid="{00000000-0005-0000-0000-000082520000}"/>
    <cellStyle name="Normal 2 14 3 2 2 3 6" xfId="24383" xr:uid="{00000000-0005-0000-0000-000083520000}"/>
    <cellStyle name="Normal 2 14 3 2 2 4" xfId="2656" xr:uid="{00000000-0005-0000-0000-000084520000}"/>
    <cellStyle name="Normal 2 14 3 2 2 4 2" xfId="6377" xr:uid="{00000000-0005-0000-0000-000085520000}"/>
    <cellStyle name="Normal 2 14 3 2 2 4 2 2" xfId="21261" xr:uid="{00000000-0005-0000-0000-000086520000}"/>
    <cellStyle name="Normal 2 14 3 2 2 4 2 2 2" xfId="43904" xr:uid="{00000000-0005-0000-0000-000087520000}"/>
    <cellStyle name="Normal 2 14 3 2 2 4 2 3" xfId="13821" xr:uid="{00000000-0005-0000-0000-000088520000}"/>
    <cellStyle name="Normal 2 14 3 2 2 4 2 3 2" xfId="36464" xr:uid="{00000000-0005-0000-0000-000089520000}"/>
    <cellStyle name="Normal 2 14 3 2 2 4 2 4" xfId="29023" xr:uid="{00000000-0005-0000-0000-00008A520000}"/>
    <cellStyle name="Normal 2 14 3 2 2 4 3" xfId="17543" xr:uid="{00000000-0005-0000-0000-00008B520000}"/>
    <cellStyle name="Normal 2 14 3 2 2 4 3 2" xfId="40186" xr:uid="{00000000-0005-0000-0000-00008C520000}"/>
    <cellStyle name="Normal 2 14 3 2 2 4 4" xfId="10103" xr:uid="{00000000-0005-0000-0000-00008D520000}"/>
    <cellStyle name="Normal 2 14 3 2 2 4 4 2" xfId="32746" xr:uid="{00000000-0005-0000-0000-00008E520000}"/>
    <cellStyle name="Normal 2 14 3 2 2 4 5" xfId="25305" xr:uid="{00000000-0005-0000-0000-00008F520000}"/>
    <cellStyle name="Normal 2 14 3 2 2 5" xfId="4530" xr:uid="{00000000-0005-0000-0000-000090520000}"/>
    <cellStyle name="Normal 2 14 3 2 2 5 2" xfId="19414" xr:uid="{00000000-0005-0000-0000-000091520000}"/>
    <cellStyle name="Normal 2 14 3 2 2 5 2 2" xfId="42057" xr:uid="{00000000-0005-0000-0000-000092520000}"/>
    <cellStyle name="Normal 2 14 3 2 2 5 3" xfId="11974" xr:uid="{00000000-0005-0000-0000-000093520000}"/>
    <cellStyle name="Normal 2 14 3 2 2 5 3 2" xfId="34617" xr:uid="{00000000-0005-0000-0000-000094520000}"/>
    <cellStyle name="Normal 2 14 3 2 2 5 4" xfId="27176" xr:uid="{00000000-0005-0000-0000-000095520000}"/>
    <cellStyle name="Normal 2 14 3 2 2 6" xfId="15696" xr:uid="{00000000-0005-0000-0000-000096520000}"/>
    <cellStyle name="Normal 2 14 3 2 2 6 2" xfId="38339" xr:uid="{00000000-0005-0000-0000-000097520000}"/>
    <cellStyle name="Normal 2 14 3 2 2 7" xfId="8256" xr:uid="{00000000-0005-0000-0000-000098520000}"/>
    <cellStyle name="Normal 2 14 3 2 2 7 2" xfId="30899" xr:uid="{00000000-0005-0000-0000-000099520000}"/>
    <cellStyle name="Normal 2 14 3 2 2 8" xfId="23458" xr:uid="{00000000-0005-0000-0000-00009A520000}"/>
    <cellStyle name="Normal 2 14 3 2 3" xfId="1054" xr:uid="{00000000-0005-0000-0000-00009B520000}"/>
    <cellStyle name="Normal 2 14 3 2 3 2" xfId="1982" xr:uid="{00000000-0005-0000-0000-00009C520000}"/>
    <cellStyle name="Normal 2 14 3 2 3 2 2" xfId="3832" xr:uid="{00000000-0005-0000-0000-00009D520000}"/>
    <cellStyle name="Normal 2 14 3 2 3 2 2 2" xfId="7553" xr:uid="{00000000-0005-0000-0000-00009E520000}"/>
    <cellStyle name="Normal 2 14 3 2 3 2 2 2 2" xfId="22437" xr:uid="{00000000-0005-0000-0000-00009F520000}"/>
    <cellStyle name="Normal 2 14 3 2 3 2 2 2 2 2" xfId="45080" xr:uid="{00000000-0005-0000-0000-0000A0520000}"/>
    <cellStyle name="Normal 2 14 3 2 3 2 2 2 3" xfId="14997" xr:uid="{00000000-0005-0000-0000-0000A1520000}"/>
    <cellStyle name="Normal 2 14 3 2 3 2 2 2 3 2" xfId="37640" xr:uid="{00000000-0005-0000-0000-0000A2520000}"/>
    <cellStyle name="Normal 2 14 3 2 3 2 2 2 4" xfId="30199" xr:uid="{00000000-0005-0000-0000-0000A3520000}"/>
    <cellStyle name="Normal 2 14 3 2 3 2 2 3" xfId="18719" xr:uid="{00000000-0005-0000-0000-0000A4520000}"/>
    <cellStyle name="Normal 2 14 3 2 3 2 2 3 2" xfId="41362" xr:uid="{00000000-0005-0000-0000-0000A5520000}"/>
    <cellStyle name="Normal 2 14 3 2 3 2 2 4" xfId="11279" xr:uid="{00000000-0005-0000-0000-0000A6520000}"/>
    <cellStyle name="Normal 2 14 3 2 3 2 2 4 2" xfId="33922" xr:uid="{00000000-0005-0000-0000-0000A7520000}"/>
    <cellStyle name="Normal 2 14 3 2 3 2 2 5" xfId="26481" xr:uid="{00000000-0005-0000-0000-0000A8520000}"/>
    <cellStyle name="Normal 2 14 3 2 3 2 3" xfId="5706" xr:uid="{00000000-0005-0000-0000-0000A9520000}"/>
    <cellStyle name="Normal 2 14 3 2 3 2 3 2" xfId="20590" xr:uid="{00000000-0005-0000-0000-0000AA520000}"/>
    <cellStyle name="Normal 2 14 3 2 3 2 3 2 2" xfId="43233" xr:uid="{00000000-0005-0000-0000-0000AB520000}"/>
    <cellStyle name="Normal 2 14 3 2 3 2 3 3" xfId="13150" xr:uid="{00000000-0005-0000-0000-0000AC520000}"/>
    <cellStyle name="Normal 2 14 3 2 3 2 3 3 2" xfId="35793" xr:uid="{00000000-0005-0000-0000-0000AD520000}"/>
    <cellStyle name="Normal 2 14 3 2 3 2 3 4" xfId="28352" xr:uid="{00000000-0005-0000-0000-0000AE520000}"/>
    <cellStyle name="Normal 2 14 3 2 3 2 4" xfId="16872" xr:uid="{00000000-0005-0000-0000-0000AF520000}"/>
    <cellStyle name="Normal 2 14 3 2 3 2 4 2" xfId="39515" xr:uid="{00000000-0005-0000-0000-0000B0520000}"/>
    <cellStyle name="Normal 2 14 3 2 3 2 5" xfId="9432" xr:uid="{00000000-0005-0000-0000-0000B1520000}"/>
    <cellStyle name="Normal 2 14 3 2 3 2 5 2" xfId="32075" xr:uid="{00000000-0005-0000-0000-0000B2520000}"/>
    <cellStyle name="Normal 2 14 3 2 3 2 6" xfId="24634" xr:uid="{00000000-0005-0000-0000-0000B3520000}"/>
    <cellStyle name="Normal 2 14 3 2 3 3" xfId="2907" xr:uid="{00000000-0005-0000-0000-0000B4520000}"/>
    <cellStyle name="Normal 2 14 3 2 3 3 2" xfId="6628" xr:uid="{00000000-0005-0000-0000-0000B5520000}"/>
    <cellStyle name="Normal 2 14 3 2 3 3 2 2" xfId="21512" xr:uid="{00000000-0005-0000-0000-0000B6520000}"/>
    <cellStyle name="Normal 2 14 3 2 3 3 2 2 2" xfId="44155" xr:uid="{00000000-0005-0000-0000-0000B7520000}"/>
    <cellStyle name="Normal 2 14 3 2 3 3 2 3" xfId="14072" xr:uid="{00000000-0005-0000-0000-0000B8520000}"/>
    <cellStyle name="Normal 2 14 3 2 3 3 2 3 2" xfId="36715" xr:uid="{00000000-0005-0000-0000-0000B9520000}"/>
    <cellStyle name="Normal 2 14 3 2 3 3 2 4" xfId="29274" xr:uid="{00000000-0005-0000-0000-0000BA520000}"/>
    <cellStyle name="Normal 2 14 3 2 3 3 3" xfId="17794" xr:uid="{00000000-0005-0000-0000-0000BB520000}"/>
    <cellStyle name="Normal 2 14 3 2 3 3 3 2" xfId="40437" xr:uid="{00000000-0005-0000-0000-0000BC520000}"/>
    <cellStyle name="Normal 2 14 3 2 3 3 4" xfId="10354" xr:uid="{00000000-0005-0000-0000-0000BD520000}"/>
    <cellStyle name="Normal 2 14 3 2 3 3 4 2" xfId="32997" xr:uid="{00000000-0005-0000-0000-0000BE520000}"/>
    <cellStyle name="Normal 2 14 3 2 3 3 5" xfId="25556" xr:uid="{00000000-0005-0000-0000-0000BF520000}"/>
    <cellStyle name="Normal 2 14 3 2 3 4" xfId="4781" xr:uid="{00000000-0005-0000-0000-0000C0520000}"/>
    <cellStyle name="Normal 2 14 3 2 3 4 2" xfId="19665" xr:uid="{00000000-0005-0000-0000-0000C1520000}"/>
    <cellStyle name="Normal 2 14 3 2 3 4 2 2" xfId="42308" xr:uid="{00000000-0005-0000-0000-0000C2520000}"/>
    <cellStyle name="Normal 2 14 3 2 3 4 3" xfId="12225" xr:uid="{00000000-0005-0000-0000-0000C3520000}"/>
    <cellStyle name="Normal 2 14 3 2 3 4 3 2" xfId="34868" xr:uid="{00000000-0005-0000-0000-0000C4520000}"/>
    <cellStyle name="Normal 2 14 3 2 3 4 4" xfId="27427" xr:uid="{00000000-0005-0000-0000-0000C5520000}"/>
    <cellStyle name="Normal 2 14 3 2 3 5" xfId="15947" xr:uid="{00000000-0005-0000-0000-0000C6520000}"/>
    <cellStyle name="Normal 2 14 3 2 3 5 2" xfId="38590" xr:uid="{00000000-0005-0000-0000-0000C7520000}"/>
    <cellStyle name="Normal 2 14 3 2 3 6" xfId="8507" xr:uid="{00000000-0005-0000-0000-0000C8520000}"/>
    <cellStyle name="Normal 2 14 3 2 3 6 2" xfId="31150" xr:uid="{00000000-0005-0000-0000-0000C9520000}"/>
    <cellStyle name="Normal 2 14 3 2 3 7" xfId="23709" xr:uid="{00000000-0005-0000-0000-0000CA520000}"/>
    <cellStyle name="Normal 2 14 3 2 4" xfId="1520" xr:uid="{00000000-0005-0000-0000-0000CB520000}"/>
    <cellStyle name="Normal 2 14 3 2 4 2" xfId="3370" xr:uid="{00000000-0005-0000-0000-0000CC520000}"/>
    <cellStyle name="Normal 2 14 3 2 4 2 2" xfId="7091" xr:uid="{00000000-0005-0000-0000-0000CD520000}"/>
    <cellStyle name="Normal 2 14 3 2 4 2 2 2" xfId="21975" xr:uid="{00000000-0005-0000-0000-0000CE520000}"/>
    <cellStyle name="Normal 2 14 3 2 4 2 2 2 2" xfId="44618" xr:uid="{00000000-0005-0000-0000-0000CF520000}"/>
    <cellStyle name="Normal 2 14 3 2 4 2 2 3" xfId="14535" xr:uid="{00000000-0005-0000-0000-0000D0520000}"/>
    <cellStyle name="Normal 2 14 3 2 4 2 2 3 2" xfId="37178" xr:uid="{00000000-0005-0000-0000-0000D1520000}"/>
    <cellStyle name="Normal 2 14 3 2 4 2 2 4" xfId="29737" xr:uid="{00000000-0005-0000-0000-0000D2520000}"/>
    <cellStyle name="Normal 2 14 3 2 4 2 3" xfId="18257" xr:uid="{00000000-0005-0000-0000-0000D3520000}"/>
    <cellStyle name="Normal 2 14 3 2 4 2 3 2" xfId="40900" xr:uid="{00000000-0005-0000-0000-0000D4520000}"/>
    <cellStyle name="Normal 2 14 3 2 4 2 4" xfId="10817" xr:uid="{00000000-0005-0000-0000-0000D5520000}"/>
    <cellStyle name="Normal 2 14 3 2 4 2 4 2" xfId="33460" xr:uid="{00000000-0005-0000-0000-0000D6520000}"/>
    <cellStyle name="Normal 2 14 3 2 4 2 5" xfId="26019" xr:uid="{00000000-0005-0000-0000-0000D7520000}"/>
    <cellStyle name="Normal 2 14 3 2 4 3" xfId="5244" xr:uid="{00000000-0005-0000-0000-0000D8520000}"/>
    <cellStyle name="Normal 2 14 3 2 4 3 2" xfId="20128" xr:uid="{00000000-0005-0000-0000-0000D9520000}"/>
    <cellStyle name="Normal 2 14 3 2 4 3 2 2" xfId="42771" xr:uid="{00000000-0005-0000-0000-0000DA520000}"/>
    <cellStyle name="Normal 2 14 3 2 4 3 3" xfId="12688" xr:uid="{00000000-0005-0000-0000-0000DB520000}"/>
    <cellStyle name="Normal 2 14 3 2 4 3 3 2" xfId="35331" xr:uid="{00000000-0005-0000-0000-0000DC520000}"/>
    <cellStyle name="Normal 2 14 3 2 4 3 4" xfId="27890" xr:uid="{00000000-0005-0000-0000-0000DD520000}"/>
    <cellStyle name="Normal 2 14 3 2 4 4" xfId="16410" xr:uid="{00000000-0005-0000-0000-0000DE520000}"/>
    <cellStyle name="Normal 2 14 3 2 4 4 2" xfId="39053" xr:uid="{00000000-0005-0000-0000-0000DF520000}"/>
    <cellStyle name="Normal 2 14 3 2 4 5" xfId="8970" xr:uid="{00000000-0005-0000-0000-0000E0520000}"/>
    <cellStyle name="Normal 2 14 3 2 4 5 2" xfId="31613" xr:uid="{00000000-0005-0000-0000-0000E1520000}"/>
    <cellStyle name="Normal 2 14 3 2 4 6" xfId="24172" xr:uid="{00000000-0005-0000-0000-0000E2520000}"/>
    <cellStyle name="Normal 2 14 3 2 5" xfId="2445" xr:uid="{00000000-0005-0000-0000-0000E3520000}"/>
    <cellStyle name="Normal 2 14 3 2 5 2" xfId="6166" xr:uid="{00000000-0005-0000-0000-0000E4520000}"/>
    <cellStyle name="Normal 2 14 3 2 5 2 2" xfId="21050" xr:uid="{00000000-0005-0000-0000-0000E5520000}"/>
    <cellStyle name="Normal 2 14 3 2 5 2 2 2" xfId="43693" xr:uid="{00000000-0005-0000-0000-0000E6520000}"/>
    <cellStyle name="Normal 2 14 3 2 5 2 3" xfId="13610" xr:uid="{00000000-0005-0000-0000-0000E7520000}"/>
    <cellStyle name="Normal 2 14 3 2 5 2 3 2" xfId="36253" xr:uid="{00000000-0005-0000-0000-0000E8520000}"/>
    <cellStyle name="Normal 2 14 3 2 5 2 4" xfId="28812" xr:uid="{00000000-0005-0000-0000-0000E9520000}"/>
    <cellStyle name="Normal 2 14 3 2 5 3" xfId="17332" xr:uid="{00000000-0005-0000-0000-0000EA520000}"/>
    <cellStyle name="Normal 2 14 3 2 5 3 2" xfId="39975" xr:uid="{00000000-0005-0000-0000-0000EB520000}"/>
    <cellStyle name="Normal 2 14 3 2 5 4" xfId="9892" xr:uid="{00000000-0005-0000-0000-0000EC520000}"/>
    <cellStyle name="Normal 2 14 3 2 5 4 2" xfId="32535" xr:uid="{00000000-0005-0000-0000-0000ED520000}"/>
    <cellStyle name="Normal 2 14 3 2 5 5" xfId="25094" xr:uid="{00000000-0005-0000-0000-0000EE520000}"/>
    <cellStyle name="Normal 2 14 3 2 6" xfId="4319" xr:uid="{00000000-0005-0000-0000-0000EF520000}"/>
    <cellStyle name="Normal 2 14 3 2 6 2" xfId="19203" xr:uid="{00000000-0005-0000-0000-0000F0520000}"/>
    <cellStyle name="Normal 2 14 3 2 6 2 2" xfId="41846" xr:uid="{00000000-0005-0000-0000-0000F1520000}"/>
    <cellStyle name="Normal 2 14 3 2 6 3" xfId="11763" xr:uid="{00000000-0005-0000-0000-0000F2520000}"/>
    <cellStyle name="Normal 2 14 3 2 6 3 2" xfId="34406" xr:uid="{00000000-0005-0000-0000-0000F3520000}"/>
    <cellStyle name="Normal 2 14 3 2 6 4" xfId="26965" xr:uid="{00000000-0005-0000-0000-0000F4520000}"/>
    <cellStyle name="Normal 2 14 3 2 7" xfId="15485" xr:uid="{00000000-0005-0000-0000-0000F5520000}"/>
    <cellStyle name="Normal 2 14 3 2 7 2" xfId="38128" xr:uid="{00000000-0005-0000-0000-0000F6520000}"/>
    <cellStyle name="Normal 2 14 3 2 8" xfId="8045" xr:uid="{00000000-0005-0000-0000-0000F7520000}"/>
    <cellStyle name="Normal 2 14 3 2 8 2" xfId="30688" xr:uid="{00000000-0005-0000-0000-0000F8520000}"/>
    <cellStyle name="Normal 2 14 3 2 9" xfId="23248" xr:uid="{00000000-0005-0000-0000-0000F9520000}"/>
    <cellStyle name="Normal 2 14 3 3" xfId="695" xr:uid="{00000000-0005-0000-0000-0000FA520000}"/>
    <cellStyle name="Normal 2 14 3 3 2" xfId="1160" xr:uid="{00000000-0005-0000-0000-0000FB520000}"/>
    <cellStyle name="Normal 2 14 3 3 2 2" xfId="2088" xr:uid="{00000000-0005-0000-0000-0000FC520000}"/>
    <cellStyle name="Normal 2 14 3 3 2 2 2" xfId="3938" xr:uid="{00000000-0005-0000-0000-0000FD520000}"/>
    <cellStyle name="Normal 2 14 3 3 2 2 2 2" xfId="7659" xr:uid="{00000000-0005-0000-0000-0000FE520000}"/>
    <cellStyle name="Normal 2 14 3 3 2 2 2 2 2" xfId="22543" xr:uid="{00000000-0005-0000-0000-0000FF520000}"/>
    <cellStyle name="Normal 2 14 3 3 2 2 2 2 2 2" xfId="45186" xr:uid="{00000000-0005-0000-0000-000000530000}"/>
    <cellStyle name="Normal 2 14 3 3 2 2 2 2 3" xfId="15103" xr:uid="{00000000-0005-0000-0000-000001530000}"/>
    <cellStyle name="Normal 2 14 3 3 2 2 2 2 3 2" xfId="37746" xr:uid="{00000000-0005-0000-0000-000002530000}"/>
    <cellStyle name="Normal 2 14 3 3 2 2 2 2 4" xfId="30305" xr:uid="{00000000-0005-0000-0000-000003530000}"/>
    <cellStyle name="Normal 2 14 3 3 2 2 2 3" xfId="18825" xr:uid="{00000000-0005-0000-0000-000004530000}"/>
    <cellStyle name="Normal 2 14 3 3 2 2 2 3 2" xfId="41468" xr:uid="{00000000-0005-0000-0000-000005530000}"/>
    <cellStyle name="Normal 2 14 3 3 2 2 2 4" xfId="11385" xr:uid="{00000000-0005-0000-0000-000006530000}"/>
    <cellStyle name="Normal 2 14 3 3 2 2 2 4 2" xfId="34028" xr:uid="{00000000-0005-0000-0000-000007530000}"/>
    <cellStyle name="Normal 2 14 3 3 2 2 2 5" xfId="26587" xr:uid="{00000000-0005-0000-0000-000008530000}"/>
    <cellStyle name="Normal 2 14 3 3 2 2 3" xfId="5812" xr:uid="{00000000-0005-0000-0000-000009530000}"/>
    <cellStyle name="Normal 2 14 3 3 2 2 3 2" xfId="20696" xr:uid="{00000000-0005-0000-0000-00000A530000}"/>
    <cellStyle name="Normal 2 14 3 3 2 2 3 2 2" xfId="43339" xr:uid="{00000000-0005-0000-0000-00000B530000}"/>
    <cellStyle name="Normal 2 14 3 3 2 2 3 3" xfId="13256" xr:uid="{00000000-0005-0000-0000-00000C530000}"/>
    <cellStyle name="Normal 2 14 3 3 2 2 3 3 2" xfId="35899" xr:uid="{00000000-0005-0000-0000-00000D530000}"/>
    <cellStyle name="Normal 2 14 3 3 2 2 3 4" xfId="28458" xr:uid="{00000000-0005-0000-0000-00000E530000}"/>
    <cellStyle name="Normal 2 14 3 3 2 2 4" xfId="16978" xr:uid="{00000000-0005-0000-0000-00000F530000}"/>
    <cellStyle name="Normal 2 14 3 3 2 2 4 2" xfId="39621" xr:uid="{00000000-0005-0000-0000-000010530000}"/>
    <cellStyle name="Normal 2 14 3 3 2 2 5" xfId="9538" xr:uid="{00000000-0005-0000-0000-000011530000}"/>
    <cellStyle name="Normal 2 14 3 3 2 2 5 2" xfId="32181" xr:uid="{00000000-0005-0000-0000-000012530000}"/>
    <cellStyle name="Normal 2 14 3 3 2 2 6" xfId="24740" xr:uid="{00000000-0005-0000-0000-000013530000}"/>
    <cellStyle name="Normal 2 14 3 3 2 3" xfId="3013" xr:uid="{00000000-0005-0000-0000-000014530000}"/>
    <cellStyle name="Normal 2 14 3 3 2 3 2" xfId="6734" xr:uid="{00000000-0005-0000-0000-000015530000}"/>
    <cellStyle name="Normal 2 14 3 3 2 3 2 2" xfId="21618" xr:uid="{00000000-0005-0000-0000-000016530000}"/>
    <cellStyle name="Normal 2 14 3 3 2 3 2 2 2" xfId="44261" xr:uid="{00000000-0005-0000-0000-000017530000}"/>
    <cellStyle name="Normal 2 14 3 3 2 3 2 3" xfId="14178" xr:uid="{00000000-0005-0000-0000-000018530000}"/>
    <cellStyle name="Normal 2 14 3 3 2 3 2 3 2" xfId="36821" xr:uid="{00000000-0005-0000-0000-000019530000}"/>
    <cellStyle name="Normal 2 14 3 3 2 3 2 4" xfId="29380" xr:uid="{00000000-0005-0000-0000-00001A530000}"/>
    <cellStyle name="Normal 2 14 3 3 2 3 3" xfId="17900" xr:uid="{00000000-0005-0000-0000-00001B530000}"/>
    <cellStyle name="Normal 2 14 3 3 2 3 3 2" xfId="40543" xr:uid="{00000000-0005-0000-0000-00001C530000}"/>
    <cellStyle name="Normal 2 14 3 3 2 3 4" xfId="10460" xr:uid="{00000000-0005-0000-0000-00001D530000}"/>
    <cellStyle name="Normal 2 14 3 3 2 3 4 2" xfId="33103" xr:uid="{00000000-0005-0000-0000-00001E530000}"/>
    <cellStyle name="Normal 2 14 3 3 2 3 5" xfId="25662" xr:uid="{00000000-0005-0000-0000-00001F530000}"/>
    <cellStyle name="Normal 2 14 3 3 2 4" xfId="4887" xr:uid="{00000000-0005-0000-0000-000020530000}"/>
    <cellStyle name="Normal 2 14 3 3 2 4 2" xfId="19771" xr:uid="{00000000-0005-0000-0000-000021530000}"/>
    <cellStyle name="Normal 2 14 3 3 2 4 2 2" xfId="42414" xr:uid="{00000000-0005-0000-0000-000022530000}"/>
    <cellStyle name="Normal 2 14 3 3 2 4 3" xfId="12331" xr:uid="{00000000-0005-0000-0000-000023530000}"/>
    <cellStyle name="Normal 2 14 3 3 2 4 3 2" xfId="34974" xr:uid="{00000000-0005-0000-0000-000024530000}"/>
    <cellStyle name="Normal 2 14 3 3 2 4 4" xfId="27533" xr:uid="{00000000-0005-0000-0000-000025530000}"/>
    <cellStyle name="Normal 2 14 3 3 2 5" xfId="16053" xr:uid="{00000000-0005-0000-0000-000026530000}"/>
    <cellStyle name="Normal 2 14 3 3 2 5 2" xfId="38696" xr:uid="{00000000-0005-0000-0000-000027530000}"/>
    <cellStyle name="Normal 2 14 3 3 2 6" xfId="8613" xr:uid="{00000000-0005-0000-0000-000028530000}"/>
    <cellStyle name="Normal 2 14 3 3 2 6 2" xfId="31256" xr:uid="{00000000-0005-0000-0000-000029530000}"/>
    <cellStyle name="Normal 2 14 3 3 2 7" xfId="23815" xr:uid="{00000000-0005-0000-0000-00002A530000}"/>
    <cellStyle name="Normal 2 14 3 3 3" xfId="1626" xr:uid="{00000000-0005-0000-0000-00002B530000}"/>
    <cellStyle name="Normal 2 14 3 3 3 2" xfId="3476" xr:uid="{00000000-0005-0000-0000-00002C530000}"/>
    <cellStyle name="Normal 2 14 3 3 3 2 2" xfId="7197" xr:uid="{00000000-0005-0000-0000-00002D530000}"/>
    <cellStyle name="Normal 2 14 3 3 3 2 2 2" xfId="22081" xr:uid="{00000000-0005-0000-0000-00002E530000}"/>
    <cellStyle name="Normal 2 14 3 3 3 2 2 2 2" xfId="44724" xr:uid="{00000000-0005-0000-0000-00002F530000}"/>
    <cellStyle name="Normal 2 14 3 3 3 2 2 3" xfId="14641" xr:uid="{00000000-0005-0000-0000-000030530000}"/>
    <cellStyle name="Normal 2 14 3 3 3 2 2 3 2" xfId="37284" xr:uid="{00000000-0005-0000-0000-000031530000}"/>
    <cellStyle name="Normal 2 14 3 3 3 2 2 4" xfId="29843" xr:uid="{00000000-0005-0000-0000-000032530000}"/>
    <cellStyle name="Normal 2 14 3 3 3 2 3" xfId="18363" xr:uid="{00000000-0005-0000-0000-000033530000}"/>
    <cellStyle name="Normal 2 14 3 3 3 2 3 2" xfId="41006" xr:uid="{00000000-0005-0000-0000-000034530000}"/>
    <cellStyle name="Normal 2 14 3 3 3 2 4" xfId="10923" xr:uid="{00000000-0005-0000-0000-000035530000}"/>
    <cellStyle name="Normal 2 14 3 3 3 2 4 2" xfId="33566" xr:uid="{00000000-0005-0000-0000-000036530000}"/>
    <cellStyle name="Normal 2 14 3 3 3 2 5" xfId="26125" xr:uid="{00000000-0005-0000-0000-000037530000}"/>
    <cellStyle name="Normal 2 14 3 3 3 3" xfId="5350" xr:uid="{00000000-0005-0000-0000-000038530000}"/>
    <cellStyle name="Normal 2 14 3 3 3 3 2" xfId="20234" xr:uid="{00000000-0005-0000-0000-000039530000}"/>
    <cellStyle name="Normal 2 14 3 3 3 3 2 2" xfId="42877" xr:uid="{00000000-0005-0000-0000-00003A530000}"/>
    <cellStyle name="Normal 2 14 3 3 3 3 3" xfId="12794" xr:uid="{00000000-0005-0000-0000-00003B530000}"/>
    <cellStyle name="Normal 2 14 3 3 3 3 3 2" xfId="35437" xr:uid="{00000000-0005-0000-0000-00003C530000}"/>
    <cellStyle name="Normal 2 14 3 3 3 3 4" xfId="27996" xr:uid="{00000000-0005-0000-0000-00003D530000}"/>
    <cellStyle name="Normal 2 14 3 3 3 4" xfId="16516" xr:uid="{00000000-0005-0000-0000-00003E530000}"/>
    <cellStyle name="Normal 2 14 3 3 3 4 2" xfId="39159" xr:uid="{00000000-0005-0000-0000-00003F530000}"/>
    <cellStyle name="Normal 2 14 3 3 3 5" xfId="9076" xr:uid="{00000000-0005-0000-0000-000040530000}"/>
    <cellStyle name="Normal 2 14 3 3 3 5 2" xfId="31719" xr:uid="{00000000-0005-0000-0000-000041530000}"/>
    <cellStyle name="Normal 2 14 3 3 3 6" xfId="24278" xr:uid="{00000000-0005-0000-0000-000042530000}"/>
    <cellStyle name="Normal 2 14 3 3 4" xfId="2551" xr:uid="{00000000-0005-0000-0000-000043530000}"/>
    <cellStyle name="Normal 2 14 3 3 4 2" xfId="6272" xr:uid="{00000000-0005-0000-0000-000044530000}"/>
    <cellStyle name="Normal 2 14 3 3 4 2 2" xfId="21156" xr:uid="{00000000-0005-0000-0000-000045530000}"/>
    <cellStyle name="Normal 2 14 3 3 4 2 2 2" xfId="43799" xr:uid="{00000000-0005-0000-0000-000046530000}"/>
    <cellStyle name="Normal 2 14 3 3 4 2 3" xfId="13716" xr:uid="{00000000-0005-0000-0000-000047530000}"/>
    <cellStyle name="Normal 2 14 3 3 4 2 3 2" xfId="36359" xr:uid="{00000000-0005-0000-0000-000048530000}"/>
    <cellStyle name="Normal 2 14 3 3 4 2 4" xfId="28918" xr:uid="{00000000-0005-0000-0000-000049530000}"/>
    <cellStyle name="Normal 2 14 3 3 4 3" xfId="17438" xr:uid="{00000000-0005-0000-0000-00004A530000}"/>
    <cellStyle name="Normal 2 14 3 3 4 3 2" xfId="40081" xr:uid="{00000000-0005-0000-0000-00004B530000}"/>
    <cellStyle name="Normal 2 14 3 3 4 4" xfId="9998" xr:uid="{00000000-0005-0000-0000-00004C530000}"/>
    <cellStyle name="Normal 2 14 3 3 4 4 2" xfId="32641" xr:uid="{00000000-0005-0000-0000-00004D530000}"/>
    <cellStyle name="Normal 2 14 3 3 4 5" xfId="25200" xr:uid="{00000000-0005-0000-0000-00004E530000}"/>
    <cellStyle name="Normal 2 14 3 3 5" xfId="4425" xr:uid="{00000000-0005-0000-0000-00004F530000}"/>
    <cellStyle name="Normal 2 14 3 3 5 2" xfId="19309" xr:uid="{00000000-0005-0000-0000-000050530000}"/>
    <cellStyle name="Normal 2 14 3 3 5 2 2" xfId="41952" xr:uid="{00000000-0005-0000-0000-000051530000}"/>
    <cellStyle name="Normal 2 14 3 3 5 3" xfId="11869" xr:uid="{00000000-0005-0000-0000-000052530000}"/>
    <cellStyle name="Normal 2 14 3 3 5 3 2" xfId="34512" xr:uid="{00000000-0005-0000-0000-000053530000}"/>
    <cellStyle name="Normal 2 14 3 3 5 4" xfId="27071" xr:uid="{00000000-0005-0000-0000-000054530000}"/>
    <cellStyle name="Normal 2 14 3 3 6" xfId="15591" xr:uid="{00000000-0005-0000-0000-000055530000}"/>
    <cellStyle name="Normal 2 14 3 3 6 2" xfId="38234" xr:uid="{00000000-0005-0000-0000-000056530000}"/>
    <cellStyle name="Normal 2 14 3 3 7" xfId="8151" xr:uid="{00000000-0005-0000-0000-000057530000}"/>
    <cellStyle name="Normal 2 14 3 3 7 2" xfId="30794" xr:uid="{00000000-0005-0000-0000-000058530000}"/>
    <cellStyle name="Normal 2 14 3 3 8" xfId="23353" xr:uid="{00000000-0005-0000-0000-000059530000}"/>
    <cellStyle name="Normal 2 14 3 4" xfId="949" xr:uid="{00000000-0005-0000-0000-00005A530000}"/>
    <cellStyle name="Normal 2 14 3 4 2" xfId="1877" xr:uid="{00000000-0005-0000-0000-00005B530000}"/>
    <cellStyle name="Normal 2 14 3 4 2 2" xfId="3727" xr:uid="{00000000-0005-0000-0000-00005C530000}"/>
    <cellStyle name="Normal 2 14 3 4 2 2 2" xfId="7448" xr:uid="{00000000-0005-0000-0000-00005D530000}"/>
    <cellStyle name="Normal 2 14 3 4 2 2 2 2" xfId="22332" xr:uid="{00000000-0005-0000-0000-00005E530000}"/>
    <cellStyle name="Normal 2 14 3 4 2 2 2 2 2" xfId="44975" xr:uid="{00000000-0005-0000-0000-00005F530000}"/>
    <cellStyle name="Normal 2 14 3 4 2 2 2 3" xfId="14892" xr:uid="{00000000-0005-0000-0000-000060530000}"/>
    <cellStyle name="Normal 2 14 3 4 2 2 2 3 2" xfId="37535" xr:uid="{00000000-0005-0000-0000-000061530000}"/>
    <cellStyle name="Normal 2 14 3 4 2 2 2 4" xfId="30094" xr:uid="{00000000-0005-0000-0000-000062530000}"/>
    <cellStyle name="Normal 2 14 3 4 2 2 3" xfId="18614" xr:uid="{00000000-0005-0000-0000-000063530000}"/>
    <cellStyle name="Normal 2 14 3 4 2 2 3 2" xfId="41257" xr:uid="{00000000-0005-0000-0000-000064530000}"/>
    <cellStyle name="Normal 2 14 3 4 2 2 4" xfId="11174" xr:uid="{00000000-0005-0000-0000-000065530000}"/>
    <cellStyle name="Normal 2 14 3 4 2 2 4 2" xfId="33817" xr:uid="{00000000-0005-0000-0000-000066530000}"/>
    <cellStyle name="Normal 2 14 3 4 2 2 5" xfId="26376" xr:uid="{00000000-0005-0000-0000-000067530000}"/>
    <cellStyle name="Normal 2 14 3 4 2 3" xfId="5601" xr:uid="{00000000-0005-0000-0000-000068530000}"/>
    <cellStyle name="Normal 2 14 3 4 2 3 2" xfId="20485" xr:uid="{00000000-0005-0000-0000-000069530000}"/>
    <cellStyle name="Normal 2 14 3 4 2 3 2 2" xfId="43128" xr:uid="{00000000-0005-0000-0000-00006A530000}"/>
    <cellStyle name="Normal 2 14 3 4 2 3 3" xfId="13045" xr:uid="{00000000-0005-0000-0000-00006B530000}"/>
    <cellStyle name="Normal 2 14 3 4 2 3 3 2" xfId="35688" xr:uid="{00000000-0005-0000-0000-00006C530000}"/>
    <cellStyle name="Normal 2 14 3 4 2 3 4" xfId="28247" xr:uid="{00000000-0005-0000-0000-00006D530000}"/>
    <cellStyle name="Normal 2 14 3 4 2 4" xfId="16767" xr:uid="{00000000-0005-0000-0000-00006E530000}"/>
    <cellStyle name="Normal 2 14 3 4 2 4 2" xfId="39410" xr:uid="{00000000-0005-0000-0000-00006F530000}"/>
    <cellStyle name="Normal 2 14 3 4 2 5" xfId="9327" xr:uid="{00000000-0005-0000-0000-000070530000}"/>
    <cellStyle name="Normal 2 14 3 4 2 5 2" xfId="31970" xr:uid="{00000000-0005-0000-0000-000071530000}"/>
    <cellStyle name="Normal 2 14 3 4 2 6" xfId="24529" xr:uid="{00000000-0005-0000-0000-000072530000}"/>
    <cellStyle name="Normal 2 14 3 4 3" xfId="2802" xr:uid="{00000000-0005-0000-0000-000073530000}"/>
    <cellStyle name="Normal 2 14 3 4 3 2" xfId="6523" xr:uid="{00000000-0005-0000-0000-000074530000}"/>
    <cellStyle name="Normal 2 14 3 4 3 2 2" xfId="21407" xr:uid="{00000000-0005-0000-0000-000075530000}"/>
    <cellStyle name="Normal 2 14 3 4 3 2 2 2" xfId="44050" xr:uid="{00000000-0005-0000-0000-000076530000}"/>
    <cellStyle name="Normal 2 14 3 4 3 2 3" xfId="13967" xr:uid="{00000000-0005-0000-0000-000077530000}"/>
    <cellStyle name="Normal 2 14 3 4 3 2 3 2" xfId="36610" xr:uid="{00000000-0005-0000-0000-000078530000}"/>
    <cellStyle name="Normal 2 14 3 4 3 2 4" xfId="29169" xr:uid="{00000000-0005-0000-0000-000079530000}"/>
    <cellStyle name="Normal 2 14 3 4 3 3" xfId="17689" xr:uid="{00000000-0005-0000-0000-00007A530000}"/>
    <cellStyle name="Normal 2 14 3 4 3 3 2" xfId="40332" xr:uid="{00000000-0005-0000-0000-00007B530000}"/>
    <cellStyle name="Normal 2 14 3 4 3 4" xfId="10249" xr:uid="{00000000-0005-0000-0000-00007C530000}"/>
    <cellStyle name="Normal 2 14 3 4 3 4 2" xfId="32892" xr:uid="{00000000-0005-0000-0000-00007D530000}"/>
    <cellStyle name="Normal 2 14 3 4 3 5" xfId="25451" xr:uid="{00000000-0005-0000-0000-00007E530000}"/>
    <cellStyle name="Normal 2 14 3 4 4" xfId="4676" xr:uid="{00000000-0005-0000-0000-00007F530000}"/>
    <cellStyle name="Normal 2 14 3 4 4 2" xfId="19560" xr:uid="{00000000-0005-0000-0000-000080530000}"/>
    <cellStyle name="Normal 2 14 3 4 4 2 2" xfId="42203" xr:uid="{00000000-0005-0000-0000-000081530000}"/>
    <cellStyle name="Normal 2 14 3 4 4 3" xfId="12120" xr:uid="{00000000-0005-0000-0000-000082530000}"/>
    <cellStyle name="Normal 2 14 3 4 4 3 2" xfId="34763" xr:uid="{00000000-0005-0000-0000-000083530000}"/>
    <cellStyle name="Normal 2 14 3 4 4 4" xfId="27322" xr:uid="{00000000-0005-0000-0000-000084530000}"/>
    <cellStyle name="Normal 2 14 3 4 5" xfId="15842" xr:uid="{00000000-0005-0000-0000-000085530000}"/>
    <cellStyle name="Normal 2 14 3 4 5 2" xfId="38485" xr:uid="{00000000-0005-0000-0000-000086530000}"/>
    <cellStyle name="Normal 2 14 3 4 6" xfId="8402" xr:uid="{00000000-0005-0000-0000-000087530000}"/>
    <cellStyle name="Normal 2 14 3 4 6 2" xfId="31045" xr:uid="{00000000-0005-0000-0000-000088530000}"/>
    <cellStyle name="Normal 2 14 3 4 7" xfId="23604" xr:uid="{00000000-0005-0000-0000-000089530000}"/>
    <cellStyle name="Normal 2 14 3 5" xfId="1415" xr:uid="{00000000-0005-0000-0000-00008A530000}"/>
    <cellStyle name="Normal 2 14 3 5 2" xfId="3265" xr:uid="{00000000-0005-0000-0000-00008B530000}"/>
    <cellStyle name="Normal 2 14 3 5 2 2" xfId="6986" xr:uid="{00000000-0005-0000-0000-00008C530000}"/>
    <cellStyle name="Normal 2 14 3 5 2 2 2" xfId="21870" xr:uid="{00000000-0005-0000-0000-00008D530000}"/>
    <cellStyle name="Normal 2 14 3 5 2 2 2 2" xfId="44513" xr:uid="{00000000-0005-0000-0000-00008E530000}"/>
    <cellStyle name="Normal 2 14 3 5 2 2 3" xfId="14430" xr:uid="{00000000-0005-0000-0000-00008F530000}"/>
    <cellStyle name="Normal 2 14 3 5 2 2 3 2" xfId="37073" xr:uid="{00000000-0005-0000-0000-000090530000}"/>
    <cellStyle name="Normal 2 14 3 5 2 2 4" xfId="29632" xr:uid="{00000000-0005-0000-0000-000091530000}"/>
    <cellStyle name="Normal 2 14 3 5 2 3" xfId="18152" xr:uid="{00000000-0005-0000-0000-000092530000}"/>
    <cellStyle name="Normal 2 14 3 5 2 3 2" xfId="40795" xr:uid="{00000000-0005-0000-0000-000093530000}"/>
    <cellStyle name="Normal 2 14 3 5 2 4" xfId="10712" xr:uid="{00000000-0005-0000-0000-000094530000}"/>
    <cellStyle name="Normal 2 14 3 5 2 4 2" xfId="33355" xr:uid="{00000000-0005-0000-0000-000095530000}"/>
    <cellStyle name="Normal 2 14 3 5 2 5" xfId="25914" xr:uid="{00000000-0005-0000-0000-000096530000}"/>
    <cellStyle name="Normal 2 14 3 5 3" xfId="5139" xr:uid="{00000000-0005-0000-0000-000097530000}"/>
    <cellStyle name="Normal 2 14 3 5 3 2" xfId="20023" xr:uid="{00000000-0005-0000-0000-000098530000}"/>
    <cellStyle name="Normal 2 14 3 5 3 2 2" xfId="42666" xr:uid="{00000000-0005-0000-0000-000099530000}"/>
    <cellStyle name="Normal 2 14 3 5 3 3" xfId="12583" xr:uid="{00000000-0005-0000-0000-00009A530000}"/>
    <cellStyle name="Normal 2 14 3 5 3 3 2" xfId="35226" xr:uid="{00000000-0005-0000-0000-00009B530000}"/>
    <cellStyle name="Normal 2 14 3 5 3 4" xfId="27785" xr:uid="{00000000-0005-0000-0000-00009C530000}"/>
    <cellStyle name="Normal 2 14 3 5 4" xfId="16305" xr:uid="{00000000-0005-0000-0000-00009D530000}"/>
    <cellStyle name="Normal 2 14 3 5 4 2" xfId="38948" xr:uid="{00000000-0005-0000-0000-00009E530000}"/>
    <cellStyle name="Normal 2 14 3 5 5" xfId="8865" xr:uid="{00000000-0005-0000-0000-00009F530000}"/>
    <cellStyle name="Normal 2 14 3 5 5 2" xfId="31508" xr:uid="{00000000-0005-0000-0000-0000A0530000}"/>
    <cellStyle name="Normal 2 14 3 5 6" xfId="24067" xr:uid="{00000000-0005-0000-0000-0000A1530000}"/>
    <cellStyle name="Normal 2 14 3 6" xfId="2340" xr:uid="{00000000-0005-0000-0000-0000A2530000}"/>
    <cellStyle name="Normal 2 14 3 6 2" xfId="6061" xr:uid="{00000000-0005-0000-0000-0000A3530000}"/>
    <cellStyle name="Normal 2 14 3 6 2 2" xfId="20945" xr:uid="{00000000-0005-0000-0000-0000A4530000}"/>
    <cellStyle name="Normal 2 14 3 6 2 2 2" xfId="43588" xr:uid="{00000000-0005-0000-0000-0000A5530000}"/>
    <cellStyle name="Normal 2 14 3 6 2 3" xfId="13505" xr:uid="{00000000-0005-0000-0000-0000A6530000}"/>
    <cellStyle name="Normal 2 14 3 6 2 3 2" xfId="36148" xr:uid="{00000000-0005-0000-0000-0000A7530000}"/>
    <cellStyle name="Normal 2 14 3 6 2 4" xfId="28707" xr:uid="{00000000-0005-0000-0000-0000A8530000}"/>
    <cellStyle name="Normal 2 14 3 6 3" xfId="17227" xr:uid="{00000000-0005-0000-0000-0000A9530000}"/>
    <cellStyle name="Normal 2 14 3 6 3 2" xfId="39870" xr:uid="{00000000-0005-0000-0000-0000AA530000}"/>
    <cellStyle name="Normal 2 14 3 6 4" xfId="9787" xr:uid="{00000000-0005-0000-0000-0000AB530000}"/>
    <cellStyle name="Normal 2 14 3 6 4 2" xfId="32430" xr:uid="{00000000-0005-0000-0000-0000AC530000}"/>
    <cellStyle name="Normal 2 14 3 6 5" xfId="24989" xr:uid="{00000000-0005-0000-0000-0000AD530000}"/>
    <cellStyle name="Normal 2 14 3 7" xfId="4214" xr:uid="{00000000-0005-0000-0000-0000AE530000}"/>
    <cellStyle name="Normal 2 14 3 7 2" xfId="19098" xr:uid="{00000000-0005-0000-0000-0000AF530000}"/>
    <cellStyle name="Normal 2 14 3 7 2 2" xfId="41741" xr:uid="{00000000-0005-0000-0000-0000B0530000}"/>
    <cellStyle name="Normal 2 14 3 7 3" xfId="11658" xr:uid="{00000000-0005-0000-0000-0000B1530000}"/>
    <cellStyle name="Normal 2 14 3 7 3 2" xfId="34301" xr:uid="{00000000-0005-0000-0000-0000B2530000}"/>
    <cellStyle name="Normal 2 14 3 7 4" xfId="26860" xr:uid="{00000000-0005-0000-0000-0000B3530000}"/>
    <cellStyle name="Normal 2 14 3 8" xfId="15380" xr:uid="{00000000-0005-0000-0000-0000B4530000}"/>
    <cellStyle name="Normal 2 14 3 8 2" xfId="38023" xr:uid="{00000000-0005-0000-0000-0000B5530000}"/>
    <cellStyle name="Normal 2 14 3 9" xfId="7940" xr:uid="{00000000-0005-0000-0000-0000B6530000}"/>
    <cellStyle name="Normal 2 14 3 9 2" xfId="30583" xr:uid="{00000000-0005-0000-0000-0000B7530000}"/>
    <cellStyle name="Normal 2 14 4" xfId="536" xr:uid="{00000000-0005-0000-0000-0000B8530000}"/>
    <cellStyle name="Normal 2 14 4 2" xfId="748" xr:uid="{00000000-0005-0000-0000-0000B9530000}"/>
    <cellStyle name="Normal 2 14 4 2 2" xfId="1213" xr:uid="{00000000-0005-0000-0000-0000BA530000}"/>
    <cellStyle name="Normal 2 14 4 2 2 2" xfId="2141" xr:uid="{00000000-0005-0000-0000-0000BB530000}"/>
    <cellStyle name="Normal 2 14 4 2 2 2 2" xfId="3991" xr:uid="{00000000-0005-0000-0000-0000BC530000}"/>
    <cellStyle name="Normal 2 14 4 2 2 2 2 2" xfId="7712" xr:uid="{00000000-0005-0000-0000-0000BD530000}"/>
    <cellStyle name="Normal 2 14 4 2 2 2 2 2 2" xfId="22596" xr:uid="{00000000-0005-0000-0000-0000BE530000}"/>
    <cellStyle name="Normal 2 14 4 2 2 2 2 2 2 2" xfId="45239" xr:uid="{00000000-0005-0000-0000-0000BF530000}"/>
    <cellStyle name="Normal 2 14 4 2 2 2 2 2 3" xfId="15156" xr:uid="{00000000-0005-0000-0000-0000C0530000}"/>
    <cellStyle name="Normal 2 14 4 2 2 2 2 2 3 2" xfId="37799" xr:uid="{00000000-0005-0000-0000-0000C1530000}"/>
    <cellStyle name="Normal 2 14 4 2 2 2 2 2 4" xfId="30358" xr:uid="{00000000-0005-0000-0000-0000C2530000}"/>
    <cellStyle name="Normal 2 14 4 2 2 2 2 3" xfId="18878" xr:uid="{00000000-0005-0000-0000-0000C3530000}"/>
    <cellStyle name="Normal 2 14 4 2 2 2 2 3 2" xfId="41521" xr:uid="{00000000-0005-0000-0000-0000C4530000}"/>
    <cellStyle name="Normal 2 14 4 2 2 2 2 4" xfId="11438" xr:uid="{00000000-0005-0000-0000-0000C5530000}"/>
    <cellStyle name="Normal 2 14 4 2 2 2 2 4 2" xfId="34081" xr:uid="{00000000-0005-0000-0000-0000C6530000}"/>
    <cellStyle name="Normal 2 14 4 2 2 2 2 5" xfId="26640" xr:uid="{00000000-0005-0000-0000-0000C7530000}"/>
    <cellStyle name="Normal 2 14 4 2 2 2 3" xfId="5865" xr:uid="{00000000-0005-0000-0000-0000C8530000}"/>
    <cellStyle name="Normal 2 14 4 2 2 2 3 2" xfId="20749" xr:uid="{00000000-0005-0000-0000-0000C9530000}"/>
    <cellStyle name="Normal 2 14 4 2 2 2 3 2 2" xfId="43392" xr:uid="{00000000-0005-0000-0000-0000CA530000}"/>
    <cellStyle name="Normal 2 14 4 2 2 2 3 3" xfId="13309" xr:uid="{00000000-0005-0000-0000-0000CB530000}"/>
    <cellStyle name="Normal 2 14 4 2 2 2 3 3 2" xfId="35952" xr:uid="{00000000-0005-0000-0000-0000CC530000}"/>
    <cellStyle name="Normal 2 14 4 2 2 2 3 4" xfId="28511" xr:uid="{00000000-0005-0000-0000-0000CD530000}"/>
    <cellStyle name="Normal 2 14 4 2 2 2 4" xfId="17031" xr:uid="{00000000-0005-0000-0000-0000CE530000}"/>
    <cellStyle name="Normal 2 14 4 2 2 2 4 2" xfId="39674" xr:uid="{00000000-0005-0000-0000-0000CF530000}"/>
    <cellStyle name="Normal 2 14 4 2 2 2 5" xfId="9591" xr:uid="{00000000-0005-0000-0000-0000D0530000}"/>
    <cellStyle name="Normal 2 14 4 2 2 2 5 2" xfId="32234" xr:uid="{00000000-0005-0000-0000-0000D1530000}"/>
    <cellStyle name="Normal 2 14 4 2 2 2 6" xfId="24793" xr:uid="{00000000-0005-0000-0000-0000D2530000}"/>
    <cellStyle name="Normal 2 14 4 2 2 3" xfId="3066" xr:uid="{00000000-0005-0000-0000-0000D3530000}"/>
    <cellStyle name="Normal 2 14 4 2 2 3 2" xfId="6787" xr:uid="{00000000-0005-0000-0000-0000D4530000}"/>
    <cellStyle name="Normal 2 14 4 2 2 3 2 2" xfId="21671" xr:uid="{00000000-0005-0000-0000-0000D5530000}"/>
    <cellStyle name="Normal 2 14 4 2 2 3 2 2 2" xfId="44314" xr:uid="{00000000-0005-0000-0000-0000D6530000}"/>
    <cellStyle name="Normal 2 14 4 2 2 3 2 3" xfId="14231" xr:uid="{00000000-0005-0000-0000-0000D7530000}"/>
    <cellStyle name="Normal 2 14 4 2 2 3 2 3 2" xfId="36874" xr:uid="{00000000-0005-0000-0000-0000D8530000}"/>
    <cellStyle name="Normal 2 14 4 2 2 3 2 4" xfId="29433" xr:uid="{00000000-0005-0000-0000-0000D9530000}"/>
    <cellStyle name="Normal 2 14 4 2 2 3 3" xfId="17953" xr:uid="{00000000-0005-0000-0000-0000DA530000}"/>
    <cellStyle name="Normal 2 14 4 2 2 3 3 2" xfId="40596" xr:uid="{00000000-0005-0000-0000-0000DB530000}"/>
    <cellStyle name="Normal 2 14 4 2 2 3 4" xfId="10513" xr:uid="{00000000-0005-0000-0000-0000DC530000}"/>
    <cellStyle name="Normal 2 14 4 2 2 3 4 2" xfId="33156" xr:uid="{00000000-0005-0000-0000-0000DD530000}"/>
    <cellStyle name="Normal 2 14 4 2 2 3 5" xfId="25715" xr:uid="{00000000-0005-0000-0000-0000DE530000}"/>
    <cellStyle name="Normal 2 14 4 2 2 4" xfId="4940" xr:uid="{00000000-0005-0000-0000-0000DF530000}"/>
    <cellStyle name="Normal 2 14 4 2 2 4 2" xfId="19824" xr:uid="{00000000-0005-0000-0000-0000E0530000}"/>
    <cellStyle name="Normal 2 14 4 2 2 4 2 2" xfId="42467" xr:uid="{00000000-0005-0000-0000-0000E1530000}"/>
    <cellStyle name="Normal 2 14 4 2 2 4 3" xfId="12384" xr:uid="{00000000-0005-0000-0000-0000E2530000}"/>
    <cellStyle name="Normal 2 14 4 2 2 4 3 2" xfId="35027" xr:uid="{00000000-0005-0000-0000-0000E3530000}"/>
    <cellStyle name="Normal 2 14 4 2 2 4 4" xfId="27586" xr:uid="{00000000-0005-0000-0000-0000E4530000}"/>
    <cellStyle name="Normal 2 14 4 2 2 5" xfId="16106" xr:uid="{00000000-0005-0000-0000-0000E5530000}"/>
    <cellStyle name="Normal 2 14 4 2 2 5 2" xfId="38749" xr:uid="{00000000-0005-0000-0000-0000E6530000}"/>
    <cellStyle name="Normal 2 14 4 2 2 6" xfId="8666" xr:uid="{00000000-0005-0000-0000-0000E7530000}"/>
    <cellStyle name="Normal 2 14 4 2 2 6 2" xfId="31309" xr:uid="{00000000-0005-0000-0000-0000E8530000}"/>
    <cellStyle name="Normal 2 14 4 2 2 7" xfId="23868" xr:uid="{00000000-0005-0000-0000-0000E9530000}"/>
    <cellStyle name="Normal 2 14 4 2 3" xfId="1679" xr:uid="{00000000-0005-0000-0000-0000EA530000}"/>
    <cellStyle name="Normal 2 14 4 2 3 2" xfId="3529" xr:uid="{00000000-0005-0000-0000-0000EB530000}"/>
    <cellStyle name="Normal 2 14 4 2 3 2 2" xfId="7250" xr:uid="{00000000-0005-0000-0000-0000EC530000}"/>
    <cellStyle name="Normal 2 14 4 2 3 2 2 2" xfId="22134" xr:uid="{00000000-0005-0000-0000-0000ED530000}"/>
    <cellStyle name="Normal 2 14 4 2 3 2 2 2 2" xfId="44777" xr:uid="{00000000-0005-0000-0000-0000EE530000}"/>
    <cellStyle name="Normal 2 14 4 2 3 2 2 3" xfId="14694" xr:uid="{00000000-0005-0000-0000-0000EF530000}"/>
    <cellStyle name="Normal 2 14 4 2 3 2 2 3 2" xfId="37337" xr:uid="{00000000-0005-0000-0000-0000F0530000}"/>
    <cellStyle name="Normal 2 14 4 2 3 2 2 4" xfId="29896" xr:uid="{00000000-0005-0000-0000-0000F1530000}"/>
    <cellStyle name="Normal 2 14 4 2 3 2 3" xfId="18416" xr:uid="{00000000-0005-0000-0000-0000F2530000}"/>
    <cellStyle name="Normal 2 14 4 2 3 2 3 2" xfId="41059" xr:uid="{00000000-0005-0000-0000-0000F3530000}"/>
    <cellStyle name="Normal 2 14 4 2 3 2 4" xfId="10976" xr:uid="{00000000-0005-0000-0000-0000F4530000}"/>
    <cellStyle name="Normal 2 14 4 2 3 2 4 2" xfId="33619" xr:uid="{00000000-0005-0000-0000-0000F5530000}"/>
    <cellStyle name="Normal 2 14 4 2 3 2 5" xfId="26178" xr:uid="{00000000-0005-0000-0000-0000F6530000}"/>
    <cellStyle name="Normal 2 14 4 2 3 3" xfId="5403" xr:uid="{00000000-0005-0000-0000-0000F7530000}"/>
    <cellStyle name="Normal 2 14 4 2 3 3 2" xfId="20287" xr:uid="{00000000-0005-0000-0000-0000F8530000}"/>
    <cellStyle name="Normal 2 14 4 2 3 3 2 2" xfId="42930" xr:uid="{00000000-0005-0000-0000-0000F9530000}"/>
    <cellStyle name="Normal 2 14 4 2 3 3 3" xfId="12847" xr:uid="{00000000-0005-0000-0000-0000FA530000}"/>
    <cellStyle name="Normal 2 14 4 2 3 3 3 2" xfId="35490" xr:uid="{00000000-0005-0000-0000-0000FB530000}"/>
    <cellStyle name="Normal 2 14 4 2 3 3 4" xfId="28049" xr:uid="{00000000-0005-0000-0000-0000FC530000}"/>
    <cellStyle name="Normal 2 14 4 2 3 4" xfId="16569" xr:uid="{00000000-0005-0000-0000-0000FD530000}"/>
    <cellStyle name="Normal 2 14 4 2 3 4 2" xfId="39212" xr:uid="{00000000-0005-0000-0000-0000FE530000}"/>
    <cellStyle name="Normal 2 14 4 2 3 5" xfId="9129" xr:uid="{00000000-0005-0000-0000-0000FF530000}"/>
    <cellStyle name="Normal 2 14 4 2 3 5 2" xfId="31772" xr:uid="{00000000-0005-0000-0000-000000540000}"/>
    <cellStyle name="Normal 2 14 4 2 3 6" xfId="24331" xr:uid="{00000000-0005-0000-0000-000001540000}"/>
    <cellStyle name="Normal 2 14 4 2 4" xfId="2604" xr:uid="{00000000-0005-0000-0000-000002540000}"/>
    <cellStyle name="Normal 2 14 4 2 4 2" xfId="6325" xr:uid="{00000000-0005-0000-0000-000003540000}"/>
    <cellStyle name="Normal 2 14 4 2 4 2 2" xfId="21209" xr:uid="{00000000-0005-0000-0000-000004540000}"/>
    <cellStyle name="Normal 2 14 4 2 4 2 2 2" xfId="43852" xr:uid="{00000000-0005-0000-0000-000005540000}"/>
    <cellStyle name="Normal 2 14 4 2 4 2 3" xfId="13769" xr:uid="{00000000-0005-0000-0000-000006540000}"/>
    <cellStyle name="Normal 2 14 4 2 4 2 3 2" xfId="36412" xr:uid="{00000000-0005-0000-0000-000007540000}"/>
    <cellStyle name="Normal 2 14 4 2 4 2 4" xfId="28971" xr:uid="{00000000-0005-0000-0000-000008540000}"/>
    <cellStyle name="Normal 2 14 4 2 4 3" xfId="17491" xr:uid="{00000000-0005-0000-0000-000009540000}"/>
    <cellStyle name="Normal 2 14 4 2 4 3 2" xfId="40134" xr:uid="{00000000-0005-0000-0000-00000A540000}"/>
    <cellStyle name="Normal 2 14 4 2 4 4" xfId="10051" xr:uid="{00000000-0005-0000-0000-00000B540000}"/>
    <cellStyle name="Normal 2 14 4 2 4 4 2" xfId="32694" xr:uid="{00000000-0005-0000-0000-00000C540000}"/>
    <cellStyle name="Normal 2 14 4 2 4 5" xfId="25253" xr:uid="{00000000-0005-0000-0000-00000D540000}"/>
    <cellStyle name="Normal 2 14 4 2 5" xfId="4478" xr:uid="{00000000-0005-0000-0000-00000E540000}"/>
    <cellStyle name="Normal 2 14 4 2 5 2" xfId="19362" xr:uid="{00000000-0005-0000-0000-00000F540000}"/>
    <cellStyle name="Normal 2 14 4 2 5 2 2" xfId="42005" xr:uid="{00000000-0005-0000-0000-000010540000}"/>
    <cellStyle name="Normal 2 14 4 2 5 3" xfId="11922" xr:uid="{00000000-0005-0000-0000-000011540000}"/>
    <cellStyle name="Normal 2 14 4 2 5 3 2" xfId="34565" xr:uid="{00000000-0005-0000-0000-000012540000}"/>
    <cellStyle name="Normal 2 14 4 2 5 4" xfId="27124" xr:uid="{00000000-0005-0000-0000-000013540000}"/>
    <cellStyle name="Normal 2 14 4 2 6" xfId="15644" xr:uid="{00000000-0005-0000-0000-000014540000}"/>
    <cellStyle name="Normal 2 14 4 2 6 2" xfId="38287" xr:uid="{00000000-0005-0000-0000-000015540000}"/>
    <cellStyle name="Normal 2 14 4 2 7" xfId="8204" xr:uid="{00000000-0005-0000-0000-000016540000}"/>
    <cellStyle name="Normal 2 14 4 2 7 2" xfId="30847" xr:uid="{00000000-0005-0000-0000-000017540000}"/>
    <cellStyle name="Normal 2 14 4 2 8" xfId="23406" xr:uid="{00000000-0005-0000-0000-000018540000}"/>
    <cellStyle name="Normal 2 14 4 3" xfId="1002" xr:uid="{00000000-0005-0000-0000-000019540000}"/>
    <cellStyle name="Normal 2 14 4 3 2" xfId="1930" xr:uid="{00000000-0005-0000-0000-00001A540000}"/>
    <cellStyle name="Normal 2 14 4 3 2 2" xfId="3780" xr:uid="{00000000-0005-0000-0000-00001B540000}"/>
    <cellStyle name="Normal 2 14 4 3 2 2 2" xfId="7501" xr:uid="{00000000-0005-0000-0000-00001C540000}"/>
    <cellStyle name="Normal 2 14 4 3 2 2 2 2" xfId="22385" xr:uid="{00000000-0005-0000-0000-00001D540000}"/>
    <cellStyle name="Normal 2 14 4 3 2 2 2 2 2" xfId="45028" xr:uid="{00000000-0005-0000-0000-00001E540000}"/>
    <cellStyle name="Normal 2 14 4 3 2 2 2 3" xfId="14945" xr:uid="{00000000-0005-0000-0000-00001F540000}"/>
    <cellStyle name="Normal 2 14 4 3 2 2 2 3 2" xfId="37588" xr:uid="{00000000-0005-0000-0000-000020540000}"/>
    <cellStyle name="Normal 2 14 4 3 2 2 2 4" xfId="30147" xr:uid="{00000000-0005-0000-0000-000021540000}"/>
    <cellStyle name="Normal 2 14 4 3 2 2 3" xfId="18667" xr:uid="{00000000-0005-0000-0000-000022540000}"/>
    <cellStyle name="Normal 2 14 4 3 2 2 3 2" xfId="41310" xr:uid="{00000000-0005-0000-0000-000023540000}"/>
    <cellStyle name="Normal 2 14 4 3 2 2 4" xfId="11227" xr:uid="{00000000-0005-0000-0000-000024540000}"/>
    <cellStyle name="Normal 2 14 4 3 2 2 4 2" xfId="33870" xr:uid="{00000000-0005-0000-0000-000025540000}"/>
    <cellStyle name="Normal 2 14 4 3 2 2 5" xfId="26429" xr:uid="{00000000-0005-0000-0000-000026540000}"/>
    <cellStyle name="Normal 2 14 4 3 2 3" xfId="5654" xr:uid="{00000000-0005-0000-0000-000027540000}"/>
    <cellStyle name="Normal 2 14 4 3 2 3 2" xfId="20538" xr:uid="{00000000-0005-0000-0000-000028540000}"/>
    <cellStyle name="Normal 2 14 4 3 2 3 2 2" xfId="43181" xr:uid="{00000000-0005-0000-0000-000029540000}"/>
    <cellStyle name="Normal 2 14 4 3 2 3 3" xfId="13098" xr:uid="{00000000-0005-0000-0000-00002A540000}"/>
    <cellStyle name="Normal 2 14 4 3 2 3 3 2" xfId="35741" xr:uid="{00000000-0005-0000-0000-00002B540000}"/>
    <cellStyle name="Normal 2 14 4 3 2 3 4" xfId="28300" xr:uid="{00000000-0005-0000-0000-00002C540000}"/>
    <cellStyle name="Normal 2 14 4 3 2 4" xfId="16820" xr:uid="{00000000-0005-0000-0000-00002D540000}"/>
    <cellStyle name="Normal 2 14 4 3 2 4 2" xfId="39463" xr:uid="{00000000-0005-0000-0000-00002E540000}"/>
    <cellStyle name="Normal 2 14 4 3 2 5" xfId="9380" xr:uid="{00000000-0005-0000-0000-00002F540000}"/>
    <cellStyle name="Normal 2 14 4 3 2 5 2" xfId="32023" xr:uid="{00000000-0005-0000-0000-000030540000}"/>
    <cellStyle name="Normal 2 14 4 3 2 6" xfId="24582" xr:uid="{00000000-0005-0000-0000-000031540000}"/>
    <cellStyle name="Normal 2 14 4 3 3" xfId="2855" xr:uid="{00000000-0005-0000-0000-000032540000}"/>
    <cellStyle name="Normal 2 14 4 3 3 2" xfId="6576" xr:uid="{00000000-0005-0000-0000-000033540000}"/>
    <cellStyle name="Normal 2 14 4 3 3 2 2" xfId="21460" xr:uid="{00000000-0005-0000-0000-000034540000}"/>
    <cellStyle name="Normal 2 14 4 3 3 2 2 2" xfId="44103" xr:uid="{00000000-0005-0000-0000-000035540000}"/>
    <cellStyle name="Normal 2 14 4 3 3 2 3" xfId="14020" xr:uid="{00000000-0005-0000-0000-000036540000}"/>
    <cellStyle name="Normal 2 14 4 3 3 2 3 2" xfId="36663" xr:uid="{00000000-0005-0000-0000-000037540000}"/>
    <cellStyle name="Normal 2 14 4 3 3 2 4" xfId="29222" xr:uid="{00000000-0005-0000-0000-000038540000}"/>
    <cellStyle name="Normal 2 14 4 3 3 3" xfId="17742" xr:uid="{00000000-0005-0000-0000-000039540000}"/>
    <cellStyle name="Normal 2 14 4 3 3 3 2" xfId="40385" xr:uid="{00000000-0005-0000-0000-00003A540000}"/>
    <cellStyle name="Normal 2 14 4 3 3 4" xfId="10302" xr:uid="{00000000-0005-0000-0000-00003B540000}"/>
    <cellStyle name="Normal 2 14 4 3 3 4 2" xfId="32945" xr:uid="{00000000-0005-0000-0000-00003C540000}"/>
    <cellStyle name="Normal 2 14 4 3 3 5" xfId="25504" xr:uid="{00000000-0005-0000-0000-00003D540000}"/>
    <cellStyle name="Normal 2 14 4 3 4" xfId="4729" xr:uid="{00000000-0005-0000-0000-00003E540000}"/>
    <cellStyle name="Normal 2 14 4 3 4 2" xfId="19613" xr:uid="{00000000-0005-0000-0000-00003F540000}"/>
    <cellStyle name="Normal 2 14 4 3 4 2 2" xfId="42256" xr:uid="{00000000-0005-0000-0000-000040540000}"/>
    <cellStyle name="Normal 2 14 4 3 4 3" xfId="12173" xr:uid="{00000000-0005-0000-0000-000041540000}"/>
    <cellStyle name="Normal 2 14 4 3 4 3 2" xfId="34816" xr:uid="{00000000-0005-0000-0000-000042540000}"/>
    <cellStyle name="Normal 2 14 4 3 4 4" xfId="27375" xr:uid="{00000000-0005-0000-0000-000043540000}"/>
    <cellStyle name="Normal 2 14 4 3 5" xfId="15895" xr:uid="{00000000-0005-0000-0000-000044540000}"/>
    <cellStyle name="Normal 2 14 4 3 5 2" xfId="38538" xr:uid="{00000000-0005-0000-0000-000045540000}"/>
    <cellStyle name="Normal 2 14 4 3 6" xfId="8455" xr:uid="{00000000-0005-0000-0000-000046540000}"/>
    <cellStyle name="Normal 2 14 4 3 6 2" xfId="31098" xr:uid="{00000000-0005-0000-0000-000047540000}"/>
    <cellStyle name="Normal 2 14 4 3 7" xfId="23657" xr:uid="{00000000-0005-0000-0000-000048540000}"/>
    <cellStyle name="Normal 2 14 4 4" xfId="1468" xr:uid="{00000000-0005-0000-0000-000049540000}"/>
    <cellStyle name="Normal 2 14 4 4 2" xfId="3318" xr:uid="{00000000-0005-0000-0000-00004A540000}"/>
    <cellStyle name="Normal 2 14 4 4 2 2" xfId="7039" xr:uid="{00000000-0005-0000-0000-00004B540000}"/>
    <cellStyle name="Normal 2 14 4 4 2 2 2" xfId="21923" xr:uid="{00000000-0005-0000-0000-00004C540000}"/>
    <cellStyle name="Normal 2 14 4 4 2 2 2 2" xfId="44566" xr:uid="{00000000-0005-0000-0000-00004D540000}"/>
    <cellStyle name="Normal 2 14 4 4 2 2 3" xfId="14483" xr:uid="{00000000-0005-0000-0000-00004E540000}"/>
    <cellStyle name="Normal 2 14 4 4 2 2 3 2" xfId="37126" xr:uid="{00000000-0005-0000-0000-00004F540000}"/>
    <cellStyle name="Normal 2 14 4 4 2 2 4" xfId="29685" xr:uid="{00000000-0005-0000-0000-000050540000}"/>
    <cellStyle name="Normal 2 14 4 4 2 3" xfId="18205" xr:uid="{00000000-0005-0000-0000-000051540000}"/>
    <cellStyle name="Normal 2 14 4 4 2 3 2" xfId="40848" xr:uid="{00000000-0005-0000-0000-000052540000}"/>
    <cellStyle name="Normal 2 14 4 4 2 4" xfId="10765" xr:uid="{00000000-0005-0000-0000-000053540000}"/>
    <cellStyle name="Normal 2 14 4 4 2 4 2" xfId="33408" xr:uid="{00000000-0005-0000-0000-000054540000}"/>
    <cellStyle name="Normal 2 14 4 4 2 5" xfId="25967" xr:uid="{00000000-0005-0000-0000-000055540000}"/>
    <cellStyle name="Normal 2 14 4 4 3" xfId="5192" xr:uid="{00000000-0005-0000-0000-000056540000}"/>
    <cellStyle name="Normal 2 14 4 4 3 2" xfId="20076" xr:uid="{00000000-0005-0000-0000-000057540000}"/>
    <cellStyle name="Normal 2 14 4 4 3 2 2" xfId="42719" xr:uid="{00000000-0005-0000-0000-000058540000}"/>
    <cellStyle name="Normal 2 14 4 4 3 3" xfId="12636" xr:uid="{00000000-0005-0000-0000-000059540000}"/>
    <cellStyle name="Normal 2 14 4 4 3 3 2" xfId="35279" xr:uid="{00000000-0005-0000-0000-00005A540000}"/>
    <cellStyle name="Normal 2 14 4 4 3 4" xfId="27838" xr:uid="{00000000-0005-0000-0000-00005B540000}"/>
    <cellStyle name="Normal 2 14 4 4 4" xfId="16358" xr:uid="{00000000-0005-0000-0000-00005C540000}"/>
    <cellStyle name="Normal 2 14 4 4 4 2" xfId="39001" xr:uid="{00000000-0005-0000-0000-00005D540000}"/>
    <cellStyle name="Normal 2 14 4 4 5" xfId="8918" xr:uid="{00000000-0005-0000-0000-00005E540000}"/>
    <cellStyle name="Normal 2 14 4 4 5 2" xfId="31561" xr:uid="{00000000-0005-0000-0000-00005F540000}"/>
    <cellStyle name="Normal 2 14 4 4 6" xfId="24120" xr:uid="{00000000-0005-0000-0000-000060540000}"/>
    <cellStyle name="Normal 2 14 4 5" xfId="2393" xr:uid="{00000000-0005-0000-0000-000061540000}"/>
    <cellStyle name="Normal 2 14 4 5 2" xfId="6114" xr:uid="{00000000-0005-0000-0000-000062540000}"/>
    <cellStyle name="Normal 2 14 4 5 2 2" xfId="20998" xr:uid="{00000000-0005-0000-0000-000063540000}"/>
    <cellStyle name="Normal 2 14 4 5 2 2 2" xfId="43641" xr:uid="{00000000-0005-0000-0000-000064540000}"/>
    <cellStyle name="Normal 2 14 4 5 2 3" xfId="13558" xr:uid="{00000000-0005-0000-0000-000065540000}"/>
    <cellStyle name="Normal 2 14 4 5 2 3 2" xfId="36201" xr:uid="{00000000-0005-0000-0000-000066540000}"/>
    <cellStyle name="Normal 2 14 4 5 2 4" xfId="28760" xr:uid="{00000000-0005-0000-0000-000067540000}"/>
    <cellStyle name="Normal 2 14 4 5 3" xfId="17280" xr:uid="{00000000-0005-0000-0000-000068540000}"/>
    <cellStyle name="Normal 2 14 4 5 3 2" xfId="39923" xr:uid="{00000000-0005-0000-0000-000069540000}"/>
    <cellStyle name="Normal 2 14 4 5 4" xfId="9840" xr:uid="{00000000-0005-0000-0000-00006A540000}"/>
    <cellStyle name="Normal 2 14 4 5 4 2" xfId="32483" xr:uid="{00000000-0005-0000-0000-00006B540000}"/>
    <cellStyle name="Normal 2 14 4 5 5" xfId="25042" xr:uid="{00000000-0005-0000-0000-00006C540000}"/>
    <cellStyle name="Normal 2 14 4 6" xfId="4267" xr:uid="{00000000-0005-0000-0000-00006D540000}"/>
    <cellStyle name="Normal 2 14 4 6 2" xfId="19151" xr:uid="{00000000-0005-0000-0000-00006E540000}"/>
    <cellStyle name="Normal 2 14 4 6 2 2" xfId="41794" xr:uid="{00000000-0005-0000-0000-00006F540000}"/>
    <cellStyle name="Normal 2 14 4 6 3" xfId="11711" xr:uid="{00000000-0005-0000-0000-000070540000}"/>
    <cellStyle name="Normal 2 14 4 6 3 2" xfId="34354" xr:uid="{00000000-0005-0000-0000-000071540000}"/>
    <cellStyle name="Normal 2 14 4 6 4" xfId="26913" xr:uid="{00000000-0005-0000-0000-000072540000}"/>
    <cellStyle name="Normal 2 14 4 7" xfId="15433" xr:uid="{00000000-0005-0000-0000-000073540000}"/>
    <cellStyle name="Normal 2 14 4 7 2" xfId="38076" xr:uid="{00000000-0005-0000-0000-000074540000}"/>
    <cellStyle name="Normal 2 14 4 8" xfId="7993" xr:uid="{00000000-0005-0000-0000-000075540000}"/>
    <cellStyle name="Normal 2 14 4 8 2" xfId="30636" xr:uid="{00000000-0005-0000-0000-000076540000}"/>
    <cellStyle name="Normal 2 14 4 9" xfId="23196" xr:uid="{00000000-0005-0000-0000-000077540000}"/>
    <cellStyle name="Normal 2 14 5" xfId="642" xr:uid="{00000000-0005-0000-0000-000078540000}"/>
    <cellStyle name="Normal 2 14 5 2" xfId="1108" xr:uid="{00000000-0005-0000-0000-000079540000}"/>
    <cellStyle name="Normal 2 14 5 2 2" xfId="2036" xr:uid="{00000000-0005-0000-0000-00007A540000}"/>
    <cellStyle name="Normal 2 14 5 2 2 2" xfId="3886" xr:uid="{00000000-0005-0000-0000-00007B540000}"/>
    <cellStyle name="Normal 2 14 5 2 2 2 2" xfId="7607" xr:uid="{00000000-0005-0000-0000-00007C540000}"/>
    <cellStyle name="Normal 2 14 5 2 2 2 2 2" xfId="22491" xr:uid="{00000000-0005-0000-0000-00007D540000}"/>
    <cellStyle name="Normal 2 14 5 2 2 2 2 2 2" xfId="45134" xr:uid="{00000000-0005-0000-0000-00007E540000}"/>
    <cellStyle name="Normal 2 14 5 2 2 2 2 3" xfId="15051" xr:uid="{00000000-0005-0000-0000-00007F540000}"/>
    <cellStyle name="Normal 2 14 5 2 2 2 2 3 2" xfId="37694" xr:uid="{00000000-0005-0000-0000-000080540000}"/>
    <cellStyle name="Normal 2 14 5 2 2 2 2 4" xfId="30253" xr:uid="{00000000-0005-0000-0000-000081540000}"/>
    <cellStyle name="Normal 2 14 5 2 2 2 3" xfId="18773" xr:uid="{00000000-0005-0000-0000-000082540000}"/>
    <cellStyle name="Normal 2 14 5 2 2 2 3 2" xfId="41416" xr:uid="{00000000-0005-0000-0000-000083540000}"/>
    <cellStyle name="Normal 2 14 5 2 2 2 4" xfId="11333" xr:uid="{00000000-0005-0000-0000-000084540000}"/>
    <cellStyle name="Normal 2 14 5 2 2 2 4 2" xfId="33976" xr:uid="{00000000-0005-0000-0000-000085540000}"/>
    <cellStyle name="Normal 2 14 5 2 2 2 5" xfId="26535" xr:uid="{00000000-0005-0000-0000-000086540000}"/>
    <cellStyle name="Normal 2 14 5 2 2 3" xfId="5760" xr:uid="{00000000-0005-0000-0000-000087540000}"/>
    <cellStyle name="Normal 2 14 5 2 2 3 2" xfId="20644" xr:uid="{00000000-0005-0000-0000-000088540000}"/>
    <cellStyle name="Normal 2 14 5 2 2 3 2 2" xfId="43287" xr:uid="{00000000-0005-0000-0000-000089540000}"/>
    <cellStyle name="Normal 2 14 5 2 2 3 3" xfId="13204" xr:uid="{00000000-0005-0000-0000-00008A540000}"/>
    <cellStyle name="Normal 2 14 5 2 2 3 3 2" xfId="35847" xr:uid="{00000000-0005-0000-0000-00008B540000}"/>
    <cellStyle name="Normal 2 14 5 2 2 3 4" xfId="28406" xr:uid="{00000000-0005-0000-0000-00008C540000}"/>
    <cellStyle name="Normal 2 14 5 2 2 4" xfId="16926" xr:uid="{00000000-0005-0000-0000-00008D540000}"/>
    <cellStyle name="Normal 2 14 5 2 2 4 2" xfId="39569" xr:uid="{00000000-0005-0000-0000-00008E540000}"/>
    <cellStyle name="Normal 2 14 5 2 2 5" xfId="9486" xr:uid="{00000000-0005-0000-0000-00008F540000}"/>
    <cellStyle name="Normal 2 14 5 2 2 5 2" xfId="32129" xr:uid="{00000000-0005-0000-0000-000090540000}"/>
    <cellStyle name="Normal 2 14 5 2 2 6" xfId="24688" xr:uid="{00000000-0005-0000-0000-000091540000}"/>
    <cellStyle name="Normal 2 14 5 2 3" xfId="2961" xr:uid="{00000000-0005-0000-0000-000092540000}"/>
    <cellStyle name="Normal 2 14 5 2 3 2" xfId="6682" xr:uid="{00000000-0005-0000-0000-000093540000}"/>
    <cellStyle name="Normal 2 14 5 2 3 2 2" xfId="21566" xr:uid="{00000000-0005-0000-0000-000094540000}"/>
    <cellStyle name="Normal 2 14 5 2 3 2 2 2" xfId="44209" xr:uid="{00000000-0005-0000-0000-000095540000}"/>
    <cellStyle name="Normal 2 14 5 2 3 2 3" xfId="14126" xr:uid="{00000000-0005-0000-0000-000096540000}"/>
    <cellStyle name="Normal 2 14 5 2 3 2 3 2" xfId="36769" xr:uid="{00000000-0005-0000-0000-000097540000}"/>
    <cellStyle name="Normal 2 14 5 2 3 2 4" xfId="29328" xr:uid="{00000000-0005-0000-0000-000098540000}"/>
    <cellStyle name="Normal 2 14 5 2 3 3" xfId="17848" xr:uid="{00000000-0005-0000-0000-000099540000}"/>
    <cellStyle name="Normal 2 14 5 2 3 3 2" xfId="40491" xr:uid="{00000000-0005-0000-0000-00009A540000}"/>
    <cellStyle name="Normal 2 14 5 2 3 4" xfId="10408" xr:uid="{00000000-0005-0000-0000-00009B540000}"/>
    <cellStyle name="Normal 2 14 5 2 3 4 2" xfId="33051" xr:uid="{00000000-0005-0000-0000-00009C540000}"/>
    <cellStyle name="Normal 2 14 5 2 3 5" xfId="25610" xr:uid="{00000000-0005-0000-0000-00009D540000}"/>
    <cellStyle name="Normal 2 14 5 2 4" xfId="4835" xr:uid="{00000000-0005-0000-0000-00009E540000}"/>
    <cellStyle name="Normal 2 14 5 2 4 2" xfId="19719" xr:uid="{00000000-0005-0000-0000-00009F540000}"/>
    <cellStyle name="Normal 2 14 5 2 4 2 2" xfId="42362" xr:uid="{00000000-0005-0000-0000-0000A0540000}"/>
    <cellStyle name="Normal 2 14 5 2 4 3" xfId="12279" xr:uid="{00000000-0005-0000-0000-0000A1540000}"/>
    <cellStyle name="Normal 2 14 5 2 4 3 2" xfId="34922" xr:uid="{00000000-0005-0000-0000-0000A2540000}"/>
    <cellStyle name="Normal 2 14 5 2 4 4" xfId="27481" xr:uid="{00000000-0005-0000-0000-0000A3540000}"/>
    <cellStyle name="Normal 2 14 5 2 5" xfId="16001" xr:uid="{00000000-0005-0000-0000-0000A4540000}"/>
    <cellStyle name="Normal 2 14 5 2 5 2" xfId="38644" xr:uid="{00000000-0005-0000-0000-0000A5540000}"/>
    <cellStyle name="Normal 2 14 5 2 6" xfId="8561" xr:uid="{00000000-0005-0000-0000-0000A6540000}"/>
    <cellStyle name="Normal 2 14 5 2 6 2" xfId="31204" xr:uid="{00000000-0005-0000-0000-0000A7540000}"/>
    <cellStyle name="Normal 2 14 5 2 7" xfId="23763" xr:uid="{00000000-0005-0000-0000-0000A8540000}"/>
    <cellStyle name="Normal 2 14 5 3" xfId="1574" xr:uid="{00000000-0005-0000-0000-0000A9540000}"/>
    <cellStyle name="Normal 2 14 5 3 2" xfId="3424" xr:uid="{00000000-0005-0000-0000-0000AA540000}"/>
    <cellStyle name="Normal 2 14 5 3 2 2" xfId="7145" xr:uid="{00000000-0005-0000-0000-0000AB540000}"/>
    <cellStyle name="Normal 2 14 5 3 2 2 2" xfId="22029" xr:uid="{00000000-0005-0000-0000-0000AC540000}"/>
    <cellStyle name="Normal 2 14 5 3 2 2 2 2" xfId="44672" xr:uid="{00000000-0005-0000-0000-0000AD540000}"/>
    <cellStyle name="Normal 2 14 5 3 2 2 3" xfId="14589" xr:uid="{00000000-0005-0000-0000-0000AE540000}"/>
    <cellStyle name="Normal 2 14 5 3 2 2 3 2" xfId="37232" xr:uid="{00000000-0005-0000-0000-0000AF540000}"/>
    <cellStyle name="Normal 2 14 5 3 2 2 4" xfId="29791" xr:uid="{00000000-0005-0000-0000-0000B0540000}"/>
    <cellStyle name="Normal 2 14 5 3 2 3" xfId="18311" xr:uid="{00000000-0005-0000-0000-0000B1540000}"/>
    <cellStyle name="Normal 2 14 5 3 2 3 2" xfId="40954" xr:uid="{00000000-0005-0000-0000-0000B2540000}"/>
    <cellStyle name="Normal 2 14 5 3 2 4" xfId="10871" xr:uid="{00000000-0005-0000-0000-0000B3540000}"/>
    <cellStyle name="Normal 2 14 5 3 2 4 2" xfId="33514" xr:uid="{00000000-0005-0000-0000-0000B4540000}"/>
    <cellStyle name="Normal 2 14 5 3 2 5" xfId="26073" xr:uid="{00000000-0005-0000-0000-0000B5540000}"/>
    <cellStyle name="Normal 2 14 5 3 3" xfId="5298" xr:uid="{00000000-0005-0000-0000-0000B6540000}"/>
    <cellStyle name="Normal 2 14 5 3 3 2" xfId="20182" xr:uid="{00000000-0005-0000-0000-0000B7540000}"/>
    <cellStyle name="Normal 2 14 5 3 3 2 2" xfId="42825" xr:uid="{00000000-0005-0000-0000-0000B8540000}"/>
    <cellStyle name="Normal 2 14 5 3 3 3" xfId="12742" xr:uid="{00000000-0005-0000-0000-0000B9540000}"/>
    <cellStyle name="Normal 2 14 5 3 3 3 2" xfId="35385" xr:uid="{00000000-0005-0000-0000-0000BA540000}"/>
    <cellStyle name="Normal 2 14 5 3 3 4" xfId="27944" xr:uid="{00000000-0005-0000-0000-0000BB540000}"/>
    <cellStyle name="Normal 2 14 5 3 4" xfId="16464" xr:uid="{00000000-0005-0000-0000-0000BC540000}"/>
    <cellStyle name="Normal 2 14 5 3 4 2" xfId="39107" xr:uid="{00000000-0005-0000-0000-0000BD540000}"/>
    <cellStyle name="Normal 2 14 5 3 5" xfId="9024" xr:uid="{00000000-0005-0000-0000-0000BE540000}"/>
    <cellStyle name="Normal 2 14 5 3 5 2" xfId="31667" xr:uid="{00000000-0005-0000-0000-0000BF540000}"/>
    <cellStyle name="Normal 2 14 5 3 6" xfId="24226" xr:uid="{00000000-0005-0000-0000-0000C0540000}"/>
    <cellStyle name="Normal 2 14 5 4" xfId="2499" xr:uid="{00000000-0005-0000-0000-0000C1540000}"/>
    <cellStyle name="Normal 2 14 5 4 2" xfId="6220" xr:uid="{00000000-0005-0000-0000-0000C2540000}"/>
    <cellStyle name="Normal 2 14 5 4 2 2" xfId="21104" xr:uid="{00000000-0005-0000-0000-0000C3540000}"/>
    <cellStyle name="Normal 2 14 5 4 2 2 2" xfId="43747" xr:uid="{00000000-0005-0000-0000-0000C4540000}"/>
    <cellStyle name="Normal 2 14 5 4 2 3" xfId="13664" xr:uid="{00000000-0005-0000-0000-0000C5540000}"/>
    <cellStyle name="Normal 2 14 5 4 2 3 2" xfId="36307" xr:uid="{00000000-0005-0000-0000-0000C6540000}"/>
    <cellStyle name="Normal 2 14 5 4 2 4" xfId="28866" xr:uid="{00000000-0005-0000-0000-0000C7540000}"/>
    <cellStyle name="Normal 2 14 5 4 3" xfId="17386" xr:uid="{00000000-0005-0000-0000-0000C8540000}"/>
    <cellStyle name="Normal 2 14 5 4 3 2" xfId="40029" xr:uid="{00000000-0005-0000-0000-0000C9540000}"/>
    <cellStyle name="Normal 2 14 5 4 4" xfId="9946" xr:uid="{00000000-0005-0000-0000-0000CA540000}"/>
    <cellStyle name="Normal 2 14 5 4 4 2" xfId="32589" xr:uid="{00000000-0005-0000-0000-0000CB540000}"/>
    <cellStyle name="Normal 2 14 5 4 5" xfId="25148" xr:uid="{00000000-0005-0000-0000-0000CC540000}"/>
    <cellStyle name="Normal 2 14 5 5" xfId="4373" xr:uid="{00000000-0005-0000-0000-0000CD540000}"/>
    <cellStyle name="Normal 2 14 5 5 2" xfId="19257" xr:uid="{00000000-0005-0000-0000-0000CE540000}"/>
    <cellStyle name="Normal 2 14 5 5 2 2" xfId="41900" xr:uid="{00000000-0005-0000-0000-0000CF540000}"/>
    <cellStyle name="Normal 2 14 5 5 3" xfId="11817" xr:uid="{00000000-0005-0000-0000-0000D0540000}"/>
    <cellStyle name="Normal 2 14 5 5 3 2" xfId="34460" xr:uid="{00000000-0005-0000-0000-0000D1540000}"/>
    <cellStyle name="Normal 2 14 5 5 4" xfId="27019" xr:uid="{00000000-0005-0000-0000-0000D2540000}"/>
    <cellStyle name="Normal 2 14 5 6" xfId="15539" xr:uid="{00000000-0005-0000-0000-0000D3540000}"/>
    <cellStyle name="Normal 2 14 5 6 2" xfId="38182" xr:uid="{00000000-0005-0000-0000-0000D4540000}"/>
    <cellStyle name="Normal 2 14 5 7" xfId="8099" xr:uid="{00000000-0005-0000-0000-0000D5540000}"/>
    <cellStyle name="Normal 2 14 5 7 2" xfId="30742" xr:uid="{00000000-0005-0000-0000-0000D6540000}"/>
    <cellStyle name="Normal 2 14 5 8" xfId="23301" xr:uid="{00000000-0005-0000-0000-0000D7540000}"/>
    <cellStyle name="Normal 2 14 6" xfId="897" xr:uid="{00000000-0005-0000-0000-0000D8540000}"/>
    <cellStyle name="Normal 2 14 6 2" xfId="1825" xr:uid="{00000000-0005-0000-0000-0000D9540000}"/>
    <cellStyle name="Normal 2 14 6 2 2" xfId="3675" xr:uid="{00000000-0005-0000-0000-0000DA540000}"/>
    <cellStyle name="Normal 2 14 6 2 2 2" xfId="7396" xr:uid="{00000000-0005-0000-0000-0000DB540000}"/>
    <cellStyle name="Normal 2 14 6 2 2 2 2" xfId="22280" xr:uid="{00000000-0005-0000-0000-0000DC540000}"/>
    <cellStyle name="Normal 2 14 6 2 2 2 2 2" xfId="44923" xr:uid="{00000000-0005-0000-0000-0000DD540000}"/>
    <cellStyle name="Normal 2 14 6 2 2 2 3" xfId="14840" xr:uid="{00000000-0005-0000-0000-0000DE540000}"/>
    <cellStyle name="Normal 2 14 6 2 2 2 3 2" xfId="37483" xr:uid="{00000000-0005-0000-0000-0000DF540000}"/>
    <cellStyle name="Normal 2 14 6 2 2 2 4" xfId="30042" xr:uid="{00000000-0005-0000-0000-0000E0540000}"/>
    <cellStyle name="Normal 2 14 6 2 2 3" xfId="18562" xr:uid="{00000000-0005-0000-0000-0000E1540000}"/>
    <cellStyle name="Normal 2 14 6 2 2 3 2" xfId="41205" xr:uid="{00000000-0005-0000-0000-0000E2540000}"/>
    <cellStyle name="Normal 2 14 6 2 2 4" xfId="11122" xr:uid="{00000000-0005-0000-0000-0000E3540000}"/>
    <cellStyle name="Normal 2 14 6 2 2 4 2" xfId="33765" xr:uid="{00000000-0005-0000-0000-0000E4540000}"/>
    <cellStyle name="Normal 2 14 6 2 2 5" xfId="26324" xr:uid="{00000000-0005-0000-0000-0000E5540000}"/>
    <cellStyle name="Normal 2 14 6 2 3" xfId="5549" xr:uid="{00000000-0005-0000-0000-0000E6540000}"/>
    <cellStyle name="Normal 2 14 6 2 3 2" xfId="20433" xr:uid="{00000000-0005-0000-0000-0000E7540000}"/>
    <cellStyle name="Normal 2 14 6 2 3 2 2" xfId="43076" xr:uid="{00000000-0005-0000-0000-0000E8540000}"/>
    <cellStyle name="Normal 2 14 6 2 3 3" xfId="12993" xr:uid="{00000000-0005-0000-0000-0000E9540000}"/>
    <cellStyle name="Normal 2 14 6 2 3 3 2" xfId="35636" xr:uid="{00000000-0005-0000-0000-0000EA540000}"/>
    <cellStyle name="Normal 2 14 6 2 3 4" xfId="28195" xr:uid="{00000000-0005-0000-0000-0000EB540000}"/>
    <cellStyle name="Normal 2 14 6 2 4" xfId="16715" xr:uid="{00000000-0005-0000-0000-0000EC540000}"/>
    <cellStyle name="Normal 2 14 6 2 4 2" xfId="39358" xr:uid="{00000000-0005-0000-0000-0000ED540000}"/>
    <cellStyle name="Normal 2 14 6 2 5" xfId="9275" xr:uid="{00000000-0005-0000-0000-0000EE540000}"/>
    <cellStyle name="Normal 2 14 6 2 5 2" xfId="31918" xr:uid="{00000000-0005-0000-0000-0000EF540000}"/>
    <cellStyle name="Normal 2 14 6 2 6" xfId="24477" xr:uid="{00000000-0005-0000-0000-0000F0540000}"/>
    <cellStyle name="Normal 2 14 6 3" xfId="2750" xr:uid="{00000000-0005-0000-0000-0000F1540000}"/>
    <cellStyle name="Normal 2 14 6 3 2" xfId="6471" xr:uid="{00000000-0005-0000-0000-0000F2540000}"/>
    <cellStyle name="Normal 2 14 6 3 2 2" xfId="21355" xr:uid="{00000000-0005-0000-0000-0000F3540000}"/>
    <cellStyle name="Normal 2 14 6 3 2 2 2" xfId="43998" xr:uid="{00000000-0005-0000-0000-0000F4540000}"/>
    <cellStyle name="Normal 2 14 6 3 2 3" xfId="13915" xr:uid="{00000000-0005-0000-0000-0000F5540000}"/>
    <cellStyle name="Normal 2 14 6 3 2 3 2" xfId="36558" xr:uid="{00000000-0005-0000-0000-0000F6540000}"/>
    <cellStyle name="Normal 2 14 6 3 2 4" xfId="29117" xr:uid="{00000000-0005-0000-0000-0000F7540000}"/>
    <cellStyle name="Normal 2 14 6 3 3" xfId="17637" xr:uid="{00000000-0005-0000-0000-0000F8540000}"/>
    <cellStyle name="Normal 2 14 6 3 3 2" xfId="40280" xr:uid="{00000000-0005-0000-0000-0000F9540000}"/>
    <cellStyle name="Normal 2 14 6 3 4" xfId="10197" xr:uid="{00000000-0005-0000-0000-0000FA540000}"/>
    <cellStyle name="Normal 2 14 6 3 4 2" xfId="32840" xr:uid="{00000000-0005-0000-0000-0000FB540000}"/>
    <cellStyle name="Normal 2 14 6 3 5" xfId="25399" xr:uid="{00000000-0005-0000-0000-0000FC540000}"/>
    <cellStyle name="Normal 2 14 6 4" xfId="4624" xr:uid="{00000000-0005-0000-0000-0000FD540000}"/>
    <cellStyle name="Normal 2 14 6 4 2" xfId="19508" xr:uid="{00000000-0005-0000-0000-0000FE540000}"/>
    <cellStyle name="Normal 2 14 6 4 2 2" xfId="42151" xr:uid="{00000000-0005-0000-0000-0000FF540000}"/>
    <cellStyle name="Normal 2 14 6 4 3" xfId="12068" xr:uid="{00000000-0005-0000-0000-000000550000}"/>
    <cellStyle name="Normal 2 14 6 4 3 2" xfId="34711" xr:uid="{00000000-0005-0000-0000-000001550000}"/>
    <cellStyle name="Normal 2 14 6 4 4" xfId="27270" xr:uid="{00000000-0005-0000-0000-000002550000}"/>
    <cellStyle name="Normal 2 14 6 5" xfId="15790" xr:uid="{00000000-0005-0000-0000-000003550000}"/>
    <cellStyle name="Normal 2 14 6 5 2" xfId="38433" xr:uid="{00000000-0005-0000-0000-000004550000}"/>
    <cellStyle name="Normal 2 14 6 6" xfId="8350" xr:uid="{00000000-0005-0000-0000-000005550000}"/>
    <cellStyle name="Normal 2 14 6 6 2" xfId="30993" xr:uid="{00000000-0005-0000-0000-000006550000}"/>
    <cellStyle name="Normal 2 14 6 7" xfId="23552" xr:uid="{00000000-0005-0000-0000-000007550000}"/>
    <cellStyle name="Normal 2 14 7" xfId="1363" xr:uid="{00000000-0005-0000-0000-000008550000}"/>
    <cellStyle name="Normal 2 14 7 2" xfId="3213" xr:uid="{00000000-0005-0000-0000-000009550000}"/>
    <cellStyle name="Normal 2 14 7 2 2" xfId="6934" xr:uid="{00000000-0005-0000-0000-00000A550000}"/>
    <cellStyle name="Normal 2 14 7 2 2 2" xfId="21818" xr:uid="{00000000-0005-0000-0000-00000B550000}"/>
    <cellStyle name="Normal 2 14 7 2 2 2 2" xfId="44461" xr:uid="{00000000-0005-0000-0000-00000C550000}"/>
    <cellStyle name="Normal 2 14 7 2 2 3" xfId="14378" xr:uid="{00000000-0005-0000-0000-00000D550000}"/>
    <cellStyle name="Normal 2 14 7 2 2 3 2" xfId="37021" xr:uid="{00000000-0005-0000-0000-00000E550000}"/>
    <cellStyle name="Normal 2 14 7 2 2 4" xfId="29580" xr:uid="{00000000-0005-0000-0000-00000F550000}"/>
    <cellStyle name="Normal 2 14 7 2 3" xfId="18100" xr:uid="{00000000-0005-0000-0000-000010550000}"/>
    <cellStyle name="Normal 2 14 7 2 3 2" xfId="40743" xr:uid="{00000000-0005-0000-0000-000011550000}"/>
    <cellStyle name="Normal 2 14 7 2 4" xfId="10660" xr:uid="{00000000-0005-0000-0000-000012550000}"/>
    <cellStyle name="Normal 2 14 7 2 4 2" xfId="33303" xr:uid="{00000000-0005-0000-0000-000013550000}"/>
    <cellStyle name="Normal 2 14 7 2 5" xfId="25862" xr:uid="{00000000-0005-0000-0000-000014550000}"/>
    <cellStyle name="Normal 2 14 7 3" xfId="5087" xr:uid="{00000000-0005-0000-0000-000015550000}"/>
    <cellStyle name="Normal 2 14 7 3 2" xfId="19971" xr:uid="{00000000-0005-0000-0000-000016550000}"/>
    <cellStyle name="Normal 2 14 7 3 2 2" xfId="42614" xr:uid="{00000000-0005-0000-0000-000017550000}"/>
    <cellStyle name="Normal 2 14 7 3 3" xfId="12531" xr:uid="{00000000-0005-0000-0000-000018550000}"/>
    <cellStyle name="Normal 2 14 7 3 3 2" xfId="35174" xr:uid="{00000000-0005-0000-0000-000019550000}"/>
    <cellStyle name="Normal 2 14 7 3 4" xfId="27733" xr:uid="{00000000-0005-0000-0000-00001A550000}"/>
    <cellStyle name="Normal 2 14 7 4" xfId="16253" xr:uid="{00000000-0005-0000-0000-00001B550000}"/>
    <cellStyle name="Normal 2 14 7 4 2" xfId="38896" xr:uid="{00000000-0005-0000-0000-00001C550000}"/>
    <cellStyle name="Normal 2 14 7 5" xfId="8813" xr:uid="{00000000-0005-0000-0000-00001D550000}"/>
    <cellStyle name="Normal 2 14 7 5 2" xfId="31456" xr:uid="{00000000-0005-0000-0000-00001E550000}"/>
    <cellStyle name="Normal 2 14 7 6" xfId="24015" xr:uid="{00000000-0005-0000-0000-00001F550000}"/>
    <cellStyle name="Normal 2 14 8" xfId="2288" xr:uid="{00000000-0005-0000-0000-000020550000}"/>
    <cellStyle name="Normal 2 14 8 2" xfId="6009" xr:uid="{00000000-0005-0000-0000-000021550000}"/>
    <cellStyle name="Normal 2 14 8 2 2" xfId="20893" xr:uid="{00000000-0005-0000-0000-000022550000}"/>
    <cellStyle name="Normal 2 14 8 2 2 2" xfId="43536" xr:uid="{00000000-0005-0000-0000-000023550000}"/>
    <cellStyle name="Normal 2 14 8 2 3" xfId="13453" xr:uid="{00000000-0005-0000-0000-000024550000}"/>
    <cellStyle name="Normal 2 14 8 2 3 2" xfId="36096" xr:uid="{00000000-0005-0000-0000-000025550000}"/>
    <cellStyle name="Normal 2 14 8 2 4" xfId="28655" xr:uid="{00000000-0005-0000-0000-000026550000}"/>
    <cellStyle name="Normal 2 14 8 3" xfId="17175" xr:uid="{00000000-0005-0000-0000-000027550000}"/>
    <cellStyle name="Normal 2 14 8 3 2" xfId="39818" xr:uid="{00000000-0005-0000-0000-000028550000}"/>
    <cellStyle name="Normal 2 14 8 4" xfId="9735" xr:uid="{00000000-0005-0000-0000-000029550000}"/>
    <cellStyle name="Normal 2 14 8 4 2" xfId="32378" xr:uid="{00000000-0005-0000-0000-00002A550000}"/>
    <cellStyle name="Normal 2 14 8 5" xfId="24937" xr:uid="{00000000-0005-0000-0000-00002B550000}"/>
    <cellStyle name="Normal 2 14 9" xfId="4162" xr:uid="{00000000-0005-0000-0000-00002C550000}"/>
    <cellStyle name="Normal 2 14 9 2" xfId="19046" xr:uid="{00000000-0005-0000-0000-00002D550000}"/>
    <cellStyle name="Normal 2 14 9 2 2" xfId="41689" xr:uid="{00000000-0005-0000-0000-00002E550000}"/>
    <cellStyle name="Normal 2 14 9 3" xfId="11606" xr:uid="{00000000-0005-0000-0000-00002F550000}"/>
    <cellStyle name="Normal 2 14 9 3 2" xfId="34249" xr:uid="{00000000-0005-0000-0000-000030550000}"/>
    <cellStyle name="Normal 2 14 9 4" xfId="26808" xr:uid="{00000000-0005-0000-0000-000031550000}"/>
    <cellStyle name="Normal 2 15" xfId="425" xr:uid="{00000000-0005-0000-0000-000032550000}"/>
    <cellStyle name="Normal 2 15 10" xfId="15329" xr:uid="{00000000-0005-0000-0000-000033550000}"/>
    <cellStyle name="Normal 2 15 10 2" xfId="37972" xr:uid="{00000000-0005-0000-0000-000034550000}"/>
    <cellStyle name="Normal 2 15 11" xfId="7889" xr:uid="{00000000-0005-0000-0000-000035550000}"/>
    <cellStyle name="Normal 2 15 11 2" xfId="30532" xr:uid="{00000000-0005-0000-0000-000036550000}"/>
    <cellStyle name="Normal 2 15 12" xfId="23092" xr:uid="{00000000-0005-0000-0000-000037550000}"/>
    <cellStyle name="Normal 2 15 2" xfId="450" xr:uid="{00000000-0005-0000-0000-000038550000}"/>
    <cellStyle name="Normal 2 15 2 10" xfId="7909" xr:uid="{00000000-0005-0000-0000-000039550000}"/>
    <cellStyle name="Normal 2 15 2 10 2" xfId="30552" xr:uid="{00000000-0005-0000-0000-00003A550000}"/>
    <cellStyle name="Normal 2 15 2 11" xfId="23112" xr:uid="{00000000-0005-0000-0000-00003B550000}"/>
    <cellStyle name="Normal 2 15 2 2" xfId="503" xr:uid="{00000000-0005-0000-0000-00003C550000}"/>
    <cellStyle name="Normal 2 15 2 2 10" xfId="23164" xr:uid="{00000000-0005-0000-0000-00003D550000}"/>
    <cellStyle name="Normal 2 15 2 2 2" xfId="609" xr:uid="{00000000-0005-0000-0000-00003E550000}"/>
    <cellStyle name="Normal 2 15 2 2 2 2" xfId="821" xr:uid="{00000000-0005-0000-0000-00003F550000}"/>
    <cellStyle name="Normal 2 15 2 2 2 2 2" xfId="1286" xr:uid="{00000000-0005-0000-0000-000040550000}"/>
    <cellStyle name="Normal 2 15 2 2 2 2 2 2" xfId="2214" xr:uid="{00000000-0005-0000-0000-000041550000}"/>
    <cellStyle name="Normal 2 15 2 2 2 2 2 2 2" xfId="4064" xr:uid="{00000000-0005-0000-0000-000042550000}"/>
    <cellStyle name="Normal 2 15 2 2 2 2 2 2 2 2" xfId="7785" xr:uid="{00000000-0005-0000-0000-000043550000}"/>
    <cellStyle name="Normal 2 15 2 2 2 2 2 2 2 2 2" xfId="22669" xr:uid="{00000000-0005-0000-0000-000044550000}"/>
    <cellStyle name="Normal 2 15 2 2 2 2 2 2 2 2 2 2" xfId="45312" xr:uid="{00000000-0005-0000-0000-000045550000}"/>
    <cellStyle name="Normal 2 15 2 2 2 2 2 2 2 2 3" xfId="15229" xr:uid="{00000000-0005-0000-0000-000046550000}"/>
    <cellStyle name="Normal 2 15 2 2 2 2 2 2 2 2 3 2" xfId="37872" xr:uid="{00000000-0005-0000-0000-000047550000}"/>
    <cellStyle name="Normal 2 15 2 2 2 2 2 2 2 2 4" xfId="30431" xr:uid="{00000000-0005-0000-0000-000048550000}"/>
    <cellStyle name="Normal 2 15 2 2 2 2 2 2 2 3" xfId="18951" xr:uid="{00000000-0005-0000-0000-000049550000}"/>
    <cellStyle name="Normal 2 15 2 2 2 2 2 2 2 3 2" xfId="41594" xr:uid="{00000000-0005-0000-0000-00004A550000}"/>
    <cellStyle name="Normal 2 15 2 2 2 2 2 2 2 4" xfId="11511" xr:uid="{00000000-0005-0000-0000-00004B550000}"/>
    <cellStyle name="Normal 2 15 2 2 2 2 2 2 2 4 2" xfId="34154" xr:uid="{00000000-0005-0000-0000-00004C550000}"/>
    <cellStyle name="Normal 2 15 2 2 2 2 2 2 2 5" xfId="26713" xr:uid="{00000000-0005-0000-0000-00004D550000}"/>
    <cellStyle name="Normal 2 15 2 2 2 2 2 2 3" xfId="5938" xr:uid="{00000000-0005-0000-0000-00004E550000}"/>
    <cellStyle name="Normal 2 15 2 2 2 2 2 2 3 2" xfId="20822" xr:uid="{00000000-0005-0000-0000-00004F550000}"/>
    <cellStyle name="Normal 2 15 2 2 2 2 2 2 3 2 2" xfId="43465" xr:uid="{00000000-0005-0000-0000-000050550000}"/>
    <cellStyle name="Normal 2 15 2 2 2 2 2 2 3 3" xfId="13382" xr:uid="{00000000-0005-0000-0000-000051550000}"/>
    <cellStyle name="Normal 2 15 2 2 2 2 2 2 3 3 2" xfId="36025" xr:uid="{00000000-0005-0000-0000-000052550000}"/>
    <cellStyle name="Normal 2 15 2 2 2 2 2 2 3 4" xfId="28584" xr:uid="{00000000-0005-0000-0000-000053550000}"/>
    <cellStyle name="Normal 2 15 2 2 2 2 2 2 4" xfId="17104" xr:uid="{00000000-0005-0000-0000-000054550000}"/>
    <cellStyle name="Normal 2 15 2 2 2 2 2 2 4 2" xfId="39747" xr:uid="{00000000-0005-0000-0000-000055550000}"/>
    <cellStyle name="Normal 2 15 2 2 2 2 2 2 5" xfId="9664" xr:uid="{00000000-0005-0000-0000-000056550000}"/>
    <cellStyle name="Normal 2 15 2 2 2 2 2 2 5 2" xfId="32307" xr:uid="{00000000-0005-0000-0000-000057550000}"/>
    <cellStyle name="Normal 2 15 2 2 2 2 2 2 6" xfId="24866" xr:uid="{00000000-0005-0000-0000-000058550000}"/>
    <cellStyle name="Normal 2 15 2 2 2 2 2 3" xfId="3139" xr:uid="{00000000-0005-0000-0000-000059550000}"/>
    <cellStyle name="Normal 2 15 2 2 2 2 2 3 2" xfId="6860" xr:uid="{00000000-0005-0000-0000-00005A550000}"/>
    <cellStyle name="Normal 2 15 2 2 2 2 2 3 2 2" xfId="21744" xr:uid="{00000000-0005-0000-0000-00005B550000}"/>
    <cellStyle name="Normal 2 15 2 2 2 2 2 3 2 2 2" xfId="44387" xr:uid="{00000000-0005-0000-0000-00005C550000}"/>
    <cellStyle name="Normal 2 15 2 2 2 2 2 3 2 3" xfId="14304" xr:uid="{00000000-0005-0000-0000-00005D550000}"/>
    <cellStyle name="Normal 2 15 2 2 2 2 2 3 2 3 2" xfId="36947" xr:uid="{00000000-0005-0000-0000-00005E550000}"/>
    <cellStyle name="Normal 2 15 2 2 2 2 2 3 2 4" xfId="29506" xr:uid="{00000000-0005-0000-0000-00005F550000}"/>
    <cellStyle name="Normal 2 15 2 2 2 2 2 3 3" xfId="18026" xr:uid="{00000000-0005-0000-0000-000060550000}"/>
    <cellStyle name="Normal 2 15 2 2 2 2 2 3 3 2" xfId="40669" xr:uid="{00000000-0005-0000-0000-000061550000}"/>
    <cellStyle name="Normal 2 15 2 2 2 2 2 3 4" xfId="10586" xr:uid="{00000000-0005-0000-0000-000062550000}"/>
    <cellStyle name="Normal 2 15 2 2 2 2 2 3 4 2" xfId="33229" xr:uid="{00000000-0005-0000-0000-000063550000}"/>
    <cellStyle name="Normal 2 15 2 2 2 2 2 3 5" xfId="25788" xr:uid="{00000000-0005-0000-0000-000064550000}"/>
    <cellStyle name="Normal 2 15 2 2 2 2 2 4" xfId="5013" xr:uid="{00000000-0005-0000-0000-000065550000}"/>
    <cellStyle name="Normal 2 15 2 2 2 2 2 4 2" xfId="19897" xr:uid="{00000000-0005-0000-0000-000066550000}"/>
    <cellStyle name="Normal 2 15 2 2 2 2 2 4 2 2" xfId="42540" xr:uid="{00000000-0005-0000-0000-000067550000}"/>
    <cellStyle name="Normal 2 15 2 2 2 2 2 4 3" xfId="12457" xr:uid="{00000000-0005-0000-0000-000068550000}"/>
    <cellStyle name="Normal 2 15 2 2 2 2 2 4 3 2" xfId="35100" xr:uid="{00000000-0005-0000-0000-000069550000}"/>
    <cellStyle name="Normal 2 15 2 2 2 2 2 4 4" xfId="27659" xr:uid="{00000000-0005-0000-0000-00006A550000}"/>
    <cellStyle name="Normal 2 15 2 2 2 2 2 5" xfId="16179" xr:uid="{00000000-0005-0000-0000-00006B550000}"/>
    <cellStyle name="Normal 2 15 2 2 2 2 2 5 2" xfId="38822" xr:uid="{00000000-0005-0000-0000-00006C550000}"/>
    <cellStyle name="Normal 2 15 2 2 2 2 2 6" xfId="8739" xr:uid="{00000000-0005-0000-0000-00006D550000}"/>
    <cellStyle name="Normal 2 15 2 2 2 2 2 6 2" xfId="31382" xr:uid="{00000000-0005-0000-0000-00006E550000}"/>
    <cellStyle name="Normal 2 15 2 2 2 2 2 7" xfId="23941" xr:uid="{00000000-0005-0000-0000-00006F550000}"/>
    <cellStyle name="Normal 2 15 2 2 2 2 3" xfId="1752" xr:uid="{00000000-0005-0000-0000-000070550000}"/>
    <cellStyle name="Normal 2 15 2 2 2 2 3 2" xfId="3602" xr:uid="{00000000-0005-0000-0000-000071550000}"/>
    <cellStyle name="Normal 2 15 2 2 2 2 3 2 2" xfId="7323" xr:uid="{00000000-0005-0000-0000-000072550000}"/>
    <cellStyle name="Normal 2 15 2 2 2 2 3 2 2 2" xfId="22207" xr:uid="{00000000-0005-0000-0000-000073550000}"/>
    <cellStyle name="Normal 2 15 2 2 2 2 3 2 2 2 2" xfId="44850" xr:uid="{00000000-0005-0000-0000-000074550000}"/>
    <cellStyle name="Normal 2 15 2 2 2 2 3 2 2 3" xfId="14767" xr:uid="{00000000-0005-0000-0000-000075550000}"/>
    <cellStyle name="Normal 2 15 2 2 2 2 3 2 2 3 2" xfId="37410" xr:uid="{00000000-0005-0000-0000-000076550000}"/>
    <cellStyle name="Normal 2 15 2 2 2 2 3 2 2 4" xfId="29969" xr:uid="{00000000-0005-0000-0000-000077550000}"/>
    <cellStyle name="Normal 2 15 2 2 2 2 3 2 3" xfId="18489" xr:uid="{00000000-0005-0000-0000-000078550000}"/>
    <cellStyle name="Normal 2 15 2 2 2 2 3 2 3 2" xfId="41132" xr:uid="{00000000-0005-0000-0000-000079550000}"/>
    <cellStyle name="Normal 2 15 2 2 2 2 3 2 4" xfId="11049" xr:uid="{00000000-0005-0000-0000-00007A550000}"/>
    <cellStyle name="Normal 2 15 2 2 2 2 3 2 4 2" xfId="33692" xr:uid="{00000000-0005-0000-0000-00007B550000}"/>
    <cellStyle name="Normal 2 15 2 2 2 2 3 2 5" xfId="26251" xr:uid="{00000000-0005-0000-0000-00007C550000}"/>
    <cellStyle name="Normal 2 15 2 2 2 2 3 3" xfId="5476" xr:uid="{00000000-0005-0000-0000-00007D550000}"/>
    <cellStyle name="Normal 2 15 2 2 2 2 3 3 2" xfId="20360" xr:uid="{00000000-0005-0000-0000-00007E550000}"/>
    <cellStyle name="Normal 2 15 2 2 2 2 3 3 2 2" xfId="43003" xr:uid="{00000000-0005-0000-0000-00007F550000}"/>
    <cellStyle name="Normal 2 15 2 2 2 2 3 3 3" xfId="12920" xr:uid="{00000000-0005-0000-0000-000080550000}"/>
    <cellStyle name="Normal 2 15 2 2 2 2 3 3 3 2" xfId="35563" xr:uid="{00000000-0005-0000-0000-000081550000}"/>
    <cellStyle name="Normal 2 15 2 2 2 2 3 3 4" xfId="28122" xr:uid="{00000000-0005-0000-0000-000082550000}"/>
    <cellStyle name="Normal 2 15 2 2 2 2 3 4" xfId="16642" xr:uid="{00000000-0005-0000-0000-000083550000}"/>
    <cellStyle name="Normal 2 15 2 2 2 2 3 4 2" xfId="39285" xr:uid="{00000000-0005-0000-0000-000084550000}"/>
    <cellStyle name="Normal 2 15 2 2 2 2 3 5" xfId="9202" xr:uid="{00000000-0005-0000-0000-000085550000}"/>
    <cellStyle name="Normal 2 15 2 2 2 2 3 5 2" xfId="31845" xr:uid="{00000000-0005-0000-0000-000086550000}"/>
    <cellStyle name="Normal 2 15 2 2 2 2 3 6" xfId="24404" xr:uid="{00000000-0005-0000-0000-000087550000}"/>
    <cellStyle name="Normal 2 15 2 2 2 2 4" xfId="2677" xr:uid="{00000000-0005-0000-0000-000088550000}"/>
    <cellStyle name="Normal 2 15 2 2 2 2 4 2" xfId="6398" xr:uid="{00000000-0005-0000-0000-000089550000}"/>
    <cellStyle name="Normal 2 15 2 2 2 2 4 2 2" xfId="21282" xr:uid="{00000000-0005-0000-0000-00008A550000}"/>
    <cellStyle name="Normal 2 15 2 2 2 2 4 2 2 2" xfId="43925" xr:uid="{00000000-0005-0000-0000-00008B550000}"/>
    <cellStyle name="Normal 2 15 2 2 2 2 4 2 3" xfId="13842" xr:uid="{00000000-0005-0000-0000-00008C550000}"/>
    <cellStyle name="Normal 2 15 2 2 2 2 4 2 3 2" xfId="36485" xr:uid="{00000000-0005-0000-0000-00008D550000}"/>
    <cellStyle name="Normal 2 15 2 2 2 2 4 2 4" xfId="29044" xr:uid="{00000000-0005-0000-0000-00008E550000}"/>
    <cellStyle name="Normal 2 15 2 2 2 2 4 3" xfId="17564" xr:uid="{00000000-0005-0000-0000-00008F550000}"/>
    <cellStyle name="Normal 2 15 2 2 2 2 4 3 2" xfId="40207" xr:uid="{00000000-0005-0000-0000-000090550000}"/>
    <cellStyle name="Normal 2 15 2 2 2 2 4 4" xfId="10124" xr:uid="{00000000-0005-0000-0000-000091550000}"/>
    <cellStyle name="Normal 2 15 2 2 2 2 4 4 2" xfId="32767" xr:uid="{00000000-0005-0000-0000-000092550000}"/>
    <cellStyle name="Normal 2 15 2 2 2 2 4 5" xfId="25326" xr:uid="{00000000-0005-0000-0000-000093550000}"/>
    <cellStyle name="Normal 2 15 2 2 2 2 5" xfId="4551" xr:uid="{00000000-0005-0000-0000-000094550000}"/>
    <cellStyle name="Normal 2 15 2 2 2 2 5 2" xfId="19435" xr:uid="{00000000-0005-0000-0000-000095550000}"/>
    <cellStyle name="Normal 2 15 2 2 2 2 5 2 2" xfId="42078" xr:uid="{00000000-0005-0000-0000-000096550000}"/>
    <cellStyle name="Normal 2 15 2 2 2 2 5 3" xfId="11995" xr:uid="{00000000-0005-0000-0000-000097550000}"/>
    <cellStyle name="Normal 2 15 2 2 2 2 5 3 2" xfId="34638" xr:uid="{00000000-0005-0000-0000-000098550000}"/>
    <cellStyle name="Normal 2 15 2 2 2 2 5 4" xfId="27197" xr:uid="{00000000-0005-0000-0000-000099550000}"/>
    <cellStyle name="Normal 2 15 2 2 2 2 6" xfId="15717" xr:uid="{00000000-0005-0000-0000-00009A550000}"/>
    <cellStyle name="Normal 2 15 2 2 2 2 6 2" xfId="38360" xr:uid="{00000000-0005-0000-0000-00009B550000}"/>
    <cellStyle name="Normal 2 15 2 2 2 2 7" xfId="8277" xr:uid="{00000000-0005-0000-0000-00009C550000}"/>
    <cellStyle name="Normal 2 15 2 2 2 2 7 2" xfId="30920" xr:uid="{00000000-0005-0000-0000-00009D550000}"/>
    <cellStyle name="Normal 2 15 2 2 2 2 8" xfId="23479" xr:uid="{00000000-0005-0000-0000-00009E550000}"/>
    <cellStyle name="Normal 2 15 2 2 2 3" xfId="1075" xr:uid="{00000000-0005-0000-0000-00009F550000}"/>
    <cellStyle name="Normal 2 15 2 2 2 3 2" xfId="2003" xr:uid="{00000000-0005-0000-0000-0000A0550000}"/>
    <cellStyle name="Normal 2 15 2 2 2 3 2 2" xfId="3853" xr:uid="{00000000-0005-0000-0000-0000A1550000}"/>
    <cellStyle name="Normal 2 15 2 2 2 3 2 2 2" xfId="7574" xr:uid="{00000000-0005-0000-0000-0000A2550000}"/>
    <cellStyle name="Normal 2 15 2 2 2 3 2 2 2 2" xfId="22458" xr:uid="{00000000-0005-0000-0000-0000A3550000}"/>
    <cellStyle name="Normal 2 15 2 2 2 3 2 2 2 2 2" xfId="45101" xr:uid="{00000000-0005-0000-0000-0000A4550000}"/>
    <cellStyle name="Normal 2 15 2 2 2 3 2 2 2 3" xfId="15018" xr:uid="{00000000-0005-0000-0000-0000A5550000}"/>
    <cellStyle name="Normal 2 15 2 2 2 3 2 2 2 3 2" xfId="37661" xr:uid="{00000000-0005-0000-0000-0000A6550000}"/>
    <cellStyle name="Normal 2 15 2 2 2 3 2 2 2 4" xfId="30220" xr:uid="{00000000-0005-0000-0000-0000A7550000}"/>
    <cellStyle name="Normal 2 15 2 2 2 3 2 2 3" xfId="18740" xr:uid="{00000000-0005-0000-0000-0000A8550000}"/>
    <cellStyle name="Normal 2 15 2 2 2 3 2 2 3 2" xfId="41383" xr:uid="{00000000-0005-0000-0000-0000A9550000}"/>
    <cellStyle name="Normal 2 15 2 2 2 3 2 2 4" xfId="11300" xr:uid="{00000000-0005-0000-0000-0000AA550000}"/>
    <cellStyle name="Normal 2 15 2 2 2 3 2 2 4 2" xfId="33943" xr:uid="{00000000-0005-0000-0000-0000AB550000}"/>
    <cellStyle name="Normal 2 15 2 2 2 3 2 2 5" xfId="26502" xr:uid="{00000000-0005-0000-0000-0000AC550000}"/>
    <cellStyle name="Normal 2 15 2 2 2 3 2 3" xfId="5727" xr:uid="{00000000-0005-0000-0000-0000AD550000}"/>
    <cellStyle name="Normal 2 15 2 2 2 3 2 3 2" xfId="20611" xr:uid="{00000000-0005-0000-0000-0000AE550000}"/>
    <cellStyle name="Normal 2 15 2 2 2 3 2 3 2 2" xfId="43254" xr:uid="{00000000-0005-0000-0000-0000AF550000}"/>
    <cellStyle name="Normal 2 15 2 2 2 3 2 3 3" xfId="13171" xr:uid="{00000000-0005-0000-0000-0000B0550000}"/>
    <cellStyle name="Normal 2 15 2 2 2 3 2 3 3 2" xfId="35814" xr:uid="{00000000-0005-0000-0000-0000B1550000}"/>
    <cellStyle name="Normal 2 15 2 2 2 3 2 3 4" xfId="28373" xr:uid="{00000000-0005-0000-0000-0000B2550000}"/>
    <cellStyle name="Normal 2 15 2 2 2 3 2 4" xfId="16893" xr:uid="{00000000-0005-0000-0000-0000B3550000}"/>
    <cellStyle name="Normal 2 15 2 2 2 3 2 4 2" xfId="39536" xr:uid="{00000000-0005-0000-0000-0000B4550000}"/>
    <cellStyle name="Normal 2 15 2 2 2 3 2 5" xfId="9453" xr:uid="{00000000-0005-0000-0000-0000B5550000}"/>
    <cellStyle name="Normal 2 15 2 2 2 3 2 5 2" xfId="32096" xr:uid="{00000000-0005-0000-0000-0000B6550000}"/>
    <cellStyle name="Normal 2 15 2 2 2 3 2 6" xfId="24655" xr:uid="{00000000-0005-0000-0000-0000B7550000}"/>
    <cellStyle name="Normal 2 15 2 2 2 3 3" xfId="2928" xr:uid="{00000000-0005-0000-0000-0000B8550000}"/>
    <cellStyle name="Normal 2 15 2 2 2 3 3 2" xfId="6649" xr:uid="{00000000-0005-0000-0000-0000B9550000}"/>
    <cellStyle name="Normal 2 15 2 2 2 3 3 2 2" xfId="21533" xr:uid="{00000000-0005-0000-0000-0000BA550000}"/>
    <cellStyle name="Normal 2 15 2 2 2 3 3 2 2 2" xfId="44176" xr:uid="{00000000-0005-0000-0000-0000BB550000}"/>
    <cellStyle name="Normal 2 15 2 2 2 3 3 2 3" xfId="14093" xr:uid="{00000000-0005-0000-0000-0000BC550000}"/>
    <cellStyle name="Normal 2 15 2 2 2 3 3 2 3 2" xfId="36736" xr:uid="{00000000-0005-0000-0000-0000BD550000}"/>
    <cellStyle name="Normal 2 15 2 2 2 3 3 2 4" xfId="29295" xr:uid="{00000000-0005-0000-0000-0000BE550000}"/>
    <cellStyle name="Normal 2 15 2 2 2 3 3 3" xfId="17815" xr:uid="{00000000-0005-0000-0000-0000BF550000}"/>
    <cellStyle name="Normal 2 15 2 2 2 3 3 3 2" xfId="40458" xr:uid="{00000000-0005-0000-0000-0000C0550000}"/>
    <cellStyle name="Normal 2 15 2 2 2 3 3 4" xfId="10375" xr:uid="{00000000-0005-0000-0000-0000C1550000}"/>
    <cellStyle name="Normal 2 15 2 2 2 3 3 4 2" xfId="33018" xr:uid="{00000000-0005-0000-0000-0000C2550000}"/>
    <cellStyle name="Normal 2 15 2 2 2 3 3 5" xfId="25577" xr:uid="{00000000-0005-0000-0000-0000C3550000}"/>
    <cellStyle name="Normal 2 15 2 2 2 3 4" xfId="4802" xr:uid="{00000000-0005-0000-0000-0000C4550000}"/>
    <cellStyle name="Normal 2 15 2 2 2 3 4 2" xfId="19686" xr:uid="{00000000-0005-0000-0000-0000C5550000}"/>
    <cellStyle name="Normal 2 15 2 2 2 3 4 2 2" xfId="42329" xr:uid="{00000000-0005-0000-0000-0000C6550000}"/>
    <cellStyle name="Normal 2 15 2 2 2 3 4 3" xfId="12246" xr:uid="{00000000-0005-0000-0000-0000C7550000}"/>
    <cellStyle name="Normal 2 15 2 2 2 3 4 3 2" xfId="34889" xr:uid="{00000000-0005-0000-0000-0000C8550000}"/>
    <cellStyle name="Normal 2 15 2 2 2 3 4 4" xfId="27448" xr:uid="{00000000-0005-0000-0000-0000C9550000}"/>
    <cellStyle name="Normal 2 15 2 2 2 3 5" xfId="15968" xr:uid="{00000000-0005-0000-0000-0000CA550000}"/>
    <cellStyle name="Normal 2 15 2 2 2 3 5 2" xfId="38611" xr:uid="{00000000-0005-0000-0000-0000CB550000}"/>
    <cellStyle name="Normal 2 15 2 2 2 3 6" xfId="8528" xr:uid="{00000000-0005-0000-0000-0000CC550000}"/>
    <cellStyle name="Normal 2 15 2 2 2 3 6 2" xfId="31171" xr:uid="{00000000-0005-0000-0000-0000CD550000}"/>
    <cellStyle name="Normal 2 15 2 2 2 3 7" xfId="23730" xr:uid="{00000000-0005-0000-0000-0000CE550000}"/>
    <cellStyle name="Normal 2 15 2 2 2 4" xfId="1541" xr:uid="{00000000-0005-0000-0000-0000CF550000}"/>
    <cellStyle name="Normal 2 15 2 2 2 4 2" xfId="3391" xr:uid="{00000000-0005-0000-0000-0000D0550000}"/>
    <cellStyle name="Normal 2 15 2 2 2 4 2 2" xfId="7112" xr:uid="{00000000-0005-0000-0000-0000D1550000}"/>
    <cellStyle name="Normal 2 15 2 2 2 4 2 2 2" xfId="21996" xr:uid="{00000000-0005-0000-0000-0000D2550000}"/>
    <cellStyle name="Normal 2 15 2 2 2 4 2 2 2 2" xfId="44639" xr:uid="{00000000-0005-0000-0000-0000D3550000}"/>
    <cellStyle name="Normal 2 15 2 2 2 4 2 2 3" xfId="14556" xr:uid="{00000000-0005-0000-0000-0000D4550000}"/>
    <cellStyle name="Normal 2 15 2 2 2 4 2 2 3 2" xfId="37199" xr:uid="{00000000-0005-0000-0000-0000D5550000}"/>
    <cellStyle name="Normal 2 15 2 2 2 4 2 2 4" xfId="29758" xr:uid="{00000000-0005-0000-0000-0000D6550000}"/>
    <cellStyle name="Normal 2 15 2 2 2 4 2 3" xfId="18278" xr:uid="{00000000-0005-0000-0000-0000D7550000}"/>
    <cellStyle name="Normal 2 15 2 2 2 4 2 3 2" xfId="40921" xr:uid="{00000000-0005-0000-0000-0000D8550000}"/>
    <cellStyle name="Normal 2 15 2 2 2 4 2 4" xfId="10838" xr:uid="{00000000-0005-0000-0000-0000D9550000}"/>
    <cellStyle name="Normal 2 15 2 2 2 4 2 4 2" xfId="33481" xr:uid="{00000000-0005-0000-0000-0000DA550000}"/>
    <cellStyle name="Normal 2 15 2 2 2 4 2 5" xfId="26040" xr:uid="{00000000-0005-0000-0000-0000DB550000}"/>
    <cellStyle name="Normal 2 15 2 2 2 4 3" xfId="5265" xr:uid="{00000000-0005-0000-0000-0000DC550000}"/>
    <cellStyle name="Normal 2 15 2 2 2 4 3 2" xfId="20149" xr:uid="{00000000-0005-0000-0000-0000DD550000}"/>
    <cellStyle name="Normal 2 15 2 2 2 4 3 2 2" xfId="42792" xr:uid="{00000000-0005-0000-0000-0000DE550000}"/>
    <cellStyle name="Normal 2 15 2 2 2 4 3 3" xfId="12709" xr:uid="{00000000-0005-0000-0000-0000DF550000}"/>
    <cellStyle name="Normal 2 15 2 2 2 4 3 3 2" xfId="35352" xr:uid="{00000000-0005-0000-0000-0000E0550000}"/>
    <cellStyle name="Normal 2 15 2 2 2 4 3 4" xfId="27911" xr:uid="{00000000-0005-0000-0000-0000E1550000}"/>
    <cellStyle name="Normal 2 15 2 2 2 4 4" xfId="16431" xr:uid="{00000000-0005-0000-0000-0000E2550000}"/>
    <cellStyle name="Normal 2 15 2 2 2 4 4 2" xfId="39074" xr:uid="{00000000-0005-0000-0000-0000E3550000}"/>
    <cellStyle name="Normal 2 15 2 2 2 4 5" xfId="8991" xr:uid="{00000000-0005-0000-0000-0000E4550000}"/>
    <cellStyle name="Normal 2 15 2 2 2 4 5 2" xfId="31634" xr:uid="{00000000-0005-0000-0000-0000E5550000}"/>
    <cellStyle name="Normal 2 15 2 2 2 4 6" xfId="24193" xr:uid="{00000000-0005-0000-0000-0000E6550000}"/>
    <cellStyle name="Normal 2 15 2 2 2 5" xfId="2466" xr:uid="{00000000-0005-0000-0000-0000E7550000}"/>
    <cellStyle name="Normal 2 15 2 2 2 5 2" xfId="6187" xr:uid="{00000000-0005-0000-0000-0000E8550000}"/>
    <cellStyle name="Normal 2 15 2 2 2 5 2 2" xfId="21071" xr:uid="{00000000-0005-0000-0000-0000E9550000}"/>
    <cellStyle name="Normal 2 15 2 2 2 5 2 2 2" xfId="43714" xr:uid="{00000000-0005-0000-0000-0000EA550000}"/>
    <cellStyle name="Normal 2 15 2 2 2 5 2 3" xfId="13631" xr:uid="{00000000-0005-0000-0000-0000EB550000}"/>
    <cellStyle name="Normal 2 15 2 2 2 5 2 3 2" xfId="36274" xr:uid="{00000000-0005-0000-0000-0000EC550000}"/>
    <cellStyle name="Normal 2 15 2 2 2 5 2 4" xfId="28833" xr:uid="{00000000-0005-0000-0000-0000ED550000}"/>
    <cellStyle name="Normal 2 15 2 2 2 5 3" xfId="17353" xr:uid="{00000000-0005-0000-0000-0000EE550000}"/>
    <cellStyle name="Normal 2 15 2 2 2 5 3 2" xfId="39996" xr:uid="{00000000-0005-0000-0000-0000EF550000}"/>
    <cellStyle name="Normal 2 15 2 2 2 5 4" xfId="9913" xr:uid="{00000000-0005-0000-0000-0000F0550000}"/>
    <cellStyle name="Normal 2 15 2 2 2 5 4 2" xfId="32556" xr:uid="{00000000-0005-0000-0000-0000F1550000}"/>
    <cellStyle name="Normal 2 15 2 2 2 5 5" xfId="25115" xr:uid="{00000000-0005-0000-0000-0000F2550000}"/>
    <cellStyle name="Normal 2 15 2 2 2 6" xfId="4340" xr:uid="{00000000-0005-0000-0000-0000F3550000}"/>
    <cellStyle name="Normal 2 15 2 2 2 6 2" xfId="19224" xr:uid="{00000000-0005-0000-0000-0000F4550000}"/>
    <cellStyle name="Normal 2 15 2 2 2 6 2 2" xfId="41867" xr:uid="{00000000-0005-0000-0000-0000F5550000}"/>
    <cellStyle name="Normal 2 15 2 2 2 6 3" xfId="11784" xr:uid="{00000000-0005-0000-0000-0000F6550000}"/>
    <cellStyle name="Normal 2 15 2 2 2 6 3 2" xfId="34427" xr:uid="{00000000-0005-0000-0000-0000F7550000}"/>
    <cellStyle name="Normal 2 15 2 2 2 6 4" xfId="26986" xr:uid="{00000000-0005-0000-0000-0000F8550000}"/>
    <cellStyle name="Normal 2 15 2 2 2 7" xfId="15506" xr:uid="{00000000-0005-0000-0000-0000F9550000}"/>
    <cellStyle name="Normal 2 15 2 2 2 7 2" xfId="38149" xr:uid="{00000000-0005-0000-0000-0000FA550000}"/>
    <cellStyle name="Normal 2 15 2 2 2 8" xfId="8066" xr:uid="{00000000-0005-0000-0000-0000FB550000}"/>
    <cellStyle name="Normal 2 15 2 2 2 8 2" xfId="30709" xr:uid="{00000000-0005-0000-0000-0000FC550000}"/>
    <cellStyle name="Normal 2 15 2 2 2 9" xfId="23269" xr:uid="{00000000-0005-0000-0000-0000FD550000}"/>
    <cellStyle name="Normal 2 15 2 2 3" xfId="716" xr:uid="{00000000-0005-0000-0000-0000FE550000}"/>
    <cellStyle name="Normal 2 15 2 2 3 2" xfId="1181" xr:uid="{00000000-0005-0000-0000-0000FF550000}"/>
    <cellStyle name="Normal 2 15 2 2 3 2 2" xfId="2109" xr:uid="{00000000-0005-0000-0000-000000560000}"/>
    <cellStyle name="Normal 2 15 2 2 3 2 2 2" xfId="3959" xr:uid="{00000000-0005-0000-0000-000001560000}"/>
    <cellStyle name="Normal 2 15 2 2 3 2 2 2 2" xfId="7680" xr:uid="{00000000-0005-0000-0000-000002560000}"/>
    <cellStyle name="Normal 2 15 2 2 3 2 2 2 2 2" xfId="22564" xr:uid="{00000000-0005-0000-0000-000003560000}"/>
    <cellStyle name="Normal 2 15 2 2 3 2 2 2 2 2 2" xfId="45207" xr:uid="{00000000-0005-0000-0000-000004560000}"/>
    <cellStyle name="Normal 2 15 2 2 3 2 2 2 2 3" xfId="15124" xr:uid="{00000000-0005-0000-0000-000005560000}"/>
    <cellStyle name="Normal 2 15 2 2 3 2 2 2 2 3 2" xfId="37767" xr:uid="{00000000-0005-0000-0000-000006560000}"/>
    <cellStyle name="Normal 2 15 2 2 3 2 2 2 2 4" xfId="30326" xr:uid="{00000000-0005-0000-0000-000007560000}"/>
    <cellStyle name="Normal 2 15 2 2 3 2 2 2 3" xfId="18846" xr:uid="{00000000-0005-0000-0000-000008560000}"/>
    <cellStyle name="Normal 2 15 2 2 3 2 2 2 3 2" xfId="41489" xr:uid="{00000000-0005-0000-0000-000009560000}"/>
    <cellStyle name="Normal 2 15 2 2 3 2 2 2 4" xfId="11406" xr:uid="{00000000-0005-0000-0000-00000A560000}"/>
    <cellStyle name="Normal 2 15 2 2 3 2 2 2 4 2" xfId="34049" xr:uid="{00000000-0005-0000-0000-00000B560000}"/>
    <cellStyle name="Normal 2 15 2 2 3 2 2 2 5" xfId="26608" xr:uid="{00000000-0005-0000-0000-00000C560000}"/>
    <cellStyle name="Normal 2 15 2 2 3 2 2 3" xfId="5833" xr:uid="{00000000-0005-0000-0000-00000D560000}"/>
    <cellStyle name="Normal 2 15 2 2 3 2 2 3 2" xfId="20717" xr:uid="{00000000-0005-0000-0000-00000E560000}"/>
    <cellStyle name="Normal 2 15 2 2 3 2 2 3 2 2" xfId="43360" xr:uid="{00000000-0005-0000-0000-00000F560000}"/>
    <cellStyle name="Normal 2 15 2 2 3 2 2 3 3" xfId="13277" xr:uid="{00000000-0005-0000-0000-000010560000}"/>
    <cellStyle name="Normal 2 15 2 2 3 2 2 3 3 2" xfId="35920" xr:uid="{00000000-0005-0000-0000-000011560000}"/>
    <cellStyle name="Normal 2 15 2 2 3 2 2 3 4" xfId="28479" xr:uid="{00000000-0005-0000-0000-000012560000}"/>
    <cellStyle name="Normal 2 15 2 2 3 2 2 4" xfId="16999" xr:uid="{00000000-0005-0000-0000-000013560000}"/>
    <cellStyle name="Normal 2 15 2 2 3 2 2 4 2" xfId="39642" xr:uid="{00000000-0005-0000-0000-000014560000}"/>
    <cellStyle name="Normal 2 15 2 2 3 2 2 5" xfId="9559" xr:uid="{00000000-0005-0000-0000-000015560000}"/>
    <cellStyle name="Normal 2 15 2 2 3 2 2 5 2" xfId="32202" xr:uid="{00000000-0005-0000-0000-000016560000}"/>
    <cellStyle name="Normal 2 15 2 2 3 2 2 6" xfId="24761" xr:uid="{00000000-0005-0000-0000-000017560000}"/>
    <cellStyle name="Normal 2 15 2 2 3 2 3" xfId="3034" xr:uid="{00000000-0005-0000-0000-000018560000}"/>
    <cellStyle name="Normal 2 15 2 2 3 2 3 2" xfId="6755" xr:uid="{00000000-0005-0000-0000-000019560000}"/>
    <cellStyle name="Normal 2 15 2 2 3 2 3 2 2" xfId="21639" xr:uid="{00000000-0005-0000-0000-00001A560000}"/>
    <cellStyle name="Normal 2 15 2 2 3 2 3 2 2 2" xfId="44282" xr:uid="{00000000-0005-0000-0000-00001B560000}"/>
    <cellStyle name="Normal 2 15 2 2 3 2 3 2 3" xfId="14199" xr:uid="{00000000-0005-0000-0000-00001C560000}"/>
    <cellStyle name="Normal 2 15 2 2 3 2 3 2 3 2" xfId="36842" xr:uid="{00000000-0005-0000-0000-00001D560000}"/>
    <cellStyle name="Normal 2 15 2 2 3 2 3 2 4" xfId="29401" xr:uid="{00000000-0005-0000-0000-00001E560000}"/>
    <cellStyle name="Normal 2 15 2 2 3 2 3 3" xfId="17921" xr:uid="{00000000-0005-0000-0000-00001F560000}"/>
    <cellStyle name="Normal 2 15 2 2 3 2 3 3 2" xfId="40564" xr:uid="{00000000-0005-0000-0000-000020560000}"/>
    <cellStyle name="Normal 2 15 2 2 3 2 3 4" xfId="10481" xr:uid="{00000000-0005-0000-0000-000021560000}"/>
    <cellStyle name="Normal 2 15 2 2 3 2 3 4 2" xfId="33124" xr:uid="{00000000-0005-0000-0000-000022560000}"/>
    <cellStyle name="Normal 2 15 2 2 3 2 3 5" xfId="25683" xr:uid="{00000000-0005-0000-0000-000023560000}"/>
    <cellStyle name="Normal 2 15 2 2 3 2 4" xfId="4908" xr:uid="{00000000-0005-0000-0000-000024560000}"/>
    <cellStyle name="Normal 2 15 2 2 3 2 4 2" xfId="19792" xr:uid="{00000000-0005-0000-0000-000025560000}"/>
    <cellStyle name="Normal 2 15 2 2 3 2 4 2 2" xfId="42435" xr:uid="{00000000-0005-0000-0000-000026560000}"/>
    <cellStyle name="Normal 2 15 2 2 3 2 4 3" xfId="12352" xr:uid="{00000000-0005-0000-0000-000027560000}"/>
    <cellStyle name="Normal 2 15 2 2 3 2 4 3 2" xfId="34995" xr:uid="{00000000-0005-0000-0000-000028560000}"/>
    <cellStyle name="Normal 2 15 2 2 3 2 4 4" xfId="27554" xr:uid="{00000000-0005-0000-0000-000029560000}"/>
    <cellStyle name="Normal 2 15 2 2 3 2 5" xfId="16074" xr:uid="{00000000-0005-0000-0000-00002A560000}"/>
    <cellStyle name="Normal 2 15 2 2 3 2 5 2" xfId="38717" xr:uid="{00000000-0005-0000-0000-00002B560000}"/>
    <cellStyle name="Normal 2 15 2 2 3 2 6" xfId="8634" xr:uid="{00000000-0005-0000-0000-00002C560000}"/>
    <cellStyle name="Normal 2 15 2 2 3 2 6 2" xfId="31277" xr:uid="{00000000-0005-0000-0000-00002D560000}"/>
    <cellStyle name="Normal 2 15 2 2 3 2 7" xfId="23836" xr:uid="{00000000-0005-0000-0000-00002E560000}"/>
    <cellStyle name="Normal 2 15 2 2 3 3" xfId="1647" xr:uid="{00000000-0005-0000-0000-00002F560000}"/>
    <cellStyle name="Normal 2 15 2 2 3 3 2" xfId="3497" xr:uid="{00000000-0005-0000-0000-000030560000}"/>
    <cellStyle name="Normal 2 15 2 2 3 3 2 2" xfId="7218" xr:uid="{00000000-0005-0000-0000-000031560000}"/>
    <cellStyle name="Normal 2 15 2 2 3 3 2 2 2" xfId="22102" xr:uid="{00000000-0005-0000-0000-000032560000}"/>
    <cellStyle name="Normal 2 15 2 2 3 3 2 2 2 2" xfId="44745" xr:uid="{00000000-0005-0000-0000-000033560000}"/>
    <cellStyle name="Normal 2 15 2 2 3 3 2 2 3" xfId="14662" xr:uid="{00000000-0005-0000-0000-000034560000}"/>
    <cellStyle name="Normal 2 15 2 2 3 3 2 2 3 2" xfId="37305" xr:uid="{00000000-0005-0000-0000-000035560000}"/>
    <cellStyle name="Normal 2 15 2 2 3 3 2 2 4" xfId="29864" xr:uid="{00000000-0005-0000-0000-000036560000}"/>
    <cellStyle name="Normal 2 15 2 2 3 3 2 3" xfId="18384" xr:uid="{00000000-0005-0000-0000-000037560000}"/>
    <cellStyle name="Normal 2 15 2 2 3 3 2 3 2" xfId="41027" xr:uid="{00000000-0005-0000-0000-000038560000}"/>
    <cellStyle name="Normal 2 15 2 2 3 3 2 4" xfId="10944" xr:uid="{00000000-0005-0000-0000-000039560000}"/>
    <cellStyle name="Normal 2 15 2 2 3 3 2 4 2" xfId="33587" xr:uid="{00000000-0005-0000-0000-00003A560000}"/>
    <cellStyle name="Normal 2 15 2 2 3 3 2 5" xfId="26146" xr:uid="{00000000-0005-0000-0000-00003B560000}"/>
    <cellStyle name="Normal 2 15 2 2 3 3 3" xfId="5371" xr:uid="{00000000-0005-0000-0000-00003C560000}"/>
    <cellStyle name="Normal 2 15 2 2 3 3 3 2" xfId="20255" xr:uid="{00000000-0005-0000-0000-00003D560000}"/>
    <cellStyle name="Normal 2 15 2 2 3 3 3 2 2" xfId="42898" xr:uid="{00000000-0005-0000-0000-00003E560000}"/>
    <cellStyle name="Normal 2 15 2 2 3 3 3 3" xfId="12815" xr:uid="{00000000-0005-0000-0000-00003F560000}"/>
    <cellStyle name="Normal 2 15 2 2 3 3 3 3 2" xfId="35458" xr:uid="{00000000-0005-0000-0000-000040560000}"/>
    <cellStyle name="Normal 2 15 2 2 3 3 3 4" xfId="28017" xr:uid="{00000000-0005-0000-0000-000041560000}"/>
    <cellStyle name="Normal 2 15 2 2 3 3 4" xfId="16537" xr:uid="{00000000-0005-0000-0000-000042560000}"/>
    <cellStyle name="Normal 2 15 2 2 3 3 4 2" xfId="39180" xr:uid="{00000000-0005-0000-0000-000043560000}"/>
    <cellStyle name="Normal 2 15 2 2 3 3 5" xfId="9097" xr:uid="{00000000-0005-0000-0000-000044560000}"/>
    <cellStyle name="Normal 2 15 2 2 3 3 5 2" xfId="31740" xr:uid="{00000000-0005-0000-0000-000045560000}"/>
    <cellStyle name="Normal 2 15 2 2 3 3 6" xfId="24299" xr:uid="{00000000-0005-0000-0000-000046560000}"/>
    <cellStyle name="Normal 2 15 2 2 3 4" xfId="2572" xr:uid="{00000000-0005-0000-0000-000047560000}"/>
    <cellStyle name="Normal 2 15 2 2 3 4 2" xfId="6293" xr:uid="{00000000-0005-0000-0000-000048560000}"/>
    <cellStyle name="Normal 2 15 2 2 3 4 2 2" xfId="21177" xr:uid="{00000000-0005-0000-0000-000049560000}"/>
    <cellStyle name="Normal 2 15 2 2 3 4 2 2 2" xfId="43820" xr:uid="{00000000-0005-0000-0000-00004A560000}"/>
    <cellStyle name="Normal 2 15 2 2 3 4 2 3" xfId="13737" xr:uid="{00000000-0005-0000-0000-00004B560000}"/>
    <cellStyle name="Normal 2 15 2 2 3 4 2 3 2" xfId="36380" xr:uid="{00000000-0005-0000-0000-00004C560000}"/>
    <cellStyle name="Normal 2 15 2 2 3 4 2 4" xfId="28939" xr:uid="{00000000-0005-0000-0000-00004D560000}"/>
    <cellStyle name="Normal 2 15 2 2 3 4 3" xfId="17459" xr:uid="{00000000-0005-0000-0000-00004E560000}"/>
    <cellStyle name="Normal 2 15 2 2 3 4 3 2" xfId="40102" xr:uid="{00000000-0005-0000-0000-00004F560000}"/>
    <cellStyle name="Normal 2 15 2 2 3 4 4" xfId="10019" xr:uid="{00000000-0005-0000-0000-000050560000}"/>
    <cellStyle name="Normal 2 15 2 2 3 4 4 2" xfId="32662" xr:uid="{00000000-0005-0000-0000-000051560000}"/>
    <cellStyle name="Normal 2 15 2 2 3 4 5" xfId="25221" xr:uid="{00000000-0005-0000-0000-000052560000}"/>
    <cellStyle name="Normal 2 15 2 2 3 5" xfId="4446" xr:uid="{00000000-0005-0000-0000-000053560000}"/>
    <cellStyle name="Normal 2 15 2 2 3 5 2" xfId="19330" xr:uid="{00000000-0005-0000-0000-000054560000}"/>
    <cellStyle name="Normal 2 15 2 2 3 5 2 2" xfId="41973" xr:uid="{00000000-0005-0000-0000-000055560000}"/>
    <cellStyle name="Normal 2 15 2 2 3 5 3" xfId="11890" xr:uid="{00000000-0005-0000-0000-000056560000}"/>
    <cellStyle name="Normal 2 15 2 2 3 5 3 2" xfId="34533" xr:uid="{00000000-0005-0000-0000-000057560000}"/>
    <cellStyle name="Normal 2 15 2 2 3 5 4" xfId="27092" xr:uid="{00000000-0005-0000-0000-000058560000}"/>
    <cellStyle name="Normal 2 15 2 2 3 6" xfId="15612" xr:uid="{00000000-0005-0000-0000-000059560000}"/>
    <cellStyle name="Normal 2 15 2 2 3 6 2" xfId="38255" xr:uid="{00000000-0005-0000-0000-00005A560000}"/>
    <cellStyle name="Normal 2 15 2 2 3 7" xfId="8172" xr:uid="{00000000-0005-0000-0000-00005B560000}"/>
    <cellStyle name="Normal 2 15 2 2 3 7 2" xfId="30815" xr:uid="{00000000-0005-0000-0000-00005C560000}"/>
    <cellStyle name="Normal 2 15 2 2 3 8" xfId="23374" xr:uid="{00000000-0005-0000-0000-00005D560000}"/>
    <cellStyle name="Normal 2 15 2 2 4" xfId="970" xr:uid="{00000000-0005-0000-0000-00005E560000}"/>
    <cellStyle name="Normal 2 15 2 2 4 2" xfId="1898" xr:uid="{00000000-0005-0000-0000-00005F560000}"/>
    <cellStyle name="Normal 2 15 2 2 4 2 2" xfId="3748" xr:uid="{00000000-0005-0000-0000-000060560000}"/>
    <cellStyle name="Normal 2 15 2 2 4 2 2 2" xfId="7469" xr:uid="{00000000-0005-0000-0000-000061560000}"/>
    <cellStyle name="Normal 2 15 2 2 4 2 2 2 2" xfId="22353" xr:uid="{00000000-0005-0000-0000-000062560000}"/>
    <cellStyle name="Normal 2 15 2 2 4 2 2 2 2 2" xfId="44996" xr:uid="{00000000-0005-0000-0000-000063560000}"/>
    <cellStyle name="Normal 2 15 2 2 4 2 2 2 3" xfId="14913" xr:uid="{00000000-0005-0000-0000-000064560000}"/>
    <cellStyle name="Normal 2 15 2 2 4 2 2 2 3 2" xfId="37556" xr:uid="{00000000-0005-0000-0000-000065560000}"/>
    <cellStyle name="Normal 2 15 2 2 4 2 2 2 4" xfId="30115" xr:uid="{00000000-0005-0000-0000-000066560000}"/>
    <cellStyle name="Normal 2 15 2 2 4 2 2 3" xfId="18635" xr:uid="{00000000-0005-0000-0000-000067560000}"/>
    <cellStyle name="Normal 2 15 2 2 4 2 2 3 2" xfId="41278" xr:uid="{00000000-0005-0000-0000-000068560000}"/>
    <cellStyle name="Normal 2 15 2 2 4 2 2 4" xfId="11195" xr:uid="{00000000-0005-0000-0000-000069560000}"/>
    <cellStyle name="Normal 2 15 2 2 4 2 2 4 2" xfId="33838" xr:uid="{00000000-0005-0000-0000-00006A560000}"/>
    <cellStyle name="Normal 2 15 2 2 4 2 2 5" xfId="26397" xr:uid="{00000000-0005-0000-0000-00006B560000}"/>
    <cellStyle name="Normal 2 15 2 2 4 2 3" xfId="5622" xr:uid="{00000000-0005-0000-0000-00006C560000}"/>
    <cellStyle name="Normal 2 15 2 2 4 2 3 2" xfId="20506" xr:uid="{00000000-0005-0000-0000-00006D560000}"/>
    <cellStyle name="Normal 2 15 2 2 4 2 3 2 2" xfId="43149" xr:uid="{00000000-0005-0000-0000-00006E560000}"/>
    <cellStyle name="Normal 2 15 2 2 4 2 3 3" xfId="13066" xr:uid="{00000000-0005-0000-0000-00006F560000}"/>
    <cellStyle name="Normal 2 15 2 2 4 2 3 3 2" xfId="35709" xr:uid="{00000000-0005-0000-0000-000070560000}"/>
    <cellStyle name="Normal 2 15 2 2 4 2 3 4" xfId="28268" xr:uid="{00000000-0005-0000-0000-000071560000}"/>
    <cellStyle name="Normal 2 15 2 2 4 2 4" xfId="16788" xr:uid="{00000000-0005-0000-0000-000072560000}"/>
    <cellStyle name="Normal 2 15 2 2 4 2 4 2" xfId="39431" xr:uid="{00000000-0005-0000-0000-000073560000}"/>
    <cellStyle name="Normal 2 15 2 2 4 2 5" xfId="9348" xr:uid="{00000000-0005-0000-0000-000074560000}"/>
    <cellStyle name="Normal 2 15 2 2 4 2 5 2" xfId="31991" xr:uid="{00000000-0005-0000-0000-000075560000}"/>
    <cellStyle name="Normal 2 15 2 2 4 2 6" xfId="24550" xr:uid="{00000000-0005-0000-0000-000076560000}"/>
    <cellStyle name="Normal 2 15 2 2 4 3" xfId="2823" xr:uid="{00000000-0005-0000-0000-000077560000}"/>
    <cellStyle name="Normal 2 15 2 2 4 3 2" xfId="6544" xr:uid="{00000000-0005-0000-0000-000078560000}"/>
    <cellStyle name="Normal 2 15 2 2 4 3 2 2" xfId="21428" xr:uid="{00000000-0005-0000-0000-000079560000}"/>
    <cellStyle name="Normal 2 15 2 2 4 3 2 2 2" xfId="44071" xr:uid="{00000000-0005-0000-0000-00007A560000}"/>
    <cellStyle name="Normal 2 15 2 2 4 3 2 3" xfId="13988" xr:uid="{00000000-0005-0000-0000-00007B560000}"/>
    <cellStyle name="Normal 2 15 2 2 4 3 2 3 2" xfId="36631" xr:uid="{00000000-0005-0000-0000-00007C560000}"/>
    <cellStyle name="Normal 2 15 2 2 4 3 2 4" xfId="29190" xr:uid="{00000000-0005-0000-0000-00007D560000}"/>
    <cellStyle name="Normal 2 15 2 2 4 3 3" xfId="17710" xr:uid="{00000000-0005-0000-0000-00007E560000}"/>
    <cellStyle name="Normal 2 15 2 2 4 3 3 2" xfId="40353" xr:uid="{00000000-0005-0000-0000-00007F560000}"/>
    <cellStyle name="Normal 2 15 2 2 4 3 4" xfId="10270" xr:uid="{00000000-0005-0000-0000-000080560000}"/>
    <cellStyle name="Normal 2 15 2 2 4 3 4 2" xfId="32913" xr:uid="{00000000-0005-0000-0000-000081560000}"/>
    <cellStyle name="Normal 2 15 2 2 4 3 5" xfId="25472" xr:uid="{00000000-0005-0000-0000-000082560000}"/>
    <cellStyle name="Normal 2 15 2 2 4 4" xfId="4697" xr:uid="{00000000-0005-0000-0000-000083560000}"/>
    <cellStyle name="Normal 2 15 2 2 4 4 2" xfId="19581" xr:uid="{00000000-0005-0000-0000-000084560000}"/>
    <cellStyle name="Normal 2 15 2 2 4 4 2 2" xfId="42224" xr:uid="{00000000-0005-0000-0000-000085560000}"/>
    <cellStyle name="Normal 2 15 2 2 4 4 3" xfId="12141" xr:uid="{00000000-0005-0000-0000-000086560000}"/>
    <cellStyle name="Normal 2 15 2 2 4 4 3 2" xfId="34784" xr:uid="{00000000-0005-0000-0000-000087560000}"/>
    <cellStyle name="Normal 2 15 2 2 4 4 4" xfId="27343" xr:uid="{00000000-0005-0000-0000-000088560000}"/>
    <cellStyle name="Normal 2 15 2 2 4 5" xfId="15863" xr:uid="{00000000-0005-0000-0000-000089560000}"/>
    <cellStyle name="Normal 2 15 2 2 4 5 2" xfId="38506" xr:uid="{00000000-0005-0000-0000-00008A560000}"/>
    <cellStyle name="Normal 2 15 2 2 4 6" xfId="8423" xr:uid="{00000000-0005-0000-0000-00008B560000}"/>
    <cellStyle name="Normal 2 15 2 2 4 6 2" xfId="31066" xr:uid="{00000000-0005-0000-0000-00008C560000}"/>
    <cellStyle name="Normal 2 15 2 2 4 7" xfId="23625" xr:uid="{00000000-0005-0000-0000-00008D560000}"/>
    <cellStyle name="Normal 2 15 2 2 5" xfId="1436" xr:uid="{00000000-0005-0000-0000-00008E560000}"/>
    <cellStyle name="Normal 2 15 2 2 5 2" xfId="3286" xr:uid="{00000000-0005-0000-0000-00008F560000}"/>
    <cellStyle name="Normal 2 15 2 2 5 2 2" xfId="7007" xr:uid="{00000000-0005-0000-0000-000090560000}"/>
    <cellStyle name="Normal 2 15 2 2 5 2 2 2" xfId="21891" xr:uid="{00000000-0005-0000-0000-000091560000}"/>
    <cellStyle name="Normal 2 15 2 2 5 2 2 2 2" xfId="44534" xr:uid="{00000000-0005-0000-0000-000092560000}"/>
    <cellStyle name="Normal 2 15 2 2 5 2 2 3" xfId="14451" xr:uid="{00000000-0005-0000-0000-000093560000}"/>
    <cellStyle name="Normal 2 15 2 2 5 2 2 3 2" xfId="37094" xr:uid="{00000000-0005-0000-0000-000094560000}"/>
    <cellStyle name="Normal 2 15 2 2 5 2 2 4" xfId="29653" xr:uid="{00000000-0005-0000-0000-000095560000}"/>
    <cellStyle name="Normal 2 15 2 2 5 2 3" xfId="18173" xr:uid="{00000000-0005-0000-0000-000096560000}"/>
    <cellStyle name="Normal 2 15 2 2 5 2 3 2" xfId="40816" xr:uid="{00000000-0005-0000-0000-000097560000}"/>
    <cellStyle name="Normal 2 15 2 2 5 2 4" xfId="10733" xr:uid="{00000000-0005-0000-0000-000098560000}"/>
    <cellStyle name="Normal 2 15 2 2 5 2 4 2" xfId="33376" xr:uid="{00000000-0005-0000-0000-000099560000}"/>
    <cellStyle name="Normal 2 15 2 2 5 2 5" xfId="25935" xr:uid="{00000000-0005-0000-0000-00009A560000}"/>
    <cellStyle name="Normal 2 15 2 2 5 3" xfId="5160" xr:uid="{00000000-0005-0000-0000-00009B560000}"/>
    <cellStyle name="Normal 2 15 2 2 5 3 2" xfId="20044" xr:uid="{00000000-0005-0000-0000-00009C560000}"/>
    <cellStyle name="Normal 2 15 2 2 5 3 2 2" xfId="42687" xr:uid="{00000000-0005-0000-0000-00009D560000}"/>
    <cellStyle name="Normal 2 15 2 2 5 3 3" xfId="12604" xr:uid="{00000000-0005-0000-0000-00009E560000}"/>
    <cellStyle name="Normal 2 15 2 2 5 3 3 2" xfId="35247" xr:uid="{00000000-0005-0000-0000-00009F560000}"/>
    <cellStyle name="Normal 2 15 2 2 5 3 4" xfId="27806" xr:uid="{00000000-0005-0000-0000-0000A0560000}"/>
    <cellStyle name="Normal 2 15 2 2 5 4" xfId="16326" xr:uid="{00000000-0005-0000-0000-0000A1560000}"/>
    <cellStyle name="Normal 2 15 2 2 5 4 2" xfId="38969" xr:uid="{00000000-0005-0000-0000-0000A2560000}"/>
    <cellStyle name="Normal 2 15 2 2 5 5" xfId="8886" xr:uid="{00000000-0005-0000-0000-0000A3560000}"/>
    <cellStyle name="Normal 2 15 2 2 5 5 2" xfId="31529" xr:uid="{00000000-0005-0000-0000-0000A4560000}"/>
    <cellStyle name="Normal 2 15 2 2 5 6" xfId="24088" xr:uid="{00000000-0005-0000-0000-0000A5560000}"/>
    <cellStyle name="Normal 2 15 2 2 6" xfId="2361" xr:uid="{00000000-0005-0000-0000-0000A6560000}"/>
    <cellStyle name="Normal 2 15 2 2 6 2" xfId="6082" xr:uid="{00000000-0005-0000-0000-0000A7560000}"/>
    <cellStyle name="Normal 2 15 2 2 6 2 2" xfId="20966" xr:uid="{00000000-0005-0000-0000-0000A8560000}"/>
    <cellStyle name="Normal 2 15 2 2 6 2 2 2" xfId="43609" xr:uid="{00000000-0005-0000-0000-0000A9560000}"/>
    <cellStyle name="Normal 2 15 2 2 6 2 3" xfId="13526" xr:uid="{00000000-0005-0000-0000-0000AA560000}"/>
    <cellStyle name="Normal 2 15 2 2 6 2 3 2" xfId="36169" xr:uid="{00000000-0005-0000-0000-0000AB560000}"/>
    <cellStyle name="Normal 2 15 2 2 6 2 4" xfId="28728" xr:uid="{00000000-0005-0000-0000-0000AC560000}"/>
    <cellStyle name="Normal 2 15 2 2 6 3" xfId="17248" xr:uid="{00000000-0005-0000-0000-0000AD560000}"/>
    <cellStyle name="Normal 2 15 2 2 6 3 2" xfId="39891" xr:uid="{00000000-0005-0000-0000-0000AE560000}"/>
    <cellStyle name="Normal 2 15 2 2 6 4" xfId="9808" xr:uid="{00000000-0005-0000-0000-0000AF560000}"/>
    <cellStyle name="Normal 2 15 2 2 6 4 2" xfId="32451" xr:uid="{00000000-0005-0000-0000-0000B0560000}"/>
    <cellStyle name="Normal 2 15 2 2 6 5" xfId="25010" xr:uid="{00000000-0005-0000-0000-0000B1560000}"/>
    <cellStyle name="Normal 2 15 2 2 7" xfId="4235" xr:uid="{00000000-0005-0000-0000-0000B2560000}"/>
    <cellStyle name="Normal 2 15 2 2 7 2" xfId="19119" xr:uid="{00000000-0005-0000-0000-0000B3560000}"/>
    <cellStyle name="Normal 2 15 2 2 7 2 2" xfId="41762" xr:uid="{00000000-0005-0000-0000-0000B4560000}"/>
    <cellStyle name="Normal 2 15 2 2 7 3" xfId="11679" xr:uid="{00000000-0005-0000-0000-0000B5560000}"/>
    <cellStyle name="Normal 2 15 2 2 7 3 2" xfId="34322" xr:uid="{00000000-0005-0000-0000-0000B6560000}"/>
    <cellStyle name="Normal 2 15 2 2 7 4" xfId="26881" xr:uid="{00000000-0005-0000-0000-0000B7560000}"/>
    <cellStyle name="Normal 2 15 2 2 8" xfId="15401" xr:uid="{00000000-0005-0000-0000-0000B8560000}"/>
    <cellStyle name="Normal 2 15 2 2 8 2" xfId="38044" xr:uid="{00000000-0005-0000-0000-0000B9560000}"/>
    <cellStyle name="Normal 2 15 2 2 9" xfId="7961" xr:uid="{00000000-0005-0000-0000-0000BA560000}"/>
    <cellStyle name="Normal 2 15 2 2 9 2" xfId="30604" xr:uid="{00000000-0005-0000-0000-0000BB560000}"/>
    <cellStyle name="Normal 2 15 2 3" xfId="557" xr:uid="{00000000-0005-0000-0000-0000BC560000}"/>
    <cellStyle name="Normal 2 15 2 3 2" xfId="769" xr:uid="{00000000-0005-0000-0000-0000BD560000}"/>
    <cellStyle name="Normal 2 15 2 3 2 2" xfId="1234" xr:uid="{00000000-0005-0000-0000-0000BE560000}"/>
    <cellStyle name="Normal 2 15 2 3 2 2 2" xfId="2162" xr:uid="{00000000-0005-0000-0000-0000BF560000}"/>
    <cellStyle name="Normal 2 15 2 3 2 2 2 2" xfId="4012" xr:uid="{00000000-0005-0000-0000-0000C0560000}"/>
    <cellStyle name="Normal 2 15 2 3 2 2 2 2 2" xfId="7733" xr:uid="{00000000-0005-0000-0000-0000C1560000}"/>
    <cellStyle name="Normal 2 15 2 3 2 2 2 2 2 2" xfId="22617" xr:uid="{00000000-0005-0000-0000-0000C2560000}"/>
    <cellStyle name="Normal 2 15 2 3 2 2 2 2 2 2 2" xfId="45260" xr:uid="{00000000-0005-0000-0000-0000C3560000}"/>
    <cellStyle name="Normal 2 15 2 3 2 2 2 2 2 3" xfId="15177" xr:uid="{00000000-0005-0000-0000-0000C4560000}"/>
    <cellStyle name="Normal 2 15 2 3 2 2 2 2 2 3 2" xfId="37820" xr:uid="{00000000-0005-0000-0000-0000C5560000}"/>
    <cellStyle name="Normal 2 15 2 3 2 2 2 2 2 4" xfId="30379" xr:uid="{00000000-0005-0000-0000-0000C6560000}"/>
    <cellStyle name="Normal 2 15 2 3 2 2 2 2 3" xfId="18899" xr:uid="{00000000-0005-0000-0000-0000C7560000}"/>
    <cellStyle name="Normal 2 15 2 3 2 2 2 2 3 2" xfId="41542" xr:uid="{00000000-0005-0000-0000-0000C8560000}"/>
    <cellStyle name="Normal 2 15 2 3 2 2 2 2 4" xfId="11459" xr:uid="{00000000-0005-0000-0000-0000C9560000}"/>
    <cellStyle name="Normal 2 15 2 3 2 2 2 2 4 2" xfId="34102" xr:uid="{00000000-0005-0000-0000-0000CA560000}"/>
    <cellStyle name="Normal 2 15 2 3 2 2 2 2 5" xfId="26661" xr:uid="{00000000-0005-0000-0000-0000CB560000}"/>
    <cellStyle name="Normal 2 15 2 3 2 2 2 3" xfId="5886" xr:uid="{00000000-0005-0000-0000-0000CC560000}"/>
    <cellStyle name="Normal 2 15 2 3 2 2 2 3 2" xfId="20770" xr:uid="{00000000-0005-0000-0000-0000CD560000}"/>
    <cellStyle name="Normal 2 15 2 3 2 2 2 3 2 2" xfId="43413" xr:uid="{00000000-0005-0000-0000-0000CE560000}"/>
    <cellStyle name="Normal 2 15 2 3 2 2 2 3 3" xfId="13330" xr:uid="{00000000-0005-0000-0000-0000CF560000}"/>
    <cellStyle name="Normal 2 15 2 3 2 2 2 3 3 2" xfId="35973" xr:uid="{00000000-0005-0000-0000-0000D0560000}"/>
    <cellStyle name="Normal 2 15 2 3 2 2 2 3 4" xfId="28532" xr:uid="{00000000-0005-0000-0000-0000D1560000}"/>
    <cellStyle name="Normal 2 15 2 3 2 2 2 4" xfId="17052" xr:uid="{00000000-0005-0000-0000-0000D2560000}"/>
    <cellStyle name="Normal 2 15 2 3 2 2 2 4 2" xfId="39695" xr:uid="{00000000-0005-0000-0000-0000D3560000}"/>
    <cellStyle name="Normal 2 15 2 3 2 2 2 5" xfId="9612" xr:uid="{00000000-0005-0000-0000-0000D4560000}"/>
    <cellStyle name="Normal 2 15 2 3 2 2 2 5 2" xfId="32255" xr:uid="{00000000-0005-0000-0000-0000D5560000}"/>
    <cellStyle name="Normal 2 15 2 3 2 2 2 6" xfId="24814" xr:uid="{00000000-0005-0000-0000-0000D6560000}"/>
    <cellStyle name="Normal 2 15 2 3 2 2 3" xfId="3087" xr:uid="{00000000-0005-0000-0000-0000D7560000}"/>
    <cellStyle name="Normal 2 15 2 3 2 2 3 2" xfId="6808" xr:uid="{00000000-0005-0000-0000-0000D8560000}"/>
    <cellStyle name="Normal 2 15 2 3 2 2 3 2 2" xfId="21692" xr:uid="{00000000-0005-0000-0000-0000D9560000}"/>
    <cellStyle name="Normal 2 15 2 3 2 2 3 2 2 2" xfId="44335" xr:uid="{00000000-0005-0000-0000-0000DA560000}"/>
    <cellStyle name="Normal 2 15 2 3 2 2 3 2 3" xfId="14252" xr:uid="{00000000-0005-0000-0000-0000DB560000}"/>
    <cellStyle name="Normal 2 15 2 3 2 2 3 2 3 2" xfId="36895" xr:uid="{00000000-0005-0000-0000-0000DC560000}"/>
    <cellStyle name="Normal 2 15 2 3 2 2 3 2 4" xfId="29454" xr:uid="{00000000-0005-0000-0000-0000DD560000}"/>
    <cellStyle name="Normal 2 15 2 3 2 2 3 3" xfId="17974" xr:uid="{00000000-0005-0000-0000-0000DE560000}"/>
    <cellStyle name="Normal 2 15 2 3 2 2 3 3 2" xfId="40617" xr:uid="{00000000-0005-0000-0000-0000DF560000}"/>
    <cellStyle name="Normal 2 15 2 3 2 2 3 4" xfId="10534" xr:uid="{00000000-0005-0000-0000-0000E0560000}"/>
    <cellStyle name="Normal 2 15 2 3 2 2 3 4 2" xfId="33177" xr:uid="{00000000-0005-0000-0000-0000E1560000}"/>
    <cellStyle name="Normal 2 15 2 3 2 2 3 5" xfId="25736" xr:uid="{00000000-0005-0000-0000-0000E2560000}"/>
    <cellStyle name="Normal 2 15 2 3 2 2 4" xfId="4961" xr:uid="{00000000-0005-0000-0000-0000E3560000}"/>
    <cellStyle name="Normal 2 15 2 3 2 2 4 2" xfId="19845" xr:uid="{00000000-0005-0000-0000-0000E4560000}"/>
    <cellStyle name="Normal 2 15 2 3 2 2 4 2 2" xfId="42488" xr:uid="{00000000-0005-0000-0000-0000E5560000}"/>
    <cellStyle name="Normal 2 15 2 3 2 2 4 3" xfId="12405" xr:uid="{00000000-0005-0000-0000-0000E6560000}"/>
    <cellStyle name="Normal 2 15 2 3 2 2 4 3 2" xfId="35048" xr:uid="{00000000-0005-0000-0000-0000E7560000}"/>
    <cellStyle name="Normal 2 15 2 3 2 2 4 4" xfId="27607" xr:uid="{00000000-0005-0000-0000-0000E8560000}"/>
    <cellStyle name="Normal 2 15 2 3 2 2 5" xfId="16127" xr:uid="{00000000-0005-0000-0000-0000E9560000}"/>
    <cellStyle name="Normal 2 15 2 3 2 2 5 2" xfId="38770" xr:uid="{00000000-0005-0000-0000-0000EA560000}"/>
    <cellStyle name="Normal 2 15 2 3 2 2 6" xfId="8687" xr:uid="{00000000-0005-0000-0000-0000EB560000}"/>
    <cellStyle name="Normal 2 15 2 3 2 2 6 2" xfId="31330" xr:uid="{00000000-0005-0000-0000-0000EC560000}"/>
    <cellStyle name="Normal 2 15 2 3 2 2 7" xfId="23889" xr:uid="{00000000-0005-0000-0000-0000ED560000}"/>
    <cellStyle name="Normal 2 15 2 3 2 3" xfId="1700" xr:uid="{00000000-0005-0000-0000-0000EE560000}"/>
    <cellStyle name="Normal 2 15 2 3 2 3 2" xfId="3550" xr:uid="{00000000-0005-0000-0000-0000EF560000}"/>
    <cellStyle name="Normal 2 15 2 3 2 3 2 2" xfId="7271" xr:uid="{00000000-0005-0000-0000-0000F0560000}"/>
    <cellStyle name="Normal 2 15 2 3 2 3 2 2 2" xfId="22155" xr:uid="{00000000-0005-0000-0000-0000F1560000}"/>
    <cellStyle name="Normal 2 15 2 3 2 3 2 2 2 2" xfId="44798" xr:uid="{00000000-0005-0000-0000-0000F2560000}"/>
    <cellStyle name="Normal 2 15 2 3 2 3 2 2 3" xfId="14715" xr:uid="{00000000-0005-0000-0000-0000F3560000}"/>
    <cellStyle name="Normal 2 15 2 3 2 3 2 2 3 2" xfId="37358" xr:uid="{00000000-0005-0000-0000-0000F4560000}"/>
    <cellStyle name="Normal 2 15 2 3 2 3 2 2 4" xfId="29917" xr:uid="{00000000-0005-0000-0000-0000F5560000}"/>
    <cellStyle name="Normal 2 15 2 3 2 3 2 3" xfId="18437" xr:uid="{00000000-0005-0000-0000-0000F6560000}"/>
    <cellStyle name="Normal 2 15 2 3 2 3 2 3 2" xfId="41080" xr:uid="{00000000-0005-0000-0000-0000F7560000}"/>
    <cellStyle name="Normal 2 15 2 3 2 3 2 4" xfId="10997" xr:uid="{00000000-0005-0000-0000-0000F8560000}"/>
    <cellStyle name="Normal 2 15 2 3 2 3 2 4 2" xfId="33640" xr:uid="{00000000-0005-0000-0000-0000F9560000}"/>
    <cellStyle name="Normal 2 15 2 3 2 3 2 5" xfId="26199" xr:uid="{00000000-0005-0000-0000-0000FA560000}"/>
    <cellStyle name="Normal 2 15 2 3 2 3 3" xfId="5424" xr:uid="{00000000-0005-0000-0000-0000FB560000}"/>
    <cellStyle name="Normal 2 15 2 3 2 3 3 2" xfId="20308" xr:uid="{00000000-0005-0000-0000-0000FC560000}"/>
    <cellStyle name="Normal 2 15 2 3 2 3 3 2 2" xfId="42951" xr:uid="{00000000-0005-0000-0000-0000FD560000}"/>
    <cellStyle name="Normal 2 15 2 3 2 3 3 3" xfId="12868" xr:uid="{00000000-0005-0000-0000-0000FE560000}"/>
    <cellStyle name="Normal 2 15 2 3 2 3 3 3 2" xfId="35511" xr:uid="{00000000-0005-0000-0000-0000FF560000}"/>
    <cellStyle name="Normal 2 15 2 3 2 3 3 4" xfId="28070" xr:uid="{00000000-0005-0000-0000-000000570000}"/>
    <cellStyle name="Normal 2 15 2 3 2 3 4" xfId="16590" xr:uid="{00000000-0005-0000-0000-000001570000}"/>
    <cellStyle name="Normal 2 15 2 3 2 3 4 2" xfId="39233" xr:uid="{00000000-0005-0000-0000-000002570000}"/>
    <cellStyle name="Normal 2 15 2 3 2 3 5" xfId="9150" xr:uid="{00000000-0005-0000-0000-000003570000}"/>
    <cellStyle name="Normal 2 15 2 3 2 3 5 2" xfId="31793" xr:uid="{00000000-0005-0000-0000-000004570000}"/>
    <cellStyle name="Normal 2 15 2 3 2 3 6" xfId="24352" xr:uid="{00000000-0005-0000-0000-000005570000}"/>
    <cellStyle name="Normal 2 15 2 3 2 4" xfId="2625" xr:uid="{00000000-0005-0000-0000-000006570000}"/>
    <cellStyle name="Normal 2 15 2 3 2 4 2" xfId="6346" xr:uid="{00000000-0005-0000-0000-000007570000}"/>
    <cellStyle name="Normal 2 15 2 3 2 4 2 2" xfId="21230" xr:uid="{00000000-0005-0000-0000-000008570000}"/>
    <cellStyle name="Normal 2 15 2 3 2 4 2 2 2" xfId="43873" xr:uid="{00000000-0005-0000-0000-000009570000}"/>
    <cellStyle name="Normal 2 15 2 3 2 4 2 3" xfId="13790" xr:uid="{00000000-0005-0000-0000-00000A570000}"/>
    <cellStyle name="Normal 2 15 2 3 2 4 2 3 2" xfId="36433" xr:uid="{00000000-0005-0000-0000-00000B570000}"/>
    <cellStyle name="Normal 2 15 2 3 2 4 2 4" xfId="28992" xr:uid="{00000000-0005-0000-0000-00000C570000}"/>
    <cellStyle name="Normal 2 15 2 3 2 4 3" xfId="17512" xr:uid="{00000000-0005-0000-0000-00000D570000}"/>
    <cellStyle name="Normal 2 15 2 3 2 4 3 2" xfId="40155" xr:uid="{00000000-0005-0000-0000-00000E570000}"/>
    <cellStyle name="Normal 2 15 2 3 2 4 4" xfId="10072" xr:uid="{00000000-0005-0000-0000-00000F570000}"/>
    <cellStyle name="Normal 2 15 2 3 2 4 4 2" xfId="32715" xr:uid="{00000000-0005-0000-0000-000010570000}"/>
    <cellStyle name="Normal 2 15 2 3 2 4 5" xfId="25274" xr:uid="{00000000-0005-0000-0000-000011570000}"/>
    <cellStyle name="Normal 2 15 2 3 2 5" xfId="4499" xr:uid="{00000000-0005-0000-0000-000012570000}"/>
    <cellStyle name="Normal 2 15 2 3 2 5 2" xfId="19383" xr:uid="{00000000-0005-0000-0000-000013570000}"/>
    <cellStyle name="Normal 2 15 2 3 2 5 2 2" xfId="42026" xr:uid="{00000000-0005-0000-0000-000014570000}"/>
    <cellStyle name="Normal 2 15 2 3 2 5 3" xfId="11943" xr:uid="{00000000-0005-0000-0000-000015570000}"/>
    <cellStyle name="Normal 2 15 2 3 2 5 3 2" xfId="34586" xr:uid="{00000000-0005-0000-0000-000016570000}"/>
    <cellStyle name="Normal 2 15 2 3 2 5 4" xfId="27145" xr:uid="{00000000-0005-0000-0000-000017570000}"/>
    <cellStyle name="Normal 2 15 2 3 2 6" xfId="15665" xr:uid="{00000000-0005-0000-0000-000018570000}"/>
    <cellStyle name="Normal 2 15 2 3 2 6 2" xfId="38308" xr:uid="{00000000-0005-0000-0000-000019570000}"/>
    <cellStyle name="Normal 2 15 2 3 2 7" xfId="8225" xr:uid="{00000000-0005-0000-0000-00001A570000}"/>
    <cellStyle name="Normal 2 15 2 3 2 7 2" xfId="30868" xr:uid="{00000000-0005-0000-0000-00001B570000}"/>
    <cellStyle name="Normal 2 15 2 3 2 8" xfId="23427" xr:uid="{00000000-0005-0000-0000-00001C570000}"/>
    <cellStyle name="Normal 2 15 2 3 3" xfId="1023" xr:uid="{00000000-0005-0000-0000-00001D570000}"/>
    <cellStyle name="Normal 2 15 2 3 3 2" xfId="1951" xr:uid="{00000000-0005-0000-0000-00001E570000}"/>
    <cellStyle name="Normal 2 15 2 3 3 2 2" xfId="3801" xr:uid="{00000000-0005-0000-0000-00001F570000}"/>
    <cellStyle name="Normal 2 15 2 3 3 2 2 2" xfId="7522" xr:uid="{00000000-0005-0000-0000-000020570000}"/>
    <cellStyle name="Normal 2 15 2 3 3 2 2 2 2" xfId="22406" xr:uid="{00000000-0005-0000-0000-000021570000}"/>
    <cellStyle name="Normal 2 15 2 3 3 2 2 2 2 2" xfId="45049" xr:uid="{00000000-0005-0000-0000-000022570000}"/>
    <cellStyle name="Normal 2 15 2 3 3 2 2 2 3" xfId="14966" xr:uid="{00000000-0005-0000-0000-000023570000}"/>
    <cellStyle name="Normal 2 15 2 3 3 2 2 2 3 2" xfId="37609" xr:uid="{00000000-0005-0000-0000-000024570000}"/>
    <cellStyle name="Normal 2 15 2 3 3 2 2 2 4" xfId="30168" xr:uid="{00000000-0005-0000-0000-000025570000}"/>
    <cellStyle name="Normal 2 15 2 3 3 2 2 3" xfId="18688" xr:uid="{00000000-0005-0000-0000-000026570000}"/>
    <cellStyle name="Normal 2 15 2 3 3 2 2 3 2" xfId="41331" xr:uid="{00000000-0005-0000-0000-000027570000}"/>
    <cellStyle name="Normal 2 15 2 3 3 2 2 4" xfId="11248" xr:uid="{00000000-0005-0000-0000-000028570000}"/>
    <cellStyle name="Normal 2 15 2 3 3 2 2 4 2" xfId="33891" xr:uid="{00000000-0005-0000-0000-000029570000}"/>
    <cellStyle name="Normal 2 15 2 3 3 2 2 5" xfId="26450" xr:uid="{00000000-0005-0000-0000-00002A570000}"/>
    <cellStyle name="Normal 2 15 2 3 3 2 3" xfId="5675" xr:uid="{00000000-0005-0000-0000-00002B570000}"/>
    <cellStyle name="Normal 2 15 2 3 3 2 3 2" xfId="20559" xr:uid="{00000000-0005-0000-0000-00002C570000}"/>
    <cellStyle name="Normal 2 15 2 3 3 2 3 2 2" xfId="43202" xr:uid="{00000000-0005-0000-0000-00002D570000}"/>
    <cellStyle name="Normal 2 15 2 3 3 2 3 3" xfId="13119" xr:uid="{00000000-0005-0000-0000-00002E570000}"/>
    <cellStyle name="Normal 2 15 2 3 3 2 3 3 2" xfId="35762" xr:uid="{00000000-0005-0000-0000-00002F570000}"/>
    <cellStyle name="Normal 2 15 2 3 3 2 3 4" xfId="28321" xr:uid="{00000000-0005-0000-0000-000030570000}"/>
    <cellStyle name="Normal 2 15 2 3 3 2 4" xfId="16841" xr:uid="{00000000-0005-0000-0000-000031570000}"/>
    <cellStyle name="Normal 2 15 2 3 3 2 4 2" xfId="39484" xr:uid="{00000000-0005-0000-0000-000032570000}"/>
    <cellStyle name="Normal 2 15 2 3 3 2 5" xfId="9401" xr:uid="{00000000-0005-0000-0000-000033570000}"/>
    <cellStyle name="Normal 2 15 2 3 3 2 5 2" xfId="32044" xr:uid="{00000000-0005-0000-0000-000034570000}"/>
    <cellStyle name="Normal 2 15 2 3 3 2 6" xfId="24603" xr:uid="{00000000-0005-0000-0000-000035570000}"/>
    <cellStyle name="Normal 2 15 2 3 3 3" xfId="2876" xr:uid="{00000000-0005-0000-0000-000036570000}"/>
    <cellStyle name="Normal 2 15 2 3 3 3 2" xfId="6597" xr:uid="{00000000-0005-0000-0000-000037570000}"/>
    <cellStyle name="Normal 2 15 2 3 3 3 2 2" xfId="21481" xr:uid="{00000000-0005-0000-0000-000038570000}"/>
    <cellStyle name="Normal 2 15 2 3 3 3 2 2 2" xfId="44124" xr:uid="{00000000-0005-0000-0000-000039570000}"/>
    <cellStyle name="Normal 2 15 2 3 3 3 2 3" xfId="14041" xr:uid="{00000000-0005-0000-0000-00003A570000}"/>
    <cellStyle name="Normal 2 15 2 3 3 3 2 3 2" xfId="36684" xr:uid="{00000000-0005-0000-0000-00003B570000}"/>
    <cellStyle name="Normal 2 15 2 3 3 3 2 4" xfId="29243" xr:uid="{00000000-0005-0000-0000-00003C570000}"/>
    <cellStyle name="Normal 2 15 2 3 3 3 3" xfId="17763" xr:uid="{00000000-0005-0000-0000-00003D570000}"/>
    <cellStyle name="Normal 2 15 2 3 3 3 3 2" xfId="40406" xr:uid="{00000000-0005-0000-0000-00003E570000}"/>
    <cellStyle name="Normal 2 15 2 3 3 3 4" xfId="10323" xr:uid="{00000000-0005-0000-0000-00003F570000}"/>
    <cellStyle name="Normal 2 15 2 3 3 3 4 2" xfId="32966" xr:uid="{00000000-0005-0000-0000-000040570000}"/>
    <cellStyle name="Normal 2 15 2 3 3 3 5" xfId="25525" xr:uid="{00000000-0005-0000-0000-000041570000}"/>
    <cellStyle name="Normal 2 15 2 3 3 4" xfId="4750" xr:uid="{00000000-0005-0000-0000-000042570000}"/>
    <cellStyle name="Normal 2 15 2 3 3 4 2" xfId="19634" xr:uid="{00000000-0005-0000-0000-000043570000}"/>
    <cellStyle name="Normal 2 15 2 3 3 4 2 2" xfId="42277" xr:uid="{00000000-0005-0000-0000-000044570000}"/>
    <cellStyle name="Normal 2 15 2 3 3 4 3" xfId="12194" xr:uid="{00000000-0005-0000-0000-000045570000}"/>
    <cellStyle name="Normal 2 15 2 3 3 4 3 2" xfId="34837" xr:uid="{00000000-0005-0000-0000-000046570000}"/>
    <cellStyle name="Normal 2 15 2 3 3 4 4" xfId="27396" xr:uid="{00000000-0005-0000-0000-000047570000}"/>
    <cellStyle name="Normal 2 15 2 3 3 5" xfId="15916" xr:uid="{00000000-0005-0000-0000-000048570000}"/>
    <cellStyle name="Normal 2 15 2 3 3 5 2" xfId="38559" xr:uid="{00000000-0005-0000-0000-000049570000}"/>
    <cellStyle name="Normal 2 15 2 3 3 6" xfId="8476" xr:uid="{00000000-0005-0000-0000-00004A570000}"/>
    <cellStyle name="Normal 2 15 2 3 3 6 2" xfId="31119" xr:uid="{00000000-0005-0000-0000-00004B570000}"/>
    <cellStyle name="Normal 2 15 2 3 3 7" xfId="23678" xr:uid="{00000000-0005-0000-0000-00004C570000}"/>
    <cellStyle name="Normal 2 15 2 3 4" xfId="1489" xr:uid="{00000000-0005-0000-0000-00004D570000}"/>
    <cellStyle name="Normal 2 15 2 3 4 2" xfId="3339" xr:uid="{00000000-0005-0000-0000-00004E570000}"/>
    <cellStyle name="Normal 2 15 2 3 4 2 2" xfId="7060" xr:uid="{00000000-0005-0000-0000-00004F570000}"/>
    <cellStyle name="Normal 2 15 2 3 4 2 2 2" xfId="21944" xr:uid="{00000000-0005-0000-0000-000050570000}"/>
    <cellStyle name="Normal 2 15 2 3 4 2 2 2 2" xfId="44587" xr:uid="{00000000-0005-0000-0000-000051570000}"/>
    <cellStyle name="Normal 2 15 2 3 4 2 2 3" xfId="14504" xr:uid="{00000000-0005-0000-0000-000052570000}"/>
    <cellStyle name="Normal 2 15 2 3 4 2 2 3 2" xfId="37147" xr:uid="{00000000-0005-0000-0000-000053570000}"/>
    <cellStyle name="Normal 2 15 2 3 4 2 2 4" xfId="29706" xr:uid="{00000000-0005-0000-0000-000054570000}"/>
    <cellStyle name="Normal 2 15 2 3 4 2 3" xfId="18226" xr:uid="{00000000-0005-0000-0000-000055570000}"/>
    <cellStyle name="Normal 2 15 2 3 4 2 3 2" xfId="40869" xr:uid="{00000000-0005-0000-0000-000056570000}"/>
    <cellStyle name="Normal 2 15 2 3 4 2 4" xfId="10786" xr:uid="{00000000-0005-0000-0000-000057570000}"/>
    <cellStyle name="Normal 2 15 2 3 4 2 4 2" xfId="33429" xr:uid="{00000000-0005-0000-0000-000058570000}"/>
    <cellStyle name="Normal 2 15 2 3 4 2 5" xfId="25988" xr:uid="{00000000-0005-0000-0000-000059570000}"/>
    <cellStyle name="Normal 2 15 2 3 4 3" xfId="5213" xr:uid="{00000000-0005-0000-0000-00005A570000}"/>
    <cellStyle name="Normal 2 15 2 3 4 3 2" xfId="20097" xr:uid="{00000000-0005-0000-0000-00005B570000}"/>
    <cellStyle name="Normal 2 15 2 3 4 3 2 2" xfId="42740" xr:uid="{00000000-0005-0000-0000-00005C570000}"/>
    <cellStyle name="Normal 2 15 2 3 4 3 3" xfId="12657" xr:uid="{00000000-0005-0000-0000-00005D570000}"/>
    <cellStyle name="Normal 2 15 2 3 4 3 3 2" xfId="35300" xr:uid="{00000000-0005-0000-0000-00005E570000}"/>
    <cellStyle name="Normal 2 15 2 3 4 3 4" xfId="27859" xr:uid="{00000000-0005-0000-0000-00005F570000}"/>
    <cellStyle name="Normal 2 15 2 3 4 4" xfId="16379" xr:uid="{00000000-0005-0000-0000-000060570000}"/>
    <cellStyle name="Normal 2 15 2 3 4 4 2" xfId="39022" xr:uid="{00000000-0005-0000-0000-000061570000}"/>
    <cellStyle name="Normal 2 15 2 3 4 5" xfId="8939" xr:uid="{00000000-0005-0000-0000-000062570000}"/>
    <cellStyle name="Normal 2 15 2 3 4 5 2" xfId="31582" xr:uid="{00000000-0005-0000-0000-000063570000}"/>
    <cellStyle name="Normal 2 15 2 3 4 6" xfId="24141" xr:uid="{00000000-0005-0000-0000-000064570000}"/>
    <cellStyle name="Normal 2 15 2 3 5" xfId="2414" xr:uid="{00000000-0005-0000-0000-000065570000}"/>
    <cellStyle name="Normal 2 15 2 3 5 2" xfId="6135" xr:uid="{00000000-0005-0000-0000-000066570000}"/>
    <cellStyle name="Normal 2 15 2 3 5 2 2" xfId="21019" xr:uid="{00000000-0005-0000-0000-000067570000}"/>
    <cellStyle name="Normal 2 15 2 3 5 2 2 2" xfId="43662" xr:uid="{00000000-0005-0000-0000-000068570000}"/>
    <cellStyle name="Normal 2 15 2 3 5 2 3" xfId="13579" xr:uid="{00000000-0005-0000-0000-000069570000}"/>
    <cellStyle name="Normal 2 15 2 3 5 2 3 2" xfId="36222" xr:uid="{00000000-0005-0000-0000-00006A570000}"/>
    <cellStyle name="Normal 2 15 2 3 5 2 4" xfId="28781" xr:uid="{00000000-0005-0000-0000-00006B570000}"/>
    <cellStyle name="Normal 2 15 2 3 5 3" xfId="17301" xr:uid="{00000000-0005-0000-0000-00006C570000}"/>
    <cellStyle name="Normal 2 15 2 3 5 3 2" xfId="39944" xr:uid="{00000000-0005-0000-0000-00006D570000}"/>
    <cellStyle name="Normal 2 15 2 3 5 4" xfId="9861" xr:uid="{00000000-0005-0000-0000-00006E570000}"/>
    <cellStyle name="Normal 2 15 2 3 5 4 2" xfId="32504" xr:uid="{00000000-0005-0000-0000-00006F570000}"/>
    <cellStyle name="Normal 2 15 2 3 5 5" xfId="25063" xr:uid="{00000000-0005-0000-0000-000070570000}"/>
    <cellStyle name="Normal 2 15 2 3 6" xfId="4288" xr:uid="{00000000-0005-0000-0000-000071570000}"/>
    <cellStyle name="Normal 2 15 2 3 6 2" xfId="19172" xr:uid="{00000000-0005-0000-0000-000072570000}"/>
    <cellStyle name="Normal 2 15 2 3 6 2 2" xfId="41815" xr:uid="{00000000-0005-0000-0000-000073570000}"/>
    <cellStyle name="Normal 2 15 2 3 6 3" xfId="11732" xr:uid="{00000000-0005-0000-0000-000074570000}"/>
    <cellStyle name="Normal 2 15 2 3 6 3 2" xfId="34375" xr:uid="{00000000-0005-0000-0000-000075570000}"/>
    <cellStyle name="Normal 2 15 2 3 6 4" xfId="26934" xr:uid="{00000000-0005-0000-0000-000076570000}"/>
    <cellStyle name="Normal 2 15 2 3 7" xfId="15454" xr:uid="{00000000-0005-0000-0000-000077570000}"/>
    <cellStyle name="Normal 2 15 2 3 7 2" xfId="38097" xr:uid="{00000000-0005-0000-0000-000078570000}"/>
    <cellStyle name="Normal 2 15 2 3 8" xfId="8014" xr:uid="{00000000-0005-0000-0000-000079570000}"/>
    <cellStyle name="Normal 2 15 2 3 8 2" xfId="30657" xr:uid="{00000000-0005-0000-0000-00007A570000}"/>
    <cellStyle name="Normal 2 15 2 3 9" xfId="23217" xr:uid="{00000000-0005-0000-0000-00007B570000}"/>
    <cellStyle name="Normal 2 15 2 4" xfId="664" xr:uid="{00000000-0005-0000-0000-00007C570000}"/>
    <cellStyle name="Normal 2 15 2 4 2" xfId="1129" xr:uid="{00000000-0005-0000-0000-00007D570000}"/>
    <cellStyle name="Normal 2 15 2 4 2 2" xfId="2057" xr:uid="{00000000-0005-0000-0000-00007E570000}"/>
    <cellStyle name="Normal 2 15 2 4 2 2 2" xfId="3907" xr:uid="{00000000-0005-0000-0000-00007F570000}"/>
    <cellStyle name="Normal 2 15 2 4 2 2 2 2" xfId="7628" xr:uid="{00000000-0005-0000-0000-000080570000}"/>
    <cellStyle name="Normal 2 15 2 4 2 2 2 2 2" xfId="22512" xr:uid="{00000000-0005-0000-0000-000081570000}"/>
    <cellStyle name="Normal 2 15 2 4 2 2 2 2 2 2" xfId="45155" xr:uid="{00000000-0005-0000-0000-000082570000}"/>
    <cellStyle name="Normal 2 15 2 4 2 2 2 2 3" xfId="15072" xr:uid="{00000000-0005-0000-0000-000083570000}"/>
    <cellStyle name="Normal 2 15 2 4 2 2 2 2 3 2" xfId="37715" xr:uid="{00000000-0005-0000-0000-000084570000}"/>
    <cellStyle name="Normal 2 15 2 4 2 2 2 2 4" xfId="30274" xr:uid="{00000000-0005-0000-0000-000085570000}"/>
    <cellStyle name="Normal 2 15 2 4 2 2 2 3" xfId="18794" xr:uid="{00000000-0005-0000-0000-000086570000}"/>
    <cellStyle name="Normal 2 15 2 4 2 2 2 3 2" xfId="41437" xr:uid="{00000000-0005-0000-0000-000087570000}"/>
    <cellStyle name="Normal 2 15 2 4 2 2 2 4" xfId="11354" xr:uid="{00000000-0005-0000-0000-000088570000}"/>
    <cellStyle name="Normal 2 15 2 4 2 2 2 4 2" xfId="33997" xr:uid="{00000000-0005-0000-0000-000089570000}"/>
    <cellStyle name="Normal 2 15 2 4 2 2 2 5" xfId="26556" xr:uid="{00000000-0005-0000-0000-00008A570000}"/>
    <cellStyle name="Normal 2 15 2 4 2 2 3" xfId="5781" xr:uid="{00000000-0005-0000-0000-00008B570000}"/>
    <cellStyle name="Normal 2 15 2 4 2 2 3 2" xfId="20665" xr:uid="{00000000-0005-0000-0000-00008C570000}"/>
    <cellStyle name="Normal 2 15 2 4 2 2 3 2 2" xfId="43308" xr:uid="{00000000-0005-0000-0000-00008D570000}"/>
    <cellStyle name="Normal 2 15 2 4 2 2 3 3" xfId="13225" xr:uid="{00000000-0005-0000-0000-00008E570000}"/>
    <cellStyle name="Normal 2 15 2 4 2 2 3 3 2" xfId="35868" xr:uid="{00000000-0005-0000-0000-00008F570000}"/>
    <cellStyle name="Normal 2 15 2 4 2 2 3 4" xfId="28427" xr:uid="{00000000-0005-0000-0000-000090570000}"/>
    <cellStyle name="Normal 2 15 2 4 2 2 4" xfId="16947" xr:uid="{00000000-0005-0000-0000-000091570000}"/>
    <cellStyle name="Normal 2 15 2 4 2 2 4 2" xfId="39590" xr:uid="{00000000-0005-0000-0000-000092570000}"/>
    <cellStyle name="Normal 2 15 2 4 2 2 5" xfId="9507" xr:uid="{00000000-0005-0000-0000-000093570000}"/>
    <cellStyle name="Normal 2 15 2 4 2 2 5 2" xfId="32150" xr:uid="{00000000-0005-0000-0000-000094570000}"/>
    <cellStyle name="Normal 2 15 2 4 2 2 6" xfId="24709" xr:uid="{00000000-0005-0000-0000-000095570000}"/>
    <cellStyle name="Normal 2 15 2 4 2 3" xfId="2982" xr:uid="{00000000-0005-0000-0000-000096570000}"/>
    <cellStyle name="Normal 2 15 2 4 2 3 2" xfId="6703" xr:uid="{00000000-0005-0000-0000-000097570000}"/>
    <cellStyle name="Normal 2 15 2 4 2 3 2 2" xfId="21587" xr:uid="{00000000-0005-0000-0000-000098570000}"/>
    <cellStyle name="Normal 2 15 2 4 2 3 2 2 2" xfId="44230" xr:uid="{00000000-0005-0000-0000-000099570000}"/>
    <cellStyle name="Normal 2 15 2 4 2 3 2 3" xfId="14147" xr:uid="{00000000-0005-0000-0000-00009A570000}"/>
    <cellStyle name="Normal 2 15 2 4 2 3 2 3 2" xfId="36790" xr:uid="{00000000-0005-0000-0000-00009B570000}"/>
    <cellStyle name="Normal 2 15 2 4 2 3 2 4" xfId="29349" xr:uid="{00000000-0005-0000-0000-00009C570000}"/>
    <cellStyle name="Normal 2 15 2 4 2 3 3" xfId="17869" xr:uid="{00000000-0005-0000-0000-00009D570000}"/>
    <cellStyle name="Normal 2 15 2 4 2 3 3 2" xfId="40512" xr:uid="{00000000-0005-0000-0000-00009E570000}"/>
    <cellStyle name="Normal 2 15 2 4 2 3 4" xfId="10429" xr:uid="{00000000-0005-0000-0000-00009F570000}"/>
    <cellStyle name="Normal 2 15 2 4 2 3 4 2" xfId="33072" xr:uid="{00000000-0005-0000-0000-0000A0570000}"/>
    <cellStyle name="Normal 2 15 2 4 2 3 5" xfId="25631" xr:uid="{00000000-0005-0000-0000-0000A1570000}"/>
    <cellStyle name="Normal 2 15 2 4 2 4" xfId="4856" xr:uid="{00000000-0005-0000-0000-0000A2570000}"/>
    <cellStyle name="Normal 2 15 2 4 2 4 2" xfId="19740" xr:uid="{00000000-0005-0000-0000-0000A3570000}"/>
    <cellStyle name="Normal 2 15 2 4 2 4 2 2" xfId="42383" xr:uid="{00000000-0005-0000-0000-0000A4570000}"/>
    <cellStyle name="Normal 2 15 2 4 2 4 3" xfId="12300" xr:uid="{00000000-0005-0000-0000-0000A5570000}"/>
    <cellStyle name="Normal 2 15 2 4 2 4 3 2" xfId="34943" xr:uid="{00000000-0005-0000-0000-0000A6570000}"/>
    <cellStyle name="Normal 2 15 2 4 2 4 4" xfId="27502" xr:uid="{00000000-0005-0000-0000-0000A7570000}"/>
    <cellStyle name="Normal 2 15 2 4 2 5" xfId="16022" xr:uid="{00000000-0005-0000-0000-0000A8570000}"/>
    <cellStyle name="Normal 2 15 2 4 2 5 2" xfId="38665" xr:uid="{00000000-0005-0000-0000-0000A9570000}"/>
    <cellStyle name="Normal 2 15 2 4 2 6" xfId="8582" xr:uid="{00000000-0005-0000-0000-0000AA570000}"/>
    <cellStyle name="Normal 2 15 2 4 2 6 2" xfId="31225" xr:uid="{00000000-0005-0000-0000-0000AB570000}"/>
    <cellStyle name="Normal 2 15 2 4 2 7" xfId="23784" xr:uid="{00000000-0005-0000-0000-0000AC570000}"/>
    <cellStyle name="Normal 2 15 2 4 3" xfId="1595" xr:uid="{00000000-0005-0000-0000-0000AD570000}"/>
    <cellStyle name="Normal 2 15 2 4 3 2" xfId="3445" xr:uid="{00000000-0005-0000-0000-0000AE570000}"/>
    <cellStyle name="Normal 2 15 2 4 3 2 2" xfId="7166" xr:uid="{00000000-0005-0000-0000-0000AF570000}"/>
    <cellStyle name="Normal 2 15 2 4 3 2 2 2" xfId="22050" xr:uid="{00000000-0005-0000-0000-0000B0570000}"/>
    <cellStyle name="Normal 2 15 2 4 3 2 2 2 2" xfId="44693" xr:uid="{00000000-0005-0000-0000-0000B1570000}"/>
    <cellStyle name="Normal 2 15 2 4 3 2 2 3" xfId="14610" xr:uid="{00000000-0005-0000-0000-0000B2570000}"/>
    <cellStyle name="Normal 2 15 2 4 3 2 2 3 2" xfId="37253" xr:uid="{00000000-0005-0000-0000-0000B3570000}"/>
    <cellStyle name="Normal 2 15 2 4 3 2 2 4" xfId="29812" xr:uid="{00000000-0005-0000-0000-0000B4570000}"/>
    <cellStyle name="Normal 2 15 2 4 3 2 3" xfId="18332" xr:uid="{00000000-0005-0000-0000-0000B5570000}"/>
    <cellStyle name="Normal 2 15 2 4 3 2 3 2" xfId="40975" xr:uid="{00000000-0005-0000-0000-0000B6570000}"/>
    <cellStyle name="Normal 2 15 2 4 3 2 4" xfId="10892" xr:uid="{00000000-0005-0000-0000-0000B7570000}"/>
    <cellStyle name="Normal 2 15 2 4 3 2 4 2" xfId="33535" xr:uid="{00000000-0005-0000-0000-0000B8570000}"/>
    <cellStyle name="Normal 2 15 2 4 3 2 5" xfId="26094" xr:uid="{00000000-0005-0000-0000-0000B9570000}"/>
    <cellStyle name="Normal 2 15 2 4 3 3" xfId="5319" xr:uid="{00000000-0005-0000-0000-0000BA570000}"/>
    <cellStyle name="Normal 2 15 2 4 3 3 2" xfId="20203" xr:uid="{00000000-0005-0000-0000-0000BB570000}"/>
    <cellStyle name="Normal 2 15 2 4 3 3 2 2" xfId="42846" xr:uid="{00000000-0005-0000-0000-0000BC570000}"/>
    <cellStyle name="Normal 2 15 2 4 3 3 3" xfId="12763" xr:uid="{00000000-0005-0000-0000-0000BD570000}"/>
    <cellStyle name="Normal 2 15 2 4 3 3 3 2" xfId="35406" xr:uid="{00000000-0005-0000-0000-0000BE570000}"/>
    <cellStyle name="Normal 2 15 2 4 3 3 4" xfId="27965" xr:uid="{00000000-0005-0000-0000-0000BF570000}"/>
    <cellStyle name="Normal 2 15 2 4 3 4" xfId="16485" xr:uid="{00000000-0005-0000-0000-0000C0570000}"/>
    <cellStyle name="Normal 2 15 2 4 3 4 2" xfId="39128" xr:uid="{00000000-0005-0000-0000-0000C1570000}"/>
    <cellStyle name="Normal 2 15 2 4 3 5" xfId="9045" xr:uid="{00000000-0005-0000-0000-0000C2570000}"/>
    <cellStyle name="Normal 2 15 2 4 3 5 2" xfId="31688" xr:uid="{00000000-0005-0000-0000-0000C3570000}"/>
    <cellStyle name="Normal 2 15 2 4 3 6" xfId="24247" xr:uid="{00000000-0005-0000-0000-0000C4570000}"/>
    <cellStyle name="Normal 2 15 2 4 4" xfId="2520" xr:uid="{00000000-0005-0000-0000-0000C5570000}"/>
    <cellStyle name="Normal 2 15 2 4 4 2" xfId="6241" xr:uid="{00000000-0005-0000-0000-0000C6570000}"/>
    <cellStyle name="Normal 2 15 2 4 4 2 2" xfId="21125" xr:uid="{00000000-0005-0000-0000-0000C7570000}"/>
    <cellStyle name="Normal 2 15 2 4 4 2 2 2" xfId="43768" xr:uid="{00000000-0005-0000-0000-0000C8570000}"/>
    <cellStyle name="Normal 2 15 2 4 4 2 3" xfId="13685" xr:uid="{00000000-0005-0000-0000-0000C9570000}"/>
    <cellStyle name="Normal 2 15 2 4 4 2 3 2" xfId="36328" xr:uid="{00000000-0005-0000-0000-0000CA570000}"/>
    <cellStyle name="Normal 2 15 2 4 4 2 4" xfId="28887" xr:uid="{00000000-0005-0000-0000-0000CB570000}"/>
    <cellStyle name="Normal 2 15 2 4 4 3" xfId="17407" xr:uid="{00000000-0005-0000-0000-0000CC570000}"/>
    <cellStyle name="Normal 2 15 2 4 4 3 2" xfId="40050" xr:uid="{00000000-0005-0000-0000-0000CD570000}"/>
    <cellStyle name="Normal 2 15 2 4 4 4" xfId="9967" xr:uid="{00000000-0005-0000-0000-0000CE570000}"/>
    <cellStyle name="Normal 2 15 2 4 4 4 2" xfId="32610" xr:uid="{00000000-0005-0000-0000-0000CF570000}"/>
    <cellStyle name="Normal 2 15 2 4 4 5" xfId="25169" xr:uid="{00000000-0005-0000-0000-0000D0570000}"/>
    <cellStyle name="Normal 2 15 2 4 5" xfId="4394" xr:uid="{00000000-0005-0000-0000-0000D1570000}"/>
    <cellStyle name="Normal 2 15 2 4 5 2" xfId="19278" xr:uid="{00000000-0005-0000-0000-0000D2570000}"/>
    <cellStyle name="Normal 2 15 2 4 5 2 2" xfId="41921" xr:uid="{00000000-0005-0000-0000-0000D3570000}"/>
    <cellStyle name="Normal 2 15 2 4 5 3" xfId="11838" xr:uid="{00000000-0005-0000-0000-0000D4570000}"/>
    <cellStyle name="Normal 2 15 2 4 5 3 2" xfId="34481" xr:uid="{00000000-0005-0000-0000-0000D5570000}"/>
    <cellStyle name="Normal 2 15 2 4 5 4" xfId="27040" xr:uid="{00000000-0005-0000-0000-0000D6570000}"/>
    <cellStyle name="Normal 2 15 2 4 6" xfId="15560" xr:uid="{00000000-0005-0000-0000-0000D7570000}"/>
    <cellStyle name="Normal 2 15 2 4 6 2" xfId="38203" xr:uid="{00000000-0005-0000-0000-0000D8570000}"/>
    <cellStyle name="Normal 2 15 2 4 7" xfId="8120" xr:uid="{00000000-0005-0000-0000-0000D9570000}"/>
    <cellStyle name="Normal 2 15 2 4 7 2" xfId="30763" xr:uid="{00000000-0005-0000-0000-0000DA570000}"/>
    <cellStyle name="Normal 2 15 2 4 8" xfId="23322" xr:uid="{00000000-0005-0000-0000-0000DB570000}"/>
    <cellStyle name="Normal 2 15 2 5" xfId="918" xr:uid="{00000000-0005-0000-0000-0000DC570000}"/>
    <cellStyle name="Normal 2 15 2 5 2" xfId="1846" xr:uid="{00000000-0005-0000-0000-0000DD570000}"/>
    <cellStyle name="Normal 2 15 2 5 2 2" xfId="3696" xr:uid="{00000000-0005-0000-0000-0000DE570000}"/>
    <cellStyle name="Normal 2 15 2 5 2 2 2" xfId="7417" xr:uid="{00000000-0005-0000-0000-0000DF570000}"/>
    <cellStyle name="Normal 2 15 2 5 2 2 2 2" xfId="22301" xr:uid="{00000000-0005-0000-0000-0000E0570000}"/>
    <cellStyle name="Normal 2 15 2 5 2 2 2 2 2" xfId="44944" xr:uid="{00000000-0005-0000-0000-0000E1570000}"/>
    <cellStyle name="Normal 2 15 2 5 2 2 2 3" xfId="14861" xr:uid="{00000000-0005-0000-0000-0000E2570000}"/>
    <cellStyle name="Normal 2 15 2 5 2 2 2 3 2" xfId="37504" xr:uid="{00000000-0005-0000-0000-0000E3570000}"/>
    <cellStyle name="Normal 2 15 2 5 2 2 2 4" xfId="30063" xr:uid="{00000000-0005-0000-0000-0000E4570000}"/>
    <cellStyle name="Normal 2 15 2 5 2 2 3" xfId="18583" xr:uid="{00000000-0005-0000-0000-0000E5570000}"/>
    <cellStyle name="Normal 2 15 2 5 2 2 3 2" xfId="41226" xr:uid="{00000000-0005-0000-0000-0000E6570000}"/>
    <cellStyle name="Normal 2 15 2 5 2 2 4" xfId="11143" xr:uid="{00000000-0005-0000-0000-0000E7570000}"/>
    <cellStyle name="Normal 2 15 2 5 2 2 4 2" xfId="33786" xr:uid="{00000000-0005-0000-0000-0000E8570000}"/>
    <cellStyle name="Normal 2 15 2 5 2 2 5" xfId="26345" xr:uid="{00000000-0005-0000-0000-0000E9570000}"/>
    <cellStyle name="Normal 2 15 2 5 2 3" xfId="5570" xr:uid="{00000000-0005-0000-0000-0000EA570000}"/>
    <cellStyle name="Normal 2 15 2 5 2 3 2" xfId="20454" xr:uid="{00000000-0005-0000-0000-0000EB570000}"/>
    <cellStyle name="Normal 2 15 2 5 2 3 2 2" xfId="43097" xr:uid="{00000000-0005-0000-0000-0000EC570000}"/>
    <cellStyle name="Normal 2 15 2 5 2 3 3" xfId="13014" xr:uid="{00000000-0005-0000-0000-0000ED570000}"/>
    <cellStyle name="Normal 2 15 2 5 2 3 3 2" xfId="35657" xr:uid="{00000000-0005-0000-0000-0000EE570000}"/>
    <cellStyle name="Normal 2 15 2 5 2 3 4" xfId="28216" xr:uid="{00000000-0005-0000-0000-0000EF570000}"/>
    <cellStyle name="Normal 2 15 2 5 2 4" xfId="16736" xr:uid="{00000000-0005-0000-0000-0000F0570000}"/>
    <cellStyle name="Normal 2 15 2 5 2 4 2" xfId="39379" xr:uid="{00000000-0005-0000-0000-0000F1570000}"/>
    <cellStyle name="Normal 2 15 2 5 2 5" xfId="9296" xr:uid="{00000000-0005-0000-0000-0000F2570000}"/>
    <cellStyle name="Normal 2 15 2 5 2 5 2" xfId="31939" xr:uid="{00000000-0005-0000-0000-0000F3570000}"/>
    <cellStyle name="Normal 2 15 2 5 2 6" xfId="24498" xr:uid="{00000000-0005-0000-0000-0000F4570000}"/>
    <cellStyle name="Normal 2 15 2 5 3" xfId="2771" xr:uid="{00000000-0005-0000-0000-0000F5570000}"/>
    <cellStyle name="Normal 2 15 2 5 3 2" xfId="6492" xr:uid="{00000000-0005-0000-0000-0000F6570000}"/>
    <cellStyle name="Normal 2 15 2 5 3 2 2" xfId="21376" xr:uid="{00000000-0005-0000-0000-0000F7570000}"/>
    <cellStyle name="Normal 2 15 2 5 3 2 2 2" xfId="44019" xr:uid="{00000000-0005-0000-0000-0000F8570000}"/>
    <cellStyle name="Normal 2 15 2 5 3 2 3" xfId="13936" xr:uid="{00000000-0005-0000-0000-0000F9570000}"/>
    <cellStyle name="Normal 2 15 2 5 3 2 3 2" xfId="36579" xr:uid="{00000000-0005-0000-0000-0000FA570000}"/>
    <cellStyle name="Normal 2 15 2 5 3 2 4" xfId="29138" xr:uid="{00000000-0005-0000-0000-0000FB570000}"/>
    <cellStyle name="Normal 2 15 2 5 3 3" xfId="17658" xr:uid="{00000000-0005-0000-0000-0000FC570000}"/>
    <cellStyle name="Normal 2 15 2 5 3 3 2" xfId="40301" xr:uid="{00000000-0005-0000-0000-0000FD570000}"/>
    <cellStyle name="Normal 2 15 2 5 3 4" xfId="10218" xr:uid="{00000000-0005-0000-0000-0000FE570000}"/>
    <cellStyle name="Normal 2 15 2 5 3 4 2" xfId="32861" xr:uid="{00000000-0005-0000-0000-0000FF570000}"/>
    <cellStyle name="Normal 2 15 2 5 3 5" xfId="25420" xr:uid="{00000000-0005-0000-0000-000000580000}"/>
    <cellStyle name="Normal 2 15 2 5 4" xfId="4645" xr:uid="{00000000-0005-0000-0000-000001580000}"/>
    <cellStyle name="Normal 2 15 2 5 4 2" xfId="19529" xr:uid="{00000000-0005-0000-0000-000002580000}"/>
    <cellStyle name="Normal 2 15 2 5 4 2 2" xfId="42172" xr:uid="{00000000-0005-0000-0000-000003580000}"/>
    <cellStyle name="Normal 2 15 2 5 4 3" xfId="12089" xr:uid="{00000000-0005-0000-0000-000004580000}"/>
    <cellStyle name="Normal 2 15 2 5 4 3 2" xfId="34732" xr:uid="{00000000-0005-0000-0000-000005580000}"/>
    <cellStyle name="Normal 2 15 2 5 4 4" xfId="27291" xr:uid="{00000000-0005-0000-0000-000006580000}"/>
    <cellStyle name="Normal 2 15 2 5 5" xfId="15811" xr:uid="{00000000-0005-0000-0000-000007580000}"/>
    <cellStyle name="Normal 2 15 2 5 5 2" xfId="38454" xr:uid="{00000000-0005-0000-0000-000008580000}"/>
    <cellStyle name="Normal 2 15 2 5 6" xfId="8371" xr:uid="{00000000-0005-0000-0000-000009580000}"/>
    <cellStyle name="Normal 2 15 2 5 6 2" xfId="31014" xr:uid="{00000000-0005-0000-0000-00000A580000}"/>
    <cellStyle name="Normal 2 15 2 5 7" xfId="23573" xr:uid="{00000000-0005-0000-0000-00000B580000}"/>
    <cellStyle name="Normal 2 15 2 6" xfId="1384" xr:uid="{00000000-0005-0000-0000-00000C580000}"/>
    <cellStyle name="Normal 2 15 2 6 2" xfId="3234" xr:uid="{00000000-0005-0000-0000-00000D580000}"/>
    <cellStyle name="Normal 2 15 2 6 2 2" xfId="6955" xr:uid="{00000000-0005-0000-0000-00000E580000}"/>
    <cellStyle name="Normal 2 15 2 6 2 2 2" xfId="21839" xr:uid="{00000000-0005-0000-0000-00000F580000}"/>
    <cellStyle name="Normal 2 15 2 6 2 2 2 2" xfId="44482" xr:uid="{00000000-0005-0000-0000-000010580000}"/>
    <cellStyle name="Normal 2 15 2 6 2 2 3" xfId="14399" xr:uid="{00000000-0005-0000-0000-000011580000}"/>
    <cellStyle name="Normal 2 15 2 6 2 2 3 2" xfId="37042" xr:uid="{00000000-0005-0000-0000-000012580000}"/>
    <cellStyle name="Normal 2 15 2 6 2 2 4" xfId="29601" xr:uid="{00000000-0005-0000-0000-000013580000}"/>
    <cellStyle name="Normal 2 15 2 6 2 3" xfId="18121" xr:uid="{00000000-0005-0000-0000-000014580000}"/>
    <cellStyle name="Normal 2 15 2 6 2 3 2" xfId="40764" xr:uid="{00000000-0005-0000-0000-000015580000}"/>
    <cellStyle name="Normal 2 15 2 6 2 4" xfId="10681" xr:uid="{00000000-0005-0000-0000-000016580000}"/>
    <cellStyle name="Normal 2 15 2 6 2 4 2" xfId="33324" xr:uid="{00000000-0005-0000-0000-000017580000}"/>
    <cellStyle name="Normal 2 15 2 6 2 5" xfId="25883" xr:uid="{00000000-0005-0000-0000-000018580000}"/>
    <cellStyle name="Normal 2 15 2 6 3" xfId="5108" xr:uid="{00000000-0005-0000-0000-000019580000}"/>
    <cellStyle name="Normal 2 15 2 6 3 2" xfId="19992" xr:uid="{00000000-0005-0000-0000-00001A580000}"/>
    <cellStyle name="Normal 2 15 2 6 3 2 2" xfId="42635" xr:uid="{00000000-0005-0000-0000-00001B580000}"/>
    <cellStyle name="Normal 2 15 2 6 3 3" xfId="12552" xr:uid="{00000000-0005-0000-0000-00001C580000}"/>
    <cellStyle name="Normal 2 15 2 6 3 3 2" xfId="35195" xr:uid="{00000000-0005-0000-0000-00001D580000}"/>
    <cellStyle name="Normal 2 15 2 6 3 4" xfId="27754" xr:uid="{00000000-0005-0000-0000-00001E580000}"/>
    <cellStyle name="Normal 2 15 2 6 4" xfId="16274" xr:uid="{00000000-0005-0000-0000-00001F580000}"/>
    <cellStyle name="Normal 2 15 2 6 4 2" xfId="38917" xr:uid="{00000000-0005-0000-0000-000020580000}"/>
    <cellStyle name="Normal 2 15 2 6 5" xfId="8834" xr:uid="{00000000-0005-0000-0000-000021580000}"/>
    <cellStyle name="Normal 2 15 2 6 5 2" xfId="31477" xr:uid="{00000000-0005-0000-0000-000022580000}"/>
    <cellStyle name="Normal 2 15 2 6 6" xfId="24036" xr:uid="{00000000-0005-0000-0000-000023580000}"/>
    <cellStyle name="Normal 2 15 2 7" xfId="2309" xr:uid="{00000000-0005-0000-0000-000024580000}"/>
    <cellStyle name="Normal 2 15 2 7 2" xfId="6030" xr:uid="{00000000-0005-0000-0000-000025580000}"/>
    <cellStyle name="Normal 2 15 2 7 2 2" xfId="20914" xr:uid="{00000000-0005-0000-0000-000026580000}"/>
    <cellStyle name="Normal 2 15 2 7 2 2 2" xfId="43557" xr:uid="{00000000-0005-0000-0000-000027580000}"/>
    <cellStyle name="Normal 2 15 2 7 2 3" xfId="13474" xr:uid="{00000000-0005-0000-0000-000028580000}"/>
    <cellStyle name="Normal 2 15 2 7 2 3 2" xfId="36117" xr:uid="{00000000-0005-0000-0000-000029580000}"/>
    <cellStyle name="Normal 2 15 2 7 2 4" xfId="28676" xr:uid="{00000000-0005-0000-0000-00002A580000}"/>
    <cellStyle name="Normal 2 15 2 7 3" xfId="17196" xr:uid="{00000000-0005-0000-0000-00002B580000}"/>
    <cellStyle name="Normal 2 15 2 7 3 2" xfId="39839" xr:uid="{00000000-0005-0000-0000-00002C580000}"/>
    <cellStyle name="Normal 2 15 2 7 4" xfId="9756" xr:uid="{00000000-0005-0000-0000-00002D580000}"/>
    <cellStyle name="Normal 2 15 2 7 4 2" xfId="32399" xr:uid="{00000000-0005-0000-0000-00002E580000}"/>
    <cellStyle name="Normal 2 15 2 7 5" xfId="24958" xr:uid="{00000000-0005-0000-0000-00002F580000}"/>
    <cellStyle name="Normal 2 15 2 8" xfId="4183" xr:uid="{00000000-0005-0000-0000-000030580000}"/>
    <cellStyle name="Normal 2 15 2 8 2" xfId="19067" xr:uid="{00000000-0005-0000-0000-000031580000}"/>
    <cellStyle name="Normal 2 15 2 8 2 2" xfId="41710" xr:uid="{00000000-0005-0000-0000-000032580000}"/>
    <cellStyle name="Normal 2 15 2 8 3" xfId="11627" xr:uid="{00000000-0005-0000-0000-000033580000}"/>
    <cellStyle name="Normal 2 15 2 8 3 2" xfId="34270" xr:uid="{00000000-0005-0000-0000-000034580000}"/>
    <cellStyle name="Normal 2 15 2 8 4" xfId="26829" xr:uid="{00000000-0005-0000-0000-000035580000}"/>
    <cellStyle name="Normal 2 15 2 9" xfId="15349" xr:uid="{00000000-0005-0000-0000-000036580000}"/>
    <cellStyle name="Normal 2 15 2 9 2" xfId="37992" xr:uid="{00000000-0005-0000-0000-000037580000}"/>
    <cellStyle name="Normal 2 15 3" xfId="483" xr:uid="{00000000-0005-0000-0000-000038580000}"/>
    <cellStyle name="Normal 2 15 3 10" xfId="23144" xr:uid="{00000000-0005-0000-0000-000039580000}"/>
    <cellStyle name="Normal 2 15 3 2" xfId="589" xr:uid="{00000000-0005-0000-0000-00003A580000}"/>
    <cellStyle name="Normal 2 15 3 2 2" xfId="801" xr:uid="{00000000-0005-0000-0000-00003B580000}"/>
    <cellStyle name="Normal 2 15 3 2 2 2" xfId="1266" xr:uid="{00000000-0005-0000-0000-00003C580000}"/>
    <cellStyle name="Normal 2 15 3 2 2 2 2" xfId="2194" xr:uid="{00000000-0005-0000-0000-00003D580000}"/>
    <cellStyle name="Normal 2 15 3 2 2 2 2 2" xfId="4044" xr:uid="{00000000-0005-0000-0000-00003E580000}"/>
    <cellStyle name="Normal 2 15 3 2 2 2 2 2 2" xfId="7765" xr:uid="{00000000-0005-0000-0000-00003F580000}"/>
    <cellStyle name="Normal 2 15 3 2 2 2 2 2 2 2" xfId="22649" xr:uid="{00000000-0005-0000-0000-000040580000}"/>
    <cellStyle name="Normal 2 15 3 2 2 2 2 2 2 2 2" xfId="45292" xr:uid="{00000000-0005-0000-0000-000041580000}"/>
    <cellStyle name="Normal 2 15 3 2 2 2 2 2 2 3" xfId="15209" xr:uid="{00000000-0005-0000-0000-000042580000}"/>
    <cellStyle name="Normal 2 15 3 2 2 2 2 2 2 3 2" xfId="37852" xr:uid="{00000000-0005-0000-0000-000043580000}"/>
    <cellStyle name="Normal 2 15 3 2 2 2 2 2 2 4" xfId="30411" xr:uid="{00000000-0005-0000-0000-000044580000}"/>
    <cellStyle name="Normal 2 15 3 2 2 2 2 2 3" xfId="18931" xr:uid="{00000000-0005-0000-0000-000045580000}"/>
    <cellStyle name="Normal 2 15 3 2 2 2 2 2 3 2" xfId="41574" xr:uid="{00000000-0005-0000-0000-000046580000}"/>
    <cellStyle name="Normal 2 15 3 2 2 2 2 2 4" xfId="11491" xr:uid="{00000000-0005-0000-0000-000047580000}"/>
    <cellStyle name="Normal 2 15 3 2 2 2 2 2 4 2" xfId="34134" xr:uid="{00000000-0005-0000-0000-000048580000}"/>
    <cellStyle name="Normal 2 15 3 2 2 2 2 2 5" xfId="26693" xr:uid="{00000000-0005-0000-0000-000049580000}"/>
    <cellStyle name="Normal 2 15 3 2 2 2 2 3" xfId="5918" xr:uid="{00000000-0005-0000-0000-00004A580000}"/>
    <cellStyle name="Normal 2 15 3 2 2 2 2 3 2" xfId="20802" xr:uid="{00000000-0005-0000-0000-00004B580000}"/>
    <cellStyle name="Normal 2 15 3 2 2 2 2 3 2 2" xfId="43445" xr:uid="{00000000-0005-0000-0000-00004C580000}"/>
    <cellStyle name="Normal 2 15 3 2 2 2 2 3 3" xfId="13362" xr:uid="{00000000-0005-0000-0000-00004D580000}"/>
    <cellStyle name="Normal 2 15 3 2 2 2 2 3 3 2" xfId="36005" xr:uid="{00000000-0005-0000-0000-00004E580000}"/>
    <cellStyle name="Normal 2 15 3 2 2 2 2 3 4" xfId="28564" xr:uid="{00000000-0005-0000-0000-00004F580000}"/>
    <cellStyle name="Normal 2 15 3 2 2 2 2 4" xfId="17084" xr:uid="{00000000-0005-0000-0000-000050580000}"/>
    <cellStyle name="Normal 2 15 3 2 2 2 2 4 2" xfId="39727" xr:uid="{00000000-0005-0000-0000-000051580000}"/>
    <cellStyle name="Normal 2 15 3 2 2 2 2 5" xfId="9644" xr:uid="{00000000-0005-0000-0000-000052580000}"/>
    <cellStyle name="Normal 2 15 3 2 2 2 2 5 2" xfId="32287" xr:uid="{00000000-0005-0000-0000-000053580000}"/>
    <cellStyle name="Normal 2 15 3 2 2 2 2 6" xfId="24846" xr:uid="{00000000-0005-0000-0000-000054580000}"/>
    <cellStyle name="Normal 2 15 3 2 2 2 3" xfId="3119" xr:uid="{00000000-0005-0000-0000-000055580000}"/>
    <cellStyle name="Normal 2 15 3 2 2 2 3 2" xfId="6840" xr:uid="{00000000-0005-0000-0000-000056580000}"/>
    <cellStyle name="Normal 2 15 3 2 2 2 3 2 2" xfId="21724" xr:uid="{00000000-0005-0000-0000-000057580000}"/>
    <cellStyle name="Normal 2 15 3 2 2 2 3 2 2 2" xfId="44367" xr:uid="{00000000-0005-0000-0000-000058580000}"/>
    <cellStyle name="Normal 2 15 3 2 2 2 3 2 3" xfId="14284" xr:uid="{00000000-0005-0000-0000-000059580000}"/>
    <cellStyle name="Normal 2 15 3 2 2 2 3 2 3 2" xfId="36927" xr:uid="{00000000-0005-0000-0000-00005A580000}"/>
    <cellStyle name="Normal 2 15 3 2 2 2 3 2 4" xfId="29486" xr:uid="{00000000-0005-0000-0000-00005B580000}"/>
    <cellStyle name="Normal 2 15 3 2 2 2 3 3" xfId="18006" xr:uid="{00000000-0005-0000-0000-00005C580000}"/>
    <cellStyle name="Normal 2 15 3 2 2 2 3 3 2" xfId="40649" xr:uid="{00000000-0005-0000-0000-00005D580000}"/>
    <cellStyle name="Normal 2 15 3 2 2 2 3 4" xfId="10566" xr:uid="{00000000-0005-0000-0000-00005E580000}"/>
    <cellStyle name="Normal 2 15 3 2 2 2 3 4 2" xfId="33209" xr:uid="{00000000-0005-0000-0000-00005F580000}"/>
    <cellStyle name="Normal 2 15 3 2 2 2 3 5" xfId="25768" xr:uid="{00000000-0005-0000-0000-000060580000}"/>
    <cellStyle name="Normal 2 15 3 2 2 2 4" xfId="4993" xr:uid="{00000000-0005-0000-0000-000061580000}"/>
    <cellStyle name="Normal 2 15 3 2 2 2 4 2" xfId="19877" xr:uid="{00000000-0005-0000-0000-000062580000}"/>
    <cellStyle name="Normal 2 15 3 2 2 2 4 2 2" xfId="42520" xr:uid="{00000000-0005-0000-0000-000063580000}"/>
    <cellStyle name="Normal 2 15 3 2 2 2 4 3" xfId="12437" xr:uid="{00000000-0005-0000-0000-000064580000}"/>
    <cellStyle name="Normal 2 15 3 2 2 2 4 3 2" xfId="35080" xr:uid="{00000000-0005-0000-0000-000065580000}"/>
    <cellStyle name="Normal 2 15 3 2 2 2 4 4" xfId="27639" xr:uid="{00000000-0005-0000-0000-000066580000}"/>
    <cellStyle name="Normal 2 15 3 2 2 2 5" xfId="16159" xr:uid="{00000000-0005-0000-0000-000067580000}"/>
    <cellStyle name="Normal 2 15 3 2 2 2 5 2" xfId="38802" xr:uid="{00000000-0005-0000-0000-000068580000}"/>
    <cellStyle name="Normal 2 15 3 2 2 2 6" xfId="8719" xr:uid="{00000000-0005-0000-0000-000069580000}"/>
    <cellStyle name="Normal 2 15 3 2 2 2 6 2" xfId="31362" xr:uid="{00000000-0005-0000-0000-00006A580000}"/>
    <cellStyle name="Normal 2 15 3 2 2 2 7" xfId="23921" xr:uid="{00000000-0005-0000-0000-00006B580000}"/>
    <cellStyle name="Normal 2 15 3 2 2 3" xfId="1732" xr:uid="{00000000-0005-0000-0000-00006C580000}"/>
    <cellStyle name="Normal 2 15 3 2 2 3 2" xfId="3582" xr:uid="{00000000-0005-0000-0000-00006D580000}"/>
    <cellStyle name="Normal 2 15 3 2 2 3 2 2" xfId="7303" xr:uid="{00000000-0005-0000-0000-00006E580000}"/>
    <cellStyle name="Normal 2 15 3 2 2 3 2 2 2" xfId="22187" xr:uid="{00000000-0005-0000-0000-00006F580000}"/>
    <cellStyle name="Normal 2 15 3 2 2 3 2 2 2 2" xfId="44830" xr:uid="{00000000-0005-0000-0000-000070580000}"/>
    <cellStyle name="Normal 2 15 3 2 2 3 2 2 3" xfId="14747" xr:uid="{00000000-0005-0000-0000-000071580000}"/>
    <cellStyle name="Normal 2 15 3 2 2 3 2 2 3 2" xfId="37390" xr:uid="{00000000-0005-0000-0000-000072580000}"/>
    <cellStyle name="Normal 2 15 3 2 2 3 2 2 4" xfId="29949" xr:uid="{00000000-0005-0000-0000-000073580000}"/>
    <cellStyle name="Normal 2 15 3 2 2 3 2 3" xfId="18469" xr:uid="{00000000-0005-0000-0000-000074580000}"/>
    <cellStyle name="Normal 2 15 3 2 2 3 2 3 2" xfId="41112" xr:uid="{00000000-0005-0000-0000-000075580000}"/>
    <cellStyle name="Normal 2 15 3 2 2 3 2 4" xfId="11029" xr:uid="{00000000-0005-0000-0000-000076580000}"/>
    <cellStyle name="Normal 2 15 3 2 2 3 2 4 2" xfId="33672" xr:uid="{00000000-0005-0000-0000-000077580000}"/>
    <cellStyle name="Normal 2 15 3 2 2 3 2 5" xfId="26231" xr:uid="{00000000-0005-0000-0000-000078580000}"/>
    <cellStyle name="Normal 2 15 3 2 2 3 3" xfId="5456" xr:uid="{00000000-0005-0000-0000-000079580000}"/>
    <cellStyle name="Normal 2 15 3 2 2 3 3 2" xfId="20340" xr:uid="{00000000-0005-0000-0000-00007A580000}"/>
    <cellStyle name="Normal 2 15 3 2 2 3 3 2 2" xfId="42983" xr:uid="{00000000-0005-0000-0000-00007B580000}"/>
    <cellStyle name="Normal 2 15 3 2 2 3 3 3" xfId="12900" xr:uid="{00000000-0005-0000-0000-00007C580000}"/>
    <cellStyle name="Normal 2 15 3 2 2 3 3 3 2" xfId="35543" xr:uid="{00000000-0005-0000-0000-00007D580000}"/>
    <cellStyle name="Normal 2 15 3 2 2 3 3 4" xfId="28102" xr:uid="{00000000-0005-0000-0000-00007E580000}"/>
    <cellStyle name="Normal 2 15 3 2 2 3 4" xfId="16622" xr:uid="{00000000-0005-0000-0000-00007F580000}"/>
    <cellStyle name="Normal 2 15 3 2 2 3 4 2" xfId="39265" xr:uid="{00000000-0005-0000-0000-000080580000}"/>
    <cellStyle name="Normal 2 15 3 2 2 3 5" xfId="9182" xr:uid="{00000000-0005-0000-0000-000081580000}"/>
    <cellStyle name="Normal 2 15 3 2 2 3 5 2" xfId="31825" xr:uid="{00000000-0005-0000-0000-000082580000}"/>
    <cellStyle name="Normal 2 15 3 2 2 3 6" xfId="24384" xr:uid="{00000000-0005-0000-0000-000083580000}"/>
    <cellStyle name="Normal 2 15 3 2 2 4" xfId="2657" xr:uid="{00000000-0005-0000-0000-000084580000}"/>
    <cellStyle name="Normal 2 15 3 2 2 4 2" xfId="6378" xr:uid="{00000000-0005-0000-0000-000085580000}"/>
    <cellStyle name="Normal 2 15 3 2 2 4 2 2" xfId="21262" xr:uid="{00000000-0005-0000-0000-000086580000}"/>
    <cellStyle name="Normal 2 15 3 2 2 4 2 2 2" xfId="43905" xr:uid="{00000000-0005-0000-0000-000087580000}"/>
    <cellStyle name="Normal 2 15 3 2 2 4 2 3" xfId="13822" xr:uid="{00000000-0005-0000-0000-000088580000}"/>
    <cellStyle name="Normal 2 15 3 2 2 4 2 3 2" xfId="36465" xr:uid="{00000000-0005-0000-0000-000089580000}"/>
    <cellStyle name="Normal 2 15 3 2 2 4 2 4" xfId="29024" xr:uid="{00000000-0005-0000-0000-00008A580000}"/>
    <cellStyle name="Normal 2 15 3 2 2 4 3" xfId="17544" xr:uid="{00000000-0005-0000-0000-00008B580000}"/>
    <cellStyle name="Normal 2 15 3 2 2 4 3 2" xfId="40187" xr:uid="{00000000-0005-0000-0000-00008C580000}"/>
    <cellStyle name="Normal 2 15 3 2 2 4 4" xfId="10104" xr:uid="{00000000-0005-0000-0000-00008D580000}"/>
    <cellStyle name="Normal 2 15 3 2 2 4 4 2" xfId="32747" xr:uid="{00000000-0005-0000-0000-00008E580000}"/>
    <cellStyle name="Normal 2 15 3 2 2 4 5" xfId="25306" xr:uid="{00000000-0005-0000-0000-00008F580000}"/>
    <cellStyle name="Normal 2 15 3 2 2 5" xfId="4531" xr:uid="{00000000-0005-0000-0000-000090580000}"/>
    <cellStyle name="Normal 2 15 3 2 2 5 2" xfId="19415" xr:uid="{00000000-0005-0000-0000-000091580000}"/>
    <cellStyle name="Normal 2 15 3 2 2 5 2 2" xfId="42058" xr:uid="{00000000-0005-0000-0000-000092580000}"/>
    <cellStyle name="Normal 2 15 3 2 2 5 3" xfId="11975" xr:uid="{00000000-0005-0000-0000-000093580000}"/>
    <cellStyle name="Normal 2 15 3 2 2 5 3 2" xfId="34618" xr:uid="{00000000-0005-0000-0000-000094580000}"/>
    <cellStyle name="Normal 2 15 3 2 2 5 4" xfId="27177" xr:uid="{00000000-0005-0000-0000-000095580000}"/>
    <cellStyle name="Normal 2 15 3 2 2 6" xfId="15697" xr:uid="{00000000-0005-0000-0000-000096580000}"/>
    <cellStyle name="Normal 2 15 3 2 2 6 2" xfId="38340" xr:uid="{00000000-0005-0000-0000-000097580000}"/>
    <cellStyle name="Normal 2 15 3 2 2 7" xfId="8257" xr:uid="{00000000-0005-0000-0000-000098580000}"/>
    <cellStyle name="Normal 2 15 3 2 2 7 2" xfId="30900" xr:uid="{00000000-0005-0000-0000-000099580000}"/>
    <cellStyle name="Normal 2 15 3 2 2 8" xfId="23459" xr:uid="{00000000-0005-0000-0000-00009A580000}"/>
    <cellStyle name="Normal 2 15 3 2 3" xfId="1055" xr:uid="{00000000-0005-0000-0000-00009B580000}"/>
    <cellStyle name="Normal 2 15 3 2 3 2" xfId="1983" xr:uid="{00000000-0005-0000-0000-00009C580000}"/>
    <cellStyle name="Normal 2 15 3 2 3 2 2" xfId="3833" xr:uid="{00000000-0005-0000-0000-00009D580000}"/>
    <cellStyle name="Normal 2 15 3 2 3 2 2 2" xfId="7554" xr:uid="{00000000-0005-0000-0000-00009E580000}"/>
    <cellStyle name="Normal 2 15 3 2 3 2 2 2 2" xfId="22438" xr:uid="{00000000-0005-0000-0000-00009F580000}"/>
    <cellStyle name="Normal 2 15 3 2 3 2 2 2 2 2" xfId="45081" xr:uid="{00000000-0005-0000-0000-0000A0580000}"/>
    <cellStyle name="Normal 2 15 3 2 3 2 2 2 3" xfId="14998" xr:uid="{00000000-0005-0000-0000-0000A1580000}"/>
    <cellStyle name="Normal 2 15 3 2 3 2 2 2 3 2" xfId="37641" xr:uid="{00000000-0005-0000-0000-0000A2580000}"/>
    <cellStyle name="Normal 2 15 3 2 3 2 2 2 4" xfId="30200" xr:uid="{00000000-0005-0000-0000-0000A3580000}"/>
    <cellStyle name="Normal 2 15 3 2 3 2 2 3" xfId="18720" xr:uid="{00000000-0005-0000-0000-0000A4580000}"/>
    <cellStyle name="Normal 2 15 3 2 3 2 2 3 2" xfId="41363" xr:uid="{00000000-0005-0000-0000-0000A5580000}"/>
    <cellStyle name="Normal 2 15 3 2 3 2 2 4" xfId="11280" xr:uid="{00000000-0005-0000-0000-0000A6580000}"/>
    <cellStyle name="Normal 2 15 3 2 3 2 2 4 2" xfId="33923" xr:uid="{00000000-0005-0000-0000-0000A7580000}"/>
    <cellStyle name="Normal 2 15 3 2 3 2 2 5" xfId="26482" xr:uid="{00000000-0005-0000-0000-0000A8580000}"/>
    <cellStyle name="Normal 2 15 3 2 3 2 3" xfId="5707" xr:uid="{00000000-0005-0000-0000-0000A9580000}"/>
    <cellStyle name="Normal 2 15 3 2 3 2 3 2" xfId="20591" xr:uid="{00000000-0005-0000-0000-0000AA580000}"/>
    <cellStyle name="Normal 2 15 3 2 3 2 3 2 2" xfId="43234" xr:uid="{00000000-0005-0000-0000-0000AB580000}"/>
    <cellStyle name="Normal 2 15 3 2 3 2 3 3" xfId="13151" xr:uid="{00000000-0005-0000-0000-0000AC580000}"/>
    <cellStyle name="Normal 2 15 3 2 3 2 3 3 2" xfId="35794" xr:uid="{00000000-0005-0000-0000-0000AD580000}"/>
    <cellStyle name="Normal 2 15 3 2 3 2 3 4" xfId="28353" xr:uid="{00000000-0005-0000-0000-0000AE580000}"/>
    <cellStyle name="Normal 2 15 3 2 3 2 4" xfId="16873" xr:uid="{00000000-0005-0000-0000-0000AF580000}"/>
    <cellStyle name="Normal 2 15 3 2 3 2 4 2" xfId="39516" xr:uid="{00000000-0005-0000-0000-0000B0580000}"/>
    <cellStyle name="Normal 2 15 3 2 3 2 5" xfId="9433" xr:uid="{00000000-0005-0000-0000-0000B1580000}"/>
    <cellStyle name="Normal 2 15 3 2 3 2 5 2" xfId="32076" xr:uid="{00000000-0005-0000-0000-0000B2580000}"/>
    <cellStyle name="Normal 2 15 3 2 3 2 6" xfId="24635" xr:uid="{00000000-0005-0000-0000-0000B3580000}"/>
    <cellStyle name="Normal 2 15 3 2 3 3" xfId="2908" xr:uid="{00000000-0005-0000-0000-0000B4580000}"/>
    <cellStyle name="Normal 2 15 3 2 3 3 2" xfId="6629" xr:uid="{00000000-0005-0000-0000-0000B5580000}"/>
    <cellStyle name="Normal 2 15 3 2 3 3 2 2" xfId="21513" xr:uid="{00000000-0005-0000-0000-0000B6580000}"/>
    <cellStyle name="Normal 2 15 3 2 3 3 2 2 2" xfId="44156" xr:uid="{00000000-0005-0000-0000-0000B7580000}"/>
    <cellStyle name="Normal 2 15 3 2 3 3 2 3" xfId="14073" xr:uid="{00000000-0005-0000-0000-0000B8580000}"/>
    <cellStyle name="Normal 2 15 3 2 3 3 2 3 2" xfId="36716" xr:uid="{00000000-0005-0000-0000-0000B9580000}"/>
    <cellStyle name="Normal 2 15 3 2 3 3 2 4" xfId="29275" xr:uid="{00000000-0005-0000-0000-0000BA580000}"/>
    <cellStyle name="Normal 2 15 3 2 3 3 3" xfId="17795" xr:uid="{00000000-0005-0000-0000-0000BB580000}"/>
    <cellStyle name="Normal 2 15 3 2 3 3 3 2" xfId="40438" xr:uid="{00000000-0005-0000-0000-0000BC580000}"/>
    <cellStyle name="Normal 2 15 3 2 3 3 4" xfId="10355" xr:uid="{00000000-0005-0000-0000-0000BD580000}"/>
    <cellStyle name="Normal 2 15 3 2 3 3 4 2" xfId="32998" xr:uid="{00000000-0005-0000-0000-0000BE580000}"/>
    <cellStyle name="Normal 2 15 3 2 3 3 5" xfId="25557" xr:uid="{00000000-0005-0000-0000-0000BF580000}"/>
    <cellStyle name="Normal 2 15 3 2 3 4" xfId="4782" xr:uid="{00000000-0005-0000-0000-0000C0580000}"/>
    <cellStyle name="Normal 2 15 3 2 3 4 2" xfId="19666" xr:uid="{00000000-0005-0000-0000-0000C1580000}"/>
    <cellStyle name="Normal 2 15 3 2 3 4 2 2" xfId="42309" xr:uid="{00000000-0005-0000-0000-0000C2580000}"/>
    <cellStyle name="Normal 2 15 3 2 3 4 3" xfId="12226" xr:uid="{00000000-0005-0000-0000-0000C3580000}"/>
    <cellStyle name="Normal 2 15 3 2 3 4 3 2" xfId="34869" xr:uid="{00000000-0005-0000-0000-0000C4580000}"/>
    <cellStyle name="Normal 2 15 3 2 3 4 4" xfId="27428" xr:uid="{00000000-0005-0000-0000-0000C5580000}"/>
    <cellStyle name="Normal 2 15 3 2 3 5" xfId="15948" xr:uid="{00000000-0005-0000-0000-0000C6580000}"/>
    <cellStyle name="Normal 2 15 3 2 3 5 2" xfId="38591" xr:uid="{00000000-0005-0000-0000-0000C7580000}"/>
    <cellStyle name="Normal 2 15 3 2 3 6" xfId="8508" xr:uid="{00000000-0005-0000-0000-0000C8580000}"/>
    <cellStyle name="Normal 2 15 3 2 3 6 2" xfId="31151" xr:uid="{00000000-0005-0000-0000-0000C9580000}"/>
    <cellStyle name="Normal 2 15 3 2 3 7" xfId="23710" xr:uid="{00000000-0005-0000-0000-0000CA580000}"/>
    <cellStyle name="Normal 2 15 3 2 4" xfId="1521" xr:uid="{00000000-0005-0000-0000-0000CB580000}"/>
    <cellStyle name="Normal 2 15 3 2 4 2" xfId="3371" xr:uid="{00000000-0005-0000-0000-0000CC580000}"/>
    <cellStyle name="Normal 2 15 3 2 4 2 2" xfId="7092" xr:uid="{00000000-0005-0000-0000-0000CD580000}"/>
    <cellStyle name="Normal 2 15 3 2 4 2 2 2" xfId="21976" xr:uid="{00000000-0005-0000-0000-0000CE580000}"/>
    <cellStyle name="Normal 2 15 3 2 4 2 2 2 2" xfId="44619" xr:uid="{00000000-0005-0000-0000-0000CF580000}"/>
    <cellStyle name="Normal 2 15 3 2 4 2 2 3" xfId="14536" xr:uid="{00000000-0005-0000-0000-0000D0580000}"/>
    <cellStyle name="Normal 2 15 3 2 4 2 2 3 2" xfId="37179" xr:uid="{00000000-0005-0000-0000-0000D1580000}"/>
    <cellStyle name="Normal 2 15 3 2 4 2 2 4" xfId="29738" xr:uid="{00000000-0005-0000-0000-0000D2580000}"/>
    <cellStyle name="Normal 2 15 3 2 4 2 3" xfId="18258" xr:uid="{00000000-0005-0000-0000-0000D3580000}"/>
    <cellStyle name="Normal 2 15 3 2 4 2 3 2" xfId="40901" xr:uid="{00000000-0005-0000-0000-0000D4580000}"/>
    <cellStyle name="Normal 2 15 3 2 4 2 4" xfId="10818" xr:uid="{00000000-0005-0000-0000-0000D5580000}"/>
    <cellStyle name="Normal 2 15 3 2 4 2 4 2" xfId="33461" xr:uid="{00000000-0005-0000-0000-0000D6580000}"/>
    <cellStyle name="Normal 2 15 3 2 4 2 5" xfId="26020" xr:uid="{00000000-0005-0000-0000-0000D7580000}"/>
    <cellStyle name="Normal 2 15 3 2 4 3" xfId="5245" xr:uid="{00000000-0005-0000-0000-0000D8580000}"/>
    <cellStyle name="Normal 2 15 3 2 4 3 2" xfId="20129" xr:uid="{00000000-0005-0000-0000-0000D9580000}"/>
    <cellStyle name="Normal 2 15 3 2 4 3 2 2" xfId="42772" xr:uid="{00000000-0005-0000-0000-0000DA580000}"/>
    <cellStyle name="Normal 2 15 3 2 4 3 3" xfId="12689" xr:uid="{00000000-0005-0000-0000-0000DB580000}"/>
    <cellStyle name="Normal 2 15 3 2 4 3 3 2" xfId="35332" xr:uid="{00000000-0005-0000-0000-0000DC580000}"/>
    <cellStyle name="Normal 2 15 3 2 4 3 4" xfId="27891" xr:uid="{00000000-0005-0000-0000-0000DD580000}"/>
    <cellStyle name="Normal 2 15 3 2 4 4" xfId="16411" xr:uid="{00000000-0005-0000-0000-0000DE580000}"/>
    <cellStyle name="Normal 2 15 3 2 4 4 2" xfId="39054" xr:uid="{00000000-0005-0000-0000-0000DF580000}"/>
    <cellStyle name="Normal 2 15 3 2 4 5" xfId="8971" xr:uid="{00000000-0005-0000-0000-0000E0580000}"/>
    <cellStyle name="Normal 2 15 3 2 4 5 2" xfId="31614" xr:uid="{00000000-0005-0000-0000-0000E1580000}"/>
    <cellStyle name="Normal 2 15 3 2 4 6" xfId="24173" xr:uid="{00000000-0005-0000-0000-0000E2580000}"/>
    <cellStyle name="Normal 2 15 3 2 5" xfId="2446" xr:uid="{00000000-0005-0000-0000-0000E3580000}"/>
    <cellStyle name="Normal 2 15 3 2 5 2" xfId="6167" xr:uid="{00000000-0005-0000-0000-0000E4580000}"/>
    <cellStyle name="Normal 2 15 3 2 5 2 2" xfId="21051" xr:uid="{00000000-0005-0000-0000-0000E5580000}"/>
    <cellStyle name="Normal 2 15 3 2 5 2 2 2" xfId="43694" xr:uid="{00000000-0005-0000-0000-0000E6580000}"/>
    <cellStyle name="Normal 2 15 3 2 5 2 3" xfId="13611" xr:uid="{00000000-0005-0000-0000-0000E7580000}"/>
    <cellStyle name="Normal 2 15 3 2 5 2 3 2" xfId="36254" xr:uid="{00000000-0005-0000-0000-0000E8580000}"/>
    <cellStyle name="Normal 2 15 3 2 5 2 4" xfId="28813" xr:uid="{00000000-0005-0000-0000-0000E9580000}"/>
    <cellStyle name="Normal 2 15 3 2 5 3" xfId="17333" xr:uid="{00000000-0005-0000-0000-0000EA580000}"/>
    <cellStyle name="Normal 2 15 3 2 5 3 2" xfId="39976" xr:uid="{00000000-0005-0000-0000-0000EB580000}"/>
    <cellStyle name="Normal 2 15 3 2 5 4" xfId="9893" xr:uid="{00000000-0005-0000-0000-0000EC580000}"/>
    <cellStyle name="Normal 2 15 3 2 5 4 2" xfId="32536" xr:uid="{00000000-0005-0000-0000-0000ED580000}"/>
    <cellStyle name="Normal 2 15 3 2 5 5" xfId="25095" xr:uid="{00000000-0005-0000-0000-0000EE580000}"/>
    <cellStyle name="Normal 2 15 3 2 6" xfId="4320" xr:uid="{00000000-0005-0000-0000-0000EF580000}"/>
    <cellStyle name="Normal 2 15 3 2 6 2" xfId="19204" xr:uid="{00000000-0005-0000-0000-0000F0580000}"/>
    <cellStyle name="Normal 2 15 3 2 6 2 2" xfId="41847" xr:uid="{00000000-0005-0000-0000-0000F1580000}"/>
    <cellStyle name="Normal 2 15 3 2 6 3" xfId="11764" xr:uid="{00000000-0005-0000-0000-0000F2580000}"/>
    <cellStyle name="Normal 2 15 3 2 6 3 2" xfId="34407" xr:uid="{00000000-0005-0000-0000-0000F3580000}"/>
    <cellStyle name="Normal 2 15 3 2 6 4" xfId="26966" xr:uid="{00000000-0005-0000-0000-0000F4580000}"/>
    <cellStyle name="Normal 2 15 3 2 7" xfId="15486" xr:uid="{00000000-0005-0000-0000-0000F5580000}"/>
    <cellStyle name="Normal 2 15 3 2 7 2" xfId="38129" xr:uid="{00000000-0005-0000-0000-0000F6580000}"/>
    <cellStyle name="Normal 2 15 3 2 8" xfId="8046" xr:uid="{00000000-0005-0000-0000-0000F7580000}"/>
    <cellStyle name="Normal 2 15 3 2 8 2" xfId="30689" xr:uid="{00000000-0005-0000-0000-0000F8580000}"/>
    <cellStyle name="Normal 2 15 3 2 9" xfId="23249" xr:uid="{00000000-0005-0000-0000-0000F9580000}"/>
    <cellStyle name="Normal 2 15 3 3" xfId="696" xr:uid="{00000000-0005-0000-0000-0000FA580000}"/>
    <cellStyle name="Normal 2 15 3 3 2" xfId="1161" xr:uid="{00000000-0005-0000-0000-0000FB580000}"/>
    <cellStyle name="Normal 2 15 3 3 2 2" xfId="2089" xr:uid="{00000000-0005-0000-0000-0000FC580000}"/>
    <cellStyle name="Normal 2 15 3 3 2 2 2" xfId="3939" xr:uid="{00000000-0005-0000-0000-0000FD580000}"/>
    <cellStyle name="Normal 2 15 3 3 2 2 2 2" xfId="7660" xr:uid="{00000000-0005-0000-0000-0000FE580000}"/>
    <cellStyle name="Normal 2 15 3 3 2 2 2 2 2" xfId="22544" xr:uid="{00000000-0005-0000-0000-0000FF580000}"/>
    <cellStyle name="Normal 2 15 3 3 2 2 2 2 2 2" xfId="45187" xr:uid="{00000000-0005-0000-0000-000000590000}"/>
    <cellStyle name="Normal 2 15 3 3 2 2 2 2 3" xfId="15104" xr:uid="{00000000-0005-0000-0000-000001590000}"/>
    <cellStyle name="Normal 2 15 3 3 2 2 2 2 3 2" xfId="37747" xr:uid="{00000000-0005-0000-0000-000002590000}"/>
    <cellStyle name="Normal 2 15 3 3 2 2 2 2 4" xfId="30306" xr:uid="{00000000-0005-0000-0000-000003590000}"/>
    <cellStyle name="Normal 2 15 3 3 2 2 2 3" xfId="18826" xr:uid="{00000000-0005-0000-0000-000004590000}"/>
    <cellStyle name="Normal 2 15 3 3 2 2 2 3 2" xfId="41469" xr:uid="{00000000-0005-0000-0000-000005590000}"/>
    <cellStyle name="Normal 2 15 3 3 2 2 2 4" xfId="11386" xr:uid="{00000000-0005-0000-0000-000006590000}"/>
    <cellStyle name="Normal 2 15 3 3 2 2 2 4 2" xfId="34029" xr:uid="{00000000-0005-0000-0000-000007590000}"/>
    <cellStyle name="Normal 2 15 3 3 2 2 2 5" xfId="26588" xr:uid="{00000000-0005-0000-0000-000008590000}"/>
    <cellStyle name="Normal 2 15 3 3 2 2 3" xfId="5813" xr:uid="{00000000-0005-0000-0000-000009590000}"/>
    <cellStyle name="Normal 2 15 3 3 2 2 3 2" xfId="20697" xr:uid="{00000000-0005-0000-0000-00000A590000}"/>
    <cellStyle name="Normal 2 15 3 3 2 2 3 2 2" xfId="43340" xr:uid="{00000000-0005-0000-0000-00000B590000}"/>
    <cellStyle name="Normal 2 15 3 3 2 2 3 3" xfId="13257" xr:uid="{00000000-0005-0000-0000-00000C590000}"/>
    <cellStyle name="Normal 2 15 3 3 2 2 3 3 2" xfId="35900" xr:uid="{00000000-0005-0000-0000-00000D590000}"/>
    <cellStyle name="Normal 2 15 3 3 2 2 3 4" xfId="28459" xr:uid="{00000000-0005-0000-0000-00000E590000}"/>
    <cellStyle name="Normal 2 15 3 3 2 2 4" xfId="16979" xr:uid="{00000000-0005-0000-0000-00000F590000}"/>
    <cellStyle name="Normal 2 15 3 3 2 2 4 2" xfId="39622" xr:uid="{00000000-0005-0000-0000-000010590000}"/>
    <cellStyle name="Normal 2 15 3 3 2 2 5" xfId="9539" xr:uid="{00000000-0005-0000-0000-000011590000}"/>
    <cellStyle name="Normal 2 15 3 3 2 2 5 2" xfId="32182" xr:uid="{00000000-0005-0000-0000-000012590000}"/>
    <cellStyle name="Normal 2 15 3 3 2 2 6" xfId="24741" xr:uid="{00000000-0005-0000-0000-000013590000}"/>
    <cellStyle name="Normal 2 15 3 3 2 3" xfId="3014" xr:uid="{00000000-0005-0000-0000-000014590000}"/>
    <cellStyle name="Normal 2 15 3 3 2 3 2" xfId="6735" xr:uid="{00000000-0005-0000-0000-000015590000}"/>
    <cellStyle name="Normal 2 15 3 3 2 3 2 2" xfId="21619" xr:uid="{00000000-0005-0000-0000-000016590000}"/>
    <cellStyle name="Normal 2 15 3 3 2 3 2 2 2" xfId="44262" xr:uid="{00000000-0005-0000-0000-000017590000}"/>
    <cellStyle name="Normal 2 15 3 3 2 3 2 3" xfId="14179" xr:uid="{00000000-0005-0000-0000-000018590000}"/>
    <cellStyle name="Normal 2 15 3 3 2 3 2 3 2" xfId="36822" xr:uid="{00000000-0005-0000-0000-000019590000}"/>
    <cellStyle name="Normal 2 15 3 3 2 3 2 4" xfId="29381" xr:uid="{00000000-0005-0000-0000-00001A590000}"/>
    <cellStyle name="Normal 2 15 3 3 2 3 3" xfId="17901" xr:uid="{00000000-0005-0000-0000-00001B590000}"/>
    <cellStyle name="Normal 2 15 3 3 2 3 3 2" xfId="40544" xr:uid="{00000000-0005-0000-0000-00001C590000}"/>
    <cellStyle name="Normal 2 15 3 3 2 3 4" xfId="10461" xr:uid="{00000000-0005-0000-0000-00001D590000}"/>
    <cellStyle name="Normal 2 15 3 3 2 3 4 2" xfId="33104" xr:uid="{00000000-0005-0000-0000-00001E590000}"/>
    <cellStyle name="Normal 2 15 3 3 2 3 5" xfId="25663" xr:uid="{00000000-0005-0000-0000-00001F590000}"/>
    <cellStyle name="Normal 2 15 3 3 2 4" xfId="4888" xr:uid="{00000000-0005-0000-0000-000020590000}"/>
    <cellStyle name="Normal 2 15 3 3 2 4 2" xfId="19772" xr:uid="{00000000-0005-0000-0000-000021590000}"/>
    <cellStyle name="Normal 2 15 3 3 2 4 2 2" xfId="42415" xr:uid="{00000000-0005-0000-0000-000022590000}"/>
    <cellStyle name="Normal 2 15 3 3 2 4 3" xfId="12332" xr:uid="{00000000-0005-0000-0000-000023590000}"/>
    <cellStyle name="Normal 2 15 3 3 2 4 3 2" xfId="34975" xr:uid="{00000000-0005-0000-0000-000024590000}"/>
    <cellStyle name="Normal 2 15 3 3 2 4 4" xfId="27534" xr:uid="{00000000-0005-0000-0000-000025590000}"/>
    <cellStyle name="Normal 2 15 3 3 2 5" xfId="16054" xr:uid="{00000000-0005-0000-0000-000026590000}"/>
    <cellStyle name="Normal 2 15 3 3 2 5 2" xfId="38697" xr:uid="{00000000-0005-0000-0000-000027590000}"/>
    <cellStyle name="Normal 2 15 3 3 2 6" xfId="8614" xr:uid="{00000000-0005-0000-0000-000028590000}"/>
    <cellStyle name="Normal 2 15 3 3 2 6 2" xfId="31257" xr:uid="{00000000-0005-0000-0000-000029590000}"/>
    <cellStyle name="Normal 2 15 3 3 2 7" xfId="23816" xr:uid="{00000000-0005-0000-0000-00002A590000}"/>
    <cellStyle name="Normal 2 15 3 3 3" xfId="1627" xr:uid="{00000000-0005-0000-0000-00002B590000}"/>
    <cellStyle name="Normal 2 15 3 3 3 2" xfId="3477" xr:uid="{00000000-0005-0000-0000-00002C590000}"/>
    <cellStyle name="Normal 2 15 3 3 3 2 2" xfId="7198" xr:uid="{00000000-0005-0000-0000-00002D590000}"/>
    <cellStyle name="Normal 2 15 3 3 3 2 2 2" xfId="22082" xr:uid="{00000000-0005-0000-0000-00002E590000}"/>
    <cellStyle name="Normal 2 15 3 3 3 2 2 2 2" xfId="44725" xr:uid="{00000000-0005-0000-0000-00002F590000}"/>
    <cellStyle name="Normal 2 15 3 3 3 2 2 3" xfId="14642" xr:uid="{00000000-0005-0000-0000-000030590000}"/>
    <cellStyle name="Normal 2 15 3 3 3 2 2 3 2" xfId="37285" xr:uid="{00000000-0005-0000-0000-000031590000}"/>
    <cellStyle name="Normal 2 15 3 3 3 2 2 4" xfId="29844" xr:uid="{00000000-0005-0000-0000-000032590000}"/>
    <cellStyle name="Normal 2 15 3 3 3 2 3" xfId="18364" xr:uid="{00000000-0005-0000-0000-000033590000}"/>
    <cellStyle name="Normal 2 15 3 3 3 2 3 2" xfId="41007" xr:uid="{00000000-0005-0000-0000-000034590000}"/>
    <cellStyle name="Normal 2 15 3 3 3 2 4" xfId="10924" xr:uid="{00000000-0005-0000-0000-000035590000}"/>
    <cellStyle name="Normal 2 15 3 3 3 2 4 2" xfId="33567" xr:uid="{00000000-0005-0000-0000-000036590000}"/>
    <cellStyle name="Normal 2 15 3 3 3 2 5" xfId="26126" xr:uid="{00000000-0005-0000-0000-000037590000}"/>
    <cellStyle name="Normal 2 15 3 3 3 3" xfId="5351" xr:uid="{00000000-0005-0000-0000-000038590000}"/>
    <cellStyle name="Normal 2 15 3 3 3 3 2" xfId="20235" xr:uid="{00000000-0005-0000-0000-000039590000}"/>
    <cellStyle name="Normal 2 15 3 3 3 3 2 2" xfId="42878" xr:uid="{00000000-0005-0000-0000-00003A590000}"/>
    <cellStyle name="Normal 2 15 3 3 3 3 3" xfId="12795" xr:uid="{00000000-0005-0000-0000-00003B590000}"/>
    <cellStyle name="Normal 2 15 3 3 3 3 3 2" xfId="35438" xr:uid="{00000000-0005-0000-0000-00003C590000}"/>
    <cellStyle name="Normal 2 15 3 3 3 3 4" xfId="27997" xr:uid="{00000000-0005-0000-0000-00003D590000}"/>
    <cellStyle name="Normal 2 15 3 3 3 4" xfId="16517" xr:uid="{00000000-0005-0000-0000-00003E590000}"/>
    <cellStyle name="Normal 2 15 3 3 3 4 2" xfId="39160" xr:uid="{00000000-0005-0000-0000-00003F590000}"/>
    <cellStyle name="Normal 2 15 3 3 3 5" xfId="9077" xr:uid="{00000000-0005-0000-0000-000040590000}"/>
    <cellStyle name="Normal 2 15 3 3 3 5 2" xfId="31720" xr:uid="{00000000-0005-0000-0000-000041590000}"/>
    <cellStyle name="Normal 2 15 3 3 3 6" xfId="24279" xr:uid="{00000000-0005-0000-0000-000042590000}"/>
    <cellStyle name="Normal 2 15 3 3 4" xfId="2552" xr:uid="{00000000-0005-0000-0000-000043590000}"/>
    <cellStyle name="Normal 2 15 3 3 4 2" xfId="6273" xr:uid="{00000000-0005-0000-0000-000044590000}"/>
    <cellStyle name="Normal 2 15 3 3 4 2 2" xfId="21157" xr:uid="{00000000-0005-0000-0000-000045590000}"/>
    <cellStyle name="Normal 2 15 3 3 4 2 2 2" xfId="43800" xr:uid="{00000000-0005-0000-0000-000046590000}"/>
    <cellStyle name="Normal 2 15 3 3 4 2 3" xfId="13717" xr:uid="{00000000-0005-0000-0000-000047590000}"/>
    <cellStyle name="Normal 2 15 3 3 4 2 3 2" xfId="36360" xr:uid="{00000000-0005-0000-0000-000048590000}"/>
    <cellStyle name="Normal 2 15 3 3 4 2 4" xfId="28919" xr:uid="{00000000-0005-0000-0000-000049590000}"/>
    <cellStyle name="Normal 2 15 3 3 4 3" xfId="17439" xr:uid="{00000000-0005-0000-0000-00004A590000}"/>
    <cellStyle name="Normal 2 15 3 3 4 3 2" xfId="40082" xr:uid="{00000000-0005-0000-0000-00004B590000}"/>
    <cellStyle name="Normal 2 15 3 3 4 4" xfId="9999" xr:uid="{00000000-0005-0000-0000-00004C590000}"/>
    <cellStyle name="Normal 2 15 3 3 4 4 2" xfId="32642" xr:uid="{00000000-0005-0000-0000-00004D590000}"/>
    <cellStyle name="Normal 2 15 3 3 4 5" xfId="25201" xr:uid="{00000000-0005-0000-0000-00004E590000}"/>
    <cellStyle name="Normal 2 15 3 3 5" xfId="4426" xr:uid="{00000000-0005-0000-0000-00004F590000}"/>
    <cellStyle name="Normal 2 15 3 3 5 2" xfId="19310" xr:uid="{00000000-0005-0000-0000-000050590000}"/>
    <cellStyle name="Normal 2 15 3 3 5 2 2" xfId="41953" xr:uid="{00000000-0005-0000-0000-000051590000}"/>
    <cellStyle name="Normal 2 15 3 3 5 3" xfId="11870" xr:uid="{00000000-0005-0000-0000-000052590000}"/>
    <cellStyle name="Normal 2 15 3 3 5 3 2" xfId="34513" xr:uid="{00000000-0005-0000-0000-000053590000}"/>
    <cellStyle name="Normal 2 15 3 3 5 4" xfId="27072" xr:uid="{00000000-0005-0000-0000-000054590000}"/>
    <cellStyle name="Normal 2 15 3 3 6" xfId="15592" xr:uid="{00000000-0005-0000-0000-000055590000}"/>
    <cellStyle name="Normal 2 15 3 3 6 2" xfId="38235" xr:uid="{00000000-0005-0000-0000-000056590000}"/>
    <cellStyle name="Normal 2 15 3 3 7" xfId="8152" xr:uid="{00000000-0005-0000-0000-000057590000}"/>
    <cellStyle name="Normal 2 15 3 3 7 2" xfId="30795" xr:uid="{00000000-0005-0000-0000-000058590000}"/>
    <cellStyle name="Normal 2 15 3 3 8" xfId="23354" xr:uid="{00000000-0005-0000-0000-000059590000}"/>
    <cellStyle name="Normal 2 15 3 4" xfId="950" xr:uid="{00000000-0005-0000-0000-00005A590000}"/>
    <cellStyle name="Normal 2 15 3 4 2" xfId="1878" xr:uid="{00000000-0005-0000-0000-00005B590000}"/>
    <cellStyle name="Normal 2 15 3 4 2 2" xfId="3728" xr:uid="{00000000-0005-0000-0000-00005C590000}"/>
    <cellStyle name="Normal 2 15 3 4 2 2 2" xfId="7449" xr:uid="{00000000-0005-0000-0000-00005D590000}"/>
    <cellStyle name="Normal 2 15 3 4 2 2 2 2" xfId="22333" xr:uid="{00000000-0005-0000-0000-00005E590000}"/>
    <cellStyle name="Normal 2 15 3 4 2 2 2 2 2" xfId="44976" xr:uid="{00000000-0005-0000-0000-00005F590000}"/>
    <cellStyle name="Normal 2 15 3 4 2 2 2 3" xfId="14893" xr:uid="{00000000-0005-0000-0000-000060590000}"/>
    <cellStyle name="Normal 2 15 3 4 2 2 2 3 2" xfId="37536" xr:uid="{00000000-0005-0000-0000-000061590000}"/>
    <cellStyle name="Normal 2 15 3 4 2 2 2 4" xfId="30095" xr:uid="{00000000-0005-0000-0000-000062590000}"/>
    <cellStyle name="Normal 2 15 3 4 2 2 3" xfId="18615" xr:uid="{00000000-0005-0000-0000-000063590000}"/>
    <cellStyle name="Normal 2 15 3 4 2 2 3 2" xfId="41258" xr:uid="{00000000-0005-0000-0000-000064590000}"/>
    <cellStyle name="Normal 2 15 3 4 2 2 4" xfId="11175" xr:uid="{00000000-0005-0000-0000-000065590000}"/>
    <cellStyle name="Normal 2 15 3 4 2 2 4 2" xfId="33818" xr:uid="{00000000-0005-0000-0000-000066590000}"/>
    <cellStyle name="Normal 2 15 3 4 2 2 5" xfId="26377" xr:uid="{00000000-0005-0000-0000-000067590000}"/>
    <cellStyle name="Normal 2 15 3 4 2 3" xfId="5602" xr:uid="{00000000-0005-0000-0000-000068590000}"/>
    <cellStyle name="Normal 2 15 3 4 2 3 2" xfId="20486" xr:uid="{00000000-0005-0000-0000-000069590000}"/>
    <cellStyle name="Normal 2 15 3 4 2 3 2 2" xfId="43129" xr:uid="{00000000-0005-0000-0000-00006A590000}"/>
    <cellStyle name="Normal 2 15 3 4 2 3 3" xfId="13046" xr:uid="{00000000-0005-0000-0000-00006B590000}"/>
    <cellStyle name="Normal 2 15 3 4 2 3 3 2" xfId="35689" xr:uid="{00000000-0005-0000-0000-00006C590000}"/>
    <cellStyle name="Normal 2 15 3 4 2 3 4" xfId="28248" xr:uid="{00000000-0005-0000-0000-00006D590000}"/>
    <cellStyle name="Normal 2 15 3 4 2 4" xfId="16768" xr:uid="{00000000-0005-0000-0000-00006E590000}"/>
    <cellStyle name="Normal 2 15 3 4 2 4 2" xfId="39411" xr:uid="{00000000-0005-0000-0000-00006F590000}"/>
    <cellStyle name="Normal 2 15 3 4 2 5" xfId="9328" xr:uid="{00000000-0005-0000-0000-000070590000}"/>
    <cellStyle name="Normal 2 15 3 4 2 5 2" xfId="31971" xr:uid="{00000000-0005-0000-0000-000071590000}"/>
    <cellStyle name="Normal 2 15 3 4 2 6" xfId="24530" xr:uid="{00000000-0005-0000-0000-000072590000}"/>
    <cellStyle name="Normal 2 15 3 4 3" xfId="2803" xr:uid="{00000000-0005-0000-0000-000073590000}"/>
    <cellStyle name="Normal 2 15 3 4 3 2" xfId="6524" xr:uid="{00000000-0005-0000-0000-000074590000}"/>
    <cellStyle name="Normal 2 15 3 4 3 2 2" xfId="21408" xr:uid="{00000000-0005-0000-0000-000075590000}"/>
    <cellStyle name="Normal 2 15 3 4 3 2 2 2" xfId="44051" xr:uid="{00000000-0005-0000-0000-000076590000}"/>
    <cellStyle name="Normal 2 15 3 4 3 2 3" xfId="13968" xr:uid="{00000000-0005-0000-0000-000077590000}"/>
    <cellStyle name="Normal 2 15 3 4 3 2 3 2" xfId="36611" xr:uid="{00000000-0005-0000-0000-000078590000}"/>
    <cellStyle name="Normal 2 15 3 4 3 2 4" xfId="29170" xr:uid="{00000000-0005-0000-0000-000079590000}"/>
    <cellStyle name="Normal 2 15 3 4 3 3" xfId="17690" xr:uid="{00000000-0005-0000-0000-00007A590000}"/>
    <cellStyle name="Normal 2 15 3 4 3 3 2" xfId="40333" xr:uid="{00000000-0005-0000-0000-00007B590000}"/>
    <cellStyle name="Normal 2 15 3 4 3 4" xfId="10250" xr:uid="{00000000-0005-0000-0000-00007C590000}"/>
    <cellStyle name="Normal 2 15 3 4 3 4 2" xfId="32893" xr:uid="{00000000-0005-0000-0000-00007D590000}"/>
    <cellStyle name="Normal 2 15 3 4 3 5" xfId="25452" xr:uid="{00000000-0005-0000-0000-00007E590000}"/>
    <cellStyle name="Normal 2 15 3 4 4" xfId="4677" xr:uid="{00000000-0005-0000-0000-00007F590000}"/>
    <cellStyle name="Normal 2 15 3 4 4 2" xfId="19561" xr:uid="{00000000-0005-0000-0000-000080590000}"/>
    <cellStyle name="Normal 2 15 3 4 4 2 2" xfId="42204" xr:uid="{00000000-0005-0000-0000-000081590000}"/>
    <cellStyle name="Normal 2 15 3 4 4 3" xfId="12121" xr:uid="{00000000-0005-0000-0000-000082590000}"/>
    <cellStyle name="Normal 2 15 3 4 4 3 2" xfId="34764" xr:uid="{00000000-0005-0000-0000-000083590000}"/>
    <cellStyle name="Normal 2 15 3 4 4 4" xfId="27323" xr:uid="{00000000-0005-0000-0000-000084590000}"/>
    <cellStyle name="Normal 2 15 3 4 5" xfId="15843" xr:uid="{00000000-0005-0000-0000-000085590000}"/>
    <cellStyle name="Normal 2 15 3 4 5 2" xfId="38486" xr:uid="{00000000-0005-0000-0000-000086590000}"/>
    <cellStyle name="Normal 2 15 3 4 6" xfId="8403" xr:uid="{00000000-0005-0000-0000-000087590000}"/>
    <cellStyle name="Normal 2 15 3 4 6 2" xfId="31046" xr:uid="{00000000-0005-0000-0000-000088590000}"/>
    <cellStyle name="Normal 2 15 3 4 7" xfId="23605" xr:uid="{00000000-0005-0000-0000-000089590000}"/>
    <cellStyle name="Normal 2 15 3 5" xfId="1416" xr:uid="{00000000-0005-0000-0000-00008A590000}"/>
    <cellStyle name="Normal 2 15 3 5 2" xfId="3266" xr:uid="{00000000-0005-0000-0000-00008B590000}"/>
    <cellStyle name="Normal 2 15 3 5 2 2" xfId="6987" xr:uid="{00000000-0005-0000-0000-00008C590000}"/>
    <cellStyle name="Normal 2 15 3 5 2 2 2" xfId="21871" xr:uid="{00000000-0005-0000-0000-00008D590000}"/>
    <cellStyle name="Normal 2 15 3 5 2 2 2 2" xfId="44514" xr:uid="{00000000-0005-0000-0000-00008E590000}"/>
    <cellStyle name="Normal 2 15 3 5 2 2 3" xfId="14431" xr:uid="{00000000-0005-0000-0000-00008F590000}"/>
    <cellStyle name="Normal 2 15 3 5 2 2 3 2" xfId="37074" xr:uid="{00000000-0005-0000-0000-000090590000}"/>
    <cellStyle name="Normal 2 15 3 5 2 2 4" xfId="29633" xr:uid="{00000000-0005-0000-0000-000091590000}"/>
    <cellStyle name="Normal 2 15 3 5 2 3" xfId="18153" xr:uid="{00000000-0005-0000-0000-000092590000}"/>
    <cellStyle name="Normal 2 15 3 5 2 3 2" xfId="40796" xr:uid="{00000000-0005-0000-0000-000093590000}"/>
    <cellStyle name="Normal 2 15 3 5 2 4" xfId="10713" xr:uid="{00000000-0005-0000-0000-000094590000}"/>
    <cellStyle name="Normal 2 15 3 5 2 4 2" xfId="33356" xr:uid="{00000000-0005-0000-0000-000095590000}"/>
    <cellStyle name="Normal 2 15 3 5 2 5" xfId="25915" xr:uid="{00000000-0005-0000-0000-000096590000}"/>
    <cellStyle name="Normal 2 15 3 5 3" xfId="5140" xr:uid="{00000000-0005-0000-0000-000097590000}"/>
    <cellStyle name="Normal 2 15 3 5 3 2" xfId="20024" xr:uid="{00000000-0005-0000-0000-000098590000}"/>
    <cellStyle name="Normal 2 15 3 5 3 2 2" xfId="42667" xr:uid="{00000000-0005-0000-0000-000099590000}"/>
    <cellStyle name="Normal 2 15 3 5 3 3" xfId="12584" xr:uid="{00000000-0005-0000-0000-00009A590000}"/>
    <cellStyle name="Normal 2 15 3 5 3 3 2" xfId="35227" xr:uid="{00000000-0005-0000-0000-00009B590000}"/>
    <cellStyle name="Normal 2 15 3 5 3 4" xfId="27786" xr:uid="{00000000-0005-0000-0000-00009C590000}"/>
    <cellStyle name="Normal 2 15 3 5 4" xfId="16306" xr:uid="{00000000-0005-0000-0000-00009D590000}"/>
    <cellStyle name="Normal 2 15 3 5 4 2" xfId="38949" xr:uid="{00000000-0005-0000-0000-00009E590000}"/>
    <cellStyle name="Normal 2 15 3 5 5" xfId="8866" xr:uid="{00000000-0005-0000-0000-00009F590000}"/>
    <cellStyle name="Normal 2 15 3 5 5 2" xfId="31509" xr:uid="{00000000-0005-0000-0000-0000A0590000}"/>
    <cellStyle name="Normal 2 15 3 5 6" xfId="24068" xr:uid="{00000000-0005-0000-0000-0000A1590000}"/>
    <cellStyle name="Normal 2 15 3 6" xfId="2341" xr:uid="{00000000-0005-0000-0000-0000A2590000}"/>
    <cellStyle name="Normal 2 15 3 6 2" xfId="6062" xr:uid="{00000000-0005-0000-0000-0000A3590000}"/>
    <cellStyle name="Normal 2 15 3 6 2 2" xfId="20946" xr:uid="{00000000-0005-0000-0000-0000A4590000}"/>
    <cellStyle name="Normal 2 15 3 6 2 2 2" xfId="43589" xr:uid="{00000000-0005-0000-0000-0000A5590000}"/>
    <cellStyle name="Normal 2 15 3 6 2 3" xfId="13506" xr:uid="{00000000-0005-0000-0000-0000A6590000}"/>
    <cellStyle name="Normal 2 15 3 6 2 3 2" xfId="36149" xr:uid="{00000000-0005-0000-0000-0000A7590000}"/>
    <cellStyle name="Normal 2 15 3 6 2 4" xfId="28708" xr:uid="{00000000-0005-0000-0000-0000A8590000}"/>
    <cellStyle name="Normal 2 15 3 6 3" xfId="17228" xr:uid="{00000000-0005-0000-0000-0000A9590000}"/>
    <cellStyle name="Normal 2 15 3 6 3 2" xfId="39871" xr:uid="{00000000-0005-0000-0000-0000AA590000}"/>
    <cellStyle name="Normal 2 15 3 6 4" xfId="9788" xr:uid="{00000000-0005-0000-0000-0000AB590000}"/>
    <cellStyle name="Normal 2 15 3 6 4 2" xfId="32431" xr:uid="{00000000-0005-0000-0000-0000AC590000}"/>
    <cellStyle name="Normal 2 15 3 6 5" xfId="24990" xr:uid="{00000000-0005-0000-0000-0000AD590000}"/>
    <cellStyle name="Normal 2 15 3 7" xfId="4215" xr:uid="{00000000-0005-0000-0000-0000AE590000}"/>
    <cellStyle name="Normal 2 15 3 7 2" xfId="19099" xr:uid="{00000000-0005-0000-0000-0000AF590000}"/>
    <cellStyle name="Normal 2 15 3 7 2 2" xfId="41742" xr:uid="{00000000-0005-0000-0000-0000B0590000}"/>
    <cellStyle name="Normal 2 15 3 7 3" xfId="11659" xr:uid="{00000000-0005-0000-0000-0000B1590000}"/>
    <cellStyle name="Normal 2 15 3 7 3 2" xfId="34302" xr:uid="{00000000-0005-0000-0000-0000B2590000}"/>
    <cellStyle name="Normal 2 15 3 7 4" xfId="26861" xr:uid="{00000000-0005-0000-0000-0000B3590000}"/>
    <cellStyle name="Normal 2 15 3 8" xfId="15381" xr:uid="{00000000-0005-0000-0000-0000B4590000}"/>
    <cellStyle name="Normal 2 15 3 8 2" xfId="38024" xr:uid="{00000000-0005-0000-0000-0000B5590000}"/>
    <cellStyle name="Normal 2 15 3 9" xfId="7941" xr:uid="{00000000-0005-0000-0000-0000B6590000}"/>
    <cellStyle name="Normal 2 15 3 9 2" xfId="30584" xr:uid="{00000000-0005-0000-0000-0000B7590000}"/>
    <cellStyle name="Normal 2 15 4" xfId="537" xr:uid="{00000000-0005-0000-0000-0000B8590000}"/>
    <cellStyle name="Normal 2 15 4 2" xfId="749" xr:uid="{00000000-0005-0000-0000-0000B9590000}"/>
    <cellStyle name="Normal 2 15 4 2 2" xfId="1214" xr:uid="{00000000-0005-0000-0000-0000BA590000}"/>
    <cellStyle name="Normal 2 15 4 2 2 2" xfId="2142" xr:uid="{00000000-0005-0000-0000-0000BB590000}"/>
    <cellStyle name="Normal 2 15 4 2 2 2 2" xfId="3992" xr:uid="{00000000-0005-0000-0000-0000BC590000}"/>
    <cellStyle name="Normal 2 15 4 2 2 2 2 2" xfId="7713" xr:uid="{00000000-0005-0000-0000-0000BD590000}"/>
    <cellStyle name="Normal 2 15 4 2 2 2 2 2 2" xfId="22597" xr:uid="{00000000-0005-0000-0000-0000BE590000}"/>
    <cellStyle name="Normal 2 15 4 2 2 2 2 2 2 2" xfId="45240" xr:uid="{00000000-0005-0000-0000-0000BF590000}"/>
    <cellStyle name="Normal 2 15 4 2 2 2 2 2 3" xfId="15157" xr:uid="{00000000-0005-0000-0000-0000C0590000}"/>
    <cellStyle name="Normal 2 15 4 2 2 2 2 2 3 2" xfId="37800" xr:uid="{00000000-0005-0000-0000-0000C1590000}"/>
    <cellStyle name="Normal 2 15 4 2 2 2 2 2 4" xfId="30359" xr:uid="{00000000-0005-0000-0000-0000C2590000}"/>
    <cellStyle name="Normal 2 15 4 2 2 2 2 3" xfId="18879" xr:uid="{00000000-0005-0000-0000-0000C3590000}"/>
    <cellStyle name="Normal 2 15 4 2 2 2 2 3 2" xfId="41522" xr:uid="{00000000-0005-0000-0000-0000C4590000}"/>
    <cellStyle name="Normal 2 15 4 2 2 2 2 4" xfId="11439" xr:uid="{00000000-0005-0000-0000-0000C5590000}"/>
    <cellStyle name="Normal 2 15 4 2 2 2 2 4 2" xfId="34082" xr:uid="{00000000-0005-0000-0000-0000C6590000}"/>
    <cellStyle name="Normal 2 15 4 2 2 2 2 5" xfId="26641" xr:uid="{00000000-0005-0000-0000-0000C7590000}"/>
    <cellStyle name="Normal 2 15 4 2 2 2 3" xfId="5866" xr:uid="{00000000-0005-0000-0000-0000C8590000}"/>
    <cellStyle name="Normal 2 15 4 2 2 2 3 2" xfId="20750" xr:uid="{00000000-0005-0000-0000-0000C9590000}"/>
    <cellStyle name="Normal 2 15 4 2 2 2 3 2 2" xfId="43393" xr:uid="{00000000-0005-0000-0000-0000CA590000}"/>
    <cellStyle name="Normal 2 15 4 2 2 2 3 3" xfId="13310" xr:uid="{00000000-0005-0000-0000-0000CB590000}"/>
    <cellStyle name="Normal 2 15 4 2 2 2 3 3 2" xfId="35953" xr:uid="{00000000-0005-0000-0000-0000CC590000}"/>
    <cellStyle name="Normal 2 15 4 2 2 2 3 4" xfId="28512" xr:uid="{00000000-0005-0000-0000-0000CD590000}"/>
    <cellStyle name="Normal 2 15 4 2 2 2 4" xfId="17032" xr:uid="{00000000-0005-0000-0000-0000CE590000}"/>
    <cellStyle name="Normal 2 15 4 2 2 2 4 2" xfId="39675" xr:uid="{00000000-0005-0000-0000-0000CF590000}"/>
    <cellStyle name="Normal 2 15 4 2 2 2 5" xfId="9592" xr:uid="{00000000-0005-0000-0000-0000D0590000}"/>
    <cellStyle name="Normal 2 15 4 2 2 2 5 2" xfId="32235" xr:uid="{00000000-0005-0000-0000-0000D1590000}"/>
    <cellStyle name="Normal 2 15 4 2 2 2 6" xfId="24794" xr:uid="{00000000-0005-0000-0000-0000D2590000}"/>
    <cellStyle name="Normal 2 15 4 2 2 3" xfId="3067" xr:uid="{00000000-0005-0000-0000-0000D3590000}"/>
    <cellStyle name="Normal 2 15 4 2 2 3 2" xfId="6788" xr:uid="{00000000-0005-0000-0000-0000D4590000}"/>
    <cellStyle name="Normal 2 15 4 2 2 3 2 2" xfId="21672" xr:uid="{00000000-0005-0000-0000-0000D5590000}"/>
    <cellStyle name="Normal 2 15 4 2 2 3 2 2 2" xfId="44315" xr:uid="{00000000-0005-0000-0000-0000D6590000}"/>
    <cellStyle name="Normal 2 15 4 2 2 3 2 3" xfId="14232" xr:uid="{00000000-0005-0000-0000-0000D7590000}"/>
    <cellStyle name="Normal 2 15 4 2 2 3 2 3 2" xfId="36875" xr:uid="{00000000-0005-0000-0000-0000D8590000}"/>
    <cellStyle name="Normal 2 15 4 2 2 3 2 4" xfId="29434" xr:uid="{00000000-0005-0000-0000-0000D9590000}"/>
    <cellStyle name="Normal 2 15 4 2 2 3 3" xfId="17954" xr:uid="{00000000-0005-0000-0000-0000DA590000}"/>
    <cellStyle name="Normal 2 15 4 2 2 3 3 2" xfId="40597" xr:uid="{00000000-0005-0000-0000-0000DB590000}"/>
    <cellStyle name="Normal 2 15 4 2 2 3 4" xfId="10514" xr:uid="{00000000-0005-0000-0000-0000DC590000}"/>
    <cellStyle name="Normal 2 15 4 2 2 3 4 2" xfId="33157" xr:uid="{00000000-0005-0000-0000-0000DD590000}"/>
    <cellStyle name="Normal 2 15 4 2 2 3 5" xfId="25716" xr:uid="{00000000-0005-0000-0000-0000DE590000}"/>
    <cellStyle name="Normal 2 15 4 2 2 4" xfId="4941" xr:uid="{00000000-0005-0000-0000-0000DF590000}"/>
    <cellStyle name="Normal 2 15 4 2 2 4 2" xfId="19825" xr:uid="{00000000-0005-0000-0000-0000E0590000}"/>
    <cellStyle name="Normal 2 15 4 2 2 4 2 2" xfId="42468" xr:uid="{00000000-0005-0000-0000-0000E1590000}"/>
    <cellStyle name="Normal 2 15 4 2 2 4 3" xfId="12385" xr:uid="{00000000-0005-0000-0000-0000E2590000}"/>
    <cellStyle name="Normal 2 15 4 2 2 4 3 2" xfId="35028" xr:uid="{00000000-0005-0000-0000-0000E3590000}"/>
    <cellStyle name="Normal 2 15 4 2 2 4 4" xfId="27587" xr:uid="{00000000-0005-0000-0000-0000E4590000}"/>
    <cellStyle name="Normal 2 15 4 2 2 5" xfId="16107" xr:uid="{00000000-0005-0000-0000-0000E5590000}"/>
    <cellStyle name="Normal 2 15 4 2 2 5 2" xfId="38750" xr:uid="{00000000-0005-0000-0000-0000E6590000}"/>
    <cellStyle name="Normal 2 15 4 2 2 6" xfId="8667" xr:uid="{00000000-0005-0000-0000-0000E7590000}"/>
    <cellStyle name="Normal 2 15 4 2 2 6 2" xfId="31310" xr:uid="{00000000-0005-0000-0000-0000E8590000}"/>
    <cellStyle name="Normal 2 15 4 2 2 7" xfId="23869" xr:uid="{00000000-0005-0000-0000-0000E9590000}"/>
    <cellStyle name="Normal 2 15 4 2 3" xfId="1680" xr:uid="{00000000-0005-0000-0000-0000EA590000}"/>
    <cellStyle name="Normal 2 15 4 2 3 2" xfId="3530" xr:uid="{00000000-0005-0000-0000-0000EB590000}"/>
    <cellStyle name="Normal 2 15 4 2 3 2 2" xfId="7251" xr:uid="{00000000-0005-0000-0000-0000EC590000}"/>
    <cellStyle name="Normal 2 15 4 2 3 2 2 2" xfId="22135" xr:uid="{00000000-0005-0000-0000-0000ED590000}"/>
    <cellStyle name="Normal 2 15 4 2 3 2 2 2 2" xfId="44778" xr:uid="{00000000-0005-0000-0000-0000EE590000}"/>
    <cellStyle name="Normal 2 15 4 2 3 2 2 3" xfId="14695" xr:uid="{00000000-0005-0000-0000-0000EF590000}"/>
    <cellStyle name="Normal 2 15 4 2 3 2 2 3 2" xfId="37338" xr:uid="{00000000-0005-0000-0000-0000F0590000}"/>
    <cellStyle name="Normal 2 15 4 2 3 2 2 4" xfId="29897" xr:uid="{00000000-0005-0000-0000-0000F1590000}"/>
    <cellStyle name="Normal 2 15 4 2 3 2 3" xfId="18417" xr:uid="{00000000-0005-0000-0000-0000F2590000}"/>
    <cellStyle name="Normal 2 15 4 2 3 2 3 2" xfId="41060" xr:uid="{00000000-0005-0000-0000-0000F3590000}"/>
    <cellStyle name="Normal 2 15 4 2 3 2 4" xfId="10977" xr:uid="{00000000-0005-0000-0000-0000F4590000}"/>
    <cellStyle name="Normal 2 15 4 2 3 2 4 2" xfId="33620" xr:uid="{00000000-0005-0000-0000-0000F5590000}"/>
    <cellStyle name="Normal 2 15 4 2 3 2 5" xfId="26179" xr:uid="{00000000-0005-0000-0000-0000F6590000}"/>
    <cellStyle name="Normal 2 15 4 2 3 3" xfId="5404" xr:uid="{00000000-0005-0000-0000-0000F7590000}"/>
    <cellStyle name="Normal 2 15 4 2 3 3 2" xfId="20288" xr:uid="{00000000-0005-0000-0000-0000F8590000}"/>
    <cellStyle name="Normal 2 15 4 2 3 3 2 2" xfId="42931" xr:uid="{00000000-0005-0000-0000-0000F9590000}"/>
    <cellStyle name="Normal 2 15 4 2 3 3 3" xfId="12848" xr:uid="{00000000-0005-0000-0000-0000FA590000}"/>
    <cellStyle name="Normal 2 15 4 2 3 3 3 2" xfId="35491" xr:uid="{00000000-0005-0000-0000-0000FB590000}"/>
    <cellStyle name="Normal 2 15 4 2 3 3 4" xfId="28050" xr:uid="{00000000-0005-0000-0000-0000FC590000}"/>
    <cellStyle name="Normal 2 15 4 2 3 4" xfId="16570" xr:uid="{00000000-0005-0000-0000-0000FD590000}"/>
    <cellStyle name="Normal 2 15 4 2 3 4 2" xfId="39213" xr:uid="{00000000-0005-0000-0000-0000FE590000}"/>
    <cellStyle name="Normal 2 15 4 2 3 5" xfId="9130" xr:uid="{00000000-0005-0000-0000-0000FF590000}"/>
    <cellStyle name="Normal 2 15 4 2 3 5 2" xfId="31773" xr:uid="{00000000-0005-0000-0000-0000005A0000}"/>
    <cellStyle name="Normal 2 15 4 2 3 6" xfId="24332" xr:uid="{00000000-0005-0000-0000-0000015A0000}"/>
    <cellStyle name="Normal 2 15 4 2 4" xfId="2605" xr:uid="{00000000-0005-0000-0000-0000025A0000}"/>
    <cellStyle name="Normal 2 15 4 2 4 2" xfId="6326" xr:uid="{00000000-0005-0000-0000-0000035A0000}"/>
    <cellStyle name="Normal 2 15 4 2 4 2 2" xfId="21210" xr:uid="{00000000-0005-0000-0000-0000045A0000}"/>
    <cellStyle name="Normal 2 15 4 2 4 2 2 2" xfId="43853" xr:uid="{00000000-0005-0000-0000-0000055A0000}"/>
    <cellStyle name="Normal 2 15 4 2 4 2 3" xfId="13770" xr:uid="{00000000-0005-0000-0000-0000065A0000}"/>
    <cellStyle name="Normal 2 15 4 2 4 2 3 2" xfId="36413" xr:uid="{00000000-0005-0000-0000-0000075A0000}"/>
    <cellStyle name="Normal 2 15 4 2 4 2 4" xfId="28972" xr:uid="{00000000-0005-0000-0000-0000085A0000}"/>
    <cellStyle name="Normal 2 15 4 2 4 3" xfId="17492" xr:uid="{00000000-0005-0000-0000-0000095A0000}"/>
    <cellStyle name="Normal 2 15 4 2 4 3 2" xfId="40135" xr:uid="{00000000-0005-0000-0000-00000A5A0000}"/>
    <cellStyle name="Normal 2 15 4 2 4 4" xfId="10052" xr:uid="{00000000-0005-0000-0000-00000B5A0000}"/>
    <cellStyle name="Normal 2 15 4 2 4 4 2" xfId="32695" xr:uid="{00000000-0005-0000-0000-00000C5A0000}"/>
    <cellStyle name="Normal 2 15 4 2 4 5" xfId="25254" xr:uid="{00000000-0005-0000-0000-00000D5A0000}"/>
    <cellStyle name="Normal 2 15 4 2 5" xfId="4479" xr:uid="{00000000-0005-0000-0000-00000E5A0000}"/>
    <cellStyle name="Normal 2 15 4 2 5 2" xfId="19363" xr:uid="{00000000-0005-0000-0000-00000F5A0000}"/>
    <cellStyle name="Normal 2 15 4 2 5 2 2" xfId="42006" xr:uid="{00000000-0005-0000-0000-0000105A0000}"/>
    <cellStyle name="Normal 2 15 4 2 5 3" xfId="11923" xr:uid="{00000000-0005-0000-0000-0000115A0000}"/>
    <cellStyle name="Normal 2 15 4 2 5 3 2" xfId="34566" xr:uid="{00000000-0005-0000-0000-0000125A0000}"/>
    <cellStyle name="Normal 2 15 4 2 5 4" xfId="27125" xr:uid="{00000000-0005-0000-0000-0000135A0000}"/>
    <cellStyle name="Normal 2 15 4 2 6" xfId="15645" xr:uid="{00000000-0005-0000-0000-0000145A0000}"/>
    <cellStyle name="Normal 2 15 4 2 6 2" xfId="38288" xr:uid="{00000000-0005-0000-0000-0000155A0000}"/>
    <cellStyle name="Normal 2 15 4 2 7" xfId="8205" xr:uid="{00000000-0005-0000-0000-0000165A0000}"/>
    <cellStyle name="Normal 2 15 4 2 7 2" xfId="30848" xr:uid="{00000000-0005-0000-0000-0000175A0000}"/>
    <cellStyle name="Normal 2 15 4 2 8" xfId="23407" xr:uid="{00000000-0005-0000-0000-0000185A0000}"/>
    <cellStyle name="Normal 2 15 4 3" xfId="1003" xr:uid="{00000000-0005-0000-0000-0000195A0000}"/>
    <cellStyle name="Normal 2 15 4 3 2" xfId="1931" xr:uid="{00000000-0005-0000-0000-00001A5A0000}"/>
    <cellStyle name="Normal 2 15 4 3 2 2" xfId="3781" xr:uid="{00000000-0005-0000-0000-00001B5A0000}"/>
    <cellStyle name="Normal 2 15 4 3 2 2 2" xfId="7502" xr:uid="{00000000-0005-0000-0000-00001C5A0000}"/>
    <cellStyle name="Normal 2 15 4 3 2 2 2 2" xfId="22386" xr:uid="{00000000-0005-0000-0000-00001D5A0000}"/>
    <cellStyle name="Normal 2 15 4 3 2 2 2 2 2" xfId="45029" xr:uid="{00000000-0005-0000-0000-00001E5A0000}"/>
    <cellStyle name="Normal 2 15 4 3 2 2 2 3" xfId="14946" xr:uid="{00000000-0005-0000-0000-00001F5A0000}"/>
    <cellStyle name="Normal 2 15 4 3 2 2 2 3 2" xfId="37589" xr:uid="{00000000-0005-0000-0000-0000205A0000}"/>
    <cellStyle name="Normal 2 15 4 3 2 2 2 4" xfId="30148" xr:uid="{00000000-0005-0000-0000-0000215A0000}"/>
    <cellStyle name="Normal 2 15 4 3 2 2 3" xfId="18668" xr:uid="{00000000-0005-0000-0000-0000225A0000}"/>
    <cellStyle name="Normal 2 15 4 3 2 2 3 2" xfId="41311" xr:uid="{00000000-0005-0000-0000-0000235A0000}"/>
    <cellStyle name="Normal 2 15 4 3 2 2 4" xfId="11228" xr:uid="{00000000-0005-0000-0000-0000245A0000}"/>
    <cellStyle name="Normal 2 15 4 3 2 2 4 2" xfId="33871" xr:uid="{00000000-0005-0000-0000-0000255A0000}"/>
    <cellStyle name="Normal 2 15 4 3 2 2 5" xfId="26430" xr:uid="{00000000-0005-0000-0000-0000265A0000}"/>
    <cellStyle name="Normal 2 15 4 3 2 3" xfId="5655" xr:uid="{00000000-0005-0000-0000-0000275A0000}"/>
    <cellStyle name="Normal 2 15 4 3 2 3 2" xfId="20539" xr:uid="{00000000-0005-0000-0000-0000285A0000}"/>
    <cellStyle name="Normal 2 15 4 3 2 3 2 2" xfId="43182" xr:uid="{00000000-0005-0000-0000-0000295A0000}"/>
    <cellStyle name="Normal 2 15 4 3 2 3 3" xfId="13099" xr:uid="{00000000-0005-0000-0000-00002A5A0000}"/>
    <cellStyle name="Normal 2 15 4 3 2 3 3 2" xfId="35742" xr:uid="{00000000-0005-0000-0000-00002B5A0000}"/>
    <cellStyle name="Normal 2 15 4 3 2 3 4" xfId="28301" xr:uid="{00000000-0005-0000-0000-00002C5A0000}"/>
    <cellStyle name="Normal 2 15 4 3 2 4" xfId="16821" xr:uid="{00000000-0005-0000-0000-00002D5A0000}"/>
    <cellStyle name="Normal 2 15 4 3 2 4 2" xfId="39464" xr:uid="{00000000-0005-0000-0000-00002E5A0000}"/>
    <cellStyle name="Normal 2 15 4 3 2 5" xfId="9381" xr:uid="{00000000-0005-0000-0000-00002F5A0000}"/>
    <cellStyle name="Normal 2 15 4 3 2 5 2" xfId="32024" xr:uid="{00000000-0005-0000-0000-0000305A0000}"/>
    <cellStyle name="Normal 2 15 4 3 2 6" xfId="24583" xr:uid="{00000000-0005-0000-0000-0000315A0000}"/>
    <cellStyle name="Normal 2 15 4 3 3" xfId="2856" xr:uid="{00000000-0005-0000-0000-0000325A0000}"/>
    <cellStyle name="Normal 2 15 4 3 3 2" xfId="6577" xr:uid="{00000000-0005-0000-0000-0000335A0000}"/>
    <cellStyle name="Normal 2 15 4 3 3 2 2" xfId="21461" xr:uid="{00000000-0005-0000-0000-0000345A0000}"/>
    <cellStyle name="Normal 2 15 4 3 3 2 2 2" xfId="44104" xr:uid="{00000000-0005-0000-0000-0000355A0000}"/>
    <cellStyle name="Normal 2 15 4 3 3 2 3" xfId="14021" xr:uid="{00000000-0005-0000-0000-0000365A0000}"/>
    <cellStyle name="Normal 2 15 4 3 3 2 3 2" xfId="36664" xr:uid="{00000000-0005-0000-0000-0000375A0000}"/>
    <cellStyle name="Normal 2 15 4 3 3 2 4" xfId="29223" xr:uid="{00000000-0005-0000-0000-0000385A0000}"/>
    <cellStyle name="Normal 2 15 4 3 3 3" xfId="17743" xr:uid="{00000000-0005-0000-0000-0000395A0000}"/>
    <cellStyle name="Normal 2 15 4 3 3 3 2" xfId="40386" xr:uid="{00000000-0005-0000-0000-00003A5A0000}"/>
    <cellStyle name="Normal 2 15 4 3 3 4" xfId="10303" xr:uid="{00000000-0005-0000-0000-00003B5A0000}"/>
    <cellStyle name="Normal 2 15 4 3 3 4 2" xfId="32946" xr:uid="{00000000-0005-0000-0000-00003C5A0000}"/>
    <cellStyle name="Normal 2 15 4 3 3 5" xfId="25505" xr:uid="{00000000-0005-0000-0000-00003D5A0000}"/>
    <cellStyle name="Normal 2 15 4 3 4" xfId="4730" xr:uid="{00000000-0005-0000-0000-00003E5A0000}"/>
    <cellStyle name="Normal 2 15 4 3 4 2" xfId="19614" xr:uid="{00000000-0005-0000-0000-00003F5A0000}"/>
    <cellStyle name="Normal 2 15 4 3 4 2 2" xfId="42257" xr:uid="{00000000-0005-0000-0000-0000405A0000}"/>
    <cellStyle name="Normal 2 15 4 3 4 3" xfId="12174" xr:uid="{00000000-0005-0000-0000-0000415A0000}"/>
    <cellStyle name="Normal 2 15 4 3 4 3 2" xfId="34817" xr:uid="{00000000-0005-0000-0000-0000425A0000}"/>
    <cellStyle name="Normal 2 15 4 3 4 4" xfId="27376" xr:uid="{00000000-0005-0000-0000-0000435A0000}"/>
    <cellStyle name="Normal 2 15 4 3 5" xfId="15896" xr:uid="{00000000-0005-0000-0000-0000445A0000}"/>
    <cellStyle name="Normal 2 15 4 3 5 2" xfId="38539" xr:uid="{00000000-0005-0000-0000-0000455A0000}"/>
    <cellStyle name="Normal 2 15 4 3 6" xfId="8456" xr:uid="{00000000-0005-0000-0000-0000465A0000}"/>
    <cellStyle name="Normal 2 15 4 3 6 2" xfId="31099" xr:uid="{00000000-0005-0000-0000-0000475A0000}"/>
    <cellStyle name="Normal 2 15 4 3 7" xfId="23658" xr:uid="{00000000-0005-0000-0000-0000485A0000}"/>
    <cellStyle name="Normal 2 15 4 4" xfId="1469" xr:uid="{00000000-0005-0000-0000-0000495A0000}"/>
    <cellStyle name="Normal 2 15 4 4 2" xfId="3319" xr:uid="{00000000-0005-0000-0000-00004A5A0000}"/>
    <cellStyle name="Normal 2 15 4 4 2 2" xfId="7040" xr:uid="{00000000-0005-0000-0000-00004B5A0000}"/>
    <cellStyle name="Normal 2 15 4 4 2 2 2" xfId="21924" xr:uid="{00000000-0005-0000-0000-00004C5A0000}"/>
    <cellStyle name="Normal 2 15 4 4 2 2 2 2" xfId="44567" xr:uid="{00000000-0005-0000-0000-00004D5A0000}"/>
    <cellStyle name="Normal 2 15 4 4 2 2 3" xfId="14484" xr:uid="{00000000-0005-0000-0000-00004E5A0000}"/>
    <cellStyle name="Normal 2 15 4 4 2 2 3 2" xfId="37127" xr:uid="{00000000-0005-0000-0000-00004F5A0000}"/>
    <cellStyle name="Normal 2 15 4 4 2 2 4" xfId="29686" xr:uid="{00000000-0005-0000-0000-0000505A0000}"/>
    <cellStyle name="Normal 2 15 4 4 2 3" xfId="18206" xr:uid="{00000000-0005-0000-0000-0000515A0000}"/>
    <cellStyle name="Normal 2 15 4 4 2 3 2" xfId="40849" xr:uid="{00000000-0005-0000-0000-0000525A0000}"/>
    <cellStyle name="Normal 2 15 4 4 2 4" xfId="10766" xr:uid="{00000000-0005-0000-0000-0000535A0000}"/>
    <cellStyle name="Normal 2 15 4 4 2 4 2" xfId="33409" xr:uid="{00000000-0005-0000-0000-0000545A0000}"/>
    <cellStyle name="Normal 2 15 4 4 2 5" xfId="25968" xr:uid="{00000000-0005-0000-0000-0000555A0000}"/>
    <cellStyle name="Normal 2 15 4 4 3" xfId="5193" xr:uid="{00000000-0005-0000-0000-0000565A0000}"/>
    <cellStyle name="Normal 2 15 4 4 3 2" xfId="20077" xr:uid="{00000000-0005-0000-0000-0000575A0000}"/>
    <cellStyle name="Normal 2 15 4 4 3 2 2" xfId="42720" xr:uid="{00000000-0005-0000-0000-0000585A0000}"/>
    <cellStyle name="Normal 2 15 4 4 3 3" xfId="12637" xr:uid="{00000000-0005-0000-0000-0000595A0000}"/>
    <cellStyle name="Normal 2 15 4 4 3 3 2" xfId="35280" xr:uid="{00000000-0005-0000-0000-00005A5A0000}"/>
    <cellStyle name="Normal 2 15 4 4 3 4" xfId="27839" xr:uid="{00000000-0005-0000-0000-00005B5A0000}"/>
    <cellStyle name="Normal 2 15 4 4 4" xfId="16359" xr:uid="{00000000-0005-0000-0000-00005C5A0000}"/>
    <cellStyle name="Normal 2 15 4 4 4 2" xfId="39002" xr:uid="{00000000-0005-0000-0000-00005D5A0000}"/>
    <cellStyle name="Normal 2 15 4 4 5" xfId="8919" xr:uid="{00000000-0005-0000-0000-00005E5A0000}"/>
    <cellStyle name="Normal 2 15 4 4 5 2" xfId="31562" xr:uid="{00000000-0005-0000-0000-00005F5A0000}"/>
    <cellStyle name="Normal 2 15 4 4 6" xfId="24121" xr:uid="{00000000-0005-0000-0000-0000605A0000}"/>
    <cellStyle name="Normal 2 15 4 5" xfId="2394" xr:uid="{00000000-0005-0000-0000-0000615A0000}"/>
    <cellStyle name="Normal 2 15 4 5 2" xfId="6115" xr:uid="{00000000-0005-0000-0000-0000625A0000}"/>
    <cellStyle name="Normal 2 15 4 5 2 2" xfId="20999" xr:uid="{00000000-0005-0000-0000-0000635A0000}"/>
    <cellStyle name="Normal 2 15 4 5 2 2 2" xfId="43642" xr:uid="{00000000-0005-0000-0000-0000645A0000}"/>
    <cellStyle name="Normal 2 15 4 5 2 3" xfId="13559" xr:uid="{00000000-0005-0000-0000-0000655A0000}"/>
    <cellStyle name="Normal 2 15 4 5 2 3 2" xfId="36202" xr:uid="{00000000-0005-0000-0000-0000665A0000}"/>
    <cellStyle name="Normal 2 15 4 5 2 4" xfId="28761" xr:uid="{00000000-0005-0000-0000-0000675A0000}"/>
    <cellStyle name="Normal 2 15 4 5 3" xfId="17281" xr:uid="{00000000-0005-0000-0000-0000685A0000}"/>
    <cellStyle name="Normal 2 15 4 5 3 2" xfId="39924" xr:uid="{00000000-0005-0000-0000-0000695A0000}"/>
    <cellStyle name="Normal 2 15 4 5 4" xfId="9841" xr:uid="{00000000-0005-0000-0000-00006A5A0000}"/>
    <cellStyle name="Normal 2 15 4 5 4 2" xfId="32484" xr:uid="{00000000-0005-0000-0000-00006B5A0000}"/>
    <cellStyle name="Normal 2 15 4 5 5" xfId="25043" xr:uid="{00000000-0005-0000-0000-00006C5A0000}"/>
    <cellStyle name="Normal 2 15 4 6" xfId="4268" xr:uid="{00000000-0005-0000-0000-00006D5A0000}"/>
    <cellStyle name="Normal 2 15 4 6 2" xfId="19152" xr:uid="{00000000-0005-0000-0000-00006E5A0000}"/>
    <cellStyle name="Normal 2 15 4 6 2 2" xfId="41795" xr:uid="{00000000-0005-0000-0000-00006F5A0000}"/>
    <cellStyle name="Normal 2 15 4 6 3" xfId="11712" xr:uid="{00000000-0005-0000-0000-0000705A0000}"/>
    <cellStyle name="Normal 2 15 4 6 3 2" xfId="34355" xr:uid="{00000000-0005-0000-0000-0000715A0000}"/>
    <cellStyle name="Normal 2 15 4 6 4" xfId="26914" xr:uid="{00000000-0005-0000-0000-0000725A0000}"/>
    <cellStyle name="Normal 2 15 4 7" xfId="15434" xr:uid="{00000000-0005-0000-0000-0000735A0000}"/>
    <cellStyle name="Normal 2 15 4 7 2" xfId="38077" xr:uid="{00000000-0005-0000-0000-0000745A0000}"/>
    <cellStyle name="Normal 2 15 4 8" xfId="7994" xr:uid="{00000000-0005-0000-0000-0000755A0000}"/>
    <cellStyle name="Normal 2 15 4 8 2" xfId="30637" xr:uid="{00000000-0005-0000-0000-0000765A0000}"/>
    <cellStyle name="Normal 2 15 4 9" xfId="23197" xr:uid="{00000000-0005-0000-0000-0000775A0000}"/>
    <cellStyle name="Normal 2 15 5" xfId="643" xr:uid="{00000000-0005-0000-0000-0000785A0000}"/>
    <cellStyle name="Normal 2 15 5 2" xfId="1109" xr:uid="{00000000-0005-0000-0000-0000795A0000}"/>
    <cellStyle name="Normal 2 15 5 2 2" xfId="2037" xr:uid="{00000000-0005-0000-0000-00007A5A0000}"/>
    <cellStyle name="Normal 2 15 5 2 2 2" xfId="3887" xr:uid="{00000000-0005-0000-0000-00007B5A0000}"/>
    <cellStyle name="Normal 2 15 5 2 2 2 2" xfId="7608" xr:uid="{00000000-0005-0000-0000-00007C5A0000}"/>
    <cellStyle name="Normal 2 15 5 2 2 2 2 2" xfId="22492" xr:uid="{00000000-0005-0000-0000-00007D5A0000}"/>
    <cellStyle name="Normal 2 15 5 2 2 2 2 2 2" xfId="45135" xr:uid="{00000000-0005-0000-0000-00007E5A0000}"/>
    <cellStyle name="Normal 2 15 5 2 2 2 2 3" xfId="15052" xr:uid="{00000000-0005-0000-0000-00007F5A0000}"/>
    <cellStyle name="Normal 2 15 5 2 2 2 2 3 2" xfId="37695" xr:uid="{00000000-0005-0000-0000-0000805A0000}"/>
    <cellStyle name="Normal 2 15 5 2 2 2 2 4" xfId="30254" xr:uid="{00000000-0005-0000-0000-0000815A0000}"/>
    <cellStyle name="Normal 2 15 5 2 2 2 3" xfId="18774" xr:uid="{00000000-0005-0000-0000-0000825A0000}"/>
    <cellStyle name="Normal 2 15 5 2 2 2 3 2" xfId="41417" xr:uid="{00000000-0005-0000-0000-0000835A0000}"/>
    <cellStyle name="Normal 2 15 5 2 2 2 4" xfId="11334" xr:uid="{00000000-0005-0000-0000-0000845A0000}"/>
    <cellStyle name="Normal 2 15 5 2 2 2 4 2" xfId="33977" xr:uid="{00000000-0005-0000-0000-0000855A0000}"/>
    <cellStyle name="Normal 2 15 5 2 2 2 5" xfId="26536" xr:uid="{00000000-0005-0000-0000-0000865A0000}"/>
    <cellStyle name="Normal 2 15 5 2 2 3" xfId="5761" xr:uid="{00000000-0005-0000-0000-0000875A0000}"/>
    <cellStyle name="Normal 2 15 5 2 2 3 2" xfId="20645" xr:uid="{00000000-0005-0000-0000-0000885A0000}"/>
    <cellStyle name="Normal 2 15 5 2 2 3 2 2" xfId="43288" xr:uid="{00000000-0005-0000-0000-0000895A0000}"/>
    <cellStyle name="Normal 2 15 5 2 2 3 3" xfId="13205" xr:uid="{00000000-0005-0000-0000-00008A5A0000}"/>
    <cellStyle name="Normal 2 15 5 2 2 3 3 2" xfId="35848" xr:uid="{00000000-0005-0000-0000-00008B5A0000}"/>
    <cellStyle name="Normal 2 15 5 2 2 3 4" xfId="28407" xr:uid="{00000000-0005-0000-0000-00008C5A0000}"/>
    <cellStyle name="Normal 2 15 5 2 2 4" xfId="16927" xr:uid="{00000000-0005-0000-0000-00008D5A0000}"/>
    <cellStyle name="Normal 2 15 5 2 2 4 2" xfId="39570" xr:uid="{00000000-0005-0000-0000-00008E5A0000}"/>
    <cellStyle name="Normal 2 15 5 2 2 5" xfId="9487" xr:uid="{00000000-0005-0000-0000-00008F5A0000}"/>
    <cellStyle name="Normal 2 15 5 2 2 5 2" xfId="32130" xr:uid="{00000000-0005-0000-0000-0000905A0000}"/>
    <cellStyle name="Normal 2 15 5 2 2 6" xfId="24689" xr:uid="{00000000-0005-0000-0000-0000915A0000}"/>
    <cellStyle name="Normal 2 15 5 2 3" xfId="2962" xr:uid="{00000000-0005-0000-0000-0000925A0000}"/>
    <cellStyle name="Normal 2 15 5 2 3 2" xfId="6683" xr:uid="{00000000-0005-0000-0000-0000935A0000}"/>
    <cellStyle name="Normal 2 15 5 2 3 2 2" xfId="21567" xr:uid="{00000000-0005-0000-0000-0000945A0000}"/>
    <cellStyle name="Normal 2 15 5 2 3 2 2 2" xfId="44210" xr:uid="{00000000-0005-0000-0000-0000955A0000}"/>
    <cellStyle name="Normal 2 15 5 2 3 2 3" xfId="14127" xr:uid="{00000000-0005-0000-0000-0000965A0000}"/>
    <cellStyle name="Normal 2 15 5 2 3 2 3 2" xfId="36770" xr:uid="{00000000-0005-0000-0000-0000975A0000}"/>
    <cellStyle name="Normal 2 15 5 2 3 2 4" xfId="29329" xr:uid="{00000000-0005-0000-0000-0000985A0000}"/>
    <cellStyle name="Normal 2 15 5 2 3 3" xfId="17849" xr:uid="{00000000-0005-0000-0000-0000995A0000}"/>
    <cellStyle name="Normal 2 15 5 2 3 3 2" xfId="40492" xr:uid="{00000000-0005-0000-0000-00009A5A0000}"/>
    <cellStyle name="Normal 2 15 5 2 3 4" xfId="10409" xr:uid="{00000000-0005-0000-0000-00009B5A0000}"/>
    <cellStyle name="Normal 2 15 5 2 3 4 2" xfId="33052" xr:uid="{00000000-0005-0000-0000-00009C5A0000}"/>
    <cellStyle name="Normal 2 15 5 2 3 5" xfId="25611" xr:uid="{00000000-0005-0000-0000-00009D5A0000}"/>
    <cellStyle name="Normal 2 15 5 2 4" xfId="4836" xr:uid="{00000000-0005-0000-0000-00009E5A0000}"/>
    <cellStyle name="Normal 2 15 5 2 4 2" xfId="19720" xr:uid="{00000000-0005-0000-0000-00009F5A0000}"/>
    <cellStyle name="Normal 2 15 5 2 4 2 2" xfId="42363" xr:uid="{00000000-0005-0000-0000-0000A05A0000}"/>
    <cellStyle name="Normal 2 15 5 2 4 3" xfId="12280" xr:uid="{00000000-0005-0000-0000-0000A15A0000}"/>
    <cellStyle name="Normal 2 15 5 2 4 3 2" xfId="34923" xr:uid="{00000000-0005-0000-0000-0000A25A0000}"/>
    <cellStyle name="Normal 2 15 5 2 4 4" xfId="27482" xr:uid="{00000000-0005-0000-0000-0000A35A0000}"/>
    <cellStyle name="Normal 2 15 5 2 5" xfId="16002" xr:uid="{00000000-0005-0000-0000-0000A45A0000}"/>
    <cellStyle name="Normal 2 15 5 2 5 2" xfId="38645" xr:uid="{00000000-0005-0000-0000-0000A55A0000}"/>
    <cellStyle name="Normal 2 15 5 2 6" xfId="8562" xr:uid="{00000000-0005-0000-0000-0000A65A0000}"/>
    <cellStyle name="Normal 2 15 5 2 6 2" xfId="31205" xr:uid="{00000000-0005-0000-0000-0000A75A0000}"/>
    <cellStyle name="Normal 2 15 5 2 7" xfId="23764" xr:uid="{00000000-0005-0000-0000-0000A85A0000}"/>
    <cellStyle name="Normal 2 15 5 3" xfId="1575" xr:uid="{00000000-0005-0000-0000-0000A95A0000}"/>
    <cellStyle name="Normal 2 15 5 3 2" xfId="3425" xr:uid="{00000000-0005-0000-0000-0000AA5A0000}"/>
    <cellStyle name="Normal 2 15 5 3 2 2" xfId="7146" xr:uid="{00000000-0005-0000-0000-0000AB5A0000}"/>
    <cellStyle name="Normal 2 15 5 3 2 2 2" xfId="22030" xr:uid="{00000000-0005-0000-0000-0000AC5A0000}"/>
    <cellStyle name="Normal 2 15 5 3 2 2 2 2" xfId="44673" xr:uid="{00000000-0005-0000-0000-0000AD5A0000}"/>
    <cellStyle name="Normal 2 15 5 3 2 2 3" xfId="14590" xr:uid="{00000000-0005-0000-0000-0000AE5A0000}"/>
    <cellStyle name="Normal 2 15 5 3 2 2 3 2" xfId="37233" xr:uid="{00000000-0005-0000-0000-0000AF5A0000}"/>
    <cellStyle name="Normal 2 15 5 3 2 2 4" xfId="29792" xr:uid="{00000000-0005-0000-0000-0000B05A0000}"/>
    <cellStyle name="Normal 2 15 5 3 2 3" xfId="18312" xr:uid="{00000000-0005-0000-0000-0000B15A0000}"/>
    <cellStyle name="Normal 2 15 5 3 2 3 2" xfId="40955" xr:uid="{00000000-0005-0000-0000-0000B25A0000}"/>
    <cellStyle name="Normal 2 15 5 3 2 4" xfId="10872" xr:uid="{00000000-0005-0000-0000-0000B35A0000}"/>
    <cellStyle name="Normal 2 15 5 3 2 4 2" xfId="33515" xr:uid="{00000000-0005-0000-0000-0000B45A0000}"/>
    <cellStyle name="Normal 2 15 5 3 2 5" xfId="26074" xr:uid="{00000000-0005-0000-0000-0000B55A0000}"/>
    <cellStyle name="Normal 2 15 5 3 3" xfId="5299" xr:uid="{00000000-0005-0000-0000-0000B65A0000}"/>
    <cellStyle name="Normal 2 15 5 3 3 2" xfId="20183" xr:uid="{00000000-0005-0000-0000-0000B75A0000}"/>
    <cellStyle name="Normal 2 15 5 3 3 2 2" xfId="42826" xr:uid="{00000000-0005-0000-0000-0000B85A0000}"/>
    <cellStyle name="Normal 2 15 5 3 3 3" xfId="12743" xr:uid="{00000000-0005-0000-0000-0000B95A0000}"/>
    <cellStyle name="Normal 2 15 5 3 3 3 2" xfId="35386" xr:uid="{00000000-0005-0000-0000-0000BA5A0000}"/>
    <cellStyle name="Normal 2 15 5 3 3 4" xfId="27945" xr:uid="{00000000-0005-0000-0000-0000BB5A0000}"/>
    <cellStyle name="Normal 2 15 5 3 4" xfId="16465" xr:uid="{00000000-0005-0000-0000-0000BC5A0000}"/>
    <cellStyle name="Normal 2 15 5 3 4 2" xfId="39108" xr:uid="{00000000-0005-0000-0000-0000BD5A0000}"/>
    <cellStyle name="Normal 2 15 5 3 5" xfId="9025" xr:uid="{00000000-0005-0000-0000-0000BE5A0000}"/>
    <cellStyle name="Normal 2 15 5 3 5 2" xfId="31668" xr:uid="{00000000-0005-0000-0000-0000BF5A0000}"/>
    <cellStyle name="Normal 2 15 5 3 6" xfId="24227" xr:uid="{00000000-0005-0000-0000-0000C05A0000}"/>
    <cellStyle name="Normal 2 15 5 4" xfId="2500" xr:uid="{00000000-0005-0000-0000-0000C15A0000}"/>
    <cellStyle name="Normal 2 15 5 4 2" xfId="6221" xr:uid="{00000000-0005-0000-0000-0000C25A0000}"/>
    <cellStyle name="Normal 2 15 5 4 2 2" xfId="21105" xr:uid="{00000000-0005-0000-0000-0000C35A0000}"/>
    <cellStyle name="Normal 2 15 5 4 2 2 2" xfId="43748" xr:uid="{00000000-0005-0000-0000-0000C45A0000}"/>
    <cellStyle name="Normal 2 15 5 4 2 3" xfId="13665" xr:uid="{00000000-0005-0000-0000-0000C55A0000}"/>
    <cellStyle name="Normal 2 15 5 4 2 3 2" xfId="36308" xr:uid="{00000000-0005-0000-0000-0000C65A0000}"/>
    <cellStyle name="Normal 2 15 5 4 2 4" xfId="28867" xr:uid="{00000000-0005-0000-0000-0000C75A0000}"/>
    <cellStyle name="Normal 2 15 5 4 3" xfId="17387" xr:uid="{00000000-0005-0000-0000-0000C85A0000}"/>
    <cellStyle name="Normal 2 15 5 4 3 2" xfId="40030" xr:uid="{00000000-0005-0000-0000-0000C95A0000}"/>
    <cellStyle name="Normal 2 15 5 4 4" xfId="9947" xr:uid="{00000000-0005-0000-0000-0000CA5A0000}"/>
    <cellStyle name="Normal 2 15 5 4 4 2" xfId="32590" xr:uid="{00000000-0005-0000-0000-0000CB5A0000}"/>
    <cellStyle name="Normal 2 15 5 4 5" xfId="25149" xr:uid="{00000000-0005-0000-0000-0000CC5A0000}"/>
    <cellStyle name="Normal 2 15 5 5" xfId="4374" xr:uid="{00000000-0005-0000-0000-0000CD5A0000}"/>
    <cellStyle name="Normal 2 15 5 5 2" xfId="19258" xr:uid="{00000000-0005-0000-0000-0000CE5A0000}"/>
    <cellStyle name="Normal 2 15 5 5 2 2" xfId="41901" xr:uid="{00000000-0005-0000-0000-0000CF5A0000}"/>
    <cellStyle name="Normal 2 15 5 5 3" xfId="11818" xr:uid="{00000000-0005-0000-0000-0000D05A0000}"/>
    <cellStyle name="Normal 2 15 5 5 3 2" xfId="34461" xr:uid="{00000000-0005-0000-0000-0000D15A0000}"/>
    <cellStyle name="Normal 2 15 5 5 4" xfId="27020" xr:uid="{00000000-0005-0000-0000-0000D25A0000}"/>
    <cellStyle name="Normal 2 15 5 6" xfId="15540" xr:uid="{00000000-0005-0000-0000-0000D35A0000}"/>
    <cellStyle name="Normal 2 15 5 6 2" xfId="38183" xr:uid="{00000000-0005-0000-0000-0000D45A0000}"/>
    <cellStyle name="Normal 2 15 5 7" xfId="8100" xr:uid="{00000000-0005-0000-0000-0000D55A0000}"/>
    <cellStyle name="Normal 2 15 5 7 2" xfId="30743" xr:uid="{00000000-0005-0000-0000-0000D65A0000}"/>
    <cellStyle name="Normal 2 15 5 8" xfId="23302" xr:uid="{00000000-0005-0000-0000-0000D75A0000}"/>
    <cellStyle name="Normal 2 15 6" xfId="898" xr:uid="{00000000-0005-0000-0000-0000D85A0000}"/>
    <cellStyle name="Normal 2 15 6 2" xfId="1826" xr:uid="{00000000-0005-0000-0000-0000D95A0000}"/>
    <cellStyle name="Normal 2 15 6 2 2" xfId="3676" xr:uid="{00000000-0005-0000-0000-0000DA5A0000}"/>
    <cellStyle name="Normal 2 15 6 2 2 2" xfId="7397" xr:uid="{00000000-0005-0000-0000-0000DB5A0000}"/>
    <cellStyle name="Normal 2 15 6 2 2 2 2" xfId="22281" xr:uid="{00000000-0005-0000-0000-0000DC5A0000}"/>
    <cellStyle name="Normal 2 15 6 2 2 2 2 2" xfId="44924" xr:uid="{00000000-0005-0000-0000-0000DD5A0000}"/>
    <cellStyle name="Normal 2 15 6 2 2 2 3" xfId="14841" xr:uid="{00000000-0005-0000-0000-0000DE5A0000}"/>
    <cellStyle name="Normal 2 15 6 2 2 2 3 2" xfId="37484" xr:uid="{00000000-0005-0000-0000-0000DF5A0000}"/>
    <cellStyle name="Normal 2 15 6 2 2 2 4" xfId="30043" xr:uid="{00000000-0005-0000-0000-0000E05A0000}"/>
    <cellStyle name="Normal 2 15 6 2 2 3" xfId="18563" xr:uid="{00000000-0005-0000-0000-0000E15A0000}"/>
    <cellStyle name="Normal 2 15 6 2 2 3 2" xfId="41206" xr:uid="{00000000-0005-0000-0000-0000E25A0000}"/>
    <cellStyle name="Normal 2 15 6 2 2 4" xfId="11123" xr:uid="{00000000-0005-0000-0000-0000E35A0000}"/>
    <cellStyle name="Normal 2 15 6 2 2 4 2" xfId="33766" xr:uid="{00000000-0005-0000-0000-0000E45A0000}"/>
    <cellStyle name="Normal 2 15 6 2 2 5" xfId="26325" xr:uid="{00000000-0005-0000-0000-0000E55A0000}"/>
    <cellStyle name="Normal 2 15 6 2 3" xfId="5550" xr:uid="{00000000-0005-0000-0000-0000E65A0000}"/>
    <cellStyle name="Normal 2 15 6 2 3 2" xfId="20434" xr:uid="{00000000-0005-0000-0000-0000E75A0000}"/>
    <cellStyle name="Normal 2 15 6 2 3 2 2" xfId="43077" xr:uid="{00000000-0005-0000-0000-0000E85A0000}"/>
    <cellStyle name="Normal 2 15 6 2 3 3" xfId="12994" xr:uid="{00000000-0005-0000-0000-0000E95A0000}"/>
    <cellStyle name="Normal 2 15 6 2 3 3 2" xfId="35637" xr:uid="{00000000-0005-0000-0000-0000EA5A0000}"/>
    <cellStyle name="Normal 2 15 6 2 3 4" xfId="28196" xr:uid="{00000000-0005-0000-0000-0000EB5A0000}"/>
    <cellStyle name="Normal 2 15 6 2 4" xfId="16716" xr:uid="{00000000-0005-0000-0000-0000EC5A0000}"/>
    <cellStyle name="Normal 2 15 6 2 4 2" xfId="39359" xr:uid="{00000000-0005-0000-0000-0000ED5A0000}"/>
    <cellStyle name="Normal 2 15 6 2 5" xfId="9276" xr:uid="{00000000-0005-0000-0000-0000EE5A0000}"/>
    <cellStyle name="Normal 2 15 6 2 5 2" xfId="31919" xr:uid="{00000000-0005-0000-0000-0000EF5A0000}"/>
    <cellStyle name="Normal 2 15 6 2 6" xfId="24478" xr:uid="{00000000-0005-0000-0000-0000F05A0000}"/>
    <cellStyle name="Normal 2 15 6 3" xfId="2751" xr:uid="{00000000-0005-0000-0000-0000F15A0000}"/>
    <cellStyle name="Normal 2 15 6 3 2" xfId="6472" xr:uid="{00000000-0005-0000-0000-0000F25A0000}"/>
    <cellStyle name="Normal 2 15 6 3 2 2" xfId="21356" xr:uid="{00000000-0005-0000-0000-0000F35A0000}"/>
    <cellStyle name="Normal 2 15 6 3 2 2 2" xfId="43999" xr:uid="{00000000-0005-0000-0000-0000F45A0000}"/>
    <cellStyle name="Normal 2 15 6 3 2 3" xfId="13916" xr:uid="{00000000-0005-0000-0000-0000F55A0000}"/>
    <cellStyle name="Normal 2 15 6 3 2 3 2" xfId="36559" xr:uid="{00000000-0005-0000-0000-0000F65A0000}"/>
    <cellStyle name="Normal 2 15 6 3 2 4" xfId="29118" xr:uid="{00000000-0005-0000-0000-0000F75A0000}"/>
    <cellStyle name="Normal 2 15 6 3 3" xfId="17638" xr:uid="{00000000-0005-0000-0000-0000F85A0000}"/>
    <cellStyle name="Normal 2 15 6 3 3 2" xfId="40281" xr:uid="{00000000-0005-0000-0000-0000F95A0000}"/>
    <cellStyle name="Normal 2 15 6 3 4" xfId="10198" xr:uid="{00000000-0005-0000-0000-0000FA5A0000}"/>
    <cellStyle name="Normal 2 15 6 3 4 2" xfId="32841" xr:uid="{00000000-0005-0000-0000-0000FB5A0000}"/>
    <cellStyle name="Normal 2 15 6 3 5" xfId="25400" xr:uid="{00000000-0005-0000-0000-0000FC5A0000}"/>
    <cellStyle name="Normal 2 15 6 4" xfId="4625" xr:uid="{00000000-0005-0000-0000-0000FD5A0000}"/>
    <cellStyle name="Normal 2 15 6 4 2" xfId="19509" xr:uid="{00000000-0005-0000-0000-0000FE5A0000}"/>
    <cellStyle name="Normal 2 15 6 4 2 2" xfId="42152" xr:uid="{00000000-0005-0000-0000-0000FF5A0000}"/>
    <cellStyle name="Normal 2 15 6 4 3" xfId="12069" xr:uid="{00000000-0005-0000-0000-0000005B0000}"/>
    <cellStyle name="Normal 2 15 6 4 3 2" xfId="34712" xr:uid="{00000000-0005-0000-0000-0000015B0000}"/>
    <cellStyle name="Normal 2 15 6 4 4" xfId="27271" xr:uid="{00000000-0005-0000-0000-0000025B0000}"/>
    <cellStyle name="Normal 2 15 6 5" xfId="15791" xr:uid="{00000000-0005-0000-0000-0000035B0000}"/>
    <cellStyle name="Normal 2 15 6 5 2" xfId="38434" xr:uid="{00000000-0005-0000-0000-0000045B0000}"/>
    <cellStyle name="Normal 2 15 6 6" xfId="8351" xr:uid="{00000000-0005-0000-0000-0000055B0000}"/>
    <cellStyle name="Normal 2 15 6 6 2" xfId="30994" xr:uid="{00000000-0005-0000-0000-0000065B0000}"/>
    <cellStyle name="Normal 2 15 6 7" xfId="23553" xr:uid="{00000000-0005-0000-0000-0000075B0000}"/>
    <cellStyle name="Normal 2 15 7" xfId="1364" xr:uid="{00000000-0005-0000-0000-0000085B0000}"/>
    <cellStyle name="Normal 2 15 7 2" xfId="3214" xr:uid="{00000000-0005-0000-0000-0000095B0000}"/>
    <cellStyle name="Normal 2 15 7 2 2" xfId="6935" xr:uid="{00000000-0005-0000-0000-00000A5B0000}"/>
    <cellStyle name="Normal 2 15 7 2 2 2" xfId="21819" xr:uid="{00000000-0005-0000-0000-00000B5B0000}"/>
    <cellStyle name="Normal 2 15 7 2 2 2 2" xfId="44462" xr:uid="{00000000-0005-0000-0000-00000C5B0000}"/>
    <cellStyle name="Normal 2 15 7 2 2 3" xfId="14379" xr:uid="{00000000-0005-0000-0000-00000D5B0000}"/>
    <cellStyle name="Normal 2 15 7 2 2 3 2" xfId="37022" xr:uid="{00000000-0005-0000-0000-00000E5B0000}"/>
    <cellStyle name="Normal 2 15 7 2 2 4" xfId="29581" xr:uid="{00000000-0005-0000-0000-00000F5B0000}"/>
    <cellStyle name="Normal 2 15 7 2 3" xfId="18101" xr:uid="{00000000-0005-0000-0000-0000105B0000}"/>
    <cellStyle name="Normal 2 15 7 2 3 2" xfId="40744" xr:uid="{00000000-0005-0000-0000-0000115B0000}"/>
    <cellStyle name="Normal 2 15 7 2 4" xfId="10661" xr:uid="{00000000-0005-0000-0000-0000125B0000}"/>
    <cellStyle name="Normal 2 15 7 2 4 2" xfId="33304" xr:uid="{00000000-0005-0000-0000-0000135B0000}"/>
    <cellStyle name="Normal 2 15 7 2 5" xfId="25863" xr:uid="{00000000-0005-0000-0000-0000145B0000}"/>
    <cellStyle name="Normal 2 15 7 3" xfId="5088" xr:uid="{00000000-0005-0000-0000-0000155B0000}"/>
    <cellStyle name="Normal 2 15 7 3 2" xfId="19972" xr:uid="{00000000-0005-0000-0000-0000165B0000}"/>
    <cellStyle name="Normal 2 15 7 3 2 2" xfId="42615" xr:uid="{00000000-0005-0000-0000-0000175B0000}"/>
    <cellStyle name="Normal 2 15 7 3 3" xfId="12532" xr:uid="{00000000-0005-0000-0000-0000185B0000}"/>
    <cellStyle name="Normal 2 15 7 3 3 2" xfId="35175" xr:uid="{00000000-0005-0000-0000-0000195B0000}"/>
    <cellStyle name="Normal 2 15 7 3 4" xfId="27734" xr:uid="{00000000-0005-0000-0000-00001A5B0000}"/>
    <cellStyle name="Normal 2 15 7 4" xfId="16254" xr:uid="{00000000-0005-0000-0000-00001B5B0000}"/>
    <cellStyle name="Normal 2 15 7 4 2" xfId="38897" xr:uid="{00000000-0005-0000-0000-00001C5B0000}"/>
    <cellStyle name="Normal 2 15 7 5" xfId="8814" xr:uid="{00000000-0005-0000-0000-00001D5B0000}"/>
    <cellStyle name="Normal 2 15 7 5 2" xfId="31457" xr:uid="{00000000-0005-0000-0000-00001E5B0000}"/>
    <cellStyle name="Normal 2 15 7 6" xfId="24016" xr:uid="{00000000-0005-0000-0000-00001F5B0000}"/>
    <cellStyle name="Normal 2 15 8" xfId="2289" xr:uid="{00000000-0005-0000-0000-0000205B0000}"/>
    <cellStyle name="Normal 2 15 8 2" xfId="6010" xr:uid="{00000000-0005-0000-0000-0000215B0000}"/>
    <cellStyle name="Normal 2 15 8 2 2" xfId="20894" xr:uid="{00000000-0005-0000-0000-0000225B0000}"/>
    <cellStyle name="Normal 2 15 8 2 2 2" xfId="43537" xr:uid="{00000000-0005-0000-0000-0000235B0000}"/>
    <cellStyle name="Normal 2 15 8 2 3" xfId="13454" xr:uid="{00000000-0005-0000-0000-0000245B0000}"/>
    <cellStyle name="Normal 2 15 8 2 3 2" xfId="36097" xr:uid="{00000000-0005-0000-0000-0000255B0000}"/>
    <cellStyle name="Normal 2 15 8 2 4" xfId="28656" xr:uid="{00000000-0005-0000-0000-0000265B0000}"/>
    <cellStyle name="Normal 2 15 8 3" xfId="17176" xr:uid="{00000000-0005-0000-0000-0000275B0000}"/>
    <cellStyle name="Normal 2 15 8 3 2" xfId="39819" xr:uid="{00000000-0005-0000-0000-0000285B0000}"/>
    <cellStyle name="Normal 2 15 8 4" xfId="9736" xr:uid="{00000000-0005-0000-0000-0000295B0000}"/>
    <cellStyle name="Normal 2 15 8 4 2" xfId="32379" xr:uid="{00000000-0005-0000-0000-00002A5B0000}"/>
    <cellStyle name="Normal 2 15 8 5" xfId="24938" xr:uid="{00000000-0005-0000-0000-00002B5B0000}"/>
    <cellStyle name="Normal 2 15 9" xfId="4163" xr:uid="{00000000-0005-0000-0000-00002C5B0000}"/>
    <cellStyle name="Normal 2 15 9 2" xfId="19047" xr:uid="{00000000-0005-0000-0000-00002D5B0000}"/>
    <cellStyle name="Normal 2 15 9 2 2" xfId="41690" xr:uid="{00000000-0005-0000-0000-00002E5B0000}"/>
    <cellStyle name="Normal 2 15 9 3" xfId="11607" xr:uid="{00000000-0005-0000-0000-00002F5B0000}"/>
    <cellStyle name="Normal 2 15 9 3 2" xfId="34250" xr:uid="{00000000-0005-0000-0000-0000305B0000}"/>
    <cellStyle name="Normal 2 15 9 4" xfId="26809" xr:uid="{00000000-0005-0000-0000-0000315B0000}"/>
    <cellStyle name="Normal 2 2" xfId="386" xr:uid="{00000000-0005-0000-0000-0000325B0000}"/>
    <cellStyle name="Normal 2 3" xfId="390" xr:uid="{00000000-0005-0000-0000-0000335B0000}"/>
    <cellStyle name="Normal 2 4" xfId="396" xr:uid="{00000000-0005-0000-0000-0000345B0000}"/>
    <cellStyle name="Normal 2 5" xfId="402" xr:uid="{00000000-0005-0000-0000-0000355B0000}"/>
    <cellStyle name="Normal 2 5 10" xfId="15319" xr:uid="{00000000-0005-0000-0000-0000365B0000}"/>
    <cellStyle name="Normal 2 5 10 2" xfId="37962" xr:uid="{00000000-0005-0000-0000-0000375B0000}"/>
    <cellStyle name="Normal 2 5 11" xfId="7879" xr:uid="{00000000-0005-0000-0000-0000385B0000}"/>
    <cellStyle name="Normal 2 5 11 2" xfId="30522" xr:uid="{00000000-0005-0000-0000-0000395B0000}"/>
    <cellStyle name="Normal 2 5 12" xfId="23082" xr:uid="{00000000-0005-0000-0000-00003A5B0000}"/>
    <cellStyle name="Normal 2 5 2" xfId="440" xr:uid="{00000000-0005-0000-0000-00003B5B0000}"/>
    <cellStyle name="Normal 2 5 2 10" xfId="7899" xr:uid="{00000000-0005-0000-0000-00003C5B0000}"/>
    <cellStyle name="Normal 2 5 2 10 2" xfId="30542" xr:uid="{00000000-0005-0000-0000-00003D5B0000}"/>
    <cellStyle name="Normal 2 5 2 11" xfId="23102" xr:uid="{00000000-0005-0000-0000-00003E5B0000}"/>
    <cellStyle name="Normal 2 5 2 2" xfId="493" xr:uid="{00000000-0005-0000-0000-00003F5B0000}"/>
    <cellStyle name="Normal 2 5 2 2 10" xfId="23154" xr:uid="{00000000-0005-0000-0000-0000405B0000}"/>
    <cellStyle name="Normal 2 5 2 2 2" xfId="599" xr:uid="{00000000-0005-0000-0000-0000415B0000}"/>
    <cellStyle name="Normal 2 5 2 2 2 2" xfId="811" xr:uid="{00000000-0005-0000-0000-0000425B0000}"/>
    <cellStyle name="Normal 2 5 2 2 2 2 2" xfId="1276" xr:uid="{00000000-0005-0000-0000-0000435B0000}"/>
    <cellStyle name="Normal 2 5 2 2 2 2 2 2" xfId="2204" xr:uid="{00000000-0005-0000-0000-0000445B0000}"/>
    <cellStyle name="Normal 2 5 2 2 2 2 2 2 2" xfId="4054" xr:uid="{00000000-0005-0000-0000-0000455B0000}"/>
    <cellStyle name="Normal 2 5 2 2 2 2 2 2 2 2" xfId="7775" xr:uid="{00000000-0005-0000-0000-0000465B0000}"/>
    <cellStyle name="Normal 2 5 2 2 2 2 2 2 2 2 2" xfId="22659" xr:uid="{00000000-0005-0000-0000-0000475B0000}"/>
    <cellStyle name="Normal 2 5 2 2 2 2 2 2 2 2 2 2" xfId="45302" xr:uid="{00000000-0005-0000-0000-0000485B0000}"/>
    <cellStyle name="Normal 2 5 2 2 2 2 2 2 2 2 3" xfId="15219" xr:uid="{00000000-0005-0000-0000-0000495B0000}"/>
    <cellStyle name="Normal 2 5 2 2 2 2 2 2 2 2 3 2" xfId="37862" xr:uid="{00000000-0005-0000-0000-00004A5B0000}"/>
    <cellStyle name="Normal 2 5 2 2 2 2 2 2 2 2 4" xfId="30421" xr:uid="{00000000-0005-0000-0000-00004B5B0000}"/>
    <cellStyle name="Normal 2 5 2 2 2 2 2 2 2 3" xfId="18941" xr:uid="{00000000-0005-0000-0000-00004C5B0000}"/>
    <cellStyle name="Normal 2 5 2 2 2 2 2 2 2 3 2" xfId="41584" xr:uid="{00000000-0005-0000-0000-00004D5B0000}"/>
    <cellStyle name="Normal 2 5 2 2 2 2 2 2 2 4" xfId="11501" xr:uid="{00000000-0005-0000-0000-00004E5B0000}"/>
    <cellStyle name="Normal 2 5 2 2 2 2 2 2 2 4 2" xfId="34144" xr:uid="{00000000-0005-0000-0000-00004F5B0000}"/>
    <cellStyle name="Normal 2 5 2 2 2 2 2 2 2 5" xfId="26703" xr:uid="{00000000-0005-0000-0000-0000505B0000}"/>
    <cellStyle name="Normal 2 5 2 2 2 2 2 2 3" xfId="5928" xr:uid="{00000000-0005-0000-0000-0000515B0000}"/>
    <cellStyle name="Normal 2 5 2 2 2 2 2 2 3 2" xfId="20812" xr:uid="{00000000-0005-0000-0000-0000525B0000}"/>
    <cellStyle name="Normal 2 5 2 2 2 2 2 2 3 2 2" xfId="43455" xr:uid="{00000000-0005-0000-0000-0000535B0000}"/>
    <cellStyle name="Normal 2 5 2 2 2 2 2 2 3 3" xfId="13372" xr:uid="{00000000-0005-0000-0000-0000545B0000}"/>
    <cellStyle name="Normal 2 5 2 2 2 2 2 2 3 3 2" xfId="36015" xr:uid="{00000000-0005-0000-0000-0000555B0000}"/>
    <cellStyle name="Normal 2 5 2 2 2 2 2 2 3 4" xfId="28574" xr:uid="{00000000-0005-0000-0000-0000565B0000}"/>
    <cellStyle name="Normal 2 5 2 2 2 2 2 2 4" xfId="17094" xr:uid="{00000000-0005-0000-0000-0000575B0000}"/>
    <cellStyle name="Normal 2 5 2 2 2 2 2 2 4 2" xfId="39737" xr:uid="{00000000-0005-0000-0000-0000585B0000}"/>
    <cellStyle name="Normal 2 5 2 2 2 2 2 2 5" xfId="9654" xr:uid="{00000000-0005-0000-0000-0000595B0000}"/>
    <cellStyle name="Normal 2 5 2 2 2 2 2 2 5 2" xfId="32297" xr:uid="{00000000-0005-0000-0000-00005A5B0000}"/>
    <cellStyle name="Normal 2 5 2 2 2 2 2 2 6" xfId="24856" xr:uid="{00000000-0005-0000-0000-00005B5B0000}"/>
    <cellStyle name="Normal 2 5 2 2 2 2 2 3" xfId="3129" xr:uid="{00000000-0005-0000-0000-00005C5B0000}"/>
    <cellStyle name="Normal 2 5 2 2 2 2 2 3 2" xfId="6850" xr:uid="{00000000-0005-0000-0000-00005D5B0000}"/>
    <cellStyle name="Normal 2 5 2 2 2 2 2 3 2 2" xfId="21734" xr:uid="{00000000-0005-0000-0000-00005E5B0000}"/>
    <cellStyle name="Normal 2 5 2 2 2 2 2 3 2 2 2" xfId="44377" xr:uid="{00000000-0005-0000-0000-00005F5B0000}"/>
    <cellStyle name="Normal 2 5 2 2 2 2 2 3 2 3" xfId="14294" xr:uid="{00000000-0005-0000-0000-0000605B0000}"/>
    <cellStyle name="Normal 2 5 2 2 2 2 2 3 2 3 2" xfId="36937" xr:uid="{00000000-0005-0000-0000-0000615B0000}"/>
    <cellStyle name="Normal 2 5 2 2 2 2 2 3 2 4" xfId="29496" xr:uid="{00000000-0005-0000-0000-0000625B0000}"/>
    <cellStyle name="Normal 2 5 2 2 2 2 2 3 3" xfId="18016" xr:uid="{00000000-0005-0000-0000-0000635B0000}"/>
    <cellStyle name="Normal 2 5 2 2 2 2 2 3 3 2" xfId="40659" xr:uid="{00000000-0005-0000-0000-0000645B0000}"/>
    <cellStyle name="Normal 2 5 2 2 2 2 2 3 4" xfId="10576" xr:uid="{00000000-0005-0000-0000-0000655B0000}"/>
    <cellStyle name="Normal 2 5 2 2 2 2 2 3 4 2" xfId="33219" xr:uid="{00000000-0005-0000-0000-0000665B0000}"/>
    <cellStyle name="Normal 2 5 2 2 2 2 2 3 5" xfId="25778" xr:uid="{00000000-0005-0000-0000-0000675B0000}"/>
    <cellStyle name="Normal 2 5 2 2 2 2 2 4" xfId="5003" xr:uid="{00000000-0005-0000-0000-0000685B0000}"/>
    <cellStyle name="Normal 2 5 2 2 2 2 2 4 2" xfId="19887" xr:uid="{00000000-0005-0000-0000-0000695B0000}"/>
    <cellStyle name="Normal 2 5 2 2 2 2 2 4 2 2" xfId="42530" xr:uid="{00000000-0005-0000-0000-00006A5B0000}"/>
    <cellStyle name="Normal 2 5 2 2 2 2 2 4 3" xfId="12447" xr:uid="{00000000-0005-0000-0000-00006B5B0000}"/>
    <cellStyle name="Normal 2 5 2 2 2 2 2 4 3 2" xfId="35090" xr:uid="{00000000-0005-0000-0000-00006C5B0000}"/>
    <cellStyle name="Normal 2 5 2 2 2 2 2 4 4" xfId="27649" xr:uid="{00000000-0005-0000-0000-00006D5B0000}"/>
    <cellStyle name="Normal 2 5 2 2 2 2 2 5" xfId="16169" xr:uid="{00000000-0005-0000-0000-00006E5B0000}"/>
    <cellStyle name="Normal 2 5 2 2 2 2 2 5 2" xfId="38812" xr:uid="{00000000-0005-0000-0000-00006F5B0000}"/>
    <cellStyle name="Normal 2 5 2 2 2 2 2 6" xfId="8729" xr:uid="{00000000-0005-0000-0000-0000705B0000}"/>
    <cellStyle name="Normal 2 5 2 2 2 2 2 6 2" xfId="31372" xr:uid="{00000000-0005-0000-0000-0000715B0000}"/>
    <cellStyle name="Normal 2 5 2 2 2 2 2 7" xfId="23931" xr:uid="{00000000-0005-0000-0000-0000725B0000}"/>
    <cellStyle name="Normal 2 5 2 2 2 2 3" xfId="1742" xr:uid="{00000000-0005-0000-0000-0000735B0000}"/>
    <cellStyle name="Normal 2 5 2 2 2 2 3 2" xfId="3592" xr:uid="{00000000-0005-0000-0000-0000745B0000}"/>
    <cellStyle name="Normal 2 5 2 2 2 2 3 2 2" xfId="7313" xr:uid="{00000000-0005-0000-0000-0000755B0000}"/>
    <cellStyle name="Normal 2 5 2 2 2 2 3 2 2 2" xfId="22197" xr:uid="{00000000-0005-0000-0000-0000765B0000}"/>
    <cellStyle name="Normal 2 5 2 2 2 2 3 2 2 2 2" xfId="44840" xr:uid="{00000000-0005-0000-0000-0000775B0000}"/>
    <cellStyle name="Normal 2 5 2 2 2 2 3 2 2 3" xfId="14757" xr:uid="{00000000-0005-0000-0000-0000785B0000}"/>
    <cellStyle name="Normal 2 5 2 2 2 2 3 2 2 3 2" xfId="37400" xr:uid="{00000000-0005-0000-0000-0000795B0000}"/>
    <cellStyle name="Normal 2 5 2 2 2 2 3 2 2 4" xfId="29959" xr:uid="{00000000-0005-0000-0000-00007A5B0000}"/>
    <cellStyle name="Normal 2 5 2 2 2 2 3 2 3" xfId="18479" xr:uid="{00000000-0005-0000-0000-00007B5B0000}"/>
    <cellStyle name="Normal 2 5 2 2 2 2 3 2 3 2" xfId="41122" xr:uid="{00000000-0005-0000-0000-00007C5B0000}"/>
    <cellStyle name="Normal 2 5 2 2 2 2 3 2 4" xfId="11039" xr:uid="{00000000-0005-0000-0000-00007D5B0000}"/>
    <cellStyle name="Normal 2 5 2 2 2 2 3 2 4 2" xfId="33682" xr:uid="{00000000-0005-0000-0000-00007E5B0000}"/>
    <cellStyle name="Normal 2 5 2 2 2 2 3 2 5" xfId="26241" xr:uid="{00000000-0005-0000-0000-00007F5B0000}"/>
    <cellStyle name="Normal 2 5 2 2 2 2 3 3" xfId="5466" xr:uid="{00000000-0005-0000-0000-0000805B0000}"/>
    <cellStyle name="Normal 2 5 2 2 2 2 3 3 2" xfId="20350" xr:uid="{00000000-0005-0000-0000-0000815B0000}"/>
    <cellStyle name="Normal 2 5 2 2 2 2 3 3 2 2" xfId="42993" xr:uid="{00000000-0005-0000-0000-0000825B0000}"/>
    <cellStyle name="Normal 2 5 2 2 2 2 3 3 3" xfId="12910" xr:uid="{00000000-0005-0000-0000-0000835B0000}"/>
    <cellStyle name="Normal 2 5 2 2 2 2 3 3 3 2" xfId="35553" xr:uid="{00000000-0005-0000-0000-0000845B0000}"/>
    <cellStyle name="Normal 2 5 2 2 2 2 3 3 4" xfId="28112" xr:uid="{00000000-0005-0000-0000-0000855B0000}"/>
    <cellStyle name="Normal 2 5 2 2 2 2 3 4" xfId="16632" xr:uid="{00000000-0005-0000-0000-0000865B0000}"/>
    <cellStyle name="Normal 2 5 2 2 2 2 3 4 2" xfId="39275" xr:uid="{00000000-0005-0000-0000-0000875B0000}"/>
    <cellStyle name="Normal 2 5 2 2 2 2 3 5" xfId="9192" xr:uid="{00000000-0005-0000-0000-0000885B0000}"/>
    <cellStyle name="Normal 2 5 2 2 2 2 3 5 2" xfId="31835" xr:uid="{00000000-0005-0000-0000-0000895B0000}"/>
    <cellStyle name="Normal 2 5 2 2 2 2 3 6" xfId="24394" xr:uid="{00000000-0005-0000-0000-00008A5B0000}"/>
    <cellStyle name="Normal 2 5 2 2 2 2 4" xfId="2667" xr:uid="{00000000-0005-0000-0000-00008B5B0000}"/>
    <cellStyle name="Normal 2 5 2 2 2 2 4 2" xfId="6388" xr:uid="{00000000-0005-0000-0000-00008C5B0000}"/>
    <cellStyle name="Normal 2 5 2 2 2 2 4 2 2" xfId="21272" xr:uid="{00000000-0005-0000-0000-00008D5B0000}"/>
    <cellStyle name="Normal 2 5 2 2 2 2 4 2 2 2" xfId="43915" xr:uid="{00000000-0005-0000-0000-00008E5B0000}"/>
    <cellStyle name="Normal 2 5 2 2 2 2 4 2 3" xfId="13832" xr:uid="{00000000-0005-0000-0000-00008F5B0000}"/>
    <cellStyle name="Normal 2 5 2 2 2 2 4 2 3 2" xfId="36475" xr:uid="{00000000-0005-0000-0000-0000905B0000}"/>
    <cellStyle name="Normal 2 5 2 2 2 2 4 2 4" xfId="29034" xr:uid="{00000000-0005-0000-0000-0000915B0000}"/>
    <cellStyle name="Normal 2 5 2 2 2 2 4 3" xfId="17554" xr:uid="{00000000-0005-0000-0000-0000925B0000}"/>
    <cellStyle name="Normal 2 5 2 2 2 2 4 3 2" xfId="40197" xr:uid="{00000000-0005-0000-0000-0000935B0000}"/>
    <cellStyle name="Normal 2 5 2 2 2 2 4 4" xfId="10114" xr:uid="{00000000-0005-0000-0000-0000945B0000}"/>
    <cellStyle name="Normal 2 5 2 2 2 2 4 4 2" xfId="32757" xr:uid="{00000000-0005-0000-0000-0000955B0000}"/>
    <cellStyle name="Normal 2 5 2 2 2 2 4 5" xfId="25316" xr:uid="{00000000-0005-0000-0000-0000965B0000}"/>
    <cellStyle name="Normal 2 5 2 2 2 2 5" xfId="4541" xr:uid="{00000000-0005-0000-0000-0000975B0000}"/>
    <cellStyle name="Normal 2 5 2 2 2 2 5 2" xfId="19425" xr:uid="{00000000-0005-0000-0000-0000985B0000}"/>
    <cellStyle name="Normal 2 5 2 2 2 2 5 2 2" xfId="42068" xr:uid="{00000000-0005-0000-0000-0000995B0000}"/>
    <cellStyle name="Normal 2 5 2 2 2 2 5 3" xfId="11985" xr:uid="{00000000-0005-0000-0000-00009A5B0000}"/>
    <cellStyle name="Normal 2 5 2 2 2 2 5 3 2" xfId="34628" xr:uid="{00000000-0005-0000-0000-00009B5B0000}"/>
    <cellStyle name="Normal 2 5 2 2 2 2 5 4" xfId="27187" xr:uid="{00000000-0005-0000-0000-00009C5B0000}"/>
    <cellStyle name="Normal 2 5 2 2 2 2 6" xfId="15707" xr:uid="{00000000-0005-0000-0000-00009D5B0000}"/>
    <cellStyle name="Normal 2 5 2 2 2 2 6 2" xfId="38350" xr:uid="{00000000-0005-0000-0000-00009E5B0000}"/>
    <cellStyle name="Normal 2 5 2 2 2 2 7" xfId="8267" xr:uid="{00000000-0005-0000-0000-00009F5B0000}"/>
    <cellStyle name="Normal 2 5 2 2 2 2 7 2" xfId="30910" xr:uid="{00000000-0005-0000-0000-0000A05B0000}"/>
    <cellStyle name="Normal 2 5 2 2 2 2 8" xfId="23469" xr:uid="{00000000-0005-0000-0000-0000A15B0000}"/>
    <cellStyle name="Normal 2 5 2 2 2 3" xfId="1065" xr:uid="{00000000-0005-0000-0000-0000A25B0000}"/>
    <cellStyle name="Normal 2 5 2 2 2 3 2" xfId="1993" xr:uid="{00000000-0005-0000-0000-0000A35B0000}"/>
    <cellStyle name="Normal 2 5 2 2 2 3 2 2" xfId="3843" xr:uid="{00000000-0005-0000-0000-0000A45B0000}"/>
    <cellStyle name="Normal 2 5 2 2 2 3 2 2 2" xfId="7564" xr:uid="{00000000-0005-0000-0000-0000A55B0000}"/>
    <cellStyle name="Normal 2 5 2 2 2 3 2 2 2 2" xfId="22448" xr:uid="{00000000-0005-0000-0000-0000A65B0000}"/>
    <cellStyle name="Normal 2 5 2 2 2 3 2 2 2 2 2" xfId="45091" xr:uid="{00000000-0005-0000-0000-0000A75B0000}"/>
    <cellStyle name="Normal 2 5 2 2 2 3 2 2 2 3" xfId="15008" xr:uid="{00000000-0005-0000-0000-0000A85B0000}"/>
    <cellStyle name="Normal 2 5 2 2 2 3 2 2 2 3 2" xfId="37651" xr:uid="{00000000-0005-0000-0000-0000A95B0000}"/>
    <cellStyle name="Normal 2 5 2 2 2 3 2 2 2 4" xfId="30210" xr:uid="{00000000-0005-0000-0000-0000AA5B0000}"/>
    <cellStyle name="Normal 2 5 2 2 2 3 2 2 3" xfId="18730" xr:uid="{00000000-0005-0000-0000-0000AB5B0000}"/>
    <cellStyle name="Normal 2 5 2 2 2 3 2 2 3 2" xfId="41373" xr:uid="{00000000-0005-0000-0000-0000AC5B0000}"/>
    <cellStyle name="Normal 2 5 2 2 2 3 2 2 4" xfId="11290" xr:uid="{00000000-0005-0000-0000-0000AD5B0000}"/>
    <cellStyle name="Normal 2 5 2 2 2 3 2 2 4 2" xfId="33933" xr:uid="{00000000-0005-0000-0000-0000AE5B0000}"/>
    <cellStyle name="Normal 2 5 2 2 2 3 2 2 5" xfId="26492" xr:uid="{00000000-0005-0000-0000-0000AF5B0000}"/>
    <cellStyle name="Normal 2 5 2 2 2 3 2 3" xfId="5717" xr:uid="{00000000-0005-0000-0000-0000B05B0000}"/>
    <cellStyle name="Normal 2 5 2 2 2 3 2 3 2" xfId="20601" xr:uid="{00000000-0005-0000-0000-0000B15B0000}"/>
    <cellStyle name="Normal 2 5 2 2 2 3 2 3 2 2" xfId="43244" xr:uid="{00000000-0005-0000-0000-0000B25B0000}"/>
    <cellStyle name="Normal 2 5 2 2 2 3 2 3 3" xfId="13161" xr:uid="{00000000-0005-0000-0000-0000B35B0000}"/>
    <cellStyle name="Normal 2 5 2 2 2 3 2 3 3 2" xfId="35804" xr:uid="{00000000-0005-0000-0000-0000B45B0000}"/>
    <cellStyle name="Normal 2 5 2 2 2 3 2 3 4" xfId="28363" xr:uid="{00000000-0005-0000-0000-0000B55B0000}"/>
    <cellStyle name="Normal 2 5 2 2 2 3 2 4" xfId="16883" xr:uid="{00000000-0005-0000-0000-0000B65B0000}"/>
    <cellStyle name="Normal 2 5 2 2 2 3 2 4 2" xfId="39526" xr:uid="{00000000-0005-0000-0000-0000B75B0000}"/>
    <cellStyle name="Normal 2 5 2 2 2 3 2 5" xfId="9443" xr:uid="{00000000-0005-0000-0000-0000B85B0000}"/>
    <cellStyle name="Normal 2 5 2 2 2 3 2 5 2" xfId="32086" xr:uid="{00000000-0005-0000-0000-0000B95B0000}"/>
    <cellStyle name="Normal 2 5 2 2 2 3 2 6" xfId="24645" xr:uid="{00000000-0005-0000-0000-0000BA5B0000}"/>
    <cellStyle name="Normal 2 5 2 2 2 3 3" xfId="2918" xr:uid="{00000000-0005-0000-0000-0000BB5B0000}"/>
    <cellStyle name="Normal 2 5 2 2 2 3 3 2" xfId="6639" xr:uid="{00000000-0005-0000-0000-0000BC5B0000}"/>
    <cellStyle name="Normal 2 5 2 2 2 3 3 2 2" xfId="21523" xr:uid="{00000000-0005-0000-0000-0000BD5B0000}"/>
    <cellStyle name="Normal 2 5 2 2 2 3 3 2 2 2" xfId="44166" xr:uid="{00000000-0005-0000-0000-0000BE5B0000}"/>
    <cellStyle name="Normal 2 5 2 2 2 3 3 2 3" xfId="14083" xr:uid="{00000000-0005-0000-0000-0000BF5B0000}"/>
    <cellStyle name="Normal 2 5 2 2 2 3 3 2 3 2" xfId="36726" xr:uid="{00000000-0005-0000-0000-0000C05B0000}"/>
    <cellStyle name="Normal 2 5 2 2 2 3 3 2 4" xfId="29285" xr:uid="{00000000-0005-0000-0000-0000C15B0000}"/>
    <cellStyle name="Normal 2 5 2 2 2 3 3 3" xfId="17805" xr:uid="{00000000-0005-0000-0000-0000C25B0000}"/>
    <cellStyle name="Normal 2 5 2 2 2 3 3 3 2" xfId="40448" xr:uid="{00000000-0005-0000-0000-0000C35B0000}"/>
    <cellStyle name="Normal 2 5 2 2 2 3 3 4" xfId="10365" xr:uid="{00000000-0005-0000-0000-0000C45B0000}"/>
    <cellStyle name="Normal 2 5 2 2 2 3 3 4 2" xfId="33008" xr:uid="{00000000-0005-0000-0000-0000C55B0000}"/>
    <cellStyle name="Normal 2 5 2 2 2 3 3 5" xfId="25567" xr:uid="{00000000-0005-0000-0000-0000C65B0000}"/>
    <cellStyle name="Normal 2 5 2 2 2 3 4" xfId="4792" xr:uid="{00000000-0005-0000-0000-0000C75B0000}"/>
    <cellStyle name="Normal 2 5 2 2 2 3 4 2" xfId="19676" xr:uid="{00000000-0005-0000-0000-0000C85B0000}"/>
    <cellStyle name="Normal 2 5 2 2 2 3 4 2 2" xfId="42319" xr:uid="{00000000-0005-0000-0000-0000C95B0000}"/>
    <cellStyle name="Normal 2 5 2 2 2 3 4 3" xfId="12236" xr:uid="{00000000-0005-0000-0000-0000CA5B0000}"/>
    <cellStyle name="Normal 2 5 2 2 2 3 4 3 2" xfId="34879" xr:uid="{00000000-0005-0000-0000-0000CB5B0000}"/>
    <cellStyle name="Normal 2 5 2 2 2 3 4 4" xfId="27438" xr:uid="{00000000-0005-0000-0000-0000CC5B0000}"/>
    <cellStyle name="Normal 2 5 2 2 2 3 5" xfId="15958" xr:uid="{00000000-0005-0000-0000-0000CD5B0000}"/>
    <cellStyle name="Normal 2 5 2 2 2 3 5 2" xfId="38601" xr:uid="{00000000-0005-0000-0000-0000CE5B0000}"/>
    <cellStyle name="Normal 2 5 2 2 2 3 6" xfId="8518" xr:uid="{00000000-0005-0000-0000-0000CF5B0000}"/>
    <cellStyle name="Normal 2 5 2 2 2 3 6 2" xfId="31161" xr:uid="{00000000-0005-0000-0000-0000D05B0000}"/>
    <cellStyle name="Normal 2 5 2 2 2 3 7" xfId="23720" xr:uid="{00000000-0005-0000-0000-0000D15B0000}"/>
    <cellStyle name="Normal 2 5 2 2 2 4" xfId="1531" xr:uid="{00000000-0005-0000-0000-0000D25B0000}"/>
    <cellStyle name="Normal 2 5 2 2 2 4 2" xfId="3381" xr:uid="{00000000-0005-0000-0000-0000D35B0000}"/>
    <cellStyle name="Normal 2 5 2 2 2 4 2 2" xfId="7102" xr:uid="{00000000-0005-0000-0000-0000D45B0000}"/>
    <cellStyle name="Normal 2 5 2 2 2 4 2 2 2" xfId="21986" xr:uid="{00000000-0005-0000-0000-0000D55B0000}"/>
    <cellStyle name="Normal 2 5 2 2 2 4 2 2 2 2" xfId="44629" xr:uid="{00000000-0005-0000-0000-0000D65B0000}"/>
    <cellStyle name="Normal 2 5 2 2 2 4 2 2 3" xfId="14546" xr:uid="{00000000-0005-0000-0000-0000D75B0000}"/>
    <cellStyle name="Normal 2 5 2 2 2 4 2 2 3 2" xfId="37189" xr:uid="{00000000-0005-0000-0000-0000D85B0000}"/>
    <cellStyle name="Normal 2 5 2 2 2 4 2 2 4" xfId="29748" xr:uid="{00000000-0005-0000-0000-0000D95B0000}"/>
    <cellStyle name="Normal 2 5 2 2 2 4 2 3" xfId="18268" xr:uid="{00000000-0005-0000-0000-0000DA5B0000}"/>
    <cellStyle name="Normal 2 5 2 2 2 4 2 3 2" xfId="40911" xr:uid="{00000000-0005-0000-0000-0000DB5B0000}"/>
    <cellStyle name="Normal 2 5 2 2 2 4 2 4" xfId="10828" xr:uid="{00000000-0005-0000-0000-0000DC5B0000}"/>
    <cellStyle name="Normal 2 5 2 2 2 4 2 4 2" xfId="33471" xr:uid="{00000000-0005-0000-0000-0000DD5B0000}"/>
    <cellStyle name="Normal 2 5 2 2 2 4 2 5" xfId="26030" xr:uid="{00000000-0005-0000-0000-0000DE5B0000}"/>
    <cellStyle name="Normal 2 5 2 2 2 4 3" xfId="5255" xr:uid="{00000000-0005-0000-0000-0000DF5B0000}"/>
    <cellStyle name="Normal 2 5 2 2 2 4 3 2" xfId="20139" xr:uid="{00000000-0005-0000-0000-0000E05B0000}"/>
    <cellStyle name="Normal 2 5 2 2 2 4 3 2 2" xfId="42782" xr:uid="{00000000-0005-0000-0000-0000E15B0000}"/>
    <cellStyle name="Normal 2 5 2 2 2 4 3 3" xfId="12699" xr:uid="{00000000-0005-0000-0000-0000E25B0000}"/>
    <cellStyle name="Normal 2 5 2 2 2 4 3 3 2" xfId="35342" xr:uid="{00000000-0005-0000-0000-0000E35B0000}"/>
    <cellStyle name="Normal 2 5 2 2 2 4 3 4" xfId="27901" xr:uid="{00000000-0005-0000-0000-0000E45B0000}"/>
    <cellStyle name="Normal 2 5 2 2 2 4 4" xfId="16421" xr:uid="{00000000-0005-0000-0000-0000E55B0000}"/>
    <cellStyle name="Normal 2 5 2 2 2 4 4 2" xfId="39064" xr:uid="{00000000-0005-0000-0000-0000E65B0000}"/>
    <cellStyle name="Normal 2 5 2 2 2 4 5" xfId="8981" xr:uid="{00000000-0005-0000-0000-0000E75B0000}"/>
    <cellStyle name="Normal 2 5 2 2 2 4 5 2" xfId="31624" xr:uid="{00000000-0005-0000-0000-0000E85B0000}"/>
    <cellStyle name="Normal 2 5 2 2 2 4 6" xfId="24183" xr:uid="{00000000-0005-0000-0000-0000E95B0000}"/>
    <cellStyle name="Normal 2 5 2 2 2 5" xfId="2456" xr:uid="{00000000-0005-0000-0000-0000EA5B0000}"/>
    <cellStyle name="Normal 2 5 2 2 2 5 2" xfId="6177" xr:uid="{00000000-0005-0000-0000-0000EB5B0000}"/>
    <cellStyle name="Normal 2 5 2 2 2 5 2 2" xfId="21061" xr:uid="{00000000-0005-0000-0000-0000EC5B0000}"/>
    <cellStyle name="Normal 2 5 2 2 2 5 2 2 2" xfId="43704" xr:uid="{00000000-0005-0000-0000-0000ED5B0000}"/>
    <cellStyle name="Normal 2 5 2 2 2 5 2 3" xfId="13621" xr:uid="{00000000-0005-0000-0000-0000EE5B0000}"/>
    <cellStyle name="Normal 2 5 2 2 2 5 2 3 2" xfId="36264" xr:uid="{00000000-0005-0000-0000-0000EF5B0000}"/>
    <cellStyle name="Normal 2 5 2 2 2 5 2 4" xfId="28823" xr:uid="{00000000-0005-0000-0000-0000F05B0000}"/>
    <cellStyle name="Normal 2 5 2 2 2 5 3" xfId="17343" xr:uid="{00000000-0005-0000-0000-0000F15B0000}"/>
    <cellStyle name="Normal 2 5 2 2 2 5 3 2" xfId="39986" xr:uid="{00000000-0005-0000-0000-0000F25B0000}"/>
    <cellStyle name="Normal 2 5 2 2 2 5 4" xfId="9903" xr:uid="{00000000-0005-0000-0000-0000F35B0000}"/>
    <cellStyle name="Normal 2 5 2 2 2 5 4 2" xfId="32546" xr:uid="{00000000-0005-0000-0000-0000F45B0000}"/>
    <cellStyle name="Normal 2 5 2 2 2 5 5" xfId="25105" xr:uid="{00000000-0005-0000-0000-0000F55B0000}"/>
    <cellStyle name="Normal 2 5 2 2 2 6" xfId="4330" xr:uid="{00000000-0005-0000-0000-0000F65B0000}"/>
    <cellStyle name="Normal 2 5 2 2 2 6 2" xfId="19214" xr:uid="{00000000-0005-0000-0000-0000F75B0000}"/>
    <cellStyle name="Normal 2 5 2 2 2 6 2 2" xfId="41857" xr:uid="{00000000-0005-0000-0000-0000F85B0000}"/>
    <cellStyle name="Normal 2 5 2 2 2 6 3" xfId="11774" xr:uid="{00000000-0005-0000-0000-0000F95B0000}"/>
    <cellStyle name="Normal 2 5 2 2 2 6 3 2" xfId="34417" xr:uid="{00000000-0005-0000-0000-0000FA5B0000}"/>
    <cellStyle name="Normal 2 5 2 2 2 6 4" xfId="26976" xr:uid="{00000000-0005-0000-0000-0000FB5B0000}"/>
    <cellStyle name="Normal 2 5 2 2 2 7" xfId="15496" xr:uid="{00000000-0005-0000-0000-0000FC5B0000}"/>
    <cellStyle name="Normal 2 5 2 2 2 7 2" xfId="38139" xr:uid="{00000000-0005-0000-0000-0000FD5B0000}"/>
    <cellStyle name="Normal 2 5 2 2 2 8" xfId="8056" xr:uid="{00000000-0005-0000-0000-0000FE5B0000}"/>
    <cellStyle name="Normal 2 5 2 2 2 8 2" xfId="30699" xr:uid="{00000000-0005-0000-0000-0000FF5B0000}"/>
    <cellStyle name="Normal 2 5 2 2 2 9" xfId="23259" xr:uid="{00000000-0005-0000-0000-0000005C0000}"/>
    <cellStyle name="Normal 2 5 2 2 3" xfId="706" xr:uid="{00000000-0005-0000-0000-0000015C0000}"/>
    <cellStyle name="Normal 2 5 2 2 3 2" xfId="1171" xr:uid="{00000000-0005-0000-0000-0000025C0000}"/>
    <cellStyle name="Normal 2 5 2 2 3 2 2" xfId="2099" xr:uid="{00000000-0005-0000-0000-0000035C0000}"/>
    <cellStyle name="Normal 2 5 2 2 3 2 2 2" xfId="3949" xr:uid="{00000000-0005-0000-0000-0000045C0000}"/>
    <cellStyle name="Normal 2 5 2 2 3 2 2 2 2" xfId="7670" xr:uid="{00000000-0005-0000-0000-0000055C0000}"/>
    <cellStyle name="Normal 2 5 2 2 3 2 2 2 2 2" xfId="22554" xr:uid="{00000000-0005-0000-0000-0000065C0000}"/>
    <cellStyle name="Normal 2 5 2 2 3 2 2 2 2 2 2" xfId="45197" xr:uid="{00000000-0005-0000-0000-0000075C0000}"/>
    <cellStyle name="Normal 2 5 2 2 3 2 2 2 2 3" xfId="15114" xr:uid="{00000000-0005-0000-0000-0000085C0000}"/>
    <cellStyle name="Normal 2 5 2 2 3 2 2 2 2 3 2" xfId="37757" xr:uid="{00000000-0005-0000-0000-0000095C0000}"/>
    <cellStyle name="Normal 2 5 2 2 3 2 2 2 2 4" xfId="30316" xr:uid="{00000000-0005-0000-0000-00000A5C0000}"/>
    <cellStyle name="Normal 2 5 2 2 3 2 2 2 3" xfId="18836" xr:uid="{00000000-0005-0000-0000-00000B5C0000}"/>
    <cellStyle name="Normal 2 5 2 2 3 2 2 2 3 2" xfId="41479" xr:uid="{00000000-0005-0000-0000-00000C5C0000}"/>
    <cellStyle name="Normal 2 5 2 2 3 2 2 2 4" xfId="11396" xr:uid="{00000000-0005-0000-0000-00000D5C0000}"/>
    <cellStyle name="Normal 2 5 2 2 3 2 2 2 4 2" xfId="34039" xr:uid="{00000000-0005-0000-0000-00000E5C0000}"/>
    <cellStyle name="Normal 2 5 2 2 3 2 2 2 5" xfId="26598" xr:uid="{00000000-0005-0000-0000-00000F5C0000}"/>
    <cellStyle name="Normal 2 5 2 2 3 2 2 3" xfId="5823" xr:uid="{00000000-0005-0000-0000-0000105C0000}"/>
    <cellStyle name="Normal 2 5 2 2 3 2 2 3 2" xfId="20707" xr:uid="{00000000-0005-0000-0000-0000115C0000}"/>
    <cellStyle name="Normal 2 5 2 2 3 2 2 3 2 2" xfId="43350" xr:uid="{00000000-0005-0000-0000-0000125C0000}"/>
    <cellStyle name="Normal 2 5 2 2 3 2 2 3 3" xfId="13267" xr:uid="{00000000-0005-0000-0000-0000135C0000}"/>
    <cellStyle name="Normal 2 5 2 2 3 2 2 3 3 2" xfId="35910" xr:uid="{00000000-0005-0000-0000-0000145C0000}"/>
    <cellStyle name="Normal 2 5 2 2 3 2 2 3 4" xfId="28469" xr:uid="{00000000-0005-0000-0000-0000155C0000}"/>
    <cellStyle name="Normal 2 5 2 2 3 2 2 4" xfId="16989" xr:uid="{00000000-0005-0000-0000-0000165C0000}"/>
    <cellStyle name="Normal 2 5 2 2 3 2 2 4 2" xfId="39632" xr:uid="{00000000-0005-0000-0000-0000175C0000}"/>
    <cellStyle name="Normal 2 5 2 2 3 2 2 5" xfId="9549" xr:uid="{00000000-0005-0000-0000-0000185C0000}"/>
    <cellStyle name="Normal 2 5 2 2 3 2 2 5 2" xfId="32192" xr:uid="{00000000-0005-0000-0000-0000195C0000}"/>
    <cellStyle name="Normal 2 5 2 2 3 2 2 6" xfId="24751" xr:uid="{00000000-0005-0000-0000-00001A5C0000}"/>
    <cellStyle name="Normal 2 5 2 2 3 2 3" xfId="3024" xr:uid="{00000000-0005-0000-0000-00001B5C0000}"/>
    <cellStyle name="Normal 2 5 2 2 3 2 3 2" xfId="6745" xr:uid="{00000000-0005-0000-0000-00001C5C0000}"/>
    <cellStyle name="Normal 2 5 2 2 3 2 3 2 2" xfId="21629" xr:uid="{00000000-0005-0000-0000-00001D5C0000}"/>
    <cellStyle name="Normal 2 5 2 2 3 2 3 2 2 2" xfId="44272" xr:uid="{00000000-0005-0000-0000-00001E5C0000}"/>
    <cellStyle name="Normal 2 5 2 2 3 2 3 2 3" xfId="14189" xr:uid="{00000000-0005-0000-0000-00001F5C0000}"/>
    <cellStyle name="Normal 2 5 2 2 3 2 3 2 3 2" xfId="36832" xr:uid="{00000000-0005-0000-0000-0000205C0000}"/>
    <cellStyle name="Normal 2 5 2 2 3 2 3 2 4" xfId="29391" xr:uid="{00000000-0005-0000-0000-0000215C0000}"/>
    <cellStyle name="Normal 2 5 2 2 3 2 3 3" xfId="17911" xr:uid="{00000000-0005-0000-0000-0000225C0000}"/>
    <cellStyle name="Normal 2 5 2 2 3 2 3 3 2" xfId="40554" xr:uid="{00000000-0005-0000-0000-0000235C0000}"/>
    <cellStyle name="Normal 2 5 2 2 3 2 3 4" xfId="10471" xr:uid="{00000000-0005-0000-0000-0000245C0000}"/>
    <cellStyle name="Normal 2 5 2 2 3 2 3 4 2" xfId="33114" xr:uid="{00000000-0005-0000-0000-0000255C0000}"/>
    <cellStyle name="Normal 2 5 2 2 3 2 3 5" xfId="25673" xr:uid="{00000000-0005-0000-0000-0000265C0000}"/>
    <cellStyle name="Normal 2 5 2 2 3 2 4" xfId="4898" xr:uid="{00000000-0005-0000-0000-0000275C0000}"/>
    <cellStyle name="Normal 2 5 2 2 3 2 4 2" xfId="19782" xr:uid="{00000000-0005-0000-0000-0000285C0000}"/>
    <cellStyle name="Normal 2 5 2 2 3 2 4 2 2" xfId="42425" xr:uid="{00000000-0005-0000-0000-0000295C0000}"/>
    <cellStyle name="Normal 2 5 2 2 3 2 4 3" xfId="12342" xr:uid="{00000000-0005-0000-0000-00002A5C0000}"/>
    <cellStyle name="Normal 2 5 2 2 3 2 4 3 2" xfId="34985" xr:uid="{00000000-0005-0000-0000-00002B5C0000}"/>
    <cellStyle name="Normal 2 5 2 2 3 2 4 4" xfId="27544" xr:uid="{00000000-0005-0000-0000-00002C5C0000}"/>
    <cellStyle name="Normal 2 5 2 2 3 2 5" xfId="16064" xr:uid="{00000000-0005-0000-0000-00002D5C0000}"/>
    <cellStyle name="Normal 2 5 2 2 3 2 5 2" xfId="38707" xr:uid="{00000000-0005-0000-0000-00002E5C0000}"/>
    <cellStyle name="Normal 2 5 2 2 3 2 6" xfId="8624" xr:uid="{00000000-0005-0000-0000-00002F5C0000}"/>
    <cellStyle name="Normal 2 5 2 2 3 2 6 2" xfId="31267" xr:uid="{00000000-0005-0000-0000-0000305C0000}"/>
    <cellStyle name="Normal 2 5 2 2 3 2 7" xfId="23826" xr:uid="{00000000-0005-0000-0000-0000315C0000}"/>
    <cellStyle name="Normal 2 5 2 2 3 3" xfId="1637" xr:uid="{00000000-0005-0000-0000-0000325C0000}"/>
    <cellStyle name="Normal 2 5 2 2 3 3 2" xfId="3487" xr:uid="{00000000-0005-0000-0000-0000335C0000}"/>
    <cellStyle name="Normal 2 5 2 2 3 3 2 2" xfId="7208" xr:uid="{00000000-0005-0000-0000-0000345C0000}"/>
    <cellStyle name="Normal 2 5 2 2 3 3 2 2 2" xfId="22092" xr:uid="{00000000-0005-0000-0000-0000355C0000}"/>
    <cellStyle name="Normal 2 5 2 2 3 3 2 2 2 2" xfId="44735" xr:uid="{00000000-0005-0000-0000-0000365C0000}"/>
    <cellStyle name="Normal 2 5 2 2 3 3 2 2 3" xfId="14652" xr:uid="{00000000-0005-0000-0000-0000375C0000}"/>
    <cellStyle name="Normal 2 5 2 2 3 3 2 2 3 2" xfId="37295" xr:uid="{00000000-0005-0000-0000-0000385C0000}"/>
    <cellStyle name="Normal 2 5 2 2 3 3 2 2 4" xfId="29854" xr:uid="{00000000-0005-0000-0000-0000395C0000}"/>
    <cellStyle name="Normal 2 5 2 2 3 3 2 3" xfId="18374" xr:uid="{00000000-0005-0000-0000-00003A5C0000}"/>
    <cellStyle name="Normal 2 5 2 2 3 3 2 3 2" xfId="41017" xr:uid="{00000000-0005-0000-0000-00003B5C0000}"/>
    <cellStyle name="Normal 2 5 2 2 3 3 2 4" xfId="10934" xr:uid="{00000000-0005-0000-0000-00003C5C0000}"/>
    <cellStyle name="Normal 2 5 2 2 3 3 2 4 2" xfId="33577" xr:uid="{00000000-0005-0000-0000-00003D5C0000}"/>
    <cellStyle name="Normal 2 5 2 2 3 3 2 5" xfId="26136" xr:uid="{00000000-0005-0000-0000-00003E5C0000}"/>
    <cellStyle name="Normal 2 5 2 2 3 3 3" xfId="5361" xr:uid="{00000000-0005-0000-0000-00003F5C0000}"/>
    <cellStyle name="Normal 2 5 2 2 3 3 3 2" xfId="20245" xr:uid="{00000000-0005-0000-0000-0000405C0000}"/>
    <cellStyle name="Normal 2 5 2 2 3 3 3 2 2" xfId="42888" xr:uid="{00000000-0005-0000-0000-0000415C0000}"/>
    <cellStyle name="Normal 2 5 2 2 3 3 3 3" xfId="12805" xr:uid="{00000000-0005-0000-0000-0000425C0000}"/>
    <cellStyle name="Normal 2 5 2 2 3 3 3 3 2" xfId="35448" xr:uid="{00000000-0005-0000-0000-0000435C0000}"/>
    <cellStyle name="Normal 2 5 2 2 3 3 3 4" xfId="28007" xr:uid="{00000000-0005-0000-0000-0000445C0000}"/>
    <cellStyle name="Normal 2 5 2 2 3 3 4" xfId="16527" xr:uid="{00000000-0005-0000-0000-0000455C0000}"/>
    <cellStyle name="Normal 2 5 2 2 3 3 4 2" xfId="39170" xr:uid="{00000000-0005-0000-0000-0000465C0000}"/>
    <cellStyle name="Normal 2 5 2 2 3 3 5" xfId="9087" xr:uid="{00000000-0005-0000-0000-0000475C0000}"/>
    <cellStyle name="Normal 2 5 2 2 3 3 5 2" xfId="31730" xr:uid="{00000000-0005-0000-0000-0000485C0000}"/>
    <cellStyle name="Normal 2 5 2 2 3 3 6" xfId="24289" xr:uid="{00000000-0005-0000-0000-0000495C0000}"/>
    <cellStyle name="Normal 2 5 2 2 3 4" xfId="2562" xr:uid="{00000000-0005-0000-0000-00004A5C0000}"/>
    <cellStyle name="Normal 2 5 2 2 3 4 2" xfId="6283" xr:uid="{00000000-0005-0000-0000-00004B5C0000}"/>
    <cellStyle name="Normal 2 5 2 2 3 4 2 2" xfId="21167" xr:uid="{00000000-0005-0000-0000-00004C5C0000}"/>
    <cellStyle name="Normal 2 5 2 2 3 4 2 2 2" xfId="43810" xr:uid="{00000000-0005-0000-0000-00004D5C0000}"/>
    <cellStyle name="Normal 2 5 2 2 3 4 2 3" xfId="13727" xr:uid="{00000000-0005-0000-0000-00004E5C0000}"/>
    <cellStyle name="Normal 2 5 2 2 3 4 2 3 2" xfId="36370" xr:uid="{00000000-0005-0000-0000-00004F5C0000}"/>
    <cellStyle name="Normal 2 5 2 2 3 4 2 4" xfId="28929" xr:uid="{00000000-0005-0000-0000-0000505C0000}"/>
    <cellStyle name="Normal 2 5 2 2 3 4 3" xfId="17449" xr:uid="{00000000-0005-0000-0000-0000515C0000}"/>
    <cellStyle name="Normal 2 5 2 2 3 4 3 2" xfId="40092" xr:uid="{00000000-0005-0000-0000-0000525C0000}"/>
    <cellStyle name="Normal 2 5 2 2 3 4 4" xfId="10009" xr:uid="{00000000-0005-0000-0000-0000535C0000}"/>
    <cellStyle name="Normal 2 5 2 2 3 4 4 2" xfId="32652" xr:uid="{00000000-0005-0000-0000-0000545C0000}"/>
    <cellStyle name="Normal 2 5 2 2 3 4 5" xfId="25211" xr:uid="{00000000-0005-0000-0000-0000555C0000}"/>
    <cellStyle name="Normal 2 5 2 2 3 5" xfId="4436" xr:uid="{00000000-0005-0000-0000-0000565C0000}"/>
    <cellStyle name="Normal 2 5 2 2 3 5 2" xfId="19320" xr:uid="{00000000-0005-0000-0000-0000575C0000}"/>
    <cellStyle name="Normal 2 5 2 2 3 5 2 2" xfId="41963" xr:uid="{00000000-0005-0000-0000-0000585C0000}"/>
    <cellStyle name="Normal 2 5 2 2 3 5 3" xfId="11880" xr:uid="{00000000-0005-0000-0000-0000595C0000}"/>
    <cellStyle name="Normal 2 5 2 2 3 5 3 2" xfId="34523" xr:uid="{00000000-0005-0000-0000-00005A5C0000}"/>
    <cellStyle name="Normal 2 5 2 2 3 5 4" xfId="27082" xr:uid="{00000000-0005-0000-0000-00005B5C0000}"/>
    <cellStyle name="Normal 2 5 2 2 3 6" xfId="15602" xr:uid="{00000000-0005-0000-0000-00005C5C0000}"/>
    <cellStyle name="Normal 2 5 2 2 3 6 2" xfId="38245" xr:uid="{00000000-0005-0000-0000-00005D5C0000}"/>
    <cellStyle name="Normal 2 5 2 2 3 7" xfId="8162" xr:uid="{00000000-0005-0000-0000-00005E5C0000}"/>
    <cellStyle name="Normal 2 5 2 2 3 7 2" xfId="30805" xr:uid="{00000000-0005-0000-0000-00005F5C0000}"/>
    <cellStyle name="Normal 2 5 2 2 3 8" xfId="23364" xr:uid="{00000000-0005-0000-0000-0000605C0000}"/>
    <cellStyle name="Normal 2 5 2 2 4" xfId="960" xr:uid="{00000000-0005-0000-0000-0000615C0000}"/>
    <cellStyle name="Normal 2 5 2 2 4 2" xfId="1888" xr:uid="{00000000-0005-0000-0000-0000625C0000}"/>
    <cellStyle name="Normal 2 5 2 2 4 2 2" xfId="3738" xr:uid="{00000000-0005-0000-0000-0000635C0000}"/>
    <cellStyle name="Normal 2 5 2 2 4 2 2 2" xfId="7459" xr:uid="{00000000-0005-0000-0000-0000645C0000}"/>
    <cellStyle name="Normal 2 5 2 2 4 2 2 2 2" xfId="22343" xr:uid="{00000000-0005-0000-0000-0000655C0000}"/>
    <cellStyle name="Normal 2 5 2 2 4 2 2 2 2 2" xfId="44986" xr:uid="{00000000-0005-0000-0000-0000665C0000}"/>
    <cellStyle name="Normal 2 5 2 2 4 2 2 2 3" xfId="14903" xr:uid="{00000000-0005-0000-0000-0000675C0000}"/>
    <cellStyle name="Normal 2 5 2 2 4 2 2 2 3 2" xfId="37546" xr:uid="{00000000-0005-0000-0000-0000685C0000}"/>
    <cellStyle name="Normal 2 5 2 2 4 2 2 2 4" xfId="30105" xr:uid="{00000000-0005-0000-0000-0000695C0000}"/>
    <cellStyle name="Normal 2 5 2 2 4 2 2 3" xfId="18625" xr:uid="{00000000-0005-0000-0000-00006A5C0000}"/>
    <cellStyle name="Normal 2 5 2 2 4 2 2 3 2" xfId="41268" xr:uid="{00000000-0005-0000-0000-00006B5C0000}"/>
    <cellStyle name="Normal 2 5 2 2 4 2 2 4" xfId="11185" xr:uid="{00000000-0005-0000-0000-00006C5C0000}"/>
    <cellStyle name="Normal 2 5 2 2 4 2 2 4 2" xfId="33828" xr:uid="{00000000-0005-0000-0000-00006D5C0000}"/>
    <cellStyle name="Normal 2 5 2 2 4 2 2 5" xfId="26387" xr:uid="{00000000-0005-0000-0000-00006E5C0000}"/>
    <cellStyle name="Normal 2 5 2 2 4 2 3" xfId="5612" xr:uid="{00000000-0005-0000-0000-00006F5C0000}"/>
    <cellStyle name="Normal 2 5 2 2 4 2 3 2" xfId="20496" xr:uid="{00000000-0005-0000-0000-0000705C0000}"/>
    <cellStyle name="Normal 2 5 2 2 4 2 3 2 2" xfId="43139" xr:uid="{00000000-0005-0000-0000-0000715C0000}"/>
    <cellStyle name="Normal 2 5 2 2 4 2 3 3" xfId="13056" xr:uid="{00000000-0005-0000-0000-0000725C0000}"/>
    <cellStyle name="Normal 2 5 2 2 4 2 3 3 2" xfId="35699" xr:uid="{00000000-0005-0000-0000-0000735C0000}"/>
    <cellStyle name="Normal 2 5 2 2 4 2 3 4" xfId="28258" xr:uid="{00000000-0005-0000-0000-0000745C0000}"/>
    <cellStyle name="Normal 2 5 2 2 4 2 4" xfId="16778" xr:uid="{00000000-0005-0000-0000-0000755C0000}"/>
    <cellStyle name="Normal 2 5 2 2 4 2 4 2" xfId="39421" xr:uid="{00000000-0005-0000-0000-0000765C0000}"/>
    <cellStyle name="Normal 2 5 2 2 4 2 5" xfId="9338" xr:uid="{00000000-0005-0000-0000-0000775C0000}"/>
    <cellStyle name="Normal 2 5 2 2 4 2 5 2" xfId="31981" xr:uid="{00000000-0005-0000-0000-0000785C0000}"/>
    <cellStyle name="Normal 2 5 2 2 4 2 6" xfId="24540" xr:uid="{00000000-0005-0000-0000-0000795C0000}"/>
    <cellStyle name="Normal 2 5 2 2 4 3" xfId="2813" xr:uid="{00000000-0005-0000-0000-00007A5C0000}"/>
    <cellStyle name="Normal 2 5 2 2 4 3 2" xfId="6534" xr:uid="{00000000-0005-0000-0000-00007B5C0000}"/>
    <cellStyle name="Normal 2 5 2 2 4 3 2 2" xfId="21418" xr:uid="{00000000-0005-0000-0000-00007C5C0000}"/>
    <cellStyle name="Normal 2 5 2 2 4 3 2 2 2" xfId="44061" xr:uid="{00000000-0005-0000-0000-00007D5C0000}"/>
    <cellStyle name="Normal 2 5 2 2 4 3 2 3" xfId="13978" xr:uid="{00000000-0005-0000-0000-00007E5C0000}"/>
    <cellStyle name="Normal 2 5 2 2 4 3 2 3 2" xfId="36621" xr:uid="{00000000-0005-0000-0000-00007F5C0000}"/>
    <cellStyle name="Normal 2 5 2 2 4 3 2 4" xfId="29180" xr:uid="{00000000-0005-0000-0000-0000805C0000}"/>
    <cellStyle name="Normal 2 5 2 2 4 3 3" xfId="17700" xr:uid="{00000000-0005-0000-0000-0000815C0000}"/>
    <cellStyle name="Normal 2 5 2 2 4 3 3 2" xfId="40343" xr:uid="{00000000-0005-0000-0000-0000825C0000}"/>
    <cellStyle name="Normal 2 5 2 2 4 3 4" xfId="10260" xr:uid="{00000000-0005-0000-0000-0000835C0000}"/>
    <cellStyle name="Normal 2 5 2 2 4 3 4 2" xfId="32903" xr:uid="{00000000-0005-0000-0000-0000845C0000}"/>
    <cellStyle name="Normal 2 5 2 2 4 3 5" xfId="25462" xr:uid="{00000000-0005-0000-0000-0000855C0000}"/>
    <cellStyle name="Normal 2 5 2 2 4 4" xfId="4687" xr:uid="{00000000-0005-0000-0000-0000865C0000}"/>
    <cellStyle name="Normal 2 5 2 2 4 4 2" xfId="19571" xr:uid="{00000000-0005-0000-0000-0000875C0000}"/>
    <cellStyle name="Normal 2 5 2 2 4 4 2 2" xfId="42214" xr:uid="{00000000-0005-0000-0000-0000885C0000}"/>
    <cellStyle name="Normal 2 5 2 2 4 4 3" xfId="12131" xr:uid="{00000000-0005-0000-0000-0000895C0000}"/>
    <cellStyle name="Normal 2 5 2 2 4 4 3 2" xfId="34774" xr:uid="{00000000-0005-0000-0000-00008A5C0000}"/>
    <cellStyle name="Normal 2 5 2 2 4 4 4" xfId="27333" xr:uid="{00000000-0005-0000-0000-00008B5C0000}"/>
    <cellStyle name="Normal 2 5 2 2 4 5" xfId="15853" xr:uid="{00000000-0005-0000-0000-00008C5C0000}"/>
    <cellStyle name="Normal 2 5 2 2 4 5 2" xfId="38496" xr:uid="{00000000-0005-0000-0000-00008D5C0000}"/>
    <cellStyle name="Normal 2 5 2 2 4 6" xfId="8413" xr:uid="{00000000-0005-0000-0000-00008E5C0000}"/>
    <cellStyle name="Normal 2 5 2 2 4 6 2" xfId="31056" xr:uid="{00000000-0005-0000-0000-00008F5C0000}"/>
    <cellStyle name="Normal 2 5 2 2 4 7" xfId="23615" xr:uid="{00000000-0005-0000-0000-0000905C0000}"/>
    <cellStyle name="Normal 2 5 2 2 5" xfId="1426" xr:uid="{00000000-0005-0000-0000-0000915C0000}"/>
    <cellStyle name="Normal 2 5 2 2 5 2" xfId="3276" xr:uid="{00000000-0005-0000-0000-0000925C0000}"/>
    <cellStyle name="Normal 2 5 2 2 5 2 2" xfId="6997" xr:uid="{00000000-0005-0000-0000-0000935C0000}"/>
    <cellStyle name="Normal 2 5 2 2 5 2 2 2" xfId="21881" xr:uid="{00000000-0005-0000-0000-0000945C0000}"/>
    <cellStyle name="Normal 2 5 2 2 5 2 2 2 2" xfId="44524" xr:uid="{00000000-0005-0000-0000-0000955C0000}"/>
    <cellStyle name="Normal 2 5 2 2 5 2 2 3" xfId="14441" xr:uid="{00000000-0005-0000-0000-0000965C0000}"/>
    <cellStyle name="Normal 2 5 2 2 5 2 2 3 2" xfId="37084" xr:uid="{00000000-0005-0000-0000-0000975C0000}"/>
    <cellStyle name="Normal 2 5 2 2 5 2 2 4" xfId="29643" xr:uid="{00000000-0005-0000-0000-0000985C0000}"/>
    <cellStyle name="Normal 2 5 2 2 5 2 3" xfId="18163" xr:uid="{00000000-0005-0000-0000-0000995C0000}"/>
    <cellStyle name="Normal 2 5 2 2 5 2 3 2" xfId="40806" xr:uid="{00000000-0005-0000-0000-00009A5C0000}"/>
    <cellStyle name="Normal 2 5 2 2 5 2 4" xfId="10723" xr:uid="{00000000-0005-0000-0000-00009B5C0000}"/>
    <cellStyle name="Normal 2 5 2 2 5 2 4 2" xfId="33366" xr:uid="{00000000-0005-0000-0000-00009C5C0000}"/>
    <cellStyle name="Normal 2 5 2 2 5 2 5" xfId="25925" xr:uid="{00000000-0005-0000-0000-00009D5C0000}"/>
    <cellStyle name="Normal 2 5 2 2 5 3" xfId="5150" xr:uid="{00000000-0005-0000-0000-00009E5C0000}"/>
    <cellStyle name="Normal 2 5 2 2 5 3 2" xfId="20034" xr:uid="{00000000-0005-0000-0000-00009F5C0000}"/>
    <cellStyle name="Normal 2 5 2 2 5 3 2 2" xfId="42677" xr:uid="{00000000-0005-0000-0000-0000A05C0000}"/>
    <cellStyle name="Normal 2 5 2 2 5 3 3" xfId="12594" xr:uid="{00000000-0005-0000-0000-0000A15C0000}"/>
    <cellStyle name="Normal 2 5 2 2 5 3 3 2" xfId="35237" xr:uid="{00000000-0005-0000-0000-0000A25C0000}"/>
    <cellStyle name="Normal 2 5 2 2 5 3 4" xfId="27796" xr:uid="{00000000-0005-0000-0000-0000A35C0000}"/>
    <cellStyle name="Normal 2 5 2 2 5 4" xfId="16316" xr:uid="{00000000-0005-0000-0000-0000A45C0000}"/>
    <cellStyle name="Normal 2 5 2 2 5 4 2" xfId="38959" xr:uid="{00000000-0005-0000-0000-0000A55C0000}"/>
    <cellStyle name="Normal 2 5 2 2 5 5" xfId="8876" xr:uid="{00000000-0005-0000-0000-0000A65C0000}"/>
    <cellStyle name="Normal 2 5 2 2 5 5 2" xfId="31519" xr:uid="{00000000-0005-0000-0000-0000A75C0000}"/>
    <cellStyle name="Normal 2 5 2 2 5 6" xfId="24078" xr:uid="{00000000-0005-0000-0000-0000A85C0000}"/>
    <cellStyle name="Normal 2 5 2 2 6" xfId="2351" xr:uid="{00000000-0005-0000-0000-0000A95C0000}"/>
    <cellStyle name="Normal 2 5 2 2 6 2" xfId="6072" xr:uid="{00000000-0005-0000-0000-0000AA5C0000}"/>
    <cellStyle name="Normal 2 5 2 2 6 2 2" xfId="20956" xr:uid="{00000000-0005-0000-0000-0000AB5C0000}"/>
    <cellStyle name="Normal 2 5 2 2 6 2 2 2" xfId="43599" xr:uid="{00000000-0005-0000-0000-0000AC5C0000}"/>
    <cellStyle name="Normal 2 5 2 2 6 2 3" xfId="13516" xr:uid="{00000000-0005-0000-0000-0000AD5C0000}"/>
    <cellStyle name="Normal 2 5 2 2 6 2 3 2" xfId="36159" xr:uid="{00000000-0005-0000-0000-0000AE5C0000}"/>
    <cellStyle name="Normal 2 5 2 2 6 2 4" xfId="28718" xr:uid="{00000000-0005-0000-0000-0000AF5C0000}"/>
    <cellStyle name="Normal 2 5 2 2 6 3" xfId="17238" xr:uid="{00000000-0005-0000-0000-0000B05C0000}"/>
    <cellStyle name="Normal 2 5 2 2 6 3 2" xfId="39881" xr:uid="{00000000-0005-0000-0000-0000B15C0000}"/>
    <cellStyle name="Normal 2 5 2 2 6 4" xfId="9798" xr:uid="{00000000-0005-0000-0000-0000B25C0000}"/>
    <cellStyle name="Normal 2 5 2 2 6 4 2" xfId="32441" xr:uid="{00000000-0005-0000-0000-0000B35C0000}"/>
    <cellStyle name="Normal 2 5 2 2 6 5" xfId="25000" xr:uid="{00000000-0005-0000-0000-0000B45C0000}"/>
    <cellStyle name="Normal 2 5 2 2 7" xfId="4225" xr:uid="{00000000-0005-0000-0000-0000B55C0000}"/>
    <cellStyle name="Normal 2 5 2 2 7 2" xfId="19109" xr:uid="{00000000-0005-0000-0000-0000B65C0000}"/>
    <cellStyle name="Normal 2 5 2 2 7 2 2" xfId="41752" xr:uid="{00000000-0005-0000-0000-0000B75C0000}"/>
    <cellStyle name="Normal 2 5 2 2 7 3" xfId="11669" xr:uid="{00000000-0005-0000-0000-0000B85C0000}"/>
    <cellStyle name="Normal 2 5 2 2 7 3 2" xfId="34312" xr:uid="{00000000-0005-0000-0000-0000B95C0000}"/>
    <cellStyle name="Normal 2 5 2 2 7 4" xfId="26871" xr:uid="{00000000-0005-0000-0000-0000BA5C0000}"/>
    <cellStyle name="Normal 2 5 2 2 8" xfId="15391" xr:uid="{00000000-0005-0000-0000-0000BB5C0000}"/>
    <cellStyle name="Normal 2 5 2 2 8 2" xfId="38034" xr:uid="{00000000-0005-0000-0000-0000BC5C0000}"/>
    <cellStyle name="Normal 2 5 2 2 9" xfId="7951" xr:uid="{00000000-0005-0000-0000-0000BD5C0000}"/>
    <cellStyle name="Normal 2 5 2 2 9 2" xfId="30594" xr:uid="{00000000-0005-0000-0000-0000BE5C0000}"/>
    <cellStyle name="Normal 2 5 2 3" xfId="547" xr:uid="{00000000-0005-0000-0000-0000BF5C0000}"/>
    <cellStyle name="Normal 2 5 2 3 2" xfId="759" xr:uid="{00000000-0005-0000-0000-0000C05C0000}"/>
    <cellStyle name="Normal 2 5 2 3 2 2" xfId="1224" xr:uid="{00000000-0005-0000-0000-0000C15C0000}"/>
    <cellStyle name="Normal 2 5 2 3 2 2 2" xfId="2152" xr:uid="{00000000-0005-0000-0000-0000C25C0000}"/>
    <cellStyle name="Normal 2 5 2 3 2 2 2 2" xfId="4002" xr:uid="{00000000-0005-0000-0000-0000C35C0000}"/>
    <cellStyle name="Normal 2 5 2 3 2 2 2 2 2" xfId="7723" xr:uid="{00000000-0005-0000-0000-0000C45C0000}"/>
    <cellStyle name="Normal 2 5 2 3 2 2 2 2 2 2" xfId="22607" xr:uid="{00000000-0005-0000-0000-0000C55C0000}"/>
    <cellStyle name="Normal 2 5 2 3 2 2 2 2 2 2 2" xfId="45250" xr:uid="{00000000-0005-0000-0000-0000C65C0000}"/>
    <cellStyle name="Normal 2 5 2 3 2 2 2 2 2 3" xfId="15167" xr:uid="{00000000-0005-0000-0000-0000C75C0000}"/>
    <cellStyle name="Normal 2 5 2 3 2 2 2 2 2 3 2" xfId="37810" xr:uid="{00000000-0005-0000-0000-0000C85C0000}"/>
    <cellStyle name="Normal 2 5 2 3 2 2 2 2 2 4" xfId="30369" xr:uid="{00000000-0005-0000-0000-0000C95C0000}"/>
    <cellStyle name="Normal 2 5 2 3 2 2 2 2 3" xfId="18889" xr:uid="{00000000-0005-0000-0000-0000CA5C0000}"/>
    <cellStyle name="Normal 2 5 2 3 2 2 2 2 3 2" xfId="41532" xr:uid="{00000000-0005-0000-0000-0000CB5C0000}"/>
    <cellStyle name="Normal 2 5 2 3 2 2 2 2 4" xfId="11449" xr:uid="{00000000-0005-0000-0000-0000CC5C0000}"/>
    <cellStyle name="Normal 2 5 2 3 2 2 2 2 4 2" xfId="34092" xr:uid="{00000000-0005-0000-0000-0000CD5C0000}"/>
    <cellStyle name="Normal 2 5 2 3 2 2 2 2 5" xfId="26651" xr:uid="{00000000-0005-0000-0000-0000CE5C0000}"/>
    <cellStyle name="Normal 2 5 2 3 2 2 2 3" xfId="5876" xr:uid="{00000000-0005-0000-0000-0000CF5C0000}"/>
    <cellStyle name="Normal 2 5 2 3 2 2 2 3 2" xfId="20760" xr:uid="{00000000-0005-0000-0000-0000D05C0000}"/>
    <cellStyle name="Normal 2 5 2 3 2 2 2 3 2 2" xfId="43403" xr:uid="{00000000-0005-0000-0000-0000D15C0000}"/>
    <cellStyle name="Normal 2 5 2 3 2 2 2 3 3" xfId="13320" xr:uid="{00000000-0005-0000-0000-0000D25C0000}"/>
    <cellStyle name="Normal 2 5 2 3 2 2 2 3 3 2" xfId="35963" xr:uid="{00000000-0005-0000-0000-0000D35C0000}"/>
    <cellStyle name="Normal 2 5 2 3 2 2 2 3 4" xfId="28522" xr:uid="{00000000-0005-0000-0000-0000D45C0000}"/>
    <cellStyle name="Normal 2 5 2 3 2 2 2 4" xfId="17042" xr:uid="{00000000-0005-0000-0000-0000D55C0000}"/>
    <cellStyle name="Normal 2 5 2 3 2 2 2 4 2" xfId="39685" xr:uid="{00000000-0005-0000-0000-0000D65C0000}"/>
    <cellStyle name="Normal 2 5 2 3 2 2 2 5" xfId="9602" xr:uid="{00000000-0005-0000-0000-0000D75C0000}"/>
    <cellStyle name="Normal 2 5 2 3 2 2 2 5 2" xfId="32245" xr:uid="{00000000-0005-0000-0000-0000D85C0000}"/>
    <cellStyle name="Normal 2 5 2 3 2 2 2 6" xfId="24804" xr:uid="{00000000-0005-0000-0000-0000D95C0000}"/>
    <cellStyle name="Normal 2 5 2 3 2 2 3" xfId="3077" xr:uid="{00000000-0005-0000-0000-0000DA5C0000}"/>
    <cellStyle name="Normal 2 5 2 3 2 2 3 2" xfId="6798" xr:uid="{00000000-0005-0000-0000-0000DB5C0000}"/>
    <cellStyle name="Normal 2 5 2 3 2 2 3 2 2" xfId="21682" xr:uid="{00000000-0005-0000-0000-0000DC5C0000}"/>
    <cellStyle name="Normal 2 5 2 3 2 2 3 2 2 2" xfId="44325" xr:uid="{00000000-0005-0000-0000-0000DD5C0000}"/>
    <cellStyle name="Normal 2 5 2 3 2 2 3 2 3" xfId="14242" xr:uid="{00000000-0005-0000-0000-0000DE5C0000}"/>
    <cellStyle name="Normal 2 5 2 3 2 2 3 2 3 2" xfId="36885" xr:uid="{00000000-0005-0000-0000-0000DF5C0000}"/>
    <cellStyle name="Normal 2 5 2 3 2 2 3 2 4" xfId="29444" xr:uid="{00000000-0005-0000-0000-0000E05C0000}"/>
    <cellStyle name="Normal 2 5 2 3 2 2 3 3" xfId="17964" xr:uid="{00000000-0005-0000-0000-0000E15C0000}"/>
    <cellStyle name="Normal 2 5 2 3 2 2 3 3 2" xfId="40607" xr:uid="{00000000-0005-0000-0000-0000E25C0000}"/>
    <cellStyle name="Normal 2 5 2 3 2 2 3 4" xfId="10524" xr:uid="{00000000-0005-0000-0000-0000E35C0000}"/>
    <cellStyle name="Normal 2 5 2 3 2 2 3 4 2" xfId="33167" xr:uid="{00000000-0005-0000-0000-0000E45C0000}"/>
    <cellStyle name="Normal 2 5 2 3 2 2 3 5" xfId="25726" xr:uid="{00000000-0005-0000-0000-0000E55C0000}"/>
    <cellStyle name="Normal 2 5 2 3 2 2 4" xfId="4951" xr:uid="{00000000-0005-0000-0000-0000E65C0000}"/>
    <cellStyle name="Normal 2 5 2 3 2 2 4 2" xfId="19835" xr:uid="{00000000-0005-0000-0000-0000E75C0000}"/>
    <cellStyle name="Normal 2 5 2 3 2 2 4 2 2" xfId="42478" xr:uid="{00000000-0005-0000-0000-0000E85C0000}"/>
    <cellStyle name="Normal 2 5 2 3 2 2 4 3" xfId="12395" xr:uid="{00000000-0005-0000-0000-0000E95C0000}"/>
    <cellStyle name="Normal 2 5 2 3 2 2 4 3 2" xfId="35038" xr:uid="{00000000-0005-0000-0000-0000EA5C0000}"/>
    <cellStyle name="Normal 2 5 2 3 2 2 4 4" xfId="27597" xr:uid="{00000000-0005-0000-0000-0000EB5C0000}"/>
    <cellStyle name="Normal 2 5 2 3 2 2 5" xfId="16117" xr:uid="{00000000-0005-0000-0000-0000EC5C0000}"/>
    <cellStyle name="Normal 2 5 2 3 2 2 5 2" xfId="38760" xr:uid="{00000000-0005-0000-0000-0000ED5C0000}"/>
    <cellStyle name="Normal 2 5 2 3 2 2 6" xfId="8677" xr:uid="{00000000-0005-0000-0000-0000EE5C0000}"/>
    <cellStyle name="Normal 2 5 2 3 2 2 6 2" xfId="31320" xr:uid="{00000000-0005-0000-0000-0000EF5C0000}"/>
    <cellStyle name="Normal 2 5 2 3 2 2 7" xfId="23879" xr:uid="{00000000-0005-0000-0000-0000F05C0000}"/>
    <cellStyle name="Normal 2 5 2 3 2 3" xfId="1690" xr:uid="{00000000-0005-0000-0000-0000F15C0000}"/>
    <cellStyle name="Normal 2 5 2 3 2 3 2" xfId="3540" xr:uid="{00000000-0005-0000-0000-0000F25C0000}"/>
    <cellStyle name="Normal 2 5 2 3 2 3 2 2" xfId="7261" xr:uid="{00000000-0005-0000-0000-0000F35C0000}"/>
    <cellStyle name="Normal 2 5 2 3 2 3 2 2 2" xfId="22145" xr:uid="{00000000-0005-0000-0000-0000F45C0000}"/>
    <cellStyle name="Normal 2 5 2 3 2 3 2 2 2 2" xfId="44788" xr:uid="{00000000-0005-0000-0000-0000F55C0000}"/>
    <cellStyle name="Normal 2 5 2 3 2 3 2 2 3" xfId="14705" xr:uid="{00000000-0005-0000-0000-0000F65C0000}"/>
    <cellStyle name="Normal 2 5 2 3 2 3 2 2 3 2" xfId="37348" xr:uid="{00000000-0005-0000-0000-0000F75C0000}"/>
    <cellStyle name="Normal 2 5 2 3 2 3 2 2 4" xfId="29907" xr:uid="{00000000-0005-0000-0000-0000F85C0000}"/>
    <cellStyle name="Normal 2 5 2 3 2 3 2 3" xfId="18427" xr:uid="{00000000-0005-0000-0000-0000F95C0000}"/>
    <cellStyle name="Normal 2 5 2 3 2 3 2 3 2" xfId="41070" xr:uid="{00000000-0005-0000-0000-0000FA5C0000}"/>
    <cellStyle name="Normal 2 5 2 3 2 3 2 4" xfId="10987" xr:uid="{00000000-0005-0000-0000-0000FB5C0000}"/>
    <cellStyle name="Normal 2 5 2 3 2 3 2 4 2" xfId="33630" xr:uid="{00000000-0005-0000-0000-0000FC5C0000}"/>
    <cellStyle name="Normal 2 5 2 3 2 3 2 5" xfId="26189" xr:uid="{00000000-0005-0000-0000-0000FD5C0000}"/>
    <cellStyle name="Normal 2 5 2 3 2 3 3" xfId="5414" xr:uid="{00000000-0005-0000-0000-0000FE5C0000}"/>
    <cellStyle name="Normal 2 5 2 3 2 3 3 2" xfId="20298" xr:uid="{00000000-0005-0000-0000-0000FF5C0000}"/>
    <cellStyle name="Normal 2 5 2 3 2 3 3 2 2" xfId="42941" xr:uid="{00000000-0005-0000-0000-0000005D0000}"/>
    <cellStyle name="Normal 2 5 2 3 2 3 3 3" xfId="12858" xr:uid="{00000000-0005-0000-0000-0000015D0000}"/>
    <cellStyle name="Normal 2 5 2 3 2 3 3 3 2" xfId="35501" xr:uid="{00000000-0005-0000-0000-0000025D0000}"/>
    <cellStyle name="Normal 2 5 2 3 2 3 3 4" xfId="28060" xr:uid="{00000000-0005-0000-0000-0000035D0000}"/>
    <cellStyle name="Normal 2 5 2 3 2 3 4" xfId="16580" xr:uid="{00000000-0005-0000-0000-0000045D0000}"/>
    <cellStyle name="Normal 2 5 2 3 2 3 4 2" xfId="39223" xr:uid="{00000000-0005-0000-0000-0000055D0000}"/>
    <cellStyle name="Normal 2 5 2 3 2 3 5" xfId="9140" xr:uid="{00000000-0005-0000-0000-0000065D0000}"/>
    <cellStyle name="Normal 2 5 2 3 2 3 5 2" xfId="31783" xr:uid="{00000000-0005-0000-0000-0000075D0000}"/>
    <cellStyle name="Normal 2 5 2 3 2 3 6" xfId="24342" xr:uid="{00000000-0005-0000-0000-0000085D0000}"/>
    <cellStyle name="Normal 2 5 2 3 2 4" xfId="2615" xr:uid="{00000000-0005-0000-0000-0000095D0000}"/>
    <cellStyle name="Normal 2 5 2 3 2 4 2" xfId="6336" xr:uid="{00000000-0005-0000-0000-00000A5D0000}"/>
    <cellStyle name="Normal 2 5 2 3 2 4 2 2" xfId="21220" xr:uid="{00000000-0005-0000-0000-00000B5D0000}"/>
    <cellStyle name="Normal 2 5 2 3 2 4 2 2 2" xfId="43863" xr:uid="{00000000-0005-0000-0000-00000C5D0000}"/>
    <cellStyle name="Normal 2 5 2 3 2 4 2 3" xfId="13780" xr:uid="{00000000-0005-0000-0000-00000D5D0000}"/>
    <cellStyle name="Normal 2 5 2 3 2 4 2 3 2" xfId="36423" xr:uid="{00000000-0005-0000-0000-00000E5D0000}"/>
    <cellStyle name="Normal 2 5 2 3 2 4 2 4" xfId="28982" xr:uid="{00000000-0005-0000-0000-00000F5D0000}"/>
    <cellStyle name="Normal 2 5 2 3 2 4 3" xfId="17502" xr:uid="{00000000-0005-0000-0000-0000105D0000}"/>
    <cellStyle name="Normal 2 5 2 3 2 4 3 2" xfId="40145" xr:uid="{00000000-0005-0000-0000-0000115D0000}"/>
    <cellStyle name="Normal 2 5 2 3 2 4 4" xfId="10062" xr:uid="{00000000-0005-0000-0000-0000125D0000}"/>
    <cellStyle name="Normal 2 5 2 3 2 4 4 2" xfId="32705" xr:uid="{00000000-0005-0000-0000-0000135D0000}"/>
    <cellStyle name="Normal 2 5 2 3 2 4 5" xfId="25264" xr:uid="{00000000-0005-0000-0000-0000145D0000}"/>
    <cellStyle name="Normal 2 5 2 3 2 5" xfId="4489" xr:uid="{00000000-0005-0000-0000-0000155D0000}"/>
    <cellStyle name="Normal 2 5 2 3 2 5 2" xfId="19373" xr:uid="{00000000-0005-0000-0000-0000165D0000}"/>
    <cellStyle name="Normal 2 5 2 3 2 5 2 2" xfId="42016" xr:uid="{00000000-0005-0000-0000-0000175D0000}"/>
    <cellStyle name="Normal 2 5 2 3 2 5 3" xfId="11933" xr:uid="{00000000-0005-0000-0000-0000185D0000}"/>
    <cellStyle name="Normal 2 5 2 3 2 5 3 2" xfId="34576" xr:uid="{00000000-0005-0000-0000-0000195D0000}"/>
    <cellStyle name="Normal 2 5 2 3 2 5 4" xfId="27135" xr:uid="{00000000-0005-0000-0000-00001A5D0000}"/>
    <cellStyle name="Normal 2 5 2 3 2 6" xfId="15655" xr:uid="{00000000-0005-0000-0000-00001B5D0000}"/>
    <cellStyle name="Normal 2 5 2 3 2 6 2" xfId="38298" xr:uid="{00000000-0005-0000-0000-00001C5D0000}"/>
    <cellStyle name="Normal 2 5 2 3 2 7" xfId="8215" xr:uid="{00000000-0005-0000-0000-00001D5D0000}"/>
    <cellStyle name="Normal 2 5 2 3 2 7 2" xfId="30858" xr:uid="{00000000-0005-0000-0000-00001E5D0000}"/>
    <cellStyle name="Normal 2 5 2 3 2 8" xfId="23417" xr:uid="{00000000-0005-0000-0000-00001F5D0000}"/>
    <cellStyle name="Normal 2 5 2 3 3" xfId="1013" xr:uid="{00000000-0005-0000-0000-0000205D0000}"/>
    <cellStyle name="Normal 2 5 2 3 3 2" xfId="1941" xr:uid="{00000000-0005-0000-0000-0000215D0000}"/>
    <cellStyle name="Normal 2 5 2 3 3 2 2" xfId="3791" xr:uid="{00000000-0005-0000-0000-0000225D0000}"/>
    <cellStyle name="Normal 2 5 2 3 3 2 2 2" xfId="7512" xr:uid="{00000000-0005-0000-0000-0000235D0000}"/>
    <cellStyle name="Normal 2 5 2 3 3 2 2 2 2" xfId="22396" xr:uid="{00000000-0005-0000-0000-0000245D0000}"/>
    <cellStyle name="Normal 2 5 2 3 3 2 2 2 2 2" xfId="45039" xr:uid="{00000000-0005-0000-0000-0000255D0000}"/>
    <cellStyle name="Normal 2 5 2 3 3 2 2 2 3" xfId="14956" xr:uid="{00000000-0005-0000-0000-0000265D0000}"/>
    <cellStyle name="Normal 2 5 2 3 3 2 2 2 3 2" xfId="37599" xr:uid="{00000000-0005-0000-0000-0000275D0000}"/>
    <cellStyle name="Normal 2 5 2 3 3 2 2 2 4" xfId="30158" xr:uid="{00000000-0005-0000-0000-0000285D0000}"/>
    <cellStyle name="Normal 2 5 2 3 3 2 2 3" xfId="18678" xr:uid="{00000000-0005-0000-0000-0000295D0000}"/>
    <cellStyle name="Normal 2 5 2 3 3 2 2 3 2" xfId="41321" xr:uid="{00000000-0005-0000-0000-00002A5D0000}"/>
    <cellStyle name="Normal 2 5 2 3 3 2 2 4" xfId="11238" xr:uid="{00000000-0005-0000-0000-00002B5D0000}"/>
    <cellStyle name="Normal 2 5 2 3 3 2 2 4 2" xfId="33881" xr:uid="{00000000-0005-0000-0000-00002C5D0000}"/>
    <cellStyle name="Normal 2 5 2 3 3 2 2 5" xfId="26440" xr:uid="{00000000-0005-0000-0000-00002D5D0000}"/>
    <cellStyle name="Normal 2 5 2 3 3 2 3" xfId="5665" xr:uid="{00000000-0005-0000-0000-00002E5D0000}"/>
    <cellStyle name="Normal 2 5 2 3 3 2 3 2" xfId="20549" xr:uid="{00000000-0005-0000-0000-00002F5D0000}"/>
    <cellStyle name="Normal 2 5 2 3 3 2 3 2 2" xfId="43192" xr:uid="{00000000-0005-0000-0000-0000305D0000}"/>
    <cellStyle name="Normal 2 5 2 3 3 2 3 3" xfId="13109" xr:uid="{00000000-0005-0000-0000-0000315D0000}"/>
    <cellStyle name="Normal 2 5 2 3 3 2 3 3 2" xfId="35752" xr:uid="{00000000-0005-0000-0000-0000325D0000}"/>
    <cellStyle name="Normal 2 5 2 3 3 2 3 4" xfId="28311" xr:uid="{00000000-0005-0000-0000-0000335D0000}"/>
    <cellStyle name="Normal 2 5 2 3 3 2 4" xfId="16831" xr:uid="{00000000-0005-0000-0000-0000345D0000}"/>
    <cellStyle name="Normal 2 5 2 3 3 2 4 2" xfId="39474" xr:uid="{00000000-0005-0000-0000-0000355D0000}"/>
    <cellStyle name="Normal 2 5 2 3 3 2 5" xfId="9391" xr:uid="{00000000-0005-0000-0000-0000365D0000}"/>
    <cellStyle name="Normal 2 5 2 3 3 2 5 2" xfId="32034" xr:uid="{00000000-0005-0000-0000-0000375D0000}"/>
    <cellStyle name="Normal 2 5 2 3 3 2 6" xfId="24593" xr:uid="{00000000-0005-0000-0000-0000385D0000}"/>
    <cellStyle name="Normal 2 5 2 3 3 3" xfId="2866" xr:uid="{00000000-0005-0000-0000-0000395D0000}"/>
    <cellStyle name="Normal 2 5 2 3 3 3 2" xfId="6587" xr:uid="{00000000-0005-0000-0000-00003A5D0000}"/>
    <cellStyle name="Normal 2 5 2 3 3 3 2 2" xfId="21471" xr:uid="{00000000-0005-0000-0000-00003B5D0000}"/>
    <cellStyle name="Normal 2 5 2 3 3 3 2 2 2" xfId="44114" xr:uid="{00000000-0005-0000-0000-00003C5D0000}"/>
    <cellStyle name="Normal 2 5 2 3 3 3 2 3" xfId="14031" xr:uid="{00000000-0005-0000-0000-00003D5D0000}"/>
    <cellStyle name="Normal 2 5 2 3 3 3 2 3 2" xfId="36674" xr:uid="{00000000-0005-0000-0000-00003E5D0000}"/>
    <cellStyle name="Normal 2 5 2 3 3 3 2 4" xfId="29233" xr:uid="{00000000-0005-0000-0000-00003F5D0000}"/>
    <cellStyle name="Normal 2 5 2 3 3 3 3" xfId="17753" xr:uid="{00000000-0005-0000-0000-0000405D0000}"/>
    <cellStyle name="Normal 2 5 2 3 3 3 3 2" xfId="40396" xr:uid="{00000000-0005-0000-0000-0000415D0000}"/>
    <cellStyle name="Normal 2 5 2 3 3 3 4" xfId="10313" xr:uid="{00000000-0005-0000-0000-0000425D0000}"/>
    <cellStyle name="Normal 2 5 2 3 3 3 4 2" xfId="32956" xr:uid="{00000000-0005-0000-0000-0000435D0000}"/>
    <cellStyle name="Normal 2 5 2 3 3 3 5" xfId="25515" xr:uid="{00000000-0005-0000-0000-0000445D0000}"/>
    <cellStyle name="Normal 2 5 2 3 3 4" xfId="4740" xr:uid="{00000000-0005-0000-0000-0000455D0000}"/>
    <cellStyle name="Normal 2 5 2 3 3 4 2" xfId="19624" xr:uid="{00000000-0005-0000-0000-0000465D0000}"/>
    <cellStyle name="Normal 2 5 2 3 3 4 2 2" xfId="42267" xr:uid="{00000000-0005-0000-0000-0000475D0000}"/>
    <cellStyle name="Normal 2 5 2 3 3 4 3" xfId="12184" xr:uid="{00000000-0005-0000-0000-0000485D0000}"/>
    <cellStyle name="Normal 2 5 2 3 3 4 3 2" xfId="34827" xr:uid="{00000000-0005-0000-0000-0000495D0000}"/>
    <cellStyle name="Normal 2 5 2 3 3 4 4" xfId="27386" xr:uid="{00000000-0005-0000-0000-00004A5D0000}"/>
    <cellStyle name="Normal 2 5 2 3 3 5" xfId="15906" xr:uid="{00000000-0005-0000-0000-00004B5D0000}"/>
    <cellStyle name="Normal 2 5 2 3 3 5 2" xfId="38549" xr:uid="{00000000-0005-0000-0000-00004C5D0000}"/>
    <cellStyle name="Normal 2 5 2 3 3 6" xfId="8466" xr:uid="{00000000-0005-0000-0000-00004D5D0000}"/>
    <cellStyle name="Normal 2 5 2 3 3 6 2" xfId="31109" xr:uid="{00000000-0005-0000-0000-00004E5D0000}"/>
    <cellStyle name="Normal 2 5 2 3 3 7" xfId="23668" xr:uid="{00000000-0005-0000-0000-00004F5D0000}"/>
    <cellStyle name="Normal 2 5 2 3 4" xfId="1479" xr:uid="{00000000-0005-0000-0000-0000505D0000}"/>
    <cellStyle name="Normal 2 5 2 3 4 2" xfId="3329" xr:uid="{00000000-0005-0000-0000-0000515D0000}"/>
    <cellStyle name="Normal 2 5 2 3 4 2 2" xfId="7050" xr:uid="{00000000-0005-0000-0000-0000525D0000}"/>
    <cellStyle name="Normal 2 5 2 3 4 2 2 2" xfId="21934" xr:uid="{00000000-0005-0000-0000-0000535D0000}"/>
    <cellStyle name="Normal 2 5 2 3 4 2 2 2 2" xfId="44577" xr:uid="{00000000-0005-0000-0000-0000545D0000}"/>
    <cellStyle name="Normal 2 5 2 3 4 2 2 3" xfId="14494" xr:uid="{00000000-0005-0000-0000-0000555D0000}"/>
    <cellStyle name="Normal 2 5 2 3 4 2 2 3 2" xfId="37137" xr:uid="{00000000-0005-0000-0000-0000565D0000}"/>
    <cellStyle name="Normal 2 5 2 3 4 2 2 4" xfId="29696" xr:uid="{00000000-0005-0000-0000-0000575D0000}"/>
    <cellStyle name="Normal 2 5 2 3 4 2 3" xfId="18216" xr:uid="{00000000-0005-0000-0000-0000585D0000}"/>
    <cellStyle name="Normal 2 5 2 3 4 2 3 2" xfId="40859" xr:uid="{00000000-0005-0000-0000-0000595D0000}"/>
    <cellStyle name="Normal 2 5 2 3 4 2 4" xfId="10776" xr:uid="{00000000-0005-0000-0000-00005A5D0000}"/>
    <cellStyle name="Normal 2 5 2 3 4 2 4 2" xfId="33419" xr:uid="{00000000-0005-0000-0000-00005B5D0000}"/>
    <cellStyle name="Normal 2 5 2 3 4 2 5" xfId="25978" xr:uid="{00000000-0005-0000-0000-00005C5D0000}"/>
    <cellStyle name="Normal 2 5 2 3 4 3" xfId="5203" xr:uid="{00000000-0005-0000-0000-00005D5D0000}"/>
    <cellStyle name="Normal 2 5 2 3 4 3 2" xfId="20087" xr:uid="{00000000-0005-0000-0000-00005E5D0000}"/>
    <cellStyle name="Normal 2 5 2 3 4 3 2 2" xfId="42730" xr:uid="{00000000-0005-0000-0000-00005F5D0000}"/>
    <cellStyle name="Normal 2 5 2 3 4 3 3" xfId="12647" xr:uid="{00000000-0005-0000-0000-0000605D0000}"/>
    <cellStyle name="Normal 2 5 2 3 4 3 3 2" xfId="35290" xr:uid="{00000000-0005-0000-0000-0000615D0000}"/>
    <cellStyle name="Normal 2 5 2 3 4 3 4" xfId="27849" xr:uid="{00000000-0005-0000-0000-0000625D0000}"/>
    <cellStyle name="Normal 2 5 2 3 4 4" xfId="16369" xr:uid="{00000000-0005-0000-0000-0000635D0000}"/>
    <cellStyle name="Normal 2 5 2 3 4 4 2" xfId="39012" xr:uid="{00000000-0005-0000-0000-0000645D0000}"/>
    <cellStyle name="Normal 2 5 2 3 4 5" xfId="8929" xr:uid="{00000000-0005-0000-0000-0000655D0000}"/>
    <cellStyle name="Normal 2 5 2 3 4 5 2" xfId="31572" xr:uid="{00000000-0005-0000-0000-0000665D0000}"/>
    <cellStyle name="Normal 2 5 2 3 4 6" xfId="24131" xr:uid="{00000000-0005-0000-0000-0000675D0000}"/>
    <cellStyle name="Normal 2 5 2 3 5" xfId="2404" xr:uid="{00000000-0005-0000-0000-0000685D0000}"/>
    <cellStyle name="Normal 2 5 2 3 5 2" xfId="6125" xr:uid="{00000000-0005-0000-0000-0000695D0000}"/>
    <cellStyle name="Normal 2 5 2 3 5 2 2" xfId="21009" xr:uid="{00000000-0005-0000-0000-00006A5D0000}"/>
    <cellStyle name="Normal 2 5 2 3 5 2 2 2" xfId="43652" xr:uid="{00000000-0005-0000-0000-00006B5D0000}"/>
    <cellStyle name="Normal 2 5 2 3 5 2 3" xfId="13569" xr:uid="{00000000-0005-0000-0000-00006C5D0000}"/>
    <cellStyle name="Normal 2 5 2 3 5 2 3 2" xfId="36212" xr:uid="{00000000-0005-0000-0000-00006D5D0000}"/>
    <cellStyle name="Normal 2 5 2 3 5 2 4" xfId="28771" xr:uid="{00000000-0005-0000-0000-00006E5D0000}"/>
    <cellStyle name="Normal 2 5 2 3 5 3" xfId="17291" xr:uid="{00000000-0005-0000-0000-00006F5D0000}"/>
    <cellStyle name="Normal 2 5 2 3 5 3 2" xfId="39934" xr:uid="{00000000-0005-0000-0000-0000705D0000}"/>
    <cellStyle name="Normal 2 5 2 3 5 4" xfId="9851" xr:uid="{00000000-0005-0000-0000-0000715D0000}"/>
    <cellStyle name="Normal 2 5 2 3 5 4 2" xfId="32494" xr:uid="{00000000-0005-0000-0000-0000725D0000}"/>
    <cellStyle name="Normal 2 5 2 3 5 5" xfId="25053" xr:uid="{00000000-0005-0000-0000-0000735D0000}"/>
    <cellStyle name="Normal 2 5 2 3 6" xfId="4278" xr:uid="{00000000-0005-0000-0000-0000745D0000}"/>
    <cellStyle name="Normal 2 5 2 3 6 2" xfId="19162" xr:uid="{00000000-0005-0000-0000-0000755D0000}"/>
    <cellStyle name="Normal 2 5 2 3 6 2 2" xfId="41805" xr:uid="{00000000-0005-0000-0000-0000765D0000}"/>
    <cellStyle name="Normal 2 5 2 3 6 3" xfId="11722" xr:uid="{00000000-0005-0000-0000-0000775D0000}"/>
    <cellStyle name="Normal 2 5 2 3 6 3 2" xfId="34365" xr:uid="{00000000-0005-0000-0000-0000785D0000}"/>
    <cellStyle name="Normal 2 5 2 3 6 4" xfId="26924" xr:uid="{00000000-0005-0000-0000-0000795D0000}"/>
    <cellStyle name="Normal 2 5 2 3 7" xfId="15444" xr:uid="{00000000-0005-0000-0000-00007A5D0000}"/>
    <cellStyle name="Normal 2 5 2 3 7 2" xfId="38087" xr:uid="{00000000-0005-0000-0000-00007B5D0000}"/>
    <cellStyle name="Normal 2 5 2 3 8" xfId="8004" xr:uid="{00000000-0005-0000-0000-00007C5D0000}"/>
    <cellStyle name="Normal 2 5 2 3 8 2" xfId="30647" xr:uid="{00000000-0005-0000-0000-00007D5D0000}"/>
    <cellStyle name="Normal 2 5 2 3 9" xfId="23207" xr:uid="{00000000-0005-0000-0000-00007E5D0000}"/>
    <cellStyle name="Normal 2 5 2 4" xfId="654" xr:uid="{00000000-0005-0000-0000-00007F5D0000}"/>
    <cellStyle name="Normal 2 5 2 4 2" xfId="1119" xr:uid="{00000000-0005-0000-0000-0000805D0000}"/>
    <cellStyle name="Normal 2 5 2 4 2 2" xfId="2047" xr:uid="{00000000-0005-0000-0000-0000815D0000}"/>
    <cellStyle name="Normal 2 5 2 4 2 2 2" xfId="3897" xr:uid="{00000000-0005-0000-0000-0000825D0000}"/>
    <cellStyle name="Normal 2 5 2 4 2 2 2 2" xfId="7618" xr:uid="{00000000-0005-0000-0000-0000835D0000}"/>
    <cellStyle name="Normal 2 5 2 4 2 2 2 2 2" xfId="22502" xr:uid="{00000000-0005-0000-0000-0000845D0000}"/>
    <cellStyle name="Normal 2 5 2 4 2 2 2 2 2 2" xfId="45145" xr:uid="{00000000-0005-0000-0000-0000855D0000}"/>
    <cellStyle name="Normal 2 5 2 4 2 2 2 2 3" xfId="15062" xr:uid="{00000000-0005-0000-0000-0000865D0000}"/>
    <cellStyle name="Normal 2 5 2 4 2 2 2 2 3 2" xfId="37705" xr:uid="{00000000-0005-0000-0000-0000875D0000}"/>
    <cellStyle name="Normal 2 5 2 4 2 2 2 2 4" xfId="30264" xr:uid="{00000000-0005-0000-0000-0000885D0000}"/>
    <cellStyle name="Normal 2 5 2 4 2 2 2 3" xfId="18784" xr:uid="{00000000-0005-0000-0000-0000895D0000}"/>
    <cellStyle name="Normal 2 5 2 4 2 2 2 3 2" xfId="41427" xr:uid="{00000000-0005-0000-0000-00008A5D0000}"/>
    <cellStyle name="Normal 2 5 2 4 2 2 2 4" xfId="11344" xr:uid="{00000000-0005-0000-0000-00008B5D0000}"/>
    <cellStyle name="Normal 2 5 2 4 2 2 2 4 2" xfId="33987" xr:uid="{00000000-0005-0000-0000-00008C5D0000}"/>
    <cellStyle name="Normal 2 5 2 4 2 2 2 5" xfId="26546" xr:uid="{00000000-0005-0000-0000-00008D5D0000}"/>
    <cellStyle name="Normal 2 5 2 4 2 2 3" xfId="5771" xr:uid="{00000000-0005-0000-0000-00008E5D0000}"/>
    <cellStyle name="Normal 2 5 2 4 2 2 3 2" xfId="20655" xr:uid="{00000000-0005-0000-0000-00008F5D0000}"/>
    <cellStyle name="Normal 2 5 2 4 2 2 3 2 2" xfId="43298" xr:uid="{00000000-0005-0000-0000-0000905D0000}"/>
    <cellStyle name="Normal 2 5 2 4 2 2 3 3" xfId="13215" xr:uid="{00000000-0005-0000-0000-0000915D0000}"/>
    <cellStyle name="Normal 2 5 2 4 2 2 3 3 2" xfId="35858" xr:uid="{00000000-0005-0000-0000-0000925D0000}"/>
    <cellStyle name="Normal 2 5 2 4 2 2 3 4" xfId="28417" xr:uid="{00000000-0005-0000-0000-0000935D0000}"/>
    <cellStyle name="Normal 2 5 2 4 2 2 4" xfId="16937" xr:uid="{00000000-0005-0000-0000-0000945D0000}"/>
    <cellStyle name="Normal 2 5 2 4 2 2 4 2" xfId="39580" xr:uid="{00000000-0005-0000-0000-0000955D0000}"/>
    <cellStyle name="Normal 2 5 2 4 2 2 5" xfId="9497" xr:uid="{00000000-0005-0000-0000-0000965D0000}"/>
    <cellStyle name="Normal 2 5 2 4 2 2 5 2" xfId="32140" xr:uid="{00000000-0005-0000-0000-0000975D0000}"/>
    <cellStyle name="Normal 2 5 2 4 2 2 6" xfId="24699" xr:uid="{00000000-0005-0000-0000-0000985D0000}"/>
    <cellStyle name="Normal 2 5 2 4 2 3" xfId="2972" xr:uid="{00000000-0005-0000-0000-0000995D0000}"/>
    <cellStyle name="Normal 2 5 2 4 2 3 2" xfId="6693" xr:uid="{00000000-0005-0000-0000-00009A5D0000}"/>
    <cellStyle name="Normal 2 5 2 4 2 3 2 2" xfId="21577" xr:uid="{00000000-0005-0000-0000-00009B5D0000}"/>
    <cellStyle name="Normal 2 5 2 4 2 3 2 2 2" xfId="44220" xr:uid="{00000000-0005-0000-0000-00009C5D0000}"/>
    <cellStyle name="Normal 2 5 2 4 2 3 2 3" xfId="14137" xr:uid="{00000000-0005-0000-0000-00009D5D0000}"/>
    <cellStyle name="Normal 2 5 2 4 2 3 2 3 2" xfId="36780" xr:uid="{00000000-0005-0000-0000-00009E5D0000}"/>
    <cellStyle name="Normal 2 5 2 4 2 3 2 4" xfId="29339" xr:uid="{00000000-0005-0000-0000-00009F5D0000}"/>
    <cellStyle name="Normal 2 5 2 4 2 3 3" xfId="17859" xr:uid="{00000000-0005-0000-0000-0000A05D0000}"/>
    <cellStyle name="Normal 2 5 2 4 2 3 3 2" xfId="40502" xr:uid="{00000000-0005-0000-0000-0000A15D0000}"/>
    <cellStyle name="Normal 2 5 2 4 2 3 4" xfId="10419" xr:uid="{00000000-0005-0000-0000-0000A25D0000}"/>
    <cellStyle name="Normal 2 5 2 4 2 3 4 2" xfId="33062" xr:uid="{00000000-0005-0000-0000-0000A35D0000}"/>
    <cellStyle name="Normal 2 5 2 4 2 3 5" xfId="25621" xr:uid="{00000000-0005-0000-0000-0000A45D0000}"/>
    <cellStyle name="Normal 2 5 2 4 2 4" xfId="4846" xr:uid="{00000000-0005-0000-0000-0000A55D0000}"/>
    <cellStyle name="Normal 2 5 2 4 2 4 2" xfId="19730" xr:uid="{00000000-0005-0000-0000-0000A65D0000}"/>
    <cellStyle name="Normal 2 5 2 4 2 4 2 2" xfId="42373" xr:uid="{00000000-0005-0000-0000-0000A75D0000}"/>
    <cellStyle name="Normal 2 5 2 4 2 4 3" xfId="12290" xr:uid="{00000000-0005-0000-0000-0000A85D0000}"/>
    <cellStyle name="Normal 2 5 2 4 2 4 3 2" xfId="34933" xr:uid="{00000000-0005-0000-0000-0000A95D0000}"/>
    <cellStyle name="Normal 2 5 2 4 2 4 4" xfId="27492" xr:uid="{00000000-0005-0000-0000-0000AA5D0000}"/>
    <cellStyle name="Normal 2 5 2 4 2 5" xfId="16012" xr:uid="{00000000-0005-0000-0000-0000AB5D0000}"/>
    <cellStyle name="Normal 2 5 2 4 2 5 2" xfId="38655" xr:uid="{00000000-0005-0000-0000-0000AC5D0000}"/>
    <cellStyle name="Normal 2 5 2 4 2 6" xfId="8572" xr:uid="{00000000-0005-0000-0000-0000AD5D0000}"/>
    <cellStyle name="Normal 2 5 2 4 2 6 2" xfId="31215" xr:uid="{00000000-0005-0000-0000-0000AE5D0000}"/>
    <cellStyle name="Normal 2 5 2 4 2 7" xfId="23774" xr:uid="{00000000-0005-0000-0000-0000AF5D0000}"/>
    <cellStyle name="Normal 2 5 2 4 3" xfId="1585" xr:uid="{00000000-0005-0000-0000-0000B05D0000}"/>
    <cellStyle name="Normal 2 5 2 4 3 2" xfId="3435" xr:uid="{00000000-0005-0000-0000-0000B15D0000}"/>
    <cellStyle name="Normal 2 5 2 4 3 2 2" xfId="7156" xr:uid="{00000000-0005-0000-0000-0000B25D0000}"/>
    <cellStyle name="Normal 2 5 2 4 3 2 2 2" xfId="22040" xr:uid="{00000000-0005-0000-0000-0000B35D0000}"/>
    <cellStyle name="Normal 2 5 2 4 3 2 2 2 2" xfId="44683" xr:uid="{00000000-0005-0000-0000-0000B45D0000}"/>
    <cellStyle name="Normal 2 5 2 4 3 2 2 3" xfId="14600" xr:uid="{00000000-0005-0000-0000-0000B55D0000}"/>
    <cellStyle name="Normal 2 5 2 4 3 2 2 3 2" xfId="37243" xr:uid="{00000000-0005-0000-0000-0000B65D0000}"/>
    <cellStyle name="Normal 2 5 2 4 3 2 2 4" xfId="29802" xr:uid="{00000000-0005-0000-0000-0000B75D0000}"/>
    <cellStyle name="Normal 2 5 2 4 3 2 3" xfId="18322" xr:uid="{00000000-0005-0000-0000-0000B85D0000}"/>
    <cellStyle name="Normal 2 5 2 4 3 2 3 2" xfId="40965" xr:uid="{00000000-0005-0000-0000-0000B95D0000}"/>
    <cellStyle name="Normal 2 5 2 4 3 2 4" xfId="10882" xr:uid="{00000000-0005-0000-0000-0000BA5D0000}"/>
    <cellStyle name="Normal 2 5 2 4 3 2 4 2" xfId="33525" xr:uid="{00000000-0005-0000-0000-0000BB5D0000}"/>
    <cellStyle name="Normal 2 5 2 4 3 2 5" xfId="26084" xr:uid="{00000000-0005-0000-0000-0000BC5D0000}"/>
    <cellStyle name="Normal 2 5 2 4 3 3" xfId="5309" xr:uid="{00000000-0005-0000-0000-0000BD5D0000}"/>
    <cellStyle name="Normal 2 5 2 4 3 3 2" xfId="20193" xr:uid="{00000000-0005-0000-0000-0000BE5D0000}"/>
    <cellStyle name="Normal 2 5 2 4 3 3 2 2" xfId="42836" xr:uid="{00000000-0005-0000-0000-0000BF5D0000}"/>
    <cellStyle name="Normal 2 5 2 4 3 3 3" xfId="12753" xr:uid="{00000000-0005-0000-0000-0000C05D0000}"/>
    <cellStyle name="Normal 2 5 2 4 3 3 3 2" xfId="35396" xr:uid="{00000000-0005-0000-0000-0000C15D0000}"/>
    <cellStyle name="Normal 2 5 2 4 3 3 4" xfId="27955" xr:uid="{00000000-0005-0000-0000-0000C25D0000}"/>
    <cellStyle name="Normal 2 5 2 4 3 4" xfId="16475" xr:uid="{00000000-0005-0000-0000-0000C35D0000}"/>
    <cellStyle name="Normal 2 5 2 4 3 4 2" xfId="39118" xr:uid="{00000000-0005-0000-0000-0000C45D0000}"/>
    <cellStyle name="Normal 2 5 2 4 3 5" xfId="9035" xr:uid="{00000000-0005-0000-0000-0000C55D0000}"/>
    <cellStyle name="Normal 2 5 2 4 3 5 2" xfId="31678" xr:uid="{00000000-0005-0000-0000-0000C65D0000}"/>
    <cellStyle name="Normal 2 5 2 4 3 6" xfId="24237" xr:uid="{00000000-0005-0000-0000-0000C75D0000}"/>
    <cellStyle name="Normal 2 5 2 4 4" xfId="2510" xr:uid="{00000000-0005-0000-0000-0000C85D0000}"/>
    <cellStyle name="Normal 2 5 2 4 4 2" xfId="6231" xr:uid="{00000000-0005-0000-0000-0000C95D0000}"/>
    <cellStyle name="Normal 2 5 2 4 4 2 2" xfId="21115" xr:uid="{00000000-0005-0000-0000-0000CA5D0000}"/>
    <cellStyle name="Normal 2 5 2 4 4 2 2 2" xfId="43758" xr:uid="{00000000-0005-0000-0000-0000CB5D0000}"/>
    <cellStyle name="Normal 2 5 2 4 4 2 3" xfId="13675" xr:uid="{00000000-0005-0000-0000-0000CC5D0000}"/>
    <cellStyle name="Normal 2 5 2 4 4 2 3 2" xfId="36318" xr:uid="{00000000-0005-0000-0000-0000CD5D0000}"/>
    <cellStyle name="Normal 2 5 2 4 4 2 4" xfId="28877" xr:uid="{00000000-0005-0000-0000-0000CE5D0000}"/>
    <cellStyle name="Normal 2 5 2 4 4 3" xfId="17397" xr:uid="{00000000-0005-0000-0000-0000CF5D0000}"/>
    <cellStyle name="Normal 2 5 2 4 4 3 2" xfId="40040" xr:uid="{00000000-0005-0000-0000-0000D05D0000}"/>
    <cellStyle name="Normal 2 5 2 4 4 4" xfId="9957" xr:uid="{00000000-0005-0000-0000-0000D15D0000}"/>
    <cellStyle name="Normal 2 5 2 4 4 4 2" xfId="32600" xr:uid="{00000000-0005-0000-0000-0000D25D0000}"/>
    <cellStyle name="Normal 2 5 2 4 4 5" xfId="25159" xr:uid="{00000000-0005-0000-0000-0000D35D0000}"/>
    <cellStyle name="Normal 2 5 2 4 5" xfId="4384" xr:uid="{00000000-0005-0000-0000-0000D45D0000}"/>
    <cellStyle name="Normal 2 5 2 4 5 2" xfId="19268" xr:uid="{00000000-0005-0000-0000-0000D55D0000}"/>
    <cellStyle name="Normal 2 5 2 4 5 2 2" xfId="41911" xr:uid="{00000000-0005-0000-0000-0000D65D0000}"/>
    <cellStyle name="Normal 2 5 2 4 5 3" xfId="11828" xr:uid="{00000000-0005-0000-0000-0000D75D0000}"/>
    <cellStyle name="Normal 2 5 2 4 5 3 2" xfId="34471" xr:uid="{00000000-0005-0000-0000-0000D85D0000}"/>
    <cellStyle name="Normal 2 5 2 4 5 4" xfId="27030" xr:uid="{00000000-0005-0000-0000-0000D95D0000}"/>
    <cellStyle name="Normal 2 5 2 4 6" xfId="15550" xr:uid="{00000000-0005-0000-0000-0000DA5D0000}"/>
    <cellStyle name="Normal 2 5 2 4 6 2" xfId="38193" xr:uid="{00000000-0005-0000-0000-0000DB5D0000}"/>
    <cellStyle name="Normal 2 5 2 4 7" xfId="8110" xr:uid="{00000000-0005-0000-0000-0000DC5D0000}"/>
    <cellStyle name="Normal 2 5 2 4 7 2" xfId="30753" xr:uid="{00000000-0005-0000-0000-0000DD5D0000}"/>
    <cellStyle name="Normal 2 5 2 4 8" xfId="23312" xr:uid="{00000000-0005-0000-0000-0000DE5D0000}"/>
    <cellStyle name="Normal 2 5 2 5" xfId="908" xr:uid="{00000000-0005-0000-0000-0000DF5D0000}"/>
    <cellStyle name="Normal 2 5 2 5 2" xfId="1836" xr:uid="{00000000-0005-0000-0000-0000E05D0000}"/>
    <cellStyle name="Normal 2 5 2 5 2 2" xfId="3686" xr:uid="{00000000-0005-0000-0000-0000E15D0000}"/>
    <cellStyle name="Normal 2 5 2 5 2 2 2" xfId="7407" xr:uid="{00000000-0005-0000-0000-0000E25D0000}"/>
    <cellStyle name="Normal 2 5 2 5 2 2 2 2" xfId="22291" xr:uid="{00000000-0005-0000-0000-0000E35D0000}"/>
    <cellStyle name="Normal 2 5 2 5 2 2 2 2 2" xfId="44934" xr:uid="{00000000-0005-0000-0000-0000E45D0000}"/>
    <cellStyle name="Normal 2 5 2 5 2 2 2 3" xfId="14851" xr:uid="{00000000-0005-0000-0000-0000E55D0000}"/>
    <cellStyle name="Normal 2 5 2 5 2 2 2 3 2" xfId="37494" xr:uid="{00000000-0005-0000-0000-0000E65D0000}"/>
    <cellStyle name="Normal 2 5 2 5 2 2 2 4" xfId="30053" xr:uid="{00000000-0005-0000-0000-0000E75D0000}"/>
    <cellStyle name="Normal 2 5 2 5 2 2 3" xfId="18573" xr:uid="{00000000-0005-0000-0000-0000E85D0000}"/>
    <cellStyle name="Normal 2 5 2 5 2 2 3 2" xfId="41216" xr:uid="{00000000-0005-0000-0000-0000E95D0000}"/>
    <cellStyle name="Normal 2 5 2 5 2 2 4" xfId="11133" xr:uid="{00000000-0005-0000-0000-0000EA5D0000}"/>
    <cellStyle name="Normal 2 5 2 5 2 2 4 2" xfId="33776" xr:uid="{00000000-0005-0000-0000-0000EB5D0000}"/>
    <cellStyle name="Normal 2 5 2 5 2 2 5" xfId="26335" xr:uid="{00000000-0005-0000-0000-0000EC5D0000}"/>
    <cellStyle name="Normal 2 5 2 5 2 3" xfId="5560" xr:uid="{00000000-0005-0000-0000-0000ED5D0000}"/>
    <cellStyle name="Normal 2 5 2 5 2 3 2" xfId="20444" xr:uid="{00000000-0005-0000-0000-0000EE5D0000}"/>
    <cellStyle name="Normal 2 5 2 5 2 3 2 2" xfId="43087" xr:uid="{00000000-0005-0000-0000-0000EF5D0000}"/>
    <cellStyle name="Normal 2 5 2 5 2 3 3" xfId="13004" xr:uid="{00000000-0005-0000-0000-0000F05D0000}"/>
    <cellStyle name="Normal 2 5 2 5 2 3 3 2" xfId="35647" xr:uid="{00000000-0005-0000-0000-0000F15D0000}"/>
    <cellStyle name="Normal 2 5 2 5 2 3 4" xfId="28206" xr:uid="{00000000-0005-0000-0000-0000F25D0000}"/>
    <cellStyle name="Normal 2 5 2 5 2 4" xfId="16726" xr:uid="{00000000-0005-0000-0000-0000F35D0000}"/>
    <cellStyle name="Normal 2 5 2 5 2 4 2" xfId="39369" xr:uid="{00000000-0005-0000-0000-0000F45D0000}"/>
    <cellStyle name="Normal 2 5 2 5 2 5" xfId="9286" xr:uid="{00000000-0005-0000-0000-0000F55D0000}"/>
    <cellStyle name="Normal 2 5 2 5 2 5 2" xfId="31929" xr:uid="{00000000-0005-0000-0000-0000F65D0000}"/>
    <cellStyle name="Normal 2 5 2 5 2 6" xfId="24488" xr:uid="{00000000-0005-0000-0000-0000F75D0000}"/>
    <cellStyle name="Normal 2 5 2 5 3" xfId="2761" xr:uid="{00000000-0005-0000-0000-0000F85D0000}"/>
    <cellStyle name="Normal 2 5 2 5 3 2" xfId="6482" xr:uid="{00000000-0005-0000-0000-0000F95D0000}"/>
    <cellStyle name="Normal 2 5 2 5 3 2 2" xfId="21366" xr:uid="{00000000-0005-0000-0000-0000FA5D0000}"/>
    <cellStyle name="Normal 2 5 2 5 3 2 2 2" xfId="44009" xr:uid="{00000000-0005-0000-0000-0000FB5D0000}"/>
    <cellStyle name="Normal 2 5 2 5 3 2 3" xfId="13926" xr:uid="{00000000-0005-0000-0000-0000FC5D0000}"/>
    <cellStyle name="Normal 2 5 2 5 3 2 3 2" xfId="36569" xr:uid="{00000000-0005-0000-0000-0000FD5D0000}"/>
    <cellStyle name="Normal 2 5 2 5 3 2 4" xfId="29128" xr:uid="{00000000-0005-0000-0000-0000FE5D0000}"/>
    <cellStyle name="Normal 2 5 2 5 3 3" xfId="17648" xr:uid="{00000000-0005-0000-0000-0000FF5D0000}"/>
    <cellStyle name="Normal 2 5 2 5 3 3 2" xfId="40291" xr:uid="{00000000-0005-0000-0000-0000005E0000}"/>
    <cellStyle name="Normal 2 5 2 5 3 4" xfId="10208" xr:uid="{00000000-0005-0000-0000-0000015E0000}"/>
    <cellStyle name="Normal 2 5 2 5 3 4 2" xfId="32851" xr:uid="{00000000-0005-0000-0000-0000025E0000}"/>
    <cellStyle name="Normal 2 5 2 5 3 5" xfId="25410" xr:uid="{00000000-0005-0000-0000-0000035E0000}"/>
    <cellStyle name="Normal 2 5 2 5 4" xfId="4635" xr:uid="{00000000-0005-0000-0000-0000045E0000}"/>
    <cellStyle name="Normal 2 5 2 5 4 2" xfId="19519" xr:uid="{00000000-0005-0000-0000-0000055E0000}"/>
    <cellStyle name="Normal 2 5 2 5 4 2 2" xfId="42162" xr:uid="{00000000-0005-0000-0000-0000065E0000}"/>
    <cellStyle name="Normal 2 5 2 5 4 3" xfId="12079" xr:uid="{00000000-0005-0000-0000-0000075E0000}"/>
    <cellStyle name="Normal 2 5 2 5 4 3 2" xfId="34722" xr:uid="{00000000-0005-0000-0000-0000085E0000}"/>
    <cellStyle name="Normal 2 5 2 5 4 4" xfId="27281" xr:uid="{00000000-0005-0000-0000-0000095E0000}"/>
    <cellStyle name="Normal 2 5 2 5 5" xfId="15801" xr:uid="{00000000-0005-0000-0000-00000A5E0000}"/>
    <cellStyle name="Normal 2 5 2 5 5 2" xfId="38444" xr:uid="{00000000-0005-0000-0000-00000B5E0000}"/>
    <cellStyle name="Normal 2 5 2 5 6" xfId="8361" xr:uid="{00000000-0005-0000-0000-00000C5E0000}"/>
    <cellStyle name="Normal 2 5 2 5 6 2" xfId="31004" xr:uid="{00000000-0005-0000-0000-00000D5E0000}"/>
    <cellStyle name="Normal 2 5 2 5 7" xfId="23563" xr:uid="{00000000-0005-0000-0000-00000E5E0000}"/>
    <cellStyle name="Normal 2 5 2 6" xfId="1374" xr:uid="{00000000-0005-0000-0000-00000F5E0000}"/>
    <cellStyle name="Normal 2 5 2 6 2" xfId="3224" xr:uid="{00000000-0005-0000-0000-0000105E0000}"/>
    <cellStyle name="Normal 2 5 2 6 2 2" xfId="6945" xr:uid="{00000000-0005-0000-0000-0000115E0000}"/>
    <cellStyle name="Normal 2 5 2 6 2 2 2" xfId="21829" xr:uid="{00000000-0005-0000-0000-0000125E0000}"/>
    <cellStyle name="Normal 2 5 2 6 2 2 2 2" xfId="44472" xr:uid="{00000000-0005-0000-0000-0000135E0000}"/>
    <cellStyle name="Normal 2 5 2 6 2 2 3" xfId="14389" xr:uid="{00000000-0005-0000-0000-0000145E0000}"/>
    <cellStyle name="Normal 2 5 2 6 2 2 3 2" xfId="37032" xr:uid="{00000000-0005-0000-0000-0000155E0000}"/>
    <cellStyle name="Normal 2 5 2 6 2 2 4" xfId="29591" xr:uid="{00000000-0005-0000-0000-0000165E0000}"/>
    <cellStyle name="Normal 2 5 2 6 2 3" xfId="18111" xr:uid="{00000000-0005-0000-0000-0000175E0000}"/>
    <cellStyle name="Normal 2 5 2 6 2 3 2" xfId="40754" xr:uid="{00000000-0005-0000-0000-0000185E0000}"/>
    <cellStyle name="Normal 2 5 2 6 2 4" xfId="10671" xr:uid="{00000000-0005-0000-0000-0000195E0000}"/>
    <cellStyle name="Normal 2 5 2 6 2 4 2" xfId="33314" xr:uid="{00000000-0005-0000-0000-00001A5E0000}"/>
    <cellStyle name="Normal 2 5 2 6 2 5" xfId="25873" xr:uid="{00000000-0005-0000-0000-00001B5E0000}"/>
    <cellStyle name="Normal 2 5 2 6 3" xfId="5098" xr:uid="{00000000-0005-0000-0000-00001C5E0000}"/>
    <cellStyle name="Normal 2 5 2 6 3 2" xfId="19982" xr:uid="{00000000-0005-0000-0000-00001D5E0000}"/>
    <cellStyle name="Normal 2 5 2 6 3 2 2" xfId="42625" xr:uid="{00000000-0005-0000-0000-00001E5E0000}"/>
    <cellStyle name="Normal 2 5 2 6 3 3" xfId="12542" xr:uid="{00000000-0005-0000-0000-00001F5E0000}"/>
    <cellStyle name="Normal 2 5 2 6 3 3 2" xfId="35185" xr:uid="{00000000-0005-0000-0000-0000205E0000}"/>
    <cellStyle name="Normal 2 5 2 6 3 4" xfId="27744" xr:uid="{00000000-0005-0000-0000-0000215E0000}"/>
    <cellStyle name="Normal 2 5 2 6 4" xfId="16264" xr:uid="{00000000-0005-0000-0000-0000225E0000}"/>
    <cellStyle name="Normal 2 5 2 6 4 2" xfId="38907" xr:uid="{00000000-0005-0000-0000-0000235E0000}"/>
    <cellStyle name="Normal 2 5 2 6 5" xfId="8824" xr:uid="{00000000-0005-0000-0000-0000245E0000}"/>
    <cellStyle name="Normal 2 5 2 6 5 2" xfId="31467" xr:uid="{00000000-0005-0000-0000-0000255E0000}"/>
    <cellStyle name="Normal 2 5 2 6 6" xfId="24026" xr:uid="{00000000-0005-0000-0000-0000265E0000}"/>
    <cellStyle name="Normal 2 5 2 7" xfId="2299" xr:uid="{00000000-0005-0000-0000-0000275E0000}"/>
    <cellStyle name="Normal 2 5 2 7 2" xfId="6020" xr:uid="{00000000-0005-0000-0000-0000285E0000}"/>
    <cellStyle name="Normal 2 5 2 7 2 2" xfId="20904" xr:uid="{00000000-0005-0000-0000-0000295E0000}"/>
    <cellStyle name="Normal 2 5 2 7 2 2 2" xfId="43547" xr:uid="{00000000-0005-0000-0000-00002A5E0000}"/>
    <cellStyle name="Normal 2 5 2 7 2 3" xfId="13464" xr:uid="{00000000-0005-0000-0000-00002B5E0000}"/>
    <cellStyle name="Normal 2 5 2 7 2 3 2" xfId="36107" xr:uid="{00000000-0005-0000-0000-00002C5E0000}"/>
    <cellStyle name="Normal 2 5 2 7 2 4" xfId="28666" xr:uid="{00000000-0005-0000-0000-00002D5E0000}"/>
    <cellStyle name="Normal 2 5 2 7 3" xfId="17186" xr:uid="{00000000-0005-0000-0000-00002E5E0000}"/>
    <cellStyle name="Normal 2 5 2 7 3 2" xfId="39829" xr:uid="{00000000-0005-0000-0000-00002F5E0000}"/>
    <cellStyle name="Normal 2 5 2 7 4" xfId="9746" xr:uid="{00000000-0005-0000-0000-0000305E0000}"/>
    <cellStyle name="Normal 2 5 2 7 4 2" xfId="32389" xr:uid="{00000000-0005-0000-0000-0000315E0000}"/>
    <cellStyle name="Normal 2 5 2 7 5" xfId="24948" xr:uid="{00000000-0005-0000-0000-0000325E0000}"/>
    <cellStyle name="Normal 2 5 2 8" xfId="4173" xr:uid="{00000000-0005-0000-0000-0000335E0000}"/>
    <cellStyle name="Normal 2 5 2 8 2" xfId="19057" xr:uid="{00000000-0005-0000-0000-0000345E0000}"/>
    <cellStyle name="Normal 2 5 2 8 2 2" xfId="41700" xr:uid="{00000000-0005-0000-0000-0000355E0000}"/>
    <cellStyle name="Normal 2 5 2 8 3" xfId="11617" xr:uid="{00000000-0005-0000-0000-0000365E0000}"/>
    <cellStyle name="Normal 2 5 2 8 3 2" xfId="34260" xr:uid="{00000000-0005-0000-0000-0000375E0000}"/>
    <cellStyle name="Normal 2 5 2 8 4" xfId="26819" xr:uid="{00000000-0005-0000-0000-0000385E0000}"/>
    <cellStyle name="Normal 2 5 2 9" xfId="15339" xr:uid="{00000000-0005-0000-0000-0000395E0000}"/>
    <cellStyle name="Normal 2 5 2 9 2" xfId="37982" xr:uid="{00000000-0005-0000-0000-00003A5E0000}"/>
    <cellStyle name="Normal 2 5 3" xfId="473" xr:uid="{00000000-0005-0000-0000-00003B5E0000}"/>
    <cellStyle name="Normal 2 5 3 10" xfId="23134" xr:uid="{00000000-0005-0000-0000-00003C5E0000}"/>
    <cellStyle name="Normal 2 5 3 2" xfId="579" xr:uid="{00000000-0005-0000-0000-00003D5E0000}"/>
    <cellStyle name="Normal 2 5 3 2 2" xfId="791" xr:uid="{00000000-0005-0000-0000-00003E5E0000}"/>
    <cellStyle name="Normal 2 5 3 2 2 2" xfId="1256" xr:uid="{00000000-0005-0000-0000-00003F5E0000}"/>
    <cellStyle name="Normal 2 5 3 2 2 2 2" xfId="2184" xr:uid="{00000000-0005-0000-0000-0000405E0000}"/>
    <cellStyle name="Normal 2 5 3 2 2 2 2 2" xfId="4034" xr:uid="{00000000-0005-0000-0000-0000415E0000}"/>
    <cellStyle name="Normal 2 5 3 2 2 2 2 2 2" xfId="7755" xr:uid="{00000000-0005-0000-0000-0000425E0000}"/>
    <cellStyle name="Normal 2 5 3 2 2 2 2 2 2 2" xfId="22639" xr:uid="{00000000-0005-0000-0000-0000435E0000}"/>
    <cellStyle name="Normal 2 5 3 2 2 2 2 2 2 2 2" xfId="45282" xr:uid="{00000000-0005-0000-0000-0000445E0000}"/>
    <cellStyle name="Normal 2 5 3 2 2 2 2 2 2 3" xfId="15199" xr:uid="{00000000-0005-0000-0000-0000455E0000}"/>
    <cellStyle name="Normal 2 5 3 2 2 2 2 2 2 3 2" xfId="37842" xr:uid="{00000000-0005-0000-0000-0000465E0000}"/>
    <cellStyle name="Normal 2 5 3 2 2 2 2 2 2 4" xfId="30401" xr:uid="{00000000-0005-0000-0000-0000475E0000}"/>
    <cellStyle name="Normal 2 5 3 2 2 2 2 2 3" xfId="18921" xr:uid="{00000000-0005-0000-0000-0000485E0000}"/>
    <cellStyle name="Normal 2 5 3 2 2 2 2 2 3 2" xfId="41564" xr:uid="{00000000-0005-0000-0000-0000495E0000}"/>
    <cellStyle name="Normal 2 5 3 2 2 2 2 2 4" xfId="11481" xr:uid="{00000000-0005-0000-0000-00004A5E0000}"/>
    <cellStyle name="Normal 2 5 3 2 2 2 2 2 4 2" xfId="34124" xr:uid="{00000000-0005-0000-0000-00004B5E0000}"/>
    <cellStyle name="Normal 2 5 3 2 2 2 2 2 5" xfId="26683" xr:uid="{00000000-0005-0000-0000-00004C5E0000}"/>
    <cellStyle name="Normal 2 5 3 2 2 2 2 3" xfId="5908" xr:uid="{00000000-0005-0000-0000-00004D5E0000}"/>
    <cellStyle name="Normal 2 5 3 2 2 2 2 3 2" xfId="20792" xr:uid="{00000000-0005-0000-0000-00004E5E0000}"/>
    <cellStyle name="Normal 2 5 3 2 2 2 2 3 2 2" xfId="43435" xr:uid="{00000000-0005-0000-0000-00004F5E0000}"/>
    <cellStyle name="Normal 2 5 3 2 2 2 2 3 3" xfId="13352" xr:uid="{00000000-0005-0000-0000-0000505E0000}"/>
    <cellStyle name="Normal 2 5 3 2 2 2 2 3 3 2" xfId="35995" xr:uid="{00000000-0005-0000-0000-0000515E0000}"/>
    <cellStyle name="Normal 2 5 3 2 2 2 2 3 4" xfId="28554" xr:uid="{00000000-0005-0000-0000-0000525E0000}"/>
    <cellStyle name="Normal 2 5 3 2 2 2 2 4" xfId="17074" xr:uid="{00000000-0005-0000-0000-0000535E0000}"/>
    <cellStyle name="Normal 2 5 3 2 2 2 2 4 2" xfId="39717" xr:uid="{00000000-0005-0000-0000-0000545E0000}"/>
    <cellStyle name="Normal 2 5 3 2 2 2 2 5" xfId="9634" xr:uid="{00000000-0005-0000-0000-0000555E0000}"/>
    <cellStyle name="Normal 2 5 3 2 2 2 2 5 2" xfId="32277" xr:uid="{00000000-0005-0000-0000-0000565E0000}"/>
    <cellStyle name="Normal 2 5 3 2 2 2 2 6" xfId="24836" xr:uid="{00000000-0005-0000-0000-0000575E0000}"/>
    <cellStyle name="Normal 2 5 3 2 2 2 3" xfId="3109" xr:uid="{00000000-0005-0000-0000-0000585E0000}"/>
    <cellStyle name="Normal 2 5 3 2 2 2 3 2" xfId="6830" xr:uid="{00000000-0005-0000-0000-0000595E0000}"/>
    <cellStyle name="Normal 2 5 3 2 2 2 3 2 2" xfId="21714" xr:uid="{00000000-0005-0000-0000-00005A5E0000}"/>
    <cellStyle name="Normal 2 5 3 2 2 2 3 2 2 2" xfId="44357" xr:uid="{00000000-0005-0000-0000-00005B5E0000}"/>
    <cellStyle name="Normal 2 5 3 2 2 2 3 2 3" xfId="14274" xr:uid="{00000000-0005-0000-0000-00005C5E0000}"/>
    <cellStyle name="Normal 2 5 3 2 2 2 3 2 3 2" xfId="36917" xr:uid="{00000000-0005-0000-0000-00005D5E0000}"/>
    <cellStyle name="Normal 2 5 3 2 2 2 3 2 4" xfId="29476" xr:uid="{00000000-0005-0000-0000-00005E5E0000}"/>
    <cellStyle name="Normal 2 5 3 2 2 2 3 3" xfId="17996" xr:uid="{00000000-0005-0000-0000-00005F5E0000}"/>
    <cellStyle name="Normal 2 5 3 2 2 2 3 3 2" xfId="40639" xr:uid="{00000000-0005-0000-0000-0000605E0000}"/>
    <cellStyle name="Normal 2 5 3 2 2 2 3 4" xfId="10556" xr:uid="{00000000-0005-0000-0000-0000615E0000}"/>
    <cellStyle name="Normal 2 5 3 2 2 2 3 4 2" xfId="33199" xr:uid="{00000000-0005-0000-0000-0000625E0000}"/>
    <cellStyle name="Normal 2 5 3 2 2 2 3 5" xfId="25758" xr:uid="{00000000-0005-0000-0000-0000635E0000}"/>
    <cellStyle name="Normal 2 5 3 2 2 2 4" xfId="4983" xr:uid="{00000000-0005-0000-0000-0000645E0000}"/>
    <cellStyle name="Normal 2 5 3 2 2 2 4 2" xfId="19867" xr:uid="{00000000-0005-0000-0000-0000655E0000}"/>
    <cellStyle name="Normal 2 5 3 2 2 2 4 2 2" xfId="42510" xr:uid="{00000000-0005-0000-0000-0000665E0000}"/>
    <cellStyle name="Normal 2 5 3 2 2 2 4 3" xfId="12427" xr:uid="{00000000-0005-0000-0000-0000675E0000}"/>
    <cellStyle name="Normal 2 5 3 2 2 2 4 3 2" xfId="35070" xr:uid="{00000000-0005-0000-0000-0000685E0000}"/>
    <cellStyle name="Normal 2 5 3 2 2 2 4 4" xfId="27629" xr:uid="{00000000-0005-0000-0000-0000695E0000}"/>
    <cellStyle name="Normal 2 5 3 2 2 2 5" xfId="16149" xr:uid="{00000000-0005-0000-0000-00006A5E0000}"/>
    <cellStyle name="Normal 2 5 3 2 2 2 5 2" xfId="38792" xr:uid="{00000000-0005-0000-0000-00006B5E0000}"/>
    <cellStyle name="Normal 2 5 3 2 2 2 6" xfId="8709" xr:uid="{00000000-0005-0000-0000-00006C5E0000}"/>
    <cellStyle name="Normal 2 5 3 2 2 2 6 2" xfId="31352" xr:uid="{00000000-0005-0000-0000-00006D5E0000}"/>
    <cellStyle name="Normal 2 5 3 2 2 2 7" xfId="23911" xr:uid="{00000000-0005-0000-0000-00006E5E0000}"/>
    <cellStyle name="Normal 2 5 3 2 2 3" xfId="1722" xr:uid="{00000000-0005-0000-0000-00006F5E0000}"/>
    <cellStyle name="Normal 2 5 3 2 2 3 2" xfId="3572" xr:uid="{00000000-0005-0000-0000-0000705E0000}"/>
    <cellStyle name="Normal 2 5 3 2 2 3 2 2" xfId="7293" xr:uid="{00000000-0005-0000-0000-0000715E0000}"/>
    <cellStyle name="Normal 2 5 3 2 2 3 2 2 2" xfId="22177" xr:uid="{00000000-0005-0000-0000-0000725E0000}"/>
    <cellStyle name="Normal 2 5 3 2 2 3 2 2 2 2" xfId="44820" xr:uid="{00000000-0005-0000-0000-0000735E0000}"/>
    <cellStyle name="Normal 2 5 3 2 2 3 2 2 3" xfId="14737" xr:uid="{00000000-0005-0000-0000-0000745E0000}"/>
    <cellStyle name="Normal 2 5 3 2 2 3 2 2 3 2" xfId="37380" xr:uid="{00000000-0005-0000-0000-0000755E0000}"/>
    <cellStyle name="Normal 2 5 3 2 2 3 2 2 4" xfId="29939" xr:uid="{00000000-0005-0000-0000-0000765E0000}"/>
    <cellStyle name="Normal 2 5 3 2 2 3 2 3" xfId="18459" xr:uid="{00000000-0005-0000-0000-0000775E0000}"/>
    <cellStyle name="Normal 2 5 3 2 2 3 2 3 2" xfId="41102" xr:uid="{00000000-0005-0000-0000-0000785E0000}"/>
    <cellStyle name="Normal 2 5 3 2 2 3 2 4" xfId="11019" xr:uid="{00000000-0005-0000-0000-0000795E0000}"/>
    <cellStyle name="Normal 2 5 3 2 2 3 2 4 2" xfId="33662" xr:uid="{00000000-0005-0000-0000-00007A5E0000}"/>
    <cellStyle name="Normal 2 5 3 2 2 3 2 5" xfId="26221" xr:uid="{00000000-0005-0000-0000-00007B5E0000}"/>
    <cellStyle name="Normal 2 5 3 2 2 3 3" xfId="5446" xr:uid="{00000000-0005-0000-0000-00007C5E0000}"/>
    <cellStyle name="Normal 2 5 3 2 2 3 3 2" xfId="20330" xr:uid="{00000000-0005-0000-0000-00007D5E0000}"/>
    <cellStyle name="Normal 2 5 3 2 2 3 3 2 2" xfId="42973" xr:uid="{00000000-0005-0000-0000-00007E5E0000}"/>
    <cellStyle name="Normal 2 5 3 2 2 3 3 3" xfId="12890" xr:uid="{00000000-0005-0000-0000-00007F5E0000}"/>
    <cellStyle name="Normal 2 5 3 2 2 3 3 3 2" xfId="35533" xr:uid="{00000000-0005-0000-0000-0000805E0000}"/>
    <cellStyle name="Normal 2 5 3 2 2 3 3 4" xfId="28092" xr:uid="{00000000-0005-0000-0000-0000815E0000}"/>
    <cellStyle name="Normal 2 5 3 2 2 3 4" xfId="16612" xr:uid="{00000000-0005-0000-0000-0000825E0000}"/>
    <cellStyle name="Normal 2 5 3 2 2 3 4 2" xfId="39255" xr:uid="{00000000-0005-0000-0000-0000835E0000}"/>
    <cellStyle name="Normal 2 5 3 2 2 3 5" xfId="9172" xr:uid="{00000000-0005-0000-0000-0000845E0000}"/>
    <cellStyle name="Normal 2 5 3 2 2 3 5 2" xfId="31815" xr:uid="{00000000-0005-0000-0000-0000855E0000}"/>
    <cellStyle name="Normal 2 5 3 2 2 3 6" xfId="24374" xr:uid="{00000000-0005-0000-0000-0000865E0000}"/>
    <cellStyle name="Normal 2 5 3 2 2 4" xfId="2647" xr:uid="{00000000-0005-0000-0000-0000875E0000}"/>
    <cellStyle name="Normal 2 5 3 2 2 4 2" xfId="6368" xr:uid="{00000000-0005-0000-0000-0000885E0000}"/>
    <cellStyle name="Normal 2 5 3 2 2 4 2 2" xfId="21252" xr:uid="{00000000-0005-0000-0000-0000895E0000}"/>
    <cellStyle name="Normal 2 5 3 2 2 4 2 2 2" xfId="43895" xr:uid="{00000000-0005-0000-0000-00008A5E0000}"/>
    <cellStyle name="Normal 2 5 3 2 2 4 2 3" xfId="13812" xr:uid="{00000000-0005-0000-0000-00008B5E0000}"/>
    <cellStyle name="Normal 2 5 3 2 2 4 2 3 2" xfId="36455" xr:uid="{00000000-0005-0000-0000-00008C5E0000}"/>
    <cellStyle name="Normal 2 5 3 2 2 4 2 4" xfId="29014" xr:uid="{00000000-0005-0000-0000-00008D5E0000}"/>
    <cellStyle name="Normal 2 5 3 2 2 4 3" xfId="17534" xr:uid="{00000000-0005-0000-0000-00008E5E0000}"/>
    <cellStyle name="Normal 2 5 3 2 2 4 3 2" xfId="40177" xr:uid="{00000000-0005-0000-0000-00008F5E0000}"/>
    <cellStyle name="Normal 2 5 3 2 2 4 4" xfId="10094" xr:uid="{00000000-0005-0000-0000-0000905E0000}"/>
    <cellStyle name="Normal 2 5 3 2 2 4 4 2" xfId="32737" xr:uid="{00000000-0005-0000-0000-0000915E0000}"/>
    <cellStyle name="Normal 2 5 3 2 2 4 5" xfId="25296" xr:uid="{00000000-0005-0000-0000-0000925E0000}"/>
    <cellStyle name="Normal 2 5 3 2 2 5" xfId="4521" xr:uid="{00000000-0005-0000-0000-0000935E0000}"/>
    <cellStyle name="Normal 2 5 3 2 2 5 2" xfId="19405" xr:uid="{00000000-0005-0000-0000-0000945E0000}"/>
    <cellStyle name="Normal 2 5 3 2 2 5 2 2" xfId="42048" xr:uid="{00000000-0005-0000-0000-0000955E0000}"/>
    <cellStyle name="Normal 2 5 3 2 2 5 3" xfId="11965" xr:uid="{00000000-0005-0000-0000-0000965E0000}"/>
    <cellStyle name="Normal 2 5 3 2 2 5 3 2" xfId="34608" xr:uid="{00000000-0005-0000-0000-0000975E0000}"/>
    <cellStyle name="Normal 2 5 3 2 2 5 4" xfId="27167" xr:uid="{00000000-0005-0000-0000-0000985E0000}"/>
    <cellStyle name="Normal 2 5 3 2 2 6" xfId="15687" xr:uid="{00000000-0005-0000-0000-0000995E0000}"/>
    <cellStyle name="Normal 2 5 3 2 2 6 2" xfId="38330" xr:uid="{00000000-0005-0000-0000-00009A5E0000}"/>
    <cellStyle name="Normal 2 5 3 2 2 7" xfId="8247" xr:uid="{00000000-0005-0000-0000-00009B5E0000}"/>
    <cellStyle name="Normal 2 5 3 2 2 7 2" xfId="30890" xr:uid="{00000000-0005-0000-0000-00009C5E0000}"/>
    <cellStyle name="Normal 2 5 3 2 2 8" xfId="23449" xr:uid="{00000000-0005-0000-0000-00009D5E0000}"/>
    <cellStyle name="Normal 2 5 3 2 3" xfId="1045" xr:uid="{00000000-0005-0000-0000-00009E5E0000}"/>
    <cellStyle name="Normal 2 5 3 2 3 2" xfId="1973" xr:uid="{00000000-0005-0000-0000-00009F5E0000}"/>
    <cellStyle name="Normal 2 5 3 2 3 2 2" xfId="3823" xr:uid="{00000000-0005-0000-0000-0000A05E0000}"/>
    <cellStyle name="Normal 2 5 3 2 3 2 2 2" xfId="7544" xr:uid="{00000000-0005-0000-0000-0000A15E0000}"/>
    <cellStyle name="Normal 2 5 3 2 3 2 2 2 2" xfId="22428" xr:uid="{00000000-0005-0000-0000-0000A25E0000}"/>
    <cellStyle name="Normal 2 5 3 2 3 2 2 2 2 2" xfId="45071" xr:uid="{00000000-0005-0000-0000-0000A35E0000}"/>
    <cellStyle name="Normal 2 5 3 2 3 2 2 2 3" xfId="14988" xr:uid="{00000000-0005-0000-0000-0000A45E0000}"/>
    <cellStyle name="Normal 2 5 3 2 3 2 2 2 3 2" xfId="37631" xr:uid="{00000000-0005-0000-0000-0000A55E0000}"/>
    <cellStyle name="Normal 2 5 3 2 3 2 2 2 4" xfId="30190" xr:uid="{00000000-0005-0000-0000-0000A65E0000}"/>
    <cellStyle name="Normal 2 5 3 2 3 2 2 3" xfId="18710" xr:uid="{00000000-0005-0000-0000-0000A75E0000}"/>
    <cellStyle name="Normal 2 5 3 2 3 2 2 3 2" xfId="41353" xr:uid="{00000000-0005-0000-0000-0000A85E0000}"/>
    <cellStyle name="Normal 2 5 3 2 3 2 2 4" xfId="11270" xr:uid="{00000000-0005-0000-0000-0000A95E0000}"/>
    <cellStyle name="Normal 2 5 3 2 3 2 2 4 2" xfId="33913" xr:uid="{00000000-0005-0000-0000-0000AA5E0000}"/>
    <cellStyle name="Normal 2 5 3 2 3 2 2 5" xfId="26472" xr:uid="{00000000-0005-0000-0000-0000AB5E0000}"/>
    <cellStyle name="Normal 2 5 3 2 3 2 3" xfId="5697" xr:uid="{00000000-0005-0000-0000-0000AC5E0000}"/>
    <cellStyle name="Normal 2 5 3 2 3 2 3 2" xfId="20581" xr:uid="{00000000-0005-0000-0000-0000AD5E0000}"/>
    <cellStyle name="Normal 2 5 3 2 3 2 3 2 2" xfId="43224" xr:uid="{00000000-0005-0000-0000-0000AE5E0000}"/>
    <cellStyle name="Normal 2 5 3 2 3 2 3 3" xfId="13141" xr:uid="{00000000-0005-0000-0000-0000AF5E0000}"/>
    <cellStyle name="Normal 2 5 3 2 3 2 3 3 2" xfId="35784" xr:uid="{00000000-0005-0000-0000-0000B05E0000}"/>
    <cellStyle name="Normal 2 5 3 2 3 2 3 4" xfId="28343" xr:uid="{00000000-0005-0000-0000-0000B15E0000}"/>
    <cellStyle name="Normal 2 5 3 2 3 2 4" xfId="16863" xr:uid="{00000000-0005-0000-0000-0000B25E0000}"/>
    <cellStyle name="Normal 2 5 3 2 3 2 4 2" xfId="39506" xr:uid="{00000000-0005-0000-0000-0000B35E0000}"/>
    <cellStyle name="Normal 2 5 3 2 3 2 5" xfId="9423" xr:uid="{00000000-0005-0000-0000-0000B45E0000}"/>
    <cellStyle name="Normal 2 5 3 2 3 2 5 2" xfId="32066" xr:uid="{00000000-0005-0000-0000-0000B55E0000}"/>
    <cellStyle name="Normal 2 5 3 2 3 2 6" xfId="24625" xr:uid="{00000000-0005-0000-0000-0000B65E0000}"/>
    <cellStyle name="Normal 2 5 3 2 3 3" xfId="2898" xr:uid="{00000000-0005-0000-0000-0000B75E0000}"/>
    <cellStyle name="Normal 2 5 3 2 3 3 2" xfId="6619" xr:uid="{00000000-0005-0000-0000-0000B85E0000}"/>
    <cellStyle name="Normal 2 5 3 2 3 3 2 2" xfId="21503" xr:uid="{00000000-0005-0000-0000-0000B95E0000}"/>
    <cellStyle name="Normal 2 5 3 2 3 3 2 2 2" xfId="44146" xr:uid="{00000000-0005-0000-0000-0000BA5E0000}"/>
    <cellStyle name="Normal 2 5 3 2 3 3 2 3" xfId="14063" xr:uid="{00000000-0005-0000-0000-0000BB5E0000}"/>
    <cellStyle name="Normal 2 5 3 2 3 3 2 3 2" xfId="36706" xr:uid="{00000000-0005-0000-0000-0000BC5E0000}"/>
    <cellStyle name="Normal 2 5 3 2 3 3 2 4" xfId="29265" xr:uid="{00000000-0005-0000-0000-0000BD5E0000}"/>
    <cellStyle name="Normal 2 5 3 2 3 3 3" xfId="17785" xr:uid="{00000000-0005-0000-0000-0000BE5E0000}"/>
    <cellStyle name="Normal 2 5 3 2 3 3 3 2" xfId="40428" xr:uid="{00000000-0005-0000-0000-0000BF5E0000}"/>
    <cellStyle name="Normal 2 5 3 2 3 3 4" xfId="10345" xr:uid="{00000000-0005-0000-0000-0000C05E0000}"/>
    <cellStyle name="Normal 2 5 3 2 3 3 4 2" xfId="32988" xr:uid="{00000000-0005-0000-0000-0000C15E0000}"/>
    <cellStyle name="Normal 2 5 3 2 3 3 5" xfId="25547" xr:uid="{00000000-0005-0000-0000-0000C25E0000}"/>
    <cellStyle name="Normal 2 5 3 2 3 4" xfId="4772" xr:uid="{00000000-0005-0000-0000-0000C35E0000}"/>
    <cellStyle name="Normal 2 5 3 2 3 4 2" xfId="19656" xr:uid="{00000000-0005-0000-0000-0000C45E0000}"/>
    <cellStyle name="Normal 2 5 3 2 3 4 2 2" xfId="42299" xr:uid="{00000000-0005-0000-0000-0000C55E0000}"/>
    <cellStyle name="Normal 2 5 3 2 3 4 3" xfId="12216" xr:uid="{00000000-0005-0000-0000-0000C65E0000}"/>
    <cellStyle name="Normal 2 5 3 2 3 4 3 2" xfId="34859" xr:uid="{00000000-0005-0000-0000-0000C75E0000}"/>
    <cellStyle name="Normal 2 5 3 2 3 4 4" xfId="27418" xr:uid="{00000000-0005-0000-0000-0000C85E0000}"/>
    <cellStyle name="Normal 2 5 3 2 3 5" xfId="15938" xr:uid="{00000000-0005-0000-0000-0000C95E0000}"/>
    <cellStyle name="Normal 2 5 3 2 3 5 2" xfId="38581" xr:uid="{00000000-0005-0000-0000-0000CA5E0000}"/>
    <cellStyle name="Normal 2 5 3 2 3 6" xfId="8498" xr:uid="{00000000-0005-0000-0000-0000CB5E0000}"/>
    <cellStyle name="Normal 2 5 3 2 3 6 2" xfId="31141" xr:uid="{00000000-0005-0000-0000-0000CC5E0000}"/>
    <cellStyle name="Normal 2 5 3 2 3 7" xfId="23700" xr:uid="{00000000-0005-0000-0000-0000CD5E0000}"/>
    <cellStyle name="Normal 2 5 3 2 4" xfId="1511" xr:uid="{00000000-0005-0000-0000-0000CE5E0000}"/>
    <cellStyle name="Normal 2 5 3 2 4 2" xfId="3361" xr:uid="{00000000-0005-0000-0000-0000CF5E0000}"/>
    <cellStyle name="Normal 2 5 3 2 4 2 2" xfId="7082" xr:uid="{00000000-0005-0000-0000-0000D05E0000}"/>
    <cellStyle name="Normal 2 5 3 2 4 2 2 2" xfId="21966" xr:uid="{00000000-0005-0000-0000-0000D15E0000}"/>
    <cellStyle name="Normal 2 5 3 2 4 2 2 2 2" xfId="44609" xr:uid="{00000000-0005-0000-0000-0000D25E0000}"/>
    <cellStyle name="Normal 2 5 3 2 4 2 2 3" xfId="14526" xr:uid="{00000000-0005-0000-0000-0000D35E0000}"/>
    <cellStyle name="Normal 2 5 3 2 4 2 2 3 2" xfId="37169" xr:uid="{00000000-0005-0000-0000-0000D45E0000}"/>
    <cellStyle name="Normal 2 5 3 2 4 2 2 4" xfId="29728" xr:uid="{00000000-0005-0000-0000-0000D55E0000}"/>
    <cellStyle name="Normal 2 5 3 2 4 2 3" xfId="18248" xr:uid="{00000000-0005-0000-0000-0000D65E0000}"/>
    <cellStyle name="Normal 2 5 3 2 4 2 3 2" xfId="40891" xr:uid="{00000000-0005-0000-0000-0000D75E0000}"/>
    <cellStyle name="Normal 2 5 3 2 4 2 4" xfId="10808" xr:uid="{00000000-0005-0000-0000-0000D85E0000}"/>
    <cellStyle name="Normal 2 5 3 2 4 2 4 2" xfId="33451" xr:uid="{00000000-0005-0000-0000-0000D95E0000}"/>
    <cellStyle name="Normal 2 5 3 2 4 2 5" xfId="26010" xr:uid="{00000000-0005-0000-0000-0000DA5E0000}"/>
    <cellStyle name="Normal 2 5 3 2 4 3" xfId="5235" xr:uid="{00000000-0005-0000-0000-0000DB5E0000}"/>
    <cellStyle name="Normal 2 5 3 2 4 3 2" xfId="20119" xr:uid="{00000000-0005-0000-0000-0000DC5E0000}"/>
    <cellStyle name="Normal 2 5 3 2 4 3 2 2" xfId="42762" xr:uid="{00000000-0005-0000-0000-0000DD5E0000}"/>
    <cellStyle name="Normal 2 5 3 2 4 3 3" xfId="12679" xr:uid="{00000000-0005-0000-0000-0000DE5E0000}"/>
    <cellStyle name="Normal 2 5 3 2 4 3 3 2" xfId="35322" xr:uid="{00000000-0005-0000-0000-0000DF5E0000}"/>
    <cellStyle name="Normal 2 5 3 2 4 3 4" xfId="27881" xr:uid="{00000000-0005-0000-0000-0000E05E0000}"/>
    <cellStyle name="Normal 2 5 3 2 4 4" xfId="16401" xr:uid="{00000000-0005-0000-0000-0000E15E0000}"/>
    <cellStyle name="Normal 2 5 3 2 4 4 2" xfId="39044" xr:uid="{00000000-0005-0000-0000-0000E25E0000}"/>
    <cellStyle name="Normal 2 5 3 2 4 5" xfId="8961" xr:uid="{00000000-0005-0000-0000-0000E35E0000}"/>
    <cellStyle name="Normal 2 5 3 2 4 5 2" xfId="31604" xr:uid="{00000000-0005-0000-0000-0000E45E0000}"/>
    <cellStyle name="Normal 2 5 3 2 4 6" xfId="24163" xr:uid="{00000000-0005-0000-0000-0000E55E0000}"/>
    <cellStyle name="Normal 2 5 3 2 5" xfId="2436" xr:uid="{00000000-0005-0000-0000-0000E65E0000}"/>
    <cellStyle name="Normal 2 5 3 2 5 2" xfId="6157" xr:uid="{00000000-0005-0000-0000-0000E75E0000}"/>
    <cellStyle name="Normal 2 5 3 2 5 2 2" xfId="21041" xr:uid="{00000000-0005-0000-0000-0000E85E0000}"/>
    <cellStyle name="Normal 2 5 3 2 5 2 2 2" xfId="43684" xr:uid="{00000000-0005-0000-0000-0000E95E0000}"/>
    <cellStyle name="Normal 2 5 3 2 5 2 3" xfId="13601" xr:uid="{00000000-0005-0000-0000-0000EA5E0000}"/>
    <cellStyle name="Normal 2 5 3 2 5 2 3 2" xfId="36244" xr:uid="{00000000-0005-0000-0000-0000EB5E0000}"/>
    <cellStyle name="Normal 2 5 3 2 5 2 4" xfId="28803" xr:uid="{00000000-0005-0000-0000-0000EC5E0000}"/>
    <cellStyle name="Normal 2 5 3 2 5 3" xfId="17323" xr:uid="{00000000-0005-0000-0000-0000ED5E0000}"/>
    <cellStyle name="Normal 2 5 3 2 5 3 2" xfId="39966" xr:uid="{00000000-0005-0000-0000-0000EE5E0000}"/>
    <cellStyle name="Normal 2 5 3 2 5 4" xfId="9883" xr:uid="{00000000-0005-0000-0000-0000EF5E0000}"/>
    <cellStyle name="Normal 2 5 3 2 5 4 2" xfId="32526" xr:uid="{00000000-0005-0000-0000-0000F05E0000}"/>
    <cellStyle name="Normal 2 5 3 2 5 5" xfId="25085" xr:uid="{00000000-0005-0000-0000-0000F15E0000}"/>
    <cellStyle name="Normal 2 5 3 2 6" xfId="4310" xr:uid="{00000000-0005-0000-0000-0000F25E0000}"/>
    <cellStyle name="Normal 2 5 3 2 6 2" xfId="19194" xr:uid="{00000000-0005-0000-0000-0000F35E0000}"/>
    <cellStyle name="Normal 2 5 3 2 6 2 2" xfId="41837" xr:uid="{00000000-0005-0000-0000-0000F45E0000}"/>
    <cellStyle name="Normal 2 5 3 2 6 3" xfId="11754" xr:uid="{00000000-0005-0000-0000-0000F55E0000}"/>
    <cellStyle name="Normal 2 5 3 2 6 3 2" xfId="34397" xr:uid="{00000000-0005-0000-0000-0000F65E0000}"/>
    <cellStyle name="Normal 2 5 3 2 6 4" xfId="26956" xr:uid="{00000000-0005-0000-0000-0000F75E0000}"/>
    <cellStyle name="Normal 2 5 3 2 7" xfId="15476" xr:uid="{00000000-0005-0000-0000-0000F85E0000}"/>
    <cellStyle name="Normal 2 5 3 2 7 2" xfId="38119" xr:uid="{00000000-0005-0000-0000-0000F95E0000}"/>
    <cellStyle name="Normal 2 5 3 2 8" xfId="8036" xr:uid="{00000000-0005-0000-0000-0000FA5E0000}"/>
    <cellStyle name="Normal 2 5 3 2 8 2" xfId="30679" xr:uid="{00000000-0005-0000-0000-0000FB5E0000}"/>
    <cellStyle name="Normal 2 5 3 2 9" xfId="23239" xr:uid="{00000000-0005-0000-0000-0000FC5E0000}"/>
    <cellStyle name="Normal 2 5 3 3" xfId="686" xr:uid="{00000000-0005-0000-0000-0000FD5E0000}"/>
    <cellStyle name="Normal 2 5 3 3 2" xfId="1151" xr:uid="{00000000-0005-0000-0000-0000FE5E0000}"/>
    <cellStyle name="Normal 2 5 3 3 2 2" xfId="2079" xr:uid="{00000000-0005-0000-0000-0000FF5E0000}"/>
    <cellStyle name="Normal 2 5 3 3 2 2 2" xfId="3929" xr:uid="{00000000-0005-0000-0000-0000005F0000}"/>
    <cellStyle name="Normal 2 5 3 3 2 2 2 2" xfId="7650" xr:uid="{00000000-0005-0000-0000-0000015F0000}"/>
    <cellStyle name="Normal 2 5 3 3 2 2 2 2 2" xfId="22534" xr:uid="{00000000-0005-0000-0000-0000025F0000}"/>
    <cellStyle name="Normal 2 5 3 3 2 2 2 2 2 2" xfId="45177" xr:uid="{00000000-0005-0000-0000-0000035F0000}"/>
    <cellStyle name="Normal 2 5 3 3 2 2 2 2 3" xfId="15094" xr:uid="{00000000-0005-0000-0000-0000045F0000}"/>
    <cellStyle name="Normal 2 5 3 3 2 2 2 2 3 2" xfId="37737" xr:uid="{00000000-0005-0000-0000-0000055F0000}"/>
    <cellStyle name="Normal 2 5 3 3 2 2 2 2 4" xfId="30296" xr:uid="{00000000-0005-0000-0000-0000065F0000}"/>
    <cellStyle name="Normal 2 5 3 3 2 2 2 3" xfId="18816" xr:uid="{00000000-0005-0000-0000-0000075F0000}"/>
    <cellStyle name="Normal 2 5 3 3 2 2 2 3 2" xfId="41459" xr:uid="{00000000-0005-0000-0000-0000085F0000}"/>
    <cellStyle name="Normal 2 5 3 3 2 2 2 4" xfId="11376" xr:uid="{00000000-0005-0000-0000-0000095F0000}"/>
    <cellStyle name="Normal 2 5 3 3 2 2 2 4 2" xfId="34019" xr:uid="{00000000-0005-0000-0000-00000A5F0000}"/>
    <cellStyle name="Normal 2 5 3 3 2 2 2 5" xfId="26578" xr:uid="{00000000-0005-0000-0000-00000B5F0000}"/>
    <cellStyle name="Normal 2 5 3 3 2 2 3" xfId="5803" xr:uid="{00000000-0005-0000-0000-00000C5F0000}"/>
    <cellStyle name="Normal 2 5 3 3 2 2 3 2" xfId="20687" xr:uid="{00000000-0005-0000-0000-00000D5F0000}"/>
    <cellStyle name="Normal 2 5 3 3 2 2 3 2 2" xfId="43330" xr:uid="{00000000-0005-0000-0000-00000E5F0000}"/>
    <cellStyle name="Normal 2 5 3 3 2 2 3 3" xfId="13247" xr:uid="{00000000-0005-0000-0000-00000F5F0000}"/>
    <cellStyle name="Normal 2 5 3 3 2 2 3 3 2" xfId="35890" xr:uid="{00000000-0005-0000-0000-0000105F0000}"/>
    <cellStyle name="Normal 2 5 3 3 2 2 3 4" xfId="28449" xr:uid="{00000000-0005-0000-0000-0000115F0000}"/>
    <cellStyle name="Normal 2 5 3 3 2 2 4" xfId="16969" xr:uid="{00000000-0005-0000-0000-0000125F0000}"/>
    <cellStyle name="Normal 2 5 3 3 2 2 4 2" xfId="39612" xr:uid="{00000000-0005-0000-0000-0000135F0000}"/>
    <cellStyle name="Normal 2 5 3 3 2 2 5" xfId="9529" xr:uid="{00000000-0005-0000-0000-0000145F0000}"/>
    <cellStyle name="Normal 2 5 3 3 2 2 5 2" xfId="32172" xr:uid="{00000000-0005-0000-0000-0000155F0000}"/>
    <cellStyle name="Normal 2 5 3 3 2 2 6" xfId="24731" xr:uid="{00000000-0005-0000-0000-0000165F0000}"/>
    <cellStyle name="Normal 2 5 3 3 2 3" xfId="3004" xr:uid="{00000000-0005-0000-0000-0000175F0000}"/>
    <cellStyle name="Normal 2 5 3 3 2 3 2" xfId="6725" xr:uid="{00000000-0005-0000-0000-0000185F0000}"/>
    <cellStyle name="Normal 2 5 3 3 2 3 2 2" xfId="21609" xr:uid="{00000000-0005-0000-0000-0000195F0000}"/>
    <cellStyle name="Normal 2 5 3 3 2 3 2 2 2" xfId="44252" xr:uid="{00000000-0005-0000-0000-00001A5F0000}"/>
    <cellStyle name="Normal 2 5 3 3 2 3 2 3" xfId="14169" xr:uid="{00000000-0005-0000-0000-00001B5F0000}"/>
    <cellStyle name="Normal 2 5 3 3 2 3 2 3 2" xfId="36812" xr:uid="{00000000-0005-0000-0000-00001C5F0000}"/>
    <cellStyle name="Normal 2 5 3 3 2 3 2 4" xfId="29371" xr:uid="{00000000-0005-0000-0000-00001D5F0000}"/>
    <cellStyle name="Normal 2 5 3 3 2 3 3" xfId="17891" xr:uid="{00000000-0005-0000-0000-00001E5F0000}"/>
    <cellStyle name="Normal 2 5 3 3 2 3 3 2" xfId="40534" xr:uid="{00000000-0005-0000-0000-00001F5F0000}"/>
    <cellStyle name="Normal 2 5 3 3 2 3 4" xfId="10451" xr:uid="{00000000-0005-0000-0000-0000205F0000}"/>
    <cellStyle name="Normal 2 5 3 3 2 3 4 2" xfId="33094" xr:uid="{00000000-0005-0000-0000-0000215F0000}"/>
    <cellStyle name="Normal 2 5 3 3 2 3 5" xfId="25653" xr:uid="{00000000-0005-0000-0000-0000225F0000}"/>
    <cellStyle name="Normal 2 5 3 3 2 4" xfId="4878" xr:uid="{00000000-0005-0000-0000-0000235F0000}"/>
    <cellStyle name="Normal 2 5 3 3 2 4 2" xfId="19762" xr:uid="{00000000-0005-0000-0000-0000245F0000}"/>
    <cellStyle name="Normal 2 5 3 3 2 4 2 2" xfId="42405" xr:uid="{00000000-0005-0000-0000-0000255F0000}"/>
    <cellStyle name="Normal 2 5 3 3 2 4 3" xfId="12322" xr:uid="{00000000-0005-0000-0000-0000265F0000}"/>
    <cellStyle name="Normal 2 5 3 3 2 4 3 2" xfId="34965" xr:uid="{00000000-0005-0000-0000-0000275F0000}"/>
    <cellStyle name="Normal 2 5 3 3 2 4 4" xfId="27524" xr:uid="{00000000-0005-0000-0000-0000285F0000}"/>
    <cellStyle name="Normal 2 5 3 3 2 5" xfId="16044" xr:uid="{00000000-0005-0000-0000-0000295F0000}"/>
    <cellStyle name="Normal 2 5 3 3 2 5 2" xfId="38687" xr:uid="{00000000-0005-0000-0000-00002A5F0000}"/>
    <cellStyle name="Normal 2 5 3 3 2 6" xfId="8604" xr:uid="{00000000-0005-0000-0000-00002B5F0000}"/>
    <cellStyle name="Normal 2 5 3 3 2 6 2" xfId="31247" xr:uid="{00000000-0005-0000-0000-00002C5F0000}"/>
    <cellStyle name="Normal 2 5 3 3 2 7" xfId="23806" xr:uid="{00000000-0005-0000-0000-00002D5F0000}"/>
    <cellStyle name="Normal 2 5 3 3 3" xfId="1617" xr:uid="{00000000-0005-0000-0000-00002E5F0000}"/>
    <cellStyle name="Normal 2 5 3 3 3 2" xfId="3467" xr:uid="{00000000-0005-0000-0000-00002F5F0000}"/>
    <cellStyle name="Normal 2 5 3 3 3 2 2" xfId="7188" xr:uid="{00000000-0005-0000-0000-0000305F0000}"/>
    <cellStyle name="Normal 2 5 3 3 3 2 2 2" xfId="22072" xr:uid="{00000000-0005-0000-0000-0000315F0000}"/>
    <cellStyle name="Normal 2 5 3 3 3 2 2 2 2" xfId="44715" xr:uid="{00000000-0005-0000-0000-0000325F0000}"/>
    <cellStyle name="Normal 2 5 3 3 3 2 2 3" xfId="14632" xr:uid="{00000000-0005-0000-0000-0000335F0000}"/>
    <cellStyle name="Normal 2 5 3 3 3 2 2 3 2" xfId="37275" xr:uid="{00000000-0005-0000-0000-0000345F0000}"/>
    <cellStyle name="Normal 2 5 3 3 3 2 2 4" xfId="29834" xr:uid="{00000000-0005-0000-0000-0000355F0000}"/>
    <cellStyle name="Normal 2 5 3 3 3 2 3" xfId="18354" xr:uid="{00000000-0005-0000-0000-0000365F0000}"/>
    <cellStyle name="Normal 2 5 3 3 3 2 3 2" xfId="40997" xr:uid="{00000000-0005-0000-0000-0000375F0000}"/>
    <cellStyle name="Normal 2 5 3 3 3 2 4" xfId="10914" xr:uid="{00000000-0005-0000-0000-0000385F0000}"/>
    <cellStyle name="Normal 2 5 3 3 3 2 4 2" xfId="33557" xr:uid="{00000000-0005-0000-0000-0000395F0000}"/>
    <cellStyle name="Normal 2 5 3 3 3 2 5" xfId="26116" xr:uid="{00000000-0005-0000-0000-00003A5F0000}"/>
    <cellStyle name="Normal 2 5 3 3 3 3" xfId="5341" xr:uid="{00000000-0005-0000-0000-00003B5F0000}"/>
    <cellStyle name="Normal 2 5 3 3 3 3 2" xfId="20225" xr:uid="{00000000-0005-0000-0000-00003C5F0000}"/>
    <cellStyle name="Normal 2 5 3 3 3 3 2 2" xfId="42868" xr:uid="{00000000-0005-0000-0000-00003D5F0000}"/>
    <cellStyle name="Normal 2 5 3 3 3 3 3" xfId="12785" xr:uid="{00000000-0005-0000-0000-00003E5F0000}"/>
    <cellStyle name="Normal 2 5 3 3 3 3 3 2" xfId="35428" xr:uid="{00000000-0005-0000-0000-00003F5F0000}"/>
    <cellStyle name="Normal 2 5 3 3 3 3 4" xfId="27987" xr:uid="{00000000-0005-0000-0000-0000405F0000}"/>
    <cellStyle name="Normal 2 5 3 3 3 4" xfId="16507" xr:uid="{00000000-0005-0000-0000-0000415F0000}"/>
    <cellStyle name="Normal 2 5 3 3 3 4 2" xfId="39150" xr:uid="{00000000-0005-0000-0000-0000425F0000}"/>
    <cellStyle name="Normal 2 5 3 3 3 5" xfId="9067" xr:uid="{00000000-0005-0000-0000-0000435F0000}"/>
    <cellStyle name="Normal 2 5 3 3 3 5 2" xfId="31710" xr:uid="{00000000-0005-0000-0000-0000445F0000}"/>
    <cellStyle name="Normal 2 5 3 3 3 6" xfId="24269" xr:uid="{00000000-0005-0000-0000-0000455F0000}"/>
    <cellStyle name="Normal 2 5 3 3 4" xfId="2542" xr:uid="{00000000-0005-0000-0000-0000465F0000}"/>
    <cellStyle name="Normal 2 5 3 3 4 2" xfId="6263" xr:uid="{00000000-0005-0000-0000-0000475F0000}"/>
    <cellStyle name="Normal 2 5 3 3 4 2 2" xfId="21147" xr:uid="{00000000-0005-0000-0000-0000485F0000}"/>
    <cellStyle name="Normal 2 5 3 3 4 2 2 2" xfId="43790" xr:uid="{00000000-0005-0000-0000-0000495F0000}"/>
    <cellStyle name="Normal 2 5 3 3 4 2 3" xfId="13707" xr:uid="{00000000-0005-0000-0000-00004A5F0000}"/>
    <cellStyle name="Normal 2 5 3 3 4 2 3 2" xfId="36350" xr:uid="{00000000-0005-0000-0000-00004B5F0000}"/>
    <cellStyle name="Normal 2 5 3 3 4 2 4" xfId="28909" xr:uid="{00000000-0005-0000-0000-00004C5F0000}"/>
    <cellStyle name="Normal 2 5 3 3 4 3" xfId="17429" xr:uid="{00000000-0005-0000-0000-00004D5F0000}"/>
    <cellStyle name="Normal 2 5 3 3 4 3 2" xfId="40072" xr:uid="{00000000-0005-0000-0000-00004E5F0000}"/>
    <cellStyle name="Normal 2 5 3 3 4 4" xfId="9989" xr:uid="{00000000-0005-0000-0000-00004F5F0000}"/>
    <cellStyle name="Normal 2 5 3 3 4 4 2" xfId="32632" xr:uid="{00000000-0005-0000-0000-0000505F0000}"/>
    <cellStyle name="Normal 2 5 3 3 4 5" xfId="25191" xr:uid="{00000000-0005-0000-0000-0000515F0000}"/>
    <cellStyle name="Normal 2 5 3 3 5" xfId="4416" xr:uid="{00000000-0005-0000-0000-0000525F0000}"/>
    <cellStyle name="Normal 2 5 3 3 5 2" xfId="19300" xr:uid="{00000000-0005-0000-0000-0000535F0000}"/>
    <cellStyle name="Normal 2 5 3 3 5 2 2" xfId="41943" xr:uid="{00000000-0005-0000-0000-0000545F0000}"/>
    <cellStyle name="Normal 2 5 3 3 5 3" xfId="11860" xr:uid="{00000000-0005-0000-0000-0000555F0000}"/>
    <cellStyle name="Normal 2 5 3 3 5 3 2" xfId="34503" xr:uid="{00000000-0005-0000-0000-0000565F0000}"/>
    <cellStyle name="Normal 2 5 3 3 5 4" xfId="27062" xr:uid="{00000000-0005-0000-0000-0000575F0000}"/>
    <cellStyle name="Normal 2 5 3 3 6" xfId="15582" xr:uid="{00000000-0005-0000-0000-0000585F0000}"/>
    <cellStyle name="Normal 2 5 3 3 6 2" xfId="38225" xr:uid="{00000000-0005-0000-0000-0000595F0000}"/>
    <cellStyle name="Normal 2 5 3 3 7" xfId="8142" xr:uid="{00000000-0005-0000-0000-00005A5F0000}"/>
    <cellStyle name="Normal 2 5 3 3 7 2" xfId="30785" xr:uid="{00000000-0005-0000-0000-00005B5F0000}"/>
    <cellStyle name="Normal 2 5 3 3 8" xfId="23344" xr:uid="{00000000-0005-0000-0000-00005C5F0000}"/>
    <cellStyle name="Normal 2 5 3 4" xfId="940" xr:uid="{00000000-0005-0000-0000-00005D5F0000}"/>
    <cellStyle name="Normal 2 5 3 4 2" xfId="1868" xr:uid="{00000000-0005-0000-0000-00005E5F0000}"/>
    <cellStyle name="Normal 2 5 3 4 2 2" xfId="3718" xr:uid="{00000000-0005-0000-0000-00005F5F0000}"/>
    <cellStyle name="Normal 2 5 3 4 2 2 2" xfId="7439" xr:uid="{00000000-0005-0000-0000-0000605F0000}"/>
    <cellStyle name="Normal 2 5 3 4 2 2 2 2" xfId="22323" xr:uid="{00000000-0005-0000-0000-0000615F0000}"/>
    <cellStyle name="Normal 2 5 3 4 2 2 2 2 2" xfId="44966" xr:uid="{00000000-0005-0000-0000-0000625F0000}"/>
    <cellStyle name="Normal 2 5 3 4 2 2 2 3" xfId="14883" xr:uid="{00000000-0005-0000-0000-0000635F0000}"/>
    <cellStyle name="Normal 2 5 3 4 2 2 2 3 2" xfId="37526" xr:uid="{00000000-0005-0000-0000-0000645F0000}"/>
    <cellStyle name="Normal 2 5 3 4 2 2 2 4" xfId="30085" xr:uid="{00000000-0005-0000-0000-0000655F0000}"/>
    <cellStyle name="Normal 2 5 3 4 2 2 3" xfId="18605" xr:uid="{00000000-0005-0000-0000-0000665F0000}"/>
    <cellStyle name="Normal 2 5 3 4 2 2 3 2" xfId="41248" xr:uid="{00000000-0005-0000-0000-0000675F0000}"/>
    <cellStyle name="Normal 2 5 3 4 2 2 4" xfId="11165" xr:uid="{00000000-0005-0000-0000-0000685F0000}"/>
    <cellStyle name="Normal 2 5 3 4 2 2 4 2" xfId="33808" xr:uid="{00000000-0005-0000-0000-0000695F0000}"/>
    <cellStyle name="Normal 2 5 3 4 2 2 5" xfId="26367" xr:uid="{00000000-0005-0000-0000-00006A5F0000}"/>
    <cellStyle name="Normal 2 5 3 4 2 3" xfId="5592" xr:uid="{00000000-0005-0000-0000-00006B5F0000}"/>
    <cellStyle name="Normal 2 5 3 4 2 3 2" xfId="20476" xr:uid="{00000000-0005-0000-0000-00006C5F0000}"/>
    <cellStyle name="Normal 2 5 3 4 2 3 2 2" xfId="43119" xr:uid="{00000000-0005-0000-0000-00006D5F0000}"/>
    <cellStyle name="Normal 2 5 3 4 2 3 3" xfId="13036" xr:uid="{00000000-0005-0000-0000-00006E5F0000}"/>
    <cellStyle name="Normal 2 5 3 4 2 3 3 2" xfId="35679" xr:uid="{00000000-0005-0000-0000-00006F5F0000}"/>
    <cellStyle name="Normal 2 5 3 4 2 3 4" xfId="28238" xr:uid="{00000000-0005-0000-0000-0000705F0000}"/>
    <cellStyle name="Normal 2 5 3 4 2 4" xfId="16758" xr:uid="{00000000-0005-0000-0000-0000715F0000}"/>
    <cellStyle name="Normal 2 5 3 4 2 4 2" xfId="39401" xr:uid="{00000000-0005-0000-0000-0000725F0000}"/>
    <cellStyle name="Normal 2 5 3 4 2 5" xfId="9318" xr:uid="{00000000-0005-0000-0000-0000735F0000}"/>
    <cellStyle name="Normal 2 5 3 4 2 5 2" xfId="31961" xr:uid="{00000000-0005-0000-0000-0000745F0000}"/>
    <cellStyle name="Normal 2 5 3 4 2 6" xfId="24520" xr:uid="{00000000-0005-0000-0000-0000755F0000}"/>
    <cellStyle name="Normal 2 5 3 4 3" xfId="2793" xr:uid="{00000000-0005-0000-0000-0000765F0000}"/>
    <cellStyle name="Normal 2 5 3 4 3 2" xfId="6514" xr:uid="{00000000-0005-0000-0000-0000775F0000}"/>
    <cellStyle name="Normal 2 5 3 4 3 2 2" xfId="21398" xr:uid="{00000000-0005-0000-0000-0000785F0000}"/>
    <cellStyle name="Normal 2 5 3 4 3 2 2 2" xfId="44041" xr:uid="{00000000-0005-0000-0000-0000795F0000}"/>
    <cellStyle name="Normal 2 5 3 4 3 2 3" xfId="13958" xr:uid="{00000000-0005-0000-0000-00007A5F0000}"/>
    <cellStyle name="Normal 2 5 3 4 3 2 3 2" xfId="36601" xr:uid="{00000000-0005-0000-0000-00007B5F0000}"/>
    <cellStyle name="Normal 2 5 3 4 3 2 4" xfId="29160" xr:uid="{00000000-0005-0000-0000-00007C5F0000}"/>
    <cellStyle name="Normal 2 5 3 4 3 3" xfId="17680" xr:uid="{00000000-0005-0000-0000-00007D5F0000}"/>
    <cellStyle name="Normal 2 5 3 4 3 3 2" xfId="40323" xr:uid="{00000000-0005-0000-0000-00007E5F0000}"/>
    <cellStyle name="Normal 2 5 3 4 3 4" xfId="10240" xr:uid="{00000000-0005-0000-0000-00007F5F0000}"/>
    <cellStyle name="Normal 2 5 3 4 3 4 2" xfId="32883" xr:uid="{00000000-0005-0000-0000-0000805F0000}"/>
    <cellStyle name="Normal 2 5 3 4 3 5" xfId="25442" xr:uid="{00000000-0005-0000-0000-0000815F0000}"/>
    <cellStyle name="Normal 2 5 3 4 4" xfId="4667" xr:uid="{00000000-0005-0000-0000-0000825F0000}"/>
    <cellStyle name="Normal 2 5 3 4 4 2" xfId="19551" xr:uid="{00000000-0005-0000-0000-0000835F0000}"/>
    <cellStyle name="Normal 2 5 3 4 4 2 2" xfId="42194" xr:uid="{00000000-0005-0000-0000-0000845F0000}"/>
    <cellStyle name="Normal 2 5 3 4 4 3" xfId="12111" xr:uid="{00000000-0005-0000-0000-0000855F0000}"/>
    <cellStyle name="Normal 2 5 3 4 4 3 2" xfId="34754" xr:uid="{00000000-0005-0000-0000-0000865F0000}"/>
    <cellStyle name="Normal 2 5 3 4 4 4" xfId="27313" xr:uid="{00000000-0005-0000-0000-0000875F0000}"/>
    <cellStyle name="Normal 2 5 3 4 5" xfId="15833" xr:uid="{00000000-0005-0000-0000-0000885F0000}"/>
    <cellStyle name="Normal 2 5 3 4 5 2" xfId="38476" xr:uid="{00000000-0005-0000-0000-0000895F0000}"/>
    <cellStyle name="Normal 2 5 3 4 6" xfId="8393" xr:uid="{00000000-0005-0000-0000-00008A5F0000}"/>
    <cellStyle name="Normal 2 5 3 4 6 2" xfId="31036" xr:uid="{00000000-0005-0000-0000-00008B5F0000}"/>
    <cellStyle name="Normal 2 5 3 4 7" xfId="23595" xr:uid="{00000000-0005-0000-0000-00008C5F0000}"/>
    <cellStyle name="Normal 2 5 3 5" xfId="1406" xr:uid="{00000000-0005-0000-0000-00008D5F0000}"/>
    <cellStyle name="Normal 2 5 3 5 2" xfId="3256" xr:uid="{00000000-0005-0000-0000-00008E5F0000}"/>
    <cellStyle name="Normal 2 5 3 5 2 2" xfId="6977" xr:uid="{00000000-0005-0000-0000-00008F5F0000}"/>
    <cellStyle name="Normal 2 5 3 5 2 2 2" xfId="21861" xr:uid="{00000000-0005-0000-0000-0000905F0000}"/>
    <cellStyle name="Normal 2 5 3 5 2 2 2 2" xfId="44504" xr:uid="{00000000-0005-0000-0000-0000915F0000}"/>
    <cellStyle name="Normal 2 5 3 5 2 2 3" xfId="14421" xr:uid="{00000000-0005-0000-0000-0000925F0000}"/>
    <cellStyle name="Normal 2 5 3 5 2 2 3 2" xfId="37064" xr:uid="{00000000-0005-0000-0000-0000935F0000}"/>
    <cellStyle name="Normal 2 5 3 5 2 2 4" xfId="29623" xr:uid="{00000000-0005-0000-0000-0000945F0000}"/>
    <cellStyle name="Normal 2 5 3 5 2 3" xfId="18143" xr:uid="{00000000-0005-0000-0000-0000955F0000}"/>
    <cellStyle name="Normal 2 5 3 5 2 3 2" xfId="40786" xr:uid="{00000000-0005-0000-0000-0000965F0000}"/>
    <cellStyle name="Normal 2 5 3 5 2 4" xfId="10703" xr:uid="{00000000-0005-0000-0000-0000975F0000}"/>
    <cellStyle name="Normal 2 5 3 5 2 4 2" xfId="33346" xr:uid="{00000000-0005-0000-0000-0000985F0000}"/>
    <cellStyle name="Normal 2 5 3 5 2 5" xfId="25905" xr:uid="{00000000-0005-0000-0000-0000995F0000}"/>
    <cellStyle name="Normal 2 5 3 5 3" xfId="5130" xr:uid="{00000000-0005-0000-0000-00009A5F0000}"/>
    <cellStyle name="Normal 2 5 3 5 3 2" xfId="20014" xr:uid="{00000000-0005-0000-0000-00009B5F0000}"/>
    <cellStyle name="Normal 2 5 3 5 3 2 2" xfId="42657" xr:uid="{00000000-0005-0000-0000-00009C5F0000}"/>
    <cellStyle name="Normal 2 5 3 5 3 3" xfId="12574" xr:uid="{00000000-0005-0000-0000-00009D5F0000}"/>
    <cellStyle name="Normal 2 5 3 5 3 3 2" xfId="35217" xr:uid="{00000000-0005-0000-0000-00009E5F0000}"/>
    <cellStyle name="Normal 2 5 3 5 3 4" xfId="27776" xr:uid="{00000000-0005-0000-0000-00009F5F0000}"/>
    <cellStyle name="Normal 2 5 3 5 4" xfId="16296" xr:uid="{00000000-0005-0000-0000-0000A05F0000}"/>
    <cellStyle name="Normal 2 5 3 5 4 2" xfId="38939" xr:uid="{00000000-0005-0000-0000-0000A15F0000}"/>
    <cellStyle name="Normal 2 5 3 5 5" xfId="8856" xr:uid="{00000000-0005-0000-0000-0000A25F0000}"/>
    <cellStyle name="Normal 2 5 3 5 5 2" xfId="31499" xr:uid="{00000000-0005-0000-0000-0000A35F0000}"/>
    <cellStyle name="Normal 2 5 3 5 6" xfId="24058" xr:uid="{00000000-0005-0000-0000-0000A45F0000}"/>
    <cellStyle name="Normal 2 5 3 6" xfId="2331" xr:uid="{00000000-0005-0000-0000-0000A55F0000}"/>
    <cellStyle name="Normal 2 5 3 6 2" xfId="6052" xr:uid="{00000000-0005-0000-0000-0000A65F0000}"/>
    <cellStyle name="Normal 2 5 3 6 2 2" xfId="20936" xr:uid="{00000000-0005-0000-0000-0000A75F0000}"/>
    <cellStyle name="Normal 2 5 3 6 2 2 2" xfId="43579" xr:uid="{00000000-0005-0000-0000-0000A85F0000}"/>
    <cellStyle name="Normal 2 5 3 6 2 3" xfId="13496" xr:uid="{00000000-0005-0000-0000-0000A95F0000}"/>
    <cellStyle name="Normal 2 5 3 6 2 3 2" xfId="36139" xr:uid="{00000000-0005-0000-0000-0000AA5F0000}"/>
    <cellStyle name="Normal 2 5 3 6 2 4" xfId="28698" xr:uid="{00000000-0005-0000-0000-0000AB5F0000}"/>
    <cellStyle name="Normal 2 5 3 6 3" xfId="17218" xr:uid="{00000000-0005-0000-0000-0000AC5F0000}"/>
    <cellStyle name="Normal 2 5 3 6 3 2" xfId="39861" xr:uid="{00000000-0005-0000-0000-0000AD5F0000}"/>
    <cellStyle name="Normal 2 5 3 6 4" xfId="9778" xr:uid="{00000000-0005-0000-0000-0000AE5F0000}"/>
    <cellStyle name="Normal 2 5 3 6 4 2" xfId="32421" xr:uid="{00000000-0005-0000-0000-0000AF5F0000}"/>
    <cellStyle name="Normal 2 5 3 6 5" xfId="24980" xr:uid="{00000000-0005-0000-0000-0000B05F0000}"/>
    <cellStyle name="Normal 2 5 3 7" xfId="4205" xr:uid="{00000000-0005-0000-0000-0000B15F0000}"/>
    <cellStyle name="Normal 2 5 3 7 2" xfId="19089" xr:uid="{00000000-0005-0000-0000-0000B25F0000}"/>
    <cellStyle name="Normal 2 5 3 7 2 2" xfId="41732" xr:uid="{00000000-0005-0000-0000-0000B35F0000}"/>
    <cellStyle name="Normal 2 5 3 7 3" xfId="11649" xr:uid="{00000000-0005-0000-0000-0000B45F0000}"/>
    <cellStyle name="Normal 2 5 3 7 3 2" xfId="34292" xr:uid="{00000000-0005-0000-0000-0000B55F0000}"/>
    <cellStyle name="Normal 2 5 3 7 4" xfId="26851" xr:uid="{00000000-0005-0000-0000-0000B65F0000}"/>
    <cellStyle name="Normal 2 5 3 8" xfId="15371" xr:uid="{00000000-0005-0000-0000-0000B75F0000}"/>
    <cellStyle name="Normal 2 5 3 8 2" xfId="38014" xr:uid="{00000000-0005-0000-0000-0000B85F0000}"/>
    <cellStyle name="Normal 2 5 3 9" xfId="7931" xr:uid="{00000000-0005-0000-0000-0000B95F0000}"/>
    <cellStyle name="Normal 2 5 3 9 2" xfId="30574" xr:uid="{00000000-0005-0000-0000-0000BA5F0000}"/>
    <cellStyle name="Normal 2 5 4" xfId="527" xr:uid="{00000000-0005-0000-0000-0000BB5F0000}"/>
    <cellStyle name="Normal 2 5 4 2" xfId="739" xr:uid="{00000000-0005-0000-0000-0000BC5F0000}"/>
    <cellStyle name="Normal 2 5 4 2 2" xfId="1204" xr:uid="{00000000-0005-0000-0000-0000BD5F0000}"/>
    <cellStyle name="Normal 2 5 4 2 2 2" xfId="2132" xr:uid="{00000000-0005-0000-0000-0000BE5F0000}"/>
    <cellStyle name="Normal 2 5 4 2 2 2 2" xfId="3982" xr:uid="{00000000-0005-0000-0000-0000BF5F0000}"/>
    <cellStyle name="Normal 2 5 4 2 2 2 2 2" xfId="7703" xr:uid="{00000000-0005-0000-0000-0000C05F0000}"/>
    <cellStyle name="Normal 2 5 4 2 2 2 2 2 2" xfId="22587" xr:uid="{00000000-0005-0000-0000-0000C15F0000}"/>
    <cellStyle name="Normal 2 5 4 2 2 2 2 2 2 2" xfId="45230" xr:uid="{00000000-0005-0000-0000-0000C25F0000}"/>
    <cellStyle name="Normal 2 5 4 2 2 2 2 2 3" xfId="15147" xr:uid="{00000000-0005-0000-0000-0000C35F0000}"/>
    <cellStyle name="Normal 2 5 4 2 2 2 2 2 3 2" xfId="37790" xr:uid="{00000000-0005-0000-0000-0000C45F0000}"/>
    <cellStyle name="Normal 2 5 4 2 2 2 2 2 4" xfId="30349" xr:uid="{00000000-0005-0000-0000-0000C55F0000}"/>
    <cellStyle name="Normal 2 5 4 2 2 2 2 3" xfId="18869" xr:uid="{00000000-0005-0000-0000-0000C65F0000}"/>
    <cellStyle name="Normal 2 5 4 2 2 2 2 3 2" xfId="41512" xr:uid="{00000000-0005-0000-0000-0000C75F0000}"/>
    <cellStyle name="Normal 2 5 4 2 2 2 2 4" xfId="11429" xr:uid="{00000000-0005-0000-0000-0000C85F0000}"/>
    <cellStyle name="Normal 2 5 4 2 2 2 2 4 2" xfId="34072" xr:uid="{00000000-0005-0000-0000-0000C95F0000}"/>
    <cellStyle name="Normal 2 5 4 2 2 2 2 5" xfId="26631" xr:uid="{00000000-0005-0000-0000-0000CA5F0000}"/>
    <cellStyle name="Normal 2 5 4 2 2 2 3" xfId="5856" xr:uid="{00000000-0005-0000-0000-0000CB5F0000}"/>
    <cellStyle name="Normal 2 5 4 2 2 2 3 2" xfId="20740" xr:uid="{00000000-0005-0000-0000-0000CC5F0000}"/>
    <cellStyle name="Normal 2 5 4 2 2 2 3 2 2" xfId="43383" xr:uid="{00000000-0005-0000-0000-0000CD5F0000}"/>
    <cellStyle name="Normal 2 5 4 2 2 2 3 3" xfId="13300" xr:uid="{00000000-0005-0000-0000-0000CE5F0000}"/>
    <cellStyle name="Normal 2 5 4 2 2 2 3 3 2" xfId="35943" xr:uid="{00000000-0005-0000-0000-0000CF5F0000}"/>
    <cellStyle name="Normal 2 5 4 2 2 2 3 4" xfId="28502" xr:uid="{00000000-0005-0000-0000-0000D05F0000}"/>
    <cellStyle name="Normal 2 5 4 2 2 2 4" xfId="17022" xr:uid="{00000000-0005-0000-0000-0000D15F0000}"/>
    <cellStyle name="Normal 2 5 4 2 2 2 4 2" xfId="39665" xr:uid="{00000000-0005-0000-0000-0000D25F0000}"/>
    <cellStyle name="Normal 2 5 4 2 2 2 5" xfId="9582" xr:uid="{00000000-0005-0000-0000-0000D35F0000}"/>
    <cellStyle name="Normal 2 5 4 2 2 2 5 2" xfId="32225" xr:uid="{00000000-0005-0000-0000-0000D45F0000}"/>
    <cellStyle name="Normal 2 5 4 2 2 2 6" xfId="24784" xr:uid="{00000000-0005-0000-0000-0000D55F0000}"/>
    <cellStyle name="Normal 2 5 4 2 2 3" xfId="3057" xr:uid="{00000000-0005-0000-0000-0000D65F0000}"/>
    <cellStyle name="Normal 2 5 4 2 2 3 2" xfId="6778" xr:uid="{00000000-0005-0000-0000-0000D75F0000}"/>
    <cellStyle name="Normal 2 5 4 2 2 3 2 2" xfId="21662" xr:uid="{00000000-0005-0000-0000-0000D85F0000}"/>
    <cellStyle name="Normal 2 5 4 2 2 3 2 2 2" xfId="44305" xr:uid="{00000000-0005-0000-0000-0000D95F0000}"/>
    <cellStyle name="Normal 2 5 4 2 2 3 2 3" xfId="14222" xr:uid="{00000000-0005-0000-0000-0000DA5F0000}"/>
    <cellStyle name="Normal 2 5 4 2 2 3 2 3 2" xfId="36865" xr:uid="{00000000-0005-0000-0000-0000DB5F0000}"/>
    <cellStyle name="Normal 2 5 4 2 2 3 2 4" xfId="29424" xr:uid="{00000000-0005-0000-0000-0000DC5F0000}"/>
    <cellStyle name="Normal 2 5 4 2 2 3 3" xfId="17944" xr:uid="{00000000-0005-0000-0000-0000DD5F0000}"/>
    <cellStyle name="Normal 2 5 4 2 2 3 3 2" xfId="40587" xr:uid="{00000000-0005-0000-0000-0000DE5F0000}"/>
    <cellStyle name="Normal 2 5 4 2 2 3 4" xfId="10504" xr:uid="{00000000-0005-0000-0000-0000DF5F0000}"/>
    <cellStyle name="Normal 2 5 4 2 2 3 4 2" xfId="33147" xr:uid="{00000000-0005-0000-0000-0000E05F0000}"/>
    <cellStyle name="Normal 2 5 4 2 2 3 5" xfId="25706" xr:uid="{00000000-0005-0000-0000-0000E15F0000}"/>
    <cellStyle name="Normal 2 5 4 2 2 4" xfId="4931" xr:uid="{00000000-0005-0000-0000-0000E25F0000}"/>
    <cellStyle name="Normal 2 5 4 2 2 4 2" xfId="19815" xr:uid="{00000000-0005-0000-0000-0000E35F0000}"/>
    <cellStyle name="Normal 2 5 4 2 2 4 2 2" xfId="42458" xr:uid="{00000000-0005-0000-0000-0000E45F0000}"/>
    <cellStyle name="Normal 2 5 4 2 2 4 3" xfId="12375" xr:uid="{00000000-0005-0000-0000-0000E55F0000}"/>
    <cellStyle name="Normal 2 5 4 2 2 4 3 2" xfId="35018" xr:uid="{00000000-0005-0000-0000-0000E65F0000}"/>
    <cellStyle name="Normal 2 5 4 2 2 4 4" xfId="27577" xr:uid="{00000000-0005-0000-0000-0000E75F0000}"/>
    <cellStyle name="Normal 2 5 4 2 2 5" xfId="16097" xr:uid="{00000000-0005-0000-0000-0000E85F0000}"/>
    <cellStyle name="Normal 2 5 4 2 2 5 2" xfId="38740" xr:uid="{00000000-0005-0000-0000-0000E95F0000}"/>
    <cellStyle name="Normal 2 5 4 2 2 6" xfId="8657" xr:uid="{00000000-0005-0000-0000-0000EA5F0000}"/>
    <cellStyle name="Normal 2 5 4 2 2 6 2" xfId="31300" xr:uid="{00000000-0005-0000-0000-0000EB5F0000}"/>
    <cellStyle name="Normal 2 5 4 2 2 7" xfId="23859" xr:uid="{00000000-0005-0000-0000-0000EC5F0000}"/>
    <cellStyle name="Normal 2 5 4 2 3" xfId="1670" xr:uid="{00000000-0005-0000-0000-0000ED5F0000}"/>
    <cellStyle name="Normal 2 5 4 2 3 2" xfId="3520" xr:uid="{00000000-0005-0000-0000-0000EE5F0000}"/>
    <cellStyle name="Normal 2 5 4 2 3 2 2" xfId="7241" xr:uid="{00000000-0005-0000-0000-0000EF5F0000}"/>
    <cellStyle name="Normal 2 5 4 2 3 2 2 2" xfId="22125" xr:uid="{00000000-0005-0000-0000-0000F05F0000}"/>
    <cellStyle name="Normal 2 5 4 2 3 2 2 2 2" xfId="44768" xr:uid="{00000000-0005-0000-0000-0000F15F0000}"/>
    <cellStyle name="Normal 2 5 4 2 3 2 2 3" xfId="14685" xr:uid="{00000000-0005-0000-0000-0000F25F0000}"/>
    <cellStyle name="Normal 2 5 4 2 3 2 2 3 2" xfId="37328" xr:uid="{00000000-0005-0000-0000-0000F35F0000}"/>
    <cellStyle name="Normal 2 5 4 2 3 2 2 4" xfId="29887" xr:uid="{00000000-0005-0000-0000-0000F45F0000}"/>
    <cellStyle name="Normal 2 5 4 2 3 2 3" xfId="18407" xr:uid="{00000000-0005-0000-0000-0000F55F0000}"/>
    <cellStyle name="Normal 2 5 4 2 3 2 3 2" xfId="41050" xr:uid="{00000000-0005-0000-0000-0000F65F0000}"/>
    <cellStyle name="Normal 2 5 4 2 3 2 4" xfId="10967" xr:uid="{00000000-0005-0000-0000-0000F75F0000}"/>
    <cellStyle name="Normal 2 5 4 2 3 2 4 2" xfId="33610" xr:uid="{00000000-0005-0000-0000-0000F85F0000}"/>
    <cellStyle name="Normal 2 5 4 2 3 2 5" xfId="26169" xr:uid="{00000000-0005-0000-0000-0000F95F0000}"/>
    <cellStyle name="Normal 2 5 4 2 3 3" xfId="5394" xr:uid="{00000000-0005-0000-0000-0000FA5F0000}"/>
    <cellStyle name="Normal 2 5 4 2 3 3 2" xfId="20278" xr:uid="{00000000-0005-0000-0000-0000FB5F0000}"/>
    <cellStyle name="Normal 2 5 4 2 3 3 2 2" xfId="42921" xr:uid="{00000000-0005-0000-0000-0000FC5F0000}"/>
    <cellStyle name="Normal 2 5 4 2 3 3 3" xfId="12838" xr:uid="{00000000-0005-0000-0000-0000FD5F0000}"/>
    <cellStyle name="Normal 2 5 4 2 3 3 3 2" xfId="35481" xr:uid="{00000000-0005-0000-0000-0000FE5F0000}"/>
    <cellStyle name="Normal 2 5 4 2 3 3 4" xfId="28040" xr:uid="{00000000-0005-0000-0000-0000FF5F0000}"/>
    <cellStyle name="Normal 2 5 4 2 3 4" xfId="16560" xr:uid="{00000000-0005-0000-0000-000000600000}"/>
    <cellStyle name="Normal 2 5 4 2 3 4 2" xfId="39203" xr:uid="{00000000-0005-0000-0000-000001600000}"/>
    <cellStyle name="Normal 2 5 4 2 3 5" xfId="9120" xr:uid="{00000000-0005-0000-0000-000002600000}"/>
    <cellStyle name="Normal 2 5 4 2 3 5 2" xfId="31763" xr:uid="{00000000-0005-0000-0000-000003600000}"/>
    <cellStyle name="Normal 2 5 4 2 3 6" xfId="24322" xr:uid="{00000000-0005-0000-0000-000004600000}"/>
    <cellStyle name="Normal 2 5 4 2 4" xfId="2595" xr:uid="{00000000-0005-0000-0000-000005600000}"/>
    <cellStyle name="Normal 2 5 4 2 4 2" xfId="6316" xr:uid="{00000000-0005-0000-0000-000006600000}"/>
    <cellStyle name="Normal 2 5 4 2 4 2 2" xfId="21200" xr:uid="{00000000-0005-0000-0000-000007600000}"/>
    <cellStyle name="Normal 2 5 4 2 4 2 2 2" xfId="43843" xr:uid="{00000000-0005-0000-0000-000008600000}"/>
    <cellStyle name="Normal 2 5 4 2 4 2 3" xfId="13760" xr:uid="{00000000-0005-0000-0000-000009600000}"/>
    <cellStyle name="Normal 2 5 4 2 4 2 3 2" xfId="36403" xr:uid="{00000000-0005-0000-0000-00000A600000}"/>
    <cellStyle name="Normal 2 5 4 2 4 2 4" xfId="28962" xr:uid="{00000000-0005-0000-0000-00000B600000}"/>
    <cellStyle name="Normal 2 5 4 2 4 3" xfId="17482" xr:uid="{00000000-0005-0000-0000-00000C600000}"/>
    <cellStyle name="Normal 2 5 4 2 4 3 2" xfId="40125" xr:uid="{00000000-0005-0000-0000-00000D600000}"/>
    <cellStyle name="Normal 2 5 4 2 4 4" xfId="10042" xr:uid="{00000000-0005-0000-0000-00000E600000}"/>
    <cellStyle name="Normal 2 5 4 2 4 4 2" xfId="32685" xr:uid="{00000000-0005-0000-0000-00000F600000}"/>
    <cellStyle name="Normal 2 5 4 2 4 5" xfId="25244" xr:uid="{00000000-0005-0000-0000-000010600000}"/>
    <cellStyle name="Normal 2 5 4 2 5" xfId="4469" xr:uid="{00000000-0005-0000-0000-000011600000}"/>
    <cellStyle name="Normal 2 5 4 2 5 2" xfId="19353" xr:uid="{00000000-0005-0000-0000-000012600000}"/>
    <cellStyle name="Normal 2 5 4 2 5 2 2" xfId="41996" xr:uid="{00000000-0005-0000-0000-000013600000}"/>
    <cellStyle name="Normal 2 5 4 2 5 3" xfId="11913" xr:uid="{00000000-0005-0000-0000-000014600000}"/>
    <cellStyle name="Normal 2 5 4 2 5 3 2" xfId="34556" xr:uid="{00000000-0005-0000-0000-000015600000}"/>
    <cellStyle name="Normal 2 5 4 2 5 4" xfId="27115" xr:uid="{00000000-0005-0000-0000-000016600000}"/>
    <cellStyle name="Normal 2 5 4 2 6" xfId="15635" xr:uid="{00000000-0005-0000-0000-000017600000}"/>
    <cellStyle name="Normal 2 5 4 2 6 2" xfId="38278" xr:uid="{00000000-0005-0000-0000-000018600000}"/>
    <cellStyle name="Normal 2 5 4 2 7" xfId="8195" xr:uid="{00000000-0005-0000-0000-000019600000}"/>
    <cellStyle name="Normal 2 5 4 2 7 2" xfId="30838" xr:uid="{00000000-0005-0000-0000-00001A600000}"/>
    <cellStyle name="Normal 2 5 4 2 8" xfId="23397" xr:uid="{00000000-0005-0000-0000-00001B600000}"/>
    <cellStyle name="Normal 2 5 4 3" xfId="993" xr:uid="{00000000-0005-0000-0000-00001C600000}"/>
    <cellStyle name="Normal 2 5 4 3 2" xfId="1921" xr:uid="{00000000-0005-0000-0000-00001D600000}"/>
    <cellStyle name="Normal 2 5 4 3 2 2" xfId="3771" xr:uid="{00000000-0005-0000-0000-00001E600000}"/>
    <cellStyle name="Normal 2 5 4 3 2 2 2" xfId="7492" xr:uid="{00000000-0005-0000-0000-00001F600000}"/>
    <cellStyle name="Normal 2 5 4 3 2 2 2 2" xfId="22376" xr:uid="{00000000-0005-0000-0000-000020600000}"/>
    <cellStyle name="Normal 2 5 4 3 2 2 2 2 2" xfId="45019" xr:uid="{00000000-0005-0000-0000-000021600000}"/>
    <cellStyle name="Normal 2 5 4 3 2 2 2 3" xfId="14936" xr:uid="{00000000-0005-0000-0000-000022600000}"/>
    <cellStyle name="Normal 2 5 4 3 2 2 2 3 2" xfId="37579" xr:uid="{00000000-0005-0000-0000-000023600000}"/>
    <cellStyle name="Normal 2 5 4 3 2 2 2 4" xfId="30138" xr:uid="{00000000-0005-0000-0000-000024600000}"/>
    <cellStyle name="Normal 2 5 4 3 2 2 3" xfId="18658" xr:uid="{00000000-0005-0000-0000-000025600000}"/>
    <cellStyle name="Normal 2 5 4 3 2 2 3 2" xfId="41301" xr:uid="{00000000-0005-0000-0000-000026600000}"/>
    <cellStyle name="Normal 2 5 4 3 2 2 4" xfId="11218" xr:uid="{00000000-0005-0000-0000-000027600000}"/>
    <cellStyle name="Normal 2 5 4 3 2 2 4 2" xfId="33861" xr:uid="{00000000-0005-0000-0000-000028600000}"/>
    <cellStyle name="Normal 2 5 4 3 2 2 5" xfId="26420" xr:uid="{00000000-0005-0000-0000-000029600000}"/>
    <cellStyle name="Normal 2 5 4 3 2 3" xfId="5645" xr:uid="{00000000-0005-0000-0000-00002A600000}"/>
    <cellStyle name="Normal 2 5 4 3 2 3 2" xfId="20529" xr:uid="{00000000-0005-0000-0000-00002B600000}"/>
    <cellStyle name="Normal 2 5 4 3 2 3 2 2" xfId="43172" xr:uid="{00000000-0005-0000-0000-00002C600000}"/>
    <cellStyle name="Normal 2 5 4 3 2 3 3" xfId="13089" xr:uid="{00000000-0005-0000-0000-00002D600000}"/>
    <cellStyle name="Normal 2 5 4 3 2 3 3 2" xfId="35732" xr:uid="{00000000-0005-0000-0000-00002E600000}"/>
    <cellStyle name="Normal 2 5 4 3 2 3 4" xfId="28291" xr:uid="{00000000-0005-0000-0000-00002F600000}"/>
    <cellStyle name="Normal 2 5 4 3 2 4" xfId="16811" xr:uid="{00000000-0005-0000-0000-000030600000}"/>
    <cellStyle name="Normal 2 5 4 3 2 4 2" xfId="39454" xr:uid="{00000000-0005-0000-0000-000031600000}"/>
    <cellStyle name="Normal 2 5 4 3 2 5" xfId="9371" xr:uid="{00000000-0005-0000-0000-000032600000}"/>
    <cellStyle name="Normal 2 5 4 3 2 5 2" xfId="32014" xr:uid="{00000000-0005-0000-0000-000033600000}"/>
    <cellStyle name="Normal 2 5 4 3 2 6" xfId="24573" xr:uid="{00000000-0005-0000-0000-000034600000}"/>
    <cellStyle name="Normal 2 5 4 3 3" xfId="2846" xr:uid="{00000000-0005-0000-0000-000035600000}"/>
    <cellStyle name="Normal 2 5 4 3 3 2" xfId="6567" xr:uid="{00000000-0005-0000-0000-000036600000}"/>
    <cellStyle name="Normal 2 5 4 3 3 2 2" xfId="21451" xr:uid="{00000000-0005-0000-0000-000037600000}"/>
    <cellStyle name="Normal 2 5 4 3 3 2 2 2" xfId="44094" xr:uid="{00000000-0005-0000-0000-000038600000}"/>
    <cellStyle name="Normal 2 5 4 3 3 2 3" xfId="14011" xr:uid="{00000000-0005-0000-0000-000039600000}"/>
    <cellStyle name="Normal 2 5 4 3 3 2 3 2" xfId="36654" xr:uid="{00000000-0005-0000-0000-00003A600000}"/>
    <cellStyle name="Normal 2 5 4 3 3 2 4" xfId="29213" xr:uid="{00000000-0005-0000-0000-00003B600000}"/>
    <cellStyle name="Normal 2 5 4 3 3 3" xfId="17733" xr:uid="{00000000-0005-0000-0000-00003C600000}"/>
    <cellStyle name="Normal 2 5 4 3 3 3 2" xfId="40376" xr:uid="{00000000-0005-0000-0000-00003D600000}"/>
    <cellStyle name="Normal 2 5 4 3 3 4" xfId="10293" xr:uid="{00000000-0005-0000-0000-00003E600000}"/>
    <cellStyle name="Normal 2 5 4 3 3 4 2" xfId="32936" xr:uid="{00000000-0005-0000-0000-00003F600000}"/>
    <cellStyle name="Normal 2 5 4 3 3 5" xfId="25495" xr:uid="{00000000-0005-0000-0000-000040600000}"/>
    <cellStyle name="Normal 2 5 4 3 4" xfId="4720" xr:uid="{00000000-0005-0000-0000-000041600000}"/>
    <cellStyle name="Normal 2 5 4 3 4 2" xfId="19604" xr:uid="{00000000-0005-0000-0000-000042600000}"/>
    <cellStyle name="Normal 2 5 4 3 4 2 2" xfId="42247" xr:uid="{00000000-0005-0000-0000-000043600000}"/>
    <cellStyle name="Normal 2 5 4 3 4 3" xfId="12164" xr:uid="{00000000-0005-0000-0000-000044600000}"/>
    <cellStyle name="Normal 2 5 4 3 4 3 2" xfId="34807" xr:uid="{00000000-0005-0000-0000-000045600000}"/>
    <cellStyle name="Normal 2 5 4 3 4 4" xfId="27366" xr:uid="{00000000-0005-0000-0000-000046600000}"/>
    <cellStyle name="Normal 2 5 4 3 5" xfId="15886" xr:uid="{00000000-0005-0000-0000-000047600000}"/>
    <cellStyle name="Normal 2 5 4 3 5 2" xfId="38529" xr:uid="{00000000-0005-0000-0000-000048600000}"/>
    <cellStyle name="Normal 2 5 4 3 6" xfId="8446" xr:uid="{00000000-0005-0000-0000-000049600000}"/>
    <cellStyle name="Normal 2 5 4 3 6 2" xfId="31089" xr:uid="{00000000-0005-0000-0000-00004A600000}"/>
    <cellStyle name="Normal 2 5 4 3 7" xfId="23648" xr:uid="{00000000-0005-0000-0000-00004B600000}"/>
    <cellStyle name="Normal 2 5 4 4" xfId="1459" xr:uid="{00000000-0005-0000-0000-00004C600000}"/>
    <cellStyle name="Normal 2 5 4 4 2" xfId="3309" xr:uid="{00000000-0005-0000-0000-00004D600000}"/>
    <cellStyle name="Normal 2 5 4 4 2 2" xfId="7030" xr:uid="{00000000-0005-0000-0000-00004E600000}"/>
    <cellStyle name="Normal 2 5 4 4 2 2 2" xfId="21914" xr:uid="{00000000-0005-0000-0000-00004F600000}"/>
    <cellStyle name="Normal 2 5 4 4 2 2 2 2" xfId="44557" xr:uid="{00000000-0005-0000-0000-000050600000}"/>
    <cellStyle name="Normal 2 5 4 4 2 2 3" xfId="14474" xr:uid="{00000000-0005-0000-0000-000051600000}"/>
    <cellStyle name="Normal 2 5 4 4 2 2 3 2" xfId="37117" xr:uid="{00000000-0005-0000-0000-000052600000}"/>
    <cellStyle name="Normal 2 5 4 4 2 2 4" xfId="29676" xr:uid="{00000000-0005-0000-0000-000053600000}"/>
    <cellStyle name="Normal 2 5 4 4 2 3" xfId="18196" xr:uid="{00000000-0005-0000-0000-000054600000}"/>
    <cellStyle name="Normal 2 5 4 4 2 3 2" xfId="40839" xr:uid="{00000000-0005-0000-0000-000055600000}"/>
    <cellStyle name="Normal 2 5 4 4 2 4" xfId="10756" xr:uid="{00000000-0005-0000-0000-000056600000}"/>
    <cellStyle name="Normal 2 5 4 4 2 4 2" xfId="33399" xr:uid="{00000000-0005-0000-0000-000057600000}"/>
    <cellStyle name="Normal 2 5 4 4 2 5" xfId="25958" xr:uid="{00000000-0005-0000-0000-000058600000}"/>
    <cellStyle name="Normal 2 5 4 4 3" xfId="5183" xr:uid="{00000000-0005-0000-0000-000059600000}"/>
    <cellStyle name="Normal 2 5 4 4 3 2" xfId="20067" xr:uid="{00000000-0005-0000-0000-00005A600000}"/>
    <cellStyle name="Normal 2 5 4 4 3 2 2" xfId="42710" xr:uid="{00000000-0005-0000-0000-00005B600000}"/>
    <cellStyle name="Normal 2 5 4 4 3 3" xfId="12627" xr:uid="{00000000-0005-0000-0000-00005C600000}"/>
    <cellStyle name="Normal 2 5 4 4 3 3 2" xfId="35270" xr:uid="{00000000-0005-0000-0000-00005D600000}"/>
    <cellStyle name="Normal 2 5 4 4 3 4" xfId="27829" xr:uid="{00000000-0005-0000-0000-00005E600000}"/>
    <cellStyle name="Normal 2 5 4 4 4" xfId="16349" xr:uid="{00000000-0005-0000-0000-00005F600000}"/>
    <cellStyle name="Normal 2 5 4 4 4 2" xfId="38992" xr:uid="{00000000-0005-0000-0000-000060600000}"/>
    <cellStyle name="Normal 2 5 4 4 5" xfId="8909" xr:uid="{00000000-0005-0000-0000-000061600000}"/>
    <cellStyle name="Normal 2 5 4 4 5 2" xfId="31552" xr:uid="{00000000-0005-0000-0000-000062600000}"/>
    <cellStyle name="Normal 2 5 4 4 6" xfId="24111" xr:uid="{00000000-0005-0000-0000-000063600000}"/>
    <cellStyle name="Normal 2 5 4 5" xfId="2384" xr:uid="{00000000-0005-0000-0000-000064600000}"/>
    <cellStyle name="Normal 2 5 4 5 2" xfId="6105" xr:uid="{00000000-0005-0000-0000-000065600000}"/>
    <cellStyle name="Normal 2 5 4 5 2 2" xfId="20989" xr:uid="{00000000-0005-0000-0000-000066600000}"/>
    <cellStyle name="Normal 2 5 4 5 2 2 2" xfId="43632" xr:uid="{00000000-0005-0000-0000-000067600000}"/>
    <cellStyle name="Normal 2 5 4 5 2 3" xfId="13549" xr:uid="{00000000-0005-0000-0000-000068600000}"/>
    <cellStyle name="Normal 2 5 4 5 2 3 2" xfId="36192" xr:uid="{00000000-0005-0000-0000-000069600000}"/>
    <cellStyle name="Normal 2 5 4 5 2 4" xfId="28751" xr:uid="{00000000-0005-0000-0000-00006A600000}"/>
    <cellStyle name="Normal 2 5 4 5 3" xfId="17271" xr:uid="{00000000-0005-0000-0000-00006B600000}"/>
    <cellStyle name="Normal 2 5 4 5 3 2" xfId="39914" xr:uid="{00000000-0005-0000-0000-00006C600000}"/>
    <cellStyle name="Normal 2 5 4 5 4" xfId="9831" xr:uid="{00000000-0005-0000-0000-00006D600000}"/>
    <cellStyle name="Normal 2 5 4 5 4 2" xfId="32474" xr:uid="{00000000-0005-0000-0000-00006E600000}"/>
    <cellStyle name="Normal 2 5 4 5 5" xfId="25033" xr:uid="{00000000-0005-0000-0000-00006F600000}"/>
    <cellStyle name="Normal 2 5 4 6" xfId="4258" xr:uid="{00000000-0005-0000-0000-000070600000}"/>
    <cellStyle name="Normal 2 5 4 6 2" xfId="19142" xr:uid="{00000000-0005-0000-0000-000071600000}"/>
    <cellStyle name="Normal 2 5 4 6 2 2" xfId="41785" xr:uid="{00000000-0005-0000-0000-000072600000}"/>
    <cellStyle name="Normal 2 5 4 6 3" xfId="11702" xr:uid="{00000000-0005-0000-0000-000073600000}"/>
    <cellStyle name="Normal 2 5 4 6 3 2" xfId="34345" xr:uid="{00000000-0005-0000-0000-000074600000}"/>
    <cellStyle name="Normal 2 5 4 6 4" xfId="26904" xr:uid="{00000000-0005-0000-0000-000075600000}"/>
    <cellStyle name="Normal 2 5 4 7" xfId="15424" xr:uid="{00000000-0005-0000-0000-000076600000}"/>
    <cellStyle name="Normal 2 5 4 7 2" xfId="38067" xr:uid="{00000000-0005-0000-0000-000077600000}"/>
    <cellStyle name="Normal 2 5 4 8" xfId="7984" xr:uid="{00000000-0005-0000-0000-000078600000}"/>
    <cellStyle name="Normal 2 5 4 8 2" xfId="30627" xr:uid="{00000000-0005-0000-0000-000079600000}"/>
    <cellStyle name="Normal 2 5 4 9" xfId="23187" xr:uid="{00000000-0005-0000-0000-00007A600000}"/>
    <cellStyle name="Normal 2 5 5" xfId="633" xr:uid="{00000000-0005-0000-0000-00007B600000}"/>
    <cellStyle name="Normal 2 5 5 2" xfId="1099" xr:uid="{00000000-0005-0000-0000-00007C600000}"/>
    <cellStyle name="Normal 2 5 5 2 2" xfId="2027" xr:uid="{00000000-0005-0000-0000-00007D600000}"/>
    <cellStyle name="Normal 2 5 5 2 2 2" xfId="3877" xr:uid="{00000000-0005-0000-0000-00007E600000}"/>
    <cellStyle name="Normal 2 5 5 2 2 2 2" xfId="7598" xr:uid="{00000000-0005-0000-0000-00007F600000}"/>
    <cellStyle name="Normal 2 5 5 2 2 2 2 2" xfId="22482" xr:uid="{00000000-0005-0000-0000-000080600000}"/>
    <cellStyle name="Normal 2 5 5 2 2 2 2 2 2" xfId="45125" xr:uid="{00000000-0005-0000-0000-000081600000}"/>
    <cellStyle name="Normal 2 5 5 2 2 2 2 3" xfId="15042" xr:uid="{00000000-0005-0000-0000-000082600000}"/>
    <cellStyle name="Normal 2 5 5 2 2 2 2 3 2" xfId="37685" xr:uid="{00000000-0005-0000-0000-000083600000}"/>
    <cellStyle name="Normal 2 5 5 2 2 2 2 4" xfId="30244" xr:uid="{00000000-0005-0000-0000-000084600000}"/>
    <cellStyle name="Normal 2 5 5 2 2 2 3" xfId="18764" xr:uid="{00000000-0005-0000-0000-000085600000}"/>
    <cellStyle name="Normal 2 5 5 2 2 2 3 2" xfId="41407" xr:uid="{00000000-0005-0000-0000-000086600000}"/>
    <cellStyle name="Normal 2 5 5 2 2 2 4" xfId="11324" xr:uid="{00000000-0005-0000-0000-000087600000}"/>
    <cellStyle name="Normal 2 5 5 2 2 2 4 2" xfId="33967" xr:uid="{00000000-0005-0000-0000-000088600000}"/>
    <cellStyle name="Normal 2 5 5 2 2 2 5" xfId="26526" xr:uid="{00000000-0005-0000-0000-000089600000}"/>
    <cellStyle name="Normal 2 5 5 2 2 3" xfId="5751" xr:uid="{00000000-0005-0000-0000-00008A600000}"/>
    <cellStyle name="Normal 2 5 5 2 2 3 2" xfId="20635" xr:uid="{00000000-0005-0000-0000-00008B600000}"/>
    <cellStyle name="Normal 2 5 5 2 2 3 2 2" xfId="43278" xr:uid="{00000000-0005-0000-0000-00008C600000}"/>
    <cellStyle name="Normal 2 5 5 2 2 3 3" xfId="13195" xr:uid="{00000000-0005-0000-0000-00008D600000}"/>
    <cellStyle name="Normal 2 5 5 2 2 3 3 2" xfId="35838" xr:uid="{00000000-0005-0000-0000-00008E600000}"/>
    <cellStyle name="Normal 2 5 5 2 2 3 4" xfId="28397" xr:uid="{00000000-0005-0000-0000-00008F600000}"/>
    <cellStyle name="Normal 2 5 5 2 2 4" xfId="16917" xr:uid="{00000000-0005-0000-0000-000090600000}"/>
    <cellStyle name="Normal 2 5 5 2 2 4 2" xfId="39560" xr:uid="{00000000-0005-0000-0000-000091600000}"/>
    <cellStyle name="Normal 2 5 5 2 2 5" xfId="9477" xr:uid="{00000000-0005-0000-0000-000092600000}"/>
    <cellStyle name="Normal 2 5 5 2 2 5 2" xfId="32120" xr:uid="{00000000-0005-0000-0000-000093600000}"/>
    <cellStyle name="Normal 2 5 5 2 2 6" xfId="24679" xr:uid="{00000000-0005-0000-0000-000094600000}"/>
    <cellStyle name="Normal 2 5 5 2 3" xfId="2952" xr:uid="{00000000-0005-0000-0000-000095600000}"/>
    <cellStyle name="Normal 2 5 5 2 3 2" xfId="6673" xr:uid="{00000000-0005-0000-0000-000096600000}"/>
    <cellStyle name="Normal 2 5 5 2 3 2 2" xfId="21557" xr:uid="{00000000-0005-0000-0000-000097600000}"/>
    <cellStyle name="Normal 2 5 5 2 3 2 2 2" xfId="44200" xr:uid="{00000000-0005-0000-0000-000098600000}"/>
    <cellStyle name="Normal 2 5 5 2 3 2 3" xfId="14117" xr:uid="{00000000-0005-0000-0000-000099600000}"/>
    <cellStyle name="Normal 2 5 5 2 3 2 3 2" xfId="36760" xr:uid="{00000000-0005-0000-0000-00009A600000}"/>
    <cellStyle name="Normal 2 5 5 2 3 2 4" xfId="29319" xr:uid="{00000000-0005-0000-0000-00009B600000}"/>
    <cellStyle name="Normal 2 5 5 2 3 3" xfId="17839" xr:uid="{00000000-0005-0000-0000-00009C600000}"/>
    <cellStyle name="Normal 2 5 5 2 3 3 2" xfId="40482" xr:uid="{00000000-0005-0000-0000-00009D600000}"/>
    <cellStyle name="Normal 2 5 5 2 3 4" xfId="10399" xr:uid="{00000000-0005-0000-0000-00009E600000}"/>
    <cellStyle name="Normal 2 5 5 2 3 4 2" xfId="33042" xr:uid="{00000000-0005-0000-0000-00009F600000}"/>
    <cellStyle name="Normal 2 5 5 2 3 5" xfId="25601" xr:uid="{00000000-0005-0000-0000-0000A0600000}"/>
    <cellStyle name="Normal 2 5 5 2 4" xfId="4826" xr:uid="{00000000-0005-0000-0000-0000A1600000}"/>
    <cellStyle name="Normal 2 5 5 2 4 2" xfId="19710" xr:uid="{00000000-0005-0000-0000-0000A2600000}"/>
    <cellStyle name="Normal 2 5 5 2 4 2 2" xfId="42353" xr:uid="{00000000-0005-0000-0000-0000A3600000}"/>
    <cellStyle name="Normal 2 5 5 2 4 3" xfId="12270" xr:uid="{00000000-0005-0000-0000-0000A4600000}"/>
    <cellStyle name="Normal 2 5 5 2 4 3 2" xfId="34913" xr:uid="{00000000-0005-0000-0000-0000A5600000}"/>
    <cellStyle name="Normal 2 5 5 2 4 4" xfId="27472" xr:uid="{00000000-0005-0000-0000-0000A6600000}"/>
    <cellStyle name="Normal 2 5 5 2 5" xfId="15992" xr:uid="{00000000-0005-0000-0000-0000A7600000}"/>
    <cellStyle name="Normal 2 5 5 2 5 2" xfId="38635" xr:uid="{00000000-0005-0000-0000-0000A8600000}"/>
    <cellStyle name="Normal 2 5 5 2 6" xfId="8552" xr:uid="{00000000-0005-0000-0000-0000A9600000}"/>
    <cellStyle name="Normal 2 5 5 2 6 2" xfId="31195" xr:uid="{00000000-0005-0000-0000-0000AA600000}"/>
    <cellStyle name="Normal 2 5 5 2 7" xfId="23754" xr:uid="{00000000-0005-0000-0000-0000AB600000}"/>
    <cellStyle name="Normal 2 5 5 3" xfId="1565" xr:uid="{00000000-0005-0000-0000-0000AC600000}"/>
    <cellStyle name="Normal 2 5 5 3 2" xfId="3415" xr:uid="{00000000-0005-0000-0000-0000AD600000}"/>
    <cellStyle name="Normal 2 5 5 3 2 2" xfId="7136" xr:uid="{00000000-0005-0000-0000-0000AE600000}"/>
    <cellStyle name="Normal 2 5 5 3 2 2 2" xfId="22020" xr:uid="{00000000-0005-0000-0000-0000AF600000}"/>
    <cellStyle name="Normal 2 5 5 3 2 2 2 2" xfId="44663" xr:uid="{00000000-0005-0000-0000-0000B0600000}"/>
    <cellStyle name="Normal 2 5 5 3 2 2 3" xfId="14580" xr:uid="{00000000-0005-0000-0000-0000B1600000}"/>
    <cellStyle name="Normal 2 5 5 3 2 2 3 2" xfId="37223" xr:uid="{00000000-0005-0000-0000-0000B2600000}"/>
    <cellStyle name="Normal 2 5 5 3 2 2 4" xfId="29782" xr:uid="{00000000-0005-0000-0000-0000B3600000}"/>
    <cellStyle name="Normal 2 5 5 3 2 3" xfId="18302" xr:uid="{00000000-0005-0000-0000-0000B4600000}"/>
    <cellStyle name="Normal 2 5 5 3 2 3 2" xfId="40945" xr:uid="{00000000-0005-0000-0000-0000B5600000}"/>
    <cellStyle name="Normal 2 5 5 3 2 4" xfId="10862" xr:uid="{00000000-0005-0000-0000-0000B6600000}"/>
    <cellStyle name="Normal 2 5 5 3 2 4 2" xfId="33505" xr:uid="{00000000-0005-0000-0000-0000B7600000}"/>
    <cellStyle name="Normal 2 5 5 3 2 5" xfId="26064" xr:uid="{00000000-0005-0000-0000-0000B8600000}"/>
    <cellStyle name="Normal 2 5 5 3 3" xfId="5289" xr:uid="{00000000-0005-0000-0000-0000B9600000}"/>
    <cellStyle name="Normal 2 5 5 3 3 2" xfId="20173" xr:uid="{00000000-0005-0000-0000-0000BA600000}"/>
    <cellStyle name="Normal 2 5 5 3 3 2 2" xfId="42816" xr:uid="{00000000-0005-0000-0000-0000BB600000}"/>
    <cellStyle name="Normal 2 5 5 3 3 3" xfId="12733" xr:uid="{00000000-0005-0000-0000-0000BC600000}"/>
    <cellStyle name="Normal 2 5 5 3 3 3 2" xfId="35376" xr:uid="{00000000-0005-0000-0000-0000BD600000}"/>
    <cellStyle name="Normal 2 5 5 3 3 4" xfId="27935" xr:uid="{00000000-0005-0000-0000-0000BE600000}"/>
    <cellStyle name="Normal 2 5 5 3 4" xfId="16455" xr:uid="{00000000-0005-0000-0000-0000BF600000}"/>
    <cellStyle name="Normal 2 5 5 3 4 2" xfId="39098" xr:uid="{00000000-0005-0000-0000-0000C0600000}"/>
    <cellStyle name="Normal 2 5 5 3 5" xfId="9015" xr:uid="{00000000-0005-0000-0000-0000C1600000}"/>
    <cellStyle name="Normal 2 5 5 3 5 2" xfId="31658" xr:uid="{00000000-0005-0000-0000-0000C2600000}"/>
    <cellStyle name="Normal 2 5 5 3 6" xfId="24217" xr:uid="{00000000-0005-0000-0000-0000C3600000}"/>
    <cellStyle name="Normal 2 5 5 4" xfId="2490" xr:uid="{00000000-0005-0000-0000-0000C4600000}"/>
    <cellStyle name="Normal 2 5 5 4 2" xfId="6211" xr:uid="{00000000-0005-0000-0000-0000C5600000}"/>
    <cellStyle name="Normal 2 5 5 4 2 2" xfId="21095" xr:uid="{00000000-0005-0000-0000-0000C6600000}"/>
    <cellStyle name="Normal 2 5 5 4 2 2 2" xfId="43738" xr:uid="{00000000-0005-0000-0000-0000C7600000}"/>
    <cellStyle name="Normal 2 5 5 4 2 3" xfId="13655" xr:uid="{00000000-0005-0000-0000-0000C8600000}"/>
    <cellStyle name="Normal 2 5 5 4 2 3 2" xfId="36298" xr:uid="{00000000-0005-0000-0000-0000C9600000}"/>
    <cellStyle name="Normal 2 5 5 4 2 4" xfId="28857" xr:uid="{00000000-0005-0000-0000-0000CA600000}"/>
    <cellStyle name="Normal 2 5 5 4 3" xfId="17377" xr:uid="{00000000-0005-0000-0000-0000CB600000}"/>
    <cellStyle name="Normal 2 5 5 4 3 2" xfId="40020" xr:uid="{00000000-0005-0000-0000-0000CC600000}"/>
    <cellStyle name="Normal 2 5 5 4 4" xfId="9937" xr:uid="{00000000-0005-0000-0000-0000CD600000}"/>
    <cellStyle name="Normal 2 5 5 4 4 2" xfId="32580" xr:uid="{00000000-0005-0000-0000-0000CE600000}"/>
    <cellStyle name="Normal 2 5 5 4 5" xfId="25139" xr:uid="{00000000-0005-0000-0000-0000CF600000}"/>
    <cellStyle name="Normal 2 5 5 5" xfId="4364" xr:uid="{00000000-0005-0000-0000-0000D0600000}"/>
    <cellStyle name="Normal 2 5 5 5 2" xfId="19248" xr:uid="{00000000-0005-0000-0000-0000D1600000}"/>
    <cellStyle name="Normal 2 5 5 5 2 2" xfId="41891" xr:uid="{00000000-0005-0000-0000-0000D2600000}"/>
    <cellStyle name="Normal 2 5 5 5 3" xfId="11808" xr:uid="{00000000-0005-0000-0000-0000D3600000}"/>
    <cellStyle name="Normal 2 5 5 5 3 2" xfId="34451" xr:uid="{00000000-0005-0000-0000-0000D4600000}"/>
    <cellStyle name="Normal 2 5 5 5 4" xfId="27010" xr:uid="{00000000-0005-0000-0000-0000D5600000}"/>
    <cellStyle name="Normal 2 5 5 6" xfId="15530" xr:uid="{00000000-0005-0000-0000-0000D6600000}"/>
    <cellStyle name="Normal 2 5 5 6 2" xfId="38173" xr:uid="{00000000-0005-0000-0000-0000D7600000}"/>
    <cellStyle name="Normal 2 5 5 7" xfId="8090" xr:uid="{00000000-0005-0000-0000-0000D8600000}"/>
    <cellStyle name="Normal 2 5 5 7 2" xfId="30733" xr:uid="{00000000-0005-0000-0000-0000D9600000}"/>
    <cellStyle name="Normal 2 5 5 8" xfId="23292" xr:uid="{00000000-0005-0000-0000-0000DA600000}"/>
    <cellStyle name="Normal 2 5 6" xfId="888" xr:uid="{00000000-0005-0000-0000-0000DB600000}"/>
    <cellStyle name="Normal 2 5 6 2" xfId="1816" xr:uid="{00000000-0005-0000-0000-0000DC600000}"/>
    <cellStyle name="Normal 2 5 6 2 2" xfId="3666" xr:uid="{00000000-0005-0000-0000-0000DD600000}"/>
    <cellStyle name="Normal 2 5 6 2 2 2" xfId="7387" xr:uid="{00000000-0005-0000-0000-0000DE600000}"/>
    <cellStyle name="Normal 2 5 6 2 2 2 2" xfId="22271" xr:uid="{00000000-0005-0000-0000-0000DF600000}"/>
    <cellStyle name="Normal 2 5 6 2 2 2 2 2" xfId="44914" xr:uid="{00000000-0005-0000-0000-0000E0600000}"/>
    <cellStyle name="Normal 2 5 6 2 2 2 3" xfId="14831" xr:uid="{00000000-0005-0000-0000-0000E1600000}"/>
    <cellStyle name="Normal 2 5 6 2 2 2 3 2" xfId="37474" xr:uid="{00000000-0005-0000-0000-0000E2600000}"/>
    <cellStyle name="Normal 2 5 6 2 2 2 4" xfId="30033" xr:uid="{00000000-0005-0000-0000-0000E3600000}"/>
    <cellStyle name="Normal 2 5 6 2 2 3" xfId="18553" xr:uid="{00000000-0005-0000-0000-0000E4600000}"/>
    <cellStyle name="Normal 2 5 6 2 2 3 2" xfId="41196" xr:uid="{00000000-0005-0000-0000-0000E5600000}"/>
    <cellStyle name="Normal 2 5 6 2 2 4" xfId="11113" xr:uid="{00000000-0005-0000-0000-0000E6600000}"/>
    <cellStyle name="Normal 2 5 6 2 2 4 2" xfId="33756" xr:uid="{00000000-0005-0000-0000-0000E7600000}"/>
    <cellStyle name="Normal 2 5 6 2 2 5" xfId="26315" xr:uid="{00000000-0005-0000-0000-0000E8600000}"/>
    <cellStyle name="Normal 2 5 6 2 3" xfId="5540" xr:uid="{00000000-0005-0000-0000-0000E9600000}"/>
    <cellStyle name="Normal 2 5 6 2 3 2" xfId="20424" xr:uid="{00000000-0005-0000-0000-0000EA600000}"/>
    <cellStyle name="Normal 2 5 6 2 3 2 2" xfId="43067" xr:uid="{00000000-0005-0000-0000-0000EB600000}"/>
    <cellStyle name="Normal 2 5 6 2 3 3" xfId="12984" xr:uid="{00000000-0005-0000-0000-0000EC600000}"/>
    <cellStyle name="Normal 2 5 6 2 3 3 2" xfId="35627" xr:uid="{00000000-0005-0000-0000-0000ED600000}"/>
    <cellStyle name="Normal 2 5 6 2 3 4" xfId="28186" xr:uid="{00000000-0005-0000-0000-0000EE600000}"/>
    <cellStyle name="Normal 2 5 6 2 4" xfId="16706" xr:uid="{00000000-0005-0000-0000-0000EF600000}"/>
    <cellStyle name="Normal 2 5 6 2 4 2" xfId="39349" xr:uid="{00000000-0005-0000-0000-0000F0600000}"/>
    <cellStyle name="Normal 2 5 6 2 5" xfId="9266" xr:uid="{00000000-0005-0000-0000-0000F1600000}"/>
    <cellStyle name="Normal 2 5 6 2 5 2" xfId="31909" xr:uid="{00000000-0005-0000-0000-0000F2600000}"/>
    <cellStyle name="Normal 2 5 6 2 6" xfId="24468" xr:uid="{00000000-0005-0000-0000-0000F3600000}"/>
    <cellStyle name="Normal 2 5 6 3" xfId="2741" xr:uid="{00000000-0005-0000-0000-0000F4600000}"/>
    <cellStyle name="Normal 2 5 6 3 2" xfId="6462" xr:uid="{00000000-0005-0000-0000-0000F5600000}"/>
    <cellStyle name="Normal 2 5 6 3 2 2" xfId="21346" xr:uid="{00000000-0005-0000-0000-0000F6600000}"/>
    <cellStyle name="Normal 2 5 6 3 2 2 2" xfId="43989" xr:uid="{00000000-0005-0000-0000-0000F7600000}"/>
    <cellStyle name="Normal 2 5 6 3 2 3" xfId="13906" xr:uid="{00000000-0005-0000-0000-0000F8600000}"/>
    <cellStyle name="Normal 2 5 6 3 2 3 2" xfId="36549" xr:uid="{00000000-0005-0000-0000-0000F9600000}"/>
    <cellStyle name="Normal 2 5 6 3 2 4" xfId="29108" xr:uid="{00000000-0005-0000-0000-0000FA600000}"/>
    <cellStyle name="Normal 2 5 6 3 3" xfId="17628" xr:uid="{00000000-0005-0000-0000-0000FB600000}"/>
    <cellStyle name="Normal 2 5 6 3 3 2" xfId="40271" xr:uid="{00000000-0005-0000-0000-0000FC600000}"/>
    <cellStyle name="Normal 2 5 6 3 4" xfId="10188" xr:uid="{00000000-0005-0000-0000-0000FD600000}"/>
    <cellStyle name="Normal 2 5 6 3 4 2" xfId="32831" xr:uid="{00000000-0005-0000-0000-0000FE600000}"/>
    <cellStyle name="Normal 2 5 6 3 5" xfId="25390" xr:uid="{00000000-0005-0000-0000-0000FF600000}"/>
    <cellStyle name="Normal 2 5 6 4" xfId="4615" xr:uid="{00000000-0005-0000-0000-000000610000}"/>
    <cellStyle name="Normal 2 5 6 4 2" xfId="19499" xr:uid="{00000000-0005-0000-0000-000001610000}"/>
    <cellStyle name="Normal 2 5 6 4 2 2" xfId="42142" xr:uid="{00000000-0005-0000-0000-000002610000}"/>
    <cellStyle name="Normal 2 5 6 4 3" xfId="12059" xr:uid="{00000000-0005-0000-0000-000003610000}"/>
    <cellStyle name="Normal 2 5 6 4 3 2" xfId="34702" xr:uid="{00000000-0005-0000-0000-000004610000}"/>
    <cellStyle name="Normal 2 5 6 4 4" xfId="27261" xr:uid="{00000000-0005-0000-0000-000005610000}"/>
    <cellStyle name="Normal 2 5 6 5" xfId="15781" xr:uid="{00000000-0005-0000-0000-000006610000}"/>
    <cellStyle name="Normal 2 5 6 5 2" xfId="38424" xr:uid="{00000000-0005-0000-0000-000007610000}"/>
    <cellStyle name="Normal 2 5 6 6" xfId="8341" xr:uid="{00000000-0005-0000-0000-000008610000}"/>
    <cellStyle name="Normal 2 5 6 6 2" xfId="30984" xr:uid="{00000000-0005-0000-0000-000009610000}"/>
    <cellStyle name="Normal 2 5 6 7" xfId="23543" xr:uid="{00000000-0005-0000-0000-00000A610000}"/>
    <cellStyle name="Normal 2 5 7" xfId="1354" xr:uid="{00000000-0005-0000-0000-00000B610000}"/>
    <cellStyle name="Normal 2 5 7 2" xfId="3204" xr:uid="{00000000-0005-0000-0000-00000C610000}"/>
    <cellStyle name="Normal 2 5 7 2 2" xfId="6925" xr:uid="{00000000-0005-0000-0000-00000D610000}"/>
    <cellStyle name="Normal 2 5 7 2 2 2" xfId="21809" xr:uid="{00000000-0005-0000-0000-00000E610000}"/>
    <cellStyle name="Normal 2 5 7 2 2 2 2" xfId="44452" xr:uid="{00000000-0005-0000-0000-00000F610000}"/>
    <cellStyle name="Normal 2 5 7 2 2 3" xfId="14369" xr:uid="{00000000-0005-0000-0000-000010610000}"/>
    <cellStyle name="Normal 2 5 7 2 2 3 2" xfId="37012" xr:uid="{00000000-0005-0000-0000-000011610000}"/>
    <cellStyle name="Normal 2 5 7 2 2 4" xfId="29571" xr:uid="{00000000-0005-0000-0000-000012610000}"/>
    <cellStyle name="Normal 2 5 7 2 3" xfId="18091" xr:uid="{00000000-0005-0000-0000-000013610000}"/>
    <cellStyle name="Normal 2 5 7 2 3 2" xfId="40734" xr:uid="{00000000-0005-0000-0000-000014610000}"/>
    <cellStyle name="Normal 2 5 7 2 4" xfId="10651" xr:uid="{00000000-0005-0000-0000-000015610000}"/>
    <cellStyle name="Normal 2 5 7 2 4 2" xfId="33294" xr:uid="{00000000-0005-0000-0000-000016610000}"/>
    <cellStyle name="Normal 2 5 7 2 5" xfId="25853" xr:uid="{00000000-0005-0000-0000-000017610000}"/>
    <cellStyle name="Normal 2 5 7 3" xfId="5078" xr:uid="{00000000-0005-0000-0000-000018610000}"/>
    <cellStyle name="Normal 2 5 7 3 2" xfId="19962" xr:uid="{00000000-0005-0000-0000-000019610000}"/>
    <cellStyle name="Normal 2 5 7 3 2 2" xfId="42605" xr:uid="{00000000-0005-0000-0000-00001A610000}"/>
    <cellStyle name="Normal 2 5 7 3 3" xfId="12522" xr:uid="{00000000-0005-0000-0000-00001B610000}"/>
    <cellStyle name="Normal 2 5 7 3 3 2" xfId="35165" xr:uid="{00000000-0005-0000-0000-00001C610000}"/>
    <cellStyle name="Normal 2 5 7 3 4" xfId="27724" xr:uid="{00000000-0005-0000-0000-00001D610000}"/>
    <cellStyle name="Normal 2 5 7 4" xfId="16244" xr:uid="{00000000-0005-0000-0000-00001E610000}"/>
    <cellStyle name="Normal 2 5 7 4 2" xfId="38887" xr:uid="{00000000-0005-0000-0000-00001F610000}"/>
    <cellStyle name="Normal 2 5 7 5" xfId="8804" xr:uid="{00000000-0005-0000-0000-000020610000}"/>
    <cellStyle name="Normal 2 5 7 5 2" xfId="31447" xr:uid="{00000000-0005-0000-0000-000021610000}"/>
    <cellStyle name="Normal 2 5 7 6" xfId="24006" xr:uid="{00000000-0005-0000-0000-000022610000}"/>
    <cellStyle name="Normal 2 5 8" xfId="2279" xr:uid="{00000000-0005-0000-0000-000023610000}"/>
    <cellStyle name="Normal 2 5 8 2" xfId="6000" xr:uid="{00000000-0005-0000-0000-000024610000}"/>
    <cellStyle name="Normal 2 5 8 2 2" xfId="20884" xr:uid="{00000000-0005-0000-0000-000025610000}"/>
    <cellStyle name="Normal 2 5 8 2 2 2" xfId="43527" xr:uid="{00000000-0005-0000-0000-000026610000}"/>
    <cellStyle name="Normal 2 5 8 2 3" xfId="13444" xr:uid="{00000000-0005-0000-0000-000027610000}"/>
    <cellStyle name="Normal 2 5 8 2 3 2" xfId="36087" xr:uid="{00000000-0005-0000-0000-000028610000}"/>
    <cellStyle name="Normal 2 5 8 2 4" xfId="28646" xr:uid="{00000000-0005-0000-0000-000029610000}"/>
    <cellStyle name="Normal 2 5 8 3" xfId="17166" xr:uid="{00000000-0005-0000-0000-00002A610000}"/>
    <cellStyle name="Normal 2 5 8 3 2" xfId="39809" xr:uid="{00000000-0005-0000-0000-00002B610000}"/>
    <cellStyle name="Normal 2 5 8 4" xfId="9726" xr:uid="{00000000-0005-0000-0000-00002C610000}"/>
    <cellStyle name="Normal 2 5 8 4 2" xfId="32369" xr:uid="{00000000-0005-0000-0000-00002D610000}"/>
    <cellStyle name="Normal 2 5 8 5" xfId="24928" xr:uid="{00000000-0005-0000-0000-00002E610000}"/>
    <cellStyle name="Normal 2 5 9" xfId="4153" xr:uid="{00000000-0005-0000-0000-00002F610000}"/>
    <cellStyle name="Normal 2 5 9 2" xfId="19037" xr:uid="{00000000-0005-0000-0000-000030610000}"/>
    <cellStyle name="Normal 2 5 9 2 2" xfId="41680" xr:uid="{00000000-0005-0000-0000-000031610000}"/>
    <cellStyle name="Normal 2 5 9 3" xfId="11597" xr:uid="{00000000-0005-0000-0000-000032610000}"/>
    <cellStyle name="Normal 2 5 9 3 2" xfId="34240" xr:uid="{00000000-0005-0000-0000-000033610000}"/>
    <cellStyle name="Normal 2 5 9 4" xfId="26799" xr:uid="{00000000-0005-0000-0000-000034610000}"/>
    <cellStyle name="Normal 2 6" xfId="405" xr:uid="{00000000-0005-0000-0000-000035610000}"/>
    <cellStyle name="Normal 2 6 10" xfId="15320" xr:uid="{00000000-0005-0000-0000-000036610000}"/>
    <cellStyle name="Normal 2 6 10 2" xfId="37963" xr:uid="{00000000-0005-0000-0000-000037610000}"/>
    <cellStyle name="Normal 2 6 11" xfId="7880" xr:uid="{00000000-0005-0000-0000-000038610000}"/>
    <cellStyle name="Normal 2 6 11 2" xfId="30523" xr:uid="{00000000-0005-0000-0000-000039610000}"/>
    <cellStyle name="Normal 2 6 12" xfId="23083" xr:uid="{00000000-0005-0000-0000-00003A610000}"/>
    <cellStyle name="Normal 2 6 2" xfId="441" xr:uid="{00000000-0005-0000-0000-00003B610000}"/>
    <cellStyle name="Normal 2 6 2 10" xfId="7900" xr:uid="{00000000-0005-0000-0000-00003C610000}"/>
    <cellStyle name="Normal 2 6 2 10 2" xfId="30543" xr:uid="{00000000-0005-0000-0000-00003D610000}"/>
    <cellStyle name="Normal 2 6 2 11" xfId="23103" xr:uid="{00000000-0005-0000-0000-00003E610000}"/>
    <cellStyle name="Normal 2 6 2 2" xfId="494" xr:uid="{00000000-0005-0000-0000-00003F610000}"/>
    <cellStyle name="Normal 2 6 2 2 10" xfId="23155" xr:uid="{00000000-0005-0000-0000-000040610000}"/>
    <cellStyle name="Normal 2 6 2 2 2" xfId="600" xr:uid="{00000000-0005-0000-0000-000041610000}"/>
    <cellStyle name="Normal 2 6 2 2 2 2" xfId="812" xr:uid="{00000000-0005-0000-0000-000042610000}"/>
    <cellStyle name="Normal 2 6 2 2 2 2 2" xfId="1277" xr:uid="{00000000-0005-0000-0000-000043610000}"/>
    <cellStyle name="Normal 2 6 2 2 2 2 2 2" xfId="2205" xr:uid="{00000000-0005-0000-0000-000044610000}"/>
    <cellStyle name="Normal 2 6 2 2 2 2 2 2 2" xfId="4055" xr:uid="{00000000-0005-0000-0000-000045610000}"/>
    <cellStyle name="Normal 2 6 2 2 2 2 2 2 2 2" xfId="7776" xr:uid="{00000000-0005-0000-0000-000046610000}"/>
    <cellStyle name="Normal 2 6 2 2 2 2 2 2 2 2 2" xfId="22660" xr:uid="{00000000-0005-0000-0000-000047610000}"/>
    <cellStyle name="Normal 2 6 2 2 2 2 2 2 2 2 2 2" xfId="45303" xr:uid="{00000000-0005-0000-0000-000048610000}"/>
    <cellStyle name="Normal 2 6 2 2 2 2 2 2 2 2 3" xfId="15220" xr:uid="{00000000-0005-0000-0000-000049610000}"/>
    <cellStyle name="Normal 2 6 2 2 2 2 2 2 2 2 3 2" xfId="37863" xr:uid="{00000000-0005-0000-0000-00004A610000}"/>
    <cellStyle name="Normal 2 6 2 2 2 2 2 2 2 2 4" xfId="30422" xr:uid="{00000000-0005-0000-0000-00004B610000}"/>
    <cellStyle name="Normal 2 6 2 2 2 2 2 2 2 3" xfId="18942" xr:uid="{00000000-0005-0000-0000-00004C610000}"/>
    <cellStyle name="Normal 2 6 2 2 2 2 2 2 2 3 2" xfId="41585" xr:uid="{00000000-0005-0000-0000-00004D610000}"/>
    <cellStyle name="Normal 2 6 2 2 2 2 2 2 2 4" xfId="11502" xr:uid="{00000000-0005-0000-0000-00004E610000}"/>
    <cellStyle name="Normal 2 6 2 2 2 2 2 2 2 4 2" xfId="34145" xr:uid="{00000000-0005-0000-0000-00004F610000}"/>
    <cellStyle name="Normal 2 6 2 2 2 2 2 2 2 5" xfId="26704" xr:uid="{00000000-0005-0000-0000-000050610000}"/>
    <cellStyle name="Normal 2 6 2 2 2 2 2 2 3" xfId="5929" xr:uid="{00000000-0005-0000-0000-000051610000}"/>
    <cellStyle name="Normal 2 6 2 2 2 2 2 2 3 2" xfId="20813" xr:uid="{00000000-0005-0000-0000-000052610000}"/>
    <cellStyle name="Normal 2 6 2 2 2 2 2 2 3 2 2" xfId="43456" xr:uid="{00000000-0005-0000-0000-000053610000}"/>
    <cellStyle name="Normal 2 6 2 2 2 2 2 2 3 3" xfId="13373" xr:uid="{00000000-0005-0000-0000-000054610000}"/>
    <cellStyle name="Normal 2 6 2 2 2 2 2 2 3 3 2" xfId="36016" xr:uid="{00000000-0005-0000-0000-000055610000}"/>
    <cellStyle name="Normal 2 6 2 2 2 2 2 2 3 4" xfId="28575" xr:uid="{00000000-0005-0000-0000-000056610000}"/>
    <cellStyle name="Normal 2 6 2 2 2 2 2 2 4" xfId="17095" xr:uid="{00000000-0005-0000-0000-000057610000}"/>
    <cellStyle name="Normal 2 6 2 2 2 2 2 2 4 2" xfId="39738" xr:uid="{00000000-0005-0000-0000-000058610000}"/>
    <cellStyle name="Normal 2 6 2 2 2 2 2 2 5" xfId="9655" xr:uid="{00000000-0005-0000-0000-000059610000}"/>
    <cellStyle name="Normal 2 6 2 2 2 2 2 2 5 2" xfId="32298" xr:uid="{00000000-0005-0000-0000-00005A610000}"/>
    <cellStyle name="Normal 2 6 2 2 2 2 2 2 6" xfId="24857" xr:uid="{00000000-0005-0000-0000-00005B610000}"/>
    <cellStyle name="Normal 2 6 2 2 2 2 2 3" xfId="3130" xr:uid="{00000000-0005-0000-0000-00005C610000}"/>
    <cellStyle name="Normal 2 6 2 2 2 2 2 3 2" xfId="6851" xr:uid="{00000000-0005-0000-0000-00005D610000}"/>
    <cellStyle name="Normal 2 6 2 2 2 2 2 3 2 2" xfId="21735" xr:uid="{00000000-0005-0000-0000-00005E610000}"/>
    <cellStyle name="Normal 2 6 2 2 2 2 2 3 2 2 2" xfId="44378" xr:uid="{00000000-0005-0000-0000-00005F610000}"/>
    <cellStyle name="Normal 2 6 2 2 2 2 2 3 2 3" xfId="14295" xr:uid="{00000000-0005-0000-0000-000060610000}"/>
    <cellStyle name="Normal 2 6 2 2 2 2 2 3 2 3 2" xfId="36938" xr:uid="{00000000-0005-0000-0000-000061610000}"/>
    <cellStyle name="Normal 2 6 2 2 2 2 2 3 2 4" xfId="29497" xr:uid="{00000000-0005-0000-0000-000062610000}"/>
    <cellStyle name="Normal 2 6 2 2 2 2 2 3 3" xfId="18017" xr:uid="{00000000-0005-0000-0000-000063610000}"/>
    <cellStyle name="Normal 2 6 2 2 2 2 2 3 3 2" xfId="40660" xr:uid="{00000000-0005-0000-0000-000064610000}"/>
    <cellStyle name="Normal 2 6 2 2 2 2 2 3 4" xfId="10577" xr:uid="{00000000-0005-0000-0000-000065610000}"/>
    <cellStyle name="Normal 2 6 2 2 2 2 2 3 4 2" xfId="33220" xr:uid="{00000000-0005-0000-0000-000066610000}"/>
    <cellStyle name="Normal 2 6 2 2 2 2 2 3 5" xfId="25779" xr:uid="{00000000-0005-0000-0000-000067610000}"/>
    <cellStyle name="Normal 2 6 2 2 2 2 2 4" xfId="5004" xr:uid="{00000000-0005-0000-0000-000068610000}"/>
    <cellStyle name="Normal 2 6 2 2 2 2 2 4 2" xfId="19888" xr:uid="{00000000-0005-0000-0000-000069610000}"/>
    <cellStyle name="Normal 2 6 2 2 2 2 2 4 2 2" xfId="42531" xr:uid="{00000000-0005-0000-0000-00006A610000}"/>
    <cellStyle name="Normal 2 6 2 2 2 2 2 4 3" xfId="12448" xr:uid="{00000000-0005-0000-0000-00006B610000}"/>
    <cellStyle name="Normal 2 6 2 2 2 2 2 4 3 2" xfId="35091" xr:uid="{00000000-0005-0000-0000-00006C610000}"/>
    <cellStyle name="Normal 2 6 2 2 2 2 2 4 4" xfId="27650" xr:uid="{00000000-0005-0000-0000-00006D610000}"/>
    <cellStyle name="Normal 2 6 2 2 2 2 2 5" xfId="16170" xr:uid="{00000000-0005-0000-0000-00006E610000}"/>
    <cellStyle name="Normal 2 6 2 2 2 2 2 5 2" xfId="38813" xr:uid="{00000000-0005-0000-0000-00006F610000}"/>
    <cellStyle name="Normal 2 6 2 2 2 2 2 6" xfId="8730" xr:uid="{00000000-0005-0000-0000-000070610000}"/>
    <cellStyle name="Normal 2 6 2 2 2 2 2 6 2" xfId="31373" xr:uid="{00000000-0005-0000-0000-000071610000}"/>
    <cellStyle name="Normal 2 6 2 2 2 2 2 7" xfId="23932" xr:uid="{00000000-0005-0000-0000-000072610000}"/>
    <cellStyle name="Normal 2 6 2 2 2 2 3" xfId="1743" xr:uid="{00000000-0005-0000-0000-000073610000}"/>
    <cellStyle name="Normal 2 6 2 2 2 2 3 2" xfId="3593" xr:uid="{00000000-0005-0000-0000-000074610000}"/>
    <cellStyle name="Normal 2 6 2 2 2 2 3 2 2" xfId="7314" xr:uid="{00000000-0005-0000-0000-000075610000}"/>
    <cellStyle name="Normal 2 6 2 2 2 2 3 2 2 2" xfId="22198" xr:uid="{00000000-0005-0000-0000-000076610000}"/>
    <cellStyle name="Normal 2 6 2 2 2 2 3 2 2 2 2" xfId="44841" xr:uid="{00000000-0005-0000-0000-000077610000}"/>
    <cellStyle name="Normal 2 6 2 2 2 2 3 2 2 3" xfId="14758" xr:uid="{00000000-0005-0000-0000-000078610000}"/>
    <cellStyle name="Normal 2 6 2 2 2 2 3 2 2 3 2" xfId="37401" xr:uid="{00000000-0005-0000-0000-000079610000}"/>
    <cellStyle name="Normal 2 6 2 2 2 2 3 2 2 4" xfId="29960" xr:uid="{00000000-0005-0000-0000-00007A610000}"/>
    <cellStyle name="Normal 2 6 2 2 2 2 3 2 3" xfId="18480" xr:uid="{00000000-0005-0000-0000-00007B610000}"/>
    <cellStyle name="Normal 2 6 2 2 2 2 3 2 3 2" xfId="41123" xr:uid="{00000000-0005-0000-0000-00007C610000}"/>
    <cellStyle name="Normal 2 6 2 2 2 2 3 2 4" xfId="11040" xr:uid="{00000000-0005-0000-0000-00007D610000}"/>
    <cellStyle name="Normal 2 6 2 2 2 2 3 2 4 2" xfId="33683" xr:uid="{00000000-0005-0000-0000-00007E610000}"/>
    <cellStyle name="Normal 2 6 2 2 2 2 3 2 5" xfId="26242" xr:uid="{00000000-0005-0000-0000-00007F610000}"/>
    <cellStyle name="Normal 2 6 2 2 2 2 3 3" xfId="5467" xr:uid="{00000000-0005-0000-0000-000080610000}"/>
    <cellStyle name="Normal 2 6 2 2 2 2 3 3 2" xfId="20351" xr:uid="{00000000-0005-0000-0000-000081610000}"/>
    <cellStyle name="Normal 2 6 2 2 2 2 3 3 2 2" xfId="42994" xr:uid="{00000000-0005-0000-0000-000082610000}"/>
    <cellStyle name="Normal 2 6 2 2 2 2 3 3 3" xfId="12911" xr:uid="{00000000-0005-0000-0000-000083610000}"/>
    <cellStyle name="Normal 2 6 2 2 2 2 3 3 3 2" xfId="35554" xr:uid="{00000000-0005-0000-0000-000084610000}"/>
    <cellStyle name="Normal 2 6 2 2 2 2 3 3 4" xfId="28113" xr:uid="{00000000-0005-0000-0000-000085610000}"/>
    <cellStyle name="Normal 2 6 2 2 2 2 3 4" xfId="16633" xr:uid="{00000000-0005-0000-0000-000086610000}"/>
    <cellStyle name="Normal 2 6 2 2 2 2 3 4 2" xfId="39276" xr:uid="{00000000-0005-0000-0000-000087610000}"/>
    <cellStyle name="Normal 2 6 2 2 2 2 3 5" xfId="9193" xr:uid="{00000000-0005-0000-0000-000088610000}"/>
    <cellStyle name="Normal 2 6 2 2 2 2 3 5 2" xfId="31836" xr:uid="{00000000-0005-0000-0000-000089610000}"/>
    <cellStyle name="Normal 2 6 2 2 2 2 3 6" xfId="24395" xr:uid="{00000000-0005-0000-0000-00008A610000}"/>
    <cellStyle name="Normal 2 6 2 2 2 2 4" xfId="2668" xr:uid="{00000000-0005-0000-0000-00008B610000}"/>
    <cellStyle name="Normal 2 6 2 2 2 2 4 2" xfId="6389" xr:uid="{00000000-0005-0000-0000-00008C610000}"/>
    <cellStyle name="Normal 2 6 2 2 2 2 4 2 2" xfId="21273" xr:uid="{00000000-0005-0000-0000-00008D610000}"/>
    <cellStyle name="Normal 2 6 2 2 2 2 4 2 2 2" xfId="43916" xr:uid="{00000000-0005-0000-0000-00008E610000}"/>
    <cellStyle name="Normal 2 6 2 2 2 2 4 2 3" xfId="13833" xr:uid="{00000000-0005-0000-0000-00008F610000}"/>
    <cellStyle name="Normal 2 6 2 2 2 2 4 2 3 2" xfId="36476" xr:uid="{00000000-0005-0000-0000-000090610000}"/>
    <cellStyle name="Normal 2 6 2 2 2 2 4 2 4" xfId="29035" xr:uid="{00000000-0005-0000-0000-000091610000}"/>
    <cellStyle name="Normal 2 6 2 2 2 2 4 3" xfId="17555" xr:uid="{00000000-0005-0000-0000-000092610000}"/>
    <cellStyle name="Normal 2 6 2 2 2 2 4 3 2" xfId="40198" xr:uid="{00000000-0005-0000-0000-000093610000}"/>
    <cellStyle name="Normal 2 6 2 2 2 2 4 4" xfId="10115" xr:uid="{00000000-0005-0000-0000-000094610000}"/>
    <cellStyle name="Normal 2 6 2 2 2 2 4 4 2" xfId="32758" xr:uid="{00000000-0005-0000-0000-000095610000}"/>
    <cellStyle name="Normal 2 6 2 2 2 2 4 5" xfId="25317" xr:uid="{00000000-0005-0000-0000-000096610000}"/>
    <cellStyle name="Normal 2 6 2 2 2 2 5" xfId="4542" xr:uid="{00000000-0005-0000-0000-000097610000}"/>
    <cellStyle name="Normal 2 6 2 2 2 2 5 2" xfId="19426" xr:uid="{00000000-0005-0000-0000-000098610000}"/>
    <cellStyle name="Normal 2 6 2 2 2 2 5 2 2" xfId="42069" xr:uid="{00000000-0005-0000-0000-000099610000}"/>
    <cellStyle name="Normal 2 6 2 2 2 2 5 3" xfId="11986" xr:uid="{00000000-0005-0000-0000-00009A610000}"/>
    <cellStyle name="Normal 2 6 2 2 2 2 5 3 2" xfId="34629" xr:uid="{00000000-0005-0000-0000-00009B610000}"/>
    <cellStyle name="Normal 2 6 2 2 2 2 5 4" xfId="27188" xr:uid="{00000000-0005-0000-0000-00009C610000}"/>
    <cellStyle name="Normal 2 6 2 2 2 2 6" xfId="15708" xr:uid="{00000000-0005-0000-0000-00009D610000}"/>
    <cellStyle name="Normal 2 6 2 2 2 2 6 2" xfId="38351" xr:uid="{00000000-0005-0000-0000-00009E610000}"/>
    <cellStyle name="Normal 2 6 2 2 2 2 7" xfId="8268" xr:uid="{00000000-0005-0000-0000-00009F610000}"/>
    <cellStyle name="Normal 2 6 2 2 2 2 7 2" xfId="30911" xr:uid="{00000000-0005-0000-0000-0000A0610000}"/>
    <cellStyle name="Normal 2 6 2 2 2 2 8" xfId="23470" xr:uid="{00000000-0005-0000-0000-0000A1610000}"/>
    <cellStyle name="Normal 2 6 2 2 2 3" xfId="1066" xr:uid="{00000000-0005-0000-0000-0000A2610000}"/>
    <cellStyle name="Normal 2 6 2 2 2 3 2" xfId="1994" xr:uid="{00000000-0005-0000-0000-0000A3610000}"/>
    <cellStyle name="Normal 2 6 2 2 2 3 2 2" xfId="3844" xr:uid="{00000000-0005-0000-0000-0000A4610000}"/>
    <cellStyle name="Normal 2 6 2 2 2 3 2 2 2" xfId="7565" xr:uid="{00000000-0005-0000-0000-0000A5610000}"/>
    <cellStyle name="Normal 2 6 2 2 2 3 2 2 2 2" xfId="22449" xr:uid="{00000000-0005-0000-0000-0000A6610000}"/>
    <cellStyle name="Normal 2 6 2 2 2 3 2 2 2 2 2" xfId="45092" xr:uid="{00000000-0005-0000-0000-0000A7610000}"/>
    <cellStyle name="Normal 2 6 2 2 2 3 2 2 2 3" xfId="15009" xr:uid="{00000000-0005-0000-0000-0000A8610000}"/>
    <cellStyle name="Normal 2 6 2 2 2 3 2 2 2 3 2" xfId="37652" xr:uid="{00000000-0005-0000-0000-0000A9610000}"/>
    <cellStyle name="Normal 2 6 2 2 2 3 2 2 2 4" xfId="30211" xr:uid="{00000000-0005-0000-0000-0000AA610000}"/>
    <cellStyle name="Normal 2 6 2 2 2 3 2 2 3" xfId="18731" xr:uid="{00000000-0005-0000-0000-0000AB610000}"/>
    <cellStyle name="Normal 2 6 2 2 2 3 2 2 3 2" xfId="41374" xr:uid="{00000000-0005-0000-0000-0000AC610000}"/>
    <cellStyle name="Normal 2 6 2 2 2 3 2 2 4" xfId="11291" xr:uid="{00000000-0005-0000-0000-0000AD610000}"/>
    <cellStyle name="Normal 2 6 2 2 2 3 2 2 4 2" xfId="33934" xr:uid="{00000000-0005-0000-0000-0000AE610000}"/>
    <cellStyle name="Normal 2 6 2 2 2 3 2 2 5" xfId="26493" xr:uid="{00000000-0005-0000-0000-0000AF610000}"/>
    <cellStyle name="Normal 2 6 2 2 2 3 2 3" xfId="5718" xr:uid="{00000000-0005-0000-0000-0000B0610000}"/>
    <cellStyle name="Normal 2 6 2 2 2 3 2 3 2" xfId="20602" xr:uid="{00000000-0005-0000-0000-0000B1610000}"/>
    <cellStyle name="Normal 2 6 2 2 2 3 2 3 2 2" xfId="43245" xr:uid="{00000000-0005-0000-0000-0000B2610000}"/>
    <cellStyle name="Normal 2 6 2 2 2 3 2 3 3" xfId="13162" xr:uid="{00000000-0005-0000-0000-0000B3610000}"/>
    <cellStyle name="Normal 2 6 2 2 2 3 2 3 3 2" xfId="35805" xr:uid="{00000000-0005-0000-0000-0000B4610000}"/>
    <cellStyle name="Normal 2 6 2 2 2 3 2 3 4" xfId="28364" xr:uid="{00000000-0005-0000-0000-0000B5610000}"/>
    <cellStyle name="Normal 2 6 2 2 2 3 2 4" xfId="16884" xr:uid="{00000000-0005-0000-0000-0000B6610000}"/>
    <cellStyle name="Normal 2 6 2 2 2 3 2 4 2" xfId="39527" xr:uid="{00000000-0005-0000-0000-0000B7610000}"/>
    <cellStyle name="Normal 2 6 2 2 2 3 2 5" xfId="9444" xr:uid="{00000000-0005-0000-0000-0000B8610000}"/>
    <cellStyle name="Normal 2 6 2 2 2 3 2 5 2" xfId="32087" xr:uid="{00000000-0005-0000-0000-0000B9610000}"/>
    <cellStyle name="Normal 2 6 2 2 2 3 2 6" xfId="24646" xr:uid="{00000000-0005-0000-0000-0000BA610000}"/>
    <cellStyle name="Normal 2 6 2 2 2 3 3" xfId="2919" xr:uid="{00000000-0005-0000-0000-0000BB610000}"/>
    <cellStyle name="Normal 2 6 2 2 2 3 3 2" xfId="6640" xr:uid="{00000000-0005-0000-0000-0000BC610000}"/>
    <cellStyle name="Normal 2 6 2 2 2 3 3 2 2" xfId="21524" xr:uid="{00000000-0005-0000-0000-0000BD610000}"/>
    <cellStyle name="Normal 2 6 2 2 2 3 3 2 2 2" xfId="44167" xr:uid="{00000000-0005-0000-0000-0000BE610000}"/>
    <cellStyle name="Normal 2 6 2 2 2 3 3 2 3" xfId="14084" xr:uid="{00000000-0005-0000-0000-0000BF610000}"/>
    <cellStyle name="Normal 2 6 2 2 2 3 3 2 3 2" xfId="36727" xr:uid="{00000000-0005-0000-0000-0000C0610000}"/>
    <cellStyle name="Normal 2 6 2 2 2 3 3 2 4" xfId="29286" xr:uid="{00000000-0005-0000-0000-0000C1610000}"/>
    <cellStyle name="Normal 2 6 2 2 2 3 3 3" xfId="17806" xr:uid="{00000000-0005-0000-0000-0000C2610000}"/>
    <cellStyle name="Normal 2 6 2 2 2 3 3 3 2" xfId="40449" xr:uid="{00000000-0005-0000-0000-0000C3610000}"/>
    <cellStyle name="Normal 2 6 2 2 2 3 3 4" xfId="10366" xr:uid="{00000000-0005-0000-0000-0000C4610000}"/>
    <cellStyle name="Normal 2 6 2 2 2 3 3 4 2" xfId="33009" xr:uid="{00000000-0005-0000-0000-0000C5610000}"/>
    <cellStyle name="Normal 2 6 2 2 2 3 3 5" xfId="25568" xr:uid="{00000000-0005-0000-0000-0000C6610000}"/>
    <cellStyle name="Normal 2 6 2 2 2 3 4" xfId="4793" xr:uid="{00000000-0005-0000-0000-0000C7610000}"/>
    <cellStyle name="Normal 2 6 2 2 2 3 4 2" xfId="19677" xr:uid="{00000000-0005-0000-0000-0000C8610000}"/>
    <cellStyle name="Normal 2 6 2 2 2 3 4 2 2" xfId="42320" xr:uid="{00000000-0005-0000-0000-0000C9610000}"/>
    <cellStyle name="Normal 2 6 2 2 2 3 4 3" xfId="12237" xr:uid="{00000000-0005-0000-0000-0000CA610000}"/>
    <cellStyle name="Normal 2 6 2 2 2 3 4 3 2" xfId="34880" xr:uid="{00000000-0005-0000-0000-0000CB610000}"/>
    <cellStyle name="Normal 2 6 2 2 2 3 4 4" xfId="27439" xr:uid="{00000000-0005-0000-0000-0000CC610000}"/>
    <cellStyle name="Normal 2 6 2 2 2 3 5" xfId="15959" xr:uid="{00000000-0005-0000-0000-0000CD610000}"/>
    <cellStyle name="Normal 2 6 2 2 2 3 5 2" xfId="38602" xr:uid="{00000000-0005-0000-0000-0000CE610000}"/>
    <cellStyle name="Normal 2 6 2 2 2 3 6" xfId="8519" xr:uid="{00000000-0005-0000-0000-0000CF610000}"/>
    <cellStyle name="Normal 2 6 2 2 2 3 6 2" xfId="31162" xr:uid="{00000000-0005-0000-0000-0000D0610000}"/>
    <cellStyle name="Normal 2 6 2 2 2 3 7" xfId="23721" xr:uid="{00000000-0005-0000-0000-0000D1610000}"/>
    <cellStyle name="Normal 2 6 2 2 2 4" xfId="1532" xr:uid="{00000000-0005-0000-0000-0000D2610000}"/>
    <cellStyle name="Normal 2 6 2 2 2 4 2" xfId="3382" xr:uid="{00000000-0005-0000-0000-0000D3610000}"/>
    <cellStyle name="Normal 2 6 2 2 2 4 2 2" xfId="7103" xr:uid="{00000000-0005-0000-0000-0000D4610000}"/>
    <cellStyle name="Normal 2 6 2 2 2 4 2 2 2" xfId="21987" xr:uid="{00000000-0005-0000-0000-0000D5610000}"/>
    <cellStyle name="Normal 2 6 2 2 2 4 2 2 2 2" xfId="44630" xr:uid="{00000000-0005-0000-0000-0000D6610000}"/>
    <cellStyle name="Normal 2 6 2 2 2 4 2 2 3" xfId="14547" xr:uid="{00000000-0005-0000-0000-0000D7610000}"/>
    <cellStyle name="Normal 2 6 2 2 2 4 2 2 3 2" xfId="37190" xr:uid="{00000000-0005-0000-0000-0000D8610000}"/>
    <cellStyle name="Normal 2 6 2 2 2 4 2 2 4" xfId="29749" xr:uid="{00000000-0005-0000-0000-0000D9610000}"/>
    <cellStyle name="Normal 2 6 2 2 2 4 2 3" xfId="18269" xr:uid="{00000000-0005-0000-0000-0000DA610000}"/>
    <cellStyle name="Normal 2 6 2 2 2 4 2 3 2" xfId="40912" xr:uid="{00000000-0005-0000-0000-0000DB610000}"/>
    <cellStyle name="Normal 2 6 2 2 2 4 2 4" xfId="10829" xr:uid="{00000000-0005-0000-0000-0000DC610000}"/>
    <cellStyle name="Normal 2 6 2 2 2 4 2 4 2" xfId="33472" xr:uid="{00000000-0005-0000-0000-0000DD610000}"/>
    <cellStyle name="Normal 2 6 2 2 2 4 2 5" xfId="26031" xr:uid="{00000000-0005-0000-0000-0000DE610000}"/>
    <cellStyle name="Normal 2 6 2 2 2 4 3" xfId="5256" xr:uid="{00000000-0005-0000-0000-0000DF610000}"/>
    <cellStyle name="Normal 2 6 2 2 2 4 3 2" xfId="20140" xr:uid="{00000000-0005-0000-0000-0000E0610000}"/>
    <cellStyle name="Normal 2 6 2 2 2 4 3 2 2" xfId="42783" xr:uid="{00000000-0005-0000-0000-0000E1610000}"/>
    <cellStyle name="Normal 2 6 2 2 2 4 3 3" xfId="12700" xr:uid="{00000000-0005-0000-0000-0000E2610000}"/>
    <cellStyle name="Normal 2 6 2 2 2 4 3 3 2" xfId="35343" xr:uid="{00000000-0005-0000-0000-0000E3610000}"/>
    <cellStyle name="Normal 2 6 2 2 2 4 3 4" xfId="27902" xr:uid="{00000000-0005-0000-0000-0000E4610000}"/>
    <cellStyle name="Normal 2 6 2 2 2 4 4" xfId="16422" xr:uid="{00000000-0005-0000-0000-0000E5610000}"/>
    <cellStyle name="Normal 2 6 2 2 2 4 4 2" xfId="39065" xr:uid="{00000000-0005-0000-0000-0000E6610000}"/>
    <cellStyle name="Normal 2 6 2 2 2 4 5" xfId="8982" xr:uid="{00000000-0005-0000-0000-0000E7610000}"/>
    <cellStyle name="Normal 2 6 2 2 2 4 5 2" xfId="31625" xr:uid="{00000000-0005-0000-0000-0000E8610000}"/>
    <cellStyle name="Normal 2 6 2 2 2 4 6" xfId="24184" xr:uid="{00000000-0005-0000-0000-0000E9610000}"/>
    <cellStyle name="Normal 2 6 2 2 2 5" xfId="2457" xr:uid="{00000000-0005-0000-0000-0000EA610000}"/>
    <cellStyle name="Normal 2 6 2 2 2 5 2" xfId="6178" xr:uid="{00000000-0005-0000-0000-0000EB610000}"/>
    <cellStyle name="Normal 2 6 2 2 2 5 2 2" xfId="21062" xr:uid="{00000000-0005-0000-0000-0000EC610000}"/>
    <cellStyle name="Normal 2 6 2 2 2 5 2 2 2" xfId="43705" xr:uid="{00000000-0005-0000-0000-0000ED610000}"/>
    <cellStyle name="Normal 2 6 2 2 2 5 2 3" xfId="13622" xr:uid="{00000000-0005-0000-0000-0000EE610000}"/>
    <cellStyle name="Normal 2 6 2 2 2 5 2 3 2" xfId="36265" xr:uid="{00000000-0005-0000-0000-0000EF610000}"/>
    <cellStyle name="Normal 2 6 2 2 2 5 2 4" xfId="28824" xr:uid="{00000000-0005-0000-0000-0000F0610000}"/>
    <cellStyle name="Normal 2 6 2 2 2 5 3" xfId="17344" xr:uid="{00000000-0005-0000-0000-0000F1610000}"/>
    <cellStyle name="Normal 2 6 2 2 2 5 3 2" xfId="39987" xr:uid="{00000000-0005-0000-0000-0000F2610000}"/>
    <cellStyle name="Normal 2 6 2 2 2 5 4" xfId="9904" xr:uid="{00000000-0005-0000-0000-0000F3610000}"/>
    <cellStyle name="Normal 2 6 2 2 2 5 4 2" xfId="32547" xr:uid="{00000000-0005-0000-0000-0000F4610000}"/>
    <cellStyle name="Normal 2 6 2 2 2 5 5" xfId="25106" xr:uid="{00000000-0005-0000-0000-0000F5610000}"/>
    <cellStyle name="Normal 2 6 2 2 2 6" xfId="4331" xr:uid="{00000000-0005-0000-0000-0000F6610000}"/>
    <cellStyle name="Normal 2 6 2 2 2 6 2" xfId="19215" xr:uid="{00000000-0005-0000-0000-0000F7610000}"/>
    <cellStyle name="Normal 2 6 2 2 2 6 2 2" xfId="41858" xr:uid="{00000000-0005-0000-0000-0000F8610000}"/>
    <cellStyle name="Normal 2 6 2 2 2 6 3" xfId="11775" xr:uid="{00000000-0005-0000-0000-0000F9610000}"/>
    <cellStyle name="Normal 2 6 2 2 2 6 3 2" xfId="34418" xr:uid="{00000000-0005-0000-0000-0000FA610000}"/>
    <cellStyle name="Normal 2 6 2 2 2 6 4" xfId="26977" xr:uid="{00000000-0005-0000-0000-0000FB610000}"/>
    <cellStyle name="Normal 2 6 2 2 2 7" xfId="15497" xr:uid="{00000000-0005-0000-0000-0000FC610000}"/>
    <cellStyle name="Normal 2 6 2 2 2 7 2" xfId="38140" xr:uid="{00000000-0005-0000-0000-0000FD610000}"/>
    <cellStyle name="Normal 2 6 2 2 2 8" xfId="8057" xr:uid="{00000000-0005-0000-0000-0000FE610000}"/>
    <cellStyle name="Normal 2 6 2 2 2 8 2" xfId="30700" xr:uid="{00000000-0005-0000-0000-0000FF610000}"/>
    <cellStyle name="Normal 2 6 2 2 2 9" xfId="23260" xr:uid="{00000000-0005-0000-0000-000000620000}"/>
    <cellStyle name="Normal 2 6 2 2 3" xfId="707" xr:uid="{00000000-0005-0000-0000-000001620000}"/>
    <cellStyle name="Normal 2 6 2 2 3 2" xfId="1172" xr:uid="{00000000-0005-0000-0000-000002620000}"/>
    <cellStyle name="Normal 2 6 2 2 3 2 2" xfId="2100" xr:uid="{00000000-0005-0000-0000-000003620000}"/>
    <cellStyle name="Normal 2 6 2 2 3 2 2 2" xfId="3950" xr:uid="{00000000-0005-0000-0000-000004620000}"/>
    <cellStyle name="Normal 2 6 2 2 3 2 2 2 2" xfId="7671" xr:uid="{00000000-0005-0000-0000-000005620000}"/>
    <cellStyle name="Normal 2 6 2 2 3 2 2 2 2 2" xfId="22555" xr:uid="{00000000-0005-0000-0000-000006620000}"/>
    <cellStyle name="Normal 2 6 2 2 3 2 2 2 2 2 2" xfId="45198" xr:uid="{00000000-0005-0000-0000-000007620000}"/>
    <cellStyle name="Normal 2 6 2 2 3 2 2 2 2 3" xfId="15115" xr:uid="{00000000-0005-0000-0000-000008620000}"/>
    <cellStyle name="Normal 2 6 2 2 3 2 2 2 2 3 2" xfId="37758" xr:uid="{00000000-0005-0000-0000-000009620000}"/>
    <cellStyle name="Normal 2 6 2 2 3 2 2 2 2 4" xfId="30317" xr:uid="{00000000-0005-0000-0000-00000A620000}"/>
    <cellStyle name="Normal 2 6 2 2 3 2 2 2 3" xfId="18837" xr:uid="{00000000-0005-0000-0000-00000B620000}"/>
    <cellStyle name="Normal 2 6 2 2 3 2 2 2 3 2" xfId="41480" xr:uid="{00000000-0005-0000-0000-00000C620000}"/>
    <cellStyle name="Normal 2 6 2 2 3 2 2 2 4" xfId="11397" xr:uid="{00000000-0005-0000-0000-00000D620000}"/>
    <cellStyle name="Normal 2 6 2 2 3 2 2 2 4 2" xfId="34040" xr:uid="{00000000-0005-0000-0000-00000E620000}"/>
    <cellStyle name="Normal 2 6 2 2 3 2 2 2 5" xfId="26599" xr:uid="{00000000-0005-0000-0000-00000F620000}"/>
    <cellStyle name="Normal 2 6 2 2 3 2 2 3" xfId="5824" xr:uid="{00000000-0005-0000-0000-000010620000}"/>
    <cellStyle name="Normal 2 6 2 2 3 2 2 3 2" xfId="20708" xr:uid="{00000000-0005-0000-0000-000011620000}"/>
    <cellStyle name="Normal 2 6 2 2 3 2 2 3 2 2" xfId="43351" xr:uid="{00000000-0005-0000-0000-000012620000}"/>
    <cellStyle name="Normal 2 6 2 2 3 2 2 3 3" xfId="13268" xr:uid="{00000000-0005-0000-0000-000013620000}"/>
    <cellStyle name="Normal 2 6 2 2 3 2 2 3 3 2" xfId="35911" xr:uid="{00000000-0005-0000-0000-000014620000}"/>
    <cellStyle name="Normal 2 6 2 2 3 2 2 3 4" xfId="28470" xr:uid="{00000000-0005-0000-0000-000015620000}"/>
    <cellStyle name="Normal 2 6 2 2 3 2 2 4" xfId="16990" xr:uid="{00000000-0005-0000-0000-000016620000}"/>
    <cellStyle name="Normal 2 6 2 2 3 2 2 4 2" xfId="39633" xr:uid="{00000000-0005-0000-0000-000017620000}"/>
    <cellStyle name="Normal 2 6 2 2 3 2 2 5" xfId="9550" xr:uid="{00000000-0005-0000-0000-000018620000}"/>
    <cellStyle name="Normal 2 6 2 2 3 2 2 5 2" xfId="32193" xr:uid="{00000000-0005-0000-0000-000019620000}"/>
    <cellStyle name="Normal 2 6 2 2 3 2 2 6" xfId="24752" xr:uid="{00000000-0005-0000-0000-00001A620000}"/>
    <cellStyle name="Normal 2 6 2 2 3 2 3" xfId="3025" xr:uid="{00000000-0005-0000-0000-00001B620000}"/>
    <cellStyle name="Normal 2 6 2 2 3 2 3 2" xfId="6746" xr:uid="{00000000-0005-0000-0000-00001C620000}"/>
    <cellStyle name="Normal 2 6 2 2 3 2 3 2 2" xfId="21630" xr:uid="{00000000-0005-0000-0000-00001D620000}"/>
    <cellStyle name="Normal 2 6 2 2 3 2 3 2 2 2" xfId="44273" xr:uid="{00000000-0005-0000-0000-00001E620000}"/>
    <cellStyle name="Normal 2 6 2 2 3 2 3 2 3" xfId="14190" xr:uid="{00000000-0005-0000-0000-00001F620000}"/>
    <cellStyle name="Normal 2 6 2 2 3 2 3 2 3 2" xfId="36833" xr:uid="{00000000-0005-0000-0000-000020620000}"/>
    <cellStyle name="Normal 2 6 2 2 3 2 3 2 4" xfId="29392" xr:uid="{00000000-0005-0000-0000-000021620000}"/>
    <cellStyle name="Normal 2 6 2 2 3 2 3 3" xfId="17912" xr:uid="{00000000-0005-0000-0000-000022620000}"/>
    <cellStyle name="Normal 2 6 2 2 3 2 3 3 2" xfId="40555" xr:uid="{00000000-0005-0000-0000-000023620000}"/>
    <cellStyle name="Normal 2 6 2 2 3 2 3 4" xfId="10472" xr:uid="{00000000-0005-0000-0000-000024620000}"/>
    <cellStyle name="Normal 2 6 2 2 3 2 3 4 2" xfId="33115" xr:uid="{00000000-0005-0000-0000-000025620000}"/>
    <cellStyle name="Normal 2 6 2 2 3 2 3 5" xfId="25674" xr:uid="{00000000-0005-0000-0000-000026620000}"/>
    <cellStyle name="Normal 2 6 2 2 3 2 4" xfId="4899" xr:uid="{00000000-0005-0000-0000-000027620000}"/>
    <cellStyle name="Normal 2 6 2 2 3 2 4 2" xfId="19783" xr:uid="{00000000-0005-0000-0000-000028620000}"/>
    <cellStyle name="Normal 2 6 2 2 3 2 4 2 2" xfId="42426" xr:uid="{00000000-0005-0000-0000-000029620000}"/>
    <cellStyle name="Normal 2 6 2 2 3 2 4 3" xfId="12343" xr:uid="{00000000-0005-0000-0000-00002A620000}"/>
    <cellStyle name="Normal 2 6 2 2 3 2 4 3 2" xfId="34986" xr:uid="{00000000-0005-0000-0000-00002B620000}"/>
    <cellStyle name="Normal 2 6 2 2 3 2 4 4" xfId="27545" xr:uid="{00000000-0005-0000-0000-00002C620000}"/>
    <cellStyle name="Normal 2 6 2 2 3 2 5" xfId="16065" xr:uid="{00000000-0005-0000-0000-00002D620000}"/>
    <cellStyle name="Normal 2 6 2 2 3 2 5 2" xfId="38708" xr:uid="{00000000-0005-0000-0000-00002E620000}"/>
    <cellStyle name="Normal 2 6 2 2 3 2 6" xfId="8625" xr:uid="{00000000-0005-0000-0000-00002F620000}"/>
    <cellStyle name="Normal 2 6 2 2 3 2 6 2" xfId="31268" xr:uid="{00000000-0005-0000-0000-000030620000}"/>
    <cellStyle name="Normal 2 6 2 2 3 2 7" xfId="23827" xr:uid="{00000000-0005-0000-0000-000031620000}"/>
    <cellStyle name="Normal 2 6 2 2 3 3" xfId="1638" xr:uid="{00000000-0005-0000-0000-000032620000}"/>
    <cellStyle name="Normal 2 6 2 2 3 3 2" xfId="3488" xr:uid="{00000000-0005-0000-0000-000033620000}"/>
    <cellStyle name="Normal 2 6 2 2 3 3 2 2" xfId="7209" xr:uid="{00000000-0005-0000-0000-000034620000}"/>
    <cellStyle name="Normal 2 6 2 2 3 3 2 2 2" xfId="22093" xr:uid="{00000000-0005-0000-0000-000035620000}"/>
    <cellStyle name="Normal 2 6 2 2 3 3 2 2 2 2" xfId="44736" xr:uid="{00000000-0005-0000-0000-000036620000}"/>
    <cellStyle name="Normal 2 6 2 2 3 3 2 2 3" xfId="14653" xr:uid="{00000000-0005-0000-0000-000037620000}"/>
    <cellStyle name="Normal 2 6 2 2 3 3 2 2 3 2" xfId="37296" xr:uid="{00000000-0005-0000-0000-000038620000}"/>
    <cellStyle name="Normal 2 6 2 2 3 3 2 2 4" xfId="29855" xr:uid="{00000000-0005-0000-0000-000039620000}"/>
    <cellStyle name="Normal 2 6 2 2 3 3 2 3" xfId="18375" xr:uid="{00000000-0005-0000-0000-00003A620000}"/>
    <cellStyle name="Normal 2 6 2 2 3 3 2 3 2" xfId="41018" xr:uid="{00000000-0005-0000-0000-00003B620000}"/>
    <cellStyle name="Normal 2 6 2 2 3 3 2 4" xfId="10935" xr:uid="{00000000-0005-0000-0000-00003C620000}"/>
    <cellStyle name="Normal 2 6 2 2 3 3 2 4 2" xfId="33578" xr:uid="{00000000-0005-0000-0000-00003D620000}"/>
    <cellStyle name="Normal 2 6 2 2 3 3 2 5" xfId="26137" xr:uid="{00000000-0005-0000-0000-00003E620000}"/>
    <cellStyle name="Normal 2 6 2 2 3 3 3" xfId="5362" xr:uid="{00000000-0005-0000-0000-00003F620000}"/>
    <cellStyle name="Normal 2 6 2 2 3 3 3 2" xfId="20246" xr:uid="{00000000-0005-0000-0000-000040620000}"/>
    <cellStyle name="Normal 2 6 2 2 3 3 3 2 2" xfId="42889" xr:uid="{00000000-0005-0000-0000-000041620000}"/>
    <cellStyle name="Normal 2 6 2 2 3 3 3 3" xfId="12806" xr:uid="{00000000-0005-0000-0000-000042620000}"/>
    <cellStyle name="Normal 2 6 2 2 3 3 3 3 2" xfId="35449" xr:uid="{00000000-0005-0000-0000-000043620000}"/>
    <cellStyle name="Normal 2 6 2 2 3 3 3 4" xfId="28008" xr:uid="{00000000-0005-0000-0000-000044620000}"/>
    <cellStyle name="Normal 2 6 2 2 3 3 4" xfId="16528" xr:uid="{00000000-0005-0000-0000-000045620000}"/>
    <cellStyle name="Normal 2 6 2 2 3 3 4 2" xfId="39171" xr:uid="{00000000-0005-0000-0000-000046620000}"/>
    <cellStyle name="Normal 2 6 2 2 3 3 5" xfId="9088" xr:uid="{00000000-0005-0000-0000-000047620000}"/>
    <cellStyle name="Normal 2 6 2 2 3 3 5 2" xfId="31731" xr:uid="{00000000-0005-0000-0000-000048620000}"/>
    <cellStyle name="Normal 2 6 2 2 3 3 6" xfId="24290" xr:uid="{00000000-0005-0000-0000-000049620000}"/>
    <cellStyle name="Normal 2 6 2 2 3 4" xfId="2563" xr:uid="{00000000-0005-0000-0000-00004A620000}"/>
    <cellStyle name="Normal 2 6 2 2 3 4 2" xfId="6284" xr:uid="{00000000-0005-0000-0000-00004B620000}"/>
    <cellStyle name="Normal 2 6 2 2 3 4 2 2" xfId="21168" xr:uid="{00000000-0005-0000-0000-00004C620000}"/>
    <cellStyle name="Normal 2 6 2 2 3 4 2 2 2" xfId="43811" xr:uid="{00000000-0005-0000-0000-00004D620000}"/>
    <cellStyle name="Normal 2 6 2 2 3 4 2 3" xfId="13728" xr:uid="{00000000-0005-0000-0000-00004E620000}"/>
    <cellStyle name="Normal 2 6 2 2 3 4 2 3 2" xfId="36371" xr:uid="{00000000-0005-0000-0000-00004F620000}"/>
    <cellStyle name="Normal 2 6 2 2 3 4 2 4" xfId="28930" xr:uid="{00000000-0005-0000-0000-000050620000}"/>
    <cellStyle name="Normal 2 6 2 2 3 4 3" xfId="17450" xr:uid="{00000000-0005-0000-0000-000051620000}"/>
    <cellStyle name="Normal 2 6 2 2 3 4 3 2" xfId="40093" xr:uid="{00000000-0005-0000-0000-000052620000}"/>
    <cellStyle name="Normal 2 6 2 2 3 4 4" xfId="10010" xr:uid="{00000000-0005-0000-0000-000053620000}"/>
    <cellStyle name="Normal 2 6 2 2 3 4 4 2" xfId="32653" xr:uid="{00000000-0005-0000-0000-000054620000}"/>
    <cellStyle name="Normal 2 6 2 2 3 4 5" xfId="25212" xr:uid="{00000000-0005-0000-0000-000055620000}"/>
    <cellStyle name="Normal 2 6 2 2 3 5" xfId="4437" xr:uid="{00000000-0005-0000-0000-000056620000}"/>
    <cellStyle name="Normal 2 6 2 2 3 5 2" xfId="19321" xr:uid="{00000000-0005-0000-0000-000057620000}"/>
    <cellStyle name="Normal 2 6 2 2 3 5 2 2" xfId="41964" xr:uid="{00000000-0005-0000-0000-000058620000}"/>
    <cellStyle name="Normal 2 6 2 2 3 5 3" xfId="11881" xr:uid="{00000000-0005-0000-0000-000059620000}"/>
    <cellStyle name="Normal 2 6 2 2 3 5 3 2" xfId="34524" xr:uid="{00000000-0005-0000-0000-00005A620000}"/>
    <cellStyle name="Normal 2 6 2 2 3 5 4" xfId="27083" xr:uid="{00000000-0005-0000-0000-00005B620000}"/>
    <cellStyle name="Normal 2 6 2 2 3 6" xfId="15603" xr:uid="{00000000-0005-0000-0000-00005C620000}"/>
    <cellStyle name="Normal 2 6 2 2 3 6 2" xfId="38246" xr:uid="{00000000-0005-0000-0000-00005D620000}"/>
    <cellStyle name="Normal 2 6 2 2 3 7" xfId="8163" xr:uid="{00000000-0005-0000-0000-00005E620000}"/>
    <cellStyle name="Normal 2 6 2 2 3 7 2" xfId="30806" xr:uid="{00000000-0005-0000-0000-00005F620000}"/>
    <cellStyle name="Normal 2 6 2 2 3 8" xfId="23365" xr:uid="{00000000-0005-0000-0000-000060620000}"/>
    <cellStyle name="Normal 2 6 2 2 4" xfId="961" xr:uid="{00000000-0005-0000-0000-000061620000}"/>
    <cellStyle name="Normal 2 6 2 2 4 2" xfId="1889" xr:uid="{00000000-0005-0000-0000-000062620000}"/>
    <cellStyle name="Normal 2 6 2 2 4 2 2" xfId="3739" xr:uid="{00000000-0005-0000-0000-000063620000}"/>
    <cellStyle name="Normal 2 6 2 2 4 2 2 2" xfId="7460" xr:uid="{00000000-0005-0000-0000-000064620000}"/>
    <cellStyle name="Normal 2 6 2 2 4 2 2 2 2" xfId="22344" xr:uid="{00000000-0005-0000-0000-000065620000}"/>
    <cellStyle name="Normal 2 6 2 2 4 2 2 2 2 2" xfId="44987" xr:uid="{00000000-0005-0000-0000-000066620000}"/>
    <cellStyle name="Normal 2 6 2 2 4 2 2 2 3" xfId="14904" xr:uid="{00000000-0005-0000-0000-000067620000}"/>
    <cellStyle name="Normal 2 6 2 2 4 2 2 2 3 2" xfId="37547" xr:uid="{00000000-0005-0000-0000-000068620000}"/>
    <cellStyle name="Normal 2 6 2 2 4 2 2 2 4" xfId="30106" xr:uid="{00000000-0005-0000-0000-000069620000}"/>
    <cellStyle name="Normal 2 6 2 2 4 2 2 3" xfId="18626" xr:uid="{00000000-0005-0000-0000-00006A620000}"/>
    <cellStyle name="Normal 2 6 2 2 4 2 2 3 2" xfId="41269" xr:uid="{00000000-0005-0000-0000-00006B620000}"/>
    <cellStyle name="Normal 2 6 2 2 4 2 2 4" xfId="11186" xr:uid="{00000000-0005-0000-0000-00006C620000}"/>
    <cellStyle name="Normal 2 6 2 2 4 2 2 4 2" xfId="33829" xr:uid="{00000000-0005-0000-0000-00006D620000}"/>
    <cellStyle name="Normal 2 6 2 2 4 2 2 5" xfId="26388" xr:uid="{00000000-0005-0000-0000-00006E620000}"/>
    <cellStyle name="Normal 2 6 2 2 4 2 3" xfId="5613" xr:uid="{00000000-0005-0000-0000-00006F620000}"/>
    <cellStyle name="Normal 2 6 2 2 4 2 3 2" xfId="20497" xr:uid="{00000000-0005-0000-0000-000070620000}"/>
    <cellStyle name="Normal 2 6 2 2 4 2 3 2 2" xfId="43140" xr:uid="{00000000-0005-0000-0000-000071620000}"/>
    <cellStyle name="Normal 2 6 2 2 4 2 3 3" xfId="13057" xr:uid="{00000000-0005-0000-0000-000072620000}"/>
    <cellStyle name="Normal 2 6 2 2 4 2 3 3 2" xfId="35700" xr:uid="{00000000-0005-0000-0000-000073620000}"/>
    <cellStyle name="Normal 2 6 2 2 4 2 3 4" xfId="28259" xr:uid="{00000000-0005-0000-0000-000074620000}"/>
    <cellStyle name="Normal 2 6 2 2 4 2 4" xfId="16779" xr:uid="{00000000-0005-0000-0000-000075620000}"/>
    <cellStyle name="Normal 2 6 2 2 4 2 4 2" xfId="39422" xr:uid="{00000000-0005-0000-0000-000076620000}"/>
    <cellStyle name="Normal 2 6 2 2 4 2 5" xfId="9339" xr:uid="{00000000-0005-0000-0000-000077620000}"/>
    <cellStyle name="Normal 2 6 2 2 4 2 5 2" xfId="31982" xr:uid="{00000000-0005-0000-0000-000078620000}"/>
    <cellStyle name="Normal 2 6 2 2 4 2 6" xfId="24541" xr:uid="{00000000-0005-0000-0000-000079620000}"/>
    <cellStyle name="Normal 2 6 2 2 4 3" xfId="2814" xr:uid="{00000000-0005-0000-0000-00007A620000}"/>
    <cellStyle name="Normal 2 6 2 2 4 3 2" xfId="6535" xr:uid="{00000000-0005-0000-0000-00007B620000}"/>
    <cellStyle name="Normal 2 6 2 2 4 3 2 2" xfId="21419" xr:uid="{00000000-0005-0000-0000-00007C620000}"/>
    <cellStyle name="Normal 2 6 2 2 4 3 2 2 2" xfId="44062" xr:uid="{00000000-0005-0000-0000-00007D620000}"/>
    <cellStyle name="Normal 2 6 2 2 4 3 2 3" xfId="13979" xr:uid="{00000000-0005-0000-0000-00007E620000}"/>
    <cellStyle name="Normal 2 6 2 2 4 3 2 3 2" xfId="36622" xr:uid="{00000000-0005-0000-0000-00007F620000}"/>
    <cellStyle name="Normal 2 6 2 2 4 3 2 4" xfId="29181" xr:uid="{00000000-0005-0000-0000-000080620000}"/>
    <cellStyle name="Normal 2 6 2 2 4 3 3" xfId="17701" xr:uid="{00000000-0005-0000-0000-000081620000}"/>
    <cellStyle name="Normal 2 6 2 2 4 3 3 2" xfId="40344" xr:uid="{00000000-0005-0000-0000-000082620000}"/>
    <cellStyle name="Normal 2 6 2 2 4 3 4" xfId="10261" xr:uid="{00000000-0005-0000-0000-000083620000}"/>
    <cellStyle name="Normal 2 6 2 2 4 3 4 2" xfId="32904" xr:uid="{00000000-0005-0000-0000-000084620000}"/>
    <cellStyle name="Normal 2 6 2 2 4 3 5" xfId="25463" xr:uid="{00000000-0005-0000-0000-000085620000}"/>
    <cellStyle name="Normal 2 6 2 2 4 4" xfId="4688" xr:uid="{00000000-0005-0000-0000-000086620000}"/>
    <cellStyle name="Normal 2 6 2 2 4 4 2" xfId="19572" xr:uid="{00000000-0005-0000-0000-000087620000}"/>
    <cellStyle name="Normal 2 6 2 2 4 4 2 2" xfId="42215" xr:uid="{00000000-0005-0000-0000-000088620000}"/>
    <cellStyle name="Normal 2 6 2 2 4 4 3" xfId="12132" xr:uid="{00000000-0005-0000-0000-000089620000}"/>
    <cellStyle name="Normal 2 6 2 2 4 4 3 2" xfId="34775" xr:uid="{00000000-0005-0000-0000-00008A620000}"/>
    <cellStyle name="Normal 2 6 2 2 4 4 4" xfId="27334" xr:uid="{00000000-0005-0000-0000-00008B620000}"/>
    <cellStyle name="Normal 2 6 2 2 4 5" xfId="15854" xr:uid="{00000000-0005-0000-0000-00008C620000}"/>
    <cellStyle name="Normal 2 6 2 2 4 5 2" xfId="38497" xr:uid="{00000000-0005-0000-0000-00008D620000}"/>
    <cellStyle name="Normal 2 6 2 2 4 6" xfId="8414" xr:uid="{00000000-0005-0000-0000-00008E620000}"/>
    <cellStyle name="Normal 2 6 2 2 4 6 2" xfId="31057" xr:uid="{00000000-0005-0000-0000-00008F620000}"/>
    <cellStyle name="Normal 2 6 2 2 4 7" xfId="23616" xr:uid="{00000000-0005-0000-0000-000090620000}"/>
    <cellStyle name="Normal 2 6 2 2 5" xfId="1427" xr:uid="{00000000-0005-0000-0000-000091620000}"/>
    <cellStyle name="Normal 2 6 2 2 5 2" xfId="3277" xr:uid="{00000000-0005-0000-0000-000092620000}"/>
    <cellStyle name="Normal 2 6 2 2 5 2 2" xfId="6998" xr:uid="{00000000-0005-0000-0000-000093620000}"/>
    <cellStyle name="Normal 2 6 2 2 5 2 2 2" xfId="21882" xr:uid="{00000000-0005-0000-0000-000094620000}"/>
    <cellStyle name="Normal 2 6 2 2 5 2 2 2 2" xfId="44525" xr:uid="{00000000-0005-0000-0000-000095620000}"/>
    <cellStyle name="Normal 2 6 2 2 5 2 2 3" xfId="14442" xr:uid="{00000000-0005-0000-0000-000096620000}"/>
    <cellStyle name="Normal 2 6 2 2 5 2 2 3 2" xfId="37085" xr:uid="{00000000-0005-0000-0000-000097620000}"/>
    <cellStyle name="Normal 2 6 2 2 5 2 2 4" xfId="29644" xr:uid="{00000000-0005-0000-0000-000098620000}"/>
    <cellStyle name="Normal 2 6 2 2 5 2 3" xfId="18164" xr:uid="{00000000-0005-0000-0000-000099620000}"/>
    <cellStyle name="Normal 2 6 2 2 5 2 3 2" xfId="40807" xr:uid="{00000000-0005-0000-0000-00009A620000}"/>
    <cellStyle name="Normal 2 6 2 2 5 2 4" xfId="10724" xr:uid="{00000000-0005-0000-0000-00009B620000}"/>
    <cellStyle name="Normal 2 6 2 2 5 2 4 2" xfId="33367" xr:uid="{00000000-0005-0000-0000-00009C620000}"/>
    <cellStyle name="Normal 2 6 2 2 5 2 5" xfId="25926" xr:uid="{00000000-0005-0000-0000-00009D620000}"/>
    <cellStyle name="Normal 2 6 2 2 5 3" xfId="5151" xr:uid="{00000000-0005-0000-0000-00009E620000}"/>
    <cellStyle name="Normal 2 6 2 2 5 3 2" xfId="20035" xr:uid="{00000000-0005-0000-0000-00009F620000}"/>
    <cellStyle name="Normal 2 6 2 2 5 3 2 2" xfId="42678" xr:uid="{00000000-0005-0000-0000-0000A0620000}"/>
    <cellStyle name="Normal 2 6 2 2 5 3 3" xfId="12595" xr:uid="{00000000-0005-0000-0000-0000A1620000}"/>
    <cellStyle name="Normal 2 6 2 2 5 3 3 2" xfId="35238" xr:uid="{00000000-0005-0000-0000-0000A2620000}"/>
    <cellStyle name="Normal 2 6 2 2 5 3 4" xfId="27797" xr:uid="{00000000-0005-0000-0000-0000A3620000}"/>
    <cellStyle name="Normal 2 6 2 2 5 4" xfId="16317" xr:uid="{00000000-0005-0000-0000-0000A4620000}"/>
    <cellStyle name="Normal 2 6 2 2 5 4 2" xfId="38960" xr:uid="{00000000-0005-0000-0000-0000A5620000}"/>
    <cellStyle name="Normal 2 6 2 2 5 5" xfId="8877" xr:uid="{00000000-0005-0000-0000-0000A6620000}"/>
    <cellStyle name="Normal 2 6 2 2 5 5 2" xfId="31520" xr:uid="{00000000-0005-0000-0000-0000A7620000}"/>
    <cellStyle name="Normal 2 6 2 2 5 6" xfId="24079" xr:uid="{00000000-0005-0000-0000-0000A8620000}"/>
    <cellStyle name="Normal 2 6 2 2 6" xfId="2352" xr:uid="{00000000-0005-0000-0000-0000A9620000}"/>
    <cellStyle name="Normal 2 6 2 2 6 2" xfId="6073" xr:uid="{00000000-0005-0000-0000-0000AA620000}"/>
    <cellStyle name="Normal 2 6 2 2 6 2 2" xfId="20957" xr:uid="{00000000-0005-0000-0000-0000AB620000}"/>
    <cellStyle name="Normal 2 6 2 2 6 2 2 2" xfId="43600" xr:uid="{00000000-0005-0000-0000-0000AC620000}"/>
    <cellStyle name="Normal 2 6 2 2 6 2 3" xfId="13517" xr:uid="{00000000-0005-0000-0000-0000AD620000}"/>
    <cellStyle name="Normal 2 6 2 2 6 2 3 2" xfId="36160" xr:uid="{00000000-0005-0000-0000-0000AE620000}"/>
    <cellStyle name="Normal 2 6 2 2 6 2 4" xfId="28719" xr:uid="{00000000-0005-0000-0000-0000AF620000}"/>
    <cellStyle name="Normal 2 6 2 2 6 3" xfId="17239" xr:uid="{00000000-0005-0000-0000-0000B0620000}"/>
    <cellStyle name="Normal 2 6 2 2 6 3 2" xfId="39882" xr:uid="{00000000-0005-0000-0000-0000B1620000}"/>
    <cellStyle name="Normal 2 6 2 2 6 4" xfId="9799" xr:uid="{00000000-0005-0000-0000-0000B2620000}"/>
    <cellStyle name="Normal 2 6 2 2 6 4 2" xfId="32442" xr:uid="{00000000-0005-0000-0000-0000B3620000}"/>
    <cellStyle name="Normal 2 6 2 2 6 5" xfId="25001" xr:uid="{00000000-0005-0000-0000-0000B4620000}"/>
    <cellStyle name="Normal 2 6 2 2 7" xfId="4226" xr:uid="{00000000-0005-0000-0000-0000B5620000}"/>
    <cellStyle name="Normal 2 6 2 2 7 2" xfId="19110" xr:uid="{00000000-0005-0000-0000-0000B6620000}"/>
    <cellStyle name="Normal 2 6 2 2 7 2 2" xfId="41753" xr:uid="{00000000-0005-0000-0000-0000B7620000}"/>
    <cellStyle name="Normal 2 6 2 2 7 3" xfId="11670" xr:uid="{00000000-0005-0000-0000-0000B8620000}"/>
    <cellStyle name="Normal 2 6 2 2 7 3 2" xfId="34313" xr:uid="{00000000-0005-0000-0000-0000B9620000}"/>
    <cellStyle name="Normal 2 6 2 2 7 4" xfId="26872" xr:uid="{00000000-0005-0000-0000-0000BA620000}"/>
    <cellStyle name="Normal 2 6 2 2 8" xfId="15392" xr:uid="{00000000-0005-0000-0000-0000BB620000}"/>
    <cellStyle name="Normal 2 6 2 2 8 2" xfId="38035" xr:uid="{00000000-0005-0000-0000-0000BC620000}"/>
    <cellStyle name="Normal 2 6 2 2 9" xfId="7952" xr:uid="{00000000-0005-0000-0000-0000BD620000}"/>
    <cellStyle name="Normal 2 6 2 2 9 2" xfId="30595" xr:uid="{00000000-0005-0000-0000-0000BE620000}"/>
    <cellStyle name="Normal 2 6 2 3" xfId="548" xr:uid="{00000000-0005-0000-0000-0000BF620000}"/>
    <cellStyle name="Normal 2 6 2 3 2" xfId="760" xr:uid="{00000000-0005-0000-0000-0000C0620000}"/>
    <cellStyle name="Normal 2 6 2 3 2 2" xfId="1225" xr:uid="{00000000-0005-0000-0000-0000C1620000}"/>
    <cellStyle name="Normal 2 6 2 3 2 2 2" xfId="2153" xr:uid="{00000000-0005-0000-0000-0000C2620000}"/>
    <cellStyle name="Normal 2 6 2 3 2 2 2 2" xfId="4003" xr:uid="{00000000-0005-0000-0000-0000C3620000}"/>
    <cellStyle name="Normal 2 6 2 3 2 2 2 2 2" xfId="7724" xr:uid="{00000000-0005-0000-0000-0000C4620000}"/>
    <cellStyle name="Normal 2 6 2 3 2 2 2 2 2 2" xfId="22608" xr:uid="{00000000-0005-0000-0000-0000C5620000}"/>
    <cellStyle name="Normal 2 6 2 3 2 2 2 2 2 2 2" xfId="45251" xr:uid="{00000000-0005-0000-0000-0000C6620000}"/>
    <cellStyle name="Normal 2 6 2 3 2 2 2 2 2 3" xfId="15168" xr:uid="{00000000-0005-0000-0000-0000C7620000}"/>
    <cellStyle name="Normal 2 6 2 3 2 2 2 2 2 3 2" xfId="37811" xr:uid="{00000000-0005-0000-0000-0000C8620000}"/>
    <cellStyle name="Normal 2 6 2 3 2 2 2 2 2 4" xfId="30370" xr:uid="{00000000-0005-0000-0000-0000C9620000}"/>
    <cellStyle name="Normal 2 6 2 3 2 2 2 2 3" xfId="18890" xr:uid="{00000000-0005-0000-0000-0000CA620000}"/>
    <cellStyle name="Normal 2 6 2 3 2 2 2 2 3 2" xfId="41533" xr:uid="{00000000-0005-0000-0000-0000CB620000}"/>
    <cellStyle name="Normal 2 6 2 3 2 2 2 2 4" xfId="11450" xr:uid="{00000000-0005-0000-0000-0000CC620000}"/>
    <cellStyle name="Normal 2 6 2 3 2 2 2 2 4 2" xfId="34093" xr:uid="{00000000-0005-0000-0000-0000CD620000}"/>
    <cellStyle name="Normal 2 6 2 3 2 2 2 2 5" xfId="26652" xr:uid="{00000000-0005-0000-0000-0000CE620000}"/>
    <cellStyle name="Normal 2 6 2 3 2 2 2 3" xfId="5877" xr:uid="{00000000-0005-0000-0000-0000CF620000}"/>
    <cellStyle name="Normal 2 6 2 3 2 2 2 3 2" xfId="20761" xr:uid="{00000000-0005-0000-0000-0000D0620000}"/>
    <cellStyle name="Normal 2 6 2 3 2 2 2 3 2 2" xfId="43404" xr:uid="{00000000-0005-0000-0000-0000D1620000}"/>
    <cellStyle name="Normal 2 6 2 3 2 2 2 3 3" xfId="13321" xr:uid="{00000000-0005-0000-0000-0000D2620000}"/>
    <cellStyle name="Normal 2 6 2 3 2 2 2 3 3 2" xfId="35964" xr:uid="{00000000-0005-0000-0000-0000D3620000}"/>
    <cellStyle name="Normal 2 6 2 3 2 2 2 3 4" xfId="28523" xr:uid="{00000000-0005-0000-0000-0000D4620000}"/>
    <cellStyle name="Normal 2 6 2 3 2 2 2 4" xfId="17043" xr:uid="{00000000-0005-0000-0000-0000D5620000}"/>
    <cellStyle name="Normal 2 6 2 3 2 2 2 4 2" xfId="39686" xr:uid="{00000000-0005-0000-0000-0000D6620000}"/>
    <cellStyle name="Normal 2 6 2 3 2 2 2 5" xfId="9603" xr:uid="{00000000-0005-0000-0000-0000D7620000}"/>
    <cellStyle name="Normal 2 6 2 3 2 2 2 5 2" xfId="32246" xr:uid="{00000000-0005-0000-0000-0000D8620000}"/>
    <cellStyle name="Normal 2 6 2 3 2 2 2 6" xfId="24805" xr:uid="{00000000-0005-0000-0000-0000D9620000}"/>
    <cellStyle name="Normal 2 6 2 3 2 2 3" xfId="3078" xr:uid="{00000000-0005-0000-0000-0000DA620000}"/>
    <cellStyle name="Normal 2 6 2 3 2 2 3 2" xfId="6799" xr:uid="{00000000-0005-0000-0000-0000DB620000}"/>
    <cellStyle name="Normal 2 6 2 3 2 2 3 2 2" xfId="21683" xr:uid="{00000000-0005-0000-0000-0000DC620000}"/>
    <cellStyle name="Normal 2 6 2 3 2 2 3 2 2 2" xfId="44326" xr:uid="{00000000-0005-0000-0000-0000DD620000}"/>
    <cellStyle name="Normal 2 6 2 3 2 2 3 2 3" xfId="14243" xr:uid="{00000000-0005-0000-0000-0000DE620000}"/>
    <cellStyle name="Normal 2 6 2 3 2 2 3 2 3 2" xfId="36886" xr:uid="{00000000-0005-0000-0000-0000DF620000}"/>
    <cellStyle name="Normal 2 6 2 3 2 2 3 2 4" xfId="29445" xr:uid="{00000000-0005-0000-0000-0000E0620000}"/>
    <cellStyle name="Normal 2 6 2 3 2 2 3 3" xfId="17965" xr:uid="{00000000-0005-0000-0000-0000E1620000}"/>
    <cellStyle name="Normal 2 6 2 3 2 2 3 3 2" xfId="40608" xr:uid="{00000000-0005-0000-0000-0000E2620000}"/>
    <cellStyle name="Normal 2 6 2 3 2 2 3 4" xfId="10525" xr:uid="{00000000-0005-0000-0000-0000E3620000}"/>
    <cellStyle name="Normal 2 6 2 3 2 2 3 4 2" xfId="33168" xr:uid="{00000000-0005-0000-0000-0000E4620000}"/>
    <cellStyle name="Normal 2 6 2 3 2 2 3 5" xfId="25727" xr:uid="{00000000-0005-0000-0000-0000E5620000}"/>
    <cellStyle name="Normal 2 6 2 3 2 2 4" xfId="4952" xr:uid="{00000000-0005-0000-0000-0000E6620000}"/>
    <cellStyle name="Normal 2 6 2 3 2 2 4 2" xfId="19836" xr:uid="{00000000-0005-0000-0000-0000E7620000}"/>
    <cellStyle name="Normal 2 6 2 3 2 2 4 2 2" xfId="42479" xr:uid="{00000000-0005-0000-0000-0000E8620000}"/>
    <cellStyle name="Normal 2 6 2 3 2 2 4 3" xfId="12396" xr:uid="{00000000-0005-0000-0000-0000E9620000}"/>
    <cellStyle name="Normal 2 6 2 3 2 2 4 3 2" xfId="35039" xr:uid="{00000000-0005-0000-0000-0000EA620000}"/>
    <cellStyle name="Normal 2 6 2 3 2 2 4 4" xfId="27598" xr:uid="{00000000-0005-0000-0000-0000EB620000}"/>
    <cellStyle name="Normal 2 6 2 3 2 2 5" xfId="16118" xr:uid="{00000000-0005-0000-0000-0000EC620000}"/>
    <cellStyle name="Normal 2 6 2 3 2 2 5 2" xfId="38761" xr:uid="{00000000-0005-0000-0000-0000ED620000}"/>
    <cellStyle name="Normal 2 6 2 3 2 2 6" xfId="8678" xr:uid="{00000000-0005-0000-0000-0000EE620000}"/>
    <cellStyle name="Normal 2 6 2 3 2 2 6 2" xfId="31321" xr:uid="{00000000-0005-0000-0000-0000EF620000}"/>
    <cellStyle name="Normal 2 6 2 3 2 2 7" xfId="23880" xr:uid="{00000000-0005-0000-0000-0000F0620000}"/>
    <cellStyle name="Normal 2 6 2 3 2 3" xfId="1691" xr:uid="{00000000-0005-0000-0000-0000F1620000}"/>
    <cellStyle name="Normal 2 6 2 3 2 3 2" xfId="3541" xr:uid="{00000000-0005-0000-0000-0000F2620000}"/>
    <cellStyle name="Normal 2 6 2 3 2 3 2 2" xfId="7262" xr:uid="{00000000-0005-0000-0000-0000F3620000}"/>
    <cellStyle name="Normal 2 6 2 3 2 3 2 2 2" xfId="22146" xr:uid="{00000000-0005-0000-0000-0000F4620000}"/>
    <cellStyle name="Normal 2 6 2 3 2 3 2 2 2 2" xfId="44789" xr:uid="{00000000-0005-0000-0000-0000F5620000}"/>
    <cellStyle name="Normal 2 6 2 3 2 3 2 2 3" xfId="14706" xr:uid="{00000000-0005-0000-0000-0000F6620000}"/>
    <cellStyle name="Normal 2 6 2 3 2 3 2 2 3 2" xfId="37349" xr:uid="{00000000-0005-0000-0000-0000F7620000}"/>
    <cellStyle name="Normal 2 6 2 3 2 3 2 2 4" xfId="29908" xr:uid="{00000000-0005-0000-0000-0000F8620000}"/>
    <cellStyle name="Normal 2 6 2 3 2 3 2 3" xfId="18428" xr:uid="{00000000-0005-0000-0000-0000F9620000}"/>
    <cellStyle name="Normal 2 6 2 3 2 3 2 3 2" xfId="41071" xr:uid="{00000000-0005-0000-0000-0000FA620000}"/>
    <cellStyle name="Normal 2 6 2 3 2 3 2 4" xfId="10988" xr:uid="{00000000-0005-0000-0000-0000FB620000}"/>
    <cellStyle name="Normal 2 6 2 3 2 3 2 4 2" xfId="33631" xr:uid="{00000000-0005-0000-0000-0000FC620000}"/>
    <cellStyle name="Normal 2 6 2 3 2 3 2 5" xfId="26190" xr:uid="{00000000-0005-0000-0000-0000FD620000}"/>
    <cellStyle name="Normal 2 6 2 3 2 3 3" xfId="5415" xr:uid="{00000000-0005-0000-0000-0000FE620000}"/>
    <cellStyle name="Normal 2 6 2 3 2 3 3 2" xfId="20299" xr:uid="{00000000-0005-0000-0000-0000FF620000}"/>
    <cellStyle name="Normal 2 6 2 3 2 3 3 2 2" xfId="42942" xr:uid="{00000000-0005-0000-0000-000000630000}"/>
    <cellStyle name="Normal 2 6 2 3 2 3 3 3" xfId="12859" xr:uid="{00000000-0005-0000-0000-000001630000}"/>
    <cellStyle name="Normal 2 6 2 3 2 3 3 3 2" xfId="35502" xr:uid="{00000000-0005-0000-0000-000002630000}"/>
    <cellStyle name="Normal 2 6 2 3 2 3 3 4" xfId="28061" xr:uid="{00000000-0005-0000-0000-000003630000}"/>
    <cellStyle name="Normal 2 6 2 3 2 3 4" xfId="16581" xr:uid="{00000000-0005-0000-0000-000004630000}"/>
    <cellStyle name="Normal 2 6 2 3 2 3 4 2" xfId="39224" xr:uid="{00000000-0005-0000-0000-000005630000}"/>
    <cellStyle name="Normal 2 6 2 3 2 3 5" xfId="9141" xr:uid="{00000000-0005-0000-0000-000006630000}"/>
    <cellStyle name="Normal 2 6 2 3 2 3 5 2" xfId="31784" xr:uid="{00000000-0005-0000-0000-000007630000}"/>
    <cellStyle name="Normal 2 6 2 3 2 3 6" xfId="24343" xr:uid="{00000000-0005-0000-0000-000008630000}"/>
    <cellStyle name="Normal 2 6 2 3 2 4" xfId="2616" xr:uid="{00000000-0005-0000-0000-000009630000}"/>
    <cellStyle name="Normal 2 6 2 3 2 4 2" xfId="6337" xr:uid="{00000000-0005-0000-0000-00000A630000}"/>
    <cellStyle name="Normal 2 6 2 3 2 4 2 2" xfId="21221" xr:uid="{00000000-0005-0000-0000-00000B630000}"/>
    <cellStyle name="Normal 2 6 2 3 2 4 2 2 2" xfId="43864" xr:uid="{00000000-0005-0000-0000-00000C630000}"/>
    <cellStyle name="Normal 2 6 2 3 2 4 2 3" xfId="13781" xr:uid="{00000000-0005-0000-0000-00000D630000}"/>
    <cellStyle name="Normal 2 6 2 3 2 4 2 3 2" xfId="36424" xr:uid="{00000000-0005-0000-0000-00000E630000}"/>
    <cellStyle name="Normal 2 6 2 3 2 4 2 4" xfId="28983" xr:uid="{00000000-0005-0000-0000-00000F630000}"/>
    <cellStyle name="Normal 2 6 2 3 2 4 3" xfId="17503" xr:uid="{00000000-0005-0000-0000-000010630000}"/>
    <cellStyle name="Normal 2 6 2 3 2 4 3 2" xfId="40146" xr:uid="{00000000-0005-0000-0000-000011630000}"/>
    <cellStyle name="Normal 2 6 2 3 2 4 4" xfId="10063" xr:uid="{00000000-0005-0000-0000-000012630000}"/>
    <cellStyle name="Normal 2 6 2 3 2 4 4 2" xfId="32706" xr:uid="{00000000-0005-0000-0000-000013630000}"/>
    <cellStyle name="Normal 2 6 2 3 2 4 5" xfId="25265" xr:uid="{00000000-0005-0000-0000-000014630000}"/>
    <cellStyle name="Normal 2 6 2 3 2 5" xfId="4490" xr:uid="{00000000-0005-0000-0000-000015630000}"/>
    <cellStyle name="Normal 2 6 2 3 2 5 2" xfId="19374" xr:uid="{00000000-0005-0000-0000-000016630000}"/>
    <cellStyle name="Normal 2 6 2 3 2 5 2 2" xfId="42017" xr:uid="{00000000-0005-0000-0000-000017630000}"/>
    <cellStyle name="Normal 2 6 2 3 2 5 3" xfId="11934" xr:uid="{00000000-0005-0000-0000-000018630000}"/>
    <cellStyle name="Normal 2 6 2 3 2 5 3 2" xfId="34577" xr:uid="{00000000-0005-0000-0000-000019630000}"/>
    <cellStyle name="Normal 2 6 2 3 2 5 4" xfId="27136" xr:uid="{00000000-0005-0000-0000-00001A630000}"/>
    <cellStyle name="Normal 2 6 2 3 2 6" xfId="15656" xr:uid="{00000000-0005-0000-0000-00001B630000}"/>
    <cellStyle name="Normal 2 6 2 3 2 6 2" xfId="38299" xr:uid="{00000000-0005-0000-0000-00001C630000}"/>
    <cellStyle name="Normal 2 6 2 3 2 7" xfId="8216" xr:uid="{00000000-0005-0000-0000-00001D630000}"/>
    <cellStyle name="Normal 2 6 2 3 2 7 2" xfId="30859" xr:uid="{00000000-0005-0000-0000-00001E630000}"/>
    <cellStyle name="Normal 2 6 2 3 2 8" xfId="23418" xr:uid="{00000000-0005-0000-0000-00001F630000}"/>
    <cellStyle name="Normal 2 6 2 3 3" xfId="1014" xr:uid="{00000000-0005-0000-0000-000020630000}"/>
    <cellStyle name="Normal 2 6 2 3 3 2" xfId="1942" xr:uid="{00000000-0005-0000-0000-000021630000}"/>
    <cellStyle name="Normal 2 6 2 3 3 2 2" xfId="3792" xr:uid="{00000000-0005-0000-0000-000022630000}"/>
    <cellStyle name="Normal 2 6 2 3 3 2 2 2" xfId="7513" xr:uid="{00000000-0005-0000-0000-000023630000}"/>
    <cellStyle name="Normal 2 6 2 3 3 2 2 2 2" xfId="22397" xr:uid="{00000000-0005-0000-0000-000024630000}"/>
    <cellStyle name="Normal 2 6 2 3 3 2 2 2 2 2" xfId="45040" xr:uid="{00000000-0005-0000-0000-000025630000}"/>
    <cellStyle name="Normal 2 6 2 3 3 2 2 2 3" xfId="14957" xr:uid="{00000000-0005-0000-0000-000026630000}"/>
    <cellStyle name="Normal 2 6 2 3 3 2 2 2 3 2" xfId="37600" xr:uid="{00000000-0005-0000-0000-000027630000}"/>
    <cellStyle name="Normal 2 6 2 3 3 2 2 2 4" xfId="30159" xr:uid="{00000000-0005-0000-0000-000028630000}"/>
    <cellStyle name="Normal 2 6 2 3 3 2 2 3" xfId="18679" xr:uid="{00000000-0005-0000-0000-000029630000}"/>
    <cellStyle name="Normal 2 6 2 3 3 2 2 3 2" xfId="41322" xr:uid="{00000000-0005-0000-0000-00002A630000}"/>
    <cellStyle name="Normal 2 6 2 3 3 2 2 4" xfId="11239" xr:uid="{00000000-0005-0000-0000-00002B630000}"/>
    <cellStyle name="Normal 2 6 2 3 3 2 2 4 2" xfId="33882" xr:uid="{00000000-0005-0000-0000-00002C630000}"/>
    <cellStyle name="Normal 2 6 2 3 3 2 2 5" xfId="26441" xr:uid="{00000000-0005-0000-0000-00002D630000}"/>
    <cellStyle name="Normal 2 6 2 3 3 2 3" xfId="5666" xr:uid="{00000000-0005-0000-0000-00002E630000}"/>
    <cellStyle name="Normal 2 6 2 3 3 2 3 2" xfId="20550" xr:uid="{00000000-0005-0000-0000-00002F630000}"/>
    <cellStyle name="Normal 2 6 2 3 3 2 3 2 2" xfId="43193" xr:uid="{00000000-0005-0000-0000-000030630000}"/>
    <cellStyle name="Normal 2 6 2 3 3 2 3 3" xfId="13110" xr:uid="{00000000-0005-0000-0000-000031630000}"/>
    <cellStyle name="Normal 2 6 2 3 3 2 3 3 2" xfId="35753" xr:uid="{00000000-0005-0000-0000-000032630000}"/>
    <cellStyle name="Normal 2 6 2 3 3 2 3 4" xfId="28312" xr:uid="{00000000-0005-0000-0000-000033630000}"/>
    <cellStyle name="Normal 2 6 2 3 3 2 4" xfId="16832" xr:uid="{00000000-0005-0000-0000-000034630000}"/>
    <cellStyle name="Normal 2 6 2 3 3 2 4 2" xfId="39475" xr:uid="{00000000-0005-0000-0000-000035630000}"/>
    <cellStyle name="Normal 2 6 2 3 3 2 5" xfId="9392" xr:uid="{00000000-0005-0000-0000-000036630000}"/>
    <cellStyle name="Normal 2 6 2 3 3 2 5 2" xfId="32035" xr:uid="{00000000-0005-0000-0000-000037630000}"/>
    <cellStyle name="Normal 2 6 2 3 3 2 6" xfId="24594" xr:uid="{00000000-0005-0000-0000-000038630000}"/>
    <cellStyle name="Normal 2 6 2 3 3 3" xfId="2867" xr:uid="{00000000-0005-0000-0000-000039630000}"/>
    <cellStyle name="Normal 2 6 2 3 3 3 2" xfId="6588" xr:uid="{00000000-0005-0000-0000-00003A630000}"/>
    <cellStyle name="Normal 2 6 2 3 3 3 2 2" xfId="21472" xr:uid="{00000000-0005-0000-0000-00003B630000}"/>
    <cellStyle name="Normal 2 6 2 3 3 3 2 2 2" xfId="44115" xr:uid="{00000000-0005-0000-0000-00003C630000}"/>
    <cellStyle name="Normal 2 6 2 3 3 3 2 3" xfId="14032" xr:uid="{00000000-0005-0000-0000-00003D630000}"/>
    <cellStyle name="Normal 2 6 2 3 3 3 2 3 2" xfId="36675" xr:uid="{00000000-0005-0000-0000-00003E630000}"/>
    <cellStyle name="Normal 2 6 2 3 3 3 2 4" xfId="29234" xr:uid="{00000000-0005-0000-0000-00003F630000}"/>
    <cellStyle name="Normal 2 6 2 3 3 3 3" xfId="17754" xr:uid="{00000000-0005-0000-0000-000040630000}"/>
    <cellStyle name="Normal 2 6 2 3 3 3 3 2" xfId="40397" xr:uid="{00000000-0005-0000-0000-000041630000}"/>
    <cellStyle name="Normal 2 6 2 3 3 3 4" xfId="10314" xr:uid="{00000000-0005-0000-0000-000042630000}"/>
    <cellStyle name="Normal 2 6 2 3 3 3 4 2" xfId="32957" xr:uid="{00000000-0005-0000-0000-000043630000}"/>
    <cellStyle name="Normal 2 6 2 3 3 3 5" xfId="25516" xr:uid="{00000000-0005-0000-0000-000044630000}"/>
    <cellStyle name="Normal 2 6 2 3 3 4" xfId="4741" xr:uid="{00000000-0005-0000-0000-000045630000}"/>
    <cellStyle name="Normal 2 6 2 3 3 4 2" xfId="19625" xr:uid="{00000000-0005-0000-0000-000046630000}"/>
    <cellStyle name="Normal 2 6 2 3 3 4 2 2" xfId="42268" xr:uid="{00000000-0005-0000-0000-000047630000}"/>
    <cellStyle name="Normal 2 6 2 3 3 4 3" xfId="12185" xr:uid="{00000000-0005-0000-0000-000048630000}"/>
    <cellStyle name="Normal 2 6 2 3 3 4 3 2" xfId="34828" xr:uid="{00000000-0005-0000-0000-000049630000}"/>
    <cellStyle name="Normal 2 6 2 3 3 4 4" xfId="27387" xr:uid="{00000000-0005-0000-0000-00004A630000}"/>
    <cellStyle name="Normal 2 6 2 3 3 5" xfId="15907" xr:uid="{00000000-0005-0000-0000-00004B630000}"/>
    <cellStyle name="Normal 2 6 2 3 3 5 2" xfId="38550" xr:uid="{00000000-0005-0000-0000-00004C630000}"/>
    <cellStyle name="Normal 2 6 2 3 3 6" xfId="8467" xr:uid="{00000000-0005-0000-0000-00004D630000}"/>
    <cellStyle name="Normal 2 6 2 3 3 6 2" xfId="31110" xr:uid="{00000000-0005-0000-0000-00004E630000}"/>
    <cellStyle name="Normal 2 6 2 3 3 7" xfId="23669" xr:uid="{00000000-0005-0000-0000-00004F630000}"/>
    <cellStyle name="Normal 2 6 2 3 4" xfId="1480" xr:uid="{00000000-0005-0000-0000-000050630000}"/>
    <cellStyle name="Normal 2 6 2 3 4 2" xfId="3330" xr:uid="{00000000-0005-0000-0000-000051630000}"/>
    <cellStyle name="Normal 2 6 2 3 4 2 2" xfId="7051" xr:uid="{00000000-0005-0000-0000-000052630000}"/>
    <cellStyle name="Normal 2 6 2 3 4 2 2 2" xfId="21935" xr:uid="{00000000-0005-0000-0000-000053630000}"/>
    <cellStyle name="Normal 2 6 2 3 4 2 2 2 2" xfId="44578" xr:uid="{00000000-0005-0000-0000-000054630000}"/>
    <cellStyle name="Normal 2 6 2 3 4 2 2 3" xfId="14495" xr:uid="{00000000-0005-0000-0000-000055630000}"/>
    <cellStyle name="Normal 2 6 2 3 4 2 2 3 2" xfId="37138" xr:uid="{00000000-0005-0000-0000-000056630000}"/>
    <cellStyle name="Normal 2 6 2 3 4 2 2 4" xfId="29697" xr:uid="{00000000-0005-0000-0000-000057630000}"/>
    <cellStyle name="Normal 2 6 2 3 4 2 3" xfId="18217" xr:uid="{00000000-0005-0000-0000-000058630000}"/>
    <cellStyle name="Normal 2 6 2 3 4 2 3 2" xfId="40860" xr:uid="{00000000-0005-0000-0000-000059630000}"/>
    <cellStyle name="Normal 2 6 2 3 4 2 4" xfId="10777" xr:uid="{00000000-0005-0000-0000-00005A630000}"/>
    <cellStyle name="Normal 2 6 2 3 4 2 4 2" xfId="33420" xr:uid="{00000000-0005-0000-0000-00005B630000}"/>
    <cellStyle name="Normal 2 6 2 3 4 2 5" xfId="25979" xr:uid="{00000000-0005-0000-0000-00005C630000}"/>
    <cellStyle name="Normal 2 6 2 3 4 3" xfId="5204" xr:uid="{00000000-0005-0000-0000-00005D630000}"/>
    <cellStyle name="Normal 2 6 2 3 4 3 2" xfId="20088" xr:uid="{00000000-0005-0000-0000-00005E630000}"/>
    <cellStyle name="Normal 2 6 2 3 4 3 2 2" xfId="42731" xr:uid="{00000000-0005-0000-0000-00005F630000}"/>
    <cellStyle name="Normal 2 6 2 3 4 3 3" xfId="12648" xr:uid="{00000000-0005-0000-0000-000060630000}"/>
    <cellStyle name="Normal 2 6 2 3 4 3 3 2" xfId="35291" xr:uid="{00000000-0005-0000-0000-000061630000}"/>
    <cellStyle name="Normal 2 6 2 3 4 3 4" xfId="27850" xr:uid="{00000000-0005-0000-0000-000062630000}"/>
    <cellStyle name="Normal 2 6 2 3 4 4" xfId="16370" xr:uid="{00000000-0005-0000-0000-000063630000}"/>
    <cellStyle name="Normal 2 6 2 3 4 4 2" xfId="39013" xr:uid="{00000000-0005-0000-0000-000064630000}"/>
    <cellStyle name="Normal 2 6 2 3 4 5" xfId="8930" xr:uid="{00000000-0005-0000-0000-000065630000}"/>
    <cellStyle name="Normal 2 6 2 3 4 5 2" xfId="31573" xr:uid="{00000000-0005-0000-0000-000066630000}"/>
    <cellStyle name="Normal 2 6 2 3 4 6" xfId="24132" xr:uid="{00000000-0005-0000-0000-000067630000}"/>
    <cellStyle name="Normal 2 6 2 3 5" xfId="2405" xr:uid="{00000000-0005-0000-0000-000068630000}"/>
    <cellStyle name="Normal 2 6 2 3 5 2" xfId="6126" xr:uid="{00000000-0005-0000-0000-000069630000}"/>
    <cellStyle name="Normal 2 6 2 3 5 2 2" xfId="21010" xr:uid="{00000000-0005-0000-0000-00006A630000}"/>
    <cellStyle name="Normal 2 6 2 3 5 2 2 2" xfId="43653" xr:uid="{00000000-0005-0000-0000-00006B630000}"/>
    <cellStyle name="Normal 2 6 2 3 5 2 3" xfId="13570" xr:uid="{00000000-0005-0000-0000-00006C630000}"/>
    <cellStyle name="Normal 2 6 2 3 5 2 3 2" xfId="36213" xr:uid="{00000000-0005-0000-0000-00006D630000}"/>
    <cellStyle name="Normal 2 6 2 3 5 2 4" xfId="28772" xr:uid="{00000000-0005-0000-0000-00006E630000}"/>
    <cellStyle name="Normal 2 6 2 3 5 3" xfId="17292" xr:uid="{00000000-0005-0000-0000-00006F630000}"/>
    <cellStyle name="Normal 2 6 2 3 5 3 2" xfId="39935" xr:uid="{00000000-0005-0000-0000-000070630000}"/>
    <cellStyle name="Normal 2 6 2 3 5 4" xfId="9852" xr:uid="{00000000-0005-0000-0000-000071630000}"/>
    <cellStyle name="Normal 2 6 2 3 5 4 2" xfId="32495" xr:uid="{00000000-0005-0000-0000-000072630000}"/>
    <cellStyle name="Normal 2 6 2 3 5 5" xfId="25054" xr:uid="{00000000-0005-0000-0000-000073630000}"/>
    <cellStyle name="Normal 2 6 2 3 6" xfId="4279" xr:uid="{00000000-0005-0000-0000-000074630000}"/>
    <cellStyle name="Normal 2 6 2 3 6 2" xfId="19163" xr:uid="{00000000-0005-0000-0000-000075630000}"/>
    <cellStyle name="Normal 2 6 2 3 6 2 2" xfId="41806" xr:uid="{00000000-0005-0000-0000-000076630000}"/>
    <cellStyle name="Normal 2 6 2 3 6 3" xfId="11723" xr:uid="{00000000-0005-0000-0000-000077630000}"/>
    <cellStyle name="Normal 2 6 2 3 6 3 2" xfId="34366" xr:uid="{00000000-0005-0000-0000-000078630000}"/>
    <cellStyle name="Normal 2 6 2 3 6 4" xfId="26925" xr:uid="{00000000-0005-0000-0000-000079630000}"/>
    <cellStyle name="Normal 2 6 2 3 7" xfId="15445" xr:uid="{00000000-0005-0000-0000-00007A630000}"/>
    <cellStyle name="Normal 2 6 2 3 7 2" xfId="38088" xr:uid="{00000000-0005-0000-0000-00007B630000}"/>
    <cellStyle name="Normal 2 6 2 3 8" xfId="8005" xr:uid="{00000000-0005-0000-0000-00007C630000}"/>
    <cellStyle name="Normal 2 6 2 3 8 2" xfId="30648" xr:uid="{00000000-0005-0000-0000-00007D630000}"/>
    <cellStyle name="Normal 2 6 2 3 9" xfId="23208" xr:uid="{00000000-0005-0000-0000-00007E630000}"/>
    <cellStyle name="Normal 2 6 2 4" xfId="655" xr:uid="{00000000-0005-0000-0000-00007F630000}"/>
    <cellStyle name="Normal 2 6 2 4 2" xfId="1120" xr:uid="{00000000-0005-0000-0000-000080630000}"/>
    <cellStyle name="Normal 2 6 2 4 2 2" xfId="2048" xr:uid="{00000000-0005-0000-0000-000081630000}"/>
    <cellStyle name="Normal 2 6 2 4 2 2 2" xfId="3898" xr:uid="{00000000-0005-0000-0000-000082630000}"/>
    <cellStyle name="Normal 2 6 2 4 2 2 2 2" xfId="7619" xr:uid="{00000000-0005-0000-0000-000083630000}"/>
    <cellStyle name="Normal 2 6 2 4 2 2 2 2 2" xfId="22503" xr:uid="{00000000-0005-0000-0000-000084630000}"/>
    <cellStyle name="Normal 2 6 2 4 2 2 2 2 2 2" xfId="45146" xr:uid="{00000000-0005-0000-0000-000085630000}"/>
    <cellStyle name="Normal 2 6 2 4 2 2 2 2 3" xfId="15063" xr:uid="{00000000-0005-0000-0000-000086630000}"/>
    <cellStyle name="Normal 2 6 2 4 2 2 2 2 3 2" xfId="37706" xr:uid="{00000000-0005-0000-0000-000087630000}"/>
    <cellStyle name="Normal 2 6 2 4 2 2 2 2 4" xfId="30265" xr:uid="{00000000-0005-0000-0000-000088630000}"/>
    <cellStyle name="Normal 2 6 2 4 2 2 2 3" xfId="18785" xr:uid="{00000000-0005-0000-0000-000089630000}"/>
    <cellStyle name="Normal 2 6 2 4 2 2 2 3 2" xfId="41428" xr:uid="{00000000-0005-0000-0000-00008A630000}"/>
    <cellStyle name="Normal 2 6 2 4 2 2 2 4" xfId="11345" xr:uid="{00000000-0005-0000-0000-00008B630000}"/>
    <cellStyle name="Normal 2 6 2 4 2 2 2 4 2" xfId="33988" xr:uid="{00000000-0005-0000-0000-00008C630000}"/>
    <cellStyle name="Normal 2 6 2 4 2 2 2 5" xfId="26547" xr:uid="{00000000-0005-0000-0000-00008D630000}"/>
    <cellStyle name="Normal 2 6 2 4 2 2 3" xfId="5772" xr:uid="{00000000-0005-0000-0000-00008E630000}"/>
    <cellStyle name="Normal 2 6 2 4 2 2 3 2" xfId="20656" xr:uid="{00000000-0005-0000-0000-00008F630000}"/>
    <cellStyle name="Normal 2 6 2 4 2 2 3 2 2" xfId="43299" xr:uid="{00000000-0005-0000-0000-000090630000}"/>
    <cellStyle name="Normal 2 6 2 4 2 2 3 3" xfId="13216" xr:uid="{00000000-0005-0000-0000-000091630000}"/>
    <cellStyle name="Normal 2 6 2 4 2 2 3 3 2" xfId="35859" xr:uid="{00000000-0005-0000-0000-000092630000}"/>
    <cellStyle name="Normal 2 6 2 4 2 2 3 4" xfId="28418" xr:uid="{00000000-0005-0000-0000-000093630000}"/>
    <cellStyle name="Normal 2 6 2 4 2 2 4" xfId="16938" xr:uid="{00000000-0005-0000-0000-000094630000}"/>
    <cellStyle name="Normal 2 6 2 4 2 2 4 2" xfId="39581" xr:uid="{00000000-0005-0000-0000-000095630000}"/>
    <cellStyle name="Normal 2 6 2 4 2 2 5" xfId="9498" xr:uid="{00000000-0005-0000-0000-000096630000}"/>
    <cellStyle name="Normal 2 6 2 4 2 2 5 2" xfId="32141" xr:uid="{00000000-0005-0000-0000-000097630000}"/>
    <cellStyle name="Normal 2 6 2 4 2 2 6" xfId="24700" xr:uid="{00000000-0005-0000-0000-000098630000}"/>
    <cellStyle name="Normal 2 6 2 4 2 3" xfId="2973" xr:uid="{00000000-0005-0000-0000-000099630000}"/>
    <cellStyle name="Normal 2 6 2 4 2 3 2" xfId="6694" xr:uid="{00000000-0005-0000-0000-00009A630000}"/>
    <cellStyle name="Normal 2 6 2 4 2 3 2 2" xfId="21578" xr:uid="{00000000-0005-0000-0000-00009B630000}"/>
    <cellStyle name="Normal 2 6 2 4 2 3 2 2 2" xfId="44221" xr:uid="{00000000-0005-0000-0000-00009C630000}"/>
    <cellStyle name="Normal 2 6 2 4 2 3 2 3" xfId="14138" xr:uid="{00000000-0005-0000-0000-00009D630000}"/>
    <cellStyle name="Normal 2 6 2 4 2 3 2 3 2" xfId="36781" xr:uid="{00000000-0005-0000-0000-00009E630000}"/>
    <cellStyle name="Normal 2 6 2 4 2 3 2 4" xfId="29340" xr:uid="{00000000-0005-0000-0000-00009F630000}"/>
    <cellStyle name="Normal 2 6 2 4 2 3 3" xfId="17860" xr:uid="{00000000-0005-0000-0000-0000A0630000}"/>
    <cellStyle name="Normal 2 6 2 4 2 3 3 2" xfId="40503" xr:uid="{00000000-0005-0000-0000-0000A1630000}"/>
    <cellStyle name="Normal 2 6 2 4 2 3 4" xfId="10420" xr:uid="{00000000-0005-0000-0000-0000A2630000}"/>
    <cellStyle name="Normal 2 6 2 4 2 3 4 2" xfId="33063" xr:uid="{00000000-0005-0000-0000-0000A3630000}"/>
    <cellStyle name="Normal 2 6 2 4 2 3 5" xfId="25622" xr:uid="{00000000-0005-0000-0000-0000A4630000}"/>
    <cellStyle name="Normal 2 6 2 4 2 4" xfId="4847" xr:uid="{00000000-0005-0000-0000-0000A5630000}"/>
    <cellStyle name="Normal 2 6 2 4 2 4 2" xfId="19731" xr:uid="{00000000-0005-0000-0000-0000A6630000}"/>
    <cellStyle name="Normal 2 6 2 4 2 4 2 2" xfId="42374" xr:uid="{00000000-0005-0000-0000-0000A7630000}"/>
    <cellStyle name="Normal 2 6 2 4 2 4 3" xfId="12291" xr:uid="{00000000-0005-0000-0000-0000A8630000}"/>
    <cellStyle name="Normal 2 6 2 4 2 4 3 2" xfId="34934" xr:uid="{00000000-0005-0000-0000-0000A9630000}"/>
    <cellStyle name="Normal 2 6 2 4 2 4 4" xfId="27493" xr:uid="{00000000-0005-0000-0000-0000AA630000}"/>
    <cellStyle name="Normal 2 6 2 4 2 5" xfId="16013" xr:uid="{00000000-0005-0000-0000-0000AB630000}"/>
    <cellStyle name="Normal 2 6 2 4 2 5 2" xfId="38656" xr:uid="{00000000-0005-0000-0000-0000AC630000}"/>
    <cellStyle name="Normal 2 6 2 4 2 6" xfId="8573" xr:uid="{00000000-0005-0000-0000-0000AD630000}"/>
    <cellStyle name="Normal 2 6 2 4 2 6 2" xfId="31216" xr:uid="{00000000-0005-0000-0000-0000AE630000}"/>
    <cellStyle name="Normal 2 6 2 4 2 7" xfId="23775" xr:uid="{00000000-0005-0000-0000-0000AF630000}"/>
    <cellStyle name="Normal 2 6 2 4 3" xfId="1586" xr:uid="{00000000-0005-0000-0000-0000B0630000}"/>
    <cellStyle name="Normal 2 6 2 4 3 2" xfId="3436" xr:uid="{00000000-0005-0000-0000-0000B1630000}"/>
    <cellStyle name="Normal 2 6 2 4 3 2 2" xfId="7157" xr:uid="{00000000-0005-0000-0000-0000B2630000}"/>
    <cellStyle name="Normal 2 6 2 4 3 2 2 2" xfId="22041" xr:uid="{00000000-0005-0000-0000-0000B3630000}"/>
    <cellStyle name="Normal 2 6 2 4 3 2 2 2 2" xfId="44684" xr:uid="{00000000-0005-0000-0000-0000B4630000}"/>
    <cellStyle name="Normal 2 6 2 4 3 2 2 3" xfId="14601" xr:uid="{00000000-0005-0000-0000-0000B5630000}"/>
    <cellStyle name="Normal 2 6 2 4 3 2 2 3 2" xfId="37244" xr:uid="{00000000-0005-0000-0000-0000B6630000}"/>
    <cellStyle name="Normal 2 6 2 4 3 2 2 4" xfId="29803" xr:uid="{00000000-0005-0000-0000-0000B7630000}"/>
    <cellStyle name="Normal 2 6 2 4 3 2 3" xfId="18323" xr:uid="{00000000-0005-0000-0000-0000B8630000}"/>
    <cellStyle name="Normal 2 6 2 4 3 2 3 2" xfId="40966" xr:uid="{00000000-0005-0000-0000-0000B9630000}"/>
    <cellStyle name="Normal 2 6 2 4 3 2 4" xfId="10883" xr:uid="{00000000-0005-0000-0000-0000BA630000}"/>
    <cellStyle name="Normal 2 6 2 4 3 2 4 2" xfId="33526" xr:uid="{00000000-0005-0000-0000-0000BB630000}"/>
    <cellStyle name="Normal 2 6 2 4 3 2 5" xfId="26085" xr:uid="{00000000-0005-0000-0000-0000BC630000}"/>
    <cellStyle name="Normal 2 6 2 4 3 3" xfId="5310" xr:uid="{00000000-0005-0000-0000-0000BD630000}"/>
    <cellStyle name="Normal 2 6 2 4 3 3 2" xfId="20194" xr:uid="{00000000-0005-0000-0000-0000BE630000}"/>
    <cellStyle name="Normal 2 6 2 4 3 3 2 2" xfId="42837" xr:uid="{00000000-0005-0000-0000-0000BF630000}"/>
    <cellStyle name="Normal 2 6 2 4 3 3 3" xfId="12754" xr:uid="{00000000-0005-0000-0000-0000C0630000}"/>
    <cellStyle name="Normal 2 6 2 4 3 3 3 2" xfId="35397" xr:uid="{00000000-0005-0000-0000-0000C1630000}"/>
    <cellStyle name="Normal 2 6 2 4 3 3 4" xfId="27956" xr:uid="{00000000-0005-0000-0000-0000C2630000}"/>
    <cellStyle name="Normal 2 6 2 4 3 4" xfId="16476" xr:uid="{00000000-0005-0000-0000-0000C3630000}"/>
    <cellStyle name="Normal 2 6 2 4 3 4 2" xfId="39119" xr:uid="{00000000-0005-0000-0000-0000C4630000}"/>
    <cellStyle name="Normal 2 6 2 4 3 5" xfId="9036" xr:uid="{00000000-0005-0000-0000-0000C5630000}"/>
    <cellStyle name="Normal 2 6 2 4 3 5 2" xfId="31679" xr:uid="{00000000-0005-0000-0000-0000C6630000}"/>
    <cellStyle name="Normal 2 6 2 4 3 6" xfId="24238" xr:uid="{00000000-0005-0000-0000-0000C7630000}"/>
    <cellStyle name="Normal 2 6 2 4 4" xfId="2511" xr:uid="{00000000-0005-0000-0000-0000C8630000}"/>
    <cellStyle name="Normal 2 6 2 4 4 2" xfId="6232" xr:uid="{00000000-0005-0000-0000-0000C9630000}"/>
    <cellStyle name="Normal 2 6 2 4 4 2 2" xfId="21116" xr:uid="{00000000-0005-0000-0000-0000CA630000}"/>
    <cellStyle name="Normal 2 6 2 4 4 2 2 2" xfId="43759" xr:uid="{00000000-0005-0000-0000-0000CB630000}"/>
    <cellStyle name="Normal 2 6 2 4 4 2 3" xfId="13676" xr:uid="{00000000-0005-0000-0000-0000CC630000}"/>
    <cellStyle name="Normal 2 6 2 4 4 2 3 2" xfId="36319" xr:uid="{00000000-0005-0000-0000-0000CD630000}"/>
    <cellStyle name="Normal 2 6 2 4 4 2 4" xfId="28878" xr:uid="{00000000-0005-0000-0000-0000CE630000}"/>
    <cellStyle name="Normal 2 6 2 4 4 3" xfId="17398" xr:uid="{00000000-0005-0000-0000-0000CF630000}"/>
    <cellStyle name="Normal 2 6 2 4 4 3 2" xfId="40041" xr:uid="{00000000-0005-0000-0000-0000D0630000}"/>
    <cellStyle name="Normal 2 6 2 4 4 4" xfId="9958" xr:uid="{00000000-0005-0000-0000-0000D1630000}"/>
    <cellStyle name="Normal 2 6 2 4 4 4 2" xfId="32601" xr:uid="{00000000-0005-0000-0000-0000D2630000}"/>
    <cellStyle name="Normal 2 6 2 4 4 5" xfId="25160" xr:uid="{00000000-0005-0000-0000-0000D3630000}"/>
    <cellStyle name="Normal 2 6 2 4 5" xfId="4385" xr:uid="{00000000-0005-0000-0000-0000D4630000}"/>
    <cellStyle name="Normal 2 6 2 4 5 2" xfId="19269" xr:uid="{00000000-0005-0000-0000-0000D5630000}"/>
    <cellStyle name="Normal 2 6 2 4 5 2 2" xfId="41912" xr:uid="{00000000-0005-0000-0000-0000D6630000}"/>
    <cellStyle name="Normal 2 6 2 4 5 3" xfId="11829" xr:uid="{00000000-0005-0000-0000-0000D7630000}"/>
    <cellStyle name="Normal 2 6 2 4 5 3 2" xfId="34472" xr:uid="{00000000-0005-0000-0000-0000D8630000}"/>
    <cellStyle name="Normal 2 6 2 4 5 4" xfId="27031" xr:uid="{00000000-0005-0000-0000-0000D9630000}"/>
    <cellStyle name="Normal 2 6 2 4 6" xfId="15551" xr:uid="{00000000-0005-0000-0000-0000DA630000}"/>
    <cellStyle name="Normal 2 6 2 4 6 2" xfId="38194" xr:uid="{00000000-0005-0000-0000-0000DB630000}"/>
    <cellStyle name="Normal 2 6 2 4 7" xfId="8111" xr:uid="{00000000-0005-0000-0000-0000DC630000}"/>
    <cellStyle name="Normal 2 6 2 4 7 2" xfId="30754" xr:uid="{00000000-0005-0000-0000-0000DD630000}"/>
    <cellStyle name="Normal 2 6 2 4 8" xfId="23313" xr:uid="{00000000-0005-0000-0000-0000DE630000}"/>
    <cellStyle name="Normal 2 6 2 5" xfId="909" xr:uid="{00000000-0005-0000-0000-0000DF630000}"/>
    <cellStyle name="Normal 2 6 2 5 2" xfId="1837" xr:uid="{00000000-0005-0000-0000-0000E0630000}"/>
    <cellStyle name="Normal 2 6 2 5 2 2" xfId="3687" xr:uid="{00000000-0005-0000-0000-0000E1630000}"/>
    <cellStyle name="Normal 2 6 2 5 2 2 2" xfId="7408" xr:uid="{00000000-0005-0000-0000-0000E2630000}"/>
    <cellStyle name="Normal 2 6 2 5 2 2 2 2" xfId="22292" xr:uid="{00000000-0005-0000-0000-0000E3630000}"/>
    <cellStyle name="Normal 2 6 2 5 2 2 2 2 2" xfId="44935" xr:uid="{00000000-0005-0000-0000-0000E4630000}"/>
    <cellStyle name="Normal 2 6 2 5 2 2 2 3" xfId="14852" xr:uid="{00000000-0005-0000-0000-0000E5630000}"/>
    <cellStyle name="Normal 2 6 2 5 2 2 2 3 2" xfId="37495" xr:uid="{00000000-0005-0000-0000-0000E6630000}"/>
    <cellStyle name="Normal 2 6 2 5 2 2 2 4" xfId="30054" xr:uid="{00000000-0005-0000-0000-0000E7630000}"/>
    <cellStyle name="Normal 2 6 2 5 2 2 3" xfId="18574" xr:uid="{00000000-0005-0000-0000-0000E8630000}"/>
    <cellStyle name="Normal 2 6 2 5 2 2 3 2" xfId="41217" xr:uid="{00000000-0005-0000-0000-0000E9630000}"/>
    <cellStyle name="Normal 2 6 2 5 2 2 4" xfId="11134" xr:uid="{00000000-0005-0000-0000-0000EA630000}"/>
    <cellStyle name="Normal 2 6 2 5 2 2 4 2" xfId="33777" xr:uid="{00000000-0005-0000-0000-0000EB630000}"/>
    <cellStyle name="Normal 2 6 2 5 2 2 5" xfId="26336" xr:uid="{00000000-0005-0000-0000-0000EC630000}"/>
    <cellStyle name="Normal 2 6 2 5 2 3" xfId="5561" xr:uid="{00000000-0005-0000-0000-0000ED630000}"/>
    <cellStyle name="Normal 2 6 2 5 2 3 2" xfId="20445" xr:uid="{00000000-0005-0000-0000-0000EE630000}"/>
    <cellStyle name="Normal 2 6 2 5 2 3 2 2" xfId="43088" xr:uid="{00000000-0005-0000-0000-0000EF630000}"/>
    <cellStyle name="Normal 2 6 2 5 2 3 3" xfId="13005" xr:uid="{00000000-0005-0000-0000-0000F0630000}"/>
    <cellStyle name="Normal 2 6 2 5 2 3 3 2" xfId="35648" xr:uid="{00000000-0005-0000-0000-0000F1630000}"/>
    <cellStyle name="Normal 2 6 2 5 2 3 4" xfId="28207" xr:uid="{00000000-0005-0000-0000-0000F2630000}"/>
    <cellStyle name="Normal 2 6 2 5 2 4" xfId="16727" xr:uid="{00000000-0005-0000-0000-0000F3630000}"/>
    <cellStyle name="Normal 2 6 2 5 2 4 2" xfId="39370" xr:uid="{00000000-0005-0000-0000-0000F4630000}"/>
    <cellStyle name="Normal 2 6 2 5 2 5" xfId="9287" xr:uid="{00000000-0005-0000-0000-0000F5630000}"/>
    <cellStyle name="Normal 2 6 2 5 2 5 2" xfId="31930" xr:uid="{00000000-0005-0000-0000-0000F6630000}"/>
    <cellStyle name="Normal 2 6 2 5 2 6" xfId="24489" xr:uid="{00000000-0005-0000-0000-0000F7630000}"/>
    <cellStyle name="Normal 2 6 2 5 3" xfId="2762" xr:uid="{00000000-0005-0000-0000-0000F8630000}"/>
    <cellStyle name="Normal 2 6 2 5 3 2" xfId="6483" xr:uid="{00000000-0005-0000-0000-0000F9630000}"/>
    <cellStyle name="Normal 2 6 2 5 3 2 2" xfId="21367" xr:uid="{00000000-0005-0000-0000-0000FA630000}"/>
    <cellStyle name="Normal 2 6 2 5 3 2 2 2" xfId="44010" xr:uid="{00000000-0005-0000-0000-0000FB630000}"/>
    <cellStyle name="Normal 2 6 2 5 3 2 3" xfId="13927" xr:uid="{00000000-0005-0000-0000-0000FC630000}"/>
    <cellStyle name="Normal 2 6 2 5 3 2 3 2" xfId="36570" xr:uid="{00000000-0005-0000-0000-0000FD630000}"/>
    <cellStyle name="Normal 2 6 2 5 3 2 4" xfId="29129" xr:uid="{00000000-0005-0000-0000-0000FE630000}"/>
    <cellStyle name="Normal 2 6 2 5 3 3" xfId="17649" xr:uid="{00000000-0005-0000-0000-0000FF630000}"/>
    <cellStyle name="Normal 2 6 2 5 3 3 2" xfId="40292" xr:uid="{00000000-0005-0000-0000-000000640000}"/>
    <cellStyle name="Normal 2 6 2 5 3 4" xfId="10209" xr:uid="{00000000-0005-0000-0000-000001640000}"/>
    <cellStyle name="Normal 2 6 2 5 3 4 2" xfId="32852" xr:uid="{00000000-0005-0000-0000-000002640000}"/>
    <cellStyle name="Normal 2 6 2 5 3 5" xfId="25411" xr:uid="{00000000-0005-0000-0000-000003640000}"/>
    <cellStyle name="Normal 2 6 2 5 4" xfId="4636" xr:uid="{00000000-0005-0000-0000-000004640000}"/>
    <cellStyle name="Normal 2 6 2 5 4 2" xfId="19520" xr:uid="{00000000-0005-0000-0000-000005640000}"/>
    <cellStyle name="Normal 2 6 2 5 4 2 2" xfId="42163" xr:uid="{00000000-0005-0000-0000-000006640000}"/>
    <cellStyle name="Normal 2 6 2 5 4 3" xfId="12080" xr:uid="{00000000-0005-0000-0000-000007640000}"/>
    <cellStyle name="Normal 2 6 2 5 4 3 2" xfId="34723" xr:uid="{00000000-0005-0000-0000-000008640000}"/>
    <cellStyle name="Normal 2 6 2 5 4 4" xfId="27282" xr:uid="{00000000-0005-0000-0000-000009640000}"/>
    <cellStyle name="Normal 2 6 2 5 5" xfId="15802" xr:uid="{00000000-0005-0000-0000-00000A640000}"/>
    <cellStyle name="Normal 2 6 2 5 5 2" xfId="38445" xr:uid="{00000000-0005-0000-0000-00000B640000}"/>
    <cellStyle name="Normal 2 6 2 5 6" xfId="8362" xr:uid="{00000000-0005-0000-0000-00000C640000}"/>
    <cellStyle name="Normal 2 6 2 5 6 2" xfId="31005" xr:uid="{00000000-0005-0000-0000-00000D640000}"/>
    <cellStyle name="Normal 2 6 2 5 7" xfId="23564" xr:uid="{00000000-0005-0000-0000-00000E640000}"/>
    <cellStyle name="Normal 2 6 2 6" xfId="1375" xr:uid="{00000000-0005-0000-0000-00000F640000}"/>
    <cellStyle name="Normal 2 6 2 6 2" xfId="3225" xr:uid="{00000000-0005-0000-0000-000010640000}"/>
    <cellStyle name="Normal 2 6 2 6 2 2" xfId="6946" xr:uid="{00000000-0005-0000-0000-000011640000}"/>
    <cellStyle name="Normal 2 6 2 6 2 2 2" xfId="21830" xr:uid="{00000000-0005-0000-0000-000012640000}"/>
    <cellStyle name="Normal 2 6 2 6 2 2 2 2" xfId="44473" xr:uid="{00000000-0005-0000-0000-000013640000}"/>
    <cellStyle name="Normal 2 6 2 6 2 2 3" xfId="14390" xr:uid="{00000000-0005-0000-0000-000014640000}"/>
    <cellStyle name="Normal 2 6 2 6 2 2 3 2" xfId="37033" xr:uid="{00000000-0005-0000-0000-000015640000}"/>
    <cellStyle name="Normal 2 6 2 6 2 2 4" xfId="29592" xr:uid="{00000000-0005-0000-0000-000016640000}"/>
    <cellStyle name="Normal 2 6 2 6 2 3" xfId="18112" xr:uid="{00000000-0005-0000-0000-000017640000}"/>
    <cellStyle name="Normal 2 6 2 6 2 3 2" xfId="40755" xr:uid="{00000000-0005-0000-0000-000018640000}"/>
    <cellStyle name="Normal 2 6 2 6 2 4" xfId="10672" xr:uid="{00000000-0005-0000-0000-000019640000}"/>
    <cellStyle name="Normal 2 6 2 6 2 4 2" xfId="33315" xr:uid="{00000000-0005-0000-0000-00001A640000}"/>
    <cellStyle name="Normal 2 6 2 6 2 5" xfId="25874" xr:uid="{00000000-0005-0000-0000-00001B640000}"/>
    <cellStyle name="Normal 2 6 2 6 3" xfId="5099" xr:uid="{00000000-0005-0000-0000-00001C640000}"/>
    <cellStyle name="Normal 2 6 2 6 3 2" xfId="19983" xr:uid="{00000000-0005-0000-0000-00001D640000}"/>
    <cellStyle name="Normal 2 6 2 6 3 2 2" xfId="42626" xr:uid="{00000000-0005-0000-0000-00001E640000}"/>
    <cellStyle name="Normal 2 6 2 6 3 3" xfId="12543" xr:uid="{00000000-0005-0000-0000-00001F640000}"/>
    <cellStyle name="Normal 2 6 2 6 3 3 2" xfId="35186" xr:uid="{00000000-0005-0000-0000-000020640000}"/>
    <cellStyle name="Normal 2 6 2 6 3 4" xfId="27745" xr:uid="{00000000-0005-0000-0000-000021640000}"/>
    <cellStyle name="Normal 2 6 2 6 4" xfId="16265" xr:uid="{00000000-0005-0000-0000-000022640000}"/>
    <cellStyle name="Normal 2 6 2 6 4 2" xfId="38908" xr:uid="{00000000-0005-0000-0000-000023640000}"/>
    <cellStyle name="Normal 2 6 2 6 5" xfId="8825" xr:uid="{00000000-0005-0000-0000-000024640000}"/>
    <cellStyle name="Normal 2 6 2 6 5 2" xfId="31468" xr:uid="{00000000-0005-0000-0000-000025640000}"/>
    <cellStyle name="Normal 2 6 2 6 6" xfId="24027" xr:uid="{00000000-0005-0000-0000-000026640000}"/>
    <cellStyle name="Normal 2 6 2 7" xfId="2300" xr:uid="{00000000-0005-0000-0000-000027640000}"/>
    <cellStyle name="Normal 2 6 2 7 2" xfId="6021" xr:uid="{00000000-0005-0000-0000-000028640000}"/>
    <cellStyle name="Normal 2 6 2 7 2 2" xfId="20905" xr:uid="{00000000-0005-0000-0000-000029640000}"/>
    <cellStyle name="Normal 2 6 2 7 2 2 2" xfId="43548" xr:uid="{00000000-0005-0000-0000-00002A640000}"/>
    <cellStyle name="Normal 2 6 2 7 2 3" xfId="13465" xr:uid="{00000000-0005-0000-0000-00002B640000}"/>
    <cellStyle name="Normal 2 6 2 7 2 3 2" xfId="36108" xr:uid="{00000000-0005-0000-0000-00002C640000}"/>
    <cellStyle name="Normal 2 6 2 7 2 4" xfId="28667" xr:uid="{00000000-0005-0000-0000-00002D640000}"/>
    <cellStyle name="Normal 2 6 2 7 3" xfId="17187" xr:uid="{00000000-0005-0000-0000-00002E640000}"/>
    <cellStyle name="Normal 2 6 2 7 3 2" xfId="39830" xr:uid="{00000000-0005-0000-0000-00002F640000}"/>
    <cellStyle name="Normal 2 6 2 7 4" xfId="9747" xr:uid="{00000000-0005-0000-0000-000030640000}"/>
    <cellStyle name="Normal 2 6 2 7 4 2" xfId="32390" xr:uid="{00000000-0005-0000-0000-000031640000}"/>
    <cellStyle name="Normal 2 6 2 7 5" xfId="24949" xr:uid="{00000000-0005-0000-0000-000032640000}"/>
    <cellStyle name="Normal 2 6 2 8" xfId="4174" xr:uid="{00000000-0005-0000-0000-000033640000}"/>
    <cellStyle name="Normal 2 6 2 8 2" xfId="19058" xr:uid="{00000000-0005-0000-0000-000034640000}"/>
    <cellStyle name="Normal 2 6 2 8 2 2" xfId="41701" xr:uid="{00000000-0005-0000-0000-000035640000}"/>
    <cellStyle name="Normal 2 6 2 8 3" xfId="11618" xr:uid="{00000000-0005-0000-0000-000036640000}"/>
    <cellStyle name="Normal 2 6 2 8 3 2" xfId="34261" xr:uid="{00000000-0005-0000-0000-000037640000}"/>
    <cellStyle name="Normal 2 6 2 8 4" xfId="26820" xr:uid="{00000000-0005-0000-0000-000038640000}"/>
    <cellStyle name="Normal 2 6 2 9" xfId="15340" xr:uid="{00000000-0005-0000-0000-000039640000}"/>
    <cellStyle name="Normal 2 6 2 9 2" xfId="37983" xr:uid="{00000000-0005-0000-0000-00003A640000}"/>
    <cellStyle name="Normal 2 6 3" xfId="474" xr:uid="{00000000-0005-0000-0000-00003B640000}"/>
    <cellStyle name="Normal 2 6 3 10" xfId="23135" xr:uid="{00000000-0005-0000-0000-00003C640000}"/>
    <cellStyle name="Normal 2 6 3 2" xfId="580" xr:uid="{00000000-0005-0000-0000-00003D640000}"/>
    <cellStyle name="Normal 2 6 3 2 2" xfId="792" xr:uid="{00000000-0005-0000-0000-00003E640000}"/>
    <cellStyle name="Normal 2 6 3 2 2 2" xfId="1257" xr:uid="{00000000-0005-0000-0000-00003F640000}"/>
    <cellStyle name="Normal 2 6 3 2 2 2 2" xfId="2185" xr:uid="{00000000-0005-0000-0000-000040640000}"/>
    <cellStyle name="Normal 2 6 3 2 2 2 2 2" xfId="4035" xr:uid="{00000000-0005-0000-0000-000041640000}"/>
    <cellStyle name="Normal 2 6 3 2 2 2 2 2 2" xfId="7756" xr:uid="{00000000-0005-0000-0000-000042640000}"/>
    <cellStyle name="Normal 2 6 3 2 2 2 2 2 2 2" xfId="22640" xr:uid="{00000000-0005-0000-0000-000043640000}"/>
    <cellStyle name="Normal 2 6 3 2 2 2 2 2 2 2 2" xfId="45283" xr:uid="{00000000-0005-0000-0000-000044640000}"/>
    <cellStyle name="Normal 2 6 3 2 2 2 2 2 2 3" xfId="15200" xr:uid="{00000000-0005-0000-0000-000045640000}"/>
    <cellStyle name="Normal 2 6 3 2 2 2 2 2 2 3 2" xfId="37843" xr:uid="{00000000-0005-0000-0000-000046640000}"/>
    <cellStyle name="Normal 2 6 3 2 2 2 2 2 2 4" xfId="30402" xr:uid="{00000000-0005-0000-0000-000047640000}"/>
    <cellStyle name="Normal 2 6 3 2 2 2 2 2 3" xfId="18922" xr:uid="{00000000-0005-0000-0000-000048640000}"/>
    <cellStyle name="Normal 2 6 3 2 2 2 2 2 3 2" xfId="41565" xr:uid="{00000000-0005-0000-0000-000049640000}"/>
    <cellStyle name="Normal 2 6 3 2 2 2 2 2 4" xfId="11482" xr:uid="{00000000-0005-0000-0000-00004A640000}"/>
    <cellStyle name="Normal 2 6 3 2 2 2 2 2 4 2" xfId="34125" xr:uid="{00000000-0005-0000-0000-00004B640000}"/>
    <cellStyle name="Normal 2 6 3 2 2 2 2 2 5" xfId="26684" xr:uid="{00000000-0005-0000-0000-00004C640000}"/>
    <cellStyle name="Normal 2 6 3 2 2 2 2 3" xfId="5909" xr:uid="{00000000-0005-0000-0000-00004D640000}"/>
    <cellStyle name="Normal 2 6 3 2 2 2 2 3 2" xfId="20793" xr:uid="{00000000-0005-0000-0000-00004E640000}"/>
    <cellStyle name="Normal 2 6 3 2 2 2 2 3 2 2" xfId="43436" xr:uid="{00000000-0005-0000-0000-00004F640000}"/>
    <cellStyle name="Normal 2 6 3 2 2 2 2 3 3" xfId="13353" xr:uid="{00000000-0005-0000-0000-000050640000}"/>
    <cellStyle name="Normal 2 6 3 2 2 2 2 3 3 2" xfId="35996" xr:uid="{00000000-0005-0000-0000-000051640000}"/>
    <cellStyle name="Normal 2 6 3 2 2 2 2 3 4" xfId="28555" xr:uid="{00000000-0005-0000-0000-000052640000}"/>
    <cellStyle name="Normal 2 6 3 2 2 2 2 4" xfId="17075" xr:uid="{00000000-0005-0000-0000-000053640000}"/>
    <cellStyle name="Normal 2 6 3 2 2 2 2 4 2" xfId="39718" xr:uid="{00000000-0005-0000-0000-000054640000}"/>
    <cellStyle name="Normal 2 6 3 2 2 2 2 5" xfId="9635" xr:uid="{00000000-0005-0000-0000-000055640000}"/>
    <cellStyle name="Normal 2 6 3 2 2 2 2 5 2" xfId="32278" xr:uid="{00000000-0005-0000-0000-000056640000}"/>
    <cellStyle name="Normal 2 6 3 2 2 2 2 6" xfId="24837" xr:uid="{00000000-0005-0000-0000-000057640000}"/>
    <cellStyle name="Normal 2 6 3 2 2 2 3" xfId="3110" xr:uid="{00000000-0005-0000-0000-000058640000}"/>
    <cellStyle name="Normal 2 6 3 2 2 2 3 2" xfId="6831" xr:uid="{00000000-0005-0000-0000-000059640000}"/>
    <cellStyle name="Normal 2 6 3 2 2 2 3 2 2" xfId="21715" xr:uid="{00000000-0005-0000-0000-00005A640000}"/>
    <cellStyle name="Normal 2 6 3 2 2 2 3 2 2 2" xfId="44358" xr:uid="{00000000-0005-0000-0000-00005B640000}"/>
    <cellStyle name="Normal 2 6 3 2 2 2 3 2 3" xfId="14275" xr:uid="{00000000-0005-0000-0000-00005C640000}"/>
    <cellStyle name="Normal 2 6 3 2 2 2 3 2 3 2" xfId="36918" xr:uid="{00000000-0005-0000-0000-00005D640000}"/>
    <cellStyle name="Normal 2 6 3 2 2 2 3 2 4" xfId="29477" xr:uid="{00000000-0005-0000-0000-00005E640000}"/>
    <cellStyle name="Normal 2 6 3 2 2 2 3 3" xfId="17997" xr:uid="{00000000-0005-0000-0000-00005F640000}"/>
    <cellStyle name="Normal 2 6 3 2 2 2 3 3 2" xfId="40640" xr:uid="{00000000-0005-0000-0000-000060640000}"/>
    <cellStyle name="Normal 2 6 3 2 2 2 3 4" xfId="10557" xr:uid="{00000000-0005-0000-0000-000061640000}"/>
    <cellStyle name="Normal 2 6 3 2 2 2 3 4 2" xfId="33200" xr:uid="{00000000-0005-0000-0000-000062640000}"/>
    <cellStyle name="Normal 2 6 3 2 2 2 3 5" xfId="25759" xr:uid="{00000000-0005-0000-0000-000063640000}"/>
    <cellStyle name="Normal 2 6 3 2 2 2 4" xfId="4984" xr:uid="{00000000-0005-0000-0000-000064640000}"/>
    <cellStyle name="Normal 2 6 3 2 2 2 4 2" xfId="19868" xr:uid="{00000000-0005-0000-0000-000065640000}"/>
    <cellStyle name="Normal 2 6 3 2 2 2 4 2 2" xfId="42511" xr:uid="{00000000-0005-0000-0000-000066640000}"/>
    <cellStyle name="Normal 2 6 3 2 2 2 4 3" xfId="12428" xr:uid="{00000000-0005-0000-0000-000067640000}"/>
    <cellStyle name="Normal 2 6 3 2 2 2 4 3 2" xfId="35071" xr:uid="{00000000-0005-0000-0000-000068640000}"/>
    <cellStyle name="Normal 2 6 3 2 2 2 4 4" xfId="27630" xr:uid="{00000000-0005-0000-0000-000069640000}"/>
    <cellStyle name="Normal 2 6 3 2 2 2 5" xfId="16150" xr:uid="{00000000-0005-0000-0000-00006A640000}"/>
    <cellStyle name="Normal 2 6 3 2 2 2 5 2" xfId="38793" xr:uid="{00000000-0005-0000-0000-00006B640000}"/>
    <cellStyle name="Normal 2 6 3 2 2 2 6" xfId="8710" xr:uid="{00000000-0005-0000-0000-00006C640000}"/>
    <cellStyle name="Normal 2 6 3 2 2 2 6 2" xfId="31353" xr:uid="{00000000-0005-0000-0000-00006D640000}"/>
    <cellStyle name="Normal 2 6 3 2 2 2 7" xfId="23912" xr:uid="{00000000-0005-0000-0000-00006E640000}"/>
    <cellStyle name="Normal 2 6 3 2 2 3" xfId="1723" xr:uid="{00000000-0005-0000-0000-00006F640000}"/>
    <cellStyle name="Normal 2 6 3 2 2 3 2" xfId="3573" xr:uid="{00000000-0005-0000-0000-000070640000}"/>
    <cellStyle name="Normal 2 6 3 2 2 3 2 2" xfId="7294" xr:uid="{00000000-0005-0000-0000-000071640000}"/>
    <cellStyle name="Normal 2 6 3 2 2 3 2 2 2" xfId="22178" xr:uid="{00000000-0005-0000-0000-000072640000}"/>
    <cellStyle name="Normal 2 6 3 2 2 3 2 2 2 2" xfId="44821" xr:uid="{00000000-0005-0000-0000-000073640000}"/>
    <cellStyle name="Normal 2 6 3 2 2 3 2 2 3" xfId="14738" xr:uid="{00000000-0005-0000-0000-000074640000}"/>
    <cellStyle name="Normal 2 6 3 2 2 3 2 2 3 2" xfId="37381" xr:uid="{00000000-0005-0000-0000-000075640000}"/>
    <cellStyle name="Normal 2 6 3 2 2 3 2 2 4" xfId="29940" xr:uid="{00000000-0005-0000-0000-000076640000}"/>
    <cellStyle name="Normal 2 6 3 2 2 3 2 3" xfId="18460" xr:uid="{00000000-0005-0000-0000-000077640000}"/>
    <cellStyle name="Normal 2 6 3 2 2 3 2 3 2" xfId="41103" xr:uid="{00000000-0005-0000-0000-000078640000}"/>
    <cellStyle name="Normal 2 6 3 2 2 3 2 4" xfId="11020" xr:uid="{00000000-0005-0000-0000-000079640000}"/>
    <cellStyle name="Normal 2 6 3 2 2 3 2 4 2" xfId="33663" xr:uid="{00000000-0005-0000-0000-00007A640000}"/>
    <cellStyle name="Normal 2 6 3 2 2 3 2 5" xfId="26222" xr:uid="{00000000-0005-0000-0000-00007B640000}"/>
    <cellStyle name="Normal 2 6 3 2 2 3 3" xfId="5447" xr:uid="{00000000-0005-0000-0000-00007C640000}"/>
    <cellStyle name="Normal 2 6 3 2 2 3 3 2" xfId="20331" xr:uid="{00000000-0005-0000-0000-00007D640000}"/>
    <cellStyle name="Normal 2 6 3 2 2 3 3 2 2" xfId="42974" xr:uid="{00000000-0005-0000-0000-00007E640000}"/>
    <cellStyle name="Normal 2 6 3 2 2 3 3 3" xfId="12891" xr:uid="{00000000-0005-0000-0000-00007F640000}"/>
    <cellStyle name="Normal 2 6 3 2 2 3 3 3 2" xfId="35534" xr:uid="{00000000-0005-0000-0000-000080640000}"/>
    <cellStyle name="Normal 2 6 3 2 2 3 3 4" xfId="28093" xr:uid="{00000000-0005-0000-0000-000081640000}"/>
    <cellStyle name="Normal 2 6 3 2 2 3 4" xfId="16613" xr:uid="{00000000-0005-0000-0000-000082640000}"/>
    <cellStyle name="Normal 2 6 3 2 2 3 4 2" xfId="39256" xr:uid="{00000000-0005-0000-0000-000083640000}"/>
    <cellStyle name="Normal 2 6 3 2 2 3 5" xfId="9173" xr:uid="{00000000-0005-0000-0000-000084640000}"/>
    <cellStyle name="Normal 2 6 3 2 2 3 5 2" xfId="31816" xr:uid="{00000000-0005-0000-0000-000085640000}"/>
    <cellStyle name="Normal 2 6 3 2 2 3 6" xfId="24375" xr:uid="{00000000-0005-0000-0000-000086640000}"/>
    <cellStyle name="Normal 2 6 3 2 2 4" xfId="2648" xr:uid="{00000000-0005-0000-0000-000087640000}"/>
    <cellStyle name="Normal 2 6 3 2 2 4 2" xfId="6369" xr:uid="{00000000-0005-0000-0000-000088640000}"/>
    <cellStyle name="Normal 2 6 3 2 2 4 2 2" xfId="21253" xr:uid="{00000000-0005-0000-0000-000089640000}"/>
    <cellStyle name="Normal 2 6 3 2 2 4 2 2 2" xfId="43896" xr:uid="{00000000-0005-0000-0000-00008A640000}"/>
    <cellStyle name="Normal 2 6 3 2 2 4 2 3" xfId="13813" xr:uid="{00000000-0005-0000-0000-00008B640000}"/>
    <cellStyle name="Normal 2 6 3 2 2 4 2 3 2" xfId="36456" xr:uid="{00000000-0005-0000-0000-00008C640000}"/>
    <cellStyle name="Normal 2 6 3 2 2 4 2 4" xfId="29015" xr:uid="{00000000-0005-0000-0000-00008D640000}"/>
    <cellStyle name="Normal 2 6 3 2 2 4 3" xfId="17535" xr:uid="{00000000-0005-0000-0000-00008E640000}"/>
    <cellStyle name="Normal 2 6 3 2 2 4 3 2" xfId="40178" xr:uid="{00000000-0005-0000-0000-00008F640000}"/>
    <cellStyle name="Normal 2 6 3 2 2 4 4" xfId="10095" xr:uid="{00000000-0005-0000-0000-000090640000}"/>
    <cellStyle name="Normal 2 6 3 2 2 4 4 2" xfId="32738" xr:uid="{00000000-0005-0000-0000-000091640000}"/>
    <cellStyle name="Normal 2 6 3 2 2 4 5" xfId="25297" xr:uid="{00000000-0005-0000-0000-000092640000}"/>
    <cellStyle name="Normal 2 6 3 2 2 5" xfId="4522" xr:uid="{00000000-0005-0000-0000-000093640000}"/>
    <cellStyle name="Normal 2 6 3 2 2 5 2" xfId="19406" xr:uid="{00000000-0005-0000-0000-000094640000}"/>
    <cellStyle name="Normal 2 6 3 2 2 5 2 2" xfId="42049" xr:uid="{00000000-0005-0000-0000-000095640000}"/>
    <cellStyle name="Normal 2 6 3 2 2 5 3" xfId="11966" xr:uid="{00000000-0005-0000-0000-000096640000}"/>
    <cellStyle name="Normal 2 6 3 2 2 5 3 2" xfId="34609" xr:uid="{00000000-0005-0000-0000-000097640000}"/>
    <cellStyle name="Normal 2 6 3 2 2 5 4" xfId="27168" xr:uid="{00000000-0005-0000-0000-000098640000}"/>
    <cellStyle name="Normal 2 6 3 2 2 6" xfId="15688" xr:uid="{00000000-0005-0000-0000-000099640000}"/>
    <cellStyle name="Normal 2 6 3 2 2 6 2" xfId="38331" xr:uid="{00000000-0005-0000-0000-00009A640000}"/>
    <cellStyle name="Normal 2 6 3 2 2 7" xfId="8248" xr:uid="{00000000-0005-0000-0000-00009B640000}"/>
    <cellStyle name="Normal 2 6 3 2 2 7 2" xfId="30891" xr:uid="{00000000-0005-0000-0000-00009C640000}"/>
    <cellStyle name="Normal 2 6 3 2 2 8" xfId="23450" xr:uid="{00000000-0005-0000-0000-00009D640000}"/>
    <cellStyle name="Normal 2 6 3 2 3" xfId="1046" xr:uid="{00000000-0005-0000-0000-00009E640000}"/>
    <cellStyle name="Normal 2 6 3 2 3 2" xfId="1974" xr:uid="{00000000-0005-0000-0000-00009F640000}"/>
    <cellStyle name="Normal 2 6 3 2 3 2 2" xfId="3824" xr:uid="{00000000-0005-0000-0000-0000A0640000}"/>
    <cellStyle name="Normal 2 6 3 2 3 2 2 2" xfId="7545" xr:uid="{00000000-0005-0000-0000-0000A1640000}"/>
    <cellStyle name="Normal 2 6 3 2 3 2 2 2 2" xfId="22429" xr:uid="{00000000-0005-0000-0000-0000A2640000}"/>
    <cellStyle name="Normal 2 6 3 2 3 2 2 2 2 2" xfId="45072" xr:uid="{00000000-0005-0000-0000-0000A3640000}"/>
    <cellStyle name="Normal 2 6 3 2 3 2 2 2 3" xfId="14989" xr:uid="{00000000-0005-0000-0000-0000A4640000}"/>
    <cellStyle name="Normal 2 6 3 2 3 2 2 2 3 2" xfId="37632" xr:uid="{00000000-0005-0000-0000-0000A5640000}"/>
    <cellStyle name="Normal 2 6 3 2 3 2 2 2 4" xfId="30191" xr:uid="{00000000-0005-0000-0000-0000A6640000}"/>
    <cellStyle name="Normal 2 6 3 2 3 2 2 3" xfId="18711" xr:uid="{00000000-0005-0000-0000-0000A7640000}"/>
    <cellStyle name="Normal 2 6 3 2 3 2 2 3 2" xfId="41354" xr:uid="{00000000-0005-0000-0000-0000A8640000}"/>
    <cellStyle name="Normal 2 6 3 2 3 2 2 4" xfId="11271" xr:uid="{00000000-0005-0000-0000-0000A9640000}"/>
    <cellStyle name="Normal 2 6 3 2 3 2 2 4 2" xfId="33914" xr:uid="{00000000-0005-0000-0000-0000AA640000}"/>
    <cellStyle name="Normal 2 6 3 2 3 2 2 5" xfId="26473" xr:uid="{00000000-0005-0000-0000-0000AB640000}"/>
    <cellStyle name="Normal 2 6 3 2 3 2 3" xfId="5698" xr:uid="{00000000-0005-0000-0000-0000AC640000}"/>
    <cellStyle name="Normal 2 6 3 2 3 2 3 2" xfId="20582" xr:uid="{00000000-0005-0000-0000-0000AD640000}"/>
    <cellStyle name="Normal 2 6 3 2 3 2 3 2 2" xfId="43225" xr:uid="{00000000-0005-0000-0000-0000AE640000}"/>
    <cellStyle name="Normal 2 6 3 2 3 2 3 3" xfId="13142" xr:uid="{00000000-0005-0000-0000-0000AF640000}"/>
    <cellStyle name="Normal 2 6 3 2 3 2 3 3 2" xfId="35785" xr:uid="{00000000-0005-0000-0000-0000B0640000}"/>
    <cellStyle name="Normal 2 6 3 2 3 2 3 4" xfId="28344" xr:uid="{00000000-0005-0000-0000-0000B1640000}"/>
    <cellStyle name="Normal 2 6 3 2 3 2 4" xfId="16864" xr:uid="{00000000-0005-0000-0000-0000B2640000}"/>
    <cellStyle name="Normal 2 6 3 2 3 2 4 2" xfId="39507" xr:uid="{00000000-0005-0000-0000-0000B3640000}"/>
    <cellStyle name="Normal 2 6 3 2 3 2 5" xfId="9424" xr:uid="{00000000-0005-0000-0000-0000B4640000}"/>
    <cellStyle name="Normal 2 6 3 2 3 2 5 2" xfId="32067" xr:uid="{00000000-0005-0000-0000-0000B5640000}"/>
    <cellStyle name="Normal 2 6 3 2 3 2 6" xfId="24626" xr:uid="{00000000-0005-0000-0000-0000B6640000}"/>
    <cellStyle name="Normal 2 6 3 2 3 3" xfId="2899" xr:uid="{00000000-0005-0000-0000-0000B7640000}"/>
    <cellStyle name="Normal 2 6 3 2 3 3 2" xfId="6620" xr:uid="{00000000-0005-0000-0000-0000B8640000}"/>
    <cellStyle name="Normal 2 6 3 2 3 3 2 2" xfId="21504" xr:uid="{00000000-0005-0000-0000-0000B9640000}"/>
    <cellStyle name="Normal 2 6 3 2 3 3 2 2 2" xfId="44147" xr:uid="{00000000-0005-0000-0000-0000BA640000}"/>
    <cellStyle name="Normal 2 6 3 2 3 3 2 3" xfId="14064" xr:uid="{00000000-0005-0000-0000-0000BB640000}"/>
    <cellStyle name="Normal 2 6 3 2 3 3 2 3 2" xfId="36707" xr:uid="{00000000-0005-0000-0000-0000BC640000}"/>
    <cellStyle name="Normal 2 6 3 2 3 3 2 4" xfId="29266" xr:uid="{00000000-0005-0000-0000-0000BD640000}"/>
    <cellStyle name="Normal 2 6 3 2 3 3 3" xfId="17786" xr:uid="{00000000-0005-0000-0000-0000BE640000}"/>
    <cellStyle name="Normal 2 6 3 2 3 3 3 2" xfId="40429" xr:uid="{00000000-0005-0000-0000-0000BF640000}"/>
    <cellStyle name="Normal 2 6 3 2 3 3 4" xfId="10346" xr:uid="{00000000-0005-0000-0000-0000C0640000}"/>
    <cellStyle name="Normal 2 6 3 2 3 3 4 2" xfId="32989" xr:uid="{00000000-0005-0000-0000-0000C1640000}"/>
    <cellStyle name="Normal 2 6 3 2 3 3 5" xfId="25548" xr:uid="{00000000-0005-0000-0000-0000C2640000}"/>
    <cellStyle name="Normal 2 6 3 2 3 4" xfId="4773" xr:uid="{00000000-0005-0000-0000-0000C3640000}"/>
    <cellStyle name="Normal 2 6 3 2 3 4 2" xfId="19657" xr:uid="{00000000-0005-0000-0000-0000C4640000}"/>
    <cellStyle name="Normal 2 6 3 2 3 4 2 2" xfId="42300" xr:uid="{00000000-0005-0000-0000-0000C5640000}"/>
    <cellStyle name="Normal 2 6 3 2 3 4 3" xfId="12217" xr:uid="{00000000-0005-0000-0000-0000C6640000}"/>
    <cellStyle name="Normal 2 6 3 2 3 4 3 2" xfId="34860" xr:uid="{00000000-0005-0000-0000-0000C7640000}"/>
    <cellStyle name="Normal 2 6 3 2 3 4 4" xfId="27419" xr:uid="{00000000-0005-0000-0000-0000C8640000}"/>
    <cellStyle name="Normal 2 6 3 2 3 5" xfId="15939" xr:uid="{00000000-0005-0000-0000-0000C9640000}"/>
    <cellStyle name="Normal 2 6 3 2 3 5 2" xfId="38582" xr:uid="{00000000-0005-0000-0000-0000CA640000}"/>
    <cellStyle name="Normal 2 6 3 2 3 6" xfId="8499" xr:uid="{00000000-0005-0000-0000-0000CB640000}"/>
    <cellStyle name="Normal 2 6 3 2 3 6 2" xfId="31142" xr:uid="{00000000-0005-0000-0000-0000CC640000}"/>
    <cellStyle name="Normal 2 6 3 2 3 7" xfId="23701" xr:uid="{00000000-0005-0000-0000-0000CD640000}"/>
    <cellStyle name="Normal 2 6 3 2 4" xfId="1512" xr:uid="{00000000-0005-0000-0000-0000CE640000}"/>
    <cellStyle name="Normal 2 6 3 2 4 2" xfId="3362" xr:uid="{00000000-0005-0000-0000-0000CF640000}"/>
    <cellStyle name="Normal 2 6 3 2 4 2 2" xfId="7083" xr:uid="{00000000-0005-0000-0000-0000D0640000}"/>
    <cellStyle name="Normal 2 6 3 2 4 2 2 2" xfId="21967" xr:uid="{00000000-0005-0000-0000-0000D1640000}"/>
    <cellStyle name="Normal 2 6 3 2 4 2 2 2 2" xfId="44610" xr:uid="{00000000-0005-0000-0000-0000D2640000}"/>
    <cellStyle name="Normal 2 6 3 2 4 2 2 3" xfId="14527" xr:uid="{00000000-0005-0000-0000-0000D3640000}"/>
    <cellStyle name="Normal 2 6 3 2 4 2 2 3 2" xfId="37170" xr:uid="{00000000-0005-0000-0000-0000D4640000}"/>
    <cellStyle name="Normal 2 6 3 2 4 2 2 4" xfId="29729" xr:uid="{00000000-0005-0000-0000-0000D5640000}"/>
    <cellStyle name="Normal 2 6 3 2 4 2 3" xfId="18249" xr:uid="{00000000-0005-0000-0000-0000D6640000}"/>
    <cellStyle name="Normal 2 6 3 2 4 2 3 2" xfId="40892" xr:uid="{00000000-0005-0000-0000-0000D7640000}"/>
    <cellStyle name="Normal 2 6 3 2 4 2 4" xfId="10809" xr:uid="{00000000-0005-0000-0000-0000D8640000}"/>
    <cellStyle name="Normal 2 6 3 2 4 2 4 2" xfId="33452" xr:uid="{00000000-0005-0000-0000-0000D9640000}"/>
    <cellStyle name="Normal 2 6 3 2 4 2 5" xfId="26011" xr:uid="{00000000-0005-0000-0000-0000DA640000}"/>
    <cellStyle name="Normal 2 6 3 2 4 3" xfId="5236" xr:uid="{00000000-0005-0000-0000-0000DB640000}"/>
    <cellStyle name="Normal 2 6 3 2 4 3 2" xfId="20120" xr:uid="{00000000-0005-0000-0000-0000DC640000}"/>
    <cellStyle name="Normal 2 6 3 2 4 3 2 2" xfId="42763" xr:uid="{00000000-0005-0000-0000-0000DD640000}"/>
    <cellStyle name="Normal 2 6 3 2 4 3 3" xfId="12680" xr:uid="{00000000-0005-0000-0000-0000DE640000}"/>
    <cellStyle name="Normal 2 6 3 2 4 3 3 2" xfId="35323" xr:uid="{00000000-0005-0000-0000-0000DF640000}"/>
    <cellStyle name="Normal 2 6 3 2 4 3 4" xfId="27882" xr:uid="{00000000-0005-0000-0000-0000E0640000}"/>
    <cellStyle name="Normal 2 6 3 2 4 4" xfId="16402" xr:uid="{00000000-0005-0000-0000-0000E1640000}"/>
    <cellStyle name="Normal 2 6 3 2 4 4 2" xfId="39045" xr:uid="{00000000-0005-0000-0000-0000E2640000}"/>
    <cellStyle name="Normal 2 6 3 2 4 5" xfId="8962" xr:uid="{00000000-0005-0000-0000-0000E3640000}"/>
    <cellStyle name="Normal 2 6 3 2 4 5 2" xfId="31605" xr:uid="{00000000-0005-0000-0000-0000E4640000}"/>
    <cellStyle name="Normal 2 6 3 2 4 6" xfId="24164" xr:uid="{00000000-0005-0000-0000-0000E5640000}"/>
    <cellStyle name="Normal 2 6 3 2 5" xfId="2437" xr:uid="{00000000-0005-0000-0000-0000E6640000}"/>
    <cellStyle name="Normal 2 6 3 2 5 2" xfId="6158" xr:uid="{00000000-0005-0000-0000-0000E7640000}"/>
    <cellStyle name="Normal 2 6 3 2 5 2 2" xfId="21042" xr:uid="{00000000-0005-0000-0000-0000E8640000}"/>
    <cellStyle name="Normal 2 6 3 2 5 2 2 2" xfId="43685" xr:uid="{00000000-0005-0000-0000-0000E9640000}"/>
    <cellStyle name="Normal 2 6 3 2 5 2 3" xfId="13602" xr:uid="{00000000-0005-0000-0000-0000EA640000}"/>
    <cellStyle name="Normal 2 6 3 2 5 2 3 2" xfId="36245" xr:uid="{00000000-0005-0000-0000-0000EB640000}"/>
    <cellStyle name="Normal 2 6 3 2 5 2 4" xfId="28804" xr:uid="{00000000-0005-0000-0000-0000EC640000}"/>
    <cellStyle name="Normal 2 6 3 2 5 3" xfId="17324" xr:uid="{00000000-0005-0000-0000-0000ED640000}"/>
    <cellStyle name="Normal 2 6 3 2 5 3 2" xfId="39967" xr:uid="{00000000-0005-0000-0000-0000EE640000}"/>
    <cellStyle name="Normal 2 6 3 2 5 4" xfId="9884" xr:uid="{00000000-0005-0000-0000-0000EF640000}"/>
    <cellStyle name="Normal 2 6 3 2 5 4 2" xfId="32527" xr:uid="{00000000-0005-0000-0000-0000F0640000}"/>
    <cellStyle name="Normal 2 6 3 2 5 5" xfId="25086" xr:uid="{00000000-0005-0000-0000-0000F1640000}"/>
    <cellStyle name="Normal 2 6 3 2 6" xfId="4311" xr:uid="{00000000-0005-0000-0000-0000F2640000}"/>
    <cellStyle name="Normal 2 6 3 2 6 2" xfId="19195" xr:uid="{00000000-0005-0000-0000-0000F3640000}"/>
    <cellStyle name="Normal 2 6 3 2 6 2 2" xfId="41838" xr:uid="{00000000-0005-0000-0000-0000F4640000}"/>
    <cellStyle name="Normal 2 6 3 2 6 3" xfId="11755" xr:uid="{00000000-0005-0000-0000-0000F5640000}"/>
    <cellStyle name="Normal 2 6 3 2 6 3 2" xfId="34398" xr:uid="{00000000-0005-0000-0000-0000F6640000}"/>
    <cellStyle name="Normal 2 6 3 2 6 4" xfId="26957" xr:uid="{00000000-0005-0000-0000-0000F7640000}"/>
    <cellStyle name="Normal 2 6 3 2 7" xfId="15477" xr:uid="{00000000-0005-0000-0000-0000F8640000}"/>
    <cellStyle name="Normal 2 6 3 2 7 2" xfId="38120" xr:uid="{00000000-0005-0000-0000-0000F9640000}"/>
    <cellStyle name="Normal 2 6 3 2 8" xfId="8037" xr:uid="{00000000-0005-0000-0000-0000FA640000}"/>
    <cellStyle name="Normal 2 6 3 2 8 2" xfId="30680" xr:uid="{00000000-0005-0000-0000-0000FB640000}"/>
    <cellStyle name="Normal 2 6 3 2 9" xfId="23240" xr:uid="{00000000-0005-0000-0000-0000FC640000}"/>
    <cellStyle name="Normal 2 6 3 3" xfId="687" xr:uid="{00000000-0005-0000-0000-0000FD640000}"/>
    <cellStyle name="Normal 2 6 3 3 2" xfId="1152" xr:uid="{00000000-0005-0000-0000-0000FE640000}"/>
    <cellStyle name="Normal 2 6 3 3 2 2" xfId="2080" xr:uid="{00000000-0005-0000-0000-0000FF640000}"/>
    <cellStyle name="Normal 2 6 3 3 2 2 2" xfId="3930" xr:uid="{00000000-0005-0000-0000-000000650000}"/>
    <cellStyle name="Normal 2 6 3 3 2 2 2 2" xfId="7651" xr:uid="{00000000-0005-0000-0000-000001650000}"/>
    <cellStyle name="Normal 2 6 3 3 2 2 2 2 2" xfId="22535" xr:uid="{00000000-0005-0000-0000-000002650000}"/>
    <cellStyle name="Normal 2 6 3 3 2 2 2 2 2 2" xfId="45178" xr:uid="{00000000-0005-0000-0000-000003650000}"/>
    <cellStyle name="Normal 2 6 3 3 2 2 2 2 3" xfId="15095" xr:uid="{00000000-0005-0000-0000-000004650000}"/>
    <cellStyle name="Normal 2 6 3 3 2 2 2 2 3 2" xfId="37738" xr:uid="{00000000-0005-0000-0000-000005650000}"/>
    <cellStyle name="Normal 2 6 3 3 2 2 2 2 4" xfId="30297" xr:uid="{00000000-0005-0000-0000-000006650000}"/>
    <cellStyle name="Normal 2 6 3 3 2 2 2 3" xfId="18817" xr:uid="{00000000-0005-0000-0000-000007650000}"/>
    <cellStyle name="Normal 2 6 3 3 2 2 2 3 2" xfId="41460" xr:uid="{00000000-0005-0000-0000-000008650000}"/>
    <cellStyle name="Normal 2 6 3 3 2 2 2 4" xfId="11377" xr:uid="{00000000-0005-0000-0000-000009650000}"/>
    <cellStyle name="Normal 2 6 3 3 2 2 2 4 2" xfId="34020" xr:uid="{00000000-0005-0000-0000-00000A650000}"/>
    <cellStyle name="Normal 2 6 3 3 2 2 2 5" xfId="26579" xr:uid="{00000000-0005-0000-0000-00000B650000}"/>
    <cellStyle name="Normal 2 6 3 3 2 2 3" xfId="5804" xr:uid="{00000000-0005-0000-0000-00000C650000}"/>
    <cellStyle name="Normal 2 6 3 3 2 2 3 2" xfId="20688" xr:uid="{00000000-0005-0000-0000-00000D650000}"/>
    <cellStyle name="Normal 2 6 3 3 2 2 3 2 2" xfId="43331" xr:uid="{00000000-0005-0000-0000-00000E650000}"/>
    <cellStyle name="Normal 2 6 3 3 2 2 3 3" xfId="13248" xr:uid="{00000000-0005-0000-0000-00000F650000}"/>
    <cellStyle name="Normal 2 6 3 3 2 2 3 3 2" xfId="35891" xr:uid="{00000000-0005-0000-0000-000010650000}"/>
    <cellStyle name="Normal 2 6 3 3 2 2 3 4" xfId="28450" xr:uid="{00000000-0005-0000-0000-000011650000}"/>
    <cellStyle name="Normal 2 6 3 3 2 2 4" xfId="16970" xr:uid="{00000000-0005-0000-0000-000012650000}"/>
    <cellStyle name="Normal 2 6 3 3 2 2 4 2" xfId="39613" xr:uid="{00000000-0005-0000-0000-000013650000}"/>
    <cellStyle name="Normal 2 6 3 3 2 2 5" xfId="9530" xr:uid="{00000000-0005-0000-0000-000014650000}"/>
    <cellStyle name="Normal 2 6 3 3 2 2 5 2" xfId="32173" xr:uid="{00000000-0005-0000-0000-000015650000}"/>
    <cellStyle name="Normal 2 6 3 3 2 2 6" xfId="24732" xr:uid="{00000000-0005-0000-0000-000016650000}"/>
    <cellStyle name="Normal 2 6 3 3 2 3" xfId="3005" xr:uid="{00000000-0005-0000-0000-000017650000}"/>
    <cellStyle name="Normal 2 6 3 3 2 3 2" xfId="6726" xr:uid="{00000000-0005-0000-0000-000018650000}"/>
    <cellStyle name="Normal 2 6 3 3 2 3 2 2" xfId="21610" xr:uid="{00000000-0005-0000-0000-000019650000}"/>
    <cellStyle name="Normal 2 6 3 3 2 3 2 2 2" xfId="44253" xr:uid="{00000000-0005-0000-0000-00001A650000}"/>
    <cellStyle name="Normal 2 6 3 3 2 3 2 3" xfId="14170" xr:uid="{00000000-0005-0000-0000-00001B650000}"/>
    <cellStyle name="Normal 2 6 3 3 2 3 2 3 2" xfId="36813" xr:uid="{00000000-0005-0000-0000-00001C650000}"/>
    <cellStyle name="Normal 2 6 3 3 2 3 2 4" xfId="29372" xr:uid="{00000000-0005-0000-0000-00001D650000}"/>
    <cellStyle name="Normal 2 6 3 3 2 3 3" xfId="17892" xr:uid="{00000000-0005-0000-0000-00001E650000}"/>
    <cellStyle name="Normal 2 6 3 3 2 3 3 2" xfId="40535" xr:uid="{00000000-0005-0000-0000-00001F650000}"/>
    <cellStyle name="Normal 2 6 3 3 2 3 4" xfId="10452" xr:uid="{00000000-0005-0000-0000-000020650000}"/>
    <cellStyle name="Normal 2 6 3 3 2 3 4 2" xfId="33095" xr:uid="{00000000-0005-0000-0000-000021650000}"/>
    <cellStyle name="Normal 2 6 3 3 2 3 5" xfId="25654" xr:uid="{00000000-0005-0000-0000-000022650000}"/>
    <cellStyle name="Normal 2 6 3 3 2 4" xfId="4879" xr:uid="{00000000-0005-0000-0000-000023650000}"/>
    <cellStyle name="Normal 2 6 3 3 2 4 2" xfId="19763" xr:uid="{00000000-0005-0000-0000-000024650000}"/>
    <cellStyle name="Normal 2 6 3 3 2 4 2 2" xfId="42406" xr:uid="{00000000-0005-0000-0000-000025650000}"/>
    <cellStyle name="Normal 2 6 3 3 2 4 3" xfId="12323" xr:uid="{00000000-0005-0000-0000-000026650000}"/>
    <cellStyle name="Normal 2 6 3 3 2 4 3 2" xfId="34966" xr:uid="{00000000-0005-0000-0000-000027650000}"/>
    <cellStyle name="Normal 2 6 3 3 2 4 4" xfId="27525" xr:uid="{00000000-0005-0000-0000-000028650000}"/>
    <cellStyle name="Normal 2 6 3 3 2 5" xfId="16045" xr:uid="{00000000-0005-0000-0000-000029650000}"/>
    <cellStyle name="Normal 2 6 3 3 2 5 2" xfId="38688" xr:uid="{00000000-0005-0000-0000-00002A650000}"/>
    <cellStyle name="Normal 2 6 3 3 2 6" xfId="8605" xr:uid="{00000000-0005-0000-0000-00002B650000}"/>
    <cellStyle name="Normal 2 6 3 3 2 6 2" xfId="31248" xr:uid="{00000000-0005-0000-0000-00002C650000}"/>
    <cellStyle name="Normal 2 6 3 3 2 7" xfId="23807" xr:uid="{00000000-0005-0000-0000-00002D650000}"/>
    <cellStyle name="Normal 2 6 3 3 3" xfId="1618" xr:uid="{00000000-0005-0000-0000-00002E650000}"/>
    <cellStyle name="Normal 2 6 3 3 3 2" xfId="3468" xr:uid="{00000000-0005-0000-0000-00002F650000}"/>
    <cellStyle name="Normal 2 6 3 3 3 2 2" xfId="7189" xr:uid="{00000000-0005-0000-0000-000030650000}"/>
    <cellStyle name="Normal 2 6 3 3 3 2 2 2" xfId="22073" xr:uid="{00000000-0005-0000-0000-000031650000}"/>
    <cellStyle name="Normal 2 6 3 3 3 2 2 2 2" xfId="44716" xr:uid="{00000000-0005-0000-0000-000032650000}"/>
    <cellStyle name="Normal 2 6 3 3 3 2 2 3" xfId="14633" xr:uid="{00000000-0005-0000-0000-000033650000}"/>
    <cellStyle name="Normal 2 6 3 3 3 2 2 3 2" xfId="37276" xr:uid="{00000000-0005-0000-0000-000034650000}"/>
    <cellStyle name="Normal 2 6 3 3 3 2 2 4" xfId="29835" xr:uid="{00000000-0005-0000-0000-000035650000}"/>
    <cellStyle name="Normal 2 6 3 3 3 2 3" xfId="18355" xr:uid="{00000000-0005-0000-0000-000036650000}"/>
    <cellStyle name="Normal 2 6 3 3 3 2 3 2" xfId="40998" xr:uid="{00000000-0005-0000-0000-000037650000}"/>
    <cellStyle name="Normal 2 6 3 3 3 2 4" xfId="10915" xr:uid="{00000000-0005-0000-0000-000038650000}"/>
    <cellStyle name="Normal 2 6 3 3 3 2 4 2" xfId="33558" xr:uid="{00000000-0005-0000-0000-000039650000}"/>
    <cellStyle name="Normal 2 6 3 3 3 2 5" xfId="26117" xr:uid="{00000000-0005-0000-0000-00003A650000}"/>
    <cellStyle name="Normal 2 6 3 3 3 3" xfId="5342" xr:uid="{00000000-0005-0000-0000-00003B650000}"/>
    <cellStyle name="Normal 2 6 3 3 3 3 2" xfId="20226" xr:uid="{00000000-0005-0000-0000-00003C650000}"/>
    <cellStyle name="Normal 2 6 3 3 3 3 2 2" xfId="42869" xr:uid="{00000000-0005-0000-0000-00003D650000}"/>
    <cellStyle name="Normal 2 6 3 3 3 3 3" xfId="12786" xr:uid="{00000000-0005-0000-0000-00003E650000}"/>
    <cellStyle name="Normal 2 6 3 3 3 3 3 2" xfId="35429" xr:uid="{00000000-0005-0000-0000-00003F650000}"/>
    <cellStyle name="Normal 2 6 3 3 3 3 4" xfId="27988" xr:uid="{00000000-0005-0000-0000-000040650000}"/>
    <cellStyle name="Normal 2 6 3 3 3 4" xfId="16508" xr:uid="{00000000-0005-0000-0000-000041650000}"/>
    <cellStyle name="Normal 2 6 3 3 3 4 2" xfId="39151" xr:uid="{00000000-0005-0000-0000-000042650000}"/>
    <cellStyle name="Normal 2 6 3 3 3 5" xfId="9068" xr:uid="{00000000-0005-0000-0000-000043650000}"/>
    <cellStyle name="Normal 2 6 3 3 3 5 2" xfId="31711" xr:uid="{00000000-0005-0000-0000-000044650000}"/>
    <cellStyle name="Normal 2 6 3 3 3 6" xfId="24270" xr:uid="{00000000-0005-0000-0000-000045650000}"/>
    <cellStyle name="Normal 2 6 3 3 4" xfId="2543" xr:uid="{00000000-0005-0000-0000-000046650000}"/>
    <cellStyle name="Normal 2 6 3 3 4 2" xfId="6264" xr:uid="{00000000-0005-0000-0000-000047650000}"/>
    <cellStyle name="Normal 2 6 3 3 4 2 2" xfId="21148" xr:uid="{00000000-0005-0000-0000-000048650000}"/>
    <cellStyle name="Normal 2 6 3 3 4 2 2 2" xfId="43791" xr:uid="{00000000-0005-0000-0000-000049650000}"/>
    <cellStyle name="Normal 2 6 3 3 4 2 3" xfId="13708" xr:uid="{00000000-0005-0000-0000-00004A650000}"/>
    <cellStyle name="Normal 2 6 3 3 4 2 3 2" xfId="36351" xr:uid="{00000000-0005-0000-0000-00004B650000}"/>
    <cellStyle name="Normal 2 6 3 3 4 2 4" xfId="28910" xr:uid="{00000000-0005-0000-0000-00004C650000}"/>
    <cellStyle name="Normal 2 6 3 3 4 3" xfId="17430" xr:uid="{00000000-0005-0000-0000-00004D650000}"/>
    <cellStyle name="Normal 2 6 3 3 4 3 2" xfId="40073" xr:uid="{00000000-0005-0000-0000-00004E650000}"/>
    <cellStyle name="Normal 2 6 3 3 4 4" xfId="9990" xr:uid="{00000000-0005-0000-0000-00004F650000}"/>
    <cellStyle name="Normal 2 6 3 3 4 4 2" xfId="32633" xr:uid="{00000000-0005-0000-0000-000050650000}"/>
    <cellStyle name="Normal 2 6 3 3 4 5" xfId="25192" xr:uid="{00000000-0005-0000-0000-000051650000}"/>
    <cellStyle name="Normal 2 6 3 3 5" xfId="4417" xr:uid="{00000000-0005-0000-0000-000052650000}"/>
    <cellStyle name="Normal 2 6 3 3 5 2" xfId="19301" xr:uid="{00000000-0005-0000-0000-000053650000}"/>
    <cellStyle name="Normal 2 6 3 3 5 2 2" xfId="41944" xr:uid="{00000000-0005-0000-0000-000054650000}"/>
    <cellStyle name="Normal 2 6 3 3 5 3" xfId="11861" xr:uid="{00000000-0005-0000-0000-000055650000}"/>
    <cellStyle name="Normal 2 6 3 3 5 3 2" xfId="34504" xr:uid="{00000000-0005-0000-0000-000056650000}"/>
    <cellStyle name="Normal 2 6 3 3 5 4" xfId="27063" xr:uid="{00000000-0005-0000-0000-000057650000}"/>
    <cellStyle name="Normal 2 6 3 3 6" xfId="15583" xr:uid="{00000000-0005-0000-0000-000058650000}"/>
    <cellStyle name="Normal 2 6 3 3 6 2" xfId="38226" xr:uid="{00000000-0005-0000-0000-000059650000}"/>
    <cellStyle name="Normal 2 6 3 3 7" xfId="8143" xr:uid="{00000000-0005-0000-0000-00005A650000}"/>
    <cellStyle name="Normal 2 6 3 3 7 2" xfId="30786" xr:uid="{00000000-0005-0000-0000-00005B650000}"/>
    <cellStyle name="Normal 2 6 3 3 8" xfId="23345" xr:uid="{00000000-0005-0000-0000-00005C650000}"/>
    <cellStyle name="Normal 2 6 3 4" xfId="941" xr:uid="{00000000-0005-0000-0000-00005D650000}"/>
    <cellStyle name="Normal 2 6 3 4 2" xfId="1869" xr:uid="{00000000-0005-0000-0000-00005E650000}"/>
    <cellStyle name="Normal 2 6 3 4 2 2" xfId="3719" xr:uid="{00000000-0005-0000-0000-00005F650000}"/>
    <cellStyle name="Normal 2 6 3 4 2 2 2" xfId="7440" xr:uid="{00000000-0005-0000-0000-000060650000}"/>
    <cellStyle name="Normal 2 6 3 4 2 2 2 2" xfId="22324" xr:uid="{00000000-0005-0000-0000-000061650000}"/>
    <cellStyle name="Normal 2 6 3 4 2 2 2 2 2" xfId="44967" xr:uid="{00000000-0005-0000-0000-000062650000}"/>
    <cellStyle name="Normal 2 6 3 4 2 2 2 3" xfId="14884" xr:uid="{00000000-0005-0000-0000-000063650000}"/>
    <cellStyle name="Normal 2 6 3 4 2 2 2 3 2" xfId="37527" xr:uid="{00000000-0005-0000-0000-000064650000}"/>
    <cellStyle name="Normal 2 6 3 4 2 2 2 4" xfId="30086" xr:uid="{00000000-0005-0000-0000-000065650000}"/>
    <cellStyle name="Normal 2 6 3 4 2 2 3" xfId="18606" xr:uid="{00000000-0005-0000-0000-000066650000}"/>
    <cellStyle name="Normal 2 6 3 4 2 2 3 2" xfId="41249" xr:uid="{00000000-0005-0000-0000-000067650000}"/>
    <cellStyle name="Normal 2 6 3 4 2 2 4" xfId="11166" xr:uid="{00000000-0005-0000-0000-000068650000}"/>
    <cellStyle name="Normal 2 6 3 4 2 2 4 2" xfId="33809" xr:uid="{00000000-0005-0000-0000-000069650000}"/>
    <cellStyle name="Normal 2 6 3 4 2 2 5" xfId="26368" xr:uid="{00000000-0005-0000-0000-00006A650000}"/>
    <cellStyle name="Normal 2 6 3 4 2 3" xfId="5593" xr:uid="{00000000-0005-0000-0000-00006B650000}"/>
    <cellStyle name="Normal 2 6 3 4 2 3 2" xfId="20477" xr:uid="{00000000-0005-0000-0000-00006C650000}"/>
    <cellStyle name="Normal 2 6 3 4 2 3 2 2" xfId="43120" xr:uid="{00000000-0005-0000-0000-00006D650000}"/>
    <cellStyle name="Normal 2 6 3 4 2 3 3" xfId="13037" xr:uid="{00000000-0005-0000-0000-00006E650000}"/>
    <cellStyle name="Normal 2 6 3 4 2 3 3 2" xfId="35680" xr:uid="{00000000-0005-0000-0000-00006F650000}"/>
    <cellStyle name="Normal 2 6 3 4 2 3 4" xfId="28239" xr:uid="{00000000-0005-0000-0000-000070650000}"/>
    <cellStyle name="Normal 2 6 3 4 2 4" xfId="16759" xr:uid="{00000000-0005-0000-0000-000071650000}"/>
    <cellStyle name="Normal 2 6 3 4 2 4 2" xfId="39402" xr:uid="{00000000-0005-0000-0000-000072650000}"/>
    <cellStyle name="Normal 2 6 3 4 2 5" xfId="9319" xr:uid="{00000000-0005-0000-0000-000073650000}"/>
    <cellStyle name="Normal 2 6 3 4 2 5 2" xfId="31962" xr:uid="{00000000-0005-0000-0000-000074650000}"/>
    <cellStyle name="Normal 2 6 3 4 2 6" xfId="24521" xr:uid="{00000000-0005-0000-0000-000075650000}"/>
    <cellStyle name="Normal 2 6 3 4 3" xfId="2794" xr:uid="{00000000-0005-0000-0000-000076650000}"/>
    <cellStyle name="Normal 2 6 3 4 3 2" xfId="6515" xr:uid="{00000000-0005-0000-0000-000077650000}"/>
    <cellStyle name="Normal 2 6 3 4 3 2 2" xfId="21399" xr:uid="{00000000-0005-0000-0000-000078650000}"/>
    <cellStyle name="Normal 2 6 3 4 3 2 2 2" xfId="44042" xr:uid="{00000000-0005-0000-0000-000079650000}"/>
    <cellStyle name="Normal 2 6 3 4 3 2 3" xfId="13959" xr:uid="{00000000-0005-0000-0000-00007A650000}"/>
    <cellStyle name="Normal 2 6 3 4 3 2 3 2" xfId="36602" xr:uid="{00000000-0005-0000-0000-00007B650000}"/>
    <cellStyle name="Normal 2 6 3 4 3 2 4" xfId="29161" xr:uid="{00000000-0005-0000-0000-00007C650000}"/>
    <cellStyle name="Normal 2 6 3 4 3 3" xfId="17681" xr:uid="{00000000-0005-0000-0000-00007D650000}"/>
    <cellStyle name="Normal 2 6 3 4 3 3 2" xfId="40324" xr:uid="{00000000-0005-0000-0000-00007E650000}"/>
    <cellStyle name="Normal 2 6 3 4 3 4" xfId="10241" xr:uid="{00000000-0005-0000-0000-00007F650000}"/>
    <cellStyle name="Normal 2 6 3 4 3 4 2" xfId="32884" xr:uid="{00000000-0005-0000-0000-000080650000}"/>
    <cellStyle name="Normal 2 6 3 4 3 5" xfId="25443" xr:uid="{00000000-0005-0000-0000-000081650000}"/>
    <cellStyle name="Normal 2 6 3 4 4" xfId="4668" xr:uid="{00000000-0005-0000-0000-000082650000}"/>
    <cellStyle name="Normal 2 6 3 4 4 2" xfId="19552" xr:uid="{00000000-0005-0000-0000-000083650000}"/>
    <cellStyle name="Normal 2 6 3 4 4 2 2" xfId="42195" xr:uid="{00000000-0005-0000-0000-000084650000}"/>
    <cellStyle name="Normal 2 6 3 4 4 3" xfId="12112" xr:uid="{00000000-0005-0000-0000-000085650000}"/>
    <cellStyle name="Normal 2 6 3 4 4 3 2" xfId="34755" xr:uid="{00000000-0005-0000-0000-000086650000}"/>
    <cellStyle name="Normal 2 6 3 4 4 4" xfId="27314" xr:uid="{00000000-0005-0000-0000-000087650000}"/>
    <cellStyle name="Normal 2 6 3 4 5" xfId="15834" xr:uid="{00000000-0005-0000-0000-000088650000}"/>
    <cellStyle name="Normal 2 6 3 4 5 2" xfId="38477" xr:uid="{00000000-0005-0000-0000-000089650000}"/>
    <cellStyle name="Normal 2 6 3 4 6" xfId="8394" xr:uid="{00000000-0005-0000-0000-00008A650000}"/>
    <cellStyle name="Normal 2 6 3 4 6 2" xfId="31037" xr:uid="{00000000-0005-0000-0000-00008B650000}"/>
    <cellStyle name="Normal 2 6 3 4 7" xfId="23596" xr:uid="{00000000-0005-0000-0000-00008C650000}"/>
    <cellStyle name="Normal 2 6 3 5" xfId="1407" xr:uid="{00000000-0005-0000-0000-00008D650000}"/>
    <cellStyle name="Normal 2 6 3 5 2" xfId="3257" xr:uid="{00000000-0005-0000-0000-00008E650000}"/>
    <cellStyle name="Normal 2 6 3 5 2 2" xfId="6978" xr:uid="{00000000-0005-0000-0000-00008F650000}"/>
    <cellStyle name="Normal 2 6 3 5 2 2 2" xfId="21862" xr:uid="{00000000-0005-0000-0000-000090650000}"/>
    <cellStyle name="Normal 2 6 3 5 2 2 2 2" xfId="44505" xr:uid="{00000000-0005-0000-0000-000091650000}"/>
    <cellStyle name="Normal 2 6 3 5 2 2 3" xfId="14422" xr:uid="{00000000-0005-0000-0000-000092650000}"/>
    <cellStyle name="Normal 2 6 3 5 2 2 3 2" xfId="37065" xr:uid="{00000000-0005-0000-0000-000093650000}"/>
    <cellStyle name="Normal 2 6 3 5 2 2 4" xfId="29624" xr:uid="{00000000-0005-0000-0000-000094650000}"/>
    <cellStyle name="Normal 2 6 3 5 2 3" xfId="18144" xr:uid="{00000000-0005-0000-0000-000095650000}"/>
    <cellStyle name="Normal 2 6 3 5 2 3 2" xfId="40787" xr:uid="{00000000-0005-0000-0000-000096650000}"/>
    <cellStyle name="Normal 2 6 3 5 2 4" xfId="10704" xr:uid="{00000000-0005-0000-0000-000097650000}"/>
    <cellStyle name="Normal 2 6 3 5 2 4 2" xfId="33347" xr:uid="{00000000-0005-0000-0000-000098650000}"/>
    <cellStyle name="Normal 2 6 3 5 2 5" xfId="25906" xr:uid="{00000000-0005-0000-0000-000099650000}"/>
    <cellStyle name="Normal 2 6 3 5 3" xfId="5131" xr:uid="{00000000-0005-0000-0000-00009A650000}"/>
    <cellStyle name="Normal 2 6 3 5 3 2" xfId="20015" xr:uid="{00000000-0005-0000-0000-00009B650000}"/>
    <cellStyle name="Normal 2 6 3 5 3 2 2" xfId="42658" xr:uid="{00000000-0005-0000-0000-00009C650000}"/>
    <cellStyle name="Normal 2 6 3 5 3 3" xfId="12575" xr:uid="{00000000-0005-0000-0000-00009D650000}"/>
    <cellStyle name="Normal 2 6 3 5 3 3 2" xfId="35218" xr:uid="{00000000-0005-0000-0000-00009E650000}"/>
    <cellStyle name="Normal 2 6 3 5 3 4" xfId="27777" xr:uid="{00000000-0005-0000-0000-00009F650000}"/>
    <cellStyle name="Normal 2 6 3 5 4" xfId="16297" xr:uid="{00000000-0005-0000-0000-0000A0650000}"/>
    <cellStyle name="Normal 2 6 3 5 4 2" xfId="38940" xr:uid="{00000000-0005-0000-0000-0000A1650000}"/>
    <cellStyle name="Normal 2 6 3 5 5" xfId="8857" xr:uid="{00000000-0005-0000-0000-0000A2650000}"/>
    <cellStyle name="Normal 2 6 3 5 5 2" xfId="31500" xr:uid="{00000000-0005-0000-0000-0000A3650000}"/>
    <cellStyle name="Normal 2 6 3 5 6" xfId="24059" xr:uid="{00000000-0005-0000-0000-0000A4650000}"/>
    <cellStyle name="Normal 2 6 3 6" xfId="2332" xr:uid="{00000000-0005-0000-0000-0000A5650000}"/>
    <cellStyle name="Normal 2 6 3 6 2" xfId="6053" xr:uid="{00000000-0005-0000-0000-0000A6650000}"/>
    <cellStyle name="Normal 2 6 3 6 2 2" xfId="20937" xr:uid="{00000000-0005-0000-0000-0000A7650000}"/>
    <cellStyle name="Normal 2 6 3 6 2 2 2" xfId="43580" xr:uid="{00000000-0005-0000-0000-0000A8650000}"/>
    <cellStyle name="Normal 2 6 3 6 2 3" xfId="13497" xr:uid="{00000000-0005-0000-0000-0000A9650000}"/>
    <cellStyle name="Normal 2 6 3 6 2 3 2" xfId="36140" xr:uid="{00000000-0005-0000-0000-0000AA650000}"/>
    <cellStyle name="Normal 2 6 3 6 2 4" xfId="28699" xr:uid="{00000000-0005-0000-0000-0000AB650000}"/>
    <cellStyle name="Normal 2 6 3 6 3" xfId="17219" xr:uid="{00000000-0005-0000-0000-0000AC650000}"/>
    <cellStyle name="Normal 2 6 3 6 3 2" xfId="39862" xr:uid="{00000000-0005-0000-0000-0000AD650000}"/>
    <cellStyle name="Normal 2 6 3 6 4" xfId="9779" xr:uid="{00000000-0005-0000-0000-0000AE650000}"/>
    <cellStyle name="Normal 2 6 3 6 4 2" xfId="32422" xr:uid="{00000000-0005-0000-0000-0000AF650000}"/>
    <cellStyle name="Normal 2 6 3 6 5" xfId="24981" xr:uid="{00000000-0005-0000-0000-0000B0650000}"/>
    <cellStyle name="Normal 2 6 3 7" xfId="4206" xr:uid="{00000000-0005-0000-0000-0000B1650000}"/>
    <cellStyle name="Normal 2 6 3 7 2" xfId="19090" xr:uid="{00000000-0005-0000-0000-0000B2650000}"/>
    <cellStyle name="Normal 2 6 3 7 2 2" xfId="41733" xr:uid="{00000000-0005-0000-0000-0000B3650000}"/>
    <cellStyle name="Normal 2 6 3 7 3" xfId="11650" xr:uid="{00000000-0005-0000-0000-0000B4650000}"/>
    <cellStyle name="Normal 2 6 3 7 3 2" xfId="34293" xr:uid="{00000000-0005-0000-0000-0000B5650000}"/>
    <cellStyle name="Normal 2 6 3 7 4" xfId="26852" xr:uid="{00000000-0005-0000-0000-0000B6650000}"/>
    <cellStyle name="Normal 2 6 3 8" xfId="15372" xr:uid="{00000000-0005-0000-0000-0000B7650000}"/>
    <cellStyle name="Normal 2 6 3 8 2" xfId="38015" xr:uid="{00000000-0005-0000-0000-0000B8650000}"/>
    <cellStyle name="Normal 2 6 3 9" xfId="7932" xr:uid="{00000000-0005-0000-0000-0000B9650000}"/>
    <cellStyle name="Normal 2 6 3 9 2" xfId="30575" xr:uid="{00000000-0005-0000-0000-0000BA650000}"/>
    <cellStyle name="Normal 2 6 4" xfId="528" xr:uid="{00000000-0005-0000-0000-0000BB650000}"/>
    <cellStyle name="Normal 2 6 4 2" xfId="740" xr:uid="{00000000-0005-0000-0000-0000BC650000}"/>
    <cellStyle name="Normal 2 6 4 2 2" xfId="1205" xr:uid="{00000000-0005-0000-0000-0000BD650000}"/>
    <cellStyle name="Normal 2 6 4 2 2 2" xfId="2133" xr:uid="{00000000-0005-0000-0000-0000BE650000}"/>
    <cellStyle name="Normal 2 6 4 2 2 2 2" xfId="3983" xr:uid="{00000000-0005-0000-0000-0000BF650000}"/>
    <cellStyle name="Normal 2 6 4 2 2 2 2 2" xfId="7704" xr:uid="{00000000-0005-0000-0000-0000C0650000}"/>
    <cellStyle name="Normal 2 6 4 2 2 2 2 2 2" xfId="22588" xr:uid="{00000000-0005-0000-0000-0000C1650000}"/>
    <cellStyle name="Normal 2 6 4 2 2 2 2 2 2 2" xfId="45231" xr:uid="{00000000-0005-0000-0000-0000C2650000}"/>
    <cellStyle name="Normal 2 6 4 2 2 2 2 2 3" xfId="15148" xr:uid="{00000000-0005-0000-0000-0000C3650000}"/>
    <cellStyle name="Normal 2 6 4 2 2 2 2 2 3 2" xfId="37791" xr:uid="{00000000-0005-0000-0000-0000C4650000}"/>
    <cellStyle name="Normal 2 6 4 2 2 2 2 2 4" xfId="30350" xr:uid="{00000000-0005-0000-0000-0000C5650000}"/>
    <cellStyle name="Normal 2 6 4 2 2 2 2 3" xfId="18870" xr:uid="{00000000-0005-0000-0000-0000C6650000}"/>
    <cellStyle name="Normal 2 6 4 2 2 2 2 3 2" xfId="41513" xr:uid="{00000000-0005-0000-0000-0000C7650000}"/>
    <cellStyle name="Normal 2 6 4 2 2 2 2 4" xfId="11430" xr:uid="{00000000-0005-0000-0000-0000C8650000}"/>
    <cellStyle name="Normal 2 6 4 2 2 2 2 4 2" xfId="34073" xr:uid="{00000000-0005-0000-0000-0000C9650000}"/>
    <cellStyle name="Normal 2 6 4 2 2 2 2 5" xfId="26632" xr:uid="{00000000-0005-0000-0000-0000CA650000}"/>
    <cellStyle name="Normal 2 6 4 2 2 2 3" xfId="5857" xr:uid="{00000000-0005-0000-0000-0000CB650000}"/>
    <cellStyle name="Normal 2 6 4 2 2 2 3 2" xfId="20741" xr:uid="{00000000-0005-0000-0000-0000CC650000}"/>
    <cellStyle name="Normal 2 6 4 2 2 2 3 2 2" xfId="43384" xr:uid="{00000000-0005-0000-0000-0000CD650000}"/>
    <cellStyle name="Normal 2 6 4 2 2 2 3 3" xfId="13301" xr:uid="{00000000-0005-0000-0000-0000CE650000}"/>
    <cellStyle name="Normal 2 6 4 2 2 2 3 3 2" xfId="35944" xr:uid="{00000000-0005-0000-0000-0000CF650000}"/>
    <cellStyle name="Normal 2 6 4 2 2 2 3 4" xfId="28503" xr:uid="{00000000-0005-0000-0000-0000D0650000}"/>
    <cellStyle name="Normal 2 6 4 2 2 2 4" xfId="17023" xr:uid="{00000000-0005-0000-0000-0000D1650000}"/>
    <cellStyle name="Normal 2 6 4 2 2 2 4 2" xfId="39666" xr:uid="{00000000-0005-0000-0000-0000D2650000}"/>
    <cellStyle name="Normal 2 6 4 2 2 2 5" xfId="9583" xr:uid="{00000000-0005-0000-0000-0000D3650000}"/>
    <cellStyle name="Normal 2 6 4 2 2 2 5 2" xfId="32226" xr:uid="{00000000-0005-0000-0000-0000D4650000}"/>
    <cellStyle name="Normal 2 6 4 2 2 2 6" xfId="24785" xr:uid="{00000000-0005-0000-0000-0000D5650000}"/>
    <cellStyle name="Normal 2 6 4 2 2 3" xfId="3058" xr:uid="{00000000-0005-0000-0000-0000D6650000}"/>
    <cellStyle name="Normal 2 6 4 2 2 3 2" xfId="6779" xr:uid="{00000000-0005-0000-0000-0000D7650000}"/>
    <cellStyle name="Normal 2 6 4 2 2 3 2 2" xfId="21663" xr:uid="{00000000-0005-0000-0000-0000D8650000}"/>
    <cellStyle name="Normal 2 6 4 2 2 3 2 2 2" xfId="44306" xr:uid="{00000000-0005-0000-0000-0000D9650000}"/>
    <cellStyle name="Normal 2 6 4 2 2 3 2 3" xfId="14223" xr:uid="{00000000-0005-0000-0000-0000DA650000}"/>
    <cellStyle name="Normal 2 6 4 2 2 3 2 3 2" xfId="36866" xr:uid="{00000000-0005-0000-0000-0000DB650000}"/>
    <cellStyle name="Normal 2 6 4 2 2 3 2 4" xfId="29425" xr:uid="{00000000-0005-0000-0000-0000DC650000}"/>
    <cellStyle name="Normal 2 6 4 2 2 3 3" xfId="17945" xr:uid="{00000000-0005-0000-0000-0000DD650000}"/>
    <cellStyle name="Normal 2 6 4 2 2 3 3 2" xfId="40588" xr:uid="{00000000-0005-0000-0000-0000DE650000}"/>
    <cellStyle name="Normal 2 6 4 2 2 3 4" xfId="10505" xr:uid="{00000000-0005-0000-0000-0000DF650000}"/>
    <cellStyle name="Normal 2 6 4 2 2 3 4 2" xfId="33148" xr:uid="{00000000-0005-0000-0000-0000E0650000}"/>
    <cellStyle name="Normal 2 6 4 2 2 3 5" xfId="25707" xr:uid="{00000000-0005-0000-0000-0000E1650000}"/>
    <cellStyle name="Normal 2 6 4 2 2 4" xfId="4932" xr:uid="{00000000-0005-0000-0000-0000E2650000}"/>
    <cellStyle name="Normal 2 6 4 2 2 4 2" xfId="19816" xr:uid="{00000000-0005-0000-0000-0000E3650000}"/>
    <cellStyle name="Normal 2 6 4 2 2 4 2 2" xfId="42459" xr:uid="{00000000-0005-0000-0000-0000E4650000}"/>
    <cellStyle name="Normal 2 6 4 2 2 4 3" xfId="12376" xr:uid="{00000000-0005-0000-0000-0000E5650000}"/>
    <cellStyle name="Normal 2 6 4 2 2 4 3 2" xfId="35019" xr:uid="{00000000-0005-0000-0000-0000E6650000}"/>
    <cellStyle name="Normal 2 6 4 2 2 4 4" xfId="27578" xr:uid="{00000000-0005-0000-0000-0000E7650000}"/>
    <cellStyle name="Normal 2 6 4 2 2 5" xfId="16098" xr:uid="{00000000-0005-0000-0000-0000E8650000}"/>
    <cellStyle name="Normal 2 6 4 2 2 5 2" xfId="38741" xr:uid="{00000000-0005-0000-0000-0000E9650000}"/>
    <cellStyle name="Normal 2 6 4 2 2 6" xfId="8658" xr:uid="{00000000-0005-0000-0000-0000EA650000}"/>
    <cellStyle name="Normal 2 6 4 2 2 6 2" xfId="31301" xr:uid="{00000000-0005-0000-0000-0000EB650000}"/>
    <cellStyle name="Normal 2 6 4 2 2 7" xfId="23860" xr:uid="{00000000-0005-0000-0000-0000EC650000}"/>
    <cellStyle name="Normal 2 6 4 2 3" xfId="1671" xr:uid="{00000000-0005-0000-0000-0000ED650000}"/>
    <cellStyle name="Normal 2 6 4 2 3 2" xfId="3521" xr:uid="{00000000-0005-0000-0000-0000EE650000}"/>
    <cellStyle name="Normal 2 6 4 2 3 2 2" xfId="7242" xr:uid="{00000000-0005-0000-0000-0000EF650000}"/>
    <cellStyle name="Normal 2 6 4 2 3 2 2 2" xfId="22126" xr:uid="{00000000-0005-0000-0000-0000F0650000}"/>
    <cellStyle name="Normal 2 6 4 2 3 2 2 2 2" xfId="44769" xr:uid="{00000000-0005-0000-0000-0000F1650000}"/>
    <cellStyle name="Normal 2 6 4 2 3 2 2 3" xfId="14686" xr:uid="{00000000-0005-0000-0000-0000F2650000}"/>
    <cellStyle name="Normal 2 6 4 2 3 2 2 3 2" xfId="37329" xr:uid="{00000000-0005-0000-0000-0000F3650000}"/>
    <cellStyle name="Normal 2 6 4 2 3 2 2 4" xfId="29888" xr:uid="{00000000-0005-0000-0000-0000F4650000}"/>
    <cellStyle name="Normal 2 6 4 2 3 2 3" xfId="18408" xr:uid="{00000000-0005-0000-0000-0000F5650000}"/>
    <cellStyle name="Normal 2 6 4 2 3 2 3 2" xfId="41051" xr:uid="{00000000-0005-0000-0000-0000F6650000}"/>
    <cellStyle name="Normal 2 6 4 2 3 2 4" xfId="10968" xr:uid="{00000000-0005-0000-0000-0000F7650000}"/>
    <cellStyle name="Normal 2 6 4 2 3 2 4 2" xfId="33611" xr:uid="{00000000-0005-0000-0000-0000F8650000}"/>
    <cellStyle name="Normal 2 6 4 2 3 2 5" xfId="26170" xr:uid="{00000000-0005-0000-0000-0000F9650000}"/>
    <cellStyle name="Normal 2 6 4 2 3 3" xfId="5395" xr:uid="{00000000-0005-0000-0000-0000FA650000}"/>
    <cellStyle name="Normal 2 6 4 2 3 3 2" xfId="20279" xr:uid="{00000000-0005-0000-0000-0000FB650000}"/>
    <cellStyle name="Normal 2 6 4 2 3 3 2 2" xfId="42922" xr:uid="{00000000-0005-0000-0000-0000FC650000}"/>
    <cellStyle name="Normal 2 6 4 2 3 3 3" xfId="12839" xr:uid="{00000000-0005-0000-0000-0000FD650000}"/>
    <cellStyle name="Normal 2 6 4 2 3 3 3 2" xfId="35482" xr:uid="{00000000-0005-0000-0000-0000FE650000}"/>
    <cellStyle name="Normal 2 6 4 2 3 3 4" xfId="28041" xr:uid="{00000000-0005-0000-0000-0000FF650000}"/>
    <cellStyle name="Normal 2 6 4 2 3 4" xfId="16561" xr:uid="{00000000-0005-0000-0000-000000660000}"/>
    <cellStyle name="Normal 2 6 4 2 3 4 2" xfId="39204" xr:uid="{00000000-0005-0000-0000-000001660000}"/>
    <cellStyle name="Normal 2 6 4 2 3 5" xfId="9121" xr:uid="{00000000-0005-0000-0000-000002660000}"/>
    <cellStyle name="Normal 2 6 4 2 3 5 2" xfId="31764" xr:uid="{00000000-0005-0000-0000-000003660000}"/>
    <cellStyle name="Normal 2 6 4 2 3 6" xfId="24323" xr:uid="{00000000-0005-0000-0000-000004660000}"/>
    <cellStyle name="Normal 2 6 4 2 4" xfId="2596" xr:uid="{00000000-0005-0000-0000-000005660000}"/>
    <cellStyle name="Normal 2 6 4 2 4 2" xfId="6317" xr:uid="{00000000-0005-0000-0000-000006660000}"/>
    <cellStyle name="Normal 2 6 4 2 4 2 2" xfId="21201" xr:uid="{00000000-0005-0000-0000-000007660000}"/>
    <cellStyle name="Normal 2 6 4 2 4 2 2 2" xfId="43844" xr:uid="{00000000-0005-0000-0000-000008660000}"/>
    <cellStyle name="Normal 2 6 4 2 4 2 3" xfId="13761" xr:uid="{00000000-0005-0000-0000-000009660000}"/>
    <cellStyle name="Normal 2 6 4 2 4 2 3 2" xfId="36404" xr:uid="{00000000-0005-0000-0000-00000A660000}"/>
    <cellStyle name="Normal 2 6 4 2 4 2 4" xfId="28963" xr:uid="{00000000-0005-0000-0000-00000B660000}"/>
    <cellStyle name="Normal 2 6 4 2 4 3" xfId="17483" xr:uid="{00000000-0005-0000-0000-00000C660000}"/>
    <cellStyle name="Normal 2 6 4 2 4 3 2" xfId="40126" xr:uid="{00000000-0005-0000-0000-00000D660000}"/>
    <cellStyle name="Normal 2 6 4 2 4 4" xfId="10043" xr:uid="{00000000-0005-0000-0000-00000E660000}"/>
    <cellStyle name="Normal 2 6 4 2 4 4 2" xfId="32686" xr:uid="{00000000-0005-0000-0000-00000F660000}"/>
    <cellStyle name="Normal 2 6 4 2 4 5" xfId="25245" xr:uid="{00000000-0005-0000-0000-000010660000}"/>
    <cellStyle name="Normal 2 6 4 2 5" xfId="4470" xr:uid="{00000000-0005-0000-0000-000011660000}"/>
    <cellStyle name="Normal 2 6 4 2 5 2" xfId="19354" xr:uid="{00000000-0005-0000-0000-000012660000}"/>
    <cellStyle name="Normal 2 6 4 2 5 2 2" xfId="41997" xr:uid="{00000000-0005-0000-0000-000013660000}"/>
    <cellStyle name="Normal 2 6 4 2 5 3" xfId="11914" xr:uid="{00000000-0005-0000-0000-000014660000}"/>
    <cellStyle name="Normal 2 6 4 2 5 3 2" xfId="34557" xr:uid="{00000000-0005-0000-0000-000015660000}"/>
    <cellStyle name="Normal 2 6 4 2 5 4" xfId="27116" xr:uid="{00000000-0005-0000-0000-000016660000}"/>
    <cellStyle name="Normal 2 6 4 2 6" xfId="15636" xr:uid="{00000000-0005-0000-0000-000017660000}"/>
    <cellStyle name="Normal 2 6 4 2 6 2" xfId="38279" xr:uid="{00000000-0005-0000-0000-000018660000}"/>
    <cellStyle name="Normal 2 6 4 2 7" xfId="8196" xr:uid="{00000000-0005-0000-0000-000019660000}"/>
    <cellStyle name="Normal 2 6 4 2 7 2" xfId="30839" xr:uid="{00000000-0005-0000-0000-00001A660000}"/>
    <cellStyle name="Normal 2 6 4 2 8" xfId="23398" xr:uid="{00000000-0005-0000-0000-00001B660000}"/>
    <cellStyle name="Normal 2 6 4 3" xfId="994" xr:uid="{00000000-0005-0000-0000-00001C660000}"/>
    <cellStyle name="Normal 2 6 4 3 2" xfId="1922" xr:uid="{00000000-0005-0000-0000-00001D660000}"/>
    <cellStyle name="Normal 2 6 4 3 2 2" xfId="3772" xr:uid="{00000000-0005-0000-0000-00001E660000}"/>
    <cellStyle name="Normal 2 6 4 3 2 2 2" xfId="7493" xr:uid="{00000000-0005-0000-0000-00001F660000}"/>
    <cellStyle name="Normal 2 6 4 3 2 2 2 2" xfId="22377" xr:uid="{00000000-0005-0000-0000-000020660000}"/>
    <cellStyle name="Normal 2 6 4 3 2 2 2 2 2" xfId="45020" xr:uid="{00000000-0005-0000-0000-000021660000}"/>
    <cellStyle name="Normal 2 6 4 3 2 2 2 3" xfId="14937" xr:uid="{00000000-0005-0000-0000-000022660000}"/>
    <cellStyle name="Normal 2 6 4 3 2 2 2 3 2" xfId="37580" xr:uid="{00000000-0005-0000-0000-000023660000}"/>
    <cellStyle name="Normal 2 6 4 3 2 2 2 4" xfId="30139" xr:uid="{00000000-0005-0000-0000-000024660000}"/>
    <cellStyle name="Normal 2 6 4 3 2 2 3" xfId="18659" xr:uid="{00000000-0005-0000-0000-000025660000}"/>
    <cellStyle name="Normal 2 6 4 3 2 2 3 2" xfId="41302" xr:uid="{00000000-0005-0000-0000-000026660000}"/>
    <cellStyle name="Normal 2 6 4 3 2 2 4" xfId="11219" xr:uid="{00000000-0005-0000-0000-000027660000}"/>
    <cellStyle name="Normal 2 6 4 3 2 2 4 2" xfId="33862" xr:uid="{00000000-0005-0000-0000-000028660000}"/>
    <cellStyle name="Normal 2 6 4 3 2 2 5" xfId="26421" xr:uid="{00000000-0005-0000-0000-000029660000}"/>
    <cellStyle name="Normal 2 6 4 3 2 3" xfId="5646" xr:uid="{00000000-0005-0000-0000-00002A660000}"/>
    <cellStyle name="Normal 2 6 4 3 2 3 2" xfId="20530" xr:uid="{00000000-0005-0000-0000-00002B660000}"/>
    <cellStyle name="Normal 2 6 4 3 2 3 2 2" xfId="43173" xr:uid="{00000000-0005-0000-0000-00002C660000}"/>
    <cellStyle name="Normal 2 6 4 3 2 3 3" xfId="13090" xr:uid="{00000000-0005-0000-0000-00002D660000}"/>
    <cellStyle name="Normal 2 6 4 3 2 3 3 2" xfId="35733" xr:uid="{00000000-0005-0000-0000-00002E660000}"/>
    <cellStyle name="Normal 2 6 4 3 2 3 4" xfId="28292" xr:uid="{00000000-0005-0000-0000-00002F660000}"/>
    <cellStyle name="Normal 2 6 4 3 2 4" xfId="16812" xr:uid="{00000000-0005-0000-0000-000030660000}"/>
    <cellStyle name="Normal 2 6 4 3 2 4 2" xfId="39455" xr:uid="{00000000-0005-0000-0000-000031660000}"/>
    <cellStyle name="Normal 2 6 4 3 2 5" xfId="9372" xr:uid="{00000000-0005-0000-0000-000032660000}"/>
    <cellStyle name="Normal 2 6 4 3 2 5 2" xfId="32015" xr:uid="{00000000-0005-0000-0000-000033660000}"/>
    <cellStyle name="Normal 2 6 4 3 2 6" xfId="24574" xr:uid="{00000000-0005-0000-0000-000034660000}"/>
    <cellStyle name="Normal 2 6 4 3 3" xfId="2847" xr:uid="{00000000-0005-0000-0000-000035660000}"/>
    <cellStyle name="Normal 2 6 4 3 3 2" xfId="6568" xr:uid="{00000000-0005-0000-0000-000036660000}"/>
    <cellStyle name="Normal 2 6 4 3 3 2 2" xfId="21452" xr:uid="{00000000-0005-0000-0000-000037660000}"/>
    <cellStyle name="Normal 2 6 4 3 3 2 2 2" xfId="44095" xr:uid="{00000000-0005-0000-0000-000038660000}"/>
    <cellStyle name="Normal 2 6 4 3 3 2 3" xfId="14012" xr:uid="{00000000-0005-0000-0000-000039660000}"/>
    <cellStyle name="Normal 2 6 4 3 3 2 3 2" xfId="36655" xr:uid="{00000000-0005-0000-0000-00003A660000}"/>
    <cellStyle name="Normal 2 6 4 3 3 2 4" xfId="29214" xr:uid="{00000000-0005-0000-0000-00003B660000}"/>
    <cellStyle name="Normal 2 6 4 3 3 3" xfId="17734" xr:uid="{00000000-0005-0000-0000-00003C660000}"/>
    <cellStyle name="Normal 2 6 4 3 3 3 2" xfId="40377" xr:uid="{00000000-0005-0000-0000-00003D660000}"/>
    <cellStyle name="Normal 2 6 4 3 3 4" xfId="10294" xr:uid="{00000000-0005-0000-0000-00003E660000}"/>
    <cellStyle name="Normal 2 6 4 3 3 4 2" xfId="32937" xr:uid="{00000000-0005-0000-0000-00003F660000}"/>
    <cellStyle name="Normal 2 6 4 3 3 5" xfId="25496" xr:uid="{00000000-0005-0000-0000-000040660000}"/>
    <cellStyle name="Normal 2 6 4 3 4" xfId="4721" xr:uid="{00000000-0005-0000-0000-000041660000}"/>
    <cellStyle name="Normal 2 6 4 3 4 2" xfId="19605" xr:uid="{00000000-0005-0000-0000-000042660000}"/>
    <cellStyle name="Normal 2 6 4 3 4 2 2" xfId="42248" xr:uid="{00000000-0005-0000-0000-000043660000}"/>
    <cellStyle name="Normal 2 6 4 3 4 3" xfId="12165" xr:uid="{00000000-0005-0000-0000-000044660000}"/>
    <cellStyle name="Normal 2 6 4 3 4 3 2" xfId="34808" xr:uid="{00000000-0005-0000-0000-000045660000}"/>
    <cellStyle name="Normal 2 6 4 3 4 4" xfId="27367" xr:uid="{00000000-0005-0000-0000-000046660000}"/>
    <cellStyle name="Normal 2 6 4 3 5" xfId="15887" xr:uid="{00000000-0005-0000-0000-000047660000}"/>
    <cellStyle name="Normal 2 6 4 3 5 2" xfId="38530" xr:uid="{00000000-0005-0000-0000-000048660000}"/>
    <cellStyle name="Normal 2 6 4 3 6" xfId="8447" xr:uid="{00000000-0005-0000-0000-000049660000}"/>
    <cellStyle name="Normal 2 6 4 3 6 2" xfId="31090" xr:uid="{00000000-0005-0000-0000-00004A660000}"/>
    <cellStyle name="Normal 2 6 4 3 7" xfId="23649" xr:uid="{00000000-0005-0000-0000-00004B660000}"/>
    <cellStyle name="Normal 2 6 4 4" xfId="1460" xr:uid="{00000000-0005-0000-0000-00004C660000}"/>
    <cellStyle name="Normal 2 6 4 4 2" xfId="3310" xr:uid="{00000000-0005-0000-0000-00004D660000}"/>
    <cellStyle name="Normal 2 6 4 4 2 2" xfId="7031" xr:uid="{00000000-0005-0000-0000-00004E660000}"/>
    <cellStyle name="Normal 2 6 4 4 2 2 2" xfId="21915" xr:uid="{00000000-0005-0000-0000-00004F660000}"/>
    <cellStyle name="Normal 2 6 4 4 2 2 2 2" xfId="44558" xr:uid="{00000000-0005-0000-0000-000050660000}"/>
    <cellStyle name="Normal 2 6 4 4 2 2 3" xfId="14475" xr:uid="{00000000-0005-0000-0000-000051660000}"/>
    <cellStyle name="Normal 2 6 4 4 2 2 3 2" xfId="37118" xr:uid="{00000000-0005-0000-0000-000052660000}"/>
    <cellStyle name="Normal 2 6 4 4 2 2 4" xfId="29677" xr:uid="{00000000-0005-0000-0000-000053660000}"/>
    <cellStyle name="Normal 2 6 4 4 2 3" xfId="18197" xr:uid="{00000000-0005-0000-0000-000054660000}"/>
    <cellStyle name="Normal 2 6 4 4 2 3 2" xfId="40840" xr:uid="{00000000-0005-0000-0000-000055660000}"/>
    <cellStyle name="Normal 2 6 4 4 2 4" xfId="10757" xr:uid="{00000000-0005-0000-0000-000056660000}"/>
    <cellStyle name="Normal 2 6 4 4 2 4 2" xfId="33400" xr:uid="{00000000-0005-0000-0000-000057660000}"/>
    <cellStyle name="Normal 2 6 4 4 2 5" xfId="25959" xr:uid="{00000000-0005-0000-0000-000058660000}"/>
    <cellStyle name="Normal 2 6 4 4 3" xfId="5184" xr:uid="{00000000-0005-0000-0000-000059660000}"/>
    <cellStyle name="Normal 2 6 4 4 3 2" xfId="20068" xr:uid="{00000000-0005-0000-0000-00005A660000}"/>
    <cellStyle name="Normal 2 6 4 4 3 2 2" xfId="42711" xr:uid="{00000000-0005-0000-0000-00005B660000}"/>
    <cellStyle name="Normal 2 6 4 4 3 3" xfId="12628" xr:uid="{00000000-0005-0000-0000-00005C660000}"/>
    <cellStyle name="Normal 2 6 4 4 3 3 2" xfId="35271" xr:uid="{00000000-0005-0000-0000-00005D660000}"/>
    <cellStyle name="Normal 2 6 4 4 3 4" xfId="27830" xr:uid="{00000000-0005-0000-0000-00005E660000}"/>
    <cellStyle name="Normal 2 6 4 4 4" xfId="16350" xr:uid="{00000000-0005-0000-0000-00005F660000}"/>
    <cellStyle name="Normal 2 6 4 4 4 2" xfId="38993" xr:uid="{00000000-0005-0000-0000-000060660000}"/>
    <cellStyle name="Normal 2 6 4 4 5" xfId="8910" xr:uid="{00000000-0005-0000-0000-000061660000}"/>
    <cellStyle name="Normal 2 6 4 4 5 2" xfId="31553" xr:uid="{00000000-0005-0000-0000-000062660000}"/>
    <cellStyle name="Normal 2 6 4 4 6" xfId="24112" xr:uid="{00000000-0005-0000-0000-000063660000}"/>
    <cellStyle name="Normal 2 6 4 5" xfId="2385" xr:uid="{00000000-0005-0000-0000-000064660000}"/>
    <cellStyle name="Normal 2 6 4 5 2" xfId="6106" xr:uid="{00000000-0005-0000-0000-000065660000}"/>
    <cellStyle name="Normal 2 6 4 5 2 2" xfId="20990" xr:uid="{00000000-0005-0000-0000-000066660000}"/>
    <cellStyle name="Normal 2 6 4 5 2 2 2" xfId="43633" xr:uid="{00000000-0005-0000-0000-000067660000}"/>
    <cellStyle name="Normal 2 6 4 5 2 3" xfId="13550" xr:uid="{00000000-0005-0000-0000-000068660000}"/>
    <cellStyle name="Normal 2 6 4 5 2 3 2" xfId="36193" xr:uid="{00000000-0005-0000-0000-000069660000}"/>
    <cellStyle name="Normal 2 6 4 5 2 4" xfId="28752" xr:uid="{00000000-0005-0000-0000-00006A660000}"/>
    <cellStyle name="Normal 2 6 4 5 3" xfId="17272" xr:uid="{00000000-0005-0000-0000-00006B660000}"/>
    <cellStyle name="Normal 2 6 4 5 3 2" xfId="39915" xr:uid="{00000000-0005-0000-0000-00006C660000}"/>
    <cellStyle name="Normal 2 6 4 5 4" xfId="9832" xr:uid="{00000000-0005-0000-0000-00006D660000}"/>
    <cellStyle name="Normal 2 6 4 5 4 2" xfId="32475" xr:uid="{00000000-0005-0000-0000-00006E660000}"/>
    <cellStyle name="Normal 2 6 4 5 5" xfId="25034" xr:uid="{00000000-0005-0000-0000-00006F660000}"/>
    <cellStyle name="Normal 2 6 4 6" xfId="4259" xr:uid="{00000000-0005-0000-0000-000070660000}"/>
    <cellStyle name="Normal 2 6 4 6 2" xfId="19143" xr:uid="{00000000-0005-0000-0000-000071660000}"/>
    <cellStyle name="Normal 2 6 4 6 2 2" xfId="41786" xr:uid="{00000000-0005-0000-0000-000072660000}"/>
    <cellStyle name="Normal 2 6 4 6 3" xfId="11703" xr:uid="{00000000-0005-0000-0000-000073660000}"/>
    <cellStyle name="Normal 2 6 4 6 3 2" xfId="34346" xr:uid="{00000000-0005-0000-0000-000074660000}"/>
    <cellStyle name="Normal 2 6 4 6 4" xfId="26905" xr:uid="{00000000-0005-0000-0000-000075660000}"/>
    <cellStyle name="Normal 2 6 4 7" xfId="15425" xr:uid="{00000000-0005-0000-0000-000076660000}"/>
    <cellStyle name="Normal 2 6 4 7 2" xfId="38068" xr:uid="{00000000-0005-0000-0000-000077660000}"/>
    <cellStyle name="Normal 2 6 4 8" xfId="7985" xr:uid="{00000000-0005-0000-0000-000078660000}"/>
    <cellStyle name="Normal 2 6 4 8 2" xfId="30628" xr:uid="{00000000-0005-0000-0000-000079660000}"/>
    <cellStyle name="Normal 2 6 4 9" xfId="23188" xr:uid="{00000000-0005-0000-0000-00007A660000}"/>
    <cellStyle name="Normal 2 6 5" xfId="634" xr:uid="{00000000-0005-0000-0000-00007B660000}"/>
    <cellStyle name="Normal 2 6 5 2" xfId="1100" xr:uid="{00000000-0005-0000-0000-00007C660000}"/>
    <cellStyle name="Normal 2 6 5 2 2" xfId="2028" xr:uid="{00000000-0005-0000-0000-00007D660000}"/>
    <cellStyle name="Normal 2 6 5 2 2 2" xfId="3878" xr:uid="{00000000-0005-0000-0000-00007E660000}"/>
    <cellStyle name="Normal 2 6 5 2 2 2 2" xfId="7599" xr:uid="{00000000-0005-0000-0000-00007F660000}"/>
    <cellStyle name="Normal 2 6 5 2 2 2 2 2" xfId="22483" xr:uid="{00000000-0005-0000-0000-000080660000}"/>
    <cellStyle name="Normal 2 6 5 2 2 2 2 2 2" xfId="45126" xr:uid="{00000000-0005-0000-0000-000081660000}"/>
    <cellStyle name="Normal 2 6 5 2 2 2 2 3" xfId="15043" xr:uid="{00000000-0005-0000-0000-000082660000}"/>
    <cellStyle name="Normal 2 6 5 2 2 2 2 3 2" xfId="37686" xr:uid="{00000000-0005-0000-0000-000083660000}"/>
    <cellStyle name="Normal 2 6 5 2 2 2 2 4" xfId="30245" xr:uid="{00000000-0005-0000-0000-000084660000}"/>
    <cellStyle name="Normal 2 6 5 2 2 2 3" xfId="18765" xr:uid="{00000000-0005-0000-0000-000085660000}"/>
    <cellStyle name="Normal 2 6 5 2 2 2 3 2" xfId="41408" xr:uid="{00000000-0005-0000-0000-000086660000}"/>
    <cellStyle name="Normal 2 6 5 2 2 2 4" xfId="11325" xr:uid="{00000000-0005-0000-0000-000087660000}"/>
    <cellStyle name="Normal 2 6 5 2 2 2 4 2" xfId="33968" xr:uid="{00000000-0005-0000-0000-000088660000}"/>
    <cellStyle name="Normal 2 6 5 2 2 2 5" xfId="26527" xr:uid="{00000000-0005-0000-0000-000089660000}"/>
    <cellStyle name="Normal 2 6 5 2 2 3" xfId="5752" xr:uid="{00000000-0005-0000-0000-00008A660000}"/>
    <cellStyle name="Normal 2 6 5 2 2 3 2" xfId="20636" xr:uid="{00000000-0005-0000-0000-00008B660000}"/>
    <cellStyle name="Normal 2 6 5 2 2 3 2 2" xfId="43279" xr:uid="{00000000-0005-0000-0000-00008C660000}"/>
    <cellStyle name="Normal 2 6 5 2 2 3 3" xfId="13196" xr:uid="{00000000-0005-0000-0000-00008D660000}"/>
    <cellStyle name="Normal 2 6 5 2 2 3 3 2" xfId="35839" xr:uid="{00000000-0005-0000-0000-00008E660000}"/>
    <cellStyle name="Normal 2 6 5 2 2 3 4" xfId="28398" xr:uid="{00000000-0005-0000-0000-00008F660000}"/>
    <cellStyle name="Normal 2 6 5 2 2 4" xfId="16918" xr:uid="{00000000-0005-0000-0000-000090660000}"/>
    <cellStyle name="Normal 2 6 5 2 2 4 2" xfId="39561" xr:uid="{00000000-0005-0000-0000-000091660000}"/>
    <cellStyle name="Normal 2 6 5 2 2 5" xfId="9478" xr:uid="{00000000-0005-0000-0000-000092660000}"/>
    <cellStyle name="Normal 2 6 5 2 2 5 2" xfId="32121" xr:uid="{00000000-0005-0000-0000-000093660000}"/>
    <cellStyle name="Normal 2 6 5 2 2 6" xfId="24680" xr:uid="{00000000-0005-0000-0000-000094660000}"/>
    <cellStyle name="Normal 2 6 5 2 3" xfId="2953" xr:uid="{00000000-0005-0000-0000-000095660000}"/>
    <cellStyle name="Normal 2 6 5 2 3 2" xfId="6674" xr:uid="{00000000-0005-0000-0000-000096660000}"/>
    <cellStyle name="Normal 2 6 5 2 3 2 2" xfId="21558" xr:uid="{00000000-0005-0000-0000-000097660000}"/>
    <cellStyle name="Normal 2 6 5 2 3 2 2 2" xfId="44201" xr:uid="{00000000-0005-0000-0000-000098660000}"/>
    <cellStyle name="Normal 2 6 5 2 3 2 3" xfId="14118" xr:uid="{00000000-0005-0000-0000-000099660000}"/>
    <cellStyle name="Normal 2 6 5 2 3 2 3 2" xfId="36761" xr:uid="{00000000-0005-0000-0000-00009A660000}"/>
    <cellStyle name="Normal 2 6 5 2 3 2 4" xfId="29320" xr:uid="{00000000-0005-0000-0000-00009B660000}"/>
    <cellStyle name="Normal 2 6 5 2 3 3" xfId="17840" xr:uid="{00000000-0005-0000-0000-00009C660000}"/>
    <cellStyle name="Normal 2 6 5 2 3 3 2" xfId="40483" xr:uid="{00000000-0005-0000-0000-00009D660000}"/>
    <cellStyle name="Normal 2 6 5 2 3 4" xfId="10400" xr:uid="{00000000-0005-0000-0000-00009E660000}"/>
    <cellStyle name="Normal 2 6 5 2 3 4 2" xfId="33043" xr:uid="{00000000-0005-0000-0000-00009F660000}"/>
    <cellStyle name="Normal 2 6 5 2 3 5" xfId="25602" xr:uid="{00000000-0005-0000-0000-0000A0660000}"/>
    <cellStyle name="Normal 2 6 5 2 4" xfId="4827" xr:uid="{00000000-0005-0000-0000-0000A1660000}"/>
    <cellStyle name="Normal 2 6 5 2 4 2" xfId="19711" xr:uid="{00000000-0005-0000-0000-0000A2660000}"/>
    <cellStyle name="Normal 2 6 5 2 4 2 2" xfId="42354" xr:uid="{00000000-0005-0000-0000-0000A3660000}"/>
    <cellStyle name="Normal 2 6 5 2 4 3" xfId="12271" xr:uid="{00000000-0005-0000-0000-0000A4660000}"/>
    <cellStyle name="Normal 2 6 5 2 4 3 2" xfId="34914" xr:uid="{00000000-0005-0000-0000-0000A5660000}"/>
    <cellStyle name="Normal 2 6 5 2 4 4" xfId="27473" xr:uid="{00000000-0005-0000-0000-0000A6660000}"/>
    <cellStyle name="Normal 2 6 5 2 5" xfId="15993" xr:uid="{00000000-0005-0000-0000-0000A7660000}"/>
    <cellStyle name="Normal 2 6 5 2 5 2" xfId="38636" xr:uid="{00000000-0005-0000-0000-0000A8660000}"/>
    <cellStyle name="Normal 2 6 5 2 6" xfId="8553" xr:uid="{00000000-0005-0000-0000-0000A9660000}"/>
    <cellStyle name="Normal 2 6 5 2 6 2" xfId="31196" xr:uid="{00000000-0005-0000-0000-0000AA660000}"/>
    <cellStyle name="Normal 2 6 5 2 7" xfId="23755" xr:uid="{00000000-0005-0000-0000-0000AB660000}"/>
    <cellStyle name="Normal 2 6 5 3" xfId="1566" xr:uid="{00000000-0005-0000-0000-0000AC660000}"/>
    <cellStyle name="Normal 2 6 5 3 2" xfId="3416" xr:uid="{00000000-0005-0000-0000-0000AD660000}"/>
    <cellStyle name="Normal 2 6 5 3 2 2" xfId="7137" xr:uid="{00000000-0005-0000-0000-0000AE660000}"/>
    <cellStyle name="Normal 2 6 5 3 2 2 2" xfId="22021" xr:uid="{00000000-0005-0000-0000-0000AF660000}"/>
    <cellStyle name="Normal 2 6 5 3 2 2 2 2" xfId="44664" xr:uid="{00000000-0005-0000-0000-0000B0660000}"/>
    <cellStyle name="Normal 2 6 5 3 2 2 3" xfId="14581" xr:uid="{00000000-0005-0000-0000-0000B1660000}"/>
    <cellStyle name="Normal 2 6 5 3 2 2 3 2" xfId="37224" xr:uid="{00000000-0005-0000-0000-0000B2660000}"/>
    <cellStyle name="Normal 2 6 5 3 2 2 4" xfId="29783" xr:uid="{00000000-0005-0000-0000-0000B3660000}"/>
    <cellStyle name="Normal 2 6 5 3 2 3" xfId="18303" xr:uid="{00000000-0005-0000-0000-0000B4660000}"/>
    <cellStyle name="Normal 2 6 5 3 2 3 2" xfId="40946" xr:uid="{00000000-0005-0000-0000-0000B5660000}"/>
    <cellStyle name="Normal 2 6 5 3 2 4" xfId="10863" xr:uid="{00000000-0005-0000-0000-0000B6660000}"/>
    <cellStyle name="Normal 2 6 5 3 2 4 2" xfId="33506" xr:uid="{00000000-0005-0000-0000-0000B7660000}"/>
    <cellStyle name="Normal 2 6 5 3 2 5" xfId="26065" xr:uid="{00000000-0005-0000-0000-0000B8660000}"/>
    <cellStyle name="Normal 2 6 5 3 3" xfId="5290" xr:uid="{00000000-0005-0000-0000-0000B9660000}"/>
    <cellStyle name="Normal 2 6 5 3 3 2" xfId="20174" xr:uid="{00000000-0005-0000-0000-0000BA660000}"/>
    <cellStyle name="Normal 2 6 5 3 3 2 2" xfId="42817" xr:uid="{00000000-0005-0000-0000-0000BB660000}"/>
    <cellStyle name="Normal 2 6 5 3 3 3" xfId="12734" xr:uid="{00000000-0005-0000-0000-0000BC660000}"/>
    <cellStyle name="Normal 2 6 5 3 3 3 2" xfId="35377" xr:uid="{00000000-0005-0000-0000-0000BD660000}"/>
    <cellStyle name="Normal 2 6 5 3 3 4" xfId="27936" xr:uid="{00000000-0005-0000-0000-0000BE660000}"/>
    <cellStyle name="Normal 2 6 5 3 4" xfId="16456" xr:uid="{00000000-0005-0000-0000-0000BF660000}"/>
    <cellStyle name="Normal 2 6 5 3 4 2" xfId="39099" xr:uid="{00000000-0005-0000-0000-0000C0660000}"/>
    <cellStyle name="Normal 2 6 5 3 5" xfId="9016" xr:uid="{00000000-0005-0000-0000-0000C1660000}"/>
    <cellStyle name="Normal 2 6 5 3 5 2" xfId="31659" xr:uid="{00000000-0005-0000-0000-0000C2660000}"/>
    <cellStyle name="Normal 2 6 5 3 6" xfId="24218" xr:uid="{00000000-0005-0000-0000-0000C3660000}"/>
    <cellStyle name="Normal 2 6 5 4" xfId="2491" xr:uid="{00000000-0005-0000-0000-0000C4660000}"/>
    <cellStyle name="Normal 2 6 5 4 2" xfId="6212" xr:uid="{00000000-0005-0000-0000-0000C5660000}"/>
    <cellStyle name="Normal 2 6 5 4 2 2" xfId="21096" xr:uid="{00000000-0005-0000-0000-0000C6660000}"/>
    <cellStyle name="Normal 2 6 5 4 2 2 2" xfId="43739" xr:uid="{00000000-0005-0000-0000-0000C7660000}"/>
    <cellStyle name="Normal 2 6 5 4 2 3" xfId="13656" xr:uid="{00000000-0005-0000-0000-0000C8660000}"/>
    <cellStyle name="Normal 2 6 5 4 2 3 2" xfId="36299" xr:uid="{00000000-0005-0000-0000-0000C9660000}"/>
    <cellStyle name="Normal 2 6 5 4 2 4" xfId="28858" xr:uid="{00000000-0005-0000-0000-0000CA660000}"/>
    <cellStyle name="Normal 2 6 5 4 3" xfId="17378" xr:uid="{00000000-0005-0000-0000-0000CB660000}"/>
    <cellStyle name="Normal 2 6 5 4 3 2" xfId="40021" xr:uid="{00000000-0005-0000-0000-0000CC660000}"/>
    <cellStyle name="Normal 2 6 5 4 4" xfId="9938" xr:uid="{00000000-0005-0000-0000-0000CD660000}"/>
    <cellStyle name="Normal 2 6 5 4 4 2" xfId="32581" xr:uid="{00000000-0005-0000-0000-0000CE660000}"/>
    <cellStyle name="Normal 2 6 5 4 5" xfId="25140" xr:uid="{00000000-0005-0000-0000-0000CF660000}"/>
    <cellStyle name="Normal 2 6 5 5" xfId="4365" xr:uid="{00000000-0005-0000-0000-0000D0660000}"/>
    <cellStyle name="Normal 2 6 5 5 2" xfId="19249" xr:uid="{00000000-0005-0000-0000-0000D1660000}"/>
    <cellStyle name="Normal 2 6 5 5 2 2" xfId="41892" xr:uid="{00000000-0005-0000-0000-0000D2660000}"/>
    <cellStyle name="Normal 2 6 5 5 3" xfId="11809" xr:uid="{00000000-0005-0000-0000-0000D3660000}"/>
    <cellStyle name="Normal 2 6 5 5 3 2" xfId="34452" xr:uid="{00000000-0005-0000-0000-0000D4660000}"/>
    <cellStyle name="Normal 2 6 5 5 4" xfId="27011" xr:uid="{00000000-0005-0000-0000-0000D5660000}"/>
    <cellStyle name="Normal 2 6 5 6" xfId="15531" xr:uid="{00000000-0005-0000-0000-0000D6660000}"/>
    <cellStyle name="Normal 2 6 5 6 2" xfId="38174" xr:uid="{00000000-0005-0000-0000-0000D7660000}"/>
    <cellStyle name="Normal 2 6 5 7" xfId="8091" xr:uid="{00000000-0005-0000-0000-0000D8660000}"/>
    <cellStyle name="Normal 2 6 5 7 2" xfId="30734" xr:uid="{00000000-0005-0000-0000-0000D9660000}"/>
    <cellStyle name="Normal 2 6 5 8" xfId="23293" xr:uid="{00000000-0005-0000-0000-0000DA660000}"/>
    <cellStyle name="Normal 2 6 6" xfId="889" xr:uid="{00000000-0005-0000-0000-0000DB660000}"/>
    <cellStyle name="Normal 2 6 6 2" xfId="1817" xr:uid="{00000000-0005-0000-0000-0000DC660000}"/>
    <cellStyle name="Normal 2 6 6 2 2" xfId="3667" xr:uid="{00000000-0005-0000-0000-0000DD660000}"/>
    <cellStyle name="Normal 2 6 6 2 2 2" xfId="7388" xr:uid="{00000000-0005-0000-0000-0000DE660000}"/>
    <cellStyle name="Normal 2 6 6 2 2 2 2" xfId="22272" xr:uid="{00000000-0005-0000-0000-0000DF660000}"/>
    <cellStyle name="Normal 2 6 6 2 2 2 2 2" xfId="44915" xr:uid="{00000000-0005-0000-0000-0000E0660000}"/>
    <cellStyle name="Normal 2 6 6 2 2 2 3" xfId="14832" xr:uid="{00000000-0005-0000-0000-0000E1660000}"/>
    <cellStyle name="Normal 2 6 6 2 2 2 3 2" xfId="37475" xr:uid="{00000000-0005-0000-0000-0000E2660000}"/>
    <cellStyle name="Normal 2 6 6 2 2 2 4" xfId="30034" xr:uid="{00000000-0005-0000-0000-0000E3660000}"/>
    <cellStyle name="Normal 2 6 6 2 2 3" xfId="18554" xr:uid="{00000000-0005-0000-0000-0000E4660000}"/>
    <cellStyle name="Normal 2 6 6 2 2 3 2" xfId="41197" xr:uid="{00000000-0005-0000-0000-0000E5660000}"/>
    <cellStyle name="Normal 2 6 6 2 2 4" xfId="11114" xr:uid="{00000000-0005-0000-0000-0000E6660000}"/>
    <cellStyle name="Normal 2 6 6 2 2 4 2" xfId="33757" xr:uid="{00000000-0005-0000-0000-0000E7660000}"/>
    <cellStyle name="Normal 2 6 6 2 2 5" xfId="26316" xr:uid="{00000000-0005-0000-0000-0000E8660000}"/>
    <cellStyle name="Normal 2 6 6 2 3" xfId="5541" xr:uid="{00000000-0005-0000-0000-0000E9660000}"/>
    <cellStyle name="Normal 2 6 6 2 3 2" xfId="20425" xr:uid="{00000000-0005-0000-0000-0000EA660000}"/>
    <cellStyle name="Normal 2 6 6 2 3 2 2" xfId="43068" xr:uid="{00000000-0005-0000-0000-0000EB660000}"/>
    <cellStyle name="Normal 2 6 6 2 3 3" xfId="12985" xr:uid="{00000000-0005-0000-0000-0000EC660000}"/>
    <cellStyle name="Normal 2 6 6 2 3 3 2" xfId="35628" xr:uid="{00000000-0005-0000-0000-0000ED660000}"/>
    <cellStyle name="Normal 2 6 6 2 3 4" xfId="28187" xr:uid="{00000000-0005-0000-0000-0000EE660000}"/>
    <cellStyle name="Normal 2 6 6 2 4" xfId="16707" xr:uid="{00000000-0005-0000-0000-0000EF660000}"/>
    <cellStyle name="Normal 2 6 6 2 4 2" xfId="39350" xr:uid="{00000000-0005-0000-0000-0000F0660000}"/>
    <cellStyle name="Normal 2 6 6 2 5" xfId="9267" xr:uid="{00000000-0005-0000-0000-0000F1660000}"/>
    <cellStyle name="Normal 2 6 6 2 5 2" xfId="31910" xr:uid="{00000000-0005-0000-0000-0000F2660000}"/>
    <cellStyle name="Normal 2 6 6 2 6" xfId="24469" xr:uid="{00000000-0005-0000-0000-0000F3660000}"/>
    <cellStyle name="Normal 2 6 6 3" xfId="2742" xr:uid="{00000000-0005-0000-0000-0000F4660000}"/>
    <cellStyle name="Normal 2 6 6 3 2" xfId="6463" xr:uid="{00000000-0005-0000-0000-0000F5660000}"/>
    <cellStyle name="Normal 2 6 6 3 2 2" xfId="21347" xr:uid="{00000000-0005-0000-0000-0000F6660000}"/>
    <cellStyle name="Normal 2 6 6 3 2 2 2" xfId="43990" xr:uid="{00000000-0005-0000-0000-0000F7660000}"/>
    <cellStyle name="Normal 2 6 6 3 2 3" xfId="13907" xr:uid="{00000000-0005-0000-0000-0000F8660000}"/>
    <cellStyle name="Normal 2 6 6 3 2 3 2" xfId="36550" xr:uid="{00000000-0005-0000-0000-0000F9660000}"/>
    <cellStyle name="Normal 2 6 6 3 2 4" xfId="29109" xr:uid="{00000000-0005-0000-0000-0000FA660000}"/>
    <cellStyle name="Normal 2 6 6 3 3" xfId="17629" xr:uid="{00000000-0005-0000-0000-0000FB660000}"/>
    <cellStyle name="Normal 2 6 6 3 3 2" xfId="40272" xr:uid="{00000000-0005-0000-0000-0000FC660000}"/>
    <cellStyle name="Normal 2 6 6 3 4" xfId="10189" xr:uid="{00000000-0005-0000-0000-0000FD660000}"/>
    <cellStyle name="Normal 2 6 6 3 4 2" xfId="32832" xr:uid="{00000000-0005-0000-0000-0000FE660000}"/>
    <cellStyle name="Normal 2 6 6 3 5" xfId="25391" xr:uid="{00000000-0005-0000-0000-0000FF660000}"/>
    <cellStyle name="Normal 2 6 6 4" xfId="4616" xr:uid="{00000000-0005-0000-0000-000000670000}"/>
    <cellStyle name="Normal 2 6 6 4 2" xfId="19500" xr:uid="{00000000-0005-0000-0000-000001670000}"/>
    <cellStyle name="Normal 2 6 6 4 2 2" xfId="42143" xr:uid="{00000000-0005-0000-0000-000002670000}"/>
    <cellStyle name="Normal 2 6 6 4 3" xfId="12060" xr:uid="{00000000-0005-0000-0000-000003670000}"/>
    <cellStyle name="Normal 2 6 6 4 3 2" xfId="34703" xr:uid="{00000000-0005-0000-0000-000004670000}"/>
    <cellStyle name="Normal 2 6 6 4 4" xfId="27262" xr:uid="{00000000-0005-0000-0000-000005670000}"/>
    <cellStyle name="Normal 2 6 6 5" xfId="15782" xr:uid="{00000000-0005-0000-0000-000006670000}"/>
    <cellStyle name="Normal 2 6 6 5 2" xfId="38425" xr:uid="{00000000-0005-0000-0000-000007670000}"/>
    <cellStyle name="Normal 2 6 6 6" xfId="8342" xr:uid="{00000000-0005-0000-0000-000008670000}"/>
    <cellStyle name="Normal 2 6 6 6 2" xfId="30985" xr:uid="{00000000-0005-0000-0000-000009670000}"/>
    <cellStyle name="Normal 2 6 6 7" xfId="23544" xr:uid="{00000000-0005-0000-0000-00000A670000}"/>
    <cellStyle name="Normal 2 6 7" xfId="1355" xr:uid="{00000000-0005-0000-0000-00000B670000}"/>
    <cellStyle name="Normal 2 6 7 2" xfId="3205" xr:uid="{00000000-0005-0000-0000-00000C670000}"/>
    <cellStyle name="Normal 2 6 7 2 2" xfId="6926" xr:uid="{00000000-0005-0000-0000-00000D670000}"/>
    <cellStyle name="Normal 2 6 7 2 2 2" xfId="21810" xr:uid="{00000000-0005-0000-0000-00000E670000}"/>
    <cellStyle name="Normal 2 6 7 2 2 2 2" xfId="44453" xr:uid="{00000000-0005-0000-0000-00000F670000}"/>
    <cellStyle name="Normal 2 6 7 2 2 3" xfId="14370" xr:uid="{00000000-0005-0000-0000-000010670000}"/>
    <cellStyle name="Normal 2 6 7 2 2 3 2" xfId="37013" xr:uid="{00000000-0005-0000-0000-000011670000}"/>
    <cellStyle name="Normal 2 6 7 2 2 4" xfId="29572" xr:uid="{00000000-0005-0000-0000-000012670000}"/>
    <cellStyle name="Normal 2 6 7 2 3" xfId="18092" xr:uid="{00000000-0005-0000-0000-000013670000}"/>
    <cellStyle name="Normal 2 6 7 2 3 2" xfId="40735" xr:uid="{00000000-0005-0000-0000-000014670000}"/>
    <cellStyle name="Normal 2 6 7 2 4" xfId="10652" xr:uid="{00000000-0005-0000-0000-000015670000}"/>
    <cellStyle name="Normal 2 6 7 2 4 2" xfId="33295" xr:uid="{00000000-0005-0000-0000-000016670000}"/>
    <cellStyle name="Normal 2 6 7 2 5" xfId="25854" xr:uid="{00000000-0005-0000-0000-000017670000}"/>
    <cellStyle name="Normal 2 6 7 3" xfId="5079" xr:uid="{00000000-0005-0000-0000-000018670000}"/>
    <cellStyle name="Normal 2 6 7 3 2" xfId="19963" xr:uid="{00000000-0005-0000-0000-000019670000}"/>
    <cellStyle name="Normal 2 6 7 3 2 2" xfId="42606" xr:uid="{00000000-0005-0000-0000-00001A670000}"/>
    <cellStyle name="Normal 2 6 7 3 3" xfId="12523" xr:uid="{00000000-0005-0000-0000-00001B670000}"/>
    <cellStyle name="Normal 2 6 7 3 3 2" xfId="35166" xr:uid="{00000000-0005-0000-0000-00001C670000}"/>
    <cellStyle name="Normal 2 6 7 3 4" xfId="27725" xr:uid="{00000000-0005-0000-0000-00001D670000}"/>
    <cellStyle name="Normal 2 6 7 4" xfId="16245" xr:uid="{00000000-0005-0000-0000-00001E670000}"/>
    <cellStyle name="Normal 2 6 7 4 2" xfId="38888" xr:uid="{00000000-0005-0000-0000-00001F670000}"/>
    <cellStyle name="Normal 2 6 7 5" xfId="8805" xr:uid="{00000000-0005-0000-0000-000020670000}"/>
    <cellStyle name="Normal 2 6 7 5 2" xfId="31448" xr:uid="{00000000-0005-0000-0000-000021670000}"/>
    <cellStyle name="Normal 2 6 7 6" xfId="24007" xr:uid="{00000000-0005-0000-0000-000022670000}"/>
    <cellStyle name="Normal 2 6 8" xfId="2280" xr:uid="{00000000-0005-0000-0000-000023670000}"/>
    <cellStyle name="Normal 2 6 8 2" xfId="6001" xr:uid="{00000000-0005-0000-0000-000024670000}"/>
    <cellStyle name="Normal 2 6 8 2 2" xfId="20885" xr:uid="{00000000-0005-0000-0000-000025670000}"/>
    <cellStyle name="Normal 2 6 8 2 2 2" xfId="43528" xr:uid="{00000000-0005-0000-0000-000026670000}"/>
    <cellStyle name="Normal 2 6 8 2 3" xfId="13445" xr:uid="{00000000-0005-0000-0000-000027670000}"/>
    <cellStyle name="Normal 2 6 8 2 3 2" xfId="36088" xr:uid="{00000000-0005-0000-0000-000028670000}"/>
    <cellStyle name="Normal 2 6 8 2 4" xfId="28647" xr:uid="{00000000-0005-0000-0000-000029670000}"/>
    <cellStyle name="Normal 2 6 8 3" xfId="17167" xr:uid="{00000000-0005-0000-0000-00002A670000}"/>
    <cellStyle name="Normal 2 6 8 3 2" xfId="39810" xr:uid="{00000000-0005-0000-0000-00002B670000}"/>
    <cellStyle name="Normal 2 6 8 4" xfId="9727" xr:uid="{00000000-0005-0000-0000-00002C670000}"/>
    <cellStyle name="Normal 2 6 8 4 2" xfId="32370" xr:uid="{00000000-0005-0000-0000-00002D670000}"/>
    <cellStyle name="Normal 2 6 8 5" xfId="24929" xr:uid="{00000000-0005-0000-0000-00002E670000}"/>
    <cellStyle name="Normal 2 6 9" xfId="4154" xr:uid="{00000000-0005-0000-0000-00002F670000}"/>
    <cellStyle name="Normal 2 6 9 2" xfId="19038" xr:uid="{00000000-0005-0000-0000-000030670000}"/>
    <cellStyle name="Normal 2 6 9 2 2" xfId="41681" xr:uid="{00000000-0005-0000-0000-000031670000}"/>
    <cellStyle name="Normal 2 6 9 3" xfId="11598" xr:uid="{00000000-0005-0000-0000-000032670000}"/>
    <cellStyle name="Normal 2 6 9 3 2" xfId="34241" xr:uid="{00000000-0005-0000-0000-000033670000}"/>
    <cellStyle name="Normal 2 6 9 4" xfId="26800" xr:uid="{00000000-0005-0000-0000-000034670000}"/>
    <cellStyle name="Normal 2 7" xfId="408" xr:uid="{00000000-0005-0000-0000-000035670000}"/>
    <cellStyle name="Normal 2 7 10" xfId="15321" xr:uid="{00000000-0005-0000-0000-000036670000}"/>
    <cellStyle name="Normal 2 7 10 2" xfId="37964" xr:uid="{00000000-0005-0000-0000-000037670000}"/>
    <cellStyle name="Normal 2 7 11" xfId="7881" xr:uid="{00000000-0005-0000-0000-000038670000}"/>
    <cellStyle name="Normal 2 7 11 2" xfId="30524" xr:uid="{00000000-0005-0000-0000-000039670000}"/>
    <cellStyle name="Normal 2 7 12" xfId="23084" xr:uid="{00000000-0005-0000-0000-00003A670000}"/>
    <cellStyle name="Normal 2 7 2" xfId="442" xr:uid="{00000000-0005-0000-0000-00003B670000}"/>
    <cellStyle name="Normal 2 7 2 10" xfId="7901" xr:uid="{00000000-0005-0000-0000-00003C670000}"/>
    <cellStyle name="Normal 2 7 2 10 2" xfId="30544" xr:uid="{00000000-0005-0000-0000-00003D670000}"/>
    <cellStyle name="Normal 2 7 2 11" xfId="23104" xr:uid="{00000000-0005-0000-0000-00003E670000}"/>
    <cellStyle name="Normal 2 7 2 2" xfId="495" xr:uid="{00000000-0005-0000-0000-00003F670000}"/>
    <cellStyle name="Normal 2 7 2 2 10" xfId="23156" xr:uid="{00000000-0005-0000-0000-000040670000}"/>
    <cellStyle name="Normal 2 7 2 2 2" xfId="601" xr:uid="{00000000-0005-0000-0000-000041670000}"/>
    <cellStyle name="Normal 2 7 2 2 2 2" xfId="813" xr:uid="{00000000-0005-0000-0000-000042670000}"/>
    <cellStyle name="Normal 2 7 2 2 2 2 2" xfId="1278" xr:uid="{00000000-0005-0000-0000-000043670000}"/>
    <cellStyle name="Normal 2 7 2 2 2 2 2 2" xfId="2206" xr:uid="{00000000-0005-0000-0000-000044670000}"/>
    <cellStyle name="Normal 2 7 2 2 2 2 2 2 2" xfId="4056" xr:uid="{00000000-0005-0000-0000-000045670000}"/>
    <cellStyle name="Normal 2 7 2 2 2 2 2 2 2 2" xfId="7777" xr:uid="{00000000-0005-0000-0000-000046670000}"/>
    <cellStyle name="Normal 2 7 2 2 2 2 2 2 2 2 2" xfId="22661" xr:uid="{00000000-0005-0000-0000-000047670000}"/>
    <cellStyle name="Normal 2 7 2 2 2 2 2 2 2 2 2 2" xfId="45304" xr:uid="{00000000-0005-0000-0000-000048670000}"/>
    <cellStyle name="Normal 2 7 2 2 2 2 2 2 2 2 3" xfId="15221" xr:uid="{00000000-0005-0000-0000-000049670000}"/>
    <cellStyle name="Normal 2 7 2 2 2 2 2 2 2 2 3 2" xfId="37864" xr:uid="{00000000-0005-0000-0000-00004A670000}"/>
    <cellStyle name="Normal 2 7 2 2 2 2 2 2 2 2 4" xfId="30423" xr:uid="{00000000-0005-0000-0000-00004B670000}"/>
    <cellStyle name="Normal 2 7 2 2 2 2 2 2 2 3" xfId="18943" xr:uid="{00000000-0005-0000-0000-00004C670000}"/>
    <cellStyle name="Normal 2 7 2 2 2 2 2 2 2 3 2" xfId="41586" xr:uid="{00000000-0005-0000-0000-00004D670000}"/>
    <cellStyle name="Normal 2 7 2 2 2 2 2 2 2 4" xfId="11503" xr:uid="{00000000-0005-0000-0000-00004E670000}"/>
    <cellStyle name="Normal 2 7 2 2 2 2 2 2 2 4 2" xfId="34146" xr:uid="{00000000-0005-0000-0000-00004F670000}"/>
    <cellStyle name="Normal 2 7 2 2 2 2 2 2 2 5" xfId="26705" xr:uid="{00000000-0005-0000-0000-000050670000}"/>
    <cellStyle name="Normal 2 7 2 2 2 2 2 2 3" xfId="5930" xr:uid="{00000000-0005-0000-0000-000051670000}"/>
    <cellStyle name="Normal 2 7 2 2 2 2 2 2 3 2" xfId="20814" xr:uid="{00000000-0005-0000-0000-000052670000}"/>
    <cellStyle name="Normal 2 7 2 2 2 2 2 2 3 2 2" xfId="43457" xr:uid="{00000000-0005-0000-0000-000053670000}"/>
    <cellStyle name="Normal 2 7 2 2 2 2 2 2 3 3" xfId="13374" xr:uid="{00000000-0005-0000-0000-000054670000}"/>
    <cellStyle name="Normal 2 7 2 2 2 2 2 2 3 3 2" xfId="36017" xr:uid="{00000000-0005-0000-0000-000055670000}"/>
    <cellStyle name="Normal 2 7 2 2 2 2 2 2 3 4" xfId="28576" xr:uid="{00000000-0005-0000-0000-000056670000}"/>
    <cellStyle name="Normal 2 7 2 2 2 2 2 2 4" xfId="17096" xr:uid="{00000000-0005-0000-0000-000057670000}"/>
    <cellStyle name="Normal 2 7 2 2 2 2 2 2 4 2" xfId="39739" xr:uid="{00000000-0005-0000-0000-000058670000}"/>
    <cellStyle name="Normal 2 7 2 2 2 2 2 2 5" xfId="9656" xr:uid="{00000000-0005-0000-0000-000059670000}"/>
    <cellStyle name="Normal 2 7 2 2 2 2 2 2 5 2" xfId="32299" xr:uid="{00000000-0005-0000-0000-00005A670000}"/>
    <cellStyle name="Normal 2 7 2 2 2 2 2 2 6" xfId="24858" xr:uid="{00000000-0005-0000-0000-00005B670000}"/>
    <cellStyle name="Normal 2 7 2 2 2 2 2 3" xfId="3131" xr:uid="{00000000-0005-0000-0000-00005C670000}"/>
    <cellStyle name="Normal 2 7 2 2 2 2 2 3 2" xfId="6852" xr:uid="{00000000-0005-0000-0000-00005D670000}"/>
    <cellStyle name="Normal 2 7 2 2 2 2 2 3 2 2" xfId="21736" xr:uid="{00000000-0005-0000-0000-00005E670000}"/>
    <cellStyle name="Normal 2 7 2 2 2 2 2 3 2 2 2" xfId="44379" xr:uid="{00000000-0005-0000-0000-00005F670000}"/>
    <cellStyle name="Normal 2 7 2 2 2 2 2 3 2 3" xfId="14296" xr:uid="{00000000-0005-0000-0000-000060670000}"/>
    <cellStyle name="Normal 2 7 2 2 2 2 2 3 2 3 2" xfId="36939" xr:uid="{00000000-0005-0000-0000-000061670000}"/>
    <cellStyle name="Normal 2 7 2 2 2 2 2 3 2 4" xfId="29498" xr:uid="{00000000-0005-0000-0000-000062670000}"/>
    <cellStyle name="Normal 2 7 2 2 2 2 2 3 3" xfId="18018" xr:uid="{00000000-0005-0000-0000-000063670000}"/>
    <cellStyle name="Normal 2 7 2 2 2 2 2 3 3 2" xfId="40661" xr:uid="{00000000-0005-0000-0000-000064670000}"/>
    <cellStyle name="Normal 2 7 2 2 2 2 2 3 4" xfId="10578" xr:uid="{00000000-0005-0000-0000-000065670000}"/>
    <cellStyle name="Normal 2 7 2 2 2 2 2 3 4 2" xfId="33221" xr:uid="{00000000-0005-0000-0000-000066670000}"/>
    <cellStyle name="Normal 2 7 2 2 2 2 2 3 5" xfId="25780" xr:uid="{00000000-0005-0000-0000-000067670000}"/>
    <cellStyle name="Normal 2 7 2 2 2 2 2 4" xfId="5005" xr:uid="{00000000-0005-0000-0000-000068670000}"/>
    <cellStyle name="Normal 2 7 2 2 2 2 2 4 2" xfId="19889" xr:uid="{00000000-0005-0000-0000-000069670000}"/>
    <cellStyle name="Normal 2 7 2 2 2 2 2 4 2 2" xfId="42532" xr:uid="{00000000-0005-0000-0000-00006A670000}"/>
    <cellStyle name="Normal 2 7 2 2 2 2 2 4 3" xfId="12449" xr:uid="{00000000-0005-0000-0000-00006B670000}"/>
    <cellStyle name="Normal 2 7 2 2 2 2 2 4 3 2" xfId="35092" xr:uid="{00000000-0005-0000-0000-00006C670000}"/>
    <cellStyle name="Normal 2 7 2 2 2 2 2 4 4" xfId="27651" xr:uid="{00000000-0005-0000-0000-00006D670000}"/>
    <cellStyle name="Normal 2 7 2 2 2 2 2 5" xfId="16171" xr:uid="{00000000-0005-0000-0000-00006E670000}"/>
    <cellStyle name="Normal 2 7 2 2 2 2 2 5 2" xfId="38814" xr:uid="{00000000-0005-0000-0000-00006F670000}"/>
    <cellStyle name="Normal 2 7 2 2 2 2 2 6" xfId="8731" xr:uid="{00000000-0005-0000-0000-000070670000}"/>
    <cellStyle name="Normal 2 7 2 2 2 2 2 6 2" xfId="31374" xr:uid="{00000000-0005-0000-0000-000071670000}"/>
    <cellStyle name="Normal 2 7 2 2 2 2 2 7" xfId="23933" xr:uid="{00000000-0005-0000-0000-000072670000}"/>
    <cellStyle name="Normal 2 7 2 2 2 2 3" xfId="1744" xr:uid="{00000000-0005-0000-0000-000073670000}"/>
    <cellStyle name="Normal 2 7 2 2 2 2 3 2" xfId="3594" xr:uid="{00000000-0005-0000-0000-000074670000}"/>
    <cellStyle name="Normal 2 7 2 2 2 2 3 2 2" xfId="7315" xr:uid="{00000000-0005-0000-0000-000075670000}"/>
    <cellStyle name="Normal 2 7 2 2 2 2 3 2 2 2" xfId="22199" xr:uid="{00000000-0005-0000-0000-000076670000}"/>
    <cellStyle name="Normal 2 7 2 2 2 2 3 2 2 2 2" xfId="44842" xr:uid="{00000000-0005-0000-0000-000077670000}"/>
    <cellStyle name="Normal 2 7 2 2 2 2 3 2 2 3" xfId="14759" xr:uid="{00000000-0005-0000-0000-000078670000}"/>
    <cellStyle name="Normal 2 7 2 2 2 2 3 2 2 3 2" xfId="37402" xr:uid="{00000000-0005-0000-0000-000079670000}"/>
    <cellStyle name="Normal 2 7 2 2 2 2 3 2 2 4" xfId="29961" xr:uid="{00000000-0005-0000-0000-00007A670000}"/>
    <cellStyle name="Normal 2 7 2 2 2 2 3 2 3" xfId="18481" xr:uid="{00000000-0005-0000-0000-00007B670000}"/>
    <cellStyle name="Normal 2 7 2 2 2 2 3 2 3 2" xfId="41124" xr:uid="{00000000-0005-0000-0000-00007C670000}"/>
    <cellStyle name="Normal 2 7 2 2 2 2 3 2 4" xfId="11041" xr:uid="{00000000-0005-0000-0000-00007D670000}"/>
    <cellStyle name="Normal 2 7 2 2 2 2 3 2 4 2" xfId="33684" xr:uid="{00000000-0005-0000-0000-00007E670000}"/>
    <cellStyle name="Normal 2 7 2 2 2 2 3 2 5" xfId="26243" xr:uid="{00000000-0005-0000-0000-00007F670000}"/>
    <cellStyle name="Normal 2 7 2 2 2 2 3 3" xfId="5468" xr:uid="{00000000-0005-0000-0000-000080670000}"/>
    <cellStyle name="Normal 2 7 2 2 2 2 3 3 2" xfId="20352" xr:uid="{00000000-0005-0000-0000-000081670000}"/>
    <cellStyle name="Normal 2 7 2 2 2 2 3 3 2 2" xfId="42995" xr:uid="{00000000-0005-0000-0000-000082670000}"/>
    <cellStyle name="Normal 2 7 2 2 2 2 3 3 3" xfId="12912" xr:uid="{00000000-0005-0000-0000-000083670000}"/>
    <cellStyle name="Normal 2 7 2 2 2 2 3 3 3 2" xfId="35555" xr:uid="{00000000-0005-0000-0000-000084670000}"/>
    <cellStyle name="Normal 2 7 2 2 2 2 3 3 4" xfId="28114" xr:uid="{00000000-0005-0000-0000-000085670000}"/>
    <cellStyle name="Normal 2 7 2 2 2 2 3 4" xfId="16634" xr:uid="{00000000-0005-0000-0000-000086670000}"/>
    <cellStyle name="Normal 2 7 2 2 2 2 3 4 2" xfId="39277" xr:uid="{00000000-0005-0000-0000-000087670000}"/>
    <cellStyle name="Normal 2 7 2 2 2 2 3 5" xfId="9194" xr:uid="{00000000-0005-0000-0000-000088670000}"/>
    <cellStyle name="Normal 2 7 2 2 2 2 3 5 2" xfId="31837" xr:uid="{00000000-0005-0000-0000-000089670000}"/>
    <cellStyle name="Normal 2 7 2 2 2 2 3 6" xfId="24396" xr:uid="{00000000-0005-0000-0000-00008A670000}"/>
    <cellStyle name="Normal 2 7 2 2 2 2 4" xfId="2669" xr:uid="{00000000-0005-0000-0000-00008B670000}"/>
    <cellStyle name="Normal 2 7 2 2 2 2 4 2" xfId="6390" xr:uid="{00000000-0005-0000-0000-00008C670000}"/>
    <cellStyle name="Normal 2 7 2 2 2 2 4 2 2" xfId="21274" xr:uid="{00000000-0005-0000-0000-00008D670000}"/>
    <cellStyle name="Normal 2 7 2 2 2 2 4 2 2 2" xfId="43917" xr:uid="{00000000-0005-0000-0000-00008E670000}"/>
    <cellStyle name="Normal 2 7 2 2 2 2 4 2 3" xfId="13834" xr:uid="{00000000-0005-0000-0000-00008F670000}"/>
    <cellStyle name="Normal 2 7 2 2 2 2 4 2 3 2" xfId="36477" xr:uid="{00000000-0005-0000-0000-000090670000}"/>
    <cellStyle name="Normal 2 7 2 2 2 2 4 2 4" xfId="29036" xr:uid="{00000000-0005-0000-0000-000091670000}"/>
    <cellStyle name="Normal 2 7 2 2 2 2 4 3" xfId="17556" xr:uid="{00000000-0005-0000-0000-000092670000}"/>
    <cellStyle name="Normal 2 7 2 2 2 2 4 3 2" xfId="40199" xr:uid="{00000000-0005-0000-0000-000093670000}"/>
    <cellStyle name="Normal 2 7 2 2 2 2 4 4" xfId="10116" xr:uid="{00000000-0005-0000-0000-000094670000}"/>
    <cellStyle name="Normal 2 7 2 2 2 2 4 4 2" xfId="32759" xr:uid="{00000000-0005-0000-0000-000095670000}"/>
    <cellStyle name="Normal 2 7 2 2 2 2 4 5" xfId="25318" xr:uid="{00000000-0005-0000-0000-000096670000}"/>
    <cellStyle name="Normal 2 7 2 2 2 2 5" xfId="4543" xr:uid="{00000000-0005-0000-0000-000097670000}"/>
    <cellStyle name="Normal 2 7 2 2 2 2 5 2" xfId="19427" xr:uid="{00000000-0005-0000-0000-000098670000}"/>
    <cellStyle name="Normal 2 7 2 2 2 2 5 2 2" xfId="42070" xr:uid="{00000000-0005-0000-0000-000099670000}"/>
    <cellStyle name="Normal 2 7 2 2 2 2 5 3" xfId="11987" xr:uid="{00000000-0005-0000-0000-00009A670000}"/>
    <cellStyle name="Normal 2 7 2 2 2 2 5 3 2" xfId="34630" xr:uid="{00000000-0005-0000-0000-00009B670000}"/>
    <cellStyle name="Normal 2 7 2 2 2 2 5 4" xfId="27189" xr:uid="{00000000-0005-0000-0000-00009C670000}"/>
    <cellStyle name="Normal 2 7 2 2 2 2 6" xfId="15709" xr:uid="{00000000-0005-0000-0000-00009D670000}"/>
    <cellStyle name="Normal 2 7 2 2 2 2 6 2" xfId="38352" xr:uid="{00000000-0005-0000-0000-00009E670000}"/>
    <cellStyle name="Normal 2 7 2 2 2 2 7" xfId="8269" xr:uid="{00000000-0005-0000-0000-00009F670000}"/>
    <cellStyle name="Normal 2 7 2 2 2 2 7 2" xfId="30912" xr:uid="{00000000-0005-0000-0000-0000A0670000}"/>
    <cellStyle name="Normal 2 7 2 2 2 2 8" xfId="23471" xr:uid="{00000000-0005-0000-0000-0000A1670000}"/>
    <cellStyle name="Normal 2 7 2 2 2 3" xfId="1067" xr:uid="{00000000-0005-0000-0000-0000A2670000}"/>
    <cellStyle name="Normal 2 7 2 2 2 3 2" xfId="1995" xr:uid="{00000000-0005-0000-0000-0000A3670000}"/>
    <cellStyle name="Normal 2 7 2 2 2 3 2 2" xfId="3845" xr:uid="{00000000-0005-0000-0000-0000A4670000}"/>
    <cellStyle name="Normal 2 7 2 2 2 3 2 2 2" xfId="7566" xr:uid="{00000000-0005-0000-0000-0000A5670000}"/>
    <cellStyle name="Normal 2 7 2 2 2 3 2 2 2 2" xfId="22450" xr:uid="{00000000-0005-0000-0000-0000A6670000}"/>
    <cellStyle name="Normal 2 7 2 2 2 3 2 2 2 2 2" xfId="45093" xr:uid="{00000000-0005-0000-0000-0000A7670000}"/>
    <cellStyle name="Normal 2 7 2 2 2 3 2 2 2 3" xfId="15010" xr:uid="{00000000-0005-0000-0000-0000A8670000}"/>
    <cellStyle name="Normal 2 7 2 2 2 3 2 2 2 3 2" xfId="37653" xr:uid="{00000000-0005-0000-0000-0000A9670000}"/>
    <cellStyle name="Normal 2 7 2 2 2 3 2 2 2 4" xfId="30212" xr:uid="{00000000-0005-0000-0000-0000AA670000}"/>
    <cellStyle name="Normal 2 7 2 2 2 3 2 2 3" xfId="18732" xr:uid="{00000000-0005-0000-0000-0000AB670000}"/>
    <cellStyle name="Normal 2 7 2 2 2 3 2 2 3 2" xfId="41375" xr:uid="{00000000-0005-0000-0000-0000AC670000}"/>
    <cellStyle name="Normal 2 7 2 2 2 3 2 2 4" xfId="11292" xr:uid="{00000000-0005-0000-0000-0000AD670000}"/>
    <cellStyle name="Normal 2 7 2 2 2 3 2 2 4 2" xfId="33935" xr:uid="{00000000-0005-0000-0000-0000AE670000}"/>
    <cellStyle name="Normal 2 7 2 2 2 3 2 2 5" xfId="26494" xr:uid="{00000000-0005-0000-0000-0000AF670000}"/>
    <cellStyle name="Normal 2 7 2 2 2 3 2 3" xfId="5719" xr:uid="{00000000-0005-0000-0000-0000B0670000}"/>
    <cellStyle name="Normal 2 7 2 2 2 3 2 3 2" xfId="20603" xr:uid="{00000000-0005-0000-0000-0000B1670000}"/>
    <cellStyle name="Normal 2 7 2 2 2 3 2 3 2 2" xfId="43246" xr:uid="{00000000-0005-0000-0000-0000B2670000}"/>
    <cellStyle name="Normal 2 7 2 2 2 3 2 3 3" xfId="13163" xr:uid="{00000000-0005-0000-0000-0000B3670000}"/>
    <cellStyle name="Normal 2 7 2 2 2 3 2 3 3 2" xfId="35806" xr:uid="{00000000-0005-0000-0000-0000B4670000}"/>
    <cellStyle name="Normal 2 7 2 2 2 3 2 3 4" xfId="28365" xr:uid="{00000000-0005-0000-0000-0000B5670000}"/>
    <cellStyle name="Normal 2 7 2 2 2 3 2 4" xfId="16885" xr:uid="{00000000-0005-0000-0000-0000B6670000}"/>
    <cellStyle name="Normal 2 7 2 2 2 3 2 4 2" xfId="39528" xr:uid="{00000000-0005-0000-0000-0000B7670000}"/>
    <cellStyle name="Normal 2 7 2 2 2 3 2 5" xfId="9445" xr:uid="{00000000-0005-0000-0000-0000B8670000}"/>
    <cellStyle name="Normal 2 7 2 2 2 3 2 5 2" xfId="32088" xr:uid="{00000000-0005-0000-0000-0000B9670000}"/>
    <cellStyle name="Normal 2 7 2 2 2 3 2 6" xfId="24647" xr:uid="{00000000-0005-0000-0000-0000BA670000}"/>
    <cellStyle name="Normal 2 7 2 2 2 3 3" xfId="2920" xr:uid="{00000000-0005-0000-0000-0000BB670000}"/>
    <cellStyle name="Normal 2 7 2 2 2 3 3 2" xfId="6641" xr:uid="{00000000-0005-0000-0000-0000BC670000}"/>
    <cellStyle name="Normal 2 7 2 2 2 3 3 2 2" xfId="21525" xr:uid="{00000000-0005-0000-0000-0000BD670000}"/>
    <cellStyle name="Normal 2 7 2 2 2 3 3 2 2 2" xfId="44168" xr:uid="{00000000-0005-0000-0000-0000BE670000}"/>
    <cellStyle name="Normal 2 7 2 2 2 3 3 2 3" xfId="14085" xr:uid="{00000000-0005-0000-0000-0000BF670000}"/>
    <cellStyle name="Normal 2 7 2 2 2 3 3 2 3 2" xfId="36728" xr:uid="{00000000-0005-0000-0000-0000C0670000}"/>
    <cellStyle name="Normal 2 7 2 2 2 3 3 2 4" xfId="29287" xr:uid="{00000000-0005-0000-0000-0000C1670000}"/>
    <cellStyle name="Normal 2 7 2 2 2 3 3 3" xfId="17807" xr:uid="{00000000-0005-0000-0000-0000C2670000}"/>
    <cellStyle name="Normal 2 7 2 2 2 3 3 3 2" xfId="40450" xr:uid="{00000000-0005-0000-0000-0000C3670000}"/>
    <cellStyle name="Normal 2 7 2 2 2 3 3 4" xfId="10367" xr:uid="{00000000-0005-0000-0000-0000C4670000}"/>
    <cellStyle name="Normal 2 7 2 2 2 3 3 4 2" xfId="33010" xr:uid="{00000000-0005-0000-0000-0000C5670000}"/>
    <cellStyle name="Normal 2 7 2 2 2 3 3 5" xfId="25569" xr:uid="{00000000-0005-0000-0000-0000C6670000}"/>
    <cellStyle name="Normal 2 7 2 2 2 3 4" xfId="4794" xr:uid="{00000000-0005-0000-0000-0000C7670000}"/>
    <cellStyle name="Normal 2 7 2 2 2 3 4 2" xfId="19678" xr:uid="{00000000-0005-0000-0000-0000C8670000}"/>
    <cellStyle name="Normal 2 7 2 2 2 3 4 2 2" xfId="42321" xr:uid="{00000000-0005-0000-0000-0000C9670000}"/>
    <cellStyle name="Normal 2 7 2 2 2 3 4 3" xfId="12238" xr:uid="{00000000-0005-0000-0000-0000CA670000}"/>
    <cellStyle name="Normal 2 7 2 2 2 3 4 3 2" xfId="34881" xr:uid="{00000000-0005-0000-0000-0000CB670000}"/>
    <cellStyle name="Normal 2 7 2 2 2 3 4 4" xfId="27440" xr:uid="{00000000-0005-0000-0000-0000CC670000}"/>
    <cellStyle name="Normal 2 7 2 2 2 3 5" xfId="15960" xr:uid="{00000000-0005-0000-0000-0000CD670000}"/>
    <cellStyle name="Normal 2 7 2 2 2 3 5 2" xfId="38603" xr:uid="{00000000-0005-0000-0000-0000CE670000}"/>
    <cellStyle name="Normal 2 7 2 2 2 3 6" xfId="8520" xr:uid="{00000000-0005-0000-0000-0000CF670000}"/>
    <cellStyle name="Normal 2 7 2 2 2 3 6 2" xfId="31163" xr:uid="{00000000-0005-0000-0000-0000D0670000}"/>
    <cellStyle name="Normal 2 7 2 2 2 3 7" xfId="23722" xr:uid="{00000000-0005-0000-0000-0000D1670000}"/>
    <cellStyle name="Normal 2 7 2 2 2 4" xfId="1533" xr:uid="{00000000-0005-0000-0000-0000D2670000}"/>
    <cellStyle name="Normal 2 7 2 2 2 4 2" xfId="3383" xr:uid="{00000000-0005-0000-0000-0000D3670000}"/>
    <cellStyle name="Normal 2 7 2 2 2 4 2 2" xfId="7104" xr:uid="{00000000-0005-0000-0000-0000D4670000}"/>
    <cellStyle name="Normal 2 7 2 2 2 4 2 2 2" xfId="21988" xr:uid="{00000000-0005-0000-0000-0000D5670000}"/>
    <cellStyle name="Normal 2 7 2 2 2 4 2 2 2 2" xfId="44631" xr:uid="{00000000-0005-0000-0000-0000D6670000}"/>
    <cellStyle name="Normal 2 7 2 2 2 4 2 2 3" xfId="14548" xr:uid="{00000000-0005-0000-0000-0000D7670000}"/>
    <cellStyle name="Normal 2 7 2 2 2 4 2 2 3 2" xfId="37191" xr:uid="{00000000-0005-0000-0000-0000D8670000}"/>
    <cellStyle name="Normal 2 7 2 2 2 4 2 2 4" xfId="29750" xr:uid="{00000000-0005-0000-0000-0000D9670000}"/>
    <cellStyle name="Normal 2 7 2 2 2 4 2 3" xfId="18270" xr:uid="{00000000-0005-0000-0000-0000DA670000}"/>
    <cellStyle name="Normal 2 7 2 2 2 4 2 3 2" xfId="40913" xr:uid="{00000000-0005-0000-0000-0000DB670000}"/>
    <cellStyle name="Normal 2 7 2 2 2 4 2 4" xfId="10830" xr:uid="{00000000-0005-0000-0000-0000DC670000}"/>
    <cellStyle name="Normal 2 7 2 2 2 4 2 4 2" xfId="33473" xr:uid="{00000000-0005-0000-0000-0000DD670000}"/>
    <cellStyle name="Normal 2 7 2 2 2 4 2 5" xfId="26032" xr:uid="{00000000-0005-0000-0000-0000DE670000}"/>
    <cellStyle name="Normal 2 7 2 2 2 4 3" xfId="5257" xr:uid="{00000000-0005-0000-0000-0000DF670000}"/>
    <cellStyle name="Normal 2 7 2 2 2 4 3 2" xfId="20141" xr:uid="{00000000-0005-0000-0000-0000E0670000}"/>
    <cellStyle name="Normal 2 7 2 2 2 4 3 2 2" xfId="42784" xr:uid="{00000000-0005-0000-0000-0000E1670000}"/>
    <cellStyle name="Normal 2 7 2 2 2 4 3 3" xfId="12701" xr:uid="{00000000-0005-0000-0000-0000E2670000}"/>
    <cellStyle name="Normal 2 7 2 2 2 4 3 3 2" xfId="35344" xr:uid="{00000000-0005-0000-0000-0000E3670000}"/>
    <cellStyle name="Normal 2 7 2 2 2 4 3 4" xfId="27903" xr:uid="{00000000-0005-0000-0000-0000E4670000}"/>
    <cellStyle name="Normal 2 7 2 2 2 4 4" xfId="16423" xr:uid="{00000000-0005-0000-0000-0000E5670000}"/>
    <cellStyle name="Normal 2 7 2 2 2 4 4 2" xfId="39066" xr:uid="{00000000-0005-0000-0000-0000E6670000}"/>
    <cellStyle name="Normal 2 7 2 2 2 4 5" xfId="8983" xr:uid="{00000000-0005-0000-0000-0000E7670000}"/>
    <cellStyle name="Normal 2 7 2 2 2 4 5 2" xfId="31626" xr:uid="{00000000-0005-0000-0000-0000E8670000}"/>
    <cellStyle name="Normal 2 7 2 2 2 4 6" xfId="24185" xr:uid="{00000000-0005-0000-0000-0000E9670000}"/>
    <cellStyle name="Normal 2 7 2 2 2 5" xfId="2458" xr:uid="{00000000-0005-0000-0000-0000EA670000}"/>
    <cellStyle name="Normal 2 7 2 2 2 5 2" xfId="6179" xr:uid="{00000000-0005-0000-0000-0000EB670000}"/>
    <cellStyle name="Normal 2 7 2 2 2 5 2 2" xfId="21063" xr:uid="{00000000-0005-0000-0000-0000EC670000}"/>
    <cellStyle name="Normal 2 7 2 2 2 5 2 2 2" xfId="43706" xr:uid="{00000000-0005-0000-0000-0000ED670000}"/>
    <cellStyle name="Normal 2 7 2 2 2 5 2 3" xfId="13623" xr:uid="{00000000-0005-0000-0000-0000EE670000}"/>
    <cellStyle name="Normal 2 7 2 2 2 5 2 3 2" xfId="36266" xr:uid="{00000000-0005-0000-0000-0000EF670000}"/>
    <cellStyle name="Normal 2 7 2 2 2 5 2 4" xfId="28825" xr:uid="{00000000-0005-0000-0000-0000F0670000}"/>
    <cellStyle name="Normal 2 7 2 2 2 5 3" xfId="17345" xr:uid="{00000000-0005-0000-0000-0000F1670000}"/>
    <cellStyle name="Normal 2 7 2 2 2 5 3 2" xfId="39988" xr:uid="{00000000-0005-0000-0000-0000F2670000}"/>
    <cellStyle name="Normal 2 7 2 2 2 5 4" xfId="9905" xr:uid="{00000000-0005-0000-0000-0000F3670000}"/>
    <cellStyle name="Normal 2 7 2 2 2 5 4 2" xfId="32548" xr:uid="{00000000-0005-0000-0000-0000F4670000}"/>
    <cellStyle name="Normal 2 7 2 2 2 5 5" xfId="25107" xr:uid="{00000000-0005-0000-0000-0000F5670000}"/>
    <cellStyle name="Normal 2 7 2 2 2 6" xfId="4332" xr:uid="{00000000-0005-0000-0000-0000F6670000}"/>
    <cellStyle name="Normal 2 7 2 2 2 6 2" xfId="19216" xr:uid="{00000000-0005-0000-0000-0000F7670000}"/>
    <cellStyle name="Normal 2 7 2 2 2 6 2 2" xfId="41859" xr:uid="{00000000-0005-0000-0000-0000F8670000}"/>
    <cellStyle name="Normal 2 7 2 2 2 6 3" xfId="11776" xr:uid="{00000000-0005-0000-0000-0000F9670000}"/>
    <cellStyle name="Normal 2 7 2 2 2 6 3 2" xfId="34419" xr:uid="{00000000-0005-0000-0000-0000FA670000}"/>
    <cellStyle name="Normal 2 7 2 2 2 6 4" xfId="26978" xr:uid="{00000000-0005-0000-0000-0000FB670000}"/>
    <cellStyle name="Normal 2 7 2 2 2 7" xfId="15498" xr:uid="{00000000-0005-0000-0000-0000FC670000}"/>
    <cellStyle name="Normal 2 7 2 2 2 7 2" xfId="38141" xr:uid="{00000000-0005-0000-0000-0000FD670000}"/>
    <cellStyle name="Normal 2 7 2 2 2 8" xfId="8058" xr:uid="{00000000-0005-0000-0000-0000FE670000}"/>
    <cellStyle name="Normal 2 7 2 2 2 8 2" xfId="30701" xr:uid="{00000000-0005-0000-0000-0000FF670000}"/>
    <cellStyle name="Normal 2 7 2 2 2 9" xfId="23261" xr:uid="{00000000-0005-0000-0000-000000680000}"/>
    <cellStyle name="Normal 2 7 2 2 3" xfId="708" xr:uid="{00000000-0005-0000-0000-000001680000}"/>
    <cellStyle name="Normal 2 7 2 2 3 2" xfId="1173" xr:uid="{00000000-0005-0000-0000-000002680000}"/>
    <cellStyle name="Normal 2 7 2 2 3 2 2" xfId="2101" xr:uid="{00000000-0005-0000-0000-000003680000}"/>
    <cellStyle name="Normal 2 7 2 2 3 2 2 2" xfId="3951" xr:uid="{00000000-0005-0000-0000-000004680000}"/>
    <cellStyle name="Normal 2 7 2 2 3 2 2 2 2" xfId="7672" xr:uid="{00000000-0005-0000-0000-000005680000}"/>
    <cellStyle name="Normal 2 7 2 2 3 2 2 2 2 2" xfId="22556" xr:uid="{00000000-0005-0000-0000-000006680000}"/>
    <cellStyle name="Normal 2 7 2 2 3 2 2 2 2 2 2" xfId="45199" xr:uid="{00000000-0005-0000-0000-000007680000}"/>
    <cellStyle name="Normal 2 7 2 2 3 2 2 2 2 3" xfId="15116" xr:uid="{00000000-0005-0000-0000-000008680000}"/>
    <cellStyle name="Normal 2 7 2 2 3 2 2 2 2 3 2" xfId="37759" xr:uid="{00000000-0005-0000-0000-000009680000}"/>
    <cellStyle name="Normal 2 7 2 2 3 2 2 2 2 4" xfId="30318" xr:uid="{00000000-0005-0000-0000-00000A680000}"/>
    <cellStyle name="Normal 2 7 2 2 3 2 2 2 3" xfId="18838" xr:uid="{00000000-0005-0000-0000-00000B680000}"/>
    <cellStyle name="Normal 2 7 2 2 3 2 2 2 3 2" xfId="41481" xr:uid="{00000000-0005-0000-0000-00000C680000}"/>
    <cellStyle name="Normal 2 7 2 2 3 2 2 2 4" xfId="11398" xr:uid="{00000000-0005-0000-0000-00000D680000}"/>
    <cellStyle name="Normal 2 7 2 2 3 2 2 2 4 2" xfId="34041" xr:uid="{00000000-0005-0000-0000-00000E680000}"/>
    <cellStyle name="Normal 2 7 2 2 3 2 2 2 5" xfId="26600" xr:uid="{00000000-0005-0000-0000-00000F680000}"/>
    <cellStyle name="Normal 2 7 2 2 3 2 2 3" xfId="5825" xr:uid="{00000000-0005-0000-0000-000010680000}"/>
    <cellStyle name="Normal 2 7 2 2 3 2 2 3 2" xfId="20709" xr:uid="{00000000-0005-0000-0000-000011680000}"/>
    <cellStyle name="Normal 2 7 2 2 3 2 2 3 2 2" xfId="43352" xr:uid="{00000000-0005-0000-0000-000012680000}"/>
    <cellStyle name="Normal 2 7 2 2 3 2 2 3 3" xfId="13269" xr:uid="{00000000-0005-0000-0000-000013680000}"/>
    <cellStyle name="Normal 2 7 2 2 3 2 2 3 3 2" xfId="35912" xr:uid="{00000000-0005-0000-0000-000014680000}"/>
    <cellStyle name="Normal 2 7 2 2 3 2 2 3 4" xfId="28471" xr:uid="{00000000-0005-0000-0000-000015680000}"/>
    <cellStyle name="Normal 2 7 2 2 3 2 2 4" xfId="16991" xr:uid="{00000000-0005-0000-0000-000016680000}"/>
    <cellStyle name="Normal 2 7 2 2 3 2 2 4 2" xfId="39634" xr:uid="{00000000-0005-0000-0000-000017680000}"/>
    <cellStyle name="Normal 2 7 2 2 3 2 2 5" xfId="9551" xr:uid="{00000000-0005-0000-0000-000018680000}"/>
    <cellStyle name="Normal 2 7 2 2 3 2 2 5 2" xfId="32194" xr:uid="{00000000-0005-0000-0000-000019680000}"/>
    <cellStyle name="Normal 2 7 2 2 3 2 2 6" xfId="24753" xr:uid="{00000000-0005-0000-0000-00001A680000}"/>
    <cellStyle name="Normal 2 7 2 2 3 2 3" xfId="3026" xr:uid="{00000000-0005-0000-0000-00001B680000}"/>
    <cellStyle name="Normal 2 7 2 2 3 2 3 2" xfId="6747" xr:uid="{00000000-0005-0000-0000-00001C680000}"/>
    <cellStyle name="Normal 2 7 2 2 3 2 3 2 2" xfId="21631" xr:uid="{00000000-0005-0000-0000-00001D680000}"/>
    <cellStyle name="Normal 2 7 2 2 3 2 3 2 2 2" xfId="44274" xr:uid="{00000000-0005-0000-0000-00001E680000}"/>
    <cellStyle name="Normal 2 7 2 2 3 2 3 2 3" xfId="14191" xr:uid="{00000000-0005-0000-0000-00001F680000}"/>
    <cellStyle name="Normal 2 7 2 2 3 2 3 2 3 2" xfId="36834" xr:uid="{00000000-0005-0000-0000-000020680000}"/>
    <cellStyle name="Normal 2 7 2 2 3 2 3 2 4" xfId="29393" xr:uid="{00000000-0005-0000-0000-000021680000}"/>
    <cellStyle name="Normal 2 7 2 2 3 2 3 3" xfId="17913" xr:uid="{00000000-0005-0000-0000-000022680000}"/>
    <cellStyle name="Normal 2 7 2 2 3 2 3 3 2" xfId="40556" xr:uid="{00000000-0005-0000-0000-000023680000}"/>
    <cellStyle name="Normal 2 7 2 2 3 2 3 4" xfId="10473" xr:uid="{00000000-0005-0000-0000-000024680000}"/>
    <cellStyle name="Normal 2 7 2 2 3 2 3 4 2" xfId="33116" xr:uid="{00000000-0005-0000-0000-000025680000}"/>
    <cellStyle name="Normal 2 7 2 2 3 2 3 5" xfId="25675" xr:uid="{00000000-0005-0000-0000-000026680000}"/>
    <cellStyle name="Normal 2 7 2 2 3 2 4" xfId="4900" xr:uid="{00000000-0005-0000-0000-000027680000}"/>
    <cellStyle name="Normal 2 7 2 2 3 2 4 2" xfId="19784" xr:uid="{00000000-0005-0000-0000-000028680000}"/>
    <cellStyle name="Normal 2 7 2 2 3 2 4 2 2" xfId="42427" xr:uid="{00000000-0005-0000-0000-000029680000}"/>
    <cellStyle name="Normal 2 7 2 2 3 2 4 3" xfId="12344" xr:uid="{00000000-0005-0000-0000-00002A680000}"/>
    <cellStyle name="Normal 2 7 2 2 3 2 4 3 2" xfId="34987" xr:uid="{00000000-0005-0000-0000-00002B680000}"/>
    <cellStyle name="Normal 2 7 2 2 3 2 4 4" xfId="27546" xr:uid="{00000000-0005-0000-0000-00002C680000}"/>
    <cellStyle name="Normal 2 7 2 2 3 2 5" xfId="16066" xr:uid="{00000000-0005-0000-0000-00002D680000}"/>
    <cellStyle name="Normal 2 7 2 2 3 2 5 2" xfId="38709" xr:uid="{00000000-0005-0000-0000-00002E680000}"/>
    <cellStyle name="Normal 2 7 2 2 3 2 6" xfId="8626" xr:uid="{00000000-0005-0000-0000-00002F680000}"/>
    <cellStyle name="Normal 2 7 2 2 3 2 6 2" xfId="31269" xr:uid="{00000000-0005-0000-0000-000030680000}"/>
    <cellStyle name="Normal 2 7 2 2 3 2 7" xfId="23828" xr:uid="{00000000-0005-0000-0000-000031680000}"/>
    <cellStyle name="Normal 2 7 2 2 3 3" xfId="1639" xr:uid="{00000000-0005-0000-0000-000032680000}"/>
    <cellStyle name="Normal 2 7 2 2 3 3 2" xfId="3489" xr:uid="{00000000-0005-0000-0000-000033680000}"/>
    <cellStyle name="Normal 2 7 2 2 3 3 2 2" xfId="7210" xr:uid="{00000000-0005-0000-0000-000034680000}"/>
    <cellStyle name="Normal 2 7 2 2 3 3 2 2 2" xfId="22094" xr:uid="{00000000-0005-0000-0000-000035680000}"/>
    <cellStyle name="Normal 2 7 2 2 3 3 2 2 2 2" xfId="44737" xr:uid="{00000000-0005-0000-0000-000036680000}"/>
    <cellStyle name="Normal 2 7 2 2 3 3 2 2 3" xfId="14654" xr:uid="{00000000-0005-0000-0000-000037680000}"/>
    <cellStyle name="Normal 2 7 2 2 3 3 2 2 3 2" xfId="37297" xr:uid="{00000000-0005-0000-0000-000038680000}"/>
    <cellStyle name="Normal 2 7 2 2 3 3 2 2 4" xfId="29856" xr:uid="{00000000-0005-0000-0000-000039680000}"/>
    <cellStyle name="Normal 2 7 2 2 3 3 2 3" xfId="18376" xr:uid="{00000000-0005-0000-0000-00003A680000}"/>
    <cellStyle name="Normal 2 7 2 2 3 3 2 3 2" xfId="41019" xr:uid="{00000000-0005-0000-0000-00003B680000}"/>
    <cellStyle name="Normal 2 7 2 2 3 3 2 4" xfId="10936" xr:uid="{00000000-0005-0000-0000-00003C680000}"/>
    <cellStyle name="Normal 2 7 2 2 3 3 2 4 2" xfId="33579" xr:uid="{00000000-0005-0000-0000-00003D680000}"/>
    <cellStyle name="Normal 2 7 2 2 3 3 2 5" xfId="26138" xr:uid="{00000000-0005-0000-0000-00003E680000}"/>
    <cellStyle name="Normal 2 7 2 2 3 3 3" xfId="5363" xr:uid="{00000000-0005-0000-0000-00003F680000}"/>
    <cellStyle name="Normal 2 7 2 2 3 3 3 2" xfId="20247" xr:uid="{00000000-0005-0000-0000-000040680000}"/>
    <cellStyle name="Normal 2 7 2 2 3 3 3 2 2" xfId="42890" xr:uid="{00000000-0005-0000-0000-000041680000}"/>
    <cellStyle name="Normal 2 7 2 2 3 3 3 3" xfId="12807" xr:uid="{00000000-0005-0000-0000-000042680000}"/>
    <cellStyle name="Normal 2 7 2 2 3 3 3 3 2" xfId="35450" xr:uid="{00000000-0005-0000-0000-000043680000}"/>
    <cellStyle name="Normal 2 7 2 2 3 3 3 4" xfId="28009" xr:uid="{00000000-0005-0000-0000-000044680000}"/>
    <cellStyle name="Normal 2 7 2 2 3 3 4" xfId="16529" xr:uid="{00000000-0005-0000-0000-000045680000}"/>
    <cellStyle name="Normal 2 7 2 2 3 3 4 2" xfId="39172" xr:uid="{00000000-0005-0000-0000-000046680000}"/>
    <cellStyle name="Normal 2 7 2 2 3 3 5" xfId="9089" xr:uid="{00000000-0005-0000-0000-000047680000}"/>
    <cellStyle name="Normal 2 7 2 2 3 3 5 2" xfId="31732" xr:uid="{00000000-0005-0000-0000-000048680000}"/>
    <cellStyle name="Normal 2 7 2 2 3 3 6" xfId="24291" xr:uid="{00000000-0005-0000-0000-000049680000}"/>
    <cellStyle name="Normal 2 7 2 2 3 4" xfId="2564" xr:uid="{00000000-0005-0000-0000-00004A680000}"/>
    <cellStyle name="Normal 2 7 2 2 3 4 2" xfId="6285" xr:uid="{00000000-0005-0000-0000-00004B680000}"/>
    <cellStyle name="Normal 2 7 2 2 3 4 2 2" xfId="21169" xr:uid="{00000000-0005-0000-0000-00004C680000}"/>
    <cellStyle name="Normal 2 7 2 2 3 4 2 2 2" xfId="43812" xr:uid="{00000000-0005-0000-0000-00004D680000}"/>
    <cellStyle name="Normal 2 7 2 2 3 4 2 3" xfId="13729" xr:uid="{00000000-0005-0000-0000-00004E680000}"/>
    <cellStyle name="Normal 2 7 2 2 3 4 2 3 2" xfId="36372" xr:uid="{00000000-0005-0000-0000-00004F680000}"/>
    <cellStyle name="Normal 2 7 2 2 3 4 2 4" xfId="28931" xr:uid="{00000000-0005-0000-0000-000050680000}"/>
    <cellStyle name="Normal 2 7 2 2 3 4 3" xfId="17451" xr:uid="{00000000-0005-0000-0000-000051680000}"/>
    <cellStyle name="Normal 2 7 2 2 3 4 3 2" xfId="40094" xr:uid="{00000000-0005-0000-0000-000052680000}"/>
    <cellStyle name="Normal 2 7 2 2 3 4 4" xfId="10011" xr:uid="{00000000-0005-0000-0000-000053680000}"/>
    <cellStyle name="Normal 2 7 2 2 3 4 4 2" xfId="32654" xr:uid="{00000000-0005-0000-0000-000054680000}"/>
    <cellStyle name="Normal 2 7 2 2 3 4 5" xfId="25213" xr:uid="{00000000-0005-0000-0000-000055680000}"/>
    <cellStyle name="Normal 2 7 2 2 3 5" xfId="4438" xr:uid="{00000000-0005-0000-0000-000056680000}"/>
    <cellStyle name="Normal 2 7 2 2 3 5 2" xfId="19322" xr:uid="{00000000-0005-0000-0000-000057680000}"/>
    <cellStyle name="Normal 2 7 2 2 3 5 2 2" xfId="41965" xr:uid="{00000000-0005-0000-0000-000058680000}"/>
    <cellStyle name="Normal 2 7 2 2 3 5 3" xfId="11882" xr:uid="{00000000-0005-0000-0000-000059680000}"/>
    <cellStyle name="Normal 2 7 2 2 3 5 3 2" xfId="34525" xr:uid="{00000000-0005-0000-0000-00005A680000}"/>
    <cellStyle name="Normal 2 7 2 2 3 5 4" xfId="27084" xr:uid="{00000000-0005-0000-0000-00005B680000}"/>
    <cellStyle name="Normal 2 7 2 2 3 6" xfId="15604" xr:uid="{00000000-0005-0000-0000-00005C680000}"/>
    <cellStyle name="Normal 2 7 2 2 3 6 2" xfId="38247" xr:uid="{00000000-0005-0000-0000-00005D680000}"/>
    <cellStyle name="Normal 2 7 2 2 3 7" xfId="8164" xr:uid="{00000000-0005-0000-0000-00005E680000}"/>
    <cellStyle name="Normal 2 7 2 2 3 7 2" xfId="30807" xr:uid="{00000000-0005-0000-0000-00005F680000}"/>
    <cellStyle name="Normal 2 7 2 2 3 8" xfId="23366" xr:uid="{00000000-0005-0000-0000-000060680000}"/>
    <cellStyle name="Normal 2 7 2 2 4" xfId="962" xr:uid="{00000000-0005-0000-0000-000061680000}"/>
    <cellStyle name="Normal 2 7 2 2 4 2" xfId="1890" xr:uid="{00000000-0005-0000-0000-000062680000}"/>
    <cellStyle name="Normal 2 7 2 2 4 2 2" xfId="3740" xr:uid="{00000000-0005-0000-0000-000063680000}"/>
    <cellStyle name="Normal 2 7 2 2 4 2 2 2" xfId="7461" xr:uid="{00000000-0005-0000-0000-000064680000}"/>
    <cellStyle name="Normal 2 7 2 2 4 2 2 2 2" xfId="22345" xr:uid="{00000000-0005-0000-0000-000065680000}"/>
    <cellStyle name="Normal 2 7 2 2 4 2 2 2 2 2" xfId="44988" xr:uid="{00000000-0005-0000-0000-000066680000}"/>
    <cellStyle name="Normal 2 7 2 2 4 2 2 2 3" xfId="14905" xr:uid="{00000000-0005-0000-0000-000067680000}"/>
    <cellStyle name="Normal 2 7 2 2 4 2 2 2 3 2" xfId="37548" xr:uid="{00000000-0005-0000-0000-000068680000}"/>
    <cellStyle name="Normal 2 7 2 2 4 2 2 2 4" xfId="30107" xr:uid="{00000000-0005-0000-0000-000069680000}"/>
    <cellStyle name="Normal 2 7 2 2 4 2 2 3" xfId="18627" xr:uid="{00000000-0005-0000-0000-00006A680000}"/>
    <cellStyle name="Normal 2 7 2 2 4 2 2 3 2" xfId="41270" xr:uid="{00000000-0005-0000-0000-00006B680000}"/>
    <cellStyle name="Normal 2 7 2 2 4 2 2 4" xfId="11187" xr:uid="{00000000-0005-0000-0000-00006C680000}"/>
    <cellStyle name="Normal 2 7 2 2 4 2 2 4 2" xfId="33830" xr:uid="{00000000-0005-0000-0000-00006D680000}"/>
    <cellStyle name="Normal 2 7 2 2 4 2 2 5" xfId="26389" xr:uid="{00000000-0005-0000-0000-00006E680000}"/>
    <cellStyle name="Normal 2 7 2 2 4 2 3" xfId="5614" xr:uid="{00000000-0005-0000-0000-00006F680000}"/>
    <cellStyle name="Normal 2 7 2 2 4 2 3 2" xfId="20498" xr:uid="{00000000-0005-0000-0000-000070680000}"/>
    <cellStyle name="Normal 2 7 2 2 4 2 3 2 2" xfId="43141" xr:uid="{00000000-0005-0000-0000-000071680000}"/>
    <cellStyle name="Normal 2 7 2 2 4 2 3 3" xfId="13058" xr:uid="{00000000-0005-0000-0000-000072680000}"/>
    <cellStyle name="Normal 2 7 2 2 4 2 3 3 2" xfId="35701" xr:uid="{00000000-0005-0000-0000-000073680000}"/>
    <cellStyle name="Normal 2 7 2 2 4 2 3 4" xfId="28260" xr:uid="{00000000-0005-0000-0000-000074680000}"/>
    <cellStyle name="Normal 2 7 2 2 4 2 4" xfId="16780" xr:uid="{00000000-0005-0000-0000-000075680000}"/>
    <cellStyle name="Normal 2 7 2 2 4 2 4 2" xfId="39423" xr:uid="{00000000-0005-0000-0000-000076680000}"/>
    <cellStyle name="Normal 2 7 2 2 4 2 5" xfId="9340" xr:uid="{00000000-0005-0000-0000-000077680000}"/>
    <cellStyle name="Normal 2 7 2 2 4 2 5 2" xfId="31983" xr:uid="{00000000-0005-0000-0000-000078680000}"/>
    <cellStyle name="Normal 2 7 2 2 4 2 6" xfId="24542" xr:uid="{00000000-0005-0000-0000-000079680000}"/>
    <cellStyle name="Normal 2 7 2 2 4 3" xfId="2815" xr:uid="{00000000-0005-0000-0000-00007A680000}"/>
    <cellStyle name="Normal 2 7 2 2 4 3 2" xfId="6536" xr:uid="{00000000-0005-0000-0000-00007B680000}"/>
    <cellStyle name="Normal 2 7 2 2 4 3 2 2" xfId="21420" xr:uid="{00000000-0005-0000-0000-00007C680000}"/>
    <cellStyle name="Normal 2 7 2 2 4 3 2 2 2" xfId="44063" xr:uid="{00000000-0005-0000-0000-00007D680000}"/>
    <cellStyle name="Normal 2 7 2 2 4 3 2 3" xfId="13980" xr:uid="{00000000-0005-0000-0000-00007E680000}"/>
    <cellStyle name="Normal 2 7 2 2 4 3 2 3 2" xfId="36623" xr:uid="{00000000-0005-0000-0000-00007F680000}"/>
    <cellStyle name="Normal 2 7 2 2 4 3 2 4" xfId="29182" xr:uid="{00000000-0005-0000-0000-000080680000}"/>
    <cellStyle name="Normal 2 7 2 2 4 3 3" xfId="17702" xr:uid="{00000000-0005-0000-0000-000081680000}"/>
    <cellStyle name="Normal 2 7 2 2 4 3 3 2" xfId="40345" xr:uid="{00000000-0005-0000-0000-000082680000}"/>
    <cellStyle name="Normal 2 7 2 2 4 3 4" xfId="10262" xr:uid="{00000000-0005-0000-0000-000083680000}"/>
    <cellStyle name="Normal 2 7 2 2 4 3 4 2" xfId="32905" xr:uid="{00000000-0005-0000-0000-000084680000}"/>
    <cellStyle name="Normal 2 7 2 2 4 3 5" xfId="25464" xr:uid="{00000000-0005-0000-0000-000085680000}"/>
    <cellStyle name="Normal 2 7 2 2 4 4" xfId="4689" xr:uid="{00000000-0005-0000-0000-000086680000}"/>
    <cellStyle name="Normal 2 7 2 2 4 4 2" xfId="19573" xr:uid="{00000000-0005-0000-0000-000087680000}"/>
    <cellStyle name="Normal 2 7 2 2 4 4 2 2" xfId="42216" xr:uid="{00000000-0005-0000-0000-000088680000}"/>
    <cellStyle name="Normal 2 7 2 2 4 4 3" xfId="12133" xr:uid="{00000000-0005-0000-0000-000089680000}"/>
    <cellStyle name="Normal 2 7 2 2 4 4 3 2" xfId="34776" xr:uid="{00000000-0005-0000-0000-00008A680000}"/>
    <cellStyle name="Normal 2 7 2 2 4 4 4" xfId="27335" xr:uid="{00000000-0005-0000-0000-00008B680000}"/>
    <cellStyle name="Normal 2 7 2 2 4 5" xfId="15855" xr:uid="{00000000-0005-0000-0000-00008C680000}"/>
    <cellStyle name="Normal 2 7 2 2 4 5 2" xfId="38498" xr:uid="{00000000-0005-0000-0000-00008D680000}"/>
    <cellStyle name="Normal 2 7 2 2 4 6" xfId="8415" xr:uid="{00000000-0005-0000-0000-00008E680000}"/>
    <cellStyle name="Normal 2 7 2 2 4 6 2" xfId="31058" xr:uid="{00000000-0005-0000-0000-00008F680000}"/>
    <cellStyle name="Normal 2 7 2 2 4 7" xfId="23617" xr:uid="{00000000-0005-0000-0000-000090680000}"/>
    <cellStyle name="Normal 2 7 2 2 5" xfId="1428" xr:uid="{00000000-0005-0000-0000-000091680000}"/>
    <cellStyle name="Normal 2 7 2 2 5 2" xfId="3278" xr:uid="{00000000-0005-0000-0000-000092680000}"/>
    <cellStyle name="Normal 2 7 2 2 5 2 2" xfId="6999" xr:uid="{00000000-0005-0000-0000-000093680000}"/>
    <cellStyle name="Normal 2 7 2 2 5 2 2 2" xfId="21883" xr:uid="{00000000-0005-0000-0000-000094680000}"/>
    <cellStyle name="Normal 2 7 2 2 5 2 2 2 2" xfId="44526" xr:uid="{00000000-0005-0000-0000-000095680000}"/>
    <cellStyle name="Normal 2 7 2 2 5 2 2 3" xfId="14443" xr:uid="{00000000-0005-0000-0000-000096680000}"/>
    <cellStyle name="Normal 2 7 2 2 5 2 2 3 2" xfId="37086" xr:uid="{00000000-0005-0000-0000-000097680000}"/>
    <cellStyle name="Normal 2 7 2 2 5 2 2 4" xfId="29645" xr:uid="{00000000-0005-0000-0000-000098680000}"/>
    <cellStyle name="Normal 2 7 2 2 5 2 3" xfId="18165" xr:uid="{00000000-0005-0000-0000-000099680000}"/>
    <cellStyle name="Normal 2 7 2 2 5 2 3 2" xfId="40808" xr:uid="{00000000-0005-0000-0000-00009A680000}"/>
    <cellStyle name="Normal 2 7 2 2 5 2 4" xfId="10725" xr:uid="{00000000-0005-0000-0000-00009B680000}"/>
    <cellStyle name="Normal 2 7 2 2 5 2 4 2" xfId="33368" xr:uid="{00000000-0005-0000-0000-00009C680000}"/>
    <cellStyle name="Normal 2 7 2 2 5 2 5" xfId="25927" xr:uid="{00000000-0005-0000-0000-00009D680000}"/>
    <cellStyle name="Normal 2 7 2 2 5 3" xfId="5152" xr:uid="{00000000-0005-0000-0000-00009E680000}"/>
    <cellStyle name="Normal 2 7 2 2 5 3 2" xfId="20036" xr:uid="{00000000-0005-0000-0000-00009F680000}"/>
    <cellStyle name="Normal 2 7 2 2 5 3 2 2" xfId="42679" xr:uid="{00000000-0005-0000-0000-0000A0680000}"/>
    <cellStyle name="Normal 2 7 2 2 5 3 3" xfId="12596" xr:uid="{00000000-0005-0000-0000-0000A1680000}"/>
    <cellStyle name="Normal 2 7 2 2 5 3 3 2" xfId="35239" xr:uid="{00000000-0005-0000-0000-0000A2680000}"/>
    <cellStyle name="Normal 2 7 2 2 5 3 4" xfId="27798" xr:uid="{00000000-0005-0000-0000-0000A3680000}"/>
    <cellStyle name="Normal 2 7 2 2 5 4" xfId="16318" xr:uid="{00000000-0005-0000-0000-0000A4680000}"/>
    <cellStyle name="Normal 2 7 2 2 5 4 2" xfId="38961" xr:uid="{00000000-0005-0000-0000-0000A5680000}"/>
    <cellStyle name="Normal 2 7 2 2 5 5" xfId="8878" xr:uid="{00000000-0005-0000-0000-0000A6680000}"/>
    <cellStyle name="Normal 2 7 2 2 5 5 2" xfId="31521" xr:uid="{00000000-0005-0000-0000-0000A7680000}"/>
    <cellStyle name="Normal 2 7 2 2 5 6" xfId="24080" xr:uid="{00000000-0005-0000-0000-0000A8680000}"/>
    <cellStyle name="Normal 2 7 2 2 6" xfId="2353" xr:uid="{00000000-0005-0000-0000-0000A9680000}"/>
    <cellStyle name="Normal 2 7 2 2 6 2" xfId="6074" xr:uid="{00000000-0005-0000-0000-0000AA680000}"/>
    <cellStyle name="Normal 2 7 2 2 6 2 2" xfId="20958" xr:uid="{00000000-0005-0000-0000-0000AB680000}"/>
    <cellStyle name="Normal 2 7 2 2 6 2 2 2" xfId="43601" xr:uid="{00000000-0005-0000-0000-0000AC680000}"/>
    <cellStyle name="Normal 2 7 2 2 6 2 3" xfId="13518" xr:uid="{00000000-0005-0000-0000-0000AD680000}"/>
    <cellStyle name="Normal 2 7 2 2 6 2 3 2" xfId="36161" xr:uid="{00000000-0005-0000-0000-0000AE680000}"/>
    <cellStyle name="Normal 2 7 2 2 6 2 4" xfId="28720" xr:uid="{00000000-0005-0000-0000-0000AF680000}"/>
    <cellStyle name="Normal 2 7 2 2 6 3" xfId="17240" xr:uid="{00000000-0005-0000-0000-0000B0680000}"/>
    <cellStyle name="Normal 2 7 2 2 6 3 2" xfId="39883" xr:uid="{00000000-0005-0000-0000-0000B1680000}"/>
    <cellStyle name="Normal 2 7 2 2 6 4" xfId="9800" xr:uid="{00000000-0005-0000-0000-0000B2680000}"/>
    <cellStyle name="Normal 2 7 2 2 6 4 2" xfId="32443" xr:uid="{00000000-0005-0000-0000-0000B3680000}"/>
    <cellStyle name="Normal 2 7 2 2 6 5" xfId="25002" xr:uid="{00000000-0005-0000-0000-0000B4680000}"/>
    <cellStyle name="Normal 2 7 2 2 7" xfId="4227" xr:uid="{00000000-0005-0000-0000-0000B5680000}"/>
    <cellStyle name="Normal 2 7 2 2 7 2" xfId="19111" xr:uid="{00000000-0005-0000-0000-0000B6680000}"/>
    <cellStyle name="Normal 2 7 2 2 7 2 2" xfId="41754" xr:uid="{00000000-0005-0000-0000-0000B7680000}"/>
    <cellStyle name="Normal 2 7 2 2 7 3" xfId="11671" xr:uid="{00000000-0005-0000-0000-0000B8680000}"/>
    <cellStyle name="Normal 2 7 2 2 7 3 2" xfId="34314" xr:uid="{00000000-0005-0000-0000-0000B9680000}"/>
    <cellStyle name="Normal 2 7 2 2 7 4" xfId="26873" xr:uid="{00000000-0005-0000-0000-0000BA680000}"/>
    <cellStyle name="Normal 2 7 2 2 8" xfId="15393" xr:uid="{00000000-0005-0000-0000-0000BB680000}"/>
    <cellStyle name="Normal 2 7 2 2 8 2" xfId="38036" xr:uid="{00000000-0005-0000-0000-0000BC680000}"/>
    <cellStyle name="Normal 2 7 2 2 9" xfId="7953" xr:uid="{00000000-0005-0000-0000-0000BD680000}"/>
    <cellStyle name="Normal 2 7 2 2 9 2" xfId="30596" xr:uid="{00000000-0005-0000-0000-0000BE680000}"/>
    <cellStyle name="Normal 2 7 2 3" xfId="549" xr:uid="{00000000-0005-0000-0000-0000BF680000}"/>
    <cellStyle name="Normal 2 7 2 3 2" xfId="761" xr:uid="{00000000-0005-0000-0000-0000C0680000}"/>
    <cellStyle name="Normal 2 7 2 3 2 2" xfId="1226" xr:uid="{00000000-0005-0000-0000-0000C1680000}"/>
    <cellStyle name="Normal 2 7 2 3 2 2 2" xfId="2154" xr:uid="{00000000-0005-0000-0000-0000C2680000}"/>
    <cellStyle name="Normal 2 7 2 3 2 2 2 2" xfId="4004" xr:uid="{00000000-0005-0000-0000-0000C3680000}"/>
    <cellStyle name="Normal 2 7 2 3 2 2 2 2 2" xfId="7725" xr:uid="{00000000-0005-0000-0000-0000C4680000}"/>
    <cellStyle name="Normal 2 7 2 3 2 2 2 2 2 2" xfId="22609" xr:uid="{00000000-0005-0000-0000-0000C5680000}"/>
    <cellStyle name="Normal 2 7 2 3 2 2 2 2 2 2 2" xfId="45252" xr:uid="{00000000-0005-0000-0000-0000C6680000}"/>
    <cellStyle name="Normal 2 7 2 3 2 2 2 2 2 3" xfId="15169" xr:uid="{00000000-0005-0000-0000-0000C7680000}"/>
    <cellStyle name="Normal 2 7 2 3 2 2 2 2 2 3 2" xfId="37812" xr:uid="{00000000-0005-0000-0000-0000C8680000}"/>
    <cellStyle name="Normal 2 7 2 3 2 2 2 2 2 4" xfId="30371" xr:uid="{00000000-0005-0000-0000-0000C9680000}"/>
    <cellStyle name="Normal 2 7 2 3 2 2 2 2 3" xfId="18891" xr:uid="{00000000-0005-0000-0000-0000CA680000}"/>
    <cellStyle name="Normal 2 7 2 3 2 2 2 2 3 2" xfId="41534" xr:uid="{00000000-0005-0000-0000-0000CB680000}"/>
    <cellStyle name="Normal 2 7 2 3 2 2 2 2 4" xfId="11451" xr:uid="{00000000-0005-0000-0000-0000CC680000}"/>
    <cellStyle name="Normal 2 7 2 3 2 2 2 2 4 2" xfId="34094" xr:uid="{00000000-0005-0000-0000-0000CD680000}"/>
    <cellStyle name="Normal 2 7 2 3 2 2 2 2 5" xfId="26653" xr:uid="{00000000-0005-0000-0000-0000CE680000}"/>
    <cellStyle name="Normal 2 7 2 3 2 2 2 3" xfId="5878" xr:uid="{00000000-0005-0000-0000-0000CF680000}"/>
    <cellStyle name="Normal 2 7 2 3 2 2 2 3 2" xfId="20762" xr:uid="{00000000-0005-0000-0000-0000D0680000}"/>
    <cellStyle name="Normal 2 7 2 3 2 2 2 3 2 2" xfId="43405" xr:uid="{00000000-0005-0000-0000-0000D1680000}"/>
    <cellStyle name="Normal 2 7 2 3 2 2 2 3 3" xfId="13322" xr:uid="{00000000-0005-0000-0000-0000D2680000}"/>
    <cellStyle name="Normal 2 7 2 3 2 2 2 3 3 2" xfId="35965" xr:uid="{00000000-0005-0000-0000-0000D3680000}"/>
    <cellStyle name="Normal 2 7 2 3 2 2 2 3 4" xfId="28524" xr:uid="{00000000-0005-0000-0000-0000D4680000}"/>
    <cellStyle name="Normal 2 7 2 3 2 2 2 4" xfId="17044" xr:uid="{00000000-0005-0000-0000-0000D5680000}"/>
    <cellStyle name="Normal 2 7 2 3 2 2 2 4 2" xfId="39687" xr:uid="{00000000-0005-0000-0000-0000D6680000}"/>
    <cellStyle name="Normal 2 7 2 3 2 2 2 5" xfId="9604" xr:uid="{00000000-0005-0000-0000-0000D7680000}"/>
    <cellStyle name="Normal 2 7 2 3 2 2 2 5 2" xfId="32247" xr:uid="{00000000-0005-0000-0000-0000D8680000}"/>
    <cellStyle name="Normal 2 7 2 3 2 2 2 6" xfId="24806" xr:uid="{00000000-0005-0000-0000-0000D9680000}"/>
    <cellStyle name="Normal 2 7 2 3 2 2 3" xfId="3079" xr:uid="{00000000-0005-0000-0000-0000DA680000}"/>
    <cellStyle name="Normal 2 7 2 3 2 2 3 2" xfId="6800" xr:uid="{00000000-0005-0000-0000-0000DB680000}"/>
    <cellStyle name="Normal 2 7 2 3 2 2 3 2 2" xfId="21684" xr:uid="{00000000-0005-0000-0000-0000DC680000}"/>
    <cellStyle name="Normal 2 7 2 3 2 2 3 2 2 2" xfId="44327" xr:uid="{00000000-0005-0000-0000-0000DD680000}"/>
    <cellStyle name="Normal 2 7 2 3 2 2 3 2 3" xfId="14244" xr:uid="{00000000-0005-0000-0000-0000DE680000}"/>
    <cellStyle name="Normal 2 7 2 3 2 2 3 2 3 2" xfId="36887" xr:uid="{00000000-0005-0000-0000-0000DF680000}"/>
    <cellStyle name="Normal 2 7 2 3 2 2 3 2 4" xfId="29446" xr:uid="{00000000-0005-0000-0000-0000E0680000}"/>
    <cellStyle name="Normal 2 7 2 3 2 2 3 3" xfId="17966" xr:uid="{00000000-0005-0000-0000-0000E1680000}"/>
    <cellStyle name="Normal 2 7 2 3 2 2 3 3 2" xfId="40609" xr:uid="{00000000-0005-0000-0000-0000E2680000}"/>
    <cellStyle name="Normal 2 7 2 3 2 2 3 4" xfId="10526" xr:uid="{00000000-0005-0000-0000-0000E3680000}"/>
    <cellStyle name="Normal 2 7 2 3 2 2 3 4 2" xfId="33169" xr:uid="{00000000-0005-0000-0000-0000E4680000}"/>
    <cellStyle name="Normal 2 7 2 3 2 2 3 5" xfId="25728" xr:uid="{00000000-0005-0000-0000-0000E5680000}"/>
    <cellStyle name="Normal 2 7 2 3 2 2 4" xfId="4953" xr:uid="{00000000-0005-0000-0000-0000E6680000}"/>
    <cellStyle name="Normal 2 7 2 3 2 2 4 2" xfId="19837" xr:uid="{00000000-0005-0000-0000-0000E7680000}"/>
    <cellStyle name="Normal 2 7 2 3 2 2 4 2 2" xfId="42480" xr:uid="{00000000-0005-0000-0000-0000E8680000}"/>
    <cellStyle name="Normal 2 7 2 3 2 2 4 3" xfId="12397" xr:uid="{00000000-0005-0000-0000-0000E9680000}"/>
    <cellStyle name="Normal 2 7 2 3 2 2 4 3 2" xfId="35040" xr:uid="{00000000-0005-0000-0000-0000EA680000}"/>
    <cellStyle name="Normal 2 7 2 3 2 2 4 4" xfId="27599" xr:uid="{00000000-0005-0000-0000-0000EB680000}"/>
    <cellStyle name="Normal 2 7 2 3 2 2 5" xfId="16119" xr:uid="{00000000-0005-0000-0000-0000EC680000}"/>
    <cellStyle name="Normal 2 7 2 3 2 2 5 2" xfId="38762" xr:uid="{00000000-0005-0000-0000-0000ED680000}"/>
    <cellStyle name="Normal 2 7 2 3 2 2 6" xfId="8679" xr:uid="{00000000-0005-0000-0000-0000EE680000}"/>
    <cellStyle name="Normal 2 7 2 3 2 2 6 2" xfId="31322" xr:uid="{00000000-0005-0000-0000-0000EF680000}"/>
    <cellStyle name="Normal 2 7 2 3 2 2 7" xfId="23881" xr:uid="{00000000-0005-0000-0000-0000F0680000}"/>
    <cellStyle name="Normal 2 7 2 3 2 3" xfId="1692" xr:uid="{00000000-0005-0000-0000-0000F1680000}"/>
    <cellStyle name="Normal 2 7 2 3 2 3 2" xfId="3542" xr:uid="{00000000-0005-0000-0000-0000F2680000}"/>
    <cellStyle name="Normal 2 7 2 3 2 3 2 2" xfId="7263" xr:uid="{00000000-0005-0000-0000-0000F3680000}"/>
    <cellStyle name="Normal 2 7 2 3 2 3 2 2 2" xfId="22147" xr:uid="{00000000-0005-0000-0000-0000F4680000}"/>
    <cellStyle name="Normal 2 7 2 3 2 3 2 2 2 2" xfId="44790" xr:uid="{00000000-0005-0000-0000-0000F5680000}"/>
    <cellStyle name="Normal 2 7 2 3 2 3 2 2 3" xfId="14707" xr:uid="{00000000-0005-0000-0000-0000F6680000}"/>
    <cellStyle name="Normal 2 7 2 3 2 3 2 2 3 2" xfId="37350" xr:uid="{00000000-0005-0000-0000-0000F7680000}"/>
    <cellStyle name="Normal 2 7 2 3 2 3 2 2 4" xfId="29909" xr:uid="{00000000-0005-0000-0000-0000F8680000}"/>
    <cellStyle name="Normal 2 7 2 3 2 3 2 3" xfId="18429" xr:uid="{00000000-0005-0000-0000-0000F9680000}"/>
    <cellStyle name="Normal 2 7 2 3 2 3 2 3 2" xfId="41072" xr:uid="{00000000-0005-0000-0000-0000FA680000}"/>
    <cellStyle name="Normal 2 7 2 3 2 3 2 4" xfId="10989" xr:uid="{00000000-0005-0000-0000-0000FB680000}"/>
    <cellStyle name="Normal 2 7 2 3 2 3 2 4 2" xfId="33632" xr:uid="{00000000-0005-0000-0000-0000FC680000}"/>
    <cellStyle name="Normal 2 7 2 3 2 3 2 5" xfId="26191" xr:uid="{00000000-0005-0000-0000-0000FD680000}"/>
    <cellStyle name="Normal 2 7 2 3 2 3 3" xfId="5416" xr:uid="{00000000-0005-0000-0000-0000FE680000}"/>
    <cellStyle name="Normal 2 7 2 3 2 3 3 2" xfId="20300" xr:uid="{00000000-0005-0000-0000-0000FF680000}"/>
    <cellStyle name="Normal 2 7 2 3 2 3 3 2 2" xfId="42943" xr:uid="{00000000-0005-0000-0000-000000690000}"/>
    <cellStyle name="Normal 2 7 2 3 2 3 3 3" xfId="12860" xr:uid="{00000000-0005-0000-0000-000001690000}"/>
    <cellStyle name="Normal 2 7 2 3 2 3 3 3 2" xfId="35503" xr:uid="{00000000-0005-0000-0000-000002690000}"/>
    <cellStyle name="Normal 2 7 2 3 2 3 3 4" xfId="28062" xr:uid="{00000000-0005-0000-0000-000003690000}"/>
    <cellStyle name="Normal 2 7 2 3 2 3 4" xfId="16582" xr:uid="{00000000-0005-0000-0000-000004690000}"/>
    <cellStyle name="Normal 2 7 2 3 2 3 4 2" xfId="39225" xr:uid="{00000000-0005-0000-0000-000005690000}"/>
    <cellStyle name="Normal 2 7 2 3 2 3 5" xfId="9142" xr:uid="{00000000-0005-0000-0000-000006690000}"/>
    <cellStyle name="Normal 2 7 2 3 2 3 5 2" xfId="31785" xr:uid="{00000000-0005-0000-0000-000007690000}"/>
    <cellStyle name="Normal 2 7 2 3 2 3 6" xfId="24344" xr:uid="{00000000-0005-0000-0000-000008690000}"/>
    <cellStyle name="Normal 2 7 2 3 2 4" xfId="2617" xr:uid="{00000000-0005-0000-0000-000009690000}"/>
    <cellStyle name="Normal 2 7 2 3 2 4 2" xfId="6338" xr:uid="{00000000-0005-0000-0000-00000A690000}"/>
    <cellStyle name="Normal 2 7 2 3 2 4 2 2" xfId="21222" xr:uid="{00000000-0005-0000-0000-00000B690000}"/>
    <cellStyle name="Normal 2 7 2 3 2 4 2 2 2" xfId="43865" xr:uid="{00000000-0005-0000-0000-00000C690000}"/>
    <cellStyle name="Normal 2 7 2 3 2 4 2 3" xfId="13782" xr:uid="{00000000-0005-0000-0000-00000D690000}"/>
    <cellStyle name="Normal 2 7 2 3 2 4 2 3 2" xfId="36425" xr:uid="{00000000-0005-0000-0000-00000E690000}"/>
    <cellStyle name="Normal 2 7 2 3 2 4 2 4" xfId="28984" xr:uid="{00000000-0005-0000-0000-00000F690000}"/>
    <cellStyle name="Normal 2 7 2 3 2 4 3" xfId="17504" xr:uid="{00000000-0005-0000-0000-000010690000}"/>
    <cellStyle name="Normal 2 7 2 3 2 4 3 2" xfId="40147" xr:uid="{00000000-0005-0000-0000-000011690000}"/>
    <cellStyle name="Normal 2 7 2 3 2 4 4" xfId="10064" xr:uid="{00000000-0005-0000-0000-000012690000}"/>
    <cellStyle name="Normal 2 7 2 3 2 4 4 2" xfId="32707" xr:uid="{00000000-0005-0000-0000-000013690000}"/>
    <cellStyle name="Normal 2 7 2 3 2 4 5" xfId="25266" xr:uid="{00000000-0005-0000-0000-000014690000}"/>
    <cellStyle name="Normal 2 7 2 3 2 5" xfId="4491" xr:uid="{00000000-0005-0000-0000-000015690000}"/>
    <cellStyle name="Normal 2 7 2 3 2 5 2" xfId="19375" xr:uid="{00000000-0005-0000-0000-000016690000}"/>
    <cellStyle name="Normal 2 7 2 3 2 5 2 2" xfId="42018" xr:uid="{00000000-0005-0000-0000-000017690000}"/>
    <cellStyle name="Normal 2 7 2 3 2 5 3" xfId="11935" xr:uid="{00000000-0005-0000-0000-000018690000}"/>
    <cellStyle name="Normal 2 7 2 3 2 5 3 2" xfId="34578" xr:uid="{00000000-0005-0000-0000-000019690000}"/>
    <cellStyle name="Normal 2 7 2 3 2 5 4" xfId="27137" xr:uid="{00000000-0005-0000-0000-00001A690000}"/>
    <cellStyle name="Normal 2 7 2 3 2 6" xfId="15657" xr:uid="{00000000-0005-0000-0000-00001B690000}"/>
    <cellStyle name="Normal 2 7 2 3 2 6 2" xfId="38300" xr:uid="{00000000-0005-0000-0000-00001C690000}"/>
    <cellStyle name="Normal 2 7 2 3 2 7" xfId="8217" xr:uid="{00000000-0005-0000-0000-00001D690000}"/>
    <cellStyle name="Normal 2 7 2 3 2 7 2" xfId="30860" xr:uid="{00000000-0005-0000-0000-00001E690000}"/>
    <cellStyle name="Normal 2 7 2 3 2 8" xfId="23419" xr:uid="{00000000-0005-0000-0000-00001F690000}"/>
    <cellStyle name="Normal 2 7 2 3 3" xfId="1015" xr:uid="{00000000-0005-0000-0000-000020690000}"/>
    <cellStyle name="Normal 2 7 2 3 3 2" xfId="1943" xr:uid="{00000000-0005-0000-0000-000021690000}"/>
    <cellStyle name="Normal 2 7 2 3 3 2 2" xfId="3793" xr:uid="{00000000-0005-0000-0000-000022690000}"/>
    <cellStyle name="Normal 2 7 2 3 3 2 2 2" xfId="7514" xr:uid="{00000000-0005-0000-0000-000023690000}"/>
    <cellStyle name="Normal 2 7 2 3 3 2 2 2 2" xfId="22398" xr:uid="{00000000-0005-0000-0000-000024690000}"/>
    <cellStyle name="Normal 2 7 2 3 3 2 2 2 2 2" xfId="45041" xr:uid="{00000000-0005-0000-0000-000025690000}"/>
    <cellStyle name="Normal 2 7 2 3 3 2 2 2 3" xfId="14958" xr:uid="{00000000-0005-0000-0000-000026690000}"/>
    <cellStyle name="Normal 2 7 2 3 3 2 2 2 3 2" xfId="37601" xr:uid="{00000000-0005-0000-0000-000027690000}"/>
    <cellStyle name="Normal 2 7 2 3 3 2 2 2 4" xfId="30160" xr:uid="{00000000-0005-0000-0000-000028690000}"/>
    <cellStyle name="Normal 2 7 2 3 3 2 2 3" xfId="18680" xr:uid="{00000000-0005-0000-0000-000029690000}"/>
    <cellStyle name="Normal 2 7 2 3 3 2 2 3 2" xfId="41323" xr:uid="{00000000-0005-0000-0000-00002A690000}"/>
    <cellStyle name="Normal 2 7 2 3 3 2 2 4" xfId="11240" xr:uid="{00000000-0005-0000-0000-00002B690000}"/>
    <cellStyle name="Normal 2 7 2 3 3 2 2 4 2" xfId="33883" xr:uid="{00000000-0005-0000-0000-00002C690000}"/>
    <cellStyle name="Normal 2 7 2 3 3 2 2 5" xfId="26442" xr:uid="{00000000-0005-0000-0000-00002D690000}"/>
    <cellStyle name="Normal 2 7 2 3 3 2 3" xfId="5667" xr:uid="{00000000-0005-0000-0000-00002E690000}"/>
    <cellStyle name="Normal 2 7 2 3 3 2 3 2" xfId="20551" xr:uid="{00000000-0005-0000-0000-00002F690000}"/>
    <cellStyle name="Normal 2 7 2 3 3 2 3 2 2" xfId="43194" xr:uid="{00000000-0005-0000-0000-000030690000}"/>
    <cellStyle name="Normal 2 7 2 3 3 2 3 3" xfId="13111" xr:uid="{00000000-0005-0000-0000-000031690000}"/>
    <cellStyle name="Normal 2 7 2 3 3 2 3 3 2" xfId="35754" xr:uid="{00000000-0005-0000-0000-000032690000}"/>
    <cellStyle name="Normal 2 7 2 3 3 2 3 4" xfId="28313" xr:uid="{00000000-0005-0000-0000-000033690000}"/>
    <cellStyle name="Normal 2 7 2 3 3 2 4" xfId="16833" xr:uid="{00000000-0005-0000-0000-000034690000}"/>
    <cellStyle name="Normal 2 7 2 3 3 2 4 2" xfId="39476" xr:uid="{00000000-0005-0000-0000-000035690000}"/>
    <cellStyle name="Normal 2 7 2 3 3 2 5" xfId="9393" xr:uid="{00000000-0005-0000-0000-000036690000}"/>
    <cellStyle name="Normal 2 7 2 3 3 2 5 2" xfId="32036" xr:uid="{00000000-0005-0000-0000-000037690000}"/>
    <cellStyle name="Normal 2 7 2 3 3 2 6" xfId="24595" xr:uid="{00000000-0005-0000-0000-000038690000}"/>
    <cellStyle name="Normal 2 7 2 3 3 3" xfId="2868" xr:uid="{00000000-0005-0000-0000-000039690000}"/>
    <cellStyle name="Normal 2 7 2 3 3 3 2" xfId="6589" xr:uid="{00000000-0005-0000-0000-00003A690000}"/>
    <cellStyle name="Normal 2 7 2 3 3 3 2 2" xfId="21473" xr:uid="{00000000-0005-0000-0000-00003B690000}"/>
    <cellStyle name="Normal 2 7 2 3 3 3 2 2 2" xfId="44116" xr:uid="{00000000-0005-0000-0000-00003C690000}"/>
    <cellStyle name="Normal 2 7 2 3 3 3 2 3" xfId="14033" xr:uid="{00000000-0005-0000-0000-00003D690000}"/>
    <cellStyle name="Normal 2 7 2 3 3 3 2 3 2" xfId="36676" xr:uid="{00000000-0005-0000-0000-00003E690000}"/>
    <cellStyle name="Normal 2 7 2 3 3 3 2 4" xfId="29235" xr:uid="{00000000-0005-0000-0000-00003F690000}"/>
    <cellStyle name="Normal 2 7 2 3 3 3 3" xfId="17755" xr:uid="{00000000-0005-0000-0000-000040690000}"/>
    <cellStyle name="Normal 2 7 2 3 3 3 3 2" xfId="40398" xr:uid="{00000000-0005-0000-0000-000041690000}"/>
    <cellStyle name="Normal 2 7 2 3 3 3 4" xfId="10315" xr:uid="{00000000-0005-0000-0000-000042690000}"/>
    <cellStyle name="Normal 2 7 2 3 3 3 4 2" xfId="32958" xr:uid="{00000000-0005-0000-0000-000043690000}"/>
    <cellStyle name="Normal 2 7 2 3 3 3 5" xfId="25517" xr:uid="{00000000-0005-0000-0000-000044690000}"/>
    <cellStyle name="Normal 2 7 2 3 3 4" xfId="4742" xr:uid="{00000000-0005-0000-0000-000045690000}"/>
    <cellStyle name="Normal 2 7 2 3 3 4 2" xfId="19626" xr:uid="{00000000-0005-0000-0000-000046690000}"/>
    <cellStyle name="Normal 2 7 2 3 3 4 2 2" xfId="42269" xr:uid="{00000000-0005-0000-0000-000047690000}"/>
    <cellStyle name="Normal 2 7 2 3 3 4 3" xfId="12186" xr:uid="{00000000-0005-0000-0000-000048690000}"/>
    <cellStyle name="Normal 2 7 2 3 3 4 3 2" xfId="34829" xr:uid="{00000000-0005-0000-0000-000049690000}"/>
    <cellStyle name="Normal 2 7 2 3 3 4 4" xfId="27388" xr:uid="{00000000-0005-0000-0000-00004A690000}"/>
    <cellStyle name="Normal 2 7 2 3 3 5" xfId="15908" xr:uid="{00000000-0005-0000-0000-00004B690000}"/>
    <cellStyle name="Normal 2 7 2 3 3 5 2" xfId="38551" xr:uid="{00000000-0005-0000-0000-00004C690000}"/>
    <cellStyle name="Normal 2 7 2 3 3 6" xfId="8468" xr:uid="{00000000-0005-0000-0000-00004D690000}"/>
    <cellStyle name="Normal 2 7 2 3 3 6 2" xfId="31111" xr:uid="{00000000-0005-0000-0000-00004E690000}"/>
    <cellStyle name="Normal 2 7 2 3 3 7" xfId="23670" xr:uid="{00000000-0005-0000-0000-00004F690000}"/>
    <cellStyle name="Normal 2 7 2 3 4" xfId="1481" xr:uid="{00000000-0005-0000-0000-000050690000}"/>
    <cellStyle name="Normal 2 7 2 3 4 2" xfId="3331" xr:uid="{00000000-0005-0000-0000-000051690000}"/>
    <cellStyle name="Normal 2 7 2 3 4 2 2" xfId="7052" xr:uid="{00000000-0005-0000-0000-000052690000}"/>
    <cellStyle name="Normal 2 7 2 3 4 2 2 2" xfId="21936" xr:uid="{00000000-0005-0000-0000-000053690000}"/>
    <cellStyle name="Normal 2 7 2 3 4 2 2 2 2" xfId="44579" xr:uid="{00000000-0005-0000-0000-000054690000}"/>
    <cellStyle name="Normal 2 7 2 3 4 2 2 3" xfId="14496" xr:uid="{00000000-0005-0000-0000-000055690000}"/>
    <cellStyle name="Normal 2 7 2 3 4 2 2 3 2" xfId="37139" xr:uid="{00000000-0005-0000-0000-000056690000}"/>
    <cellStyle name="Normal 2 7 2 3 4 2 2 4" xfId="29698" xr:uid="{00000000-0005-0000-0000-000057690000}"/>
    <cellStyle name="Normal 2 7 2 3 4 2 3" xfId="18218" xr:uid="{00000000-0005-0000-0000-000058690000}"/>
    <cellStyle name="Normal 2 7 2 3 4 2 3 2" xfId="40861" xr:uid="{00000000-0005-0000-0000-000059690000}"/>
    <cellStyle name="Normal 2 7 2 3 4 2 4" xfId="10778" xr:uid="{00000000-0005-0000-0000-00005A690000}"/>
    <cellStyle name="Normal 2 7 2 3 4 2 4 2" xfId="33421" xr:uid="{00000000-0005-0000-0000-00005B690000}"/>
    <cellStyle name="Normal 2 7 2 3 4 2 5" xfId="25980" xr:uid="{00000000-0005-0000-0000-00005C690000}"/>
    <cellStyle name="Normal 2 7 2 3 4 3" xfId="5205" xr:uid="{00000000-0005-0000-0000-00005D690000}"/>
    <cellStyle name="Normal 2 7 2 3 4 3 2" xfId="20089" xr:uid="{00000000-0005-0000-0000-00005E690000}"/>
    <cellStyle name="Normal 2 7 2 3 4 3 2 2" xfId="42732" xr:uid="{00000000-0005-0000-0000-00005F690000}"/>
    <cellStyle name="Normal 2 7 2 3 4 3 3" xfId="12649" xr:uid="{00000000-0005-0000-0000-000060690000}"/>
    <cellStyle name="Normal 2 7 2 3 4 3 3 2" xfId="35292" xr:uid="{00000000-0005-0000-0000-000061690000}"/>
    <cellStyle name="Normal 2 7 2 3 4 3 4" xfId="27851" xr:uid="{00000000-0005-0000-0000-000062690000}"/>
    <cellStyle name="Normal 2 7 2 3 4 4" xfId="16371" xr:uid="{00000000-0005-0000-0000-000063690000}"/>
    <cellStyle name="Normal 2 7 2 3 4 4 2" xfId="39014" xr:uid="{00000000-0005-0000-0000-000064690000}"/>
    <cellStyle name="Normal 2 7 2 3 4 5" xfId="8931" xr:uid="{00000000-0005-0000-0000-000065690000}"/>
    <cellStyle name="Normal 2 7 2 3 4 5 2" xfId="31574" xr:uid="{00000000-0005-0000-0000-000066690000}"/>
    <cellStyle name="Normal 2 7 2 3 4 6" xfId="24133" xr:uid="{00000000-0005-0000-0000-000067690000}"/>
    <cellStyle name="Normal 2 7 2 3 5" xfId="2406" xr:uid="{00000000-0005-0000-0000-000068690000}"/>
    <cellStyle name="Normal 2 7 2 3 5 2" xfId="6127" xr:uid="{00000000-0005-0000-0000-000069690000}"/>
    <cellStyle name="Normal 2 7 2 3 5 2 2" xfId="21011" xr:uid="{00000000-0005-0000-0000-00006A690000}"/>
    <cellStyle name="Normal 2 7 2 3 5 2 2 2" xfId="43654" xr:uid="{00000000-0005-0000-0000-00006B690000}"/>
    <cellStyle name="Normal 2 7 2 3 5 2 3" xfId="13571" xr:uid="{00000000-0005-0000-0000-00006C690000}"/>
    <cellStyle name="Normal 2 7 2 3 5 2 3 2" xfId="36214" xr:uid="{00000000-0005-0000-0000-00006D690000}"/>
    <cellStyle name="Normal 2 7 2 3 5 2 4" xfId="28773" xr:uid="{00000000-0005-0000-0000-00006E690000}"/>
    <cellStyle name="Normal 2 7 2 3 5 3" xfId="17293" xr:uid="{00000000-0005-0000-0000-00006F690000}"/>
    <cellStyle name="Normal 2 7 2 3 5 3 2" xfId="39936" xr:uid="{00000000-0005-0000-0000-000070690000}"/>
    <cellStyle name="Normal 2 7 2 3 5 4" xfId="9853" xr:uid="{00000000-0005-0000-0000-000071690000}"/>
    <cellStyle name="Normal 2 7 2 3 5 4 2" xfId="32496" xr:uid="{00000000-0005-0000-0000-000072690000}"/>
    <cellStyle name="Normal 2 7 2 3 5 5" xfId="25055" xr:uid="{00000000-0005-0000-0000-000073690000}"/>
    <cellStyle name="Normal 2 7 2 3 6" xfId="4280" xr:uid="{00000000-0005-0000-0000-000074690000}"/>
    <cellStyle name="Normal 2 7 2 3 6 2" xfId="19164" xr:uid="{00000000-0005-0000-0000-000075690000}"/>
    <cellStyle name="Normal 2 7 2 3 6 2 2" xfId="41807" xr:uid="{00000000-0005-0000-0000-000076690000}"/>
    <cellStyle name="Normal 2 7 2 3 6 3" xfId="11724" xr:uid="{00000000-0005-0000-0000-000077690000}"/>
    <cellStyle name="Normal 2 7 2 3 6 3 2" xfId="34367" xr:uid="{00000000-0005-0000-0000-000078690000}"/>
    <cellStyle name="Normal 2 7 2 3 6 4" xfId="26926" xr:uid="{00000000-0005-0000-0000-000079690000}"/>
    <cellStyle name="Normal 2 7 2 3 7" xfId="15446" xr:uid="{00000000-0005-0000-0000-00007A690000}"/>
    <cellStyle name="Normal 2 7 2 3 7 2" xfId="38089" xr:uid="{00000000-0005-0000-0000-00007B690000}"/>
    <cellStyle name="Normal 2 7 2 3 8" xfId="8006" xr:uid="{00000000-0005-0000-0000-00007C690000}"/>
    <cellStyle name="Normal 2 7 2 3 8 2" xfId="30649" xr:uid="{00000000-0005-0000-0000-00007D690000}"/>
    <cellStyle name="Normal 2 7 2 3 9" xfId="23209" xr:uid="{00000000-0005-0000-0000-00007E690000}"/>
    <cellStyle name="Normal 2 7 2 4" xfId="656" xr:uid="{00000000-0005-0000-0000-00007F690000}"/>
    <cellStyle name="Normal 2 7 2 4 2" xfId="1121" xr:uid="{00000000-0005-0000-0000-000080690000}"/>
    <cellStyle name="Normal 2 7 2 4 2 2" xfId="2049" xr:uid="{00000000-0005-0000-0000-000081690000}"/>
    <cellStyle name="Normal 2 7 2 4 2 2 2" xfId="3899" xr:uid="{00000000-0005-0000-0000-000082690000}"/>
    <cellStyle name="Normal 2 7 2 4 2 2 2 2" xfId="7620" xr:uid="{00000000-0005-0000-0000-000083690000}"/>
    <cellStyle name="Normal 2 7 2 4 2 2 2 2 2" xfId="22504" xr:uid="{00000000-0005-0000-0000-000084690000}"/>
    <cellStyle name="Normal 2 7 2 4 2 2 2 2 2 2" xfId="45147" xr:uid="{00000000-0005-0000-0000-000085690000}"/>
    <cellStyle name="Normal 2 7 2 4 2 2 2 2 3" xfId="15064" xr:uid="{00000000-0005-0000-0000-000086690000}"/>
    <cellStyle name="Normal 2 7 2 4 2 2 2 2 3 2" xfId="37707" xr:uid="{00000000-0005-0000-0000-000087690000}"/>
    <cellStyle name="Normal 2 7 2 4 2 2 2 2 4" xfId="30266" xr:uid="{00000000-0005-0000-0000-000088690000}"/>
    <cellStyle name="Normal 2 7 2 4 2 2 2 3" xfId="18786" xr:uid="{00000000-0005-0000-0000-000089690000}"/>
    <cellStyle name="Normal 2 7 2 4 2 2 2 3 2" xfId="41429" xr:uid="{00000000-0005-0000-0000-00008A690000}"/>
    <cellStyle name="Normal 2 7 2 4 2 2 2 4" xfId="11346" xr:uid="{00000000-0005-0000-0000-00008B690000}"/>
    <cellStyle name="Normal 2 7 2 4 2 2 2 4 2" xfId="33989" xr:uid="{00000000-0005-0000-0000-00008C690000}"/>
    <cellStyle name="Normal 2 7 2 4 2 2 2 5" xfId="26548" xr:uid="{00000000-0005-0000-0000-00008D690000}"/>
    <cellStyle name="Normal 2 7 2 4 2 2 3" xfId="5773" xr:uid="{00000000-0005-0000-0000-00008E690000}"/>
    <cellStyle name="Normal 2 7 2 4 2 2 3 2" xfId="20657" xr:uid="{00000000-0005-0000-0000-00008F690000}"/>
    <cellStyle name="Normal 2 7 2 4 2 2 3 2 2" xfId="43300" xr:uid="{00000000-0005-0000-0000-000090690000}"/>
    <cellStyle name="Normal 2 7 2 4 2 2 3 3" xfId="13217" xr:uid="{00000000-0005-0000-0000-000091690000}"/>
    <cellStyle name="Normal 2 7 2 4 2 2 3 3 2" xfId="35860" xr:uid="{00000000-0005-0000-0000-000092690000}"/>
    <cellStyle name="Normal 2 7 2 4 2 2 3 4" xfId="28419" xr:uid="{00000000-0005-0000-0000-000093690000}"/>
    <cellStyle name="Normal 2 7 2 4 2 2 4" xfId="16939" xr:uid="{00000000-0005-0000-0000-000094690000}"/>
    <cellStyle name="Normal 2 7 2 4 2 2 4 2" xfId="39582" xr:uid="{00000000-0005-0000-0000-000095690000}"/>
    <cellStyle name="Normal 2 7 2 4 2 2 5" xfId="9499" xr:uid="{00000000-0005-0000-0000-000096690000}"/>
    <cellStyle name="Normal 2 7 2 4 2 2 5 2" xfId="32142" xr:uid="{00000000-0005-0000-0000-000097690000}"/>
    <cellStyle name="Normal 2 7 2 4 2 2 6" xfId="24701" xr:uid="{00000000-0005-0000-0000-000098690000}"/>
    <cellStyle name="Normal 2 7 2 4 2 3" xfId="2974" xr:uid="{00000000-0005-0000-0000-000099690000}"/>
    <cellStyle name="Normal 2 7 2 4 2 3 2" xfId="6695" xr:uid="{00000000-0005-0000-0000-00009A690000}"/>
    <cellStyle name="Normal 2 7 2 4 2 3 2 2" xfId="21579" xr:uid="{00000000-0005-0000-0000-00009B690000}"/>
    <cellStyle name="Normal 2 7 2 4 2 3 2 2 2" xfId="44222" xr:uid="{00000000-0005-0000-0000-00009C690000}"/>
    <cellStyle name="Normal 2 7 2 4 2 3 2 3" xfId="14139" xr:uid="{00000000-0005-0000-0000-00009D690000}"/>
    <cellStyle name="Normal 2 7 2 4 2 3 2 3 2" xfId="36782" xr:uid="{00000000-0005-0000-0000-00009E690000}"/>
    <cellStyle name="Normal 2 7 2 4 2 3 2 4" xfId="29341" xr:uid="{00000000-0005-0000-0000-00009F690000}"/>
    <cellStyle name="Normal 2 7 2 4 2 3 3" xfId="17861" xr:uid="{00000000-0005-0000-0000-0000A0690000}"/>
    <cellStyle name="Normal 2 7 2 4 2 3 3 2" xfId="40504" xr:uid="{00000000-0005-0000-0000-0000A1690000}"/>
    <cellStyle name="Normal 2 7 2 4 2 3 4" xfId="10421" xr:uid="{00000000-0005-0000-0000-0000A2690000}"/>
    <cellStyle name="Normal 2 7 2 4 2 3 4 2" xfId="33064" xr:uid="{00000000-0005-0000-0000-0000A3690000}"/>
    <cellStyle name="Normal 2 7 2 4 2 3 5" xfId="25623" xr:uid="{00000000-0005-0000-0000-0000A4690000}"/>
    <cellStyle name="Normal 2 7 2 4 2 4" xfId="4848" xr:uid="{00000000-0005-0000-0000-0000A5690000}"/>
    <cellStyle name="Normal 2 7 2 4 2 4 2" xfId="19732" xr:uid="{00000000-0005-0000-0000-0000A6690000}"/>
    <cellStyle name="Normal 2 7 2 4 2 4 2 2" xfId="42375" xr:uid="{00000000-0005-0000-0000-0000A7690000}"/>
    <cellStyle name="Normal 2 7 2 4 2 4 3" xfId="12292" xr:uid="{00000000-0005-0000-0000-0000A8690000}"/>
    <cellStyle name="Normal 2 7 2 4 2 4 3 2" xfId="34935" xr:uid="{00000000-0005-0000-0000-0000A9690000}"/>
    <cellStyle name="Normal 2 7 2 4 2 4 4" xfId="27494" xr:uid="{00000000-0005-0000-0000-0000AA690000}"/>
    <cellStyle name="Normal 2 7 2 4 2 5" xfId="16014" xr:uid="{00000000-0005-0000-0000-0000AB690000}"/>
    <cellStyle name="Normal 2 7 2 4 2 5 2" xfId="38657" xr:uid="{00000000-0005-0000-0000-0000AC690000}"/>
    <cellStyle name="Normal 2 7 2 4 2 6" xfId="8574" xr:uid="{00000000-0005-0000-0000-0000AD690000}"/>
    <cellStyle name="Normal 2 7 2 4 2 6 2" xfId="31217" xr:uid="{00000000-0005-0000-0000-0000AE690000}"/>
    <cellStyle name="Normal 2 7 2 4 2 7" xfId="23776" xr:uid="{00000000-0005-0000-0000-0000AF690000}"/>
    <cellStyle name="Normal 2 7 2 4 3" xfId="1587" xr:uid="{00000000-0005-0000-0000-0000B0690000}"/>
    <cellStyle name="Normal 2 7 2 4 3 2" xfId="3437" xr:uid="{00000000-0005-0000-0000-0000B1690000}"/>
    <cellStyle name="Normal 2 7 2 4 3 2 2" xfId="7158" xr:uid="{00000000-0005-0000-0000-0000B2690000}"/>
    <cellStyle name="Normal 2 7 2 4 3 2 2 2" xfId="22042" xr:uid="{00000000-0005-0000-0000-0000B3690000}"/>
    <cellStyle name="Normal 2 7 2 4 3 2 2 2 2" xfId="44685" xr:uid="{00000000-0005-0000-0000-0000B4690000}"/>
    <cellStyle name="Normal 2 7 2 4 3 2 2 3" xfId="14602" xr:uid="{00000000-0005-0000-0000-0000B5690000}"/>
    <cellStyle name="Normal 2 7 2 4 3 2 2 3 2" xfId="37245" xr:uid="{00000000-0005-0000-0000-0000B6690000}"/>
    <cellStyle name="Normal 2 7 2 4 3 2 2 4" xfId="29804" xr:uid="{00000000-0005-0000-0000-0000B7690000}"/>
    <cellStyle name="Normal 2 7 2 4 3 2 3" xfId="18324" xr:uid="{00000000-0005-0000-0000-0000B8690000}"/>
    <cellStyle name="Normal 2 7 2 4 3 2 3 2" xfId="40967" xr:uid="{00000000-0005-0000-0000-0000B9690000}"/>
    <cellStyle name="Normal 2 7 2 4 3 2 4" xfId="10884" xr:uid="{00000000-0005-0000-0000-0000BA690000}"/>
    <cellStyle name="Normal 2 7 2 4 3 2 4 2" xfId="33527" xr:uid="{00000000-0005-0000-0000-0000BB690000}"/>
    <cellStyle name="Normal 2 7 2 4 3 2 5" xfId="26086" xr:uid="{00000000-0005-0000-0000-0000BC690000}"/>
    <cellStyle name="Normal 2 7 2 4 3 3" xfId="5311" xr:uid="{00000000-0005-0000-0000-0000BD690000}"/>
    <cellStyle name="Normal 2 7 2 4 3 3 2" xfId="20195" xr:uid="{00000000-0005-0000-0000-0000BE690000}"/>
    <cellStyle name="Normal 2 7 2 4 3 3 2 2" xfId="42838" xr:uid="{00000000-0005-0000-0000-0000BF690000}"/>
    <cellStyle name="Normal 2 7 2 4 3 3 3" xfId="12755" xr:uid="{00000000-0005-0000-0000-0000C0690000}"/>
    <cellStyle name="Normal 2 7 2 4 3 3 3 2" xfId="35398" xr:uid="{00000000-0005-0000-0000-0000C1690000}"/>
    <cellStyle name="Normal 2 7 2 4 3 3 4" xfId="27957" xr:uid="{00000000-0005-0000-0000-0000C2690000}"/>
    <cellStyle name="Normal 2 7 2 4 3 4" xfId="16477" xr:uid="{00000000-0005-0000-0000-0000C3690000}"/>
    <cellStyle name="Normal 2 7 2 4 3 4 2" xfId="39120" xr:uid="{00000000-0005-0000-0000-0000C4690000}"/>
    <cellStyle name="Normal 2 7 2 4 3 5" xfId="9037" xr:uid="{00000000-0005-0000-0000-0000C5690000}"/>
    <cellStyle name="Normal 2 7 2 4 3 5 2" xfId="31680" xr:uid="{00000000-0005-0000-0000-0000C6690000}"/>
    <cellStyle name="Normal 2 7 2 4 3 6" xfId="24239" xr:uid="{00000000-0005-0000-0000-0000C7690000}"/>
    <cellStyle name="Normal 2 7 2 4 4" xfId="2512" xr:uid="{00000000-0005-0000-0000-0000C8690000}"/>
    <cellStyle name="Normal 2 7 2 4 4 2" xfId="6233" xr:uid="{00000000-0005-0000-0000-0000C9690000}"/>
    <cellStyle name="Normal 2 7 2 4 4 2 2" xfId="21117" xr:uid="{00000000-0005-0000-0000-0000CA690000}"/>
    <cellStyle name="Normal 2 7 2 4 4 2 2 2" xfId="43760" xr:uid="{00000000-0005-0000-0000-0000CB690000}"/>
    <cellStyle name="Normal 2 7 2 4 4 2 3" xfId="13677" xr:uid="{00000000-0005-0000-0000-0000CC690000}"/>
    <cellStyle name="Normal 2 7 2 4 4 2 3 2" xfId="36320" xr:uid="{00000000-0005-0000-0000-0000CD690000}"/>
    <cellStyle name="Normal 2 7 2 4 4 2 4" xfId="28879" xr:uid="{00000000-0005-0000-0000-0000CE690000}"/>
    <cellStyle name="Normal 2 7 2 4 4 3" xfId="17399" xr:uid="{00000000-0005-0000-0000-0000CF690000}"/>
    <cellStyle name="Normal 2 7 2 4 4 3 2" xfId="40042" xr:uid="{00000000-0005-0000-0000-0000D0690000}"/>
    <cellStyle name="Normal 2 7 2 4 4 4" xfId="9959" xr:uid="{00000000-0005-0000-0000-0000D1690000}"/>
    <cellStyle name="Normal 2 7 2 4 4 4 2" xfId="32602" xr:uid="{00000000-0005-0000-0000-0000D2690000}"/>
    <cellStyle name="Normal 2 7 2 4 4 5" xfId="25161" xr:uid="{00000000-0005-0000-0000-0000D3690000}"/>
    <cellStyle name="Normal 2 7 2 4 5" xfId="4386" xr:uid="{00000000-0005-0000-0000-0000D4690000}"/>
    <cellStyle name="Normal 2 7 2 4 5 2" xfId="19270" xr:uid="{00000000-0005-0000-0000-0000D5690000}"/>
    <cellStyle name="Normal 2 7 2 4 5 2 2" xfId="41913" xr:uid="{00000000-0005-0000-0000-0000D6690000}"/>
    <cellStyle name="Normal 2 7 2 4 5 3" xfId="11830" xr:uid="{00000000-0005-0000-0000-0000D7690000}"/>
    <cellStyle name="Normal 2 7 2 4 5 3 2" xfId="34473" xr:uid="{00000000-0005-0000-0000-0000D8690000}"/>
    <cellStyle name="Normal 2 7 2 4 5 4" xfId="27032" xr:uid="{00000000-0005-0000-0000-0000D9690000}"/>
    <cellStyle name="Normal 2 7 2 4 6" xfId="15552" xr:uid="{00000000-0005-0000-0000-0000DA690000}"/>
    <cellStyle name="Normal 2 7 2 4 6 2" xfId="38195" xr:uid="{00000000-0005-0000-0000-0000DB690000}"/>
    <cellStyle name="Normal 2 7 2 4 7" xfId="8112" xr:uid="{00000000-0005-0000-0000-0000DC690000}"/>
    <cellStyle name="Normal 2 7 2 4 7 2" xfId="30755" xr:uid="{00000000-0005-0000-0000-0000DD690000}"/>
    <cellStyle name="Normal 2 7 2 4 8" xfId="23314" xr:uid="{00000000-0005-0000-0000-0000DE690000}"/>
    <cellStyle name="Normal 2 7 2 5" xfId="910" xr:uid="{00000000-0005-0000-0000-0000DF690000}"/>
    <cellStyle name="Normal 2 7 2 5 2" xfId="1838" xr:uid="{00000000-0005-0000-0000-0000E0690000}"/>
    <cellStyle name="Normal 2 7 2 5 2 2" xfId="3688" xr:uid="{00000000-0005-0000-0000-0000E1690000}"/>
    <cellStyle name="Normal 2 7 2 5 2 2 2" xfId="7409" xr:uid="{00000000-0005-0000-0000-0000E2690000}"/>
    <cellStyle name="Normal 2 7 2 5 2 2 2 2" xfId="22293" xr:uid="{00000000-0005-0000-0000-0000E3690000}"/>
    <cellStyle name="Normal 2 7 2 5 2 2 2 2 2" xfId="44936" xr:uid="{00000000-0005-0000-0000-0000E4690000}"/>
    <cellStyle name="Normal 2 7 2 5 2 2 2 3" xfId="14853" xr:uid="{00000000-0005-0000-0000-0000E5690000}"/>
    <cellStyle name="Normal 2 7 2 5 2 2 2 3 2" xfId="37496" xr:uid="{00000000-0005-0000-0000-0000E6690000}"/>
    <cellStyle name="Normal 2 7 2 5 2 2 2 4" xfId="30055" xr:uid="{00000000-0005-0000-0000-0000E7690000}"/>
    <cellStyle name="Normal 2 7 2 5 2 2 3" xfId="18575" xr:uid="{00000000-0005-0000-0000-0000E8690000}"/>
    <cellStyle name="Normal 2 7 2 5 2 2 3 2" xfId="41218" xr:uid="{00000000-0005-0000-0000-0000E9690000}"/>
    <cellStyle name="Normal 2 7 2 5 2 2 4" xfId="11135" xr:uid="{00000000-0005-0000-0000-0000EA690000}"/>
    <cellStyle name="Normal 2 7 2 5 2 2 4 2" xfId="33778" xr:uid="{00000000-0005-0000-0000-0000EB690000}"/>
    <cellStyle name="Normal 2 7 2 5 2 2 5" xfId="26337" xr:uid="{00000000-0005-0000-0000-0000EC690000}"/>
    <cellStyle name="Normal 2 7 2 5 2 3" xfId="5562" xr:uid="{00000000-0005-0000-0000-0000ED690000}"/>
    <cellStyle name="Normal 2 7 2 5 2 3 2" xfId="20446" xr:uid="{00000000-0005-0000-0000-0000EE690000}"/>
    <cellStyle name="Normal 2 7 2 5 2 3 2 2" xfId="43089" xr:uid="{00000000-0005-0000-0000-0000EF690000}"/>
    <cellStyle name="Normal 2 7 2 5 2 3 3" xfId="13006" xr:uid="{00000000-0005-0000-0000-0000F0690000}"/>
    <cellStyle name="Normal 2 7 2 5 2 3 3 2" xfId="35649" xr:uid="{00000000-0005-0000-0000-0000F1690000}"/>
    <cellStyle name="Normal 2 7 2 5 2 3 4" xfId="28208" xr:uid="{00000000-0005-0000-0000-0000F2690000}"/>
    <cellStyle name="Normal 2 7 2 5 2 4" xfId="16728" xr:uid="{00000000-0005-0000-0000-0000F3690000}"/>
    <cellStyle name="Normal 2 7 2 5 2 4 2" xfId="39371" xr:uid="{00000000-0005-0000-0000-0000F4690000}"/>
    <cellStyle name="Normal 2 7 2 5 2 5" xfId="9288" xr:uid="{00000000-0005-0000-0000-0000F5690000}"/>
    <cellStyle name="Normal 2 7 2 5 2 5 2" xfId="31931" xr:uid="{00000000-0005-0000-0000-0000F6690000}"/>
    <cellStyle name="Normal 2 7 2 5 2 6" xfId="24490" xr:uid="{00000000-0005-0000-0000-0000F7690000}"/>
    <cellStyle name="Normal 2 7 2 5 3" xfId="2763" xr:uid="{00000000-0005-0000-0000-0000F8690000}"/>
    <cellStyle name="Normal 2 7 2 5 3 2" xfId="6484" xr:uid="{00000000-0005-0000-0000-0000F9690000}"/>
    <cellStyle name="Normal 2 7 2 5 3 2 2" xfId="21368" xr:uid="{00000000-0005-0000-0000-0000FA690000}"/>
    <cellStyle name="Normal 2 7 2 5 3 2 2 2" xfId="44011" xr:uid="{00000000-0005-0000-0000-0000FB690000}"/>
    <cellStyle name="Normal 2 7 2 5 3 2 3" xfId="13928" xr:uid="{00000000-0005-0000-0000-0000FC690000}"/>
    <cellStyle name="Normal 2 7 2 5 3 2 3 2" xfId="36571" xr:uid="{00000000-0005-0000-0000-0000FD690000}"/>
    <cellStyle name="Normal 2 7 2 5 3 2 4" xfId="29130" xr:uid="{00000000-0005-0000-0000-0000FE690000}"/>
    <cellStyle name="Normal 2 7 2 5 3 3" xfId="17650" xr:uid="{00000000-0005-0000-0000-0000FF690000}"/>
    <cellStyle name="Normal 2 7 2 5 3 3 2" xfId="40293" xr:uid="{00000000-0005-0000-0000-0000006A0000}"/>
    <cellStyle name="Normal 2 7 2 5 3 4" xfId="10210" xr:uid="{00000000-0005-0000-0000-0000016A0000}"/>
    <cellStyle name="Normal 2 7 2 5 3 4 2" xfId="32853" xr:uid="{00000000-0005-0000-0000-0000026A0000}"/>
    <cellStyle name="Normal 2 7 2 5 3 5" xfId="25412" xr:uid="{00000000-0005-0000-0000-0000036A0000}"/>
    <cellStyle name="Normal 2 7 2 5 4" xfId="4637" xr:uid="{00000000-0005-0000-0000-0000046A0000}"/>
    <cellStyle name="Normal 2 7 2 5 4 2" xfId="19521" xr:uid="{00000000-0005-0000-0000-0000056A0000}"/>
    <cellStyle name="Normal 2 7 2 5 4 2 2" xfId="42164" xr:uid="{00000000-0005-0000-0000-0000066A0000}"/>
    <cellStyle name="Normal 2 7 2 5 4 3" xfId="12081" xr:uid="{00000000-0005-0000-0000-0000076A0000}"/>
    <cellStyle name="Normal 2 7 2 5 4 3 2" xfId="34724" xr:uid="{00000000-0005-0000-0000-0000086A0000}"/>
    <cellStyle name="Normal 2 7 2 5 4 4" xfId="27283" xr:uid="{00000000-0005-0000-0000-0000096A0000}"/>
    <cellStyle name="Normal 2 7 2 5 5" xfId="15803" xr:uid="{00000000-0005-0000-0000-00000A6A0000}"/>
    <cellStyle name="Normal 2 7 2 5 5 2" xfId="38446" xr:uid="{00000000-0005-0000-0000-00000B6A0000}"/>
    <cellStyle name="Normal 2 7 2 5 6" xfId="8363" xr:uid="{00000000-0005-0000-0000-00000C6A0000}"/>
    <cellStyle name="Normal 2 7 2 5 6 2" xfId="31006" xr:uid="{00000000-0005-0000-0000-00000D6A0000}"/>
    <cellStyle name="Normal 2 7 2 5 7" xfId="23565" xr:uid="{00000000-0005-0000-0000-00000E6A0000}"/>
    <cellStyle name="Normal 2 7 2 6" xfId="1376" xr:uid="{00000000-0005-0000-0000-00000F6A0000}"/>
    <cellStyle name="Normal 2 7 2 6 2" xfId="3226" xr:uid="{00000000-0005-0000-0000-0000106A0000}"/>
    <cellStyle name="Normal 2 7 2 6 2 2" xfId="6947" xr:uid="{00000000-0005-0000-0000-0000116A0000}"/>
    <cellStyle name="Normal 2 7 2 6 2 2 2" xfId="21831" xr:uid="{00000000-0005-0000-0000-0000126A0000}"/>
    <cellStyle name="Normal 2 7 2 6 2 2 2 2" xfId="44474" xr:uid="{00000000-0005-0000-0000-0000136A0000}"/>
    <cellStyle name="Normal 2 7 2 6 2 2 3" xfId="14391" xr:uid="{00000000-0005-0000-0000-0000146A0000}"/>
    <cellStyle name="Normal 2 7 2 6 2 2 3 2" xfId="37034" xr:uid="{00000000-0005-0000-0000-0000156A0000}"/>
    <cellStyle name="Normal 2 7 2 6 2 2 4" xfId="29593" xr:uid="{00000000-0005-0000-0000-0000166A0000}"/>
    <cellStyle name="Normal 2 7 2 6 2 3" xfId="18113" xr:uid="{00000000-0005-0000-0000-0000176A0000}"/>
    <cellStyle name="Normal 2 7 2 6 2 3 2" xfId="40756" xr:uid="{00000000-0005-0000-0000-0000186A0000}"/>
    <cellStyle name="Normal 2 7 2 6 2 4" xfId="10673" xr:uid="{00000000-0005-0000-0000-0000196A0000}"/>
    <cellStyle name="Normal 2 7 2 6 2 4 2" xfId="33316" xr:uid="{00000000-0005-0000-0000-00001A6A0000}"/>
    <cellStyle name="Normal 2 7 2 6 2 5" xfId="25875" xr:uid="{00000000-0005-0000-0000-00001B6A0000}"/>
    <cellStyle name="Normal 2 7 2 6 3" xfId="5100" xr:uid="{00000000-0005-0000-0000-00001C6A0000}"/>
    <cellStyle name="Normal 2 7 2 6 3 2" xfId="19984" xr:uid="{00000000-0005-0000-0000-00001D6A0000}"/>
    <cellStyle name="Normal 2 7 2 6 3 2 2" xfId="42627" xr:uid="{00000000-0005-0000-0000-00001E6A0000}"/>
    <cellStyle name="Normal 2 7 2 6 3 3" xfId="12544" xr:uid="{00000000-0005-0000-0000-00001F6A0000}"/>
    <cellStyle name="Normal 2 7 2 6 3 3 2" xfId="35187" xr:uid="{00000000-0005-0000-0000-0000206A0000}"/>
    <cellStyle name="Normal 2 7 2 6 3 4" xfId="27746" xr:uid="{00000000-0005-0000-0000-0000216A0000}"/>
    <cellStyle name="Normal 2 7 2 6 4" xfId="16266" xr:uid="{00000000-0005-0000-0000-0000226A0000}"/>
    <cellStyle name="Normal 2 7 2 6 4 2" xfId="38909" xr:uid="{00000000-0005-0000-0000-0000236A0000}"/>
    <cellStyle name="Normal 2 7 2 6 5" xfId="8826" xr:uid="{00000000-0005-0000-0000-0000246A0000}"/>
    <cellStyle name="Normal 2 7 2 6 5 2" xfId="31469" xr:uid="{00000000-0005-0000-0000-0000256A0000}"/>
    <cellStyle name="Normal 2 7 2 6 6" xfId="24028" xr:uid="{00000000-0005-0000-0000-0000266A0000}"/>
    <cellStyle name="Normal 2 7 2 7" xfId="2301" xr:uid="{00000000-0005-0000-0000-0000276A0000}"/>
    <cellStyle name="Normal 2 7 2 7 2" xfId="6022" xr:uid="{00000000-0005-0000-0000-0000286A0000}"/>
    <cellStyle name="Normal 2 7 2 7 2 2" xfId="20906" xr:uid="{00000000-0005-0000-0000-0000296A0000}"/>
    <cellStyle name="Normal 2 7 2 7 2 2 2" xfId="43549" xr:uid="{00000000-0005-0000-0000-00002A6A0000}"/>
    <cellStyle name="Normal 2 7 2 7 2 3" xfId="13466" xr:uid="{00000000-0005-0000-0000-00002B6A0000}"/>
    <cellStyle name="Normal 2 7 2 7 2 3 2" xfId="36109" xr:uid="{00000000-0005-0000-0000-00002C6A0000}"/>
    <cellStyle name="Normal 2 7 2 7 2 4" xfId="28668" xr:uid="{00000000-0005-0000-0000-00002D6A0000}"/>
    <cellStyle name="Normal 2 7 2 7 3" xfId="17188" xr:uid="{00000000-0005-0000-0000-00002E6A0000}"/>
    <cellStyle name="Normal 2 7 2 7 3 2" xfId="39831" xr:uid="{00000000-0005-0000-0000-00002F6A0000}"/>
    <cellStyle name="Normal 2 7 2 7 4" xfId="9748" xr:uid="{00000000-0005-0000-0000-0000306A0000}"/>
    <cellStyle name="Normal 2 7 2 7 4 2" xfId="32391" xr:uid="{00000000-0005-0000-0000-0000316A0000}"/>
    <cellStyle name="Normal 2 7 2 7 5" xfId="24950" xr:uid="{00000000-0005-0000-0000-0000326A0000}"/>
    <cellStyle name="Normal 2 7 2 8" xfId="4175" xr:uid="{00000000-0005-0000-0000-0000336A0000}"/>
    <cellStyle name="Normal 2 7 2 8 2" xfId="19059" xr:uid="{00000000-0005-0000-0000-0000346A0000}"/>
    <cellStyle name="Normal 2 7 2 8 2 2" xfId="41702" xr:uid="{00000000-0005-0000-0000-0000356A0000}"/>
    <cellStyle name="Normal 2 7 2 8 3" xfId="11619" xr:uid="{00000000-0005-0000-0000-0000366A0000}"/>
    <cellStyle name="Normal 2 7 2 8 3 2" xfId="34262" xr:uid="{00000000-0005-0000-0000-0000376A0000}"/>
    <cellStyle name="Normal 2 7 2 8 4" xfId="26821" xr:uid="{00000000-0005-0000-0000-0000386A0000}"/>
    <cellStyle name="Normal 2 7 2 9" xfId="15341" xr:uid="{00000000-0005-0000-0000-0000396A0000}"/>
    <cellStyle name="Normal 2 7 2 9 2" xfId="37984" xr:uid="{00000000-0005-0000-0000-00003A6A0000}"/>
    <cellStyle name="Normal 2 7 3" xfId="475" xr:uid="{00000000-0005-0000-0000-00003B6A0000}"/>
    <cellStyle name="Normal 2 7 3 10" xfId="23136" xr:uid="{00000000-0005-0000-0000-00003C6A0000}"/>
    <cellStyle name="Normal 2 7 3 2" xfId="581" xr:uid="{00000000-0005-0000-0000-00003D6A0000}"/>
    <cellStyle name="Normal 2 7 3 2 2" xfId="793" xr:uid="{00000000-0005-0000-0000-00003E6A0000}"/>
    <cellStyle name="Normal 2 7 3 2 2 2" xfId="1258" xr:uid="{00000000-0005-0000-0000-00003F6A0000}"/>
    <cellStyle name="Normal 2 7 3 2 2 2 2" xfId="2186" xr:uid="{00000000-0005-0000-0000-0000406A0000}"/>
    <cellStyle name="Normal 2 7 3 2 2 2 2 2" xfId="4036" xr:uid="{00000000-0005-0000-0000-0000416A0000}"/>
    <cellStyle name="Normal 2 7 3 2 2 2 2 2 2" xfId="7757" xr:uid="{00000000-0005-0000-0000-0000426A0000}"/>
    <cellStyle name="Normal 2 7 3 2 2 2 2 2 2 2" xfId="22641" xr:uid="{00000000-0005-0000-0000-0000436A0000}"/>
    <cellStyle name="Normal 2 7 3 2 2 2 2 2 2 2 2" xfId="45284" xr:uid="{00000000-0005-0000-0000-0000446A0000}"/>
    <cellStyle name="Normal 2 7 3 2 2 2 2 2 2 3" xfId="15201" xr:uid="{00000000-0005-0000-0000-0000456A0000}"/>
    <cellStyle name="Normal 2 7 3 2 2 2 2 2 2 3 2" xfId="37844" xr:uid="{00000000-0005-0000-0000-0000466A0000}"/>
    <cellStyle name="Normal 2 7 3 2 2 2 2 2 2 4" xfId="30403" xr:uid="{00000000-0005-0000-0000-0000476A0000}"/>
    <cellStyle name="Normal 2 7 3 2 2 2 2 2 3" xfId="18923" xr:uid="{00000000-0005-0000-0000-0000486A0000}"/>
    <cellStyle name="Normal 2 7 3 2 2 2 2 2 3 2" xfId="41566" xr:uid="{00000000-0005-0000-0000-0000496A0000}"/>
    <cellStyle name="Normal 2 7 3 2 2 2 2 2 4" xfId="11483" xr:uid="{00000000-0005-0000-0000-00004A6A0000}"/>
    <cellStyle name="Normal 2 7 3 2 2 2 2 2 4 2" xfId="34126" xr:uid="{00000000-0005-0000-0000-00004B6A0000}"/>
    <cellStyle name="Normal 2 7 3 2 2 2 2 2 5" xfId="26685" xr:uid="{00000000-0005-0000-0000-00004C6A0000}"/>
    <cellStyle name="Normal 2 7 3 2 2 2 2 3" xfId="5910" xr:uid="{00000000-0005-0000-0000-00004D6A0000}"/>
    <cellStyle name="Normal 2 7 3 2 2 2 2 3 2" xfId="20794" xr:uid="{00000000-0005-0000-0000-00004E6A0000}"/>
    <cellStyle name="Normal 2 7 3 2 2 2 2 3 2 2" xfId="43437" xr:uid="{00000000-0005-0000-0000-00004F6A0000}"/>
    <cellStyle name="Normal 2 7 3 2 2 2 2 3 3" xfId="13354" xr:uid="{00000000-0005-0000-0000-0000506A0000}"/>
    <cellStyle name="Normal 2 7 3 2 2 2 2 3 3 2" xfId="35997" xr:uid="{00000000-0005-0000-0000-0000516A0000}"/>
    <cellStyle name="Normal 2 7 3 2 2 2 2 3 4" xfId="28556" xr:uid="{00000000-0005-0000-0000-0000526A0000}"/>
    <cellStyle name="Normal 2 7 3 2 2 2 2 4" xfId="17076" xr:uid="{00000000-0005-0000-0000-0000536A0000}"/>
    <cellStyle name="Normal 2 7 3 2 2 2 2 4 2" xfId="39719" xr:uid="{00000000-0005-0000-0000-0000546A0000}"/>
    <cellStyle name="Normal 2 7 3 2 2 2 2 5" xfId="9636" xr:uid="{00000000-0005-0000-0000-0000556A0000}"/>
    <cellStyle name="Normal 2 7 3 2 2 2 2 5 2" xfId="32279" xr:uid="{00000000-0005-0000-0000-0000566A0000}"/>
    <cellStyle name="Normal 2 7 3 2 2 2 2 6" xfId="24838" xr:uid="{00000000-0005-0000-0000-0000576A0000}"/>
    <cellStyle name="Normal 2 7 3 2 2 2 3" xfId="3111" xr:uid="{00000000-0005-0000-0000-0000586A0000}"/>
    <cellStyle name="Normal 2 7 3 2 2 2 3 2" xfId="6832" xr:uid="{00000000-0005-0000-0000-0000596A0000}"/>
    <cellStyle name="Normal 2 7 3 2 2 2 3 2 2" xfId="21716" xr:uid="{00000000-0005-0000-0000-00005A6A0000}"/>
    <cellStyle name="Normal 2 7 3 2 2 2 3 2 2 2" xfId="44359" xr:uid="{00000000-0005-0000-0000-00005B6A0000}"/>
    <cellStyle name="Normal 2 7 3 2 2 2 3 2 3" xfId="14276" xr:uid="{00000000-0005-0000-0000-00005C6A0000}"/>
    <cellStyle name="Normal 2 7 3 2 2 2 3 2 3 2" xfId="36919" xr:uid="{00000000-0005-0000-0000-00005D6A0000}"/>
    <cellStyle name="Normal 2 7 3 2 2 2 3 2 4" xfId="29478" xr:uid="{00000000-0005-0000-0000-00005E6A0000}"/>
    <cellStyle name="Normal 2 7 3 2 2 2 3 3" xfId="17998" xr:uid="{00000000-0005-0000-0000-00005F6A0000}"/>
    <cellStyle name="Normal 2 7 3 2 2 2 3 3 2" xfId="40641" xr:uid="{00000000-0005-0000-0000-0000606A0000}"/>
    <cellStyle name="Normal 2 7 3 2 2 2 3 4" xfId="10558" xr:uid="{00000000-0005-0000-0000-0000616A0000}"/>
    <cellStyle name="Normal 2 7 3 2 2 2 3 4 2" xfId="33201" xr:uid="{00000000-0005-0000-0000-0000626A0000}"/>
    <cellStyle name="Normal 2 7 3 2 2 2 3 5" xfId="25760" xr:uid="{00000000-0005-0000-0000-0000636A0000}"/>
    <cellStyle name="Normal 2 7 3 2 2 2 4" xfId="4985" xr:uid="{00000000-0005-0000-0000-0000646A0000}"/>
    <cellStyle name="Normal 2 7 3 2 2 2 4 2" xfId="19869" xr:uid="{00000000-0005-0000-0000-0000656A0000}"/>
    <cellStyle name="Normal 2 7 3 2 2 2 4 2 2" xfId="42512" xr:uid="{00000000-0005-0000-0000-0000666A0000}"/>
    <cellStyle name="Normal 2 7 3 2 2 2 4 3" xfId="12429" xr:uid="{00000000-0005-0000-0000-0000676A0000}"/>
    <cellStyle name="Normal 2 7 3 2 2 2 4 3 2" xfId="35072" xr:uid="{00000000-0005-0000-0000-0000686A0000}"/>
    <cellStyle name="Normal 2 7 3 2 2 2 4 4" xfId="27631" xr:uid="{00000000-0005-0000-0000-0000696A0000}"/>
    <cellStyle name="Normal 2 7 3 2 2 2 5" xfId="16151" xr:uid="{00000000-0005-0000-0000-00006A6A0000}"/>
    <cellStyle name="Normal 2 7 3 2 2 2 5 2" xfId="38794" xr:uid="{00000000-0005-0000-0000-00006B6A0000}"/>
    <cellStyle name="Normal 2 7 3 2 2 2 6" xfId="8711" xr:uid="{00000000-0005-0000-0000-00006C6A0000}"/>
    <cellStyle name="Normal 2 7 3 2 2 2 6 2" xfId="31354" xr:uid="{00000000-0005-0000-0000-00006D6A0000}"/>
    <cellStyle name="Normal 2 7 3 2 2 2 7" xfId="23913" xr:uid="{00000000-0005-0000-0000-00006E6A0000}"/>
    <cellStyle name="Normal 2 7 3 2 2 3" xfId="1724" xr:uid="{00000000-0005-0000-0000-00006F6A0000}"/>
    <cellStyle name="Normal 2 7 3 2 2 3 2" xfId="3574" xr:uid="{00000000-0005-0000-0000-0000706A0000}"/>
    <cellStyle name="Normal 2 7 3 2 2 3 2 2" xfId="7295" xr:uid="{00000000-0005-0000-0000-0000716A0000}"/>
    <cellStyle name="Normal 2 7 3 2 2 3 2 2 2" xfId="22179" xr:uid="{00000000-0005-0000-0000-0000726A0000}"/>
    <cellStyle name="Normal 2 7 3 2 2 3 2 2 2 2" xfId="44822" xr:uid="{00000000-0005-0000-0000-0000736A0000}"/>
    <cellStyle name="Normal 2 7 3 2 2 3 2 2 3" xfId="14739" xr:uid="{00000000-0005-0000-0000-0000746A0000}"/>
    <cellStyle name="Normal 2 7 3 2 2 3 2 2 3 2" xfId="37382" xr:uid="{00000000-0005-0000-0000-0000756A0000}"/>
    <cellStyle name="Normal 2 7 3 2 2 3 2 2 4" xfId="29941" xr:uid="{00000000-0005-0000-0000-0000766A0000}"/>
    <cellStyle name="Normal 2 7 3 2 2 3 2 3" xfId="18461" xr:uid="{00000000-0005-0000-0000-0000776A0000}"/>
    <cellStyle name="Normal 2 7 3 2 2 3 2 3 2" xfId="41104" xr:uid="{00000000-0005-0000-0000-0000786A0000}"/>
    <cellStyle name="Normal 2 7 3 2 2 3 2 4" xfId="11021" xr:uid="{00000000-0005-0000-0000-0000796A0000}"/>
    <cellStyle name="Normal 2 7 3 2 2 3 2 4 2" xfId="33664" xr:uid="{00000000-0005-0000-0000-00007A6A0000}"/>
    <cellStyle name="Normal 2 7 3 2 2 3 2 5" xfId="26223" xr:uid="{00000000-0005-0000-0000-00007B6A0000}"/>
    <cellStyle name="Normal 2 7 3 2 2 3 3" xfId="5448" xr:uid="{00000000-0005-0000-0000-00007C6A0000}"/>
    <cellStyle name="Normal 2 7 3 2 2 3 3 2" xfId="20332" xr:uid="{00000000-0005-0000-0000-00007D6A0000}"/>
    <cellStyle name="Normal 2 7 3 2 2 3 3 2 2" xfId="42975" xr:uid="{00000000-0005-0000-0000-00007E6A0000}"/>
    <cellStyle name="Normal 2 7 3 2 2 3 3 3" xfId="12892" xr:uid="{00000000-0005-0000-0000-00007F6A0000}"/>
    <cellStyle name="Normal 2 7 3 2 2 3 3 3 2" xfId="35535" xr:uid="{00000000-0005-0000-0000-0000806A0000}"/>
    <cellStyle name="Normal 2 7 3 2 2 3 3 4" xfId="28094" xr:uid="{00000000-0005-0000-0000-0000816A0000}"/>
    <cellStyle name="Normal 2 7 3 2 2 3 4" xfId="16614" xr:uid="{00000000-0005-0000-0000-0000826A0000}"/>
    <cellStyle name="Normal 2 7 3 2 2 3 4 2" xfId="39257" xr:uid="{00000000-0005-0000-0000-0000836A0000}"/>
    <cellStyle name="Normal 2 7 3 2 2 3 5" xfId="9174" xr:uid="{00000000-0005-0000-0000-0000846A0000}"/>
    <cellStyle name="Normal 2 7 3 2 2 3 5 2" xfId="31817" xr:uid="{00000000-0005-0000-0000-0000856A0000}"/>
    <cellStyle name="Normal 2 7 3 2 2 3 6" xfId="24376" xr:uid="{00000000-0005-0000-0000-0000866A0000}"/>
    <cellStyle name="Normal 2 7 3 2 2 4" xfId="2649" xr:uid="{00000000-0005-0000-0000-0000876A0000}"/>
    <cellStyle name="Normal 2 7 3 2 2 4 2" xfId="6370" xr:uid="{00000000-0005-0000-0000-0000886A0000}"/>
    <cellStyle name="Normal 2 7 3 2 2 4 2 2" xfId="21254" xr:uid="{00000000-0005-0000-0000-0000896A0000}"/>
    <cellStyle name="Normal 2 7 3 2 2 4 2 2 2" xfId="43897" xr:uid="{00000000-0005-0000-0000-00008A6A0000}"/>
    <cellStyle name="Normal 2 7 3 2 2 4 2 3" xfId="13814" xr:uid="{00000000-0005-0000-0000-00008B6A0000}"/>
    <cellStyle name="Normal 2 7 3 2 2 4 2 3 2" xfId="36457" xr:uid="{00000000-0005-0000-0000-00008C6A0000}"/>
    <cellStyle name="Normal 2 7 3 2 2 4 2 4" xfId="29016" xr:uid="{00000000-0005-0000-0000-00008D6A0000}"/>
    <cellStyle name="Normal 2 7 3 2 2 4 3" xfId="17536" xr:uid="{00000000-0005-0000-0000-00008E6A0000}"/>
    <cellStyle name="Normal 2 7 3 2 2 4 3 2" xfId="40179" xr:uid="{00000000-0005-0000-0000-00008F6A0000}"/>
    <cellStyle name="Normal 2 7 3 2 2 4 4" xfId="10096" xr:uid="{00000000-0005-0000-0000-0000906A0000}"/>
    <cellStyle name="Normal 2 7 3 2 2 4 4 2" xfId="32739" xr:uid="{00000000-0005-0000-0000-0000916A0000}"/>
    <cellStyle name="Normal 2 7 3 2 2 4 5" xfId="25298" xr:uid="{00000000-0005-0000-0000-0000926A0000}"/>
    <cellStyle name="Normal 2 7 3 2 2 5" xfId="4523" xr:uid="{00000000-0005-0000-0000-0000936A0000}"/>
    <cellStyle name="Normal 2 7 3 2 2 5 2" xfId="19407" xr:uid="{00000000-0005-0000-0000-0000946A0000}"/>
    <cellStyle name="Normal 2 7 3 2 2 5 2 2" xfId="42050" xr:uid="{00000000-0005-0000-0000-0000956A0000}"/>
    <cellStyle name="Normal 2 7 3 2 2 5 3" xfId="11967" xr:uid="{00000000-0005-0000-0000-0000966A0000}"/>
    <cellStyle name="Normal 2 7 3 2 2 5 3 2" xfId="34610" xr:uid="{00000000-0005-0000-0000-0000976A0000}"/>
    <cellStyle name="Normal 2 7 3 2 2 5 4" xfId="27169" xr:uid="{00000000-0005-0000-0000-0000986A0000}"/>
    <cellStyle name="Normal 2 7 3 2 2 6" xfId="15689" xr:uid="{00000000-0005-0000-0000-0000996A0000}"/>
    <cellStyle name="Normal 2 7 3 2 2 6 2" xfId="38332" xr:uid="{00000000-0005-0000-0000-00009A6A0000}"/>
    <cellStyle name="Normal 2 7 3 2 2 7" xfId="8249" xr:uid="{00000000-0005-0000-0000-00009B6A0000}"/>
    <cellStyle name="Normal 2 7 3 2 2 7 2" xfId="30892" xr:uid="{00000000-0005-0000-0000-00009C6A0000}"/>
    <cellStyle name="Normal 2 7 3 2 2 8" xfId="23451" xr:uid="{00000000-0005-0000-0000-00009D6A0000}"/>
    <cellStyle name="Normal 2 7 3 2 3" xfId="1047" xr:uid="{00000000-0005-0000-0000-00009E6A0000}"/>
    <cellStyle name="Normal 2 7 3 2 3 2" xfId="1975" xr:uid="{00000000-0005-0000-0000-00009F6A0000}"/>
    <cellStyle name="Normal 2 7 3 2 3 2 2" xfId="3825" xr:uid="{00000000-0005-0000-0000-0000A06A0000}"/>
    <cellStyle name="Normal 2 7 3 2 3 2 2 2" xfId="7546" xr:uid="{00000000-0005-0000-0000-0000A16A0000}"/>
    <cellStyle name="Normal 2 7 3 2 3 2 2 2 2" xfId="22430" xr:uid="{00000000-0005-0000-0000-0000A26A0000}"/>
    <cellStyle name="Normal 2 7 3 2 3 2 2 2 2 2" xfId="45073" xr:uid="{00000000-0005-0000-0000-0000A36A0000}"/>
    <cellStyle name="Normal 2 7 3 2 3 2 2 2 3" xfId="14990" xr:uid="{00000000-0005-0000-0000-0000A46A0000}"/>
    <cellStyle name="Normal 2 7 3 2 3 2 2 2 3 2" xfId="37633" xr:uid="{00000000-0005-0000-0000-0000A56A0000}"/>
    <cellStyle name="Normal 2 7 3 2 3 2 2 2 4" xfId="30192" xr:uid="{00000000-0005-0000-0000-0000A66A0000}"/>
    <cellStyle name="Normal 2 7 3 2 3 2 2 3" xfId="18712" xr:uid="{00000000-0005-0000-0000-0000A76A0000}"/>
    <cellStyle name="Normal 2 7 3 2 3 2 2 3 2" xfId="41355" xr:uid="{00000000-0005-0000-0000-0000A86A0000}"/>
    <cellStyle name="Normal 2 7 3 2 3 2 2 4" xfId="11272" xr:uid="{00000000-0005-0000-0000-0000A96A0000}"/>
    <cellStyle name="Normal 2 7 3 2 3 2 2 4 2" xfId="33915" xr:uid="{00000000-0005-0000-0000-0000AA6A0000}"/>
    <cellStyle name="Normal 2 7 3 2 3 2 2 5" xfId="26474" xr:uid="{00000000-0005-0000-0000-0000AB6A0000}"/>
    <cellStyle name="Normal 2 7 3 2 3 2 3" xfId="5699" xr:uid="{00000000-0005-0000-0000-0000AC6A0000}"/>
    <cellStyle name="Normal 2 7 3 2 3 2 3 2" xfId="20583" xr:uid="{00000000-0005-0000-0000-0000AD6A0000}"/>
    <cellStyle name="Normal 2 7 3 2 3 2 3 2 2" xfId="43226" xr:uid="{00000000-0005-0000-0000-0000AE6A0000}"/>
    <cellStyle name="Normal 2 7 3 2 3 2 3 3" xfId="13143" xr:uid="{00000000-0005-0000-0000-0000AF6A0000}"/>
    <cellStyle name="Normal 2 7 3 2 3 2 3 3 2" xfId="35786" xr:uid="{00000000-0005-0000-0000-0000B06A0000}"/>
    <cellStyle name="Normal 2 7 3 2 3 2 3 4" xfId="28345" xr:uid="{00000000-0005-0000-0000-0000B16A0000}"/>
    <cellStyle name="Normal 2 7 3 2 3 2 4" xfId="16865" xr:uid="{00000000-0005-0000-0000-0000B26A0000}"/>
    <cellStyle name="Normal 2 7 3 2 3 2 4 2" xfId="39508" xr:uid="{00000000-0005-0000-0000-0000B36A0000}"/>
    <cellStyle name="Normal 2 7 3 2 3 2 5" xfId="9425" xr:uid="{00000000-0005-0000-0000-0000B46A0000}"/>
    <cellStyle name="Normal 2 7 3 2 3 2 5 2" xfId="32068" xr:uid="{00000000-0005-0000-0000-0000B56A0000}"/>
    <cellStyle name="Normal 2 7 3 2 3 2 6" xfId="24627" xr:uid="{00000000-0005-0000-0000-0000B66A0000}"/>
    <cellStyle name="Normal 2 7 3 2 3 3" xfId="2900" xr:uid="{00000000-0005-0000-0000-0000B76A0000}"/>
    <cellStyle name="Normal 2 7 3 2 3 3 2" xfId="6621" xr:uid="{00000000-0005-0000-0000-0000B86A0000}"/>
    <cellStyle name="Normal 2 7 3 2 3 3 2 2" xfId="21505" xr:uid="{00000000-0005-0000-0000-0000B96A0000}"/>
    <cellStyle name="Normal 2 7 3 2 3 3 2 2 2" xfId="44148" xr:uid="{00000000-0005-0000-0000-0000BA6A0000}"/>
    <cellStyle name="Normal 2 7 3 2 3 3 2 3" xfId="14065" xr:uid="{00000000-0005-0000-0000-0000BB6A0000}"/>
    <cellStyle name="Normal 2 7 3 2 3 3 2 3 2" xfId="36708" xr:uid="{00000000-0005-0000-0000-0000BC6A0000}"/>
    <cellStyle name="Normal 2 7 3 2 3 3 2 4" xfId="29267" xr:uid="{00000000-0005-0000-0000-0000BD6A0000}"/>
    <cellStyle name="Normal 2 7 3 2 3 3 3" xfId="17787" xr:uid="{00000000-0005-0000-0000-0000BE6A0000}"/>
    <cellStyle name="Normal 2 7 3 2 3 3 3 2" xfId="40430" xr:uid="{00000000-0005-0000-0000-0000BF6A0000}"/>
    <cellStyle name="Normal 2 7 3 2 3 3 4" xfId="10347" xr:uid="{00000000-0005-0000-0000-0000C06A0000}"/>
    <cellStyle name="Normal 2 7 3 2 3 3 4 2" xfId="32990" xr:uid="{00000000-0005-0000-0000-0000C16A0000}"/>
    <cellStyle name="Normal 2 7 3 2 3 3 5" xfId="25549" xr:uid="{00000000-0005-0000-0000-0000C26A0000}"/>
    <cellStyle name="Normal 2 7 3 2 3 4" xfId="4774" xr:uid="{00000000-0005-0000-0000-0000C36A0000}"/>
    <cellStyle name="Normal 2 7 3 2 3 4 2" xfId="19658" xr:uid="{00000000-0005-0000-0000-0000C46A0000}"/>
    <cellStyle name="Normal 2 7 3 2 3 4 2 2" xfId="42301" xr:uid="{00000000-0005-0000-0000-0000C56A0000}"/>
    <cellStyle name="Normal 2 7 3 2 3 4 3" xfId="12218" xr:uid="{00000000-0005-0000-0000-0000C66A0000}"/>
    <cellStyle name="Normal 2 7 3 2 3 4 3 2" xfId="34861" xr:uid="{00000000-0005-0000-0000-0000C76A0000}"/>
    <cellStyle name="Normal 2 7 3 2 3 4 4" xfId="27420" xr:uid="{00000000-0005-0000-0000-0000C86A0000}"/>
    <cellStyle name="Normal 2 7 3 2 3 5" xfId="15940" xr:uid="{00000000-0005-0000-0000-0000C96A0000}"/>
    <cellStyle name="Normal 2 7 3 2 3 5 2" xfId="38583" xr:uid="{00000000-0005-0000-0000-0000CA6A0000}"/>
    <cellStyle name="Normal 2 7 3 2 3 6" xfId="8500" xr:uid="{00000000-0005-0000-0000-0000CB6A0000}"/>
    <cellStyle name="Normal 2 7 3 2 3 6 2" xfId="31143" xr:uid="{00000000-0005-0000-0000-0000CC6A0000}"/>
    <cellStyle name="Normal 2 7 3 2 3 7" xfId="23702" xr:uid="{00000000-0005-0000-0000-0000CD6A0000}"/>
    <cellStyle name="Normal 2 7 3 2 4" xfId="1513" xr:uid="{00000000-0005-0000-0000-0000CE6A0000}"/>
    <cellStyle name="Normal 2 7 3 2 4 2" xfId="3363" xr:uid="{00000000-0005-0000-0000-0000CF6A0000}"/>
    <cellStyle name="Normal 2 7 3 2 4 2 2" xfId="7084" xr:uid="{00000000-0005-0000-0000-0000D06A0000}"/>
    <cellStyle name="Normal 2 7 3 2 4 2 2 2" xfId="21968" xr:uid="{00000000-0005-0000-0000-0000D16A0000}"/>
    <cellStyle name="Normal 2 7 3 2 4 2 2 2 2" xfId="44611" xr:uid="{00000000-0005-0000-0000-0000D26A0000}"/>
    <cellStyle name="Normal 2 7 3 2 4 2 2 3" xfId="14528" xr:uid="{00000000-0005-0000-0000-0000D36A0000}"/>
    <cellStyle name="Normal 2 7 3 2 4 2 2 3 2" xfId="37171" xr:uid="{00000000-0005-0000-0000-0000D46A0000}"/>
    <cellStyle name="Normal 2 7 3 2 4 2 2 4" xfId="29730" xr:uid="{00000000-0005-0000-0000-0000D56A0000}"/>
    <cellStyle name="Normal 2 7 3 2 4 2 3" xfId="18250" xr:uid="{00000000-0005-0000-0000-0000D66A0000}"/>
    <cellStyle name="Normal 2 7 3 2 4 2 3 2" xfId="40893" xr:uid="{00000000-0005-0000-0000-0000D76A0000}"/>
    <cellStyle name="Normal 2 7 3 2 4 2 4" xfId="10810" xr:uid="{00000000-0005-0000-0000-0000D86A0000}"/>
    <cellStyle name="Normal 2 7 3 2 4 2 4 2" xfId="33453" xr:uid="{00000000-0005-0000-0000-0000D96A0000}"/>
    <cellStyle name="Normal 2 7 3 2 4 2 5" xfId="26012" xr:uid="{00000000-0005-0000-0000-0000DA6A0000}"/>
    <cellStyle name="Normal 2 7 3 2 4 3" xfId="5237" xr:uid="{00000000-0005-0000-0000-0000DB6A0000}"/>
    <cellStyle name="Normal 2 7 3 2 4 3 2" xfId="20121" xr:uid="{00000000-0005-0000-0000-0000DC6A0000}"/>
    <cellStyle name="Normal 2 7 3 2 4 3 2 2" xfId="42764" xr:uid="{00000000-0005-0000-0000-0000DD6A0000}"/>
    <cellStyle name="Normal 2 7 3 2 4 3 3" xfId="12681" xr:uid="{00000000-0005-0000-0000-0000DE6A0000}"/>
    <cellStyle name="Normal 2 7 3 2 4 3 3 2" xfId="35324" xr:uid="{00000000-0005-0000-0000-0000DF6A0000}"/>
    <cellStyle name="Normal 2 7 3 2 4 3 4" xfId="27883" xr:uid="{00000000-0005-0000-0000-0000E06A0000}"/>
    <cellStyle name="Normal 2 7 3 2 4 4" xfId="16403" xr:uid="{00000000-0005-0000-0000-0000E16A0000}"/>
    <cellStyle name="Normal 2 7 3 2 4 4 2" xfId="39046" xr:uid="{00000000-0005-0000-0000-0000E26A0000}"/>
    <cellStyle name="Normal 2 7 3 2 4 5" xfId="8963" xr:uid="{00000000-0005-0000-0000-0000E36A0000}"/>
    <cellStyle name="Normal 2 7 3 2 4 5 2" xfId="31606" xr:uid="{00000000-0005-0000-0000-0000E46A0000}"/>
    <cellStyle name="Normal 2 7 3 2 4 6" xfId="24165" xr:uid="{00000000-0005-0000-0000-0000E56A0000}"/>
    <cellStyle name="Normal 2 7 3 2 5" xfId="2438" xr:uid="{00000000-0005-0000-0000-0000E66A0000}"/>
    <cellStyle name="Normal 2 7 3 2 5 2" xfId="6159" xr:uid="{00000000-0005-0000-0000-0000E76A0000}"/>
    <cellStyle name="Normal 2 7 3 2 5 2 2" xfId="21043" xr:uid="{00000000-0005-0000-0000-0000E86A0000}"/>
    <cellStyle name="Normal 2 7 3 2 5 2 2 2" xfId="43686" xr:uid="{00000000-0005-0000-0000-0000E96A0000}"/>
    <cellStyle name="Normal 2 7 3 2 5 2 3" xfId="13603" xr:uid="{00000000-0005-0000-0000-0000EA6A0000}"/>
    <cellStyle name="Normal 2 7 3 2 5 2 3 2" xfId="36246" xr:uid="{00000000-0005-0000-0000-0000EB6A0000}"/>
    <cellStyle name="Normal 2 7 3 2 5 2 4" xfId="28805" xr:uid="{00000000-0005-0000-0000-0000EC6A0000}"/>
    <cellStyle name="Normal 2 7 3 2 5 3" xfId="17325" xr:uid="{00000000-0005-0000-0000-0000ED6A0000}"/>
    <cellStyle name="Normal 2 7 3 2 5 3 2" xfId="39968" xr:uid="{00000000-0005-0000-0000-0000EE6A0000}"/>
    <cellStyle name="Normal 2 7 3 2 5 4" xfId="9885" xr:uid="{00000000-0005-0000-0000-0000EF6A0000}"/>
    <cellStyle name="Normal 2 7 3 2 5 4 2" xfId="32528" xr:uid="{00000000-0005-0000-0000-0000F06A0000}"/>
    <cellStyle name="Normal 2 7 3 2 5 5" xfId="25087" xr:uid="{00000000-0005-0000-0000-0000F16A0000}"/>
    <cellStyle name="Normal 2 7 3 2 6" xfId="4312" xr:uid="{00000000-0005-0000-0000-0000F26A0000}"/>
    <cellStyle name="Normal 2 7 3 2 6 2" xfId="19196" xr:uid="{00000000-0005-0000-0000-0000F36A0000}"/>
    <cellStyle name="Normal 2 7 3 2 6 2 2" xfId="41839" xr:uid="{00000000-0005-0000-0000-0000F46A0000}"/>
    <cellStyle name="Normal 2 7 3 2 6 3" xfId="11756" xr:uid="{00000000-0005-0000-0000-0000F56A0000}"/>
    <cellStyle name="Normal 2 7 3 2 6 3 2" xfId="34399" xr:uid="{00000000-0005-0000-0000-0000F66A0000}"/>
    <cellStyle name="Normal 2 7 3 2 6 4" xfId="26958" xr:uid="{00000000-0005-0000-0000-0000F76A0000}"/>
    <cellStyle name="Normal 2 7 3 2 7" xfId="15478" xr:uid="{00000000-0005-0000-0000-0000F86A0000}"/>
    <cellStyle name="Normal 2 7 3 2 7 2" xfId="38121" xr:uid="{00000000-0005-0000-0000-0000F96A0000}"/>
    <cellStyle name="Normal 2 7 3 2 8" xfId="8038" xr:uid="{00000000-0005-0000-0000-0000FA6A0000}"/>
    <cellStyle name="Normal 2 7 3 2 8 2" xfId="30681" xr:uid="{00000000-0005-0000-0000-0000FB6A0000}"/>
    <cellStyle name="Normal 2 7 3 2 9" xfId="23241" xr:uid="{00000000-0005-0000-0000-0000FC6A0000}"/>
    <cellStyle name="Normal 2 7 3 3" xfId="688" xr:uid="{00000000-0005-0000-0000-0000FD6A0000}"/>
    <cellStyle name="Normal 2 7 3 3 2" xfId="1153" xr:uid="{00000000-0005-0000-0000-0000FE6A0000}"/>
    <cellStyle name="Normal 2 7 3 3 2 2" xfId="2081" xr:uid="{00000000-0005-0000-0000-0000FF6A0000}"/>
    <cellStyle name="Normal 2 7 3 3 2 2 2" xfId="3931" xr:uid="{00000000-0005-0000-0000-0000006B0000}"/>
    <cellStyle name="Normal 2 7 3 3 2 2 2 2" xfId="7652" xr:uid="{00000000-0005-0000-0000-0000016B0000}"/>
    <cellStyle name="Normal 2 7 3 3 2 2 2 2 2" xfId="22536" xr:uid="{00000000-0005-0000-0000-0000026B0000}"/>
    <cellStyle name="Normal 2 7 3 3 2 2 2 2 2 2" xfId="45179" xr:uid="{00000000-0005-0000-0000-0000036B0000}"/>
    <cellStyle name="Normal 2 7 3 3 2 2 2 2 3" xfId="15096" xr:uid="{00000000-0005-0000-0000-0000046B0000}"/>
    <cellStyle name="Normal 2 7 3 3 2 2 2 2 3 2" xfId="37739" xr:uid="{00000000-0005-0000-0000-0000056B0000}"/>
    <cellStyle name="Normal 2 7 3 3 2 2 2 2 4" xfId="30298" xr:uid="{00000000-0005-0000-0000-0000066B0000}"/>
    <cellStyle name="Normal 2 7 3 3 2 2 2 3" xfId="18818" xr:uid="{00000000-0005-0000-0000-0000076B0000}"/>
    <cellStyle name="Normal 2 7 3 3 2 2 2 3 2" xfId="41461" xr:uid="{00000000-0005-0000-0000-0000086B0000}"/>
    <cellStyle name="Normal 2 7 3 3 2 2 2 4" xfId="11378" xr:uid="{00000000-0005-0000-0000-0000096B0000}"/>
    <cellStyle name="Normal 2 7 3 3 2 2 2 4 2" xfId="34021" xr:uid="{00000000-0005-0000-0000-00000A6B0000}"/>
    <cellStyle name="Normal 2 7 3 3 2 2 2 5" xfId="26580" xr:uid="{00000000-0005-0000-0000-00000B6B0000}"/>
    <cellStyle name="Normal 2 7 3 3 2 2 3" xfId="5805" xr:uid="{00000000-0005-0000-0000-00000C6B0000}"/>
    <cellStyle name="Normal 2 7 3 3 2 2 3 2" xfId="20689" xr:uid="{00000000-0005-0000-0000-00000D6B0000}"/>
    <cellStyle name="Normal 2 7 3 3 2 2 3 2 2" xfId="43332" xr:uid="{00000000-0005-0000-0000-00000E6B0000}"/>
    <cellStyle name="Normal 2 7 3 3 2 2 3 3" xfId="13249" xr:uid="{00000000-0005-0000-0000-00000F6B0000}"/>
    <cellStyle name="Normal 2 7 3 3 2 2 3 3 2" xfId="35892" xr:uid="{00000000-0005-0000-0000-0000106B0000}"/>
    <cellStyle name="Normal 2 7 3 3 2 2 3 4" xfId="28451" xr:uid="{00000000-0005-0000-0000-0000116B0000}"/>
    <cellStyle name="Normal 2 7 3 3 2 2 4" xfId="16971" xr:uid="{00000000-0005-0000-0000-0000126B0000}"/>
    <cellStyle name="Normal 2 7 3 3 2 2 4 2" xfId="39614" xr:uid="{00000000-0005-0000-0000-0000136B0000}"/>
    <cellStyle name="Normal 2 7 3 3 2 2 5" xfId="9531" xr:uid="{00000000-0005-0000-0000-0000146B0000}"/>
    <cellStyle name="Normal 2 7 3 3 2 2 5 2" xfId="32174" xr:uid="{00000000-0005-0000-0000-0000156B0000}"/>
    <cellStyle name="Normal 2 7 3 3 2 2 6" xfId="24733" xr:uid="{00000000-0005-0000-0000-0000166B0000}"/>
    <cellStyle name="Normal 2 7 3 3 2 3" xfId="3006" xr:uid="{00000000-0005-0000-0000-0000176B0000}"/>
    <cellStyle name="Normal 2 7 3 3 2 3 2" xfId="6727" xr:uid="{00000000-0005-0000-0000-0000186B0000}"/>
    <cellStyle name="Normal 2 7 3 3 2 3 2 2" xfId="21611" xr:uid="{00000000-0005-0000-0000-0000196B0000}"/>
    <cellStyle name="Normal 2 7 3 3 2 3 2 2 2" xfId="44254" xr:uid="{00000000-0005-0000-0000-00001A6B0000}"/>
    <cellStyle name="Normal 2 7 3 3 2 3 2 3" xfId="14171" xr:uid="{00000000-0005-0000-0000-00001B6B0000}"/>
    <cellStyle name="Normal 2 7 3 3 2 3 2 3 2" xfId="36814" xr:uid="{00000000-0005-0000-0000-00001C6B0000}"/>
    <cellStyle name="Normal 2 7 3 3 2 3 2 4" xfId="29373" xr:uid="{00000000-0005-0000-0000-00001D6B0000}"/>
    <cellStyle name="Normal 2 7 3 3 2 3 3" xfId="17893" xr:uid="{00000000-0005-0000-0000-00001E6B0000}"/>
    <cellStyle name="Normal 2 7 3 3 2 3 3 2" xfId="40536" xr:uid="{00000000-0005-0000-0000-00001F6B0000}"/>
    <cellStyle name="Normal 2 7 3 3 2 3 4" xfId="10453" xr:uid="{00000000-0005-0000-0000-0000206B0000}"/>
    <cellStyle name="Normal 2 7 3 3 2 3 4 2" xfId="33096" xr:uid="{00000000-0005-0000-0000-0000216B0000}"/>
    <cellStyle name="Normal 2 7 3 3 2 3 5" xfId="25655" xr:uid="{00000000-0005-0000-0000-0000226B0000}"/>
    <cellStyle name="Normal 2 7 3 3 2 4" xfId="4880" xr:uid="{00000000-0005-0000-0000-0000236B0000}"/>
    <cellStyle name="Normal 2 7 3 3 2 4 2" xfId="19764" xr:uid="{00000000-0005-0000-0000-0000246B0000}"/>
    <cellStyle name="Normal 2 7 3 3 2 4 2 2" xfId="42407" xr:uid="{00000000-0005-0000-0000-0000256B0000}"/>
    <cellStyle name="Normal 2 7 3 3 2 4 3" xfId="12324" xr:uid="{00000000-0005-0000-0000-0000266B0000}"/>
    <cellStyle name="Normal 2 7 3 3 2 4 3 2" xfId="34967" xr:uid="{00000000-0005-0000-0000-0000276B0000}"/>
    <cellStyle name="Normal 2 7 3 3 2 4 4" xfId="27526" xr:uid="{00000000-0005-0000-0000-0000286B0000}"/>
    <cellStyle name="Normal 2 7 3 3 2 5" xfId="16046" xr:uid="{00000000-0005-0000-0000-0000296B0000}"/>
    <cellStyle name="Normal 2 7 3 3 2 5 2" xfId="38689" xr:uid="{00000000-0005-0000-0000-00002A6B0000}"/>
    <cellStyle name="Normal 2 7 3 3 2 6" xfId="8606" xr:uid="{00000000-0005-0000-0000-00002B6B0000}"/>
    <cellStyle name="Normal 2 7 3 3 2 6 2" xfId="31249" xr:uid="{00000000-0005-0000-0000-00002C6B0000}"/>
    <cellStyle name="Normal 2 7 3 3 2 7" xfId="23808" xr:uid="{00000000-0005-0000-0000-00002D6B0000}"/>
    <cellStyle name="Normal 2 7 3 3 3" xfId="1619" xr:uid="{00000000-0005-0000-0000-00002E6B0000}"/>
    <cellStyle name="Normal 2 7 3 3 3 2" xfId="3469" xr:uid="{00000000-0005-0000-0000-00002F6B0000}"/>
    <cellStyle name="Normal 2 7 3 3 3 2 2" xfId="7190" xr:uid="{00000000-0005-0000-0000-0000306B0000}"/>
    <cellStyle name="Normal 2 7 3 3 3 2 2 2" xfId="22074" xr:uid="{00000000-0005-0000-0000-0000316B0000}"/>
    <cellStyle name="Normal 2 7 3 3 3 2 2 2 2" xfId="44717" xr:uid="{00000000-0005-0000-0000-0000326B0000}"/>
    <cellStyle name="Normal 2 7 3 3 3 2 2 3" xfId="14634" xr:uid="{00000000-0005-0000-0000-0000336B0000}"/>
    <cellStyle name="Normal 2 7 3 3 3 2 2 3 2" xfId="37277" xr:uid="{00000000-0005-0000-0000-0000346B0000}"/>
    <cellStyle name="Normal 2 7 3 3 3 2 2 4" xfId="29836" xr:uid="{00000000-0005-0000-0000-0000356B0000}"/>
    <cellStyle name="Normal 2 7 3 3 3 2 3" xfId="18356" xr:uid="{00000000-0005-0000-0000-0000366B0000}"/>
    <cellStyle name="Normal 2 7 3 3 3 2 3 2" xfId="40999" xr:uid="{00000000-0005-0000-0000-0000376B0000}"/>
    <cellStyle name="Normal 2 7 3 3 3 2 4" xfId="10916" xr:uid="{00000000-0005-0000-0000-0000386B0000}"/>
    <cellStyle name="Normal 2 7 3 3 3 2 4 2" xfId="33559" xr:uid="{00000000-0005-0000-0000-0000396B0000}"/>
    <cellStyle name="Normal 2 7 3 3 3 2 5" xfId="26118" xr:uid="{00000000-0005-0000-0000-00003A6B0000}"/>
    <cellStyle name="Normal 2 7 3 3 3 3" xfId="5343" xr:uid="{00000000-0005-0000-0000-00003B6B0000}"/>
    <cellStyle name="Normal 2 7 3 3 3 3 2" xfId="20227" xr:uid="{00000000-0005-0000-0000-00003C6B0000}"/>
    <cellStyle name="Normal 2 7 3 3 3 3 2 2" xfId="42870" xr:uid="{00000000-0005-0000-0000-00003D6B0000}"/>
    <cellStyle name="Normal 2 7 3 3 3 3 3" xfId="12787" xr:uid="{00000000-0005-0000-0000-00003E6B0000}"/>
    <cellStyle name="Normal 2 7 3 3 3 3 3 2" xfId="35430" xr:uid="{00000000-0005-0000-0000-00003F6B0000}"/>
    <cellStyle name="Normal 2 7 3 3 3 3 4" xfId="27989" xr:uid="{00000000-0005-0000-0000-0000406B0000}"/>
    <cellStyle name="Normal 2 7 3 3 3 4" xfId="16509" xr:uid="{00000000-0005-0000-0000-0000416B0000}"/>
    <cellStyle name="Normal 2 7 3 3 3 4 2" xfId="39152" xr:uid="{00000000-0005-0000-0000-0000426B0000}"/>
    <cellStyle name="Normal 2 7 3 3 3 5" xfId="9069" xr:uid="{00000000-0005-0000-0000-0000436B0000}"/>
    <cellStyle name="Normal 2 7 3 3 3 5 2" xfId="31712" xr:uid="{00000000-0005-0000-0000-0000446B0000}"/>
    <cellStyle name="Normal 2 7 3 3 3 6" xfId="24271" xr:uid="{00000000-0005-0000-0000-0000456B0000}"/>
    <cellStyle name="Normal 2 7 3 3 4" xfId="2544" xr:uid="{00000000-0005-0000-0000-0000466B0000}"/>
    <cellStyle name="Normal 2 7 3 3 4 2" xfId="6265" xr:uid="{00000000-0005-0000-0000-0000476B0000}"/>
    <cellStyle name="Normal 2 7 3 3 4 2 2" xfId="21149" xr:uid="{00000000-0005-0000-0000-0000486B0000}"/>
    <cellStyle name="Normal 2 7 3 3 4 2 2 2" xfId="43792" xr:uid="{00000000-0005-0000-0000-0000496B0000}"/>
    <cellStyle name="Normal 2 7 3 3 4 2 3" xfId="13709" xr:uid="{00000000-0005-0000-0000-00004A6B0000}"/>
    <cellStyle name="Normal 2 7 3 3 4 2 3 2" xfId="36352" xr:uid="{00000000-0005-0000-0000-00004B6B0000}"/>
    <cellStyle name="Normal 2 7 3 3 4 2 4" xfId="28911" xr:uid="{00000000-0005-0000-0000-00004C6B0000}"/>
    <cellStyle name="Normal 2 7 3 3 4 3" xfId="17431" xr:uid="{00000000-0005-0000-0000-00004D6B0000}"/>
    <cellStyle name="Normal 2 7 3 3 4 3 2" xfId="40074" xr:uid="{00000000-0005-0000-0000-00004E6B0000}"/>
    <cellStyle name="Normal 2 7 3 3 4 4" xfId="9991" xr:uid="{00000000-0005-0000-0000-00004F6B0000}"/>
    <cellStyle name="Normal 2 7 3 3 4 4 2" xfId="32634" xr:uid="{00000000-0005-0000-0000-0000506B0000}"/>
    <cellStyle name="Normal 2 7 3 3 4 5" xfId="25193" xr:uid="{00000000-0005-0000-0000-0000516B0000}"/>
    <cellStyle name="Normal 2 7 3 3 5" xfId="4418" xr:uid="{00000000-0005-0000-0000-0000526B0000}"/>
    <cellStyle name="Normal 2 7 3 3 5 2" xfId="19302" xr:uid="{00000000-0005-0000-0000-0000536B0000}"/>
    <cellStyle name="Normal 2 7 3 3 5 2 2" xfId="41945" xr:uid="{00000000-0005-0000-0000-0000546B0000}"/>
    <cellStyle name="Normal 2 7 3 3 5 3" xfId="11862" xr:uid="{00000000-0005-0000-0000-0000556B0000}"/>
    <cellStyle name="Normal 2 7 3 3 5 3 2" xfId="34505" xr:uid="{00000000-0005-0000-0000-0000566B0000}"/>
    <cellStyle name="Normal 2 7 3 3 5 4" xfId="27064" xr:uid="{00000000-0005-0000-0000-0000576B0000}"/>
    <cellStyle name="Normal 2 7 3 3 6" xfId="15584" xr:uid="{00000000-0005-0000-0000-0000586B0000}"/>
    <cellStyle name="Normal 2 7 3 3 6 2" xfId="38227" xr:uid="{00000000-0005-0000-0000-0000596B0000}"/>
    <cellStyle name="Normal 2 7 3 3 7" xfId="8144" xr:uid="{00000000-0005-0000-0000-00005A6B0000}"/>
    <cellStyle name="Normal 2 7 3 3 7 2" xfId="30787" xr:uid="{00000000-0005-0000-0000-00005B6B0000}"/>
    <cellStyle name="Normal 2 7 3 3 8" xfId="23346" xr:uid="{00000000-0005-0000-0000-00005C6B0000}"/>
    <cellStyle name="Normal 2 7 3 4" xfId="942" xr:uid="{00000000-0005-0000-0000-00005D6B0000}"/>
    <cellStyle name="Normal 2 7 3 4 2" xfId="1870" xr:uid="{00000000-0005-0000-0000-00005E6B0000}"/>
    <cellStyle name="Normal 2 7 3 4 2 2" xfId="3720" xr:uid="{00000000-0005-0000-0000-00005F6B0000}"/>
    <cellStyle name="Normal 2 7 3 4 2 2 2" xfId="7441" xr:uid="{00000000-0005-0000-0000-0000606B0000}"/>
    <cellStyle name="Normal 2 7 3 4 2 2 2 2" xfId="22325" xr:uid="{00000000-0005-0000-0000-0000616B0000}"/>
    <cellStyle name="Normal 2 7 3 4 2 2 2 2 2" xfId="44968" xr:uid="{00000000-0005-0000-0000-0000626B0000}"/>
    <cellStyle name="Normal 2 7 3 4 2 2 2 3" xfId="14885" xr:uid="{00000000-0005-0000-0000-0000636B0000}"/>
    <cellStyle name="Normal 2 7 3 4 2 2 2 3 2" xfId="37528" xr:uid="{00000000-0005-0000-0000-0000646B0000}"/>
    <cellStyle name="Normal 2 7 3 4 2 2 2 4" xfId="30087" xr:uid="{00000000-0005-0000-0000-0000656B0000}"/>
    <cellStyle name="Normal 2 7 3 4 2 2 3" xfId="18607" xr:uid="{00000000-0005-0000-0000-0000666B0000}"/>
    <cellStyle name="Normal 2 7 3 4 2 2 3 2" xfId="41250" xr:uid="{00000000-0005-0000-0000-0000676B0000}"/>
    <cellStyle name="Normal 2 7 3 4 2 2 4" xfId="11167" xr:uid="{00000000-0005-0000-0000-0000686B0000}"/>
    <cellStyle name="Normal 2 7 3 4 2 2 4 2" xfId="33810" xr:uid="{00000000-0005-0000-0000-0000696B0000}"/>
    <cellStyle name="Normal 2 7 3 4 2 2 5" xfId="26369" xr:uid="{00000000-0005-0000-0000-00006A6B0000}"/>
    <cellStyle name="Normal 2 7 3 4 2 3" xfId="5594" xr:uid="{00000000-0005-0000-0000-00006B6B0000}"/>
    <cellStyle name="Normal 2 7 3 4 2 3 2" xfId="20478" xr:uid="{00000000-0005-0000-0000-00006C6B0000}"/>
    <cellStyle name="Normal 2 7 3 4 2 3 2 2" xfId="43121" xr:uid="{00000000-0005-0000-0000-00006D6B0000}"/>
    <cellStyle name="Normal 2 7 3 4 2 3 3" xfId="13038" xr:uid="{00000000-0005-0000-0000-00006E6B0000}"/>
    <cellStyle name="Normal 2 7 3 4 2 3 3 2" xfId="35681" xr:uid="{00000000-0005-0000-0000-00006F6B0000}"/>
    <cellStyle name="Normal 2 7 3 4 2 3 4" xfId="28240" xr:uid="{00000000-0005-0000-0000-0000706B0000}"/>
    <cellStyle name="Normal 2 7 3 4 2 4" xfId="16760" xr:uid="{00000000-0005-0000-0000-0000716B0000}"/>
    <cellStyle name="Normal 2 7 3 4 2 4 2" xfId="39403" xr:uid="{00000000-0005-0000-0000-0000726B0000}"/>
    <cellStyle name="Normal 2 7 3 4 2 5" xfId="9320" xr:uid="{00000000-0005-0000-0000-0000736B0000}"/>
    <cellStyle name="Normal 2 7 3 4 2 5 2" xfId="31963" xr:uid="{00000000-0005-0000-0000-0000746B0000}"/>
    <cellStyle name="Normal 2 7 3 4 2 6" xfId="24522" xr:uid="{00000000-0005-0000-0000-0000756B0000}"/>
    <cellStyle name="Normal 2 7 3 4 3" xfId="2795" xr:uid="{00000000-0005-0000-0000-0000766B0000}"/>
    <cellStyle name="Normal 2 7 3 4 3 2" xfId="6516" xr:uid="{00000000-0005-0000-0000-0000776B0000}"/>
    <cellStyle name="Normal 2 7 3 4 3 2 2" xfId="21400" xr:uid="{00000000-0005-0000-0000-0000786B0000}"/>
    <cellStyle name="Normal 2 7 3 4 3 2 2 2" xfId="44043" xr:uid="{00000000-0005-0000-0000-0000796B0000}"/>
    <cellStyle name="Normal 2 7 3 4 3 2 3" xfId="13960" xr:uid="{00000000-0005-0000-0000-00007A6B0000}"/>
    <cellStyle name="Normal 2 7 3 4 3 2 3 2" xfId="36603" xr:uid="{00000000-0005-0000-0000-00007B6B0000}"/>
    <cellStyle name="Normal 2 7 3 4 3 2 4" xfId="29162" xr:uid="{00000000-0005-0000-0000-00007C6B0000}"/>
    <cellStyle name="Normal 2 7 3 4 3 3" xfId="17682" xr:uid="{00000000-0005-0000-0000-00007D6B0000}"/>
    <cellStyle name="Normal 2 7 3 4 3 3 2" xfId="40325" xr:uid="{00000000-0005-0000-0000-00007E6B0000}"/>
    <cellStyle name="Normal 2 7 3 4 3 4" xfId="10242" xr:uid="{00000000-0005-0000-0000-00007F6B0000}"/>
    <cellStyle name="Normal 2 7 3 4 3 4 2" xfId="32885" xr:uid="{00000000-0005-0000-0000-0000806B0000}"/>
    <cellStyle name="Normal 2 7 3 4 3 5" xfId="25444" xr:uid="{00000000-0005-0000-0000-0000816B0000}"/>
    <cellStyle name="Normal 2 7 3 4 4" xfId="4669" xr:uid="{00000000-0005-0000-0000-0000826B0000}"/>
    <cellStyle name="Normal 2 7 3 4 4 2" xfId="19553" xr:uid="{00000000-0005-0000-0000-0000836B0000}"/>
    <cellStyle name="Normal 2 7 3 4 4 2 2" xfId="42196" xr:uid="{00000000-0005-0000-0000-0000846B0000}"/>
    <cellStyle name="Normal 2 7 3 4 4 3" xfId="12113" xr:uid="{00000000-0005-0000-0000-0000856B0000}"/>
    <cellStyle name="Normal 2 7 3 4 4 3 2" xfId="34756" xr:uid="{00000000-0005-0000-0000-0000866B0000}"/>
    <cellStyle name="Normal 2 7 3 4 4 4" xfId="27315" xr:uid="{00000000-0005-0000-0000-0000876B0000}"/>
    <cellStyle name="Normal 2 7 3 4 5" xfId="15835" xr:uid="{00000000-0005-0000-0000-0000886B0000}"/>
    <cellStyle name="Normal 2 7 3 4 5 2" xfId="38478" xr:uid="{00000000-0005-0000-0000-0000896B0000}"/>
    <cellStyle name="Normal 2 7 3 4 6" xfId="8395" xr:uid="{00000000-0005-0000-0000-00008A6B0000}"/>
    <cellStyle name="Normal 2 7 3 4 6 2" xfId="31038" xr:uid="{00000000-0005-0000-0000-00008B6B0000}"/>
    <cellStyle name="Normal 2 7 3 4 7" xfId="23597" xr:uid="{00000000-0005-0000-0000-00008C6B0000}"/>
    <cellStyle name="Normal 2 7 3 5" xfId="1408" xr:uid="{00000000-0005-0000-0000-00008D6B0000}"/>
    <cellStyle name="Normal 2 7 3 5 2" xfId="3258" xr:uid="{00000000-0005-0000-0000-00008E6B0000}"/>
    <cellStyle name="Normal 2 7 3 5 2 2" xfId="6979" xr:uid="{00000000-0005-0000-0000-00008F6B0000}"/>
    <cellStyle name="Normal 2 7 3 5 2 2 2" xfId="21863" xr:uid="{00000000-0005-0000-0000-0000906B0000}"/>
    <cellStyle name="Normal 2 7 3 5 2 2 2 2" xfId="44506" xr:uid="{00000000-0005-0000-0000-0000916B0000}"/>
    <cellStyle name="Normal 2 7 3 5 2 2 3" xfId="14423" xr:uid="{00000000-0005-0000-0000-0000926B0000}"/>
    <cellStyle name="Normal 2 7 3 5 2 2 3 2" xfId="37066" xr:uid="{00000000-0005-0000-0000-0000936B0000}"/>
    <cellStyle name="Normal 2 7 3 5 2 2 4" xfId="29625" xr:uid="{00000000-0005-0000-0000-0000946B0000}"/>
    <cellStyle name="Normal 2 7 3 5 2 3" xfId="18145" xr:uid="{00000000-0005-0000-0000-0000956B0000}"/>
    <cellStyle name="Normal 2 7 3 5 2 3 2" xfId="40788" xr:uid="{00000000-0005-0000-0000-0000966B0000}"/>
    <cellStyle name="Normal 2 7 3 5 2 4" xfId="10705" xr:uid="{00000000-0005-0000-0000-0000976B0000}"/>
    <cellStyle name="Normal 2 7 3 5 2 4 2" xfId="33348" xr:uid="{00000000-0005-0000-0000-0000986B0000}"/>
    <cellStyle name="Normal 2 7 3 5 2 5" xfId="25907" xr:uid="{00000000-0005-0000-0000-0000996B0000}"/>
    <cellStyle name="Normal 2 7 3 5 3" xfId="5132" xr:uid="{00000000-0005-0000-0000-00009A6B0000}"/>
    <cellStyle name="Normal 2 7 3 5 3 2" xfId="20016" xr:uid="{00000000-0005-0000-0000-00009B6B0000}"/>
    <cellStyle name="Normal 2 7 3 5 3 2 2" xfId="42659" xr:uid="{00000000-0005-0000-0000-00009C6B0000}"/>
    <cellStyle name="Normal 2 7 3 5 3 3" xfId="12576" xr:uid="{00000000-0005-0000-0000-00009D6B0000}"/>
    <cellStyle name="Normal 2 7 3 5 3 3 2" xfId="35219" xr:uid="{00000000-0005-0000-0000-00009E6B0000}"/>
    <cellStyle name="Normal 2 7 3 5 3 4" xfId="27778" xr:uid="{00000000-0005-0000-0000-00009F6B0000}"/>
    <cellStyle name="Normal 2 7 3 5 4" xfId="16298" xr:uid="{00000000-0005-0000-0000-0000A06B0000}"/>
    <cellStyle name="Normal 2 7 3 5 4 2" xfId="38941" xr:uid="{00000000-0005-0000-0000-0000A16B0000}"/>
    <cellStyle name="Normal 2 7 3 5 5" xfId="8858" xr:uid="{00000000-0005-0000-0000-0000A26B0000}"/>
    <cellStyle name="Normal 2 7 3 5 5 2" xfId="31501" xr:uid="{00000000-0005-0000-0000-0000A36B0000}"/>
    <cellStyle name="Normal 2 7 3 5 6" xfId="24060" xr:uid="{00000000-0005-0000-0000-0000A46B0000}"/>
    <cellStyle name="Normal 2 7 3 6" xfId="2333" xr:uid="{00000000-0005-0000-0000-0000A56B0000}"/>
    <cellStyle name="Normal 2 7 3 6 2" xfId="6054" xr:uid="{00000000-0005-0000-0000-0000A66B0000}"/>
    <cellStyle name="Normal 2 7 3 6 2 2" xfId="20938" xr:uid="{00000000-0005-0000-0000-0000A76B0000}"/>
    <cellStyle name="Normal 2 7 3 6 2 2 2" xfId="43581" xr:uid="{00000000-0005-0000-0000-0000A86B0000}"/>
    <cellStyle name="Normal 2 7 3 6 2 3" xfId="13498" xr:uid="{00000000-0005-0000-0000-0000A96B0000}"/>
    <cellStyle name="Normal 2 7 3 6 2 3 2" xfId="36141" xr:uid="{00000000-0005-0000-0000-0000AA6B0000}"/>
    <cellStyle name="Normal 2 7 3 6 2 4" xfId="28700" xr:uid="{00000000-0005-0000-0000-0000AB6B0000}"/>
    <cellStyle name="Normal 2 7 3 6 3" xfId="17220" xr:uid="{00000000-0005-0000-0000-0000AC6B0000}"/>
    <cellStyle name="Normal 2 7 3 6 3 2" xfId="39863" xr:uid="{00000000-0005-0000-0000-0000AD6B0000}"/>
    <cellStyle name="Normal 2 7 3 6 4" xfId="9780" xr:uid="{00000000-0005-0000-0000-0000AE6B0000}"/>
    <cellStyle name="Normal 2 7 3 6 4 2" xfId="32423" xr:uid="{00000000-0005-0000-0000-0000AF6B0000}"/>
    <cellStyle name="Normal 2 7 3 6 5" xfId="24982" xr:uid="{00000000-0005-0000-0000-0000B06B0000}"/>
    <cellStyle name="Normal 2 7 3 7" xfId="4207" xr:uid="{00000000-0005-0000-0000-0000B16B0000}"/>
    <cellStyle name="Normal 2 7 3 7 2" xfId="19091" xr:uid="{00000000-0005-0000-0000-0000B26B0000}"/>
    <cellStyle name="Normal 2 7 3 7 2 2" xfId="41734" xr:uid="{00000000-0005-0000-0000-0000B36B0000}"/>
    <cellStyle name="Normal 2 7 3 7 3" xfId="11651" xr:uid="{00000000-0005-0000-0000-0000B46B0000}"/>
    <cellStyle name="Normal 2 7 3 7 3 2" xfId="34294" xr:uid="{00000000-0005-0000-0000-0000B56B0000}"/>
    <cellStyle name="Normal 2 7 3 7 4" xfId="26853" xr:uid="{00000000-0005-0000-0000-0000B66B0000}"/>
    <cellStyle name="Normal 2 7 3 8" xfId="15373" xr:uid="{00000000-0005-0000-0000-0000B76B0000}"/>
    <cellStyle name="Normal 2 7 3 8 2" xfId="38016" xr:uid="{00000000-0005-0000-0000-0000B86B0000}"/>
    <cellStyle name="Normal 2 7 3 9" xfId="7933" xr:uid="{00000000-0005-0000-0000-0000B96B0000}"/>
    <cellStyle name="Normal 2 7 3 9 2" xfId="30576" xr:uid="{00000000-0005-0000-0000-0000BA6B0000}"/>
    <cellStyle name="Normal 2 7 4" xfId="529" xr:uid="{00000000-0005-0000-0000-0000BB6B0000}"/>
    <cellStyle name="Normal 2 7 4 2" xfId="741" xr:uid="{00000000-0005-0000-0000-0000BC6B0000}"/>
    <cellStyle name="Normal 2 7 4 2 2" xfId="1206" xr:uid="{00000000-0005-0000-0000-0000BD6B0000}"/>
    <cellStyle name="Normal 2 7 4 2 2 2" xfId="2134" xr:uid="{00000000-0005-0000-0000-0000BE6B0000}"/>
    <cellStyle name="Normal 2 7 4 2 2 2 2" xfId="3984" xr:uid="{00000000-0005-0000-0000-0000BF6B0000}"/>
    <cellStyle name="Normal 2 7 4 2 2 2 2 2" xfId="7705" xr:uid="{00000000-0005-0000-0000-0000C06B0000}"/>
    <cellStyle name="Normal 2 7 4 2 2 2 2 2 2" xfId="22589" xr:uid="{00000000-0005-0000-0000-0000C16B0000}"/>
    <cellStyle name="Normal 2 7 4 2 2 2 2 2 2 2" xfId="45232" xr:uid="{00000000-0005-0000-0000-0000C26B0000}"/>
    <cellStyle name="Normal 2 7 4 2 2 2 2 2 3" xfId="15149" xr:uid="{00000000-0005-0000-0000-0000C36B0000}"/>
    <cellStyle name="Normal 2 7 4 2 2 2 2 2 3 2" xfId="37792" xr:uid="{00000000-0005-0000-0000-0000C46B0000}"/>
    <cellStyle name="Normal 2 7 4 2 2 2 2 2 4" xfId="30351" xr:uid="{00000000-0005-0000-0000-0000C56B0000}"/>
    <cellStyle name="Normal 2 7 4 2 2 2 2 3" xfId="18871" xr:uid="{00000000-0005-0000-0000-0000C66B0000}"/>
    <cellStyle name="Normal 2 7 4 2 2 2 2 3 2" xfId="41514" xr:uid="{00000000-0005-0000-0000-0000C76B0000}"/>
    <cellStyle name="Normal 2 7 4 2 2 2 2 4" xfId="11431" xr:uid="{00000000-0005-0000-0000-0000C86B0000}"/>
    <cellStyle name="Normal 2 7 4 2 2 2 2 4 2" xfId="34074" xr:uid="{00000000-0005-0000-0000-0000C96B0000}"/>
    <cellStyle name="Normal 2 7 4 2 2 2 2 5" xfId="26633" xr:uid="{00000000-0005-0000-0000-0000CA6B0000}"/>
    <cellStyle name="Normal 2 7 4 2 2 2 3" xfId="5858" xr:uid="{00000000-0005-0000-0000-0000CB6B0000}"/>
    <cellStyle name="Normal 2 7 4 2 2 2 3 2" xfId="20742" xr:uid="{00000000-0005-0000-0000-0000CC6B0000}"/>
    <cellStyle name="Normal 2 7 4 2 2 2 3 2 2" xfId="43385" xr:uid="{00000000-0005-0000-0000-0000CD6B0000}"/>
    <cellStyle name="Normal 2 7 4 2 2 2 3 3" xfId="13302" xr:uid="{00000000-0005-0000-0000-0000CE6B0000}"/>
    <cellStyle name="Normal 2 7 4 2 2 2 3 3 2" xfId="35945" xr:uid="{00000000-0005-0000-0000-0000CF6B0000}"/>
    <cellStyle name="Normal 2 7 4 2 2 2 3 4" xfId="28504" xr:uid="{00000000-0005-0000-0000-0000D06B0000}"/>
    <cellStyle name="Normal 2 7 4 2 2 2 4" xfId="17024" xr:uid="{00000000-0005-0000-0000-0000D16B0000}"/>
    <cellStyle name="Normal 2 7 4 2 2 2 4 2" xfId="39667" xr:uid="{00000000-0005-0000-0000-0000D26B0000}"/>
    <cellStyle name="Normal 2 7 4 2 2 2 5" xfId="9584" xr:uid="{00000000-0005-0000-0000-0000D36B0000}"/>
    <cellStyle name="Normal 2 7 4 2 2 2 5 2" xfId="32227" xr:uid="{00000000-0005-0000-0000-0000D46B0000}"/>
    <cellStyle name="Normal 2 7 4 2 2 2 6" xfId="24786" xr:uid="{00000000-0005-0000-0000-0000D56B0000}"/>
    <cellStyle name="Normal 2 7 4 2 2 3" xfId="3059" xr:uid="{00000000-0005-0000-0000-0000D66B0000}"/>
    <cellStyle name="Normal 2 7 4 2 2 3 2" xfId="6780" xr:uid="{00000000-0005-0000-0000-0000D76B0000}"/>
    <cellStyle name="Normal 2 7 4 2 2 3 2 2" xfId="21664" xr:uid="{00000000-0005-0000-0000-0000D86B0000}"/>
    <cellStyle name="Normal 2 7 4 2 2 3 2 2 2" xfId="44307" xr:uid="{00000000-0005-0000-0000-0000D96B0000}"/>
    <cellStyle name="Normal 2 7 4 2 2 3 2 3" xfId="14224" xr:uid="{00000000-0005-0000-0000-0000DA6B0000}"/>
    <cellStyle name="Normal 2 7 4 2 2 3 2 3 2" xfId="36867" xr:uid="{00000000-0005-0000-0000-0000DB6B0000}"/>
    <cellStyle name="Normal 2 7 4 2 2 3 2 4" xfId="29426" xr:uid="{00000000-0005-0000-0000-0000DC6B0000}"/>
    <cellStyle name="Normal 2 7 4 2 2 3 3" xfId="17946" xr:uid="{00000000-0005-0000-0000-0000DD6B0000}"/>
    <cellStyle name="Normal 2 7 4 2 2 3 3 2" xfId="40589" xr:uid="{00000000-0005-0000-0000-0000DE6B0000}"/>
    <cellStyle name="Normal 2 7 4 2 2 3 4" xfId="10506" xr:uid="{00000000-0005-0000-0000-0000DF6B0000}"/>
    <cellStyle name="Normal 2 7 4 2 2 3 4 2" xfId="33149" xr:uid="{00000000-0005-0000-0000-0000E06B0000}"/>
    <cellStyle name="Normal 2 7 4 2 2 3 5" xfId="25708" xr:uid="{00000000-0005-0000-0000-0000E16B0000}"/>
    <cellStyle name="Normal 2 7 4 2 2 4" xfId="4933" xr:uid="{00000000-0005-0000-0000-0000E26B0000}"/>
    <cellStyle name="Normal 2 7 4 2 2 4 2" xfId="19817" xr:uid="{00000000-0005-0000-0000-0000E36B0000}"/>
    <cellStyle name="Normal 2 7 4 2 2 4 2 2" xfId="42460" xr:uid="{00000000-0005-0000-0000-0000E46B0000}"/>
    <cellStyle name="Normal 2 7 4 2 2 4 3" xfId="12377" xr:uid="{00000000-0005-0000-0000-0000E56B0000}"/>
    <cellStyle name="Normal 2 7 4 2 2 4 3 2" xfId="35020" xr:uid="{00000000-0005-0000-0000-0000E66B0000}"/>
    <cellStyle name="Normal 2 7 4 2 2 4 4" xfId="27579" xr:uid="{00000000-0005-0000-0000-0000E76B0000}"/>
    <cellStyle name="Normal 2 7 4 2 2 5" xfId="16099" xr:uid="{00000000-0005-0000-0000-0000E86B0000}"/>
    <cellStyle name="Normal 2 7 4 2 2 5 2" xfId="38742" xr:uid="{00000000-0005-0000-0000-0000E96B0000}"/>
    <cellStyle name="Normal 2 7 4 2 2 6" xfId="8659" xr:uid="{00000000-0005-0000-0000-0000EA6B0000}"/>
    <cellStyle name="Normal 2 7 4 2 2 6 2" xfId="31302" xr:uid="{00000000-0005-0000-0000-0000EB6B0000}"/>
    <cellStyle name="Normal 2 7 4 2 2 7" xfId="23861" xr:uid="{00000000-0005-0000-0000-0000EC6B0000}"/>
    <cellStyle name="Normal 2 7 4 2 3" xfId="1672" xr:uid="{00000000-0005-0000-0000-0000ED6B0000}"/>
    <cellStyle name="Normal 2 7 4 2 3 2" xfId="3522" xr:uid="{00000000-0005-0000-0000-0000EE6B0000}"/>
    <cellStyle name="Normal 2 7 4 2 3 2 2" xfId="7243" xr:uid="{00000000-0005-0000-0000-0000EF6B0000}"/>
    <cellStyle name="Normal 2 7 4 2 3 2 2 2" xfId="22127" xr:uid="{00000000-0005-0000-0000-0000F06B0000}"/>
    <cellStyle name="Normal 2 7 4 2 3 2 2 2 2" xfId="44770" xr:uid="{00000000-0005-0000-0000-0000F16B0000}"/>
    <cellStyle name="Normal 2 7 4 2 3 2 2 3" xfId="14687" xr:uid="{00000000-0005-0000-0000-0000F26B0000}"/>
    <cellStyle name="Normal 2 7 4 2 3 2 2 3 2" xfId="37330" xr:uid="{00000000-0005-0000-0000-0000F36B0000}"/>
    <cellStyle name="Normal 2 7 4 2 3 2 2 4" xfId="29889" xr:uid="{00000000-0005-0000-0000-0000F46B0000}"/>
    <cellStyle name="Normal 2 7 4 2 3 2 3" xfId="18409" xr:uid="{00000000-0005-0000-0000-0000F56B0000}"/>
    <cellStyle name="Normal 2 7 4 2 3 2 3 2" xfId="41052" xr:uid="{00000000-0005-0000-0000-0000F66B0000}"/>
    <cellStyle name="Normal 2 7 4 2 3 2 4" xfId="10969" xr:uid="{00000000-0005-0000-0000-0000F76B0000}"/>
    <cellStyle name="Normal 2 7 4 2 3 2 4 2" xfId="33612" xr:uid="{00000000-0005-0000-0000-0000F86B0000}"/>
    <cellStyle name="Normal 2 7 4 2 3 2 5" xfId="26171" xr:uid="{00000000-0005-0000-0000-0000F96B0000}"/>
    <cellStyle name="Normal 2 7 4 2 3 3" xfId="5396" xr:uid="{00000000-0005-0000-0000-0000FA6B0000}"/>
    <cellStyle name="Normal 2 7 4 2 3 3 2" xfId="20280" xr:uid="{00000000-0005-0000-0000-0000FB6B0000}"/>
    <cellStyle name="Normal 2 7 4 2 3 3 2 2" xfId="42923" xr:uid="{00000000-0005-0000-0000-0000FC6B0000}"/>
    <cellStyle name="Normal 2 7 4 2 3 3 3" xfId="12840" xr:uid="{00000000-0005-0000-0000-0000FD6B0000}"/>
    <cellStyle name="Normal 2 7 4 2 3 3 3 2" xfId="35483" xr:uid="{00000000-0005-0000-0000-0000FE6B0000}"/>
    <cellStyle name="Normal 2 7 4 2 3 3 4" xfId="28042" xr:uid="{00000000-0005-0000-0000-0000FF6B0000}"/>
    <cellStyle name="Normal 2 7 4 2 3 4" xfId="16562" xr:uid="{00000000-0005-0000-0000-0000006C0000}"/>
    <cellStyle name="Normal 2 7 4 2 3 4 2" xfId="39205" xr:uid="{00000000-0005-0000-0000-0000016C0000}"/>
    <cellStyle name="Normal 2 7 4 2 3 5" xfId="9122" xr:uid="{00000000-0005-0000-0000-0000026C0000}"/>
    <cellStyle name="Normal 2 7 4 2 3 5 2" xfId="31765" xr:uid="{00000000-0005-0000-0000-0000036C0000}"/>
    <cellStyle name="Normal 2 7 4 2 3 6" xfId="24324" xr:uid="{00000000-0005-0000-0000-0000046C0000}"/>
    <cellStyle name="Normal 2 7 4 2 4" xfId="2597" xr:uid="{00000000-0005-0000-0000-0000056C0000}"/>
    <cellStyle name="Normal 2 7 4 2 4 2" xfId="6318" xr:uid="{00000000-0005-0000-0000-0000066C0000}"/>
    <cellStyle name="Normal 2 7 4 2 4 2 2" xfId="21202" xr:uid="{00000000-0005-0000-0000-0000076C0000}"/>
    <cellStyle name="Normal 2 7 4 2 4 2 2 2" xfId="43845" xr:uid="{00000000-0005-0000-0000-0000086C0000}"/>
    <cellStyle name="Normal 2 7 4 2 4 2 3" xfId="13762" xr:uid="{00000000-0005-0000-0000-0000096C0000}"/>
    <cellStyle name="Normal 2 7 4 2 4 2 3 2" xfId="36405" xr:uid="{00000000-0005-0000-0000-00000A6C0000}"/>
    <cellStyle name="Normal 2 7 4 2 4 2 4" xfId="28964" xr:uid="{00000000-0005-0000-0000-00000B6C0000}"/>
    <cellStyle name="Normal 2 7 4 2 4 3" xfId="17484" xr:uid="{00000000-0005-0000-0000-00000C6C0000}"/>
    <cellStyle name="Normal 2 7 4 2 4 3 2" xfId="40127" xr:uid="{00000000-0005-0000-0000-00000D6C0000}"/>
    <cellStyle name="Normal 2 7 4 2 4 4" xfId="10044" xr:uid="{00000000-0005-0000-0000-00000E6C0000}"/>
    <cellStyle name="Normal 2 7 4 2 4 4 2" xfId="32687" xr:uid="{00000000-0005-0000-0000-00000F6C0000}"/>
    <cellStyle name="Normal 2 7 4 2 4 5" xfId="25246" xr:uid="{00000000-0005-0000-0000-0000106C0000}"/>
    <cellStyle name="Normal 2 7 4 2 5" xfId="4471" xr:uid="{00000000-0005-0000-0000-0000116C0000}"/>
    <cellStyle name="Normal 2 7 4 2 5 2" xfId="19355" xr:uid="{00000000-0005-0000-0000-0000126C0000}"/>
    <cellStyle name="Normal 2 7 4 2 5 2 2" xfId="41998" xr:uid="{00000000-0005-0000-0000-0000136C0000}"/>
    <cellStyle name="Normal 2 7 4 2 5 3" xfId="11915" xr:uid="{00000000-0005-0000-0000-0000146C0000}"/>
    <cellStyle name="Normal 2 7 4 2 5 3 2" xfId="34558" xr:uid="{00000000-0005-0000-0000-0000156C0000}"/>
    <cellStyle name="Normal 2 7 4 2 5 4" xfId="27117" xr:uid="{00000000-0005-0000-0000-0000166C0000}"/>
    <cellStyle name="Normal 2 7 4 2 6" xfId="15637" xr:uid="{00000000-0005-0000-0000-0000176C0000}"/>
    <cellStyle name="Normal 2 7 4 2 6 2" xfId="38280" xr:uid="{00000000-0005-0000-0000-0000186C0000}"/>
    <cellStyle name="Normal 2 7 4 2 7" xfId="8197" xr:uid="{00000000-0005-0000-0000-0000196C0000}"/>
    <cellStyle name="Normal 2 7 4 2 7 2" xfId="30840" xr:uid="{00000000-0005-0000-0000-00001A6C0000}"/>
    <cellStyle name="Normal 2 7 4 2 8" xfId="23399" xr:uid="{00000000-0005-0000-0000-00001B6C0000}"/>
    <cellStyle name="Normal 2 7 4 3" xfId="995" xr:uid="{00000000-0005-0000-0000-00001C6C0000}"/>
    <cellStyle name="Normal 2 7 4 3 2" xfId="1923" xr:uid="{00000000-0005-0000-0000-00001D6C0000}"/>
    <cellStyle name="Normal 2 7 4 3 2 2" xfId="3773" xr:uid="{00000000-0005-0000-0000-00001E6C0000}"/>
    <cellStyle name="Normal 2 7 4 3 2 2 2" xfId="7494" xr:uid="{00000000-0005-0000-0000-00001F6C0000}"/>
    <cellStyle name="Normal 2 7 4 3 2 2 2 2" xfId="22378" xr:uid="{00000000-0005-0000-0000-0000206C0000}"/>
    <cellStyle name="Normal 2 7 4 3 2 2 2 2 2" xfId="45021" xr:uid="{00000000-0005-0000-0000-0000216C0000}"/>
    <cellStyle name="Normal 2 7 4 3 2 2 2 3" xfId="14938" xr:uid="{00000000-0005-0000-0000-0000226C0000}"/>
    <cellStyle name="Normal 2 7 4 3 2 2 2 3 2" xfId="37581" xr:uid="{00000000-0005-0000-0000-0000236C0000}"/>
    <cellStyle name="Normal 2 7 4 3 2 2 2 4" xfId="30140" xr:uid="{00000000-0005-0000-0000-0000246C0000}"/>
    <cellStyle name="Normal 2 7 4 3 2 2 3" xfId="18660" xr:uid="{00000000-0005-0000-0000-0000256C0000}"/>
    <cellStyle name="Normal 2 7 4 3 2 2 3 2" xfId="41303" xr:uid="{00000000-0005-0000-0000-0000266C0000}"/>
    <cellStyle name="Normal 2 7 4 3 2 2 4" xfId="11220" xr:uid="{00000000-0005-0000-0000-0000276C0000}"/>
    <cellStyle name="Normal 2 7 4 3 2 2 4 2" xfId="33863" xr:uid="{00000000-0005-0000-0000-0000286C0000}"/>
    <cellStyle name="Normal 2 7 4 3 2 2 5" xfId="26422" xr:uid="{00000000-0005-0000-0000-0000296C0000}"/>
    <cellStyle name="Normal 2 7 4 3 2 3" xfId="5647" xr:uid="{00000000-0005-0000-0000-00002A6C0000}"/>
    <cellStyle name="Normal 2 7 4 3 2 3 2" xfId="20531" xr:uid="{00000000-0005-0000-0000-00002B6C0000}"/>
    <cellStyle name="Normal 2 7 4 3 2 3 2 2" xfId="43174" xr:uid="{00000000-0005-0000-0000-00002C6C0000}"/>
    <cellStyle name="Normal 2 7 4 3 2 3 3" xfId="13091" xr:uid="{00000000-0005-0000-0000-00002D6C0000}"/>
    <cellStyle name="Normal 2 7 4 3 2 3 3 2" xfId="35734" xr:uid="{00000000-0005-0000-0000-00002E6C0000}"/>
    <cellStyle name="Normal 2 7 4 3 2 3 4" xfId="28293" xr:uid="{00000000-0005-0000-0000-00002F6C0000}"/>
    <cellStyle name="Normal 2 7 4 3 2 4" xfId="16813" xr:uid="{00000000-0005-0000-0000-0000306C0000}"/>
    <cellStyle name="Normal 2 7 4 3 2 4 2" xfId="39456" xr:uid="{00000000-0005-0000-0000-0000316C0000}"/>
    <cellStyle name="Normal 2 7 4 3 2 5" xfId="9373" xr:uid="{00000000-0005-0000-0000-0000326C0000}"/>
    <cellStyle name="Normal 2 7 4 3 2 5 2" xfId="32016" xr:uid="{00000000-0005-0000-0000-0000336C0000}"/>
    <cellStyle name="Normal 2 7 4 3 2 6" xfId="24575" xr:uid="{00000000-0005-0000-0000-0000346C0000}"/>
    <cellStyle name="Normal 2 7 4 3 3" xfId="2848" xr:uid="{00000000-0005-0000-0000-0000356C0000}"/>
    <cellStyle name="Normal 2 7 4 3 3 2" xfId="6569" xr:uid="{00000000-0005-0000-0000-0000366C0000}"/>
    <cellStyle name="Normal 2 7 4 3 3 2 2" xfId="21453" xr:uid="{00000000-0005-0000-0000-0000376C0000}"/>
    <cellStyle name="Normal 2 7 4 3 3 2 2 2" xfId="44096" xr:uid="{00000000-0005-0000-0000-0000386C0000}"/>
    <cellStyle name="Normal 2 7 4 3 3 2 3" xfId="14013" xr:uid="{00000000-0005-0000-0000-0000396C0000}"/>
    <cellStyle name="Normal 2 7 4 3 3 2 3 2" xfId="36656" xr:uid="{00000000-0005-0000-0000-00003A6C0000}"/>
    <cellStyle name="Normal 2 7 4 3 3 2 4" xfId="29215" xr:uid="{00000000-0005-0000-0000-00003B6C0000}"/>
    <cellStyle name="Normal 2 7 4 3 3 3" xfId="17735" xr:uid="{00000000-0005-0000-0000-00003C6C0000}"/>
    <cellStyle name="Normal 2 7 4 3 3 3 2" xfId="40378" xr:uid="{00000000-0005-0000-0000-00003D6C0000}"/>
    <cellStyle name="Normal 2 7 4 3 3 4" xfId="10295" xr:uid="{00000000-0005-0000-0000-00003E6C0000}"/>
    <cellStyle name="Normal 2 7 4 3 3 4 2" xfId="32938" xr:uid="{00000000-0005-0000-0000-00003F6C0000}"/>
    <cellStyle name="Normal 2 7 4 3 3 5" xfId="25497" xr:uid="{00000000-0005-0000-0000-0000406C0000}"/>
    <cellStyle name="Normal 2 7 4 3 4" xfId="4722" xr:uid="{00000000-0005-0000-0000-0000416C0000}"/>
    <cellStyle name="Normal 2 7 4 3 4 2" xfId="19606" xr:uid="{00000000-0005-0000-0000-0000426C0000}"/>
    <cellStyle name="Normal 2 7 4 3 4 2 2" xfId="42249" xr:uid="{00000000-0005-0000-0000-0000436C0000}"/>
    <cellStyle name="Normal 2 7 4 3 4 3" xfId="12166" xr:uid="{00000000-0005-0000-0000-0000446C0000}"/>
    <cellStyle name="Normal 2 7 4 3 4 3 2" xfId="34809" xr:uid="{00000000-0005-0000-0000-0000456C0000}"/>
    <cellStyle name="Normal 2 7 4 3 4 4" xfId="27368" xr:uid="{00000000-0005-0000-0000-0000466C0000}"/>
    <cellStyle name="Normal 2 7 4 3 5" xfId="15888" xr:uid="{00000000-0005-0000-0000-0000476C0000}"/>
    <cellStyle name="Normal 2 7 4 3 5 2" xfId="38531" xr:uid="{00000000-0005-0000-0000-0000486C0000}"/>
    <cellStyle name="Normal 2 7 4 3 6" xfId="8448" xr:uid="{00000000-0005-0000-0000-0000496C0000}"/>
    <cellStyle name="Normal 2 7 4 3 6 2" xfId="31091" xr:uid="{00000000-0005-0000-0000-00004A6C0000}"/>
    <cellStyle name="Normal 2 7 4 3 7" xfId="23650" xr:uid="{00000000-0005-0000-0000-00004B6C0000}"/>
    <cellStyle name="Normal 2 7 4 4" xfId="1461" xr:uid="{00000000-0005-0000-0000-00004C6C0000}"/>
    <cellStyle name="Normal 2 7 4 4 2" xfId="3311" xr:uid="{00000000-0005-0000-0000-00004D6C0000}"/>
    <cellStyle name="Normal 2 7 4 4 2 2" xfId="7032" xr:uid="{00000000-0005-0000-0000-00004E6C0000}"/>
    <cellStyle name="Normal 2 7 4 4 2 2 2" xfId="21916" xr:uid="{00000000-0005-0000-0000-00004F6C0000}"/>
    <cellStyle name="Normal 2 7 4 4 2 2 2 2" xfId="44559" xr:uid="{00000000-0005-0000-0000-0000506C0000}"/>
    <cellStyle name="Normal 2 7 4 4 2 2 3" xfId="14476" xr:uid="{00000000-0005-0000-0000-0000516C0000}"/>
    <cellStyle name="Normal 2 7 4 4 2 2 3 2" xfId="37119" xr:uid="{00000000-0005-0000-0000-0000526C0000}"/>
    <cellStyle name="Normal 2 7 4 4 2 2 4" xfId="29678" xr:uid="{00000000-0005-0000-0000-0000536C0000}"/>
    <cellStyle name="Normal 2 7 4 4 2 3" xfId="18198" xr:uid="{00000000-0005-0000-0000-0000546C0000}"/>
    <cellStyle name="Normal 2 7 4 4 2 3 2" xfId="40841" xr:uid="{00000000-0005-0000-0000-0000556C0000}"/>
    <cellStyle name="Normal 2 7 4 4 2 4" xfId="10758" xr:uid="{00000000-0005-0000-0000-0000566C0000}"/>
    <cellStyle name="Normal 2 7 4 4 2 4 2" xfId="33401" xr:uid="{00000000-0005-0000-0000-0000576C0000}"/>
    <cellStyle name="Normal 2 7 4 4 2 5" xfId="25960" xr:uid="{00000000-0005-0000-0000-0000586C0000}"/>
    <cellStyle name="Normal 2 7 4 4 3" xfId="5185" xr:uid="{00000000-0005-0000-0000-0000596C0000}"/>
    <cellStyle name="Normal 2 7 4 4 3 2" xfId="20069" xr:uid="{00000000-0005-0000-0000-00005A6C0000}"/>
    <cellStyle name="Normal 2 7 4 4 3 2 2" xfId="42712" xr:uid="{00000000-0005-0000-0000-00005B6C0000}"/>
    <cellStyle name="Normal 2 7 4 4 3 3" xfId="12629" xr:uid="{00000000-0005-0000-0000-00005C6C0000}"/>
    <cellStyle name="Normal 2 7 4 4 3 3 2" xfId="35272" xr:uid="{00000000-0005-0000-0000-00005D6C0000}"/>
    <cellStyle name="Normal 2 7 4 4 3 4" xfId="27831" xr:uid="{00000000-0005-0000-0000-00005E6C0000}"/>
    <cellStyle name="Normal 2 7 4 4 4" xfId="16351" xr:uid="{00000000-0005-0000-0000-00005F6C0000}"/>
    <cellStyle name="Normal 2 7 4 4 4 2" xfId="38994" xr:uid="{00000000-0005-0000-0000-0000606C0000}"/>
    <cellStyle name="Normal 2 7 4 4 5" xfId="8911" xr:uid="{00000000-0005-0000-0000-0000616C0000}"/>
    <cellStyle name="Normal 2 7 4 4 5 2" xfId="31554" xr:uid="{00000000-0005-0000-0000-0000626C0000}"/>
    <cellStyle name="Normal 2 7 4 4 6" xfId="24113" xr:uid="{00000000-0005-0000-0000-0000636C0000}"/>
    <cellStyle name="Normal 2 7 4 5" xfId="2386" xr:uid="{00000000-0005-0000-0000-0000646C0000}"/>
    <cellStyle name="Normal 2 7 4 5 2" xfId="6107" xr:uid="{00000000-0005-0000-0000-0000656C0000}"/>
    <cellStyle name="Normal 2 7 4 5 2 2" xfId="20991" xr:uid="{00000000-0005-0000-0000-0000666C0000}"/>
    <cellStyle name="Normal 2 7 4 5 2 2 2" xfId="43634" xr:uid="{00000000-0005-0000-0000-0000676C0000}"/>
    <cellStyle name="Normal 2 7 4 5 2 3" xfId="13551" xr:uid="{00000000-0005-0000-0000-0000686C0000}"/>
    <cellStyle name="Normal 2 7 4 5 2 3 2" xfId="36194" xr:uid="{00000000-0005-0000-0000-0000696C0000}"/>
    <cellStyle name="Normal 2 7 4 5 2 4" xfId="28753" xr:uid="{00000000-0005-0000-0000-00006A6C0000}"/>
    <cellStyle name="Normal 2 7 4 5 3" xfId="17273" xr:uid="{00000000-0005-0000-0000-00006B6C0000}"/>
    <cellStyle name="Normal 2 7 4 5 3 2" xfId="39916" xr:uid="{00000000-0005-0000-0000-00006C6C0000}"/>
    <cellStyle name="Normal 2 7 4 5 4" xfId="9833" xr:uid="{00000000-0005-0000-0000-00006D6C0000}"/>
    <cellStyle name="Normal 2 7 4 5 4 2" xfId="32476" xr:uid="{00000000-0005-0000-0000-00006E6C0000}"/>
    <cellStyle name="Normal 2 7 4 5 5" xfId="25035" xr:uid="{00000000-0005-0000-0000-00006F6C0000}"/>
    <cellStyle name="Normal 2 7 4 6" xfId="4260" xr:uid="{00000000-0005-0000-0000-0000706C0000}"/>
    <cellStyle name="Normal 2 7 4 6 2" xfId="19144" xr:uid="{00000000-0005-0000-0000-0000716C0000}"/>
    <cellStyle name="Normal 2 7 4 6 2 2" xfId="41787" xr:uid="{00000000-0005-0000-0000-0000726C0000}"/>
    <cellStyle name="Normal 2 7 4 6 3" xfId="11704" xr:uid="{00000000-0005-0000-0000-0000736C0000}"/>
    <cellStyle name="Normal 2 7 4 6 3 2" xfId="34347" xr:uid="{00000000-0005-0000-0000-0000746C0000}"/>
    <cellStyle name="Normal 2 7 4 6 4" xfId="26906" xr:uid="{00000000-0005-0000-0000-0000756C0000}"/>
    <cellStyle name="Normal 2 7 4 7" xfId="15426" xr:uid="{00000000-0005-0000-0000-0000766C0000}"/>
    <cellStyle name="Normal 2 7 4 7 2" xfId="38069" xr:uid="{00000000-0005-0000-0000-0000776C0000}"/>
    <cellStyle name="Normal 2 7 4 8" xfId="7986" xr:uid="{00000000-0005-0000-0000-0000786C0000}"/>
    <cellStyle name="Normal 2 7 4 8 2" xfId="30629" xr:uid="{00000000-0005-0000-0000-0000796C0000}"/>
    <cellStyle name="Normal 2 7 4 9" xfId="23189" xr:uid="{00000000-0005-0000-0000-00007A6C0000}"/>
    <cellStyle name="Normal 2 7 5" xfId="635" xr:uid="{00000000-0005-0000-0000-00007B6C0000}"/>
    <cellStyle name="Normal 2 7 5 2" xfId="1101" xr:uid="{00000000-0005-0000-0000-00007C6C0000}"/>
    <cellStyle name="Normal 2 7 5 2 2" xfId="2029" xr:uid="{00000000-0005-0000-0000-00007D6C0000}"/>
    <cellStyle name="Normal 2 7 5 2 2 2" xfId="3879" xr:uid="{00000000-0005-0000-0000-00007E6C0000}"/>
    <cellStyle name="Normal 2 7 5 2 2 2 2" xfId="7600" xr:uid="{00000000-0005-0000-0000-00007F6C0000}"/>
    <cellStyle name="Normal 2 7 5 2 2 2 2 2" xfId="22484" xr:uid="{00000000-0005-0000-0000-0000806C0000}"/>
    <cellStyle name="Normal 2 7 5 2 2 2 2 2 2" xfId="45127" xr:uid="{00000000-0005-0000-0000-0000816C0000}"/>
    <cellStyle name="Normal 2 7 5 2 2 2 2 3" xfId="15044" xr:uid="{00000000-0005-0000-0000-0000826C0000}"/>
    <cellStyle name="Normal 2 7 5 2 2 2 2 3 2" xfId="37687" xr:uid="{00000000-0005-0000-0000-0000836C0000}"/>
    <cellStyle name="Normal 2 7 5 2 2 2 2 4" xfId="30246" xr:uid="{00000000-0005-0000-0000-0000846C0000}"/>
    <cellStyle name="Normal 2 7 5 2 2 2 3" xfId="18766" xr:uid="{00000000-0005-0000-0000-0000856C0000}"/>
    <cellStyle name="Normal 2 7 5 2 2 2 3 2" xfId="41409" xr:uid="{00000000-0005-0000-0000-0000866C0000}"/>
    <cellStyle name="Normal 2 7 5 2 2 2 4" xfId="11326" xr:uid="{00000000-0005-0000-0000-0000876C0000}"/>
    <cellStyle name="Normal 2 7 5 2 2 2 4 2" xfId="33969" xr:uid="{00000000-0005-0000-0000-0000886C0000}"/>
    <cellStyle name="Normal 2 7 5 2 2 2 5" xfId="26528" xr:uid="{00000000-0005-0000-0000-0000896C0000}"/>
    <cellStyle name="Normal 2 7 5 2 2 3" xfId="5753" xr:uid="{00000000-0005-0000-0000-00008A6C0000}"/>
    <cellStyle name="Normal 2 7 5 2 2 3 2" xfId="20637" xr:uid="{00000000-0005-0000-0000-00008B6C0000}"/>
    <cellStyle name="Normal 2 7 5 2 2 3 2 2" xfId="43280" xr:uid="{00000000-0005-0000-0000-00008C6C0000}"/>
    <cellStyle name="Normal 2 7 5 2 2 3 3" xfId="13197" xr:uid="{00000000-0005-0000-0000-00008D6C0000}"/>
    <cellStyle name="Normal 2 7 5 2 2 3 3 2" xfId="35840" xr:uid="{00000000-0005-0000-0000-00008E6C0000}"/>
    <cellStyle name="Normal 2 7 5 2 2 3 4" xfId="28399" xr:uid="{00000000-0005-0000-0000-00008F6C0000}"/>
    <cellStyle name="Normal 2 7 5 2 2 4" xfId="16919" xr:uid="{00000000-0005-0000-0000-0000906C0000}"/>
    <cellStyle name="Normal 2 7 5 2 2 4 2" xfId="39562" xr:uid="{00000000-0005-0000-0000-0000916C0000}"/>
    <cellStyle name="Normal 2 7 5 2 2 5" xfId="9479" xr:uid="{00000000-0005-0000-0000-0000926C0000}"/>
    <cellStyle name="Normal 2 7 5 2 2 5 2" xfId="32122" xr:uid="{00000000-0005-0000-0000-0000936C0000}"/>
    <cellStyle name="Normal 2 7 5 2 2 6" xfId="24681" xr:uid="{00000000-0005-0000-0000-0000946C0000}"/>
    <cellStyle name="Normal 2 7 5 2 3" xfId="2954" xr:uid="{00000000-0005-0000-0000-0000956C0000}"/>
    <cellStyle name="Normal 2 7 5 2 3 2" xfId="6675" xr:uid="{00000000-0005-0000-0000-0000966C0000}"/>
    <cellStyle name="Normal 2 7 5 2 3 2 2" xfId="21559" xr:uid="{00000000-0005-0000-0000-0000976C0000}"/>
    <cellStyle name="Normal 2 7 5 2 3 2 2 2" xfId="44202" xr:uid="{00000000-0005-0000-0000-0000986C0000}"/>
    <cellStyle name="Normal 2 7 5 2 3 2 3" xfId="14119" xr:uid="{00000000-0005-0000-0000-0000996C0000}"/>
    <cellStyle name="Normal 2 7 5 2 3 2 3 2" xfId="36762" xr:uid="{00000000-0005-0000-0000-00009A6C0000}"/>
    <cellStyle name="Normal 2 7 5 2 3 2 4" xfId="29321" xr:uid="{00000000-0005-0000-0000-00009B6C0000}"/>
    <cellStyle name="Normal 2 7 5 2 3 3" xfId="17841" xr:uid="{00000000-0005-0000-0000-00009C6C0000}"/>
    <cellStyle name="Normal 2 7 5 2 3 3 2" xfId="40484" xr:uid="{00000000-0005-0000-0000-00009D6C0000}"/>
    <cellStyle name="Normal 2 7 5 2 3 4" xfId="10401" xr:uid="{00000000-0005-0000-0000-00009E6C0000}"/>
    <cellStyle name="Normal 2 7 5 2 3 4 2" xfId="33044" xr:uid="{00000000-0005-0000-0000-00009F6C0000}"/>
    <cellStyle name="Normal 2 7 5 2 3 5" xfId="25603" xr:uid="{00000000-0005-0000-0000-0000A06C0000}"/>
    <cellStyle name="Normal 2 7 5 2 4" xfId="4828" xr:uid="{00000000-0005-0000-0000-0000A16C0000}"/>
    <cellStyle name="Normal 2 7 5 2 4 2" xfId="19712" xr:uid="{00000000-0005-0000-0000-0000A26C0000}"/>
    <cellStyle name="Normal 2 7 5 2 4 2 2" xfId="42355" xr:uid="{00000000-0005-0000-0000-0000A36C0000}"/>
    <cellStyle name="Normal 2 7 5 2 4 3" xfId="12272" xr:uid="{00000000-0005-0000-0000-0000A46C0000}"/>
    <cellStyle name="Normal 2 7 5 2 4 3 2" xfId="34915" xr:uid="{00000000-0005-0000-0000-0000A56C0000}"/>
    <cellStyle name="Normal 2 7 5 2 4 4" xfId="27474" xr:uid="{00000000-0005-0000-0000-0000A66C0000}"/>
    <cellStyle name="Normal 2 7 5 2 5" xfId="15994" xr:uid="{00000000-0005-0000-0000-0000A76C0000}"/>
    <cellStyle name="Normal 2 7 5 2 5 2" xfId="38637" xr:uid="{00000000-0005-0000-0000-0000A86C0000}"/>
    <cellStyle name="Normal 2 7 5 2 6" xfId="8554" xr:uid="{00000000-0005-0000-0000-0000A96C0000}"/>
    <cellStyle name="Normal 2 7 5 2 6 2" xfId="31197" xr:uid="{00000000-0005-0000-0000-0000AA6C0000}"/>
    <cellStyle name="Normal 2 7 5 2 7" xfId="23756" xr:uid="{00000000-0005-0000-0000-0000AB6C0000}"/>
    <cellStyle name="Normal 2 7 5 3" xfId="1567" xr:uid="{00000000-0005-0000-0000-0000AC6C0000}"/>
    <cellStyle name="Normal 2 7 5 3 2" xfId="3417" xr:uid="{00000000-0005-0000-0000-0000AD6C0000}"/>
    <cellStyle name="Normal 2 7 5 3 2 2" xfId="7138" xr:uid="{00000000-0005-0000-0000-0000AE6C0000}"/>
    <cellStyle name="Normal 2 7 5 3 2 2 2" xfId="22022" xr:uid="{00000000-0005-0000-0000-0000AF6C0000}"/>
    <cellStyle name="Normal 2 7 5 3 2 2 2 2" xfId="44665" xr:uid="{00000000-0005-0000-0000-0000B06C0000}"/>
    <cellStyle name="Normal 2 7 5 3 2 2 3" xfId="14582" xr:uid="{00000000-0005-0000-0000-0000B16C0000}"/>
    <cellStyle name="Normal 2 7 5 3 2 2 3 2" xfId="37225" xr:uid="{00000000-0005-0000-0000-0000B26C0000}"/>
    <cellStyle name="Normal 2 7 5 3 2 2 4" xfId="29784" xr:uid="{00000000-0005-0000-0000-0000B36C0000}"/>
    <cellStyle name="Normal 2 7 5 3 2 3" xfId="18304" xr:uid="{00000000-0005-0000-0000-0000B46C0000}"/>
    <cellStyle name="Normal 2 7 5 3 2 3 2" xfId="40947" xr:uid="{00000000-0005-0000-0000-0000B56C0000}"/>
    <cellStyle name="Normal 2 7 5 3 2 4" xfId="10864" xr:uid="{00000000-0005-0000-0000-0000B66C0000}"/>
    <cellStyle name="Normal 2 7 5 3 2 4 2" xfId="33507" xr:uid="{00000000-0005-0000-0000-0000B76C0000}"/>
    <cellStyle name="Normal 2 7 5 3 2 5" xfId="26066" xr:uid="{00000000-0005-0000-0000-0000B86C0000}"/>
    <cellStyle name="Normal 2 7 5 3 3" xfId="5291" xr:uid="{00000000-0005-0000-0000-0000B96C0000}"/>
    <cellStyle name="Normal 2 7 5 3 3 2" xfId="20175" xr:uid="{00000000-0005-0000-0000-0000BA6C0000}"/>
    <cellStyle name="Normal 2 7 5 3 3 2 2" xfId="42818" xr:uid="{00000000-0005-0000-0000-0000BB6C0000}"/>
    <cellStyle name="Normal 2 7 5 3 3 3" xfId="12735" xr:uid="{00000000-0005-0000-0000-0000BC6C0000}"/>
    <cellStyle name="Normal 2 7 5 3 3 3 2" xfId="35378" xr:uid="{00000000-0005-0000-0000-0000BD6C0000}"/>
    <cellStyle name="Normal 2 7 5 3 3 4" xfId="27937" xr:uid="{00000000-0005-0000-0000-0000BE6C0000}"/>
    <cellStyle name="Normal 2 7 5 3 4" xfId="16457" xr:uid="{00000000-0005-0000-0000-0000BF6C0000}"/>
    <cellStyle name="Normal 2 7 5 3 4 2" xfId="39100" xr:uid="{00000000-0005-0000-0000-0000C06C0000}"/>
    <cellStyle name="Normal 2 7 5 3 5" xfId="9017" xr:uid="{00000000-0005-0000-0000-0000C16C0000}"/>
    <cellStyle name="Normal 2 7 5 3 5 2" xfId="31660" xr:uid="{00000000-0005-0000-0000-0000C26C0000}"/>
    <cellStyle name="Normal 2 7 5 3 6" xfId="24219" xr:uid="{00000000-0005-0000-0000-0000C36C0000}"/>
    <cellStyle name="Normal 2 7 5 4" xfId="2492" xr:uid="{00000000-0005-0000-0000-0000C46C0000}"/>
    <cellStyle name="Normal 2 7 5 4 2" xfId="6213" xr:uid="{00000000-0005-0000-0000-0000C56C0000}"/>
    <cellStyle name="Normal 2 7 5 4 2 2" xfId="21097" xr:uid="{00000000-0005-0000-0000-0000C66C0000}"/>
    <cellStyle name="Normal 2 7 5 4 2 2 2" xfId="43740" xr:uid="{00000000-0005-0000-0000-0000C76C0000}"/>
    <cellStyle name="Normal 2 7 5 4 2 3" xfId="13657" xr:uid="{00000000-0005-0000-0000-0000C86C0000}"/>
    <cellStyle name="Normal 2 7 5 4 2 3 2" xfId="36300" xr:uid="{00000000-0005-0000-0000-0000C96C0000}"/>
    <cellStyle name="Normal 2 7 5 4 2 4" xfId="28859" xr:uid="{00000000-0005-0000-0000-0000CA6C0000}"/>
    <cellStyle name="Normal 2 7 5 4 3" xfId="17379" xr:uid="{00000000-0005-0000-0000-0000CB6C0000}"/>
    <cellStyle name="Normal 2 7 5 4 3 2" xfId="40022" xr:uid="{00000000-0005-0000-0000-0000CC6C0000}"/>
    <cellStyle name="Normal 2 7 5 4 4" xfId="9939" xr:uid="{00000000-0005-0000-0000-0000CD6C0000}"/>
    <cellStyle name="Normal 2 7 5 4 4 2" xfId="32582" xr:uid="{00000000-0005-0000-0000-0000CE6C0000}"/>
    <cellStyle name="Normal 2 7 5 4 5" xfId="25141" xr:uid="{00000000-0005-0000-0000-0000CF6C0000}"/>
    <cellStyle name="Normal 2 7 5 5" xfId="4366" xr:uid="{00000000-0005-0000-0000-0000D06C0000}"/>
    <cellStyle name="Normal 2 7 5 5 2" xfId="19250" xr:uid="{00000000-0005-0000-0000-0000D16C0000}"/>
    <cellStyle name="Normal 2 7 5 5 2 2" xfId="41893" xr:uid="{00000000-0005-0000-0000-0000D26C0000}"/>
    <cellStyle name="Normal 2 7 5 5 3" xfId="11810" xr:uid="{00000000-0005-0000-0000-0000D36C0000}"/>
    <cellStyle name="Normal 2 7 5 5 3 2" xfId="34453" xr:uid="{00000000-0005-0000-0000-0000D46C0000}"/>
    <cellStyle name="Normal 2 7 5 5 4" xfId="27012" xr:uid="{00000000-0005-0000-0000-0000D56C0000}"/>
    <cellStyle name="Normal 2 7 5 6" xfId="15532" xr:uid="{00000000-0005-0000-0000-0000D66C0000}"/>
    <cellStyle name="Normal 2 7 5 6 2" xfId="38175" xr:uid="{00000000-0005-0000-0000-0000D76C0000}"/>
    <cellStyle name="Normal 2 7 5 7" xfId="8092" xr:uid="{00000000-0005-0000-0000-0000D86C0000}"/>
    <cellStyle name="Normal 2 7 5 7 2" xfId="30735" xr:uid="{00000000-0005-0000-0000-0000D96C0000}"/>
    <cellStyle name="Normal 2 7 5 8" xfId="23294" xr:uid="{00000000-0005-0000-0000-0000DA6C0000}"/>
    <cellStyle name="Normal 2 7 6" xfId="890" xr:uid="{00000000-0005-0000-0000-0000DB6C0000}"/>
    <cellStyle name="Normal 2 7 6 2" xfId="1818" xr:uid="{00000000-0005-0000-0000-0000DC6C0000}"/>
    <cellStyle name="Normal 2 7 6 2 2" xfId="3668" xr:uid="{00000000-0005-0000-0000-0000DD6C0000}"/>
    <cellStyle name="Normal 2 7 6 2 2 2" xfId="7389" xr:uid="{00000000-0005-0000-0000-0000DE6C0000}"/>
    <cellStyle name="Normal 2 7 6 2 2 2 2" xfId="22273" xr:uid="{00000000-0005-0000-0000-0000DF6C0000}"/>
    <cellStyle name="Normal 2 7 6 2 2 2 2 2" xfId="44916" xr:uid="{00000000-0005-0000-0000-0000E06C0000}"/>
    <cellStyle name="Normal 2 7 6 2 2 2 3" xfId="14833" xr:uid="{00000000-0005-0000-0000-0000E16C0000}"/>
    <cellStyle name="Normal 2 7 6 2 2 2 3 2" xfId="37476" xr:uid="{00000000-0005-0000-0000-0000E26C0000}"/>
    <cellStyle name="Normal 2 7 6 2 2 2 4" xfId="30035" xr:uid="{00000000-0005-0000-0000-0000E36C0000}"/>
    <cellStyle name="Normal 2 7 6 2 2 3" xfId="18555" xr:uid="{00000000-0005-0000-0000-0000E46C0000}"/>
    <cellStyle name="Normal 2 7 6 2 2 3 2" xfId="41198" xr:uid="{00000000-0005-0000-0000-0000E56C0000}"/>
    <cellStyle name="Normal 2 7 6 2 2 4" xfId="11115" xr:uid="{00000000-0005-0000-0000-0000E66C0000}"/>
    <cellStyle name="Normal 2 7 6 2 2 4 2" xfId="33758" xr:uid="{00000000-0005-0000-0000-0000E76C0000}"/>
    <cellStyle name="Normal 2 7 6 2 2 5" xfId="26317" xr:uid="{00000000-0005-0000-0000-0000E86C0000}"/>
    <cellStyle name="Normal 2 7 6 2 3" xfId="5542" xr:uid="{00000000-0005-0000-0000-0000E96C0000}"/>
    <cellStyle name="Normal 2 7 6 2 3 2" xfId="20426" xr:uid="{00000000-0005-0000-0000-0000EA6C0000}"/>
    <cellStyle name="Normal 2 7 6 2 3 2 2" xfId="43069" xr:uid="{00000000-0005-0000-0000-0000EB6C0000}"/>
    <cellStyle name="Normal 2 7 6 2 3 3" xfId="12986" xr:uid="{00000000-0005-0000-0000-0000EC6C0000}"/>
    <cellStyle name="Normal 2 7 6 2 3 3 2" xfId="35629" xr:uid="{00000000-0005-0000-0000-0000ED6C0000}"/>
    <cellStyle name="Normal 2 7 6 2 3 4" xfId="28188" xr:uid="{00000000-0005-0000-0000-0000EE6C0000}"/>
    <cellStyle name="Normal 2 7 6 2 4" xfId="16708" xr:uid="{00000000-0005-0000-0000-0000EF6C0000}"/>
    <cellStyle name="Normal 2 7 6 2 4 2" xfId="39351" xr:uid="{00000000-0005-0000-0000-0000F06C0000}"/>
    <cellStyle name="Normal 2 7 6 2 5" xfId="9268" xr:uid="{00000000-0005-0000-0000-0000F16C0000}"/>
    <cellStyle name="Normal 2 7 6 2 5 2" xfId="31911" xr:uid="{00000000-0005-0000-0000-0000F26C0000}"/>
    <cellStyle name="Normal 2 7 6 2 6" xfId="24470" xr:uid="{00000000-0005-0000-0000-0000F36C0000}"/>
    <cellStyle name="Normal 2 7 6 3" xfId="2743" xr:uid="{00000000-0005-0000-0000-0000F46C0000}"/>
    <cellStyle name="Normal 2 7 6 3 2" xfId="6464" xr:uid="{00000000-0005-0000-0000-0000F56C0000}"/>
    <cellStyle name="Normal 2 7 6 3 2 2" xfId="21348" xr:uid="{00000000-0005-0000-0000-0000F66C0000}"/>
    <cellStyle name="Normal 2 7 6 3 2 2 2" xfId="43991" xr:uid="{00000000-0005-0000-0000-0000F76C0000}"/>
    <cellStyle name="Normal 2 7 6 3 2 3" xfId="13908" xr:uid="{00000000-0005-0000-0000-0000F86C0000}"/>
    <cellStyle name="Normal 2 7 6 3 2 3 2" xfId="36551" xr:uid="{00000000-0005-0000-0000-0000F96C0000}"/>
    <cellStyle name="Normal 2 7 6 3 2 4" xfId="29110" xr:uid="{00000000-0005-0000-0000-0000FA6C0000}"/>
    <cellStyle name="Normal 2 7 6 3 3" xfId="17630" xr:uid="{00000000-0005-0000-0000-0000FB6C0000}"/>
    <cellStyle name="Normal 2 7 6 3 3 2" xfId="40273" xr:uid="{00000000-0005-0000-0000-0000FC6C0000}"/>
    <cellStyle name="Normal 2 7 6 3 4" xfId="10190" xr:uid="{00000000-0005-0000-0000-0000FD6C0000}"/>
    <cellStyle name="Normal 2 7 6 3 4 2" xfId="32833" xr:uid="{00000000-0005-0000-0000-0000FE6C0000}"/>
    <cellStyle name="Normal 2 7 6 3 5" xfId="25392" xr:uid="{00000000-0005-0000-0000-0000FF6C0000}"/>
    <cellStyle name="Normal 2 7 6 4" xfId="4617" xr:uid="{00000000-0005-0000-0000-0000006D0000}"/>
    <cellStyle name="Normal 2 7 6 4 2" xfId="19501" xr:uid="{00000000-0005-0000-0000-0000016D0000}"/>
    <cellStyle name="Normal 2 7 6 4 2 2" xfId="42144" xr:uid="{00000000-0005-0000-0000-0000026D0000}"/>
    <cellStyle name="Normal 2 7 6 4 3" xfId="12061" xr:uid="{00000000-0005-0000-0000-0000036D0000}"/>
    <cellStyle name="Normal 2 7 6 4 3 2" xfId="34704" xr:uid="{00000000-0005-0000-0000-0000046D0000}"/>
    <cellStyle name="Normal 2 7 6 4 4" xfId="27263" xr:uid="{00000000-0005-0000-0000-0000056D0000}"/>
    <cellStyle name="Normal 2 7 6 5" xfId="15783" xr:uid="{00000000-0005-0000-0000-0000066D0000}"/>
    <cellStyle name="Normal 2 7 6 5 2" xfId="38426" xr:uid="{00000000-0005-0000-0000-0000076D0000}"/>
    <cellStyle name="Normal 2 7 6 6" xfId="8343" xr:uid="{00000000-0005-0000-0000-0000086D0000}"/>
    <cellStyle name="Normal 2 7 6 6 2" xfId="30986" xr:uid="{00000000-0005-0000-0000-0000096D0000}"/>
    <cellStyle name="Normal 2 7 6 7" xfId="23545" xr:uid="{00000000-0005-0000-0000-00000A6D0000}"/>
    <cellStyle name="Normal 2 7 7" xfId="1356" xr:uid="{00000000-0005-0000-0000-00000B6D0000}"/>
    <cellStyle name="Normal 2 7 7 2" xfId="3206" xr:uid="{00000000-0005-0000-0000-00000C6D0000}"/>
    <cellStyle name="Normal 2 7 7 2 2" xfId="6927" xr:uid="{00000000-0005-0000-0000-00000D6D0000}"/>
    <cellStyle name="Normal 2 7 7 2 2 2" xfId="21811" xr:uid="{00000000-0005-0000-0000-00000E6D0000}"/>
    <cellStyle name="Normal 2 7 7 2 2 2 2" xfId="44454" xr:uid="{00000000-0005-0000-0000-00000F6D0000}"/>
    <cellStyle name="Normal 2 7 7 2 2 3" xfId="14371" xr:uid="{00000000-0005-0000-0000-0000106D0000}"/>
    <cellStyle name="Normal 2 7 7 2 2 3 2" xfId="37014" xr:uid="{00000000-0005-0000-0000-0000116D0000}"/>
    <cellStyle name="Normal 2 7 7 2 2 4" xfId="29573" xr:uid="{00000000-0005-0000-0000-0000126D0000}"/>
    <cellStyle name="Normal 2 7 7 2 3" xfId="18093" xr:uid="{00000000-0005-0000-0000-0000136D0000}"/>
    <cellStyle name="Normal 2 7 7 2 3 2" xfId="40736" xr:uid="{00000000-0005-0000-0000-0000146D0000}"/>
    <cellStyle name="Normal 2 7 7 2 4" xfId="10653" xr:uid="{00000000-0005-0000-0000-0000156D0000}"/>
    <cellStyle name="Normal 2 7 7 2 4 2" xfId="33296" xr:uid="{00000000-0005-0000-0000-0000166D0000}"/>
    <cellStyle name="Normal 2 7 7 2 5" xfId="25855" xr:uid="{00000000-0005-0000-0000-0000176D0000}"/>
    <cellStyle name="Normal 2 7 7 3" xfId="5080" xr:uid="{00000000-0005-0000-0000-0000186D0000}"/>
    <cellStyle name="Normal 2 7 7 3 2" xfId="19964" xr:uid="{00000000-0005-0000-0000-0000196D0000}"/>
    <cellStyle name="Normal 2 7 7 3 2 2" xfId="42607" xr:uid="{00000000-0005-0000-0000-00001A6D0000}"/>
    <cellStyle name="Normal 2 7 7 3 3" xfId="12524" xr:uid="{00000000-0005-0000-0000-00001B6D0000}"/>
    <cellStyle name="Normal 2 7 7 3 3 2" xfId="35167" xr:uid="{00000000-0005-0000-0000-00001C6D0000}"/>
    <cellStyle name="Normal 2 7 7 3 4" xfId="27726" xr:uid="{00000000-0005-0000-0000-00001D6D0000}"/>
    <cellStyle name="Normal 2 7 7 4" xfId="16246" xr:uid="{00000000-0005-0000-0000-00001E6D0000}"/>
    <cellStyle name="Normal 2 7 7 4 2" xfId="38889" xr:uid="{00000000-0005-0000-0000-00001F6D0000}"/>
    <cellStyle name="Normal 2 7 7 5" xfId="8806" xr:uid="{00000000-0005-0000-0000-0000206D0000}"/>
    <cellStyle name="Normal 2 7 7 5 2" xfId="31449" xr:uid="{00000000-0005-0000-0000-0000216D0000}"/>
    <cellStyle name="Normal 2 7 7 6" xfId="24008" xr:uid="{00000000-0005-0000-0000-0000226D0000}"/>
    <cellStyle name="Normal 2 7 8" xfId="2281" xr:uid="{00000000-0005-0000-0000-0000236D0000}"/>
    <cellStyle name="Normal 2 7 8 2" xfId="6002" xr:uid="{00000000-0005-0000-0000-0000246D0000}"/>
    <cellStyle name="Normal 2 7 8 2 2" xfId="20886" xr:uid="{00000000-0005-0000-0000-0000256D0000}"/>
    <cellStyle name="Normal 2 7 8 2 2 2" xfId="43529" xr:uid="{00000000-0005-0000-0000-0000266D0000}"/>
    <cellStyle name="Normal 2 7 8 2 3" xfId="13446" xr:uid="{00000000-0005-0000-0000-0000276D0000}"/>
    <cellStyle name="Normal 2 7 8 2 3 2" xfId="36089" xr:uid="{00000000-0005-0000-0000-0000286D0000}"/>
    <cellStyle name="Normal 2 7 8 2 4" xfId="28648" xr:uid="{00000000-0005-0000-0000-0000296D0000}"/>
    <cellStyle name="Normal 2 7 8 3" xfId="17168" xr:uid="{00000000-0005-0000-0000-00002A6D0000}"/>
    <cellStyle name="Normal 2 7 8 3 2" xfId="39811" xr:uid="{00000000-0005-0000-0000-00002B6D0000}"/>
    <cellStyle name="Normal 2 7 8 4" xfId="9728" xr:uid="{00000000-0005-0000-0000-00002C6D0000}"/>
    <cellStyle name="Normal 2 7 8 4 2" xfId="32371" xr:uid="{00000000-0005-0000-0000-00002D6D0000}"/>
    <cellStyle name="Normal 2 7 8 5" xfId="24930" xr:uid="{00000000-0005-0000-0000-00002E6D0000}"/>
    <cellStyle name="Normal 2 7 9" xfId="4155" xr:uid="{00000000-0005-0000-0000-00002F6D0000}"/>
    <cellStyle name="Normal 2 7 9 2" xfId="19039" xr:uid="{00000000-0005-0000-0000-0000306D0000}"/>
    <cellStyle name="Normal 2 7 9 2 2" xfId="41682" xr:uid="{00000000-0005-0000-0000-0000316D0000}"/>
    <cellStyle name="Normal 2 7 9 3" xfId="11599" xr:uid="{00000000-0005-0000-0000-0000326D0000}"/>
    <cellStyle name="Normal 2 7 9 3 2" xfId="34242" xr:uid="{00000000-0005-0000-0000-0000336D0000}"/>
    <cellStyle name="Normal 2 7 9 4" xfId="26801" xr:uid="{00000000-0005-0000-0000-0000346D0000}"/>
    <cellStyle name="Normal 2 8" xfId="411" xr:uid="{00000000-0005-0000-0000-0000356D0000}"/>
    <cellStyle name="Normal 2 8 10" xfId="15322" xr:uid="{00000000-0005-0000-0000-0000366D0000}"/>
    <cellStyle name="Normal 2 8 10 2" xfId="37965" xr:uid="{00000000-0005-0000-0000-0000376D0000}"/>
    <cellStyle name="Normal 2 8 11" xfId="7882" xr:uid="{00000000-0005-0000-0000-0000386D0000}"/>
    <cellStyle name="Normal 2 8 11 2" xfId="30525" xr:uid="{00000000-0005-0000-0000-0000396D0000}"/>
    <cellStyle name="Normal 2 8 12" xfId="23085" xr:uid="{00000000-0005-0000-0000-00003A6D0000}"/>
    <cellStyle name="Normal 2 8 2" xfId="443" xr:uid="{00000000-0005-0000-0000-00003B6D0000}"/>
    <cellStyle name="Normal 2 8 2 10" xfId="7902" xr:uid="{00000000-0005-0000-0000-00003C6D0000}"/>
    <cellStyle name="Normal 2 8 2 10 2" xfId="30545" xr:uid="{00000000-0005-0000-0000-00003D6D0000}"/>
    <cellStyle name="Normal 2 8 2 11" xfId="23105" xr:uid="{00000000-0005-0000-0000-00003E6D0000}"/>
    <cellStyle name="Normal 2 8 2 2" xfId="496" xr:uid="{00000000-0005-0000-0000-00003F6D0000}"/>
    <cellStyle name="Normal 2 8 2 2 10" xfId="23157" xr:uid="{00000000-0005-0000-0000-0000406D0000}"/>
    <cellStyle name="Normal 2 8 2 2 2" xfId="602" xr:uid="{00000000-0005-0000-0000-0000416D0000}"/>
    <cellStyle name="Normal 2 8 2 2 2 2" xfId="814" xr:uid="{00000000-0005-0000-0000-0000426D0000}"/>
    <cellStyle name="Normal 2 8 2 2 2 2 2" xfId="1279" xr:uid="{00000000-0005-0000-0000-0000436D0000}"/>
    <cellStyle name="Normal 2 8 2 2 2 2 2 2" xfId="2207" xr:uid="{00000000-0005-0000-0000-0000446D0000}"/>
    <cellStyle name="Normal 2 8 2 2 2 2 2 2 2" xfId="4057" xr:uid="{00000000-0005-0000-0000-0000456D0000}"/>
    <cellStyle name="Normal 2 8 2 2 2 2 2 2 2 2" xfId="7778" xr:uid="{00000000-0005-0000-0000-0000466D0000}"/>
    <cellStyle name="Normal 2 8 2 2 2 2 2 2 2 2 2" xfId="22662" xr:uid="{00000000-0005-0000-0000-0000476D0000}"/>
    <cellStyle name="Normal 2 8 2 2 2 2 2 2 2 2 2 2" xfId="45305" xr:uid="{00000000-0005-0000-0000-0000486D0000}"/>
    <cellStyle name="Normal 2 8 2 2 2 2 2 2 2 2 3" xfId="15222" xr:uid="{00000000-0005-0000-0000-0000496D0000}"/>
    <cellStyle name="Normal 2 8 2 2 2 2 2 2 2 2 3 2" xfId="37865" xr:uid="{00000000-0005-0000-0000-00004A6D0000}"/>
    <cellStyle name="Normal 2 8 2 2 2 2 2 2 2 2 4" xfId="30424" xr:uid="{00000000-0005-0000-0000-00004B6D0000}"/>
    <cellStyle name="Normal 2 8 2 2 2 2 2 2 2 3" xfId="18944" xr:uid="{00000000-0005-0000-0000-00004C6D0000}"/>
    <cellStyle name="Normal 2 8 2 2 2 2 2 2 2 3 2" xfId="41587" xr:uid="{00000000-0005-0000-0000-00004D6D0000}"/>
    <cellStyle name="Normal 2 8 2 2 2 2 2 2 2 4" xfId="11504" xr:uid="{00000000-0005-0000-0000-00004E6D0000}"/>
    <cellStyle name="Normal 2 8 2 2 2 2 2 2 2 4 2" xfId="34147" xr:uid="{00000000-0005-0000-0000-00004F6D0000}"/>
    <cellStyle name="Normal 2 8 2 2 2 2 2 2 2 5" xfId="26706" xr:uid="{00000000-0005-0000-0000-0000506D0000}"/>
    <cellStyle name="Normal 2 8 2 2 2 2 2 2 3" xfId="5931" xr:uid="{00000000-0005-0000-0000-0000516D0000}"/>
    <cellStyle name="Normal 2 8 2 2 2 2 2 2 3 2" xfId="20815" xr:uid="{00000000-0005-0000-0000-0000526D0000}"/>
    <cellStyle name="Normal 2 8 2 2 2 2 2 2 3 2 2" xfId="43458" xr:uid="{00000000-0005-0000-0000-0000536D0000}"/>
    <cellStyle name="Normal 2 8 2 2 2 2 2 2 3 3" xfId="13375" xr:uid="{00000000-0005-0000-0000-0000546D0000}"/>
    <cellStyle name="Normal 2 8 2 2 2 2 2 2 3 3 2" xfId="36018" xr:uid="{00000000-0005-0000-0000-0000556D0000}"/>
    <cellStyle name="Normal 2 8 2 2 2 2 2 2 3 4" xfId="28577" xr:uid="{00000000-0005-0000-0000-0000566D0000}"/>
    <cellStyle name="Normal 2 8 2 2 2 2 2 2 4" xfId="17097" xr:uid="{00000000-0005-0000-0000-0000576D0000}"/>
    <cellStyle name="Normal 2 8 2 2 2 2 2 2 4 2" xfId="39740" xr:uid="{00000000-0005-0000-0000-0000586D0000}"/>
    <cellStyle name="Normal 2 8 2 2 2 2 2 2 5" xfId="9657" xr:uid="{00000000-0005-0000-0000-0000596D0000}"/>
    <cellStyle name="Normal 2 8 2 2 2 2 2 2 5 2" xfId="32300" xr:uid="{00000000-0005-0000-0000-00005A6D0000}"/>
    <cellStyle name="Normal 2 8 2 2 2 2 2 2 6" xfId="24859" xr:uid="{00000000-0005-0000-0000-00005B6D0000}"/>
    <cellStyle name="Normal 2 8 2 2 2 2 2 3" xfId="3132" xr:uid="{00000000-0005-0000-0000-00005C6D0000}"/>
    <cellStyle name="Normal 2 8 2 2 2 2 2 3 2" xfId="6853" xr:uid="{00000000-0005-0000-0000-00005D6D0000}"/>
    <cellStyle name="Normal 2 8 2 2 2 2 2 3 2 2" xfId="21737" xr:uid="{00000000-0005-0000-0000-00005E6D0000}"/>
    <cellStyle name="Normal 2 8 2 2 2 2 2 3 2 2 2" xfId="44380" xr:uid="{00000000-0005-0000-0000-00005F6D0000}"/>
    <cellStyle name="Normal 2 8 2 2 2 2 2 3 2 3" xfId="14297" xr:uid="{00000000-0005-0000-0000-0000606D0000}"/>
    <cellStyle name="Normal 2 8 2 2 2 2 2 3 2 3 2" xfId="36940" xr:uid="{00000000-0005-0000-0000-0000616D0000}"/>
    <cellStyle name="Normal 2 8 2 2 2 2 2 3 2 4" xfId="29499" xr:uid="{00000000-0005-0000-0000-0000626D0000}"/>
    <cellStyle name="Normal 2 8 2 2 2 2 2 3 3" xfId="18019" xr:uid="{00000000-0005-0000-0000-0000636D0000}"/>
    <cellStyle name="Normal 2 8 2 2 2 2 2 3 3 2" xfId="40662" xr:uid="{00000000-0005-0000-0000-0000646D0000}"/>
    <cellStyle name="Normal 2 8 2 2 2 2 2 3 4" xfId="10579" xr:uid="{00000000-0005-0000-0000-0000656D0000}"/>
    <cellStyle name="Normal 2 8 2 2 2 2 2 3 4 2" xfId="33222" xr:uid="{00000000-0005-0000-0000-0000666D0000}"/>
    <cellStyle name="Normal 2 8 2 2 2 2 2 3 5" xfId="25781" xr:uid="{00000000-0005-0000-0000-0000676D0000}"/>
    <cellStyle name="Normal 2 8 2 2 2 2 2 4" xfId="5006" xr:uid="{00000000-0005-0000-0000-0000686D0000}"/>
    <cellStyle name="Normal 2 8 2 2 2 2 2 4 2" xfId="19890" xr:uid="{00000000-0005-0000-0000-0000696D0000}"/>
    <cellStyle name="Normal 2 8 2 2 2 2 2 4 2 2" xfId="42533" xr:uid="{00000000-0005-0000-0000-00006A6D0000}"/>
    <cellStyle name="Normal 2 8 2 2 2 2 2 4 3" xfId="12450" xr:uid="{00000000-0005-0000-0000-00006B6D0000}"/>
    <cellStyle name="Normal 2 8 2 2 2 2 2 4 3 2" xfId="35093" xr:uid="{00000000-0005-0000-0000-00006C6D0000}"/>
    <cellStyle name="Normal 2 8 2 2 2 2 2 4 4" xfId="27652" xr:uid="{00000000-0005-0000-0000-00006D6D0000}"/>
    <cellStyle name="Normal 2 8 2 2 2 2 2 5" xfId="16172" xr:uid="{00000000-0005-0000-0000-00006E6D0000}"/>
    <cellStyle name="Normal 2 8 2 2 2 2 2 5 2" xfId="38815" xr:uid="{00000000-0005-0000-0000-00006F6D0000}"/>
    <cellStyle name="Normal 2 8 2 2 2 2 2 6" xfId="8732" xr:uid="{00000000-0005-0000-0000-0000706D0000}"/>
    <cellStyle name="Normal 2 8 2 2 2 2 2 6 2" xfId="31375" xr:uid="{00000000-0005-0000-0000-0000716D0000}"/>
    <cellStyle name="Normal 2 8 2 2 2 2 2 7" xfId="23934" xr:uid="{00000000-0005-0000-0000-0000726D0000}"/>
    <cellStyle name="Normal 2 8 2 2 2 2 3" xfId="1745" xr:uid="{00000000-0005-0000-0000-0000736D0000}"/>
    <cellStyle name="Normal 2 8 2 2 2 2 3 2" xfId="3595" xr:uid="{00000000-0005-0000-0000-0000746D0000}"/>
    <cellStyle name="Normal 2 8 2 2 2 2 3 2 2" xfId="7316" xr:uid="{00000000-0005-0000-0000-0000756D0000}"/>
    <cellStyle name="Normal 2 8 2 2 2 2 3 2 2 2" xfId="22200" xr:uid="{00000000-0005-0000-0000-0000766D0000}"/>
    <cellStyle name="Normal 2 8 2 2 2 2 3 2 2 2 2" xfId="44843" xr:uid="{00000000-0005-0000-0000-0000776D0000}"/>
    <cellStyle name="Normal 2 8 2 2 2 2 3 2 2 3" xfId="14760" xr:uid="{00000000-0005-0000-0000-0000786D0000}"/>
    <cellStyle name="Normal 2 8 2 2 2 2 3 2 2 3 2" xfId="37403" xr:uid="{00000000-0005-0000-0000-0000796D0000}"/>
    <cellStyle name="Normal 2 8 2 2 2 2 3 2 2 4" xfId="29962" xr:uid="{00000000-0005-0000-0000-00007A6D0000}"/>
    <cellStyle name="Normal 2 8 2 2 2 2 3 2 3" xfId="18482" xr:uid="{00000000-0005-0000-0000-00007B6D0000}"/>
    <cellStyle name="Normal 2 8 2 2 2 2 3 2 3 2" xfId="41125" xr:uid="{00000000-0005-0000-0000-00007C6D0000}"/>
    <cellStyle name="Normal 2 8 2 2 2 2 3 2 4" xfId="11042" xr:uid="{00000000-0005-0000-0000-00007D6D0000}"/>
    <cellStyle name="Normal 2 8 2 2 2 2 3 2 4 2" xfId="33685" xr:uid="{00000000-0005-0000-0000-00007E6D0000}"/>
    <cellStyle name="Normal 2 8 2 2 2 2 3 2 5" xfId="26244" xr:uid="{00000000-0005-0000-0000-00007F6D0000}"/>
    <cellStyle name="Normal 2 8 2 2 2 2 3 3" xfId="5469" xr:uid="{00000000-0005-0000-0000-0000806D0000}"/>
    <cellStyle name="Normal 2 8 2 2 2 2 3 3 2" xfId="20353" xr:uid="{00000000-0005-0000-0000-0000816D0000}"/>
    <cellStyle name="Normal 2 8 2 2 2 2 3 3 2 2" xfId="42996" xr:uid="{00000000-0005-0000-0000-0000826D0000}"/>
    <cellStyle name="Normal 2 8 2 2 2 2 3 3 3" xfId="12913" xr:uid="{00000000-0005-0000-0000-0000836D0000}"/>
    <cellStyle name="Normal 2 8 2 2 2 2 3 3 3 2" xfId="35556" xr:uid="{00000000-0005-0000-0000-0000846D0000}"/>
    <cellStyle name="Normal 2 8 2 2 2 2 3 3 4" xfId="28115" xr:uid="{00000000-0005-0000-0000-0000856D0000}"/>
    <cellStyle name="Normal 2 8 2 2 2 2 3 4" xfId="16635" xr:uid="{00000000-0005-0000-0000-0000866D0000}"/>
    <cellStyle name="Normal 2 8 2 2 2 2 3 4 2" xfId="39278" xr:uid="{00000000-0005-0000-0000-0000876D0000}"/>
    <cellStyle name="Normal 2 8 2 2 2 2 3 5" xfId="9195" xr:uid="{00000000-0005-0000-0000-0000886D0000}"/>
    <cellStyle name="Normal 2 8 2 2 2 2 3 5 2" xfId="31838" xr:uid="{00000000-0005-0000-0000-0000896D0000}"/>
    <cellStyle name="Normal 2 8 2 2 2 2 3 6" xfId="24397" xr:uid="{00000000-0005-0000-0000-00008A6D0000}"/>
    <cellStyle name="Normal 2 8 2 2 2 2 4" xfId="2670" xr:uid="{00000000-0005-0000-0000-00008B6D0000}"/>
    <cellStyle name="Normal 2 8 2 2 2 2 4 2" xfId="6391" xr:uid="{00000000-0005-0000-0000-00008C6D0000}"/>
    <cellStyle name="Normal 2 8 2 2 2 2 4 2 2" xfId="21275" xr:uid="{00000000-0005-0000-0000-00008D6D0000}"/>
    <cellStyle name="Normal 2 8 2 2 2 2 4 2 2 2" xfId="43918" xr:uid="{00000000-0005-0000-0000-00008E6D0000}"/>
    <cellStyle name="Normal 2 8 2 2 2 2 4 2 3" xfId="13835" xr:uid="{00000000-0005-0000-0000-00008F6D0000}"/>
    <cellStyle name="Normal 2 8 2 2 2 2 4 2 3 2" xfId="36478" xr:uid="{00000000-0005-0000-0000-0000906D0000}"/>
    <cellStyle name="Normal 2 8 2 2 2 2 4 2 4" xfId="29037" xr:uid="{00000000-0005-0000-0000-0000916D0000}"/>
    <cellStyle name="Normal 2 8 2 2 2 2 4 3" xfId="17557" xr:uid="{00000000-0005-0000-0000-0000926D0000}"/>
    <cellStyle name="Normal 2 8 2 2 2 2 4 3 2" xfId="40200" xr:uid="{00000000-0005-0000-0000-0000936D0000}"/>
    <cellStyle name="Normal 2 8 2 2 2 2 4 4" xfId="10117" xr:uid="{00000000-0005-0000-0000-0000946D0000}"/>
    <cellStyle name="Normal 2 8 2 2 2 2 4 4 2" xfId="32760" xr:uid="{00000000-0005-0000-0000-0000956D0000}"/>
    <cellStyle name="Normal 2 8 2 2 2 2 4 5" xfId="25319" xr:uid="{00000000-0005-0000-0000-0000966D0000}"/>
    <cellStyle name="Normal 2 8 2 2 2 2 5" xfId="4544" xr:uid="{00000000-0005-0000-0000-0000976D0000}"/>
    <cellStyle name="Normal 2 8 2 2 2 2 5 2" xfId="19428" xr:uid="{00000000-0005-0000-0000-0000986D0000}"/>
    <cellStyle name="Normal 2 8 2 2 2 2 5 2 2" xfId="42071" xr:uid="{00000000-0005-0000-0000-0000996D0000}"/>
    <cellStyle name="Normal 2 8 2 2 2 2 5 3" xfId="11988" xr:uid="{00000000-0005-0000-0000-00009A6D0000}"/>
    <cellStyle name="Normal 2 8 2 2 2 2 5 3 2" xfId="34631" xr:uid="{00000000-0005-0000-0000-00009B6D0000}"/>
    <cellStyle name="Normal 2 8 2 2 2 2 5 4" xfId="27190" xr:uid="{00000000-0005-0000-0000-00009C6D0000}"/>
    <cellStyle name="Normal 2 8 2 2 2 2 6" xfId="15710" xr:uid="{00000000-0005-0000-0000-00009D6D0000}"/>
    <cellStyle name="Normal 2 8 2 2 2 2 6 2" xfId="38353" xr:uid="{00000000-0005-0000-0000-00009E6D0000}"/>
    <cellStyle name="Normal 2 8 2 2 2 2 7" xfId="8270" xr:uid="{00000000-0005-0000-0000-00009F6D0000}"/>
    <cellStyle name="Normal 2 8 2 2 2 2 7 2" xfId="30913" xr:uid="{00000000-0005-0000-0000-0000A06D0000}"/>
    <cellStyle name="Normal 2 8 2 2 2 2 8" xfId="23472" xr:uid="{00000000-0005-0000-0000-0000A16D0000}"/>
    <cellStyle name="Normal 2 8 2 2 2 3" xfId="1068" xr:uid="{00000000-0005-0000-0000-0000A26D0000}"/>
    <cellStyle name="Normal 2 8 2 2 2 3 2" xfId="1996" xr:uid="{00000000-0005-0000-0000-0000A36D0000}"/>
    <cellStyle name="Normal 2 8 2 2 2 3 2 2" xfId="3846" xr:uid="{00000000-0005-0000-0000-0000A46D0000}"/>
    <cellStyle name="Normal 2 8 2 2 2 3 2 2 2" xfId="7567" xr:uid="{00000000-0005-0000-0000-0000A56D0000}"/>
    <cellStyle name="Normal 2 8 2 2 2 3 2 2 2 2" xfId="22451" xr:uid="{00000000-0005-0000-0000-0000A66D0000}"/>
    <cellStyle name="Normal 2 8 2 2 2 3 2 2 2 2 2" xfId="45094" xr:uid="{00000000-0005-0000-0000-0000A76D0000}"/>
    <cellStyle name="Normal 2 8 2 2 2 3 2 2 2 3" xfId="15011" xr:uid="{00000000-0005-0000-0000-0000A86D0000}"/>
    <cellStyle name="Normal 2 8 2 2 2 3 2 2 2 3 2" xfId="37654" xr:uid="{00000000-0005-0000-0000-0000A96D0000}"/>
    <cellStyle name="Normal 2 8 2 2 2 3 2 2 2 4" xfId="30213" xr:uid="{00000000-0005-0000-0000-0000AA6D0000}"/>
    <cellStyle name="Normal 2 8 2 2 2 3 2 2 3" xfId="18733" xr:uid="{00000000-0005-0000-0000-0000AB6D0000}"/>
    <cellStyle name="Normal 2 8 2 2 2 3 2 2 3 2" xfId="41376" xr:uid="{00000000-0005-0000-0000-0000AC6D0000}"/>
    <cellStyle name="Normal 2 8 2 2 2 3 2 2 4" xfId="11293" xr:uid="{00000000-0005-0000-0000-0000AD6D0000}"/>
    <cellStyle name="Normal 2 8 2 2 2 3 2 2 4 2" xfId="33936" xr:uid="{00000000-0005-0000-0000-0000AE6D0000}"/>
    <cellStyle name="Normal 2 8 2 2 2 3 2 2 5" xfId="26495" xr:uid="{00000000-0005-0000-0000-0000AF6D0000}"/>
    <cellStyle name="Normal 2 8 2 2 2 3 2 3" xfId="5720" xr:uid="{00000000-0005-0000-0000-0000B06D0000}"/>
    <cellStyle name="Normal 2 8 2 2 2 3 2 3 2" xfId="20604" xr:uid="{00000000-0005-0000-0000-0000B16D0000}"/>
    <cellStyle name="Normal 2 8 2 2 2 3 2 3 2 2" xfId="43247" xr:uid="{00000000-0005-0000-0000-0000B26D0000}"/>
    <cellStyle name="Normal 2 8 2 2 2 3 2 3 3" xfId="13164" xr:uid="{00000000-0005-0000-0000-0000B36D0000}"/>
    <cellStyle name="Normal 2 8 2 2 2 3 2 3 3 2" xfId="35807" xr:uid="{00000000-0005-0000-0000-0000B46D0000}"/>
    <cellStyle name="Normal 2 8 2 2 2 3 2 3 4" xfId="28366" xr:uid="{00000000-0005-0000-0000-0000B56D0000}"/>
    <cellStyle name="Normal 2 8 2 2 2 3 2 4" xfId="16886" xr:uid="{00000000-0005-0000-0000-0000B66D0000}"/>
    <cellStyle name="Normal 2 8 2 2 2 3 2 4 2" xfId="39529" xr:uid="{00000000-0005-0000-0000-0000B76D0000}"/>
    <cellStyle name="Normal 2 8 2 2 2 3 2 5" xfId="9446" xr:uid="{00000000-0005-0000-0000-0000B86D0000}"/>
    <cellStyle name="Normal 2 8 2 2 2 3 2 5 2" xfId="32089" xr:uid="{00000000-0005-0000-0000-0000B96D0000}"/>
    <cellStyle name="Normal 2 8 2 2 2 3 2 6" xfId="24648" xr:uid="{00000000-0005-0000-0000-0000BA6D0000}"/>
    <cellStyle name="Normal 2 8 2 2 2 3 3" xfId="2921" xr:uid="{00000000-0005-0000-0000-0000BB6D0000}"/>
    <cellStyle name="Normal 2 8 2 2 2 3 3 2" xfId="6642" xr:uid="{00000000-0005-0000-0000-0000BC6D0000}"/>
    <cellStyle name="Normal 2 8 2 2 2 3 3 2 2" xfId="21526" xr:uid="{00000000-0005-0000-0000-0000BD6D0000}"/>
    <cellStyle name="Normal 2 8 2 2 2 3 3 2 2 2" xfId="44169" xr:uid="{00000000-0005-0000-0000-0000BE6D0000}"/>
    <cellStyle name="Normal 2 8 2 2 2 3 3 2 3" xfId="14086" xr:uid="{00000000-0005-0000-0000-0000BF6D0000}"/>
    <cellStyle name="Normal 2 8 2 2 2 3 3 2 3 2" xfId="36729" xr:uid="{00000000-0005-0000-0000-0000C06D0000}"/>
    <cellStyle name="Normal 2 8 2 2 2 3 3 2 4" xfId="29288" xr:uid="{00000000-0005-0000-0000-0000C16D0000}"/>
    <cellStyle name="Normal 2 8 2 2 2 3 3 3" xfId="17808" xr:uid="{00000000-0005-0000-0000-0000C26D0000}"/>
    <cellStyle name="Normal 2 8 2 2 2 3 3 3 2" xfId="40451" xr:uid="{00000000-0005-0000-0000-0000C36D0000}"/>
    <cellStyle name="Normal 2 8 2 2 2 3 3 4" xfId="10368" xr:uid="{00000000-0005-0000-0000-0000C46D0000}"/>
    <cellStyle name="Normal 2 8 2 2 2 3 3 4 2" xfId="33011" xr:uid="{00000000-0005-0000-0000-0000C56D0000}"/>
    <cellStyle name="Normal 2 8 2 2 2 3 3 5" xfId="25570" xr:uid="{00000000-0005-0000-0000-0000C66D0000}"/>
    <cellStyle name="Normal 2 8 2 2 2 3 4" xfId="4795" xr:uid="{00000000-0005-0000-0000-0000C76D0000}"/>
    <cellStyle name="Normal 2 8 2 2 2 3 4 2" xfId="19679" xr:uid="{00000000-0005-0000-0000-0000C86D0000}"/>
    <cellStyle name="Normal 2 8 2 2 2 3 4 2 2" xfId="42322" xr:uid="{00000000-0005-0000-0000-0000C96D0000}"/>
    <cellStyle name="Normal 2 8 2 2 2 3 4 3" xfId="12239" xr:uid="{00000000-0005-0000-0000-0000CA6D0000}"/>
    <cellStyle name="Normal 2 8 2 2 2 3 4 3 2" xfId="34882" xr:uid="{00000000-0005-0000-0000-0000CB6D0000}"/>
    <cellStyle name="Normal 2 8 2 2 2 3 4 4" xfId="27441" xr:uid="{00000000-0005-0000-0000-0000CC6D0000}"/>
    <cellStyle name="Normal 2 8 2 2 2 3 5" xfId="15961" xr:uid="{00000000-0005-0000-0000-0000CD6D0000}"/>
    <cellStyle name="Normal 2 8 2 2 2 3 5 2" xfId="38604" xr:uid="{00000000-0005-0000-0000-0000CE6D0000}"/>
    <cellStyle name="Normal 2 8 2 2 2 3 6" xfId="8521" xr:uid="{00000000-0005-0000-0000-0000CF6D0000}"/>
    <cellStyle name="Normal 2 8 2 2 2 3 6 2" xfId="31164" xr:uid="{00000000-0005-0000-0000-0000D06D0000}"/>
    <cellStyle name="Normal 2 8 2 2 2 3 7" xfId="23723" xr:uid="{00000000-0005-0000-0000-0000D16D0000}"/>
    <cellStyle name="Normal 2 8 2 2 2 4" xfId="1534" xr:uid="{00000000-0005-0000-0000-0000D26D0000}"/>
    <cellStyle name="Normal 2 8 2 2 2 4 2" xfId="3384" xr:uid="{00000000-0005-0000-0000-0000D36D0000}"/>
    <cellStyle name="Normal 2 8 2 2 2 4 2 2" xfId="7105" xr:uid="{00000000-0005-0000-0000-0000D46D0000}"/>
    <cellStyle name="Normal 2 8 2 2 2 4 2 2 2" xfId="21989" xr:uid="{00000000-0005-0000-0000-0000D56D0000}"/>
    <cellStyle name="Normal 2 8 2 2 2 4 2 2 2 2" xfId="44632" xr:uid="{00000000-0005-0000-0000-0000D66D0000}"/>
    <cellStyle name="Normal 2 8 2 2 2 4 2 2 3" xfId="14549" xr:uid="{00000000-0005-0000-0000-0000D76D0000}"/>
    <cellStyle name="Normal 2 8 2 2 2 4 2 2 3 2" xfId="37192" xr:uid="{00000000-0005-0000-0000-0000D86D0000}"/>
    <cellStyle name="Normal 2 8 2 2 2 4 2 2 4" xfId="29751" xr:uid="{00000000-0005-0000-0000-0000D96D0000}"/>
    <cellStyle name="Normal 2 8 2 2 2 4 2 3" xfId="18271" xr:uid="{00000000-0005-0000-0000-0000DA6D0000}"/>
    <cellStyle name="Normal 2 8 2 2 2 4 2 3 2" xfId="40914" xr:uid="{00000000-0005-0000-0000-0000DB6D0000}"/>
    <cellStyle name="Normal 2 8 2 2 2 4 2 4" xfId="10831" xr:uid="{00000000-0005-0000-0000-0000DC6D0000}"/>
    <cellStyle name="Normal 2 8 2 2 2 4 2 4 2" xfId="33474" xr:uid="{00000000-0005-0000-0000-0000DD6D0000}"/>
    <cellStyle name="Normal 2 8 2 2 2 4 2 5" xfId="26033" xr:uid="{00000000-0005-0000-0000-0000DE6D0000}"/>
    <cellStyle name="Normal 2 8 2 2 2 4 3" xfId="5258" xr:uid="{00000000-0005-0000-0000-0000DF6D0000}"/>
    <cellStyle name="Normal 2 8 2 2 2 4 3 2" xfId="20142" xr:uid="{00000000-0005-0000-0000-0000E06D0000}"/>
    <cellStyle name="Normal 2 8 2 2 2 4 3 2 2" xfId="42785" xr:uid="{00000000-0005-0000-0000-0000E16D0000}"/>
    <cellStyle name="Normal 2 8 2 2 2 4 3 3" xfId="12702" xr:uid="{00000000-0005-0000-0000-0000E26D0000}"/>
    <cellStyle name="Normal 2 8 2 2 2 4 3 3 2" xfId="35345" xr:uid="{00000000-0005-0000-0000-0000E36D0000}"/>
    <cellStyle name="Normal 2 8 2 2 2 4 3 4" xfId="27904" xr:uid="{00000000-0005-0000-0000-0000E46D0000}"/>
    <cellStyle name="Normal 2 8 2 2 2 4 4" xfId="16424" xr:uid="{00000000-0005-0000-0000-0000E56D0000}"/>
    <cellStyle name="Normal 2 8 2 2 2 4 4 2" xfId="39067" xr:uid="{00000000-0005-0000-0000-0000E66D0000}"/>
    <cellStyle name="Normal 2 8 2 2 2 4 5" xfId="8984" xr:uid="{00000000-0005-0000-0000-0000E76D0000}"/>
    <cellStyle name="Normal 2 8 2 2 2 4 5 2" xfId="31627" xr:uid="{00000000-0005-0000-0000-0000E86D0000}"/>
    <cellStyle name="Normal 2 8 2 2 2 4 6" xfId="24186" xr:uid="{00000000-0005-0000-0000-0000E96D0000}"/>
    <cellStyle name="Normal 2 8 2 2 2 5" xfId="2459" xr:uid="{00000000-0005-0000-0000-0000EA6D0000}"/>
    <cellStyle name="Normal 2 8 2 2 2 5 2" xfId="6180" xr:uid="{00000000-0005-0000-0000-0000EB6D0000}"/>
    <cellStyle name="Normal 2 8 2 2 2 5 2 2" xfId="21064" xr:uid="{00000000-0005-0000-0000-0000EC6D0000}"/>
    <cellStyle name="Normal 2 8 2 2 2 5 2 2 2" xfId="43707" xr:uid="{00000000-0005-0000-0000-0000ED6D0000}"/>
    <cellStyle name="Normal 2 8 2 2 2 5 2 3" xfId="13624" xr:uid="{00000000-0005-0000-0000-0000EE6D0000}"/>
    <cellStyle name="Normal 2 8 2 2 2 5 2 3 2" xfId="36267" xr:uid="{00000000-0005-0000-0000-0000EF6D0000}"/>
    <cellStyle name="Normal 2 8 2 2 2 5 2 4" xfId="28826" xr:uid="{00000000-0005-0000-0000-0000F06D0000}"/>
    <cellStyle name="Normal 2 8 2 2 2 5 3" xfId="17346" xr:uid="{00000000-0005-0000-0000-0000F16D0000}"/>
    <cellStyle name="Normal 2 8 2 2 2 5 3 2" xfId="39989" xr:uid="{00000000-0005-0000-0000-0000F26D0000}"/>
    <cellStyle name="Normal 2 8 2 2 2 5 4" xfId="9906" xr:uid="{00000000-0005-0000-0000-0000F36D0000}"/>
    <cellStyle name="Normal 2 8 2 2 2 5 4 2" xfId="32549" xr:uid="{00000000-0005-0000-0000-0000F46D0000}"/>
    <cellStyle name="Normal 2 8 2 2 2 5 5" xfId="25108" xr:uid="{00000000-0005-0000-0000-0000F56D0000}"/>
    <cellStyle name="Normal 2 8 2 2 2 6" xfId="4333" xr:uid="{00000000-0005-0000-0000-0000F66D0000}"/>
    <cellStyle name="Normal 2 8 2 2 2 6 2" xfId="19217" xr:uid="{00000000-0005-0000-0000-0000F76D0000}"/>
    <cellStyle name="Normal 2 8 2 2 2 6 2 2" xfId="41860" xr:uid="{00000000-0005-0000-0000-0000F86D0000}"/>
    <cellStyle name="Normal 2 8 2 2 2 6 3" xfId="11777" xr:uid="{00000000-0005-0000-0000-0000F96D0000}"/>
    <cellStyle name="Normal 2 8 2 2 2 6 3 2" xfId="34420" xr:uid="{00000000-0005-0000-0000-0000FA6D0000}"/>
    <cellStyle name="Normal 2 8 2 2 2 6 4" xfId="26979" xr:uid="{00000000-0005-0000-0000-0000FB6D0000}"/>
    <cellStyle name="Normal 2 8 2 2 2 7" xfId="15499" xr:uid="{00000000-0005-0000-0000-0000FC6D0000}"/>
    <cellStyle name="Normal 2 8 2 2 2 7 2" xfId="38142" xr:uid="{00000000-0005-0000-0000-0000FD6D0000}"/>
    <cellStyle name="Normal 2 8 2 2 2 8" xfId="8059" xr:uid="{00000000-0005-0000-0000-0000FE6D0000}"/>
    <cellStyle name="Normal 2 8 2 2 2 8 2" xfId="30702" xr:uid="{00000000-0005-0000-0000-0000FF6D0000}"/>
    <cellStyle name="Normal 2 8 2 2 2 9" xfId="23262" xr:uid="{00000000-0005-0000-0000-0000006E0000}"/>
    <cellStyle name="Normal 2 8 2 2 3" xfId="709" xr:uid="{00000000-0005-0000-0000-0000016E0000}"/>
    <cellStyle name="Normal 2 8 2 2 3 2" xfId="1174" xr:uid="{00000000-0005-0000-0000-0000026E0000}"/>
    <cellStyle name="Normal 2 8 2 2 3 2 2" xfId="2102" xr:uid="{00000000-0005-0000-0000-0000036E0000}"/>
    <cellStyle name="Normal 2 8 2 2 3 2 2 2" xfId="3952" xr:uid="{00000000-0005-0000-0000-0000046E0000}"/>
    <cellStyle name="Normal 2 8 2 2 3 2 2 2 2" xfId="7673" xr:uid="{00000000-0005-0000-0000-0000056E0000}"/>
    <cellStyle name="Normal 2 8 2 2 3 2 2 2 2 2" xfId="22557" xr:uid="{00000000-0005-0000-0000-0000066E0000}"/>
    <cellStyle name="Normal 2 8 2 2 3 2 2 2 2 2 2" xfId="45200" xr:uid="{00000000-0005-0000-0000-0000076E0000}"/>
    <cellStyle name="Normal 2 8 2 2 3 2 2 2 2 3" xfId="15117" xr:uid="{00000000-0005-0000-0000-0000086E0000}"/>
    <cellStyle name="Normal 2 8 2 2 3 2 2 2 2 3 2" xfId="37760" xr:uid="{00000000-0005-0000-0000-0000096E0000}"/>
    <cellStyle name="Normal 2 8 2 2 3 2 2 2 2 4" xfId="30319" xr:uid="{00000000-0005-0000-0000-00000A6E0000}"/>
    <cellStyle name="Normal 2 8 2 2 3 2 2 2 3" xfId="18839" xr:uid="{00000000-0005-0000-0000-00000B6E0000}"/>
    <cellStyle name="Normal 2 8 2 2 3 2 2 2 3 2" xfId="41482" xr:uid="{00000000-0005-0000-0000-00000C6E0000}"/>
    <cellStyle name="Normal 2 8 2 2 3 2 2 2 4" xfId="11399" xr:uid="{00000000-0005-0000-0000-00000D6E0000}"/>
    <cellStyle name="Normal 2 8 2 2 3 2 2 2 4 2" xfId="34042" xr:uid="{00000000-0005-0000-0000-00000E6E0000}"/>
    <cellStyle name="Normal 2 8 2 2 3 2 2 2 5" xfId="26601" xr:uid="{00000000-0005-0000-0000-00000F6E0000}"/>
    <cellStyle name="Normal 2 8 2 2 3 2 2 3" xfId="5826" xr:uid="{00000000-0005-0000-0000-0000106E0000}"/>
    <cellStyle name="Normal 2 8 2 2 3 2 2 3 2" xfId="20710" xr:uid="{00000000-0005-0000-0000-0000116E0000}"/>
    <cellStyle name="Normal 2 8 2 2 3 2 2 3 2 2" xfId="43353" xr:uid="{00000000-0005-0000-0000-0000126E0000}"/>
    <cellStyle name="Normal 2 8 2 2 3 2 2 3 3" xfId="13270" xr:uid="{00000000-0005-0000-0000-0000136E0000}"/>
    <cellStyle name="Normal 2 8 2 2 3 2 2 3 3 2" xfId="35913" xr:uid="{00000000-0005-0000-0000-0000146E0000}"/>
    <cellStyle name="Normal 2 8 2 2 3 2 2 3 4" xfId="28472" xr:uid="{00000000-0005-0000-0000-0000156E0000}"/>
    <cellStyle name="Normal 2 8 2 2 3 2 2 4" xfId="16992" xr:uid="{00000000-0005-0000-0000-0000166E0000}"/>
    <cellStyle name="Normal 2 8 2 2 3 2 2 4 2" xfId="39635" xr:uid="{00000000-0005-0000-0000-0000176E0000}"/>
    <cellStyle name="Normal 2 8 2 2 3 2 2 5" xfId="9552" xr:uid="{00000000-0005-0000-0000-0000186E0000}"/>
    <cellStyle name="Normal 2 8 2 2 3 2 2 5 2" xfId="32195" xr:uid="{00000000-0005-0000-0000-0000196E0000}"/>
    <cellStyle name="Normal 2 8 2 2 3 2 2 6" xfId="24754" xr:uid="{00000000-0005-0000-0000-00001A6E0000}"/>
    <cellStyle name="Normal 2 8 2 2 3 2 3" xfId="3027" xr:uid="{00000000-0005-0000-0000-00001B6E0000}"/>
    <cellStyle name="Normal 2 8 2 2 3 2 3 2" xfId="6748" xr:uid="{00000000-0005-0000-0000-00001C6E0000}"/>
    <cellStyle name="Normal 2 8 2 2 3 2 3 2 2" xfId="21632" xr:uid="{00000000-0005-0000-0000-00001D6E0000}"/>
    <cellStyle name="Normal 2 8 2 2 3 2 3 2 2 2" xfId="44275" xr:uid="{00000000-0005-0000-0000-00001E6E0000}"/>
    <cellStyle name="Normal 2 8 2 2 3 2 3 2 3" xfId="14192" xr:uid="{00000000-0005-0000-0000-00001F6E0000}"/>
    <cellStyle name="Normal 2 8 2 2 3 2 3 2 3 2" xfId="36835" xr:uid="{00000000-0005-0000-0000-0000206E0000}"/>
    <cellStyle name="Normal 2 8 2 2 3 2 3 2 4" xfId="29394" xr:uid="{00000000-0005-0000-0000-0000216E0000}"/>
    <cellStyle name="Normal 2 8 2 2 3 2 3 3" xfId="17914" xr:uid="{00000000-0005-0000-0000-0000226E0000}"/>
    <cellStyle name="Normal 2 8 2 2 3 2 3 3 2" xfId="40557" xr:uid="{00000000-0005-0000-0000-0000236E0000}"/>
    <cellStyle name="Normal 2 8 2 2 3 2 3 4" xfId="10474" xr:uid="{00000000-0005-0000-0000-0000246E0000}"/>
    <cellStyle name="Normal 2 8 2 2 3 2 3 4 2" xfId="33117" xr:uid="{00000000-0005-0000-0000-0000256E0000}"/>
    <cellStyle name="Normal 2 8 2 2 3 2 3 5" xfId="25676" xr:uid="{00000000-0005-0000-0000-0000266E0000}"/>
    <cellStyle name="Normal 2 8 2 2 3 2 4" xfId="4901" xr:uid="{00000000-0005-0000-0000-0000276E0000}"/>
    <cellStyle name="Normal 2 8 2 2 3 2 4 2" xfId="19785" xr:uid="{00000000-0005-0000-0000-0000286E0000}"/>
    <cellStyle name="Normal 2 8 2 2 3 2 4 2 2" xfId="42428" xr:uid="{00000000-0005-0000-0000-0000296E0000}"/>
    <cellStyle name="Normal 2 8 2 2 3 2 4 3" xfId="12345" xr:uid="{00000000-0005-0000-0000-00002A6E0000}"/>
    <cellStyle name="Normal 2 8 2 2 3 2 4 3 2" xfId="34988" xr:uid="{00000000-0005-0000-0000-00002B6E0000}"/>
    <cellStyle name="Normal 2 8 2 2 3 2 4 4" xfId="27547" xr:uid="{00000000-0005-0000-0000-00002C6E0000}"/>
    <cellStyle name="Normal 2 8 2 2 3 2 5" xfId="16067" xr:uid="{00000000-0005-0000-0000-00002D6E0000}"/>
    <cellStyle name="Normal 2 8 2 2 3 2 5 2" xfId="38710" xr:uid="{00000000-0005-0000-0000-00002E6E0000}"/>
    <cellStyle name="Normal 2 8 2 2 3 2 6" xfId="8627" xr:uid="{00000000-0005-0000-0000-00002F6E0000}"/>
    <cellStyle name="Normal 2 8 2 2 3 2 6 2" xfId="31270" xr:uid="{00000000-0005-0000-0000-0000306E0000}"/>
    <cellStyle name="Normal 2 8 2 2 3 2 7" xfId="23829" xr:uid="{00000000-0005-0000-0000-0000316E0000}"/>
    <cellStyle name="Normal 2 8 2 2 3 3" xfId="1640" xr:uid="{00000000-0005-0000-0000-0000326E0000}"/>
    <cellStyle name="Normal 2 8 2 2 3 3 2" xfId="3490" xr:uid="{00000000-0005-0000-0000-0000336E0000}"/>
    <cellStyle name="Normal 2 8 2 2 3 3 2 2" xfId="7211" xr:uid="{00000000-0005-0000-0000-0000346E0000}"/>
    <cellStyle name="Normal 2 8 2 2 3 3 2 2 2" xfId="22095" xr:uid="{00000000-0005-0000-0000-0000356E0000}"/>
    <cellStyle name="Normal 2 8 2 2 3 3 2 2 2 2" xfId="44738" xr:uid="{00000000-0005-0000-0000-0000366E0000}"/>
    <cellStyle name="Normal 2 8 2 2 3 3 2 2 3" xfId="14655" xr:uid="{00000000-0005-0000-0000-0000376E0000}"/>
    <cellStyle name="Normal 2 8 2 2 3 3 2 2 3 2" xfId="37298" xr:uid="{00000000-0005-0000-0000-0000386E0000}"/>
    <cellStyle name="Normal 2 8 2 2 3 3 2 2 4" xfId="29857" xr:uid="{00000000-0005-0000-0000-0000396E0000}"/>
    <cellStyle name="Normal 2 8 2 2 3 3 2 3" xfId="18377" xr:uid="{00000000-0005-0000-0000-00003A6E0000}"/>
    <cellStyle name="Normal 2 8 2 2 3 3 2 3 2" xfId="41020" xr:uid="{00000000-0005-0000-0000-00003B6E0000}"/>
    <cellStyle name="Normal 2 8 2 2 3 3 2 4" xfId="10937" xr:uid="{00000000-0005-0000-0000-00003C6E0000}"/>
    <cellStyle name="Normal 2 8 2 2 3 3 2 4 2" xfId="33580" xr:uid="{00000000-0005-0000-0000-00003D6E0000}"/>
    <cellStyle name="Normal 2 8 2 2 3 3 2 5" xfId="26139" xr:uid="{00000000-0005-0000-0000-00003E6E0000}"/>
    <cellStyle name="Normal 2 8 2 2 3 3 3" xfId="5364" xr:uid="{00000000-0005-0000-0000-00003F6E0000}"/>
    <cellStyle name="Normal 2 8 2 2 3 3 3 2" xfId="20248" xr:uid="{00000000-0005-0000-0000-0000406E0000}"/>
    <cellStyle name="Normal 2 8 2 2 3 3 3 2 2" xfId="42891" xr:uid="{00000000-0005-0000-0000-0000416E0000}"/>
    <cellStyle name="Normal 2 8 2 2 3 3 3 3" xfId="12808" xr:uid="{00000000-0005-0000-0000-0000426E0000}"/>
    <cellStyle name="Normal 2 8 2 2 3 3 3 3 2" xfId="35451" xr:uid="{00000000-0005-0000-0000-0000436E0000}"/>
    <cellStyle name="Normal 2 8 2 2 3 3 3 4" xfId="28010" xr:uid="{00000000-0005-0000-0000-0000446E0000}"/>
    <cellStyle name="Normal 2 8 2 2 3 3 4" xfId="16530" xr:uid="{00000000-0005-0000-0000-0000456E0000}"/>
    <cellStyle name="Normal 2 8 2 2 3 3 4 2" xfId="39173" xr:uid="{00000000-0005-0000-0000-0000466E0000}"/>
    <cellStyle name="Normal 2 8 2 2 3 3 5" xfId="9090" xr:uid="{00000000-0005-0000-0000-0000476E0000}"/>
    <cellStyle name="Normal 2 8 2 2 3 3 5 2" xfId="31733" xr:uid="{00000000-0005-0000-0000-0000486E0000}"/>
    <cellStyle name="Normal 2 8 2 2 3 3 6" xfId="24292" xr:uid="{00000000-0005-0000-0000-0000496E0000}"/>
    <cellStyle name="Normal 2 8 2 2 3 4" xfId="2565" xr:uid="{00000000-0005-0000-0000-00004A6E0000}"/>
    <cellStyle name="Normal 2 8 2 2 3 4 2" xfId="6286" xr:uid="{00000000-0005-0000-0000-00004B6E0000}"/>
    <cellStyle name="Normal 2 8 2 2 3 4 2 2" xfId="21170" xr:uid="{00000000-0005-0000-0000-00004C6E0000}"/>
    <cellStyle name="Normal 2 8 2 2 3 4 2 2 2" xfId="43813" xr:uid="{00000000-0005-0000-0000-00004D6E0000}"/>
    <cellStyle name="Normal 2 8 2 2 3 4 2 3" xfId="13730" xr:uid="{00000000-0005-0000-0000-00004E6E0000}"/>
    <cellStyle name="Normal 2 8 2 2 3 4 2 3 2" xfId="36373" xr:uid="{00000000-0005-0000-0000-00004F6E0000}"/>
    <cellStyle name="Normal 2 8 2 2 3 4 2 4" xfId="28932" xr:uid="{00000000-0005-0000-0000-0000506E0000}"/>
    <cellStyle name="Normal 2 8 2 2 3 4 3" xfId="17452" xr:uid="{00000000-0005-0000-0000-0000516E0000}"/>
    <cellStyle name="Normal 2 8 2 2 3 4 3 2" xfId="40095" xr:uid="{00000000-0005-0000-0000-0000526E0000}"/>
    <cellStyle name="Normal 2 8 2 2 3 4 4" xfId="10012" xr:uid="{00000000-0005-0000-0000-0000536E0000}"/>
    <cellStyle name="Normal 2 8 2 2 3 4 4 2" xfId="32655" xr:uid="{00000000-0005-0000-0000-0000546E0000}"/>
    <cellStyle name="Normal 2 8 2 2 3 4 5" xfId="25214" xr:uid="{00000000-0005-0000-0000-0000556E0000}"/>
    <cellStyle name="Normal 2 8 2 2 3 5" xfId="4439" xr:uid="{00000000-0005-0000-0000-0000566E0000}"/>
    <cellStyle name="Normal 2 8 2 2 3 5 2" xfId="19323" xr:uid="{00000000-0005-0000-0000-0000576E0000}"/>
    <cellStyle name="Normal 2 8 2 2 3 5 2 2" xfId="41966" xr:uid="{00000000-0005-0000-0000-0000586E0000}"/>
    <cellStyle name="Normal 2 8 2 2 3 5 3" xfId="11883" xr:uid="{00000000-0005-0000-0000-0000596E0000}"/>
    <cellStyle name="Normal 2 8 2 2 3 5 3 2" xfId="34526" xr:uid="{00000000-0005-0000-0000-00005A6E0000}"/>
    <cellStyle name="Normal 2 8 2 2 3 5 4" xfId="27085" xr:uid="{00000000-0005-0000-0000-00005B6E0000}"/>
    <cellStyle name="Normal 2 8 2 2 3 6" xfId="15605" xr:uid="{00000000-0005-0000-0000-00005C6E0000}"/>
    <cellStyle name="Normal 2 8 2 2 3 6 2" xfId="38248" xr:uid="{00000000-0005-0000-0000-00005D6E0000}"/>
    <cellStyle name="Normal 2 8 2 2 3 7" xfId="8165" xr:uid="{00000000-0005-0000-0000-00005E6E0000}"/>
    <cellStyle name="Normal 2 8 2 2 3 7 2" xfId="30808" xr:uid="{00000000-0005-0000-0000-00005F6E0000}"/>
    <cellStyle name="Normal 2 8 2 2 3 8" xfId="23367" xr:uid="{00000000-0005-0000-0000-0000606E0000}"/>
    <cellStyle name="Normal 2 8 2 2 4" xfId="963" xr:uid="{00000000-0005-0000-0000-0000616E0000}"/>
    <cellStyle name="Normal 2 8 2 2 4 2" xfId="1891" xr:uid="{00000000-0005-0000-0000-0000626E0000}"/>
    <cellStyle name="Normal 2 8 2 2 4 2 2" xfId="3741" xr:uid="{00000000-0005-0000-0000-0000636E0000}"/>
    <cellStyle name="Normal 2 8 2 2 4 2 2 2" xfId="7462" xr:uid="{00000000-0005-0000-0000-0000646E0000}"/>
    <cellStyle name="Normal 2 8 2 2 4 2 2 2 2" xfId="22346" xr:uid="{00000000-0005-0000-0000-0000656E0000}"/>
    <cellStyle name="Normal 2 8 2 2 4 2 2 2 2 2" xfId="44989" xr:uid="{00000000-0005-0000-0000-0000666E0000}"/>
    <cellStyle name="Normal 2 8 2 2 4 2 2 2 3" xfId="14906" xr:uid="{00000000-0005-0000-0000-0000676E0000}"/>
    <cellStyle name="Normal 2 8 2 2 4 2 2 2 3 2" xfId="37549" xr:uid="{00000000-0005-0000-0000-0000686E0000}"/>
    <cellStyle name="Normal 2 8 2 2 4 2 2 2 4" xfId="30108" xr:uid="{00000000-0005-0000-0000-0000696E0000}"/>
    <cellStyle name="Normal 2 8 2 2 4 2 2 3" xfId="18628" xr:uid="{00000000-0005-0000-0000-00006A6E0000}"/>
    <cellStyle name="Normal 2 8 2 2 4 2 2 3 2" xfId="41271" xr:uid="{00000000-0005-0000-0000-00006B6E0000}"/>
    <cellStyle name="Normal 2 8 2 2 4 2 2 4" xfId="11188" xr:uid="{00000000-0005-0000-0000-00006C6E0000}"/>
    <cellStyle name="Normal 2 8 2 2 4 2 2 4 2" xfId="33831" xr:uid="{00000000-0005-0000-0000-00006D6E0000}"/>
    <cellStyle name="Normal 2 8 2 2 4 2 2 5" xfId="26390" xr:uid="{00000000-0005-0000-0000-00006E6E0000}"/>
    <cellStyle name="Normal 2 8 2 2 4 2 3" xfId="5615" xr:uid="{00000000-0005-0000-0000-00006F6E0000}"/>
    <cellStyle name="Normal 2 8 2 2 4 2 3 2" xfId="20499" xr:uid="{00000000-0005-0000-0000-0000706E0000}"/>
    <cellStyle name="Normal 2 8 2 2 4 2 3 2 2" xfId="43142" xr:uid="{00000000-0005-0000-0000-0000716E0000}"/>
    <cellStyle name="Normal 2 8 2 2 4 2 3 3" xfId="13059" xr:uid="{00000000-0005-0000-0000-0000726E0000}"/>
    <cellStyle name="Normal 2 8 2 2 4 2 3 3 2" xfId="35702" xr:uid="{00000000-0005-0000-0000-0000736E0000}"/>
    <cellStyle name="Normal 2 8 2 2 4 2 3 4" xfId="28261" xr:uid="{00000000-0005-0000-0000-0000746E0000}"/>
    <cellStyle name="Normal 2 8 2 2 4 2 4" xfId="16781" xr:uid="{00000000-0005-0000-0000-0000756E0000}"/>
    <cellStyle name="Normal 2 8 2 2 4 2 4 2" xfId="39424" xr:uid="{00000000-0005-0000-0000-0000766E0000}"/>
    <cellStyle name="Normal 2 8 2 2 4 2 5" xfId="9341" xr:uid="{00000000-0005-0000-0000-0000776E0000}"/>
    <cellStyle name="Normal 2 8 2 2 4 2 5 2" xfId="31984" xr:uid="{00000000-0005-0000-0000-0000786E0000}"/>
    <cellStyle name="Normal 2 8 2 2 4 2 6" xfId="24543" xr:uid="{00000000-0005-0000-0000-0000796E0000}"/>
    <cellStyle name="Normal 2 8 2 2 4 3" xfId="2816" xr:uid="{00000000-0005-0000-0000-00007A6E0000}"/>
    <cellStyle name="Normal 2 8 2 2 4 3 2" xfId="6537" xr:uid="{00000000-0005-0000-0000-00007B6E0000}"/>
    <cellStyle name="Normal 2 8 2 2 4 3 2 2" xfId="21421" xr:uid="{00000000-0005-0000-0000-00007C6E0000}"/>
    <cellStyle name="Normal 2 8 2 2 4 3 2 2 2" xfId="44064" xr:uid="{00000000-0005-0000-0000-00007D6E0000}"/>
    <cellStyle name="Normal 2 8 2 2 4 3 2 3" xfId="13981" xr:uid="{00000000-0005-0000-0000-00007E6E0000}"/>
    <cellStyle name="Normal 2 8 2 2 4 3 2 3 2" xfId="36624" xr:uid="{00000000-0005-0000-0000-00007F6E0000}"/>
    <cellStyle name="Normal 2 8 2 2 4 3 2 4" xfId="29183" xr:uid="{00000000-0005-0000-0000-0000806E0000}"/>
    <cellStyle name="Normal 2 8 2 2 4 3 3" xfId="17703" xr:uid="{00000000-0005-0000-0000-0000816E0000}"/>
    <cellStyle name="Normal 2 8 2 2 4 3 3 2" xfId="40346" xr:uid="{00000000-0005-0000-0000-0000826E0000}"/>
    <cellStyle name="Normal 2 8 2 2 4 3 4" xfId="10263" xr:uid="{00000000-0005-0000-0000-0000836E0000}"/>
    <cellStyle name="Normal 2 8 2 2 4 3 4 2" xfId="32906" xr:uid="{00000000-0005-0000-0000-0000846E0000}"/>
    <cellStyle name="Normal 2 8 2 2 4 3 5" xfId="25465" xr:uid="{00000000-0005-0000-0000-0000856E0000}"/>
    <cellStyle name="Normal 2 8 2 2 4 4" xfId="4690" xr:uid="{00000000-0005-0000-0000-0000866E0000}"/>
    <cellStyle name="Normal 2 8 2 2 4 4 2" xfId="19574" xr:uid="{00000000-0005-0000-0000-0000876E0000}"/>
    <cellStyle name="Normal 2 8 2 2 4 4 2 2" xfId="42217" xr:uid="{00000000-0005-0000-0000-0000886E0000}"/>
    <cellStyle name="Normal 2 8 2 2 4 4 3" xfId="12134" xr:uid="{00000000-0005-0000-0000-0000896E0000}"/>
    <cellStyle name="Normal 2 8 2 2 4 4 3 2" xfId="34777" xr:uid="{00000000-0005-0000-0000-00008A6E0000}"/>
    <cellStyle name="Normal 2 8 2 2 4 4 4" xfId="27336" xr:uid="{00000000-0005-0000-0000-00008B6E0000}"/>
    <cellStyle name="Normal 2 8 2 2 4 5" xfId="15856" xr:uid="{00000000-0005-0000-0000-00008C6E0000}"/>
    <cellStyle name="Normal 2 8 2 2 4 5 2" xfId="38499" xr:uid="{00000000-0005-0000-0000-00008D6E0000}"/>
    <cellStyle name="Normal 2 8 2 2 4 6" xfId="8416" xr:uid="{00000000-0005-0000-0000-00008E6E0000}"/>
    <cellStyle name="Normal 2 8 2 2 4 6 2" xfId="31059" xr:uid="{00000000-0005-0000-0000-00008F6E0000}"/>
    <cellStyle name="Normal 2 8 2 2 4 7" xfId="23618" xr:uid="{00000000-0005-0000-0000-0000906E0000}"/>
    <cellStyle name="Normal 2 8 2 2 5" xfId="1429" xr:uid="{00000000-0005-0000-0000-0000916E0000}"/>
    <cellStyle name="Normal 2 8 2 2 5 2" xfId="3279" xr:uid="{00000000-0005-0000-0000-0000926E0000}"/>
    <cellStyle name="Normal 2 8 2 2 5 2 2" xfId="7000" xr:uid="{00000000-0005-0000-0000-0000936E0000}"/>
    <cellStyle name="Normal 2 8 2 2 5 2 2 2" xfId="21884" xr:uid="{00000000-0005-0000-0000-0000946E0000}"/>
    <cellStyle name="Normal 2 8 2 2 5 2 2 2 2" xfId="44527" xr:uid="{00000000-0005-0000-0000-0000956E0000}"/>
    <cellStyle name="Normal 2 8 2 2 5 2 2 3" xfId="14444" xr:uid="{00000000-0005-0000-0000-0000966E0000}"/>
    <cellStyle name="Normal 2 8 2 2 5 2 2 3 2" xfId="37087" xr:uid="{00000000-0005-0000-0000-0000976E0000}"/>
    <cellStyle name="Normal 2 8 2 2 5 2 2 4" xfId="29646" xr:uid="{00000000-0005-0000-0000-0000986E0000}"/>
    <cellStyle name="Normal 2 8 2 2 5 2 3" xfId="18166" xr:uid="{00000000-0005-0000-0000-0000996E0000}"/>
    <cellStyle name="Normal 2 8 2 2 5 2 3 2" xfId="40809" xr:uid="{00000000-0005-0000-0000-00009A6E0000}"/>
    <cellStyle name="Normal 2 8 2 2 5 2 4" xfId="10726" xr:uid="{00000000-0005-0000-0000-00009B6E0000}"/>
    <cellStyle name="Normal 2 8 2 2 5 2 4 2" xfId="33369" xr:uid="{00000000-0005-0000-0000-00009C6E0000}"/>
    <cellStyle name="Normal 2 8 2 2 5 2 5" xfId="25928" xr:uid="{00000000-0005-0000-0000-00009D6E0000}"/>
    <cellStyle name="Normal 2 8 2 2 5 3" xfId="5153" xr:uid="{00000000-0005-0000-0000-00009E6E0000}"/>
    <cellStyle name="Normal 2 8 2 2 5 3 2" xfId="20037" xr:uid="{00000000-0005-0000-0000-00009F6E0000}"/>
    <cellStyle name="Normal 2 8 2 2 5 3 2 2" xfId="42680" xr:uid="{00000000-0005-0000-0000-0000A06E0000}"/>
    <cellStyle name="Normal 2 8 2 2 5 3 3" xfId="12597" xr:uid="{00000000-0005-0000-0000-0000A16E0000}"/>
    <cellStyle name="Normal 2 8 2 2 5 3 3 2" xfId="35240" xr:uid="{00000000-0005-0000-0000-0000A26E0000}"/>
    <cellStyle name="Normal 2 8 2 2 5 3 4" xfId="27799" xr:uid="{00000000-0005-0000-0000-0000A36E0000}"/>
    <cellStyle name="Normal 2 8 2 2 5 4" xfId="16319" xr:uid="{00000000-0005-0000-0000-0000A46E0000}"/>
    <cellStyle name="Normal 2 8 2 2 5 4 2" xfId="38962" xr:uid="{00000000-0005-0000-0000-0000A56E0000}"/>
    <cellStyle name="Normal 2 8 2 2 5 5" xfId="8879" xr:uid="{00000000-0005-0000-0000-0000A66E0000}"/>
    <cellStyle name="Normal 2 8 2 2 5 5 2" xfId="31522" xr:uid="{00000000-0005-0000-0000-0000A76E0000}"/>
    <cellStyle name="Normal 2 8 2 2 5 6" xfId="24081" xr:uid="{00000000-0005-0000-0000-0000A86E0000}"/>
    <cellStyle name="Normal 2 8 2 2 6" xfId="2354" xr:uid="{00000000-0005-0000-0000-0000A96E0000}"/>
    <cellStyle name="Normal 2 8 2 2 6 2" xfId="6075" xr:uid="{00000000-0005-0000-0000-0000AA6E0000}"/>
    <cellStyle name="Normal 2 8 2 2 6 2 2" xfId="20959" xr:uid="{00000000-0005-0000-0000-0000AB6E0000}"/>
    <cellStyle name="Normal 2 8 2 2 6 2 2 2" xfId="43602" xr:uid="{00000000-0005-0000-0000-0000AC6E0000}"/>
    <cellStyle name="Normal 2 8 2 2 6 2 3" xfId="13519" xr:uid="{00000000-0005-0000-0000-0000AD6E0000}"/>
    <cellStyle name="Normal 2 8 2 2 6 2 3 2" xfId="36162" xr:uid="{00000000-0005-0000-0000-0000AE6E0000}"/>
    <cellStyle name="Normal 2 8 2 2 6 2 4" xfId="28721" xr:uid="{00000000-0005-0000-0000-0000AF6E0000}"/>
    <cellStyle name="Normal 2 8 2 2 6 3" xfId="17241" xr:uid="{00000000-0005-0000-0000-0000B06E0000}"/>
    <cellStyle name="Normal 2 8 2 2 6 3 2" xfId="39884" xr:uid="{00000000-0005-0000-0000-0000B16E0000}"/>
    <cellStyle name="Normal 2 8 2 2 6 4" xfId="9801" xr:uid="{00000000-0005-0000-0000-0000B26E0000}"/>
    <cellStyle name="Normal 2 8 2 2 6 4 2" xfId="32444" xr:uid="{00000000-0005-0000-0000-0000B36E0000}"/>
    <cellStyle name="Normal 2 8 2 2 6 5" xfId="25003" xr:uid="{00000000-0005-0000-0000-0000B46E0000}"/>
    <cellStyle name="Normal 2 8 2 2 7" xfId="4228" xr:uid="{00000000-0005-0000-0000-0000B56E0000}"/>
    <cellStyle name="Normal 2 8 2 2 7 2" xfId="19112" xr:uid="{00000000-0005-0000-0000-0000B66E0000}"/>
    <cellStyle name="Normal 2 8 2 2 7 2 2" xfId="41755" xr:uid="{00000000-0005-0000-0000-0000B76E0000}"/>
    <cellStyle name="Normal 2 8 2 2 7 3" xfId="11672" xr:uid="{00000000-0005-0000-0000-0000B86E0000}"/>
    <cellStyle name="Normal 2 8 2 2 7 3 2" xfId="34315" xr:uid="{00000000-0005-0000-0000-0000B96E0000}"/>
    <cellStyle name="Normal 2 8 2 2 7 4" xfId="26874" xr:uid="{00000000-0005-0000-0000-0000BA6E0000}"/>
    <cellStyle name="Normal 2 8 2 2 8" xfId="15394" xr:uid="{00000000-0005-0000-0000-0000BB6E0000}"/>
    <cellStyle name="Normal 2 8 2 2 8 2" xfId="38037" xr:uid="{00000000-0005-0000-0000-0000BC6E0000}"/>
    <cellStyle name="Normal 2 8 2 2 9" xfId="7954" xr:uid="{00000000-0005-0000-0000-0000BD6E0000}"/>
    <cellStyle name="Normal 2 8 2 2 9 2" xfId="30597" xr:uid="{00000000-0005-0000-0000-0000BE6E0000}"/>
    <cellStyle name="Normal 2 8 2 3" xfId="550" xr:uid="{00000000-0005-0000-0000-0000BF6E0000}"/>
    <cellStyle name="Normal 2 8 2 3 2" xfId="762" xr:uid="{00000000-0005-0000-0000-0000C06E0000}"/>
    <cellStyle name="Normal 2 8 2 3 2 2" xfId="1227" xr:uid="{00000000-0005-0000-0000-0000C16E0000}"/>
    <cellStyle name="Normal 2 8 2 3 2 2 2" xfId="2155" xr:uid="{00000000-0005-0000-0000-0000C26E0000}"/>
    <cellStyle name="Normal 2 8 2 3 2 2 2 2" xfId="4005" xr:uid="{00000000-0005-0000-0000-0000C36E0000}"/>
    <cellStyle name="Normal 2 8 2 3 2 2 2 2 2" xfId="7726" xr:uid="{00000000-0005-0000-0000-0000C46E0000}"/>
    <cellStyle name="Normal 2 8 2 3 2 2 2 2 2 2" xfId="22610" xr:uid="{00000000-0005-0000-0000-0000C56E0000}"/>
    <cellStyle name="Normal 2 8 2 3 2 2 2 2 2 2 2" xfId="45253" xr:uid="{00000000-0005-0000-0000-0000C66E0000}"/>
    <cellStyle name="Normal 2 8 2 3 2 2 2 2 2 3" xfId="15170" xr:uid="{00000000-0005-0000-0000-0000C76E0000}"/>
    <cellStyle name="Normal 2 8 2 3 2 2 2 2 2 3 2" xfId="37813" xr:uid="{00000000-0005-0000-0000-0000C86E0000}"/>
    <cellStyle name="Normal 2 8 2 3 2 2 2 2 2 4" xfId="30372" xr:uid="{00000000-0005-0000-0000-0000C96E0000}"/>
    <cellStyle name="Normal 2 8 2 3 2 2 2 2 3" xfId="18892" xr:uid="{00000000-0005-0000-0000-0000CA6E0000}"/>
    <cellStyle name="Normal 2 8 2 3 2 2 2 2 3 2" xfId="41535" xr:uid="{00000000-0005-0000-0000-0000CB6E0000}"/>
    <cellStyle name="Normal 2 8 2 3 2 2 2 2 4" xfId="11452" xr:uid="{00000000-0005-0000-0000-0000CC6E0000}"/>
    <cellStyle name="Normal 2 8 2 3 2 2 2 2 4 2" xfId="34095" xr:uid="{00000000-0005-0000-0000-0000CD6E0000}"/>
    <cellStyle name="Normal 2 8 2 3 2 2 2 2 5" xfId="26654" xr:uid="{00000000-0005-0000-0000-0000CE6E0000}"/>
    <cellStyle name="Normal 2 8 2 3 2 2 2 3" xfId="5879" xr:uid="{00000000-0005-0000-0000-0000CF6E0000}"/>
    <cellStyle name="Normal 2 8 2 3 2 2 2 3 2" xfId="20763" xr:uid="{00000000-0005-0000-0000-0000D06E0000}"/>
    <cellStyle name="Normal 2 8 2 3 2 2 2 3 2 2" xfId="43406" xr:uid="{00000000-0005-0000-0000-0000D16E0000}"/>
    <cellStyle name="Normal 2 8 2 3 2 2 2 3 3" xfId="13323" xr:uid="{00000000-0005-0000-0000-0000D26E0000}"/>
    <cellStyle name="Normal 2 8 2 3 2 2 2 3 3 2" xfId="35966" xr:uid="{00000000-0005-0000-0000-0000D36E0000}"/>
    <cellStyle name="Normal 2 8 2 3 2 2 2 3 4" xfId="28525" xr:uid="{00000000-0005-0000-0000-0000D46E0000}"/>
    <cellStyle name="Normal 2 8 2 3 2 2 2 4" xfId="17045" xr:uid="{00000000-0005-0000-0000-0000D56E0000}"/>
    <cellStyle name="Normal 2 8 2 3 2 2 2 4 2" xfId="39688" xr:uid="{00000000-0005-0000-0000-0000D66E0000}"/>
    <cellStyle name="Normal 2 8 2 3 2 2 2 5" xfId="9605" xr:uid="{00000000-0005-0000-0000-0000D76E0000}"/>
    <cellStyle name="Normal 2 8 2 3 2 2 2 5 2" xfId="32248" xr:uid="{00000000-0005-0000-0000-0000D86E0000}"/>
    <cellStyle name="Normal 2 8 2 3 2 2 2 6" xfId="24807" xr:uid="{00000000-0005-0000-0000-0000D96E0000}"/>
    <cellStyle name="Normal 2 8 2 3 2 2 3" xfId="3080" xr:uid="{00000000-0005-0000-0000-0000DA6E0000}"/>
    <cellStyle name="Normal 2 8 2 3 2 2 3 2" xfId="6801" xr:uid="{00000000-0005-0000-0000-0000DB6E0000}"/>
    <cellStyle name="Normal 2 8 2 3 2 2 3 2 2" xfId="21685" xr:uid="{00000000-0005-0000-0000-0000DC6E0000}"/>
    <cellStyle name="Normal 2 8 2 3 2 2 3 2 2 2" xfId="44328" xr:uid="{00000000-0005-0000-0000-0000DD6E0000}"/>
    <cellStyle name="Normal 2 8 2 3 2 2 3 2 3" xfId="14245" xr:uid="{00000000-0005-0000-0000-0000DE6E0000}"/>
    <cellStyle name="Normal 2 8 2 3 2 2 3 2 3 2" xfId="36888" xr:uid="{00000000-0005-0000-0000-0000DF6E0000}"/>
    <cellStyle name="Normal 2 8 2 3 2 2 3 2 4" xfId="29447" xr:uid="{00000000-0005-0000-0000-0000E06E0000}"/>
    <cellStyle name="Normal 2 8 2 3 2 2 3 3" xfId="17967" xr:uid="{00000000-0005-0000-0000-0000E16E0000}"/>
    <cellStyle name="Normal 2 8 2 3 2 2 3 3 2" xfId="40610" xr:uid="{00000000-0005-0000-0000-0000E26E0000}"/>
    <cellStyle name="Normal 2 8 2 3 2 2 3 4" xfId="10527" xr:uid="{00000000-0005-0000-0000-0000E36E0000}"/>
    <cellStyle name="Normal 2 8 2 3 2 2 3 4 2" xfId="33170" xr:uid="{00000000-0005-0000-0000-0000E46E0000}"/>
    <cellStyle name="Normal 2 8 2 3 2 2 3 5" xfId="25729" xr:uid="{00000000-0005-0000-0000-0000E56E0000}"/>
    <cellStyle name="Normal 2 8 2 3 2 2 4" xfId="4954" xr:uid="{00000000-0005-0000-0000-0000E66E0000}"/>
    <cellStyle name="Normal 2 8 2 3 2 2 4 2" xfId="19838" xr:uid="{00000000-0005-0000-0000-0000E76E0000}"/>
    <cellStyle name="Normal 2 8 2 3 2 2 4 2 2" xfId="42481" xr:uid="{00000000-0005-0000-0000-0000E86E0000}"/>
    <cellStyle name="Normal 2 8 2 3 2 2 4 3" xfId="12398" xr:uid="{00000000-0005-0000-0000-0000E96E0000}"/>
    <cellStyle name="Normal 2 8 2 3 2 2 4 3 2" xfId="35041" xr:uid="{00000000-0005-0000-0000-0000EA6E0000}"/>
    <cellStyle name="Normal 2 8 2 3 2 2 4 4" xfId="27600" xr:uid="{00000000-0005-0000-0000-0000EB6E0000}"/>
    <cellStyle name="Normal 2 8 2 3 2 2 5" xfId="16120" xr:uid="{00000000-0005-0000-0000-0000EC6E0000}"/>
    <cellStyle name="Normal 2 8 2 3 2 2 5 2" xfId="38763" xr:uid="{00000000-0005-0000-0000-0000ED6E0000}"/>
    <cellStyle name="Normal 2 8 2 3 2 2 6" xfId="8680" xr:uid="{00000000-0005-0000-0000-0000EE6E0000}"/>
    <cellStyle name="Normal 2 8 2 3 2 2 6 2" xfId="31323" xr:uid="{00000000-0005-0000-0000-0000EF6E0000}"/>
    <cellStyle name="Normal 2 8 2 3 2 2 7" xfId="23882" xr:uid="{00000000-0005-0000-0000-0000F06E0000}"/>
    <cellStyle name="Normal 2 8 2 3 2 3" xfId="1693" xr:uid="{00000000-0005-0000-0000-0000F16E0000}"/>
    <cellStyle name="Normal 2 8 2 3 2 3 2" xfId="3543" xr:uid="{00000000-0005-0000-0000-0000F26E0000}"/>
    <cellStyle name="Normal 2 8 2 3 2 3 2 2" xfId="7264" xr:uid="{00000000-0005-0000-0000-0000F36E0000}"/>
    <cellStyle name="Normal 2 8 2 3 2 3 2 2 2" xfId="22148" xr:uid="{00000000-0005-0000-0000-0000F46E0000}"/>
    <cellStyle name="Normal 2 8 2 3 2 3 2 2 2 2" xfId="44791" xr:uid="{00000000-0005-0000-0000-0000F56E0000}"/>
    <cellStyle name="Normal 2 8 2 3 2 3 2 2 3" xfId="14708" xr:uid="{00000000-0005-0000-0000-0000F66E0000}"/>
    <cellStyle name="Normal 2 8 2 3 2 3 2 2 3 2" xfId="37351" xr:uid="{00000000-0005-0000-0000-0000F76E0000}"/>
    <cellStyle name="Normal 2 8 2 3 2 3 2 2 4" xfId="29910" xr:uid="{00000000-0005-0000-0000-0000F86E0000}"/>
    <cellStyle name="Normal 2 8 2 3 2 3 2 3" xfId="18430" xr:uid="{00000000-0005-0000-0000-0000F96E0000}"/>
    <cellStyle name="Normal 2 8 2 3 2 3 2 3 2" xfId="41073" xr:uid="{00000000-0005-0000-0000-0000FA6E0000}"/>
    <cellStyle name="Normal 2 8 2 3 2 3 2 4" xfId="10990" xr:uid="{00000000-0005-0000-0000-0000FB6E0000}"/>
    <cellStyle name="Normal 2 8 2 3 2 3 2 4 2" xfId="33633" xr:uid="{00000000-0005-0000-0000-0000FC6E0000}"/>
    <cellStyle name="Normal 2 8 2 3 2 3 2 5" xfId="26192" xr:uid="{00000000-0005-0000-0000-0000FD6E0000}"/>
    <cellStyle name="Normal 2 8 2 3 2 3 3" xfId="5417" xr:uid="{00000000-0005-0000-0000-0000FE6E0000}"/>
    <cellStyle name="Normal 2 8 2 3 2 3 3 2" xfId="20301" xr:uid="{00000000-0005-0000-0000-0000FF6E0000}"/>
    <cellStyle name="Normal 2 8 2 3 2 3 3 2 2" xfId="42944" xr:uid="{00000000-0005-0000-0000-0000006F0000}"/>
    <cellStyle name="Normal 2 8 2 3 2 3 3 3" xfId="12861" xr:uid="{00000000-0005-0000-0000-0000016F0000}"/>
    <cellStyle name="Normal 2 8 2 3 2 3 3 3 2" xfId="35504" xr:uid="{00000000-0005-0000-0000-0000026F0000}"/>
    <cellStyle name="Normal 2 8 2 3 2 3 3 4" xfId="28063" xr:uid="{00000000-0005-0000-0000-0000036F0000}"/>
    <cellStyle name="Normal 2 8 2 3 2 3 4" xfId="16583" xr:uid="{00000000-0005-0000-0000-0000046F0000}"/>
    <cellStyle name="Normal 2 8 2 3 2 3 4 2" xfId="39226" xr:uid="{00000000-0005-0000-0000-0000056F0000}"/>
    <cellStyle name="Normal 2 8 2 3 2 3 5" xfId="9143" xr:uid="{00000000-0005-0000-0000-0000066F0000}"/>
    <cellStyle name="Normal 2 8 2 3 2 3 5 2" xfId="31786" xr:uid="{00000000-0005-0000-0000-0000076F0000}"/>
    <cellStyle name="Normal 2 8 2 3 2 3 6" xfId="24345" xr:uid="{00000000-0005-0000-0000-0000086F0000}"/>
    <cellStyle name="Normal 2 8 2 3 2 4" xfId="2618" xr:uid="{00000000-0005-0000-0000-0000096F0000}"/>
    <cellStyle name="Normal 2 8 2 3 2 4 2" xfId="6339" xr:uid="{00000000-0005-0000-0000-00000A6F0000}"/>
    <cellStyle name="Normal 2 8 2 3 2 4 2 2" xfId="21223" xr:uid="{00000000-0005-0000-0000-00000B6F0000}"/>
    <cellStyle name="Normal 2 8 2 3 2 4 2 2 2" xfId="43866" xr:uid="{00000000-0005-0000-0000-00000C6F0000}"/>
    <cellStyle name="Normal 2 8 2 3 2 4 2 3" xfId="13783" xr:uid="{00000000-0005-0000-0000-00000D6F0000}"/>
    <cellStyle name="Normal 2 8 2 3 2 4 2 3 2" xfId="36426" xr:uid="{00000000-0005-0000-0000-00000E6F0000}"/>
    <cellStyle name="Normal 2 8 2 3 2 4 2 4" xfId="28985" xr:uid="{00000000-0005-0000-0000-00000F6F0000}"/>
    <cellStyle name="Normal 2 8 2 3 2 4 3" xfId="17505" xr:uid="{00000000-0005-0000-0000-0000106F0000}"/>
    <cellStyle name="Normal 2 8 2 3 2 4 3 2" xfId="40148" xr:uid="{00000000-0005-0000-0000-0000116F0000}"/>
    <cellStyle name="Normal 2 8 2 3 2 4 4" xfId="10065" xr:uid="{00000000-0005-0000-0000-0000126F0000}"/>
    <cellStyle name="Normal 2 8 2 3 2 4 4 2" xfId="32708" xr:uid="{00000000-0005-0000-0000-0000136F0000}"/>
    <cellStyle name="Normal 2 8 2 3 2 4 5" xfId="25267" xr:uid="{00000000-0005-0000-0000-0000146F0000}"/>
    <cellStyle name="Normal 2 8 2 3 2 5" xfId="4492" xr:uid="{00000000-0005-0000-0000-0000156F0000}"/>
    <cellStyle name="Normal 2 8 2 3 2 5 2" xfId="19376" xr:uid="{00000000-0005-0000-0000-0000166F0000}"/>
    <cellStyle name="Normal 2 8 2 3 2 5 2 2" xfId="42019" xr:uid="{00000000-0005-0000-0000-0000176F0000}"/>
    <cellStyle name="Normal 2 8 2 3 2 5 3" xfId="11936" xr:uid="{00000000-0005-0000-0000-0000186F0000}"/>
    <cellStyle name="Normal 2 8 2 3 2 5 3 2" xfId="34579" xr:uid="{00000000-0005-0000-0000-0000196F0000}"/>
    <cellStyle name="Normal 2 8 2 3 2 5 4" xfId="27138" xr:uid="{00000000-0005-0000-0000-00001A6F0000}"/>
    <cellStyle name="Normal 2 8 2 3 2 6" xfId="15658" xr:uid="{00000000-0005-0000-0000-00001B6F0000}"/>
    <cellStyle name="Normal 2 8 2 3 2 6 2" xfId="38301" xr:uid="{00000000-0005-0000-0000-00001C6F0000}"/>
    <cellStyle name="Normal 2 8 2 3 2 7" xfId="8218" xr:uid="{00000000-0005-0000-0000-00001D6F0000}"/>
    <cellStyle name="Normal 2 8 2 3 2 7 2" xfId="30861" xr:uid="{00000000-0005-0000-0000-00001E6F0000}"/>
    <cellStyle name="Normal 2 8 2 3 2 8" xfId="23420" xr:uid="{00000000-0005-0000-0000-00001F6F0000}"/>
    <cellStyle name="Normal 2 8 2 3 3" xfId="1016" xr:uid="{00000000-0005-0000-0000-0000206F0000}"/>
    <cellStyle name="Normal 2 8 2 3 3 2" xfId="1944" xr:uid="{00000000-0005-0000-0000-0000216F0000}"/>
    <cellStyle name="Normal 2 8 2 3 3 2 2" xfId="3794" xr:uid="{00000000-0005-0000-0000-0000226F0000}"/>
    <cellStyle name="Normal 2 8 2 3 3 2 2 2" xfId="7515" xr:uid="{00000000-0005-0000-0000-0000236F0000}"/>
    <cellStyle name="Normal 2 8 2 3 3 2 2 2 2" xfId="22399" xr:uid="{00000000-0005-0000-0000-0000246F0000}"/>
    <cellStyle name="Normal 2 8 2 3 3 2 2 2 2 2" xfId="45042" xr:uid="{00000000-0005-0000-0000-0000256F0000}"/>
    <cellStyle name="Normal 2 8 2 3 3 2 2 2 3" xfId="14959" xr:uid="{00000000-0005-0000-0000-0000266F0000}"/>
    <cellStyle name="Normal 2 8 2 3 3 2 2 2 3 2" xfId="37602" xr:uid="{00000000-0005-0000-0000-0000276F0000}"/>
    <cellStyle name="Normal 2 8 2 3 3 2 2 2 4" xfId="30161" xr:uid="{00000000-0005-0000-0000-0000286F0000}"/>
    <cellStyle name="Normal 2 8 2 3 3 2 2 3" xfId="18681" xr:uid="{00000000-0005-0000-0000-0000296F0000}"/>
    <cellStyle name="Normal 2 8 2 3 3 2 2 3 2" xfId="41324" xr:uid="{00000000-0005-0000-0000-00002A6F0000}"/>
    <cellStyle name="Normal 2 8 2 3 3 2 2 4" xfId="11241" xr:uid="{00000000-0005-0000-0000-00002B6F0000}"/>
    <cellStyle name="Normal 2 8 2 3 3 2 2 4 2" xfId="33884" xr:uid="{00000000-0005-0000-0000-00002C6F0000}"/>
    <cellStyle name="Normal 2 8 2 3 3 2 2 5" xfId="26443" xr:uid="{00000000-0005-0000-0000-00002D6F0000}"/>
    <cellStyle name="Normal 2 8 2 3 3 2 3" xfId="5668" xr:uid="{00000000-0005-0000-0000-00002E6F0000}"/>
    <cellStyle name="Normal 2 8 2 3 3 2 3 2" xfId="20552" xr:uid="{00000000-0005-0000-0000-00002F6F0000}"/>
    <cellStyle name="Normal 2 8 2 3 3 2 3 2 2" xfId="43195" xr:uid="{00000000-0005-0000-0000-0000306F0000}"/>
    <cellStyle name="Normal 2 8 2 3 3 2 3 3" xfId="13112" xr:uid="{00000000-0005-0000-0000-0000316F0000}"/>
    <cellStyle name="Normal 2 8 2 3 3 2 3 3 2" xfId="35755" xr:uid="{00000000-0005-0000-0000-0000326F0000}"/>
    <cellStyle name="Normal 2 8 2 3 3 2 3 4" xfId="28314" xr:uid="{00000000-0005-0000-0000-0000336F0000}"/>
    <cellStyle name="Normal 2 8 2 3 3 2 4" xfId="16834" xr:uid="{00000000-0005-0000-0000-0000346F0000}"/>
    <cellStyle name="Normal 2 8 2 3 3 2 4 2" xfId="39477" xr:uid="{00000000-0005-0000-0000-0000356F0000}"/>
    <cellStyle name="Normal 2 8 2 3 3 2 5" xfId="9394" xr:uid="{00000000-0005-0000-0000-0000366F0000}"/>
    <cellStyle name="Normal 2 8 2 3 3 2 5 2" xfId="32037" xr:uid="{00000000-0005-0000-0000-0000376F0000}"/>
    <cellStyle name="Normal 2 8 2 3 3 2 6" xfId="24596" xr:uid="{00000000-0005-0000-0000-0000386F0000}"/>
    <cellStyle name="Normal 2 8 2 3 3 3" xfId="2869" xr:uid="{00000000-0005-0000-0000-0000396F0000}"/>
    <cellStyle name="Normal 2 8 2 3 3 3 2" xfId="6590" xr:uid="{00000000-0005-0000-0000-00003A6F0000}"/>
    <cellStyle name="Normal 2 8 2 3 3 3 2 2" xfId="21474" xr:uid="{00000000-0005-0000-0000-00003B6F0000}"/>
    <cellStyle name="Normal 2 8 2 3 3 3 2 2 2" xfId="44117" xr:uid="{00000000-0005-0000-0000-00003C6F0000}"/>
    <cellStyle name="Normal 2 8 2 3 3 3 2 3" xfId="14034" xr:uid="{00000000-0005-0000-0000-00003D6F0000}"/>
    <cellStyle name="Normal 2 8 2 3 3 3 2 3 2" xfId="36677" xr:uid="{00000000-0005-0000-0000-00003E6F0000}"/>
    <cellStyle name="Normal 2 8 2 3 3 3 2 4" xfId="29236" xr:uid="{00000000-0005-0000-0000-00003F6F0000}"/>
    <cellStyle name="Normal 2 8 2 3 3 3 3" xfId="17756" xr:uid="{00000000-0005-0000-0000-0000406F0000}"/>
    <cellStyle name="Normal 2 8 2 3 3 3 3 2" xfId="40399" xr:uid="{00000000-0005-0000-0000-0000416F0000}"/>
    <cellStyle name="Normal 2 8 2 3 3 3 4" xfId="10316" xr:uid="{00000000-0005-0000-0000-0000426F0000}"/>
    <cellStyle name="Normal 2 8 2 3 3 3 4 2" xfId="32959" xr:uid="{00000000-0005-0000-0000-0000436F0000}"/>
    <cellStyle name="Normal 2 8 2 3 3 3 5" xfId="25518" xr:uid="{00000000-0005-0000-0000-0000446F0000}"/>
    <cellStyle name="Normal 2 8 2 3 3 4" xfId="4743" xr:uid="{00000000-0005-0000-0000-0000456F0000}"/>
    <cellStyle name="Normal 2 8 2 3 3 4 2" xfId="19627" xr:uid="{00000000-0005-0000-0000-0000466F0000}"/>
    <cellStyle name="Normal 2 8 2 3 3 4 2 2" xfId="42270" xr:uid="{00000000-0005-0000-0000-0000476F0000}"/>
    <cellStyle name="Normal 2 8 2 3 3 4 3" xfId="12187" xr:uid="{00000000-0005-0000-0000-0000486F0000}"/>
    <cellStyle name="Normal 2 8 2 3 3 4 3 2" xfId="34830" xr:uid="{00000000-0005-0000-0000-0000496F0000}"/>
    <cellStyle name="Normal 2 8 2 3 3 4 4" xfId="27389" xr:uid="{00000000-0005-0000-0000-00004A6F0000}"/>
    <cellStyle name="Normal 2 8 2 3 3 5" xfId="15909" xr:uid="{00000000-0005-0000-0000-00004B6F0000}"/>
    <cellStyle name="Normal 2 8 2 3 3 5 2" xfId="38552" xr:uid="{00000000-0005-0000-0000-00004C6F0000}"/>
    <cellStyle name="Normal 2 8 2 3 3 6" xfId="8469" xr:uid="{00000000-0005-0000-0000-00004D6F0000}"/>
    <cellStyle name="Normal 2 8 2 3 3 6 2" xfId="31112" xr:uid="{00000000-0005-0000-0000-00004E6F0000}"/>
    <cellStyle name="Normal 2 8 2 3 3 7" xfId="23671" xr:uid="{00000000-0005-0000-0000-00004F6F0000}"/>
    <cellStyle name="Normal 2 8 2 3 4" xfId="1482" xr:uid="{00000000-0005-0000-0000-0000506F0000}"/>
    <cellStyle name="Normal 2 8 2 3 4 2" xfId="3332" xr:uid="{00000000-0005-0000-0000-0000516F0000}"/>
    <cellStyle name="Normal 2 8 2 3 4 2 2" xfId="7053" xr:uid="{00000000-0005-0000-0000-0000526F0000}"/>
    <cellStyle name="Normal 2 8 2 3 4 2 2 2" xfId="21937" xr:uid="{00000000-0005-0000-0000-0000536F0000}"/>
    <cellStyle name="Normal 2 8 2 3 4 2 2 2 2" xfId="44580" xr:uid="{00000000-0005-0000-0000-0000546F0000}"/>
    <cellStyle name="Normal 2 8 2 3 4 2 2 3" xfId="14497" xr:uid="{00000000-0005-0000-0000-0000556F0000}"/>
    <cellStyle name="Normal 2 8 2 3 4 2 2 3 2" xfId="37140" xr:uid="{00000000-0005-0000-0000-0000566F0000}"/>
    <cellStyle name="Normal 2 8 2 3 4 2 2 4" xfId="29699" xr:uid="{00000000-0005-0000-0000-0000576F0000}"/>
    <cellStyle name="Normal 2 8 2 3 4 2 3" xfId="18219" xr:uid="{00000000-0005-0000-0000-0000586F0000}"/>
    <cellStyle name="Normal 2 8 2 3 4 2 3 2" xfId="40862" xr:uid="{00000000-0005-0000-0000-0000596F0000}"/>
    <cellStyle name="Normal 2 8 2 3 4 2 4" xfId="10779" xr:uid="{00000000-0005-0000-0000-00005A6F0000}"/>
    <cellStyle name="Normal 2 8 2 3 4 2 4 2" xfId="33422" xr:uid="{00000000-0005-0000-0000-00005B6F0000}"/>
    <cellStyle name="Normal 2 8 2 3 4 2 5" xfId="25981" xr:uid="{00000000-0005-0000-0000-00005C6F0000}"/>
    <cellStyle name="Normal 2 8 2 3 4 3" xfId="5206" xr:uid="{00000000-0005-0000-0000-00005D6F0000}"/>
    <cellStyle name="Normal 2 8 2 3 4 3 2" xfId="20090" xr:uid="{00000000-0005-0000-0000-00005E6F0000}"/>
    <cellStyle name="Normal 2 8 2 3 4 3 2 2" xfId="42733" xr:uid="{00000000-0005-0000-0000-00005F6F0000}"/>
    <cellStyle name="Normal 2 8 2 3 4 3 3" xfId="12650" xr:uid="{00000000-0005-0000-0000-0000606F0000}"/>
    <cellStyle name="Normal 2 8 2 3 4 3 3 2" xfId="35293" xr:uid="{00000000-0005-0000-0000-0000616F0000}"/>
    <cellStyle name="Normal 2 8 2 3 4 3 4" xfId="27852" xr:uid="{00000000-0005-0000-0000-0000626F0000}"/>
    <cellStyle name="Normal 2 8 2 3 4 4" xfId="16372" xr:uid="{00000000-0005-0000-0000-0000636F0000}"/>
    <cellStyle name="Normal 2 8 2 3 4 4 2" xfId="39015" xr:uid="{00000000-0005-0000-0000-0000646F0000}"/>
    <cellStyle name="Normal 2 8 2 3 4 5" xfId="8932" xr:uid="{00000000-0005-0000-0000-0000656F0000}"/>
    <cellStyle name="Normal 2 8 2 3 4 5 2" xfId="31575" xr:uid="{00000000-0005-0000-0000-0000666F0000}"/>
    <cellStyle name="Normal 2 8 2 3 4 6" xfId="24134" xr:uid="{00000000-0005-0000-0000-0000676F0000}"/>
    <cellStyle name="Normal 2 8 2 3 5" xfId="2407" xr:uid="{00000000-0005-0000-0000-0000686F0000}"/>
    <cellStyle name="Normal 2 8 2 3 5 2" xfId="6128" xr:uid="{00000000-0005-0000-0000-0000696F0000}"/>
    <cellStyle name="Normal 2 8 2 3 5 2 2" xfId="21012" xr:uid="{00000000-0005-0000-0000-00006A6F0000}"/>
    <cellStyle name="Normal 2 8 2 3 5 2 2 2" xfId="43655" xr:uid="{00000000-0005-0000-0000-00006B6F0000}"/>
    <cellStyle name="Normal 2 8 2 3 5 2 3" xfId="13572" xr:uid="{00000000-0005-0000-0000-00006C6F0000}"/>
    <cellStyle name="Normal 2 8 2 3 5 2 3 2" xfId="36215" xr:uid="{00000000-0005-0000-0000-00006D6F0000}"/>
    <cellStyle name="Normal 2 8 2 3 5 2 4" xfId="28774" xr:uid="{00000000-0005-0000-0000-00006E6F0000}"/>
    <cellStyle name="Normal 2 8 2 3 5 3" xfId="17294" xr:uid="{00000000-0005-0000-0000-00006F6F0000}"/>
    <cellStyle name="Normal 2 8 2 3 5 3 2" xfId="39937" xr:uid="{00000000-0005-0000-0000-0000706F0000}"/>
    <cellStyle name="Normal 2 8 2 3 5 4" xfId="9854" xr:uid="{00000000-0005-0000-0000-0000716F0000}"/>
    <cellStyle name="Normal 2 8 2 3 5 4 2" xfId="32497" xr:uid="{00000000-0005-0000-0000-0000726F0000}"/>
    <cellStyle name="Normal 2 8 2 3 5 5" xfId="25056" xr:uid="{00000000-0005-0000-0000-0000736F0000}"/>
    <cellStyle name="Normal 2 8 2 3 6" xfId="4281" xr:uid="{00000000-0005-0000-0000-0000746F0000}"/>
    <cellStyle name="Normal 2 8 2 3 6 2" xfId="19165" xr:uid="{00000000-0005-0000-0000-0000756F0000}"/>
    <cellStyle name="Normal 2 8 2 3 6 2 2" xfId="41808" xr:uid="{00000000-0005-0000-0000-0000766F0000}"/>
    <cellStyle name="Normal 2 8 2 3 6 3" xfId="11725" xr:uid="{00000000-0005-0000-0000-0000776F0000}"/>
    <cellStyle name="Normal 2 8 2 3 6 3 2" xfId="34368" xr:uid="{00000000-0005-0000-0000-0000786F0000}"/>
    <cellStyle name="Normal 2 8 2 3 6 4" xfId="26927" xr:uid="{00000000-0005-0000-0000-0000796F0000}"/>
    <cellStyle name="Normal 2 8 2 3 7" xfId="15447" xr:uid="{00000000-0005-0000-0000-00007A6F0000}"/>
    <cellStyle name="Normal 2 8 2 3 7 2" xfId="38090" xr:uid="{00000000-0005-0000-0000-00007B6F0000}"/>
    <cellStyle name="Normal 2 8 2 3 8" xfId="8007" xr:uid="{00000000-0005-0000-0000-00007C6F0000}"/>
    <cellStyle name="Normal 2 8 2 3 8 2" xfId="30650" xr:uid="{00000000-0005-0000-0000-00007D6F0000}"/>
    <cellStyle name="Normal 2 8 2 3 9" xfId="23210" xr:uid="{00000000-0005-0000-0000-00007E6F0000}"/>
    <cellStyle name="Normal 2 8 2 4" xfId="657" xr:uid="{00000000-0005-0000-0000-00007F6F0000}"/>
    <cellStyle name="Normal 2 8 2 4 2" xfId="1122" xr:uid="{00000000-0005-0000-0000-0000806F0000}"/>
    <cellStyle name="Normal 2 8 2 4 2 2" xfId="2050" xr:uid="{00000000-0005-0000-0000-0000816F0000}"/>
    <cellStyle name="Normal 2 8 2 4 2 2 2" xfId="3900" xr:uid="{00000000-0005-0000-0000-0000826F0000}"/>
    <cellStyle name="Normal 2 8 2 4 2 2 2 2" xfId="7621" xr:uid="{00000000-0005-0000-0000-0000836F0000}"/>
    <cellStyle name="Normal 2 8 2 4 2 2 2 2 2" xfId="22505" xr:uid="{00000000-0005-0000-0000-0000846F0000}"/>
    <cellStyle name="Normal 2 8 2 4 2 2 2 2 2 2" xfId="45148" xr:uid="{00000000-0005-0000-0000-0000856F0000}"/>
    <cellStyle name="Normal 2 8 2 4 2 2 2 2 3" xfId="15065" xr:uid="{00000000-0005-0000-0000-0000866F0000}"/>
    <cellStyle name="Normal 2 8 2 4 2 2 2 2 3 2" xfId="37708" xr:uid="{00000000-0005-0000-0000-0000876F0000}"/>
    <cellStyle name="Normal 2 8 2 4 2 2 2 2 4" xfId="30267" xr:uid="{00000000-0005-0000-0000-0000886F0000}"/>
    <cellStyle name="Normal 2 8 2 4 2 2 2 3" xfId="18787" xr:uid="{00000000-0005-0000-0000-0000896F0000}"/>
    <cellStyle name="Normal 2 8 2 4 2 2 2 3 2" xfId="41430" xr:uid="{00000000-0005-0000-0000-00008A6F0000}"/>
    <cellStyle name="Normal 2 8 2 4 2 2 2 4" xfId="11347" xr:uid="{00000000-0005-0000-0000-00008B6F0000}"/>
    <cellStyle name="Normal 2 8 2 4 2 2 2 4 2" xfId="33990" xr:uid="{00000000-0005-0000-0000-00008C6F0000}"/>
    <cellStyle name="Normal 2 8 2 4 2 2 2 5" xfId="26549" xr:uid="{00000000-0005-0000-0000-00008D6F0000}"/>
    <cellStyle name="Normal 2 8 2 4 2 2 3" xfId="5774" xr:uid="{00000000-0005-0000-0000-00008E6F0000}"/>
    <cellStyle name="Normal 2 8 2 4 2 2 3 2" xfId="20658" xr:uid="{00000000-0005-0000-0000-00008F6F0000}"/>
    <cellStyle name="Normal 2 8 2 4 2 2 3 2 2" xfId="43301" xr:uid="{00000000-0005-0000-0000-0000906F0000}"/>
    <cellStyle name="Normal 2 8 2 4 2 2 3 3" xfId="13218" xr:uid="{00000000-0005-0000-0000-0000916F0000}"/>
    <cellStyle name="Normal 2 8 2 4 2 2 3 3 2" xfId="35861" xr:uid="{00000000-0005-0000-0000-0000926F0000}"/>
    <cellStyle name="Normal 2 8 2 4 2 2 3 4" xfId="28420" xr:uid="{00000000-0005-0000-0000-0000936F0000}"/>
    <cellStyle name="Normal 2 8 2 4 2 2 4" xfId="16940" xr:uid="{00000000-0005-0000-0000-0000946F0000}"/>
    <cellStyle name="Normal 2 8 2 4 2 2 4 2" xfId="39583" xr:uid="{00000000-0005-0000-0000-0000956F0000}"/>
    <cellStyle name="Normal 2 8 2 4 2 2 5" xfId="9500" xr:uid="{00000000-0005-0000-0000-0000966F0000}"/>
    <cellStyle name="Normal 2 8 2 4 2 2 5 2" xfId="32143" xr:uid="{00000000-0005-0000-0000-0000976F0000}"/>
    <cellStyle name="Normal 2 8 2 4 2 2 6" xfId="24702" xr:uid="{00000000-0005-0000-0000-0000986F0000}"/>
    <cellStyle name="Normal 2 8 2 4 2 3" xfId="2975" xr:uid="{00000000-0005-0000-0000-0000996F0000}"/>
    <cellStyle name="Normal 2 8 2 4 2 3 2" xfId="6696" xr:uid="{00000000-0005-0000-0000-00009A6F0000}"/>
    <cellStyle name="Normal 2 8 2 4 2 3 2 2" xfId="21580" xr:uid="{00000000-0005-0000-0000-00009B6F0000}"/>
    <cellStyle name="Normal 2 8 2 4 2 3 2 2 2" xfId="44223" xr:uid="{00000000-0005-0000-0000-00009C6F0000}"/>
    <cellStyle name="Normal 2 8 2 4 2 3 2 3" xfId="14140" xr:uid="{00000000-0005-0000-0000-00009D6F0000}"/>
    <cellStyle name="Normal 2 8 2 4 2 3 2 3 2" xfId="36783" xr:uid="{00000000-0005-0000-0000-00009E6F0000}"/>
    <cellStyle name="Normal 2 8 2 4 2 3 2 4" xfId="29342" xr:uid="{00000000-0005-0000-0000-00009F6F0000}"/>
    <cellStyle name="Normal 2 8 2 4 2 3 3" xfId="17862" xr:uid="{00000000-0005-0000-0000-0000A06F0000}"/>
    <cellStyle name="Normal 2 8 2 4 2 3 3 2" xfId="40505" xr:uid="{00000000-0005-0000-0000-0000A16F0000}"/>
    <cellStyle name="Normal 2 8 2 4 2 3 4" xfId="10422" xr:uid="{00000000-0005-0000-0000-0000A26F0000}"/>
    <cellStyle name="Normal 2 8 2 4 2 3 4 2" xfId="33065" xr:uid="{00000000-0005-0000-0000-0000A36F0000}"/>
    <cellStyle name="Normal 2 8 2 4 2 3 5" xfId="25624" xr:uid="{00000000-0005-0000-0000-0000A46F0000}"/>
    <cellStyle name="Normal 2 8 2 4 2 4" xfId="4849" xr:uid="{00000000-0005-0000-0000-0000A56F0000}"/>
    <cellStyle name="Normal 2 8 2 4 2 4 2" xfId="19733" xr:uid="{00000000-0005-0000-0000-0000A66F0000}"/>
    <cellStyle name="Normal 2 8 2 4 2 4 2 2" xfId="42376" xr:uid="{00000000-0005-0000-0000-0000A76F0000}"/>
    <cellStyle name="Normal 2 8 2 4 2 4 3" xfId="12293" xr:uid="{00000000-0005-0000-0000-0000A86F0000}"/>
    <cellStyle name="Normal 2 8 2 4 2 4 3 2" xfId="34936" xr:uid="{00000000-0005-0000-0000-0000A96F0000}"/>
    <cellStyle name="Normal 2 8 2 4 2 4 4" xfId="27495" xr:uid="{00000000-0005-0000-0000-0000AA6F0000}"/>
    <cellStyle name="Normal 2 8 2 4 2 5" xfId="16015" xr:uid="{00000000-0005-0000-0000-0000AB6F0000}"/>
    <cellStyle name="Normal 2 8 2 4 2 5 2" xfId="38658" xr:uid="{00000000-0005-0000-0000-0000AC6F0000}"/>
    <cellStyle name="Normal 2 8 2 4 2 6" xfId="8575" xr:uid="{00000000-0005-0000-0000-0000AD6F0000}"/>
    <cellStyle name="Normal 2 8 2 4 2 6 2" xfId="31218" xr:uid="{00000000-0005-0000-0000-0000AE6F0000}"/>
    <cellStyle name="Normal 2 8 2 4 2 7" xfId="23777" xr:uid="{00000000-0005-0000-0000-0000AF6F0000}"/>
    <cellStyle name="Normal 2 8 2 4 3" xfId="1588" xr:uid="{00000000-0005-0000-0000-0000B06F0000}"/>
    <cellStyle name="Normal 2 8 2 4 3 2" xfId="3438" xr:uid="{00000000-0005-0000-0000-0000B16F0000}"/>
    <cellStyle name="Normal 2 8 2 4 3 2 2" xfId="7159" xr:uid="{00000000-0005-0000-0000-0000B26F0000}"/>
    <cellStyle name="Normal 2 8 2 4 3 2 2 2" xfId="22043" xr:uid="{00000000-0005-0000-0000-0000B36F0000}"/>
    <cellStyle name="Normal 2 8 2 4 3 2 2 2 2" xfId="44686" xr:uid="{00000000-0005-0000-0000-0000B46F0000}"/>
    <cellStyle name="Normal 2 8 2 4 3 2 2 3" xfId="14603" xr:uid="{00000000-0005-0000-0000-0000B56F0000}"/>
    <cellStyle name="Normal 2 8 2 4 3 2 2 3 2" xfId="37246" xr:uid="{00000000-0005-0000-0000-0000B66F0000}"/>
    <cellStyle name="Normal 2 8 2 4 3 2 2 4" xfId="29805" xr:uid="{00000000-0005-0000-0000-0000B76F0000}"/>
    <cellStyle name="Normal 2 8 2 4 3 2 3" xfId="18325" xr:uid="{00000000-0005-0000-0000-0000B86F0000}"/>
    <cellStyle name="Normal 2 8 2 4 3 2 3 2" xfId="40968" xr:uid="{00000000-0005-0000-0000-0000B96F0000}"/>
    <cellStyle name="Normal 2 8 2 4 3 2 4" xfId="10885" xr:uid="{00000000-0005-0000-0000-0000BA6F0000}"/>
    <cellStyle name="Normal 2 8 2 4 3 2 4 2" xfId="33528" xr:uid="{00000000-0005-0000-0000-0000BB6F0000}"/>
    <cellStyle name="Normal 2 8 2 4 3 2 5" xfId="26087" xr:uid="{00000000-0005-0000-0000-0000BC6F0000}"/>
    <cellStyle name="Normal 2 8 2 4 3 3" xfId="5312" xr:uid="{00000000-0005-0000-0000-0000BD6F0000}"/>
    <cellStyle name="Normal 2 8 2 4 3 3 2" xfId="20196" xr:uid="{00000000-0005-0000-0000-0000BE6F0000}"/>
    <cellStyle name="Normal 2 8 2 4 3 3 2 2" xfId="42839" xr:uid="{00000000-0005-0000-0000-0000BF6F0000}"/>
    <cellStyle name="Normal 2 8 2 4 3 3 3" xfId="12756" xr:uid="{00000000-0005-0000-0000-0000C06F0000}"/>
    <cellStyle name="Normal 2 8 2 4 3 3 3 2" xfId="35399" xr:uid="{00000000-0005-0000-0000-0000C16F0000}"/>
    <cellStyle name="Normal 2 8 2 4 3 3 4" xfId="27958" xr:uid="{00000000-0005-0000-0000-0000C26F0000}"/>
    <cellStyle name="Normal 2 8 2 4 3 4" xfId="16478" xr:uid="{00000000-0005-0000-0000-0000C36F0000}"/>
    <cellStyle name="Normal 2 8 2 4 3 4 2" xfId="39121" xr:uid="{00000000-0005-0000-0000-0000C46F0000}"/>
    <cellStyle name="Normal 2 8 2 4 3 5" xfId="9038" xr:uid="{00000000-0005-0000-0000-0000C56F0000}"/>
    <cellStyle name="Normal 2 8 2 4 3 5 2" xfId="31681" xr:uid="{00000000-0005-0000-0000-0000C66F0000}"/>
    <cellStyle name="Normal 2 8 2 4 3 6" xfId="24240" xr:uid="{00000000-0005-0000-0000-0000C76F0000}"/>
    <cellStyle name="Normal 2 8 2 4 4" xfId="2513" xr:uid="{00000000-0005-0000-0000-0000C86F0000}"/>
    <cellStyle name="Normal 2 8 2 4 4 2" xfId="6234" xr:uid="{00000000-0005-0000-0000-0000C96F0000}"/>
    <cellStyle name="Normal 2 8 2 4 4 2 2" xfId="21118" xr:uid="{00000000-0005-0000-0000-0000CA6F0000}"/>
    <cellStyle name="Normal 2 8 2 4 4 2 2 2" xfId="43761" xr:uid="{00000000-0005-0000-0000-0000CB6F0000}"/>
    <cellStyle name="Normal 2 8 2 4 4 2 3" xfId="13678" xr:uid="{00000000-0005-0000-0000-0000CC6F0000}"/>
    <cellStyle name="Normal 2 8 2 4 4 2 3 2" xfId="36321" xr:uid="{00000000-0005-0000-0000-0000CD6F0000}"/>
    <cellStyle name="Normal 2 8 2 4 4 2 4" xfId="28880" xr:uid="{00000000-0005-0000-0000-0000CE6F0000}"/>
    <cellStyle name="Normal 2 8 2 4 4 3" xfId="17400" xr:uid="{00000000-0005-0000-0000-0000CF6F0000}"/>
    <cellStyle name="Normal 2 8 2 4 4 3 2" xfId="40043" xr:uid="{00000000-0005-0000-0000-0000D06F0000}"/>
    <cellStyle name="Normal 2 8 2 4 4 4" xfId="9960" xr:uid="{00000000-0005-0000-0000-0000D16F0000}"/>
    <cellStyle name="Normal 2 8 2 4 4 4 2" xfId="32603" xr:uid="{00000000-0005-0000-0000-0000D26F0000}"/>
    <cellStyle name="Normal 2 8 2 4 4 5" xfId="25162" xr:uid="{00000000-0005-0000-0000-0000D36F0000}"/>
    <cellStyle name="Normal 2 8 2 4 5" xfId="4387" xr:uid="{00000000-0005-0000-0000-0000D46F0000}"/>
    <cellStyle name="Normal 2 8 2 4 5 2" xfId="19271" xr:uid="{00000000-0005-0000-0000-0000D56F0000}"/>
    <cellStyle name="Normal 2 8 2 4 5 2 2" xfId="41914" xr:uid="{00000000-0005-0000-0000-0000D66F0000}"/>
    <cellStyle name="Normal 2 8 2 4 5 3" xfId="11831" xr:uid="{00000000-0005-0000-0000-0000D76F0000}"/>
    <cellStyle name="Normal 2 8 2 4 5 3 2" xfId="34474" xr:uid="{00000000-0005-0000-0000-0000D86F0000}"/>
    <cellStyle name="Normal 2 8 2 4 5 4" xfId="27033" xr:uid="{00000000-0005-0000-0000-0000D96F0000}"/>
    <cellStyle name="Normal 2 8 2 4 6" xfId="15553" xr:uid="{00000000-0005-0000-0000-0000DA6F0000}"/>
    <cellStyle name="Normal 2 8 2 4 6 2" xfId="38196" xr:uid="{00000000-0005-0000-0000-0000DB6F0000}"/>
    <cellStyle name="Normal 2 8 2 4 7" xfId="8113" xr:uid="{00000000-0005-0000-0000-0000DC6F0000}"/>
    <cellStyle name="Normal 2 8 2 4 7 2" xfId="30756" xr:uid="{00000000-0005-0000-0000-0000DD6F0000}"/>
    <cellStyle name="Normal 2 8 2 4 8" xfId="23315" xr:uid="{00000000-0005-0000-0000-0000DE6F0000}"/>
    <cellStyle name="Normal 2 8 2 5" xfId="911" xr:uid="{00000000-0005-0000-0000-0000DF6F0000}"/>
    <cellStyle name="Normal 2 8 2 5 2" xfId="1839" xr:uid="{00000000-0005-0000-0000-0000E06F0000}"/>
    <cellStyle name="Normal 2 8 2 5 2 2" xfId="3689" xr:uid="{00000000-0005-0000-0000-0000E16F0000}"/>
    <cellStyle name="Normal 2 8 2 5 2 2 2" xfId="7410" xr:uid="{00000000-0005-0000-0000-0000E26F0000}"/>
    <cellStyle name="Normal 2 8 2 5 2 2 2 2" xfId="22294" xr:uid="{00000000-0005-0000-0000-0000E36F0000}"/>
    <cellStyle name="Normal 2 8 2 5 2 2 2 2 2" xfId="44937" xr:uid="{00000000-0005-0000-0000-0000E46F0000}"/>
    <cellStyle name="Normal 2 8 2 5 2 2 2 3" xfId="14854" xr:uid="{00000000-0005-0000-0000-0000E56F0000}"/>
    <cellStyle name="Normal 2 8 2 5 2 2 2 3 2" xfId="37497" xr:uid="{00000000-0005-0000-0000-0000E66F0000}"/>
    <cellStyle name="Normal 2 8 2 5 2 2 2 4" xfId="30056" xr:uid="{00000000-0005-0000-0000-0000E76F0000}"/>
    <cellStyle name="Normal 2 8 2 5 2 2 3" xfId="18576" xr:uid="{00000000-0005-0000-0000-0000E86F0000}"/>
    <cellStyle name="Normal 2 8 2 5 2 2 3 2" xfId="41219" xr:uid="{00000000-0005-0000-0000-0000E96F0000}"/>
    <cellStyle name="Normal 2 8 2 5 2 2 4" xfId="11136" xr:uid="{00000000-0005-0000-0000-0000EA6F0000}"/>
    <cellStyle name="Normal 2 8 2 5 2 2 4 2" xfId="33779" xr:uid="{00000000-0005-0000-0000-0000EB6F0000}"/>
    <cellStyle name="Normal 2 8 2 5 2 2 5" xfId="26338" xr:uid="{00000000-0005-0000-0000-0000EC6F0000}"/>
    <cellStyle name="Normal 2 8 2 5 2 3" xfId="5563" xr:uid="{00000000-0005-0000-0000-0000ED6F0000}"/>
    <cellStyle name="Normal 2 8 2 5 2 3 2" xfId="20447" xr:uid="{00000000-0005-0000-0000-0000EE6F0000}"/>
    <cellStyle name="Normal 2 8 2 5 2 3 2 2" xfId="43090" xr:uid="{00000000-0005-0000-0000-0000EF6F0000}"/>
    <cellStyle name="Normal 2 8 2 5 2 3 3" xfId="13007" xr:uid="{00000000-0005-0000-0000-0000F06F0000}"/>
    <cellStyle name="Normal 2 8 2 5 2 3 3 2" xfId="35650" xr:uid="{00000000-0005-0000-0000-0000F16F0000}"/>
    <cellStyle name="Normal 2 8 2 5 2 3 4" xfId="28209" xr:uid="{00000000-0005-0000-0000-0000F26F0000}"/>
    <cellStyle name="Normal 2 8 2 5 2 4" xfId="16729" xr:uid="{00000000-0005-0000-0000-0000F36F0000}"/>
    <cellStyle name="Normal 2 8 2 5 2 4 2" xfId="39372" xr:uid="{00000000-0005-0000-0000-0000F46F0000}"/>
    <cellStyle name="Normal 2 8 2 5 2 5" xfId="9289" xr:uid="{00000000-0005-0000-0000-0000F56F0000}"/>
    <cellStyle name="Normal 2 8 2 5 2 5 2" xfId="31932" xr:uid="{00000000-0005-0000-0000-0000F66F0000}"/>
    <cellStyle name="Normal 2 8 2 5 2 6" xfId="24491" xr:uid="{00000000-0005-0000-0000-0000F76F0000}"/>
    <cellStyle name="Normal 2 8 2 5 3" xfId="2764" xr:uid="{00000000-0005-0000-0000-0000F86F0000}"/>
    <cellStyle name="Normal 2 8 2 5 3 2" xfId="6485" xr:uid="{00000000-0005-0000-0000-0000F96F0000}"/>
    <cellStyle name="Normal 2 8 2 5 3 2 2" xfId="21369" xr:uid="{00000000-0005-0000-0000-0000FA6F0000}"/>
    <cellStyle name="Normal 2 8 2 5 3 2 2 2" xfId="44012" xr:uid="{00000000-0005-0000-0000-0000FB6F0000}"/>
    <cellStyle name="Normal 2 8 2 5 3 2 3" xfId="13929" xr:uid="{00000000-0005-0000-0000-0000FC6F0000}"/>
    <cellStyle name="Normal 2 8 2 5 3 2 3 2" xfId="36572" xr:uid="{00000000-0005-0000-0000-0000FD6F0000}"/>
    <cellStyle name="Normal 2 8 2 5 3 2 4" xfId="29131" xr:uid="{00000000-0005-0000-0000-0000FE6F0000}"/>
    <cellStyle name="Normal 2 8 2 5 3 3" xfId="17651" xr:uid="{00000000-0005-0000-0000-0000FF6F0000}"/>
    <cellStyle name="Normal 2 8 2 5 3 3 2" xfId="40294" xr:uid="{00000000-0005-0000-0000-000000700000}"/>
    <cellStyle name="Normal 2 8 2 5 3 4" xfId="10211" xr:uid="{00000000-0005-0000-0000-000001700000}"/>
    <cellStyle name="Normal 2 8 2 5 3 4 2" xfId="32854" xr:uid="{00000000-0005-0000-0000-000002700000}"/>
    <cellStyle name="Normal 2 8 2 5 3 5" xfId="25413" xr:uid="{00000000-0005-0000-0000-000003700000}"/>
    <cellStyle name="Normal 2 8 2 5 4" xfId="4638" xr:uid="{00000000-0005-0000-0000-000004700000}"/>
    <cellStyle name="Normal 2 8 2 5 4 2" xfId="19522" xr:uid="{00000000-0005-0000-0000-000005700000}"/>
    <cellStyle name="Normal 2 8 2 5 4 2 2" xfId="42165" xr:uid="{00000000-0005-0000-0000-000006700000}"/>
    <cellStyle name="Normal 2 8 2 5 4 3" xfId="12082" xr:uid="{00000000-0005-0000-0000-000007700000}"/>
    <cellStyle name="Normal 2 8 2 5 4 3 2" xfId="34725" xr:uid="{00000000-0005-0000-0000-000008700000}"/>
    <cellStyle name="Normal 2 8 2 5 4 4" xfId="27284" xr:uid="{00000000-0005-0000-0000-000009700000}"/>
    <cellStyle name="Normal 2 8 2 5 5" xfId="15804" xr:uid="{00000000-0005-0000-0000-00000A700000}"/>
    <cellStyle name="Normal 2 8 2 5 5 2" xfId="38447" xr:uid="{00000000-0005-0000-0000-00000B700000}"/>
    <cellStyle name="Normal 2 8 2 5 6" xfId="8364" xr:uid="{00000000-0005-0000-0000-00000C700000}"/>
    <cellStyle name="Normal 2 8 2 5 6 2" xfId="31007" xr:uid="{00000000-0005-0000-0000-00000D700000}"/>
    <cellStyle name="Normal 2 8 2 5 7" xfId="23566" xr:uid="{00000000-0005-0000-0000-00000E700000}"/>
    <cellStyle name="Normal 2 8 2 6" xfId="1377" xr:uid="{00000000-0005-0000-0000-00000F700000}"/>
    <cellStyle name="Normal 2 8 2 6 2" xfId="3227" xr:uid="{00000000-0005-0000-0000-000010700000}"/>
    <cellStyle name="Normal 2 8 2 6 2 2" xfId="6948" xr:uid="{00000000-0005-0000-0000-000011700000}"/>
    <cellStyle name="Normal 2 8 2 6 2 2 2" xfId="21832" xr:uid="{00000000-0005-0000-0000-000012700000}"/>
    <cellStyle name="Normal 2 8 2 6 2 2 2 2" xfId="44475" xr:uid="{00000000-0005-0000-0000-000013700000}"/>
    <cellStyle name="Normal 2 8 2 6 2 2 3" xfId="14392" xr:uid="{00000000-0005-0000-0000-000014700000}"/>
    <cellStyle name="Normal 2 8 2 6 2 2 3 2" xfId="37035" xr:uid="{00000000-0005-0000-0000-000015700000}"/>
    <cellStyle name="Normal 2 8 2 6 2 2 4" xfId="29594" xr:uid="{00000000-0005-0000-0000-000016700000}"/>
    <cellStyle name="Normal 2 8 2 6 2 3" xfId="18114" xr:uid="{00000000-0005-0000-0000-000017700000}"/>
    <cellStyle name="Normal 2 8 2 6 2 3 2" xfId="40757" xr:uid="{00000000-0005-0000-0000-000018700000}"/>
    <cellStyle name="Normal 2 8 2 6 2 4" xfId="10674" xr:uid="{00000000-0005-0000-0000-000019700000}"/>
    <cellStyle name="Normal 2 8 2 6 2 4 2" xfId="33317" xr:uid="{00000000-0005-0000-0000-00001A700000}"/>
    <cellStyle name="Normal 2 8 2 6 2 5" xfId="25876" xr:uid="{00000000-0005-0000-0000-00001B700000}"/>
    <cellStyle name="Normal 2 8 2 6 3" xfId="5101" xr:uid="{00000000-0005-0000-0000-00001C700000}"/>
    <cellStyle name="Normal 2 8 2 6 3 2" xfId="19985" xr:uid="{00000000-0005-0000-0000-00001D700000}"/>
    <cellStyle name="Normal 2 8 2 6 3 2 2" xfId="42628" xr:uid="{00000000-0005-0000-0000-00001E700000}"/>
    <cellStyle name="Normal 2 8 2 6 3 3" xfId="12545" xr:uid="{00000000-0005-0000-0000-00001F700000}"/>
    <cellStyle name="Normal 2 8 2 6 3 3 2" xfId="35188" xr:uid="{00000000-0005-0000-0000-000020700000}"/>
    <cellStyle name="Normal 2 8 2 6 3 4" xfId="27747" xr:uid="{00000000-0005-0000-0000-000021700000}"/>
    <cellStyle name="Normal 2 8 2 6 4" xfId="16267" xr:uid="{00000000-0005-0000-0000-000022700000}"/>
    <cellStyle name="Normal 2 8 2 6 4 2" xfId="38910" xr:uid="{00000000-0005-0000-0000-000023700000}"/>
    <cellStyle name="Normal 2 8 2 6 5" xfId="8827" xr:uid="{00000000-0005-0000-0000-000024700000}"/>
    <cellStyle name="Normal 2 8 2 6 5 2" xfId="31470" xr:uid="{00000000-0005-0000-0000-000025700000}"/>
    <cellStyle name="Normal 2 8 2 6 6" xfId="24029" xr:uid="{00000000-0005-0000-0000-000026700000}"/>
    <cellStyle name="Normal 2 8 2 7" xfId="2302" xr:uid="{00000000-0005-0000-0000-000027700000}"/>
    <cellStyle name="Normal 2 8 2 7 2" xfId="6023" xr:uid="{00000000-0005-0000-0000-000028700000}"/>
    <cellStyle name="Normal 2 8 2 7 2 2" xfId="20907" xr:uid="{00000000-0005-0000-0000-000029700000}"/>
    <cellStyle name="Normal 2 8 2 7 2 2 2" xfId="43550" xr:uid="{00000000-0005-0000-0000-00002A700000}"/>
    <cellStyle name="Normal 2 8 2 7 2 3" xfId="13467" xr:uid="{00000000-0005-0000-0000-00002B700000}"/>
    <cellStyle name="Normal 2 8 2 7 2 3 2" xfId="36110" xr:uid="{00000000-0005-0000-0000-00002C700000}"/>
    <cellStyle name="Normal 2 8 2 7 2 4" xfId="28669" xr:uid="{00000000-0005-0000-0000-00002D700000}"/>
    <cellStyle name="Normal 2 8 2 7 3" xfId="17189" xr:uid="{00000000-0005-0000-0000-00002E700000}"/>
    <cellStyle name="Normal 2 8 2 7 3 2" xfId="39832" xr:uid="{00000000-0005-0000-0000-00002F700000}"/>
    <cellStyle name="Normal 2 8 2 7 4" xfId="9749" xr:uid="{00000000-0005-0000-0000-000030700000}"/>
    <cellStyle name="Normal 2 8 2 7 4 2" xfId="32392" xr:uid="{00000000-0005-0000-0000-000031700000}"/>
    <cellStyle name="Normal 2 8 2 7 5" xfId="24951" xr:uid="{00000000-0005-0000-0000-000032700000}"/>
    <cellStyle name="Normal 2 8 2 8" xfId="4176" xr:uid="{00000000-0005-0000-0000-000033700000}"/>
    <cellStyle name="Normal 2 8 2 8 2" xfId="19060" xr:uid="{00000000-0005-0000-0000-000034700000}"/>
    <cellStyle name="Normal 2 8 2 8 2 2" xfId="41703" xr:uid="{00000000-0005-0000-0000-000035700000}"/>
    <cellStyle name="Normal 2 8 2 8 3" xfId="11620" xr:uid="{00000000-0005-0000-0000-000036700000}"/>
    <cellStyle name="Normal 2 8 2 8 3 2" xfId="34263" xr:uid="{00000000-0005-0000-0000-000037700000}"/>
    <cellStyle name="Normal 2 8 2 8 4" xfId="26822" xr:uid="{00000000-0005-0000-0000-000038700000}"/>
    <cellStyle name="Normal 2 8 2 9" xfId="15342" xr:uid="{00000000-0005-0000-0000-000039700000}"/>
    <cellStyle name="Normal 2 8 2 9 2" xfId="37985" xr:uid="{00000000-0005-0000-0000-00003A700000}"/>
    <cellStyle name="Normal 2 8 3" xfId="476" xr:uid="{00000000-0005-0000-0000-00003B700000}"/>
    <cellStyle name="Normal 2 8 3 10" xfId="23137" xr:uid="{00000000-0005-0000-0000-00003C700000}"/>
    <cellStyle name="Normal 2 8 3 2" xfId="582" xr:uid="{00000000-0005-0000-0000-00003D700000}"/>
    <cellStyle name="Normal 2 8 3 2 2" xfId="794" xr:uid="{00000000-0005-0000-0000-00003E700000}"/>
    <cellStyle name="Normal 2 8 3 2 2 2" xfId="1259" xr:uid="{00000000-0005-0000-0000-00003F700000}"/>
    <cellStyle name="Normal 2 8 3 2 2 2 2" xfId="2187" xr:uid="{00000000-0005-0000-0000-000040700000}"/>
    <cellStyle name="Normal 2 8 3 2 2 2 2 2" xfId="4037" xr:uid="{00000000-0005-0000-0000-000041700000}"/>
    <cellStyle name="Normal 2 8 3 2 2 2 2 2 2" xfId="7758" xr:uid="{00000000-0005-0000-0000-000042700000}"/>
    <cellStyle name="Normal 2 8 3 2 2 2 2 2 2 2" xfId="22642" xr:uid="{00000000-0005-0000-0000-000043700000}"/>
    <cellStyle name="Normal 2 8 3 2 2 2 2 2 2 2 2" xfId="45285" xr:uid="{00000000-0005-0000-0000-000044700000}"/>
    <cellStyle name="Normal 2 8 3 2 2 2 2 2 2 3" xfId="15202" xr:uid="{00000000-0005-0000-0000-000045700000}"/>
    <cellStyle name="Normal 2 8 3 2 2 2 2 2 2 3 2" xfId="37845" xr:uid="{00000000-0005-0000-0000-000046700000}"/>
    <cellStyle name="Normal 2 8 3 2 2 2 2 2 2 4" xfId="30404" xr:uid="{00000000-0005-0000-0000-000047700000}"/>
    <cellStyle name="Normal 2 8 3 2 2 2 2 2 3" xfId="18924" xr:uid="{00000000-0005-0000-0000-000048700000}"/>
    <cellStyle name="Normal 2 8 3 2 2 2 2 2 3 2" xfId="41567" xr:uid="{00000000-0005-0000-0000-000049700000}"/>
    <cellStyle name="Normal 2 8 3 2 2 2 2 2 4" xfId="11484" xr:uid="{00000000-0005-0000-0000-00004A700000}"/>
    <cellStyle name="Normal 2 8 3 2 2 2 2 2 4 2" xfId="34127" xr:uid="{00000000-0005-0000-0000-00004B700000}"/>
    <cellStyle name="Normal 2 8 3 2 2 2 2 2 5" xfId="26686" xr:uid="{00000000-0005-0000-0000-00004C700000}"/>
    <cellStyle name="Normal 2 8 3 2 2 2 2 3" xfId="5911" xr:uid="{00000000-0005-0000-0000-00004D700000}"/>
    <cellStyle name="Normal 2 8 3 2 2 2 2 3 2" xfId="20795" xr:uid="{00000000-0005-0000-0000-00004E700000}"/>
    <cellStyle name="Normal 2 8 3 2 2 2 2 3 2 2" xfId="43438" xr:uid="{00000000-0005-0000-0000-00004F700000}"/>
    <cellStyle name="Normal 2 8 3 2 2 2 2 3 3" xfId="13355" xr:uid="{00000000-0005-0000-0000-000050700000}"/>
    <cellStyle name="Normal 2 8 3 2 2 2 2 3 3 2" xfId="35998" xr:uid="{00000000-0005-0000-0000-000051700000}"/>
    <cellStyle name="Normal 2 8 3 2 2 2 2 3 4" xfId="28557" xr:uid="{00000000-0005-0000-0000-000052700000}"/>
    <cellStyle name="Normal 2 8 3 2 2 2 2 4" xfId="17077" xr:uid="{00000000-0005-0000-0000-000053700000}"/>
    <cellStyle name="Normal 2 8 3 2 2 2 2 4 2" xfId="39720" xr:uid="{00000000-0005-0000-0000-000054700000}"/>
    <cellStyle name="Normal 2 8 3 2 2 2 2 5" xfId="9637" xr:uid="{00000000-0005-0000-0000-000055700000}"/>
    <cellStyle name="Normal 2 8 3 2 2 2 2 5 2" xfId="32280" xr:uid="{00000000-0005-0000-0000-000056700000}"/>
    <cellStyle name="Normal 2 8 3 2 2 2 2 6" xfId="24839" xr:uid="{00000000-0005-0000-0000-000057700000}"/>
    <cellStyle name="Normal 2 8 3 2 2 2 3" xfId="3112" xr:uid="{00000000-0005-0000-0000-000058700000}"/>
    <cellStyle name="Normal 2 8 3 2 2 2 3 2" xfId="6833" xr:uid="{00000000-0005-0000-0000-000059700000}"/>
    <cellStyle name="Normal 2 8 3 2 2 2 3 2 2" xfId="21717" xr:uid="{00000000-0005-0000-0000-00005A700000}"/>
    <cellStyle name="Normal 2 8 3 2 2 2 3 2 2 2" xfId="44360" xr:uid="{00000000-0005-0000-0000-00005B700000}"/>
    <cellStyle name="Normal 2 8 3 2 2 2 3 2 3" xfId="14277" xr:uid="{00000000-0005-0000-0000-00005C700000}"/>
    <cellStyle name="Normal 2 8 3 2 2 2 3 2 3 2" xfId="36920" xr:uid="{00000000-0005-0000-0000-00005D700000}"/>
    <cellStyle name="Normal 2 8 3 2 2 2 3 2 4" xfId="29479" xr:uid="{00000000-0005-0000-0000-00005E700000}"/>
    <cellStyle name="Normal 2 8 3 2 2 2 3 3" xfId="17999" xr:uid="{00000000-0005-0000-0000-00005F700000}"/>
    <cellStyle name="Normal 2 8 3 2 2 2 3 3 2" xfId="40642" xr:uid="{00000000-0005-0000-0000-000060700000}"/>
    <cellStyle name="Normal 2 8 3 2 2 2 3 4" xfId="10559" xr:uid="{00000000-0005-0000-0000-000061700000}"/>
    <cellStyle name="Normal 2 8 3 2 2 2 3 4 2" xfId="33202" xr:uid="{00000000-0005-0000-0000-000062700000}"/>
    <cellStyle name="Normal 2 8 3 2 2 2 3 5" xfId="25761" xr:uid="{00000000-0005-0000-0000-000063700000}"/>
    <cellStyle name="Normal 2 8 3 2 2 2 4" xfId="4986" xr:uid="{00000000-0005-0000-0000-000064700000}"/>
    <cellStyle name="Normal 2 8 3 2 2 2 4 2" xfId="19870" xr:uid="{00000000-0005-0000-0000-000065700000}"/>
    <cellStyle name="Normal 2 8 3 2 2 2 4 2 2" xfId="42513" xr:uid="{00000000-0005-0000-0000-000066700000}"/>
    <cellStyle name="Normal 2 8 3 2 2 2 4 3" xfId="12430" xr:uid="{00000000-0005-0000-0000-000067700000}"/>
    <cellStyle name="Normal 2 8 3 2 2 2 4 3 2" xfId="35073" xr:uid="{00000000-0005-0000-0000-000068700000}"/>
    <cellStyle name="Normal 2 8 3 2 2 2 4 4" xfId="27632" xr:uid="{00000000-0005-0000-0000-000069700000}"/>
    <cellStyle name="Normal 2 8 3 2 2 2 5" xfId="16152" xr:uid="{00000000-0005-0000-0000-00006A700000}"/>
    <cellStyle name="Normal 2 8 3 2 2 2 5 2" xfId="38795" xr:uid="{00000000-0005-0000-0000-00006B700000}"/>
    <cellStyle name="Normal 2 8 3 2 2 2 6" xfId="8712" xr:uid="{00000000-0005-0000-0000-00006C700000}"/>
    <cellStyle name="Normal 2 8 3 2 2 2 6 2" xfId="31355" xr:uid="{00000000-0005-0000-0000-00006D700000}"/>
    <cellStyle name="Normal 2 8 3 2 2 2 7" xfId="23914" xr:uid="{00000000-0005-0000-0000-00006E700000}"/>
    <cellStyle name="Normal 2 8 3 2 2 3" xfId="1725" xr:uid="{00000000-0005-0000-0000-00006F700000}"/>
    <cellStyle name="Normal 2 8 3 2 2 3 2" xfId="3575" xr:uid="{00000000-0005-0000-0000-000070700000}"/>
    <cellStyle name="Normal 2 8 3 2 2 3 2 2" xfId="7296" xr:uid="{00000000-0005-0000-0000-000071700000}"/>
    <cellStyle name="Normal 2 8 3 2 2 3 2 2 2" xfId="22180" xr:uid="{00000000-0005-0000-0000-000072700000}"/>
    <cellStyle name="Normal 2 8 3 2 2 3 2 2 2 2" xfId="44823" xr:uid="{00000000-0005-0000-0000-000073700000}"/>
    <cellStyle name="Normal 2 8 3 2 2 3 2 2 3" xfId="14740" xr:uid="{00000000-0005-0000-0000-000074700000}"/>
    <cellStyle name="Normal 2 8 3 2 2 3 2 2 3 2" xfId="37383" xr:uid="{00000000-0005-0000-0000-000075700000}"/>
    <cellStyle name="Normal 2 8 3 2 2 3 2 2 4" xfId="29942" xr:uid="{00000000-0005-0000-0000-000076700000}"/>
    <cellStyle name="Normal 2 8 3 2 2 3 2 3" xfId="18462" xr:uid="{00000000-0005-0000-0000-000077700000}"/>
    <cellStyle name="Normal 2 8 3 2 2 3 2 3 2" xfId="41105" xr:uid="{00000000-0005-0000-0000-000078700000}"/>
    <cellStyle name="Normal 2 8 3 2 2 3 2 4" xfId="11022" xr:uid="{00000000-0005-0000-0000-000079700000}"/>
    <cellStyle name="Normal 2 8 3 2 2 3 2 4 2" xfId="33665" xr:uid="{00000000-0005-0000-0000-00007A700000}"/>
    <cellStyle name="Normal 2 8 3 2 2 3 2 5" xfId="26224" xr:uid="{00000000-0005-0000-0000-00007B700000}"/>
    <cellStyle name="Normal 2 8 3 2 2 3 3" xfId="5449" xr:uid="{00000000-0005-0000-0000-00007C700000}"/>
    <cellStyle name="Normal 2 8 3 2 2 3 3 2" xfId="20333" xr:uid="{00000000-0005-0000-0000-00007D700000}"/>
    <cellStyle name="Normal 2 8 3 2 2 3 3 2 2" xfId="42976" xr:uid="{00000000-0005-0000-0000-00007E700000}"/>
    <cellStyle name="Normal 2 8 3 2 2 3 3 3" xfId="12893" xr:uid="{00000000-0005-0000-0000-00007F700000}"/>
    <cellStyle name="Normal 2 8 3 2 2 3 3 3 2" xfId="35536" xr:uid="{00000000-0005-0000-0000-000080700000}"/>
    <cellStyle name="Normal 2 8 3 2 2 3 3 4" xfId="28095" xr:uid="{00000000-0005-0000-0000-000081700000}"/>
    <cellStyle name="Normal 2 8 3 2 2 3 4" xfId="16615" xr:uid="{00000000-0005-0000-0000-000082700000}"/>
    <cellStyle name="Normal 2 8 3 2 2 3 4 2" xfId="39258" xr:uid="{00000000-0005-0000-0000-000083700000}"/>
    <cellStyle name="Normal 2 8 3 2 2 3 5" xfId="9175" xr:uid="{00000000-0005-0000-0000-000084700000}"/>
    <cellStyle name="Normal 2 8 3 2 2 3 5 2" xfId="31818" xr:uid="{00000000-0005-0000-0000-000085700000}"/>
    <cellStyle name="Normal 2 8 3 2 2 3 6" xfId="24377" xr:uid="{00000000-0005-0000-0000-000086700000}"/>
    <cellStyle name="Normal 2 8 3 2 2 4" xfId="2650" xr:uid="{00000000-0005-0000-0000-000087700000}"/>
    <cellStyle name="Normal 2 8 3 2 2 4 2" xfId="6371" xr:uid="{00000000-0005-0000-0000-000088700000}"/>
    <cellStyle name="Normal 2 8 3 2 2 4 2 2" xfId="21255" xr:uid="{00000000-0005-0000-0000-000089700000}"/>
    <cellStyle name="Normal 2 8 3 2 2 4 2 2 2" xfId="43898" xr:uid="{00000000-0005-0000-0000-00008A700000}"/>
    <cellStyle name="Normal 2 8 3 2 2 4 2 3" xfId="13815" xr:uid="{00000000-0005-0000-0000-00008B700000}"/>
    <cellStyle name="Normal 2 8 3 2 2 4 2 3 2" xfId="36458" xr:uid="{00000000-0005-0000-0000-00008C700000}"/>
    <cellStyle name="Normal 2 8 3 2 2 4 2 4" xfId="29017" xr:uid="{00000000-0005-0000-0000-00008D700000}"/>
    <cellStyle name="Normal 2 8 3 2 2 4 3" xfId="17537" xr:uid="{00000000-0005-0000-0000-00008E700000}"/>
    <cellStyle name="Normal 2 8 3 2 2 4 3 2" xfId="40180" xr:uid="{00000000-0005-0000-0000-00008F700000}"/>
    <cellStyle name="Normal 2 8 3 2 2 4 4" xfId="10097" xr:uid="{00000000-0005-0000-0000-000090700000}"/>
    <cellStyle name="Normal 2 8 3 2 2 4 4 2" xfId="32740" xr:uid="{00000000-0005-0000-0000-000091700000}"/>
    <cellStyle name="Normal 2 8 3 2 2 4 5" xfId="25299" xr:uid="{00000000-0005-0000-0000-000092700000}"/>
    <cellStyle name="Normal 2 8 3 2 2 5" xfId="4524" xr:uid="{00000000-0005-0000-0000-000093700000}"/>
    <cellStyle name="Normal 2 8 3 2 2 5 2" xfId="19408" xr:uid="{00000000-0005-0000-0000-000094700000}"/>
    <cellStyle name="Normal 2 8 3 2 2 5 2 2" xfId="42051" xr:uid="{00000000-0005-0000-0000-000095700000}"/>
    <cellStyle name="Normal 2 8 3 2 2 5 3" xfId="11968" xr:uid="{00000000-0005-0000-0000-000096700000}"/>
    <cellStyle name="Normal 2 8 3 2 2 5 3 2" xfId="34611" xr:uid="{00000000-0005-0000-0000-000097700000}"/>
    <cellStyle name="Normal 2 8 3 2 2 5 4" xfId="27170" xr:uid="{00000000-0005-0000-0000-000098700000}"/>
    <cellStyle name="Normal 2 8 3 2 2 6" xfId="15690" xr:uid="{00000000-0005-0000-0000-000099700000}"/>
    <cellStyle name="Normal 2 8 3 2 2 6 2" xfId="38333" xr:uid="{00000000-0005-0000-0000-00009A700000}"/>
    <cellStyle name="Normal 2 8 3 2 2 7" xfId="8250" xr:uid="{00000000-0005-0000-0000-00009B700000}"/>
    <cellStyle name="Normal 2 8 3 2 2 7 2" xfId="30893" xr:uid="{00000000-0005-0000-0000-00009C700000}"/>
    <cellStyle name="Normal 2 8 3 2 2 8" xfId="23452" xr:uid="{00000000-0005-0000-0000-00009D700000}"/>
    <cellStyle name="Normal 2 8 3 2 3" xfId="1048" xr:uid="{00000000-0005-0000-0000-00009E700000}"/>
    <cellStyle name="Normal 2 8 3 2 3 2" xfId="1976" xr:uid="{00000000-0005-0000-0000-00009F700000}"/>
    <cellStyle name="Normal 2 8 3 2 3 2 2" xfId="3826" xr:uid="{00000000-0005-0000-0000-0000A0700000}"/>
    <cellStyle name="Normal 2 8 3 2 3 2 2 2" xfId="7547" xr:uid="{00000000-0005-0000-0000-0000A1700000}"/>
    <cellStyle name="Normal 2 8 3 2 3 2 2 2 2" xfId="22431" xr:uid="{00000000-0005-0000-0000-0000A2700000}"/>
    <cellStyle name="Normal 2 8 3 2 3 2 2 2 2 2" xfId="45074" xr:uid="{00000000-0005-0000-0000-0000A3700000}"/>
    <cellStyle name="Normal 2 8 3 2 3 2 2 2 3" xfId="14991" xr:uid="{00000000-0005-0000-0000-0000A4700000}"/>
    <cellStyle name="Normal 2 8 3 2 3 2 2 2 3 2" xfId="37634" xr:uid="{00000000-0005-0000-0000-0000A5700000}"/>
    <cellStyle name="Normal 2 8 3 2 3 2 2 2 4" xfId="30193" xr:uid="{00000000-0005-0000-0000-0000A6700000}"/>
    <cellStyle name="Normal 2 8 3 2 3 2 2 3" xfId="18713" xr:uid="{00000000-0005-0000-0000-0000A7700000}"/>
    <cellStyle name="Normal 2 8 3 2 3 2 2 3 2" xfId="41356" xr:uid="{00000000-0005-0000-0000-0000A8700000}"/>
    <cellStyle name="Normal 2 8 3 2 3 2 2 4" xfId="11273" xr:uid="{00000000-0005-0000-0000-0000A9700000}"/>
    <cellStyle name="Normal 2 8 3 2 3 2 2 4 2" xfId="33916" xr:uid="{00000000-0005-0000-0000-0000AA700000}"/>
    <cellStyle name="Normal 2 8 3 2 3 2 2 5" xfId="26475" xr:uid="{00000000-0005-0000-0000-0000AB700000}"/>
    <cellStyle name="Normal 2 8 3 2 3 2 3" xfId="5700" xr:uid="{00000000-0005-0000-0000-0000AC700000}"/>
    <cellStyle name="Normal 2 8 3 2 3 2 3 2" xfId="20584" xr:uid="{00000000-0005-0000-0000-0000AD700000}"/>
    <cellStyle name="Normal 2 8 3 2 3 2 3 2 2" xfId="43227" xr:uid="{00000000-0005-0000-0000-0000AE700000}"/>
    <cellStyle name="Normal 2 8 3 2 3 2 3 3" xfId="13144" xr:uid="{00000000-0005-0000-0000-0000AF700000}"/>
    <cellStyle name="Normal 2 8 3 2 3 2 3 3 2" xfId="35787" xr:uid="{00000000-0005-0000-0000-0000B0700000}"/>
    <cellStyle name="Normal 2 8 3 2 3 2 3 4" xfId="28346" xr:uid="{00000000-0005-0000-0000-0000B1700000}"/>
    <cellStyle name="Normal 2 8 3 2 3 2 4" xfId="16866" xr:uid="{00000000-0005-0000-0000-0000B2700000}"/>
    <cellStyle name="Normal 2 8 3 2 3 2 4 2" xfId="39509" xr:uid="{00000000-0005-0000-0000-0000B3700000}"/>
    <cellStyle name="Normal 2 8 3 2 3 2 5" xfId="9426" xr:uid="{00000000-0005-0000-0000-0000B4700000}"/>
    <cellStyle name="Normal 2 8 3 2 3 2 5 2" xfId="32069" xr:uid="{00000000-0005-0000-0000-0000B5700000}"/>
    <cellStyle name="Normal 2 8 3 2 3 2 6" xfId="24628" xr:uid="{00000000-0005-0000-0000-0000B6700000}"/>
    <cellStyle name="Normal 2 8 3 2 3 3" xfId="2901" xr:uid="{00000000-0005-0000-0000-0000B7700000}"/>
    <cellStyle name="Normal 2 8 3 2 3 3 2" xfId="6622" xr:uid="{00000000-0005-0000-0000-0000B8700000}"/>
    <cellStyle name="Normal 2 8 3 2 3 3 2 2" xfId="21506" xr:uid="{00000000-0005-0000-0000-0000B9700000}"/>
    <cellStyle name="Normal 2 8 3 2 3 3 2 2 2" xfId="44149" xr:uid="{00000000-0005-0000-0000-0000BA700000}"/>
    <cellStyle name="Normal 2 8 3 2 3 3 2 3" xfId="14066" xr:uid="{00000000-0005-0000-0000-0000BB700000}"/>
    <cellStyle name="Normal 2 8 3 2 3 3 2 3 2" xfId="36709" xr:uid="{00000000-0005-0000-0000-0000BC700000}"/>
    <cellStyle name="Normal 2 8 3 2 3 3 2 4" xfId="29268" xr:uid="{00000000-0005-0000-0000-0000BD700000}"/>
    <cellStyle name="Normal 2 8 3 2 3 3 3" xfId="17788" xr:uid="{00000000-0005-0000-0000-0000BE700000}"/>
    <cellStyle name="Normal 2 8 3 2 3 3 3 2" xfId="40431" xr:uid="{00000000-0005-0000-0000-0000BF700000}"/>
    <cellStyle name="Normal 2 8 3 2 3 3 4" xfId="10348" xr:uid="{00000000-0005-0000-0000-0000C0700000}"/>
    <cellStyle name="Normal 2 8 3 2 3 3 4 2" xfId="32991" xr:uid="{00000000-0005-0000-0000-0000C1700000}"/>
    <cellStyle name="Normal 2 8 3 2 3 3 5" xfId="25550" xr:uid="{00000000-0005-0000-0000-0000C2700000}"/>
    <cellStyle name="Normal 2 8 3 2 3 4" xfId="4775" xr:uid="{00000000-0005-0000-0000-0000C3700000}"/>
    <cellStyle name="Normal 2 8 3 2 3 4 2" xfId="19659" xr:uid="{00000000-0005-0000-0000-0000C4700000}"/>
    <cellStyle name="Normal 2 8 3 2 3 4 2 2" xfId="42302" xr:uid="{00000000-0005-0000-0000-0000C5700000}"/>
    <cellStyle name="Normal 2 8 3 2 3 4 3" xfId="12219" xr:uid="{00000000-0005-0000-0000-0000C6700000}"/>
    <cellStyle name="Normal 2 8 3 2 3 4 3 2" xfId="34862" xr:uid="{00000000-0005-0000-0000-0000C7700000}"/>
    <cellStyle name="Normal 2 8 3 2 3 4 4" xfId="27421" xr:uid="{00000000-0005-0000-0000-0000C8700000}"/>
    <cellStyle name="Normal 2 8 3 2 3 5" xfId="15941" xr:uid="{00000000-0005-0000-0000-0000C9700000}"/>
    <cellStyle name="Normal 2 8 3 2 3 5 2" xfId="38584" xr:uid="{00000000-0005-0000-0000-0000CA700000}"/>
    <cellStyle name="Normal 2 8 3 2 3 6" xfId="8501" xr:uid="{00000000-0005-0000-0000-0000CB700000}"/>
    <cellStyle name="Normal 2 8 3 2 3 6 2" xfId="31144" xr:uid="{00000000-0005-0000-0000-0000CC700000}"/>
    <cellStyle name="Normal 2 8 3 2 3 7" xfId="23703" xr:uid="{00000000-0005-0000-0000-0000CD700000}"/>
    <cellStyle name="Normal 2 8 3 2 4" xfId="1514" xr:uid="{00000000-0005-0000-0000-0000CE700000}"/>
    <cellStyle name="Normal 2 8 3 2 4 2" xfId="3364" xr:uid="{00000000-0005-0000-0000-0000CF700000}"/>
    <cellStyle name="Normal 2 8 3 2 4 2 2" xfId="7085" xr:uid="{00000000-0005-0000-0000-0000D0700000}"/>
    <cellStyle name="Normal 2 8 3 2 4 2 2 2" xfId="21969" xr:uid="{00000000-0005-0000-0000-0000D1700000}"/>
    <cellStyle name="Normal 2 8 3 2 4 2 2 2 2" xfId="44612" xr:uid="{00000000-0005-0000-0000-0000D2700000}"/>
    <cellStyle name="Normal 2 8 3 2 4 2 2 3" xfId="14529" xr:uid="{00000000-0005-0000-0000-0000D3700000}"/>
    <cellStyle name="Normal 2 8 3 2 4 2 2 3 2" xfId="37172" xr:uid="{00000000-0005-0000-0000-0000D4700000}"/>
    <cellStyle name="Normal 2 8 3 2 4 2 2 4" xfId="29731" xr:uid="{00000000-0005-0000-0000-0000D5700000}"/>
    <cellStyle name="Normal 2 8 3 2 4 2 3" xfId="18251" xr:uid="{00000000-0005-0000-0000-0000D6700000}"/>
    <cellStyle name="Normal 2 8 3 2 4 2 3 2" xfId="40894" xr:uid="{00000000-0005-0000-0000-0000D7700000}"/>
    <cellStyle name="Normal 2 8 3 2 4 2 4" xfId="10811" xr:uid="{00000000-0005-0000-0000-0000D8700000}"/>
    <cellStyle name="Normal 2 8 3 2 4 2 4 2" xfId="33454" xr:uid="{00000000-0005-0000-0000-0000D9700000}"/>
    <cellStyle name="Normal 2 8 3 2 4 2 5" xfId="26013" xr:uid="{00000000-0005-0000-0000-0000DA700000}"/>
    <cellStyle name="Normal 2 8 3 2 4 3" xfId="5238" xr:uid="{00000000-0005-0000-0000-0000DB700000}"/>
    <cellStyle name="Normal 2 8 3 2 4 3 2" xfId="20122" xr:uid="{00000000-0005-0000-0000-0000DC700000}"/>
    <cellStyle name="Normal 2 8 3 2 4 3 2 2" xfId="42765" xr:uid="{00000000-0005-0000-0000-0000DD700000}"/>
    <cellStyle name="Normal 2 8 3 2 4 3 3" xfId="12682" xr:uid="{00000000-0005-0000-0000-0000DE700000}"/>
    <cellStyle name="Normal 2 8 3 2 4 3 3 2" xfId="35325" xr:uid="{00000000-0005-0000-0000-0000DF700000}"/>
    <cellStyle name="Normal 2 8 3 2 4 3 4" xfId="27884" xr:uid="{00000000-0005-0000-0000-0000E0700000}"/>
    <cellStyle name="Normal 2 8 3 2 4 4" xfId="16404" xr:uid="{00000000-0005-0000-0000-0000E1700000}"/>
    <cellStyle name="Normal 2 8 3 2 4 4 2" xfId="39047" xr:uid="{00000000-0005-0000-0000-0000E2700000}"/>
    <cellStyle name="Normal 2 8 3 2 4 5" xfId="8964" xr:uid="{00000000-0005-0000-0000-0000E3700000}"/>
    <cellStyle name="Normal 2 8 3 2 4 5 2" xfId="31607" xr:uid="{00000000-0005-0000-0000-0000E4700000}"/>
    <cellStyle name="Normal 2 8 3 2 4 6" xfId="24166" xr:uid="{00000000-0005-0000-0000-0000E5700000}"/>
    <cellStyle name="Normal 2 8 3 2 5" xfId="2439" xr:uid="{00000000-0005-0000-0000-0000E6700000}"/>
    <cellStyle name="Normal 2 8 3 2 5 2" xfId="6160" xr:uid="{00000000-0005-0000-0000-0000E7700000}"/>
    <cellStyle name="Normal 2 8 3 2 5 2 2" xfId="21044" xr:uid="{00000000-0005-0000-0000-0000E8700000}"/>
    <cellStyle name="Normal 2 8 3 2 5 2 2 2" xfId="43687" xr:uid="{00000000-0005-0000-0000-0000E9700000}"/>
    <cellStyle name="Normal 2 8 3 2 5 2 3" xfId="13604" xr:uid="{00000000-0005-0000-0000-0000EA700000}"/>
    <cellStyle name="Normal 2 8 3 2 5 2 3 2" xfId="36247" xr:uid="{00000000-0005-0000-0000-0000EB700000}"/>
    <cellStyle name="Normal 2 8 3 2 5 2 4" xfId="28806" xr:uid="{00000000-0005-0000-0000-0000EC700000}"/>
    <cellStyle name="Normal 2 8 3 2 5 3" xfId="17326" xr:uid="{00000000-0005-0000-0000-0000ED700000}"/>
    <cellStyle name="Normal 2 8 3 2 5 3 2" xfId="39969" xr:uid="{00000000-0005-0000-0000-0000EE700000}"/>
    <cellStyle name="Normal 2 8 3 2 5 4" xfId="9886" xr:uid="{00000000-0005-0000-0000-0000EF700000}"/>
    <cellStyle name="Normal 2 8 3 2 5 4 2" xfId="32529" xr:uid="{00000000-0005-0000-0000-0000F0700000}"/>
    <cellStyle name="Normal 2 8 3 2 5 5" xfId="25088" xr:uid="{00000000-0005-0000-0000-0000F1700000}"/>
    <cellStyle name="Normal 2 8 3 2 6" xfId="4313" xr:uid="{00000000-0005-0000-0000-0000F2700000}"/>
    <cellStyle name="Normal 2 8 3 2 6 2" xfId="19197" xr:uid="{00000000-0005-0000-0000-0000F3700000}"/>
    <cellStyle name="Normal 2 8 3 2 6 2 2" xfId="41840" xr:uid="{00000000-0005-0000-0000-0000F4700000}"/>
    <cellStyle name="Normal 2 8 3 2 6 3" xfId="11757" xr:uid="{00000000-0005-0000-0000-0000F5700000}"/>
    <cellStyle name="Normal 2 8 3 2 6 3 2" xfId="34400" xr:uid="{00000000-0005-0000-0000-0000F6700000}"/>
    <cellStyle name="Normal 2 8 3 2 6 4" xfId="26959" xr:uid="{00000000-0005-0000-0000-0000F7700000}"/>
    <cellStyle name="Normal 2 8 3 2 7" xfId="15479" xr:uid="{00000000-0005-0000-0000-0000F8700000}"/>
    <cellStyle name="Normal 2 8 3 2 7 2" xfId="38122" xr:uid="{00000000-0005-0000-0000-0000F9700000}"/>
    <cellStyle name="Normal 2 8 3 2 8" xfId="8039" xr:uid="{00000000-0005-0000-0000-0000FA700000}"/>
    <cellStyle name="Normal 2 8 3 2 8 2" xfId="30682" xr:uid="{00000000-0005-0000-0000-0000FB700000}"/>
    <cellStyle name="Normal 2 8 3 2 9" xfId="23242" xr:uid="{00000000-0005-0000-0000-0000FC700000}"/>
    <cellStyle name="Normal 2 8 3 3" xfId="689" xr:uid="{00000000-0005-0000-0000-0000FD700000}"/>
    <cellStyle name="Normal 2 8 3 3 2" xfId="1154" xr:uid="{00000000-0005-0000-0000-0000FE700000}"/>
    <cellStyle name="Normal 2 8 3 3 2 2" xfId="2082" xr:uid="{00000000-0005-0000-0000-0000FF700000}"/>
    <cellStyle name="Normal 2 8 3 3 2 2 2" xfId="3932" xr:uid="{00000000-0005-0000-0000-000000710000}"/>
    <cellStyle name="Normal 2 8 3 3 2 2 2 2" xfId="7653" xr:uid="{00000000-0005-0000-0000-000001710000}"/>
    <cellStyle name="Normal 2 8 3 3 2 2 2 2 2" xfId="22537" xr:uid="{00000000-0005-0000-0000-000002710000}"/>
    <cellStyle name="Normal 2 8 3 3 2 2 2 2 2 2" xfId="45180" xr:uid="{00000000-0005-0000-0000-000003710000}"/>
    <cellStyle name="Normal 2 8 3 3 2 2 2 2 3" xfId="15097" xr:uid="{00000000-0005-0000-0000-000004710000}"/>
    <cellStyle name="Normal 2 8 3 3 2 2 2 2 3 2" xfId="37740" xr:uid="{00000000-0005-0000-0000-000005710000}"/>
    <cellStyle name="Normal 2 8 3 3 2 2 2 2 4" xfId="30299" xr:uid="{00000000-0005-0000-0000-000006710000}"/>
    <cellStyle name="Normal 2 8 3 3 2 2 2 3" xfId="18819" xr:uid="{00000000-0005-0000-0000-000007710000}"/>
    <cellStyle name="Normal 2 8 3 3 2 2 2 3 2" xfId="41462" xr:uid="{00000000-0005-0000-0000-000008710000}"/>
    <cellStyle name="Normal 2 8 3 3 2 2 2 4" xfId="11379" xr:uid="{00000000-0005-0000-0000-000009710000}"/>
    <cellStyle name="Normal 2 8 3 3 2 2 2 4 2" xfId="34022" xr:uid="{00000000-0005-0000-0000-00000A710000}"/>
    <cellStyle name="Normal 2 8 3 3 2 2 2 5" xfId="26581" xr:uid="{00000000-0005-0000-0000-00000B710000}"/>
    <cellStyle name="Normal 2 8 3 3 2 2 3" xfId="5806" xr:uid="{00000000-0005-0000-0000-00000C710000}"/>
    <cellStyle name="Normal 2 8 3 3 2 2 3 2" xfId="20690" xr:uid="{00000000-0005-0000-0000-00000D710000}"/>
    <cellStyle name="Normal 2 8 3 3 2 2 3 2 2" xfId="43333" xr:uid="{00000000-0005-0000-0000-00000E710000}"/>
    <cellStyle name="Normal 2 8 3 3 2 2 3 3" xfId="13250" xr:uid="{00000000-0005-0000-0000-00000F710000}"/>
    <cellStyle name="Normal 2 8 3 3 2 2 3 3 2" xfId="35893" xr:uid="{00000000-0005-0000-0000-000010710000}"/>
    <cellStyle name="Normal 2 8 3 3 2 2 3 4" xfId="28452" xr:uid="{00000000-0005-0000-0000-000011710000}"/>
    <cellStyle name="Normal 2 8 3 3 2 2 4" xfId="16972" xr:uid="{00000000-0005-0000-0000-000012710000}"/>
    <cellStyle name="Normal 2 8 3 3 2 2 4 2" xfId="39615" xr:uid="{00000000-0005-0000-0000-000013710000}"/>
    <cellStyle name="Normal 2 8 3 3 2 2 5" xfId="9532" xr:uid="{00000000-0005-0000-0000-000014710000}"/>
    <cellStyle name="Normal 2 8 3 3 2 2 5 2" xfId="32175" xr:uid="{00000000-0005-0000-0000-000015710000}"/>
    <cellStyle name="Normal 2 8 3 3 2 2 6" xfId="24734" xr:uid="{00000000-0005-0000-0000-000016710000}"/>
    <cellStyle name="Normal 2 8 3 3 2 3" xfId="3007" xr:uid="{00000000-0005-0000-0000-000017710000}"/>
    <cellStyle name="Normal 2 8 3 3 2 3 2" xfId="6728" xr:uid="{00000000-0005-0000-0000-000018710000}"/>
    <cellStyle name="Normal 2 8 3 3 2 3 2 2" xfId="21612" xr:uid="{00000000-0005-0000-0000-000019710000}"/>
    <cellStyle name="Normal 2 8 3 3 2 3 2 2 2" xfId="44255" xr:uid="{00000000-0005-0000-0000-00001A710000}"/>
    <cellStyle name="Normal 2 8 3 3 2 3 2 3" xfId="14172" xr:uid="{00000000-0005-0000-0000-00001B710000}"/>
    <cellStyle name="Normal 2 8 3 3 2 3 2 3 2" xfId="36815" xr:uid="{00000000-0005-0000-0000-00001C710000}"/>
    <cellStyle name="Normal 2 8 3 3 2 3 2 4" xfId="29374" xr:uid="{00000000-0005-0000-0000-00001D710000}"/>
    <cellStyle name="Normal 2 8 3 3 2 3 3" xfId="17894" xr:uid="{00000000-0005-0000-0000-00001E710000}"/>
    <cellStyle name="Normal 2 8 3 3 2 3 3 2" xfId="40537" xr:uid="{00000000-0005-0000-0000-00001F710000}"/>
    <cellStyle name="Normal 2 8 3 3 2 3 4" xfId="10454" xr:uid="{00000000-0005-0000-0000-000020710000}"/>
    <cellStyle name="Normal 2 8 3 3 2 3 4 2" xfId="33097" xr:uid="{00000000-0005-0000-0000-000021710000}"/>
    <cellStyle name="Normal 2 8 3 3 2 3 5" xfId="25656" xr:uid="{00000000-0005-0000-0000-000022710000}"/>
    <cellStyle name="Normal 2 8 3 3 2 4" xfId="4881" xr:uid="{00000000-0005-0000-0000-000023710000}"/>
    <cellStyle name="Normal 2 8 3 3 2 4 2" xfId="19765" xr:uid="{00000000-0005-0000-0000-000024710000}"/>
    <cellStyle name="Normal 2 8 3 3 2 4 2 2" xfId="42408" xr:uid="{00000000-0005-0000-0000-000025710000}"/>
    <cellStyle name="Normal 2 8 3 3 2 4 3" xfId="12325" xr:uid="{00000000-0005-0000-0000-000026710000}"/>
    <cellStyle name="Normal 2 8 3 3 2 4 3 2" xfId="34968" xr:uid="{00000000-0005-0000-0000-000027710000}"/>
    <cellStyle name="Normal 2 8 3 3 2 4 4" xfId="27527" xr:uid="{00000000-0005-0000-0000-000028710000}"/>
    <cellStyle name="Normal 2 8 3 3 2 5" xfId="16047" xr:uid="{00000000-0005-0000-0000-000029710000}"/>
    <cellStyle name="Normal 2 8 3 3 2 5 2" xfId="38690" xr:uid="{00000000-0005-0000-0000-00002A710000}"/>
    <cellStyle name="Normal 2 8 3 3 2 6" xfId="8607" xr:uid="{00000000-0005-0000-0000-00002B710000}"/>
    <cellStyle name="Normal 2 8 3 3 2 6 2" xfId="31250" xr:uid="{00000000-0005-0000-0000-00002C710000}"/>
    <cellStyle name="Normal 2 8 3 3 2 7" xfId="23809" xr:uid="{00000000-0005-0000-0000-00002D710000}"/>
    <cellStyle name="Normal 2 8 3 3 3" xfId="1620" xr:uid="{00000000-0005-0000-0000-00002E710000}"/>
    <cellStyle name="Normal 2 8 3 3 3 2" xfId="3470" xr:uid="{00000000-0005-0000-0000-00002F710000}"/>
    <cellStyle name="Normal 2 8 3 3 3 2 2" xfId="7191" xr:uid="{00000000-0005-0000-0000-000030710000}"/>
    <cellStyle name="Normal 2 8 3 3 3 2 2 2" xfId="22075" xr:uid="{00000000-0005-0000-0000-000031710000}"/>
    <cellStyle name="Normal 2 8 3 3 3 2 2 2 2" xfId="44718" xr:uid="{00000000-0005-0000-0000-000032710000}"/>
    <cellStyle name="Normal 2 8 3 3 3 2 2 3" xfId="14635" xr:uid="{00000000-0005-0000-0000-000033710000}"/>
    <cellStyle name="Normal 2 8 3 3 3 2 2 3 2" xfId="37278" xr:uid="{00000000-0005-0000-0000-000034710000}"/>
    <cellStyle name="Normal 2 8 3 3 3 2 2 4" xfId="29837" xr:uid="{00000000-0005-0000-0000-000035710000}"/>
    <cellStyle name="Normal 2 8 3 3 3 2 3" xfId="18357" xr:uid="{00000000-0005-0000-0000-000036710000}"/>
    <cellStyle name="Normal 2 8 3 3 3 2 3 2" xfId="41000" xr:uid="{00000000-0005-0000-0000-000037710000}"/>
    <cellStyle name="Normal 2 8 3 3 3 2 4" xfId="10917" xr:uid="{00000000-0005-0000-0000-000038710000}"/>
    <cellStyle name="Normal 2 8 3 3 3 2 4 2" xfId="33560" xr:uid="{00000000-0005-0000-0000-000039710000}"/>
    <cellStyle name="Normal 2 8 3 3 3 2 5" xfId="26119" xr:uid="{00000000-0005-0000-0000-00003A710000}"/>
    <cellStyle name="Normal 2 8 3 3 3 3" xfId="5344" xr:uid="{00000000-0005-0000-0000-00003B710000}"/>
    <cellStyle name="Normal 2 8 3 3 3 3 2" xfId="20228" xr:uid="{00000000-0005-0000-0000-00003C710000}"/>
    <cellStyle name="Normal 2 8 3 3 3 3 2 2" xfId="42871" xr:uid="{00000000-0005-0000-0000-00003D710000}"/>
    <cellStyle name="Normal 2 8 3 3 3 3 3" xfId="12788" xr:uid="{00000000-0005-0000-0000-00003E710000}"/>
    <cellStyle name="Normal 2 8 3 3 3 3 3 2" xfId="35431" xr:uid="{00000000-0005-0000-0000-00003F710000}"/>
    <cellStyle name="Normal 2 8 3 3 3 3 4" xfId="27990" xr:uid="{00000000-0005-0000-0000-000040710000}"/>
    <cellStyle name="Normal 2 8 3 3 3 4" xfId="16510" xr:uid="{00000000-0005-0000-0000-000041710000}"/>
    <cellStyle name="Normal 2 8 3 3 3 4 2" xfId="39153" xr:uid="{00000000-0005-0000-0000-000042710000}"/>
    <cellStyle name="Normal 2 8 3 3 3 5" xfId="9070" xr:uid="{00000000-0005-0000-0000-000043710000}"/>
    <cellStyle name="Normal 2 8 3 3 3 5 2" xfId="31713" xr:uid="{00000000-0005-0000-0000-000044710000}"/>
    <cellStyle name="Normal 2 8 3 3 3 6" xfId="24272" xr:uid="{00000000-0005-0000-0000-000045710000}"/>
    <cellStyle name="Normal 2 8 3 3 4" xfId="2545" xr:uid="{00000000-0005-0000-0000-000046710000}"/>
    <cellStyle name="Normal 2 8 3 3 4 2" xfId="6266" xr:uid="{00000000-0005-0000-0000-000047710000}"/>
    <cellStyle name="Normal 2 8 3 3 4 2 2" xfId="21150" xr:uid="{00000000-0005-0000-0000-000048710000}"/>
    <cellStyle name="Normal 2 8 3 3 4 2 2 2" xfId="43793" xr:uid="{00000000-0005-0000-0000-000049710000}"/>
    <cellStyle name="Normal 2 8 3 3 4 2 3" xfId="13710" xr:uid="{00000000-0005-0000-0000-00004A710000}"/>
    <cellStyle name="Normal 2 8 3 3 4 2 3 2" xfId="36353" xr:uid="{00000000-0005-0000-0000-00004B710000}"/>
    <cellStyle name="Normal 2 8 3 3 4 2 4" xfId="28912" xr:uid="{00000000-0005-0000-0000-00004C710000}"/>
    <cellStyle name="Normal 2 8 3 3 4 3" xfId="17432" xr:uid="{00000000-0005-0000-0000-00004D710000}"/>
    <cellStyle name="Normal 2 8 3 3 4 3 2" xfId="40075" xr:uid="{00000000-0005-0000-0000-00004E710000}"/>
    <cellStyle name="Normal 2 8 3 3 4 4" xfId="9992" xr:uid="{00000000-0005-0000-0000-00004F710000}"/>
    <cellStyle name="Normal 2 8 3 3 4 4 2" xfId="32635" xr:uid="{00000000-0005-0000-0000-000050710000}"/>
    <cellStyle name="Normal 2 8 3 3 4 5" xfId="25194" xr:uid="{00000000-0005-0000-0000-000051710000}"/>
    <cellStyle name="Normal 2 8 3 3 5" xfId="4419" xr:uid="{00000000-0005-0000-0000-000052710000}"/>
    <cellStyle name="Normal 2 8 3 3 5 2" xfId="19303" xr:uid="{00000000-0005-0000-0000-000053710000}"/>
    <cellStyle name="Normal 2 8 3 3 5 2 2" xfId="41946" xr:uid="{00000000-0005-0000-0000-000054710000}"/>
    <cellStyle name="Normal 2 8 3 3 5 3" xfId="11863" xr:uid="{00000000-0005-0000-0000-000055710000}"/>
    <cellStyle name="Normal 2 8 3 3 5 3 2" xfId="34506" xr:uid="{00000000-0005-0000-0000-000056710000}"/>
    <cellStyle name="Normal 2 8 3 3 5 4" xfId="27065" xr:uid="{00000000-0005-0000-0000-000057710000}"/>
    <cellStyle name="Normal 2 8 3 3 6" xfId="15585" xr:uid="{00000000-0005-0000-0000-000058710000}"/>
    <cellStyle name="Normal 2 8 3 3 6 2" xfId="38228" xr:uid="{00000000-0005-0000-0000-000059710000}"/>
    <cellStyle name="Normal 2 8 3 3 7" xfId="8145" xr:uid="{00000000-0005-0000-0000-00005A710000}"/>
    <cellStyle name="Normal 2 8 3 3 7 2" xfId="30788" xr:uid="{00000000-0005-0000-0000-00005B710000}"/>
    <cellStyle name="Normal 2 8 3 3 8" xfId="23347" xr:uid="{00000000-0005-0000-0000-00005C710000}"/>
    <cellStyle name="Normal 2 8 3 4" xfId="943" xr:uid="{00000000-0005-0000-0000-00005D710000}"/>
    <cellStyle name="Normal 2 8 3 4 2" xfId="1871" xr:uid="{00000000-0005-0000-0000-00005E710000}"/>
    <cellStyle name="Normal 2 8 3 4 2 2" xfId="3721" xr:uid="{00000000-0005-0000-0000-00005F710000}"/>
    <cellStyle name="Normal 2 8 3 4 2 2 2" xfId="7442" xr:uid="{00000000-0005-0000-0000-000060710000}"/>
    <cellStyle name="Normal 2 8 3 4 2 2 2 2" xfId="22326" xr:uid="{00000000-0005-0000-0000-000061710000}"/>
    <cellStyle name="Normal 2 8 3 4 2 2 2 2 2" xfId="44969" xr:uid="{00000000-0005-0000-0000-000062710000}"/>
    <cellStyle name="Normal 2 8 3 4 2 2 2 3" xfId="14886" xr:uid="{00000000-0005-0000-0000-000063710000}"/>
    <cellStyle name="Normal 2 8 3 4 2 2 2 3 2" xfId="37529" xr:uid="{00000000-0005-0000-0000-000064710000}"/>
    <cellStyle name="Normal 2 8 3 4 2 2 2 4" xfId="30088" xr:uid="{00000000-0005-0000-0000-000065710000}"/>
    <cellStyle name="Normal 2 8 3 4 2 2 3" xfId="18608" xr:uid="{00000000-0005-0000-0000-000066710000}"/>
    <cellStyle name="Normal 2 8 3 4 2 2 3 2" xfId="41251" xr:uid="{00000000-0005-0000-0000-000067710000}"/>
    <cellStyle name="Normal 2 8 3 4 2 2 4" xfId="11168" xr:uid="{00000000-0005-0000-0000-000068710000}"/>
    <cellStyle name="Normal 2 8 3 4 2 2 4 2" xfId="33811" xr:uid="{00000000-0005-0000-0000-000069710000}"/>
    <cellStyle name="Normal 2 8 3 4 2 2 5" xfId="26370" xr:uid="{00000000-0005-0000-0000-00006A710000}"/>
    <cellStyle name="Normal 2 8 3 4 2 3" xfId="5595" xr:uid="{00000000-0005-0000-0000-00006B710000}"/>
    <cellStyle name="Normal 2 8 3 4 2 3 2" xfId="20479" xr:uid="{00000000-0005-0000-0000-00006C710000}"/>
    <cellStyle name="Normal 2 8 3 4 2 3 2 2" xfId="43122" xr:uid="{00000000-0005-0000-0000-00006D710000}"/>
    <cellStyle name="Normal 2 8 3 4 2 3 3" xfId="13039" xr:uid="{00000000-0005-0000-0000-00006E710000}"/>
    <cellStyle name="Normal 2 8 3 4 2 3 3 2" xfId="35682" xr:uid="{00000000-0005-0000-0000-00006F710000}"/>
    <cellStyle name="Normal 2 8 3 4 2 3 4" xfId="28241" xr:uid="{00000000-0005-0000-0000-000070710000}"/>
    <cellStyle name="Normal 2 8 3 4 2 4" xfId="16761" xr:uid="{00000000-0005-0000-0000-000071710000}"/>
    <cellStyle name="Normal 2 8 3 4 2 4 2" xfId="39404" xr:uid="{00000000-0005-0000-0000-000072710000}"/>
    <cellStyle name="Normal 2 8 3 4 2 5" xfId="9321" xr:uid="{00000000-0005-0000-0000-000073710000}"/>
    <cellStyle name="Normal 2 8 3 4 2 5 2" xfId="31964" xr:uid="{00000000-0005-0000-0000-000074710000}"/>
    <cellStyle name="Normal 2 8 3 4 2 6" xfId="24523" xr:uid="{00000000-0005-0000-0000-000075710000}"/>
    <cellStyle name="Normal 2 8 3 4 3" xfId="2796" xr:uid="{00000000-0005-0000-0000-000076710000}"/>
    <cellStyle name="Normal 2 8 3 4 3 2" xfId="6517" xr:uid="{00000000-0005-0000-0000-000077710000}"/>
    <cellStyle name="Normal 2 8 3 4 3 2 2" xfId="21401" xr:uid="{00000000-0005-0000-0000-000078710000}"/>
    <cellStyle name="Normal 2 8 3 4 3 2 2 2" xfId="44044" xr:uid="{00000000-0005-0000-0000-000079710000}"/>
    <cellStyle name="Normal 2 8 3 4 3 2 3" xfId="13961" xr:uid="{00000000-0005-0000-0000-00007A710000}"/>
    <cellStyle name="Normal 2 8 3 4 3 2 3 2" xfId="36604" xr:uid="{00000000-0005-0000-0000-00007B710000}"/>
    <cellStyle name="Normal 2 8 3 4 3 2 4" xfId="29163" xr:uid="{00000000-0005-0000-0000-00007C710000}"/>
    <cellStyle name="Normal 2 8 3 4 3 3" xfId="17683" xr:uid="{00000000-0005-0000-0000-00007D710000}"/>
    <cellStyle name="Normal 2 8 3 4 3 3 2" xfId="40326" xr:uid="{00000000-0005-0000-0000-00007E710000}"/>
    <cellStyle name="Normal 2 8 3 4 3 4" xfId="10243" xr:uid="{00000000-0005-0000-0000-00007F710000}"/>
    <cellStyle name="Normal 2 8 3 4 3 4 2" xfId="32886" xr:uid="{00000000-0005-0000-0000-000080710000}"/>
    <cellStyle name="Normal 2 8 3 4 3 5" xfId="25445" xr:uid="{00000000-0005-0000-0000-000081710000}"/>
    <cellStyle name="Normal 2 8 3 4 4" xfId="4670" xr:uid="{00000000-0005-0000-0000-000082710000}"/>
    <cellStyle name="Normal 2 8 3 4 4 2" xfId="19554" xr:uid="{00000000-0005-0000-0000-000083710000}"/>
    <cellStyle name="Normal 2 8 3 4 4 2 2" xfId="42197" xr:uid="{00000000-0005-0000-0000-000084710000}"/>
    <cellStyle name="Normal 2 8 3 4 4 3" xfId="12114" xr:uid="{00000000-0005-0000-0000-000085710000}"/>
    <cellStyle name="Normal 2 8 3 4 4 3 2" xfId="34757" xr:uid="{00000000-0005-0000-0000-000086710000}"/>
    <cellStyle name="Normal 2 8 3 4 4 4" xfId="27316" xr:uid="{00000000-0005-0000-0000-000087710000}"/>
    <cellStyle name="Normal 2 8 3 4 5" xfId="15836" xr:uid="{00000000-0005-0000-0000-000088710000}"/>
    <cellStyle name="Normal 2 8 3 4 5 2" xfId="38479" xr:uid="{00000000-0005-0000-0000-000089710000}"/>
    <cellStyle name="Normal 2 8 3 4 6" xfId="8396" xr:uid="{00000000-0005-0000-0000-00008A710000}"/>
    <cellStyle name="Normal 2 8 3 4 6 2" xfId="31039" xr:uid="{00000000-0005-0000-0000-00008B710000}"/>
    <cellStyle name="Normal 2 8 3 4 7" xfId="23598" xr:uid="{00000000-0005-0000-0000-00008C710000}"/>
    <cellStyle name="Normal 2 8 3 5" xfId="1409" xr:uid="{00000000-0005-0000-0000-00008D710000}"/>
    <cellStyle name="Normal 2 8 3 5 2" xfId="3259" xr:uid="{00000000-0005-0000-0000-00008E710000}"/>
    <cellStyle name="Normal 2 8 3 5 2 2" xfId="6980" xr:uid="{00000000-0005-0000-0000-00008F710000}"/>
    <cellStyle name="Normal 2 8 3 5 2 2 2" xfId="21864" xr:uid="{00000000-0005-0000-0000-000090710000}"/>
    <cellStyle name="Normal 2 8 3 5 2 2 2 2" xfId="44507" xr:uid="{00000000-0005-0000-0000-000091710000}"/>
    <cellStyle name="Normal 2 8 3 5 2 2 3" xfId="14424" xr:uid="{00000000-0005-0000-0000-000092710000}"/>
    <cellStyle name="Normal 2 8 3 5 2 2 3 2" xfId="37067" xr:uid="{00000000-0005-0000-0000-000093710000}"/>
    <cellStyle name="Normal 2 8 3 5 2 2 4" xfId="29626" xr:uid="{00000000-0005-0000-0000-000094710000}"/>
    <cellStyle name="Normal 2 8 3 5 2 3" xfId="18146" xr:uid="{00000000-0005-0000-0000-000095710000}"/>
    <cellStyle name="Normal 2 8 3 5 2 3 2" xfId="40789" xr:uid="{00000000-0005-0000-0000-000096710000}"/>
    <cellStyle name="Normal 2 8 3 5 2 4" xfId="10706" xr:uid="{00000000-0005-0000-0000-000097710000}"/>
    <cellStyle name="Normal 2 8 3 5 2 4 2" xfId="33349" xr:uid="{00000000-0005-0000-0000-000098710000}"/>
    <cellStyle name="Normal 2 8 3 5 2 5" xfId="25908" xr:uid="{00000000-0005-0000-0000-000099710000}"/>
    <cellStyle name="Normal 2 8 3 5 3" xfId="5133" xr:uid="{00000000-0005-0000-0000-00009A710000}"/>
    <cellStyle name="Normal 2 8 3 5 3 2" xfId="20017" xr:uid="{00000000-0005-0000-0000-00009B710000}"/>
    <cellStyle name="Normal 2 8 3 5 3 2 2" xfId="42660" xr:uid="{00000000-0005-0000-0000-00009C710000}"/>
    <cellStyle name="Normal 2 8 3 5 3 3" xfId="12577" xr:uid="{00000000-0005-0000-0000-00009D710000}"/>
    <cellStyle name="Normal 2 8 3 5 3 3 2" xfId="35220" xr:uid="{00000000-0005-0000-0000-00009E710000}"/>
    <cellStyle name="Normal 2 8 3 5 3 4" xfId="27779" xr:uid="{00000000-0005-0000-0000-00009F710000}"/>
    <cellStyle name="Normal 2 8 3 5 4" xfId="16299" xr:uid="{00000000-0005-0000-0000-0000A0710000}"/>
    <cellStyle name="Normal 2 8 3 5 4 2" xfId="38942" xr:uid="{00000000-0005-0000-0000-0000A1710000}"/>
    <cellStyle name="Normal 2 8 3 5 5" xfId="8859" xr:uid="{00000000-0005-0000-0000-0000A2710000}"/>
    <cellStyle name="Normal 2 8 3 5 5 2" xfId="31502" xr:uid="{00000000-0005-0000-0000-0000A3710000}"/>
    <cellStyle name="Normal 2 8 3 5 6" xfId="24061" xr:uid="{00000000-0005-0000-0000-0000A4710000}"/>
    <cellStyle name="Normal 2 8 3 6" xfId="2334" xr:uid="{00000000-0005-0000-0000-0000A5710000}"/>
    <cellStyle name="Normal 2 8 3 6 2" xfId="6055" xr:uid="{00000000-0005-0000-0000-0000A6710000}"/>
    <cellStyle name="Normal 2 8 3 6 2 2" xfId="20939" xr:uid="{00000000-0005-0000-0000-0000A7710000}"/>
    <cellStyle name="Normal 2 8 3 6 2 2 2" xfId="43582" xr:uid="{00000000-0005-0000-0000-0000A8710000}"/>
    <cellStyle name="Normal 2 8 3 6 2 3" xfId="13499" xr:uid="{00000000-0005-0000-0000-0000A9710000}"/>
    <cellStyle name="Normal 2 8 3 6 2 3 2" xfId="36142" xr:uid="{00000000-0005-0000-0000-0000AA710000}"/>
    <cellStyle name="Normal 2 8 3 6 2 4" xfId="28701" xr:uid="{00000000-0005-0000-0000-0000AB710000}"/>
    <cellStyle name="Normal 2 8 3 6 3" xfId="17221" xr:uid="{00000000-0005-0000-0000-0000AC710000}"/>
    <cellStyle name="Normal 2 8 3 6 3 2" xfId="39864" xr:uid="{00000000-0005-0000-0000-0000AD710000}"/>
    <cellStyle name="Normal 2 8 3 6 4" xfId="9781" xr:uid="{00000000-0005-0000-0000-0000AE710000}"/>
    <cellStyle name="Normal 2 8 3 6 4 2" xfId="32424" xr:uid="{00000000-0005-0000-0000-0000AF710000}"/>
    <cellStyle name="Normal 2 8 3 6 5" xfId="24983" xr:uid="{00000000-0005-0000-0000-0000B0710000}"/>
    <cellStyle name="Normal 2 8 3 7" xfId="4208" xr:uid="{00000000-0005-0000-0000-0000B1710000}"/>
    <cellStyle name="Normal 2 8 3 7 2" xfId="19092" xr:uid="{00000000-0005-0000-0000-0000B2710000}"/>
    <cellStyle name="Normal 2 8 3 7 2 2" xfId="41735" xr:uid="{00000000-0005-0000-0000-0000B3710000}"/>
    <cellStyle name="Normal 2 8 3 7 3" xfId="11652" xr:uid="{00000000-0005-0000-0000-0000B4710000}"/>
    <cellStyle name="Normal 2 8 3 7 3 2" xfId="34295" xr:uid="{00000000-0005-0000-0000-0000B5710000}"/>
    <cellStyle name="Normal 2 8 3 7 4" xfId="26854" xr:uid="{00000000-0005-0000-0000-0000B6710000}"/>
    <cellStyle name="Normal 2 8 3 8" xfId="15374" xr:uid="{00000000-0005-0000-0000-0000B7710000}"/>
    <cellStyle name="Normal 2 8 3 8 2" xfId="38017" xr:uid="{00000000-0005-0000-0000-0000B8710000}"/>
    <cellStyle name="Normal 2 8 3 9" xfId="7934" xr:uid="{00000000-0005-0000-0000-0000B9710000}"/>
    <cellStyle name="Normal 2 8 3 9 2" xfId="30577" xr:uid="{00000000-0005-0000-0000-0000BA710000}"/>
    <cellStyle name="Normal 2 8 4" xfId="530" xr:uid="{00000000-0005-0000-0000-0000BB710000}"/>
    <cellStyle name="Normal 2 8 4 2" xfId="742" xr:uid="{00000000-0005-0000-0000-0000BC710000}"/>
    <cellStyle name="Normal 2 8 4 2 2" xfId="1207" xr:uid="{00000000-0005-0000-0000-0000BD710000}"/>
    <cellStyle name="Normal 2 8 4 2 2 2" xfId="2135" xr:uid="{00000000-0005-0000-0000-0000BE710000}"/>
    <cellStyle name="Normal 2 8 4 2 2 2 2" xfId="3985" xr:uid="{00000000-0005-0000-0000-0000BF710000}"/>
    <cellStyle name="Normal 2 8 4 2 2 2 2 2" xfId="7706" xr:uid="{00000000-0005-0000-0000-0000C0710000}"/>
    <cellStyle name="Normal 2 8 4 2 2 2 2 2 2" xfId="22590" xr:uid="{00000000-0005-0000-0000-0000C1710000}"/>
    <cellStyle name="Normal 2 8 4 2 2 2 2 2 2 2" xfId="45233" xr:uid="{00000000-0005-0000-0000-0000C2710000}"/>
    <cellStyle name="Normal 2 8 4 2 2 2 2 2 3" xfId="15150" xr:uid="{00000000-0005-0000-0000-0000C3710000}"/>
    <cellStyle name="Normal 2 8 4 2 2 2 2 2 3 2" xfId="37793" xr:uid="{00000000-0005-0000-0000-0000C4710000}"/>
    <cellStyle name="Normal 2 8 4 2 2 2 2 2 4" xfId="30352" xr:uid="{00000000-0005-0000-0000-0000C5710000}"/>
    <cellStyle name="Normal 2 8 4 2 2 2 2 3" xfId="18872" xr:uid="{00000000-0005-0000-0000-0000C6710000}"/>
    <cellStyle name="Normal 2 8 4 2 2 2 2 3 2" xfId="41515" xr:uid="{00000000-0005-0000-0000-0000C7710000}"/>
    <cellStyle name="Normal 2 8 4 2 2 2 2 4" xfId="11432" xr:uid="{00000000-0005-0000-0000-0000C8710000}"/>
    <cellStyle name="Normal 2 8 4 2 2 2 2 4 2" xfId="34075" xr:uid="{00000000-0005-0000-0000-0000C9710000}"/>
    <cellStyle name="Normal 2 8 4 2 2 2 2 5" xfId="26634" xr:uid="{00000000-0005-0000-0000-0000CA710000}"/>
    <cellStyle name="Normal 2 8 4 2 2 2 3" xfId="5859" xr:uid="{00000000-0005-0000-0000-0000CB710000}"/>
    <cellStyle name="Normal 2 8 4 2 2 2 3 2" xfId="20743" xr:uid="{00000000-0005-0000-0000-0000CC710000}"/>
    <cellStyle name="Normal 2 8 4 2 2 2 3 2 2" xfId="43386" xr:uid="{00000000-0005-0000-0000-0000CD710000}"/>
    <cellStyle name="Normal 2 8 4 2 2 2 3 3" xfId="13303" xr:uid="{00000000-0005-0000-0000-0000CE710000}"/>
    <cellStyle name="Normal 2 8 4 2 2 2 3 3 2" xfId="35946" xr:uid="{00000000-0005-0000-0000-0000CF710000}"/>
    <cellStyle name="Normal 2 8 4 2 2 2 3 4" xfId="28505" xr:uid="{00000000-0005-0000-0000-0000D0710000}"/>
    <cellStyle name="Normal 2 8 4 2 2 2 4" xfId="17025" xr:uid="{00000000-0005-0000-0000-0000D1710000}"/>
    <cellStyle name="Normal 2 8 4 2 2 2 4 2" xfId="39668" xr:uid="{00000000-0005-0000-0000-0000D2710000}"/>
    <cellStyle name="Normal 2 8 4 2 2 2 5" xfId="9585" xr:uid="{00000000-0005-0000-0000-0000D3710000}"/>
    <cellStyle name="Normal 2 8 4 2 2 2 5 2" xfId="32228" xr:uid="{00000000-0005-0000-0000-0000D4710000}"/>
    <cellStyle name="Normal 2 8 4 2 2 2 6" xfId="24787" xr:uid="{00000000-0005-0000-0000-0000D5710000}"/>
    <cellStyle name="Normal 2 8 4 2 2 3" xfId="3060" xr:uid="{00000000-0005-0000-0000-0000D6710000}"/>
    <cellStyle name="Normal 2 8 4 2 2 3 2" xfId="6781" xr:uid="{00000000-0005-0000-0000-0000D7710000}"/>
    <cellStyle name="Normal 2 8 4 2 2 3 2 2" xfId="21665" xr:uid="{00000000-0005-0000-0000-0000D8710000}"/>
    <cellStyle name="Normal 2 8 4 2 2 3 2 2 2" xfId="44308" xr:uid="{00000000-0005-0000-0000-0000D9710000}"/>
    <cellStyle name="Normal 2 8 4 2 2 3 2 3" xfId="14225" xr:uid="{00000000-0005-0000-0000-0000DA710000}"/>
    <cellStyle name="Normal 2 8 4 2 2 3 2 3 2" xfId="36868" xr:uid="{00000000-0005-0000-0000-0000DB710000}"/>
    <cellStyle name="Normal 2 8 4 2 2 3 2 4" xfId="29427" xr:uid="{00000000-0005-0000-0000-0000DC710000}"/>
    <cellStyle name="Normal 2 8 4 2 2 3 3" xfId="17947" xr:uid="{00000000-0005-0000-0000-0000DD710000}"/>
    <cellStyle name="Normal 2 8 4 2 2 3 3 2" xfId="40590" xr:uid="{00000000-0005-0000-0000-0000DE710000}"/>
    <cellStyle name="Normal 2 8 4 2 2 3 4" xfId="10507" xr:uid="{00000000-0005-0000-0000-0000DF710000}"/>
    <cellStyle name="Normal 2 8 4 2 2 3 4 2" xfId="33150" xr:uid="{00000000-0005-0000-0000-0000E0710000}"/>
    <cellStyle name="Normal 2 8 4 2 2 3 5" xfId="25709" xr:uid="{00000000-0005-0000-0000-0000E1710000}"/>
    <cellStyle name="Normal 2 8 4 2 2 4" xfId="4934" xr:uid="{00000000-0005-0000-0000-0000E2710000}"/>
    <cellStyle name="Normal 2 8 4 2 2 4 2" xfId="19818" xr:uid="{00000000-0005-0000-0000-0000E3710000}"/>
    <cellStyle name="Normal 2 8 4 2 2 4 2 2" xfId="42461" xr:uid="{00000000-0005-0000-0000-0000E4710000}"/>
    <cellStyle name="Normal 2 8 4 2 2 4 3" xfId="12378" xr:uid="{00000000-0005-0000-0000-0000E5710000}"/>
    <cellStyle name="Normal 2 8 4 2 2 4 3 2" xfId="35021" xr:uid="{00000000-0005-0000-0000-0000E6710000}"/>
    <cellStyle name="Normal 2 8 4 2 2 4 4" xfId="27580" xr:uid="{00000000-0005-0000-0000-0000E7710000}"/>
    <cellStyle name="Normal 2 8 4 2 2 5" xfId="16100" xr:uid="{00000000-0005-0000-0000-0000E8710000}"/>
    <cellStyle name="Normal 2 8 4 2 2 5 2" xfId="38743" xr:uid="{00000000-0005-0000-0000-0000E9710000}"/>
    <cellStyle name="Normal 2 8 4 2 2 6" xfId="8660" xr:uid="{00000000-0005-0000-0000-0000EA710000}"/>
    <cellStyle name="Normal 2 8 4 2 2 6 2" xfId="31303" xr:uid="{00000000-0005-0000-0000-0000EB710000}"/>
    <cellStyle name="Normal 2 8 4 2 2 7" xfId="23862" xr:uid="{00000000-0005-0000-0000-0000EC710000}"/>
    <cellStyle name="Normal 2 8 4 2 3" xfId="1673" xr:uid="{00000000-0005-0000-0000-0000ED710000}"/>
    <cellStyle name="Normal 2 8 4 2 3 2" xfId="3523" xr:uid="{00000000-0005-0000-0000-0000EE710000}"/>
    <cellStyle name="Normal 2 8 4 2 3 2 2" xfId="7244" xr:uid="{00000000-0005-0000-0000-0000EF710000}"/>
    <cellStyle name="Normal 2 8 4 2 3 2 2 2" xfId="22128" xr:uid="{00000000-0005-0000-0000-0000F0710000}"/>
    <cellStyle name="Normal 2 8 4 2 3 2 2 2 2" xfId="44771" xr:uid="{00000000-0005-0000-0000-0000F1710000}"/>
    <cellStyle name="Normal 2 8 4 2 3 2 2 3" xfId="14688" xr:uid="{00000000-0005-0000-0000-0000F2710000}"/>
    <cellStyle name="Normal 2 8 4 2 3 2 2 3 2" xfId="37331" xr:uid="{00000000-0005-0000-0000-0000F3710000}"/>
    <cellStyle name="Normal 2 8 4 2 3 2 2 4" xfId="29890" xr:uid="{00000000-0005-0000-0000-0000F4710000}"/>
    <cellStyle name="Normal 2 8 4 2 3 2 3" xfId="18410" xr:uid="{00000000-0005-0000-0000-0000F5710000}"/>
    <cellStyle name="Normal 2 8 4 2 3 2 3 2" xfId="41053" xr:uid="{00000000-0005-0000-0000-0000F6710000}"/>
    <cellStyle name="Normal 2 8 4 2 3 2 4" xfId="10970" xr:uid="{00000000-0005-0000-0000-0000F7710000}"/>
    <cellStyle name="Normal 2 8 4 2 3 2 4 2" xfId="33613" xr:uid="{00000000-0005-0000-0000-0000F8710000}"/>
    <cellStyle name="Normal 2 8 4 2 3 2 5" xfId="26172" xr:uid="{00000000-0005-0000-0000-0000F9710000}"/>
    <cellStyle name="Normal 2 8 4 2 3 3" xfId="5397" xr:uid="{00000000-0005-0000-0000-0000FA710000}"/>
    <cellStyle name="Normal 2 8 4 2 3 3 2" xfId="20281" xr:uid="{00000000-0005-0000-0000-0000FB710000}"/>
    <cellStyle name="Normal 2 8 4 2 3 3 2 2" xfId="42924" xr:uid="{00000000-0005-0000-0000-0000FC710000}"/>
    <cellStyle name="Normal 2 8 4 2 3 3 3" xfId="12841" xr:uid="{00000000-0005-0000-0000-0000FD710000}"/>
    <cellStyle name="Normal 2 8 4 2 3 3 3 2" xfId="35484" xr:uid="{00000000-0005-0000-0000-0000FE710000}"/>
    <cellStyle name="Normal 2 8 4 2 3 3 4" xfId="28043" xr:uid="{00000000-0005-0000-0000-0000FF710000}"/>
    <cellStyle name="Normal 2 8 4 2 3 4" xfId="16563" xr:uid="{00000000-0005-0000-0000-000000720000}"/>
    <cellStyle name="Normal 2 8 4 2 3 4 2" xfId="39206" xr:uid="{00000000-0005-0000-0000-000001720000}"/>
    <cellStyle name="Normal 2 8 4 2 3 5" xfId="9123" xr:uid="{00000000-0005-0000-0000-000002720000}"/>
    <cellStyle name="Normal 2 8 4 2 3 5 2" xfId="31766" xr:uid="{00000000-0005-0000-0000-000003720000}"/>
    <cellStyle name="Normal 2 8 4 2 3 6" xfId="24325" xr:uid="{00000000-0005-0000-0000-000004720000}"/>
    <cellStyle name="Normal 2 8 4 2 4" xfId="2598" xr:uid="{00000000-0005-0000-0000-000005720000}"/>
    <cellStyle name="Normal 2 8 4 2 4 2" xfId="6319" xr:uid="{00000000-0005-0000-0000-000006720000}"/>
    <cellStyle name="Normal 2 8 4 2 4 2 2" xfId="21203" xr:uid="{00000000-0005-0000-0000-000007720000}"/>
    <cellStyle name="Normal 2 8 4 2 4 2 2 2" xfId="43846" xr:uid="{00000000-0005-0000-0000-000008720000}"/>
    <cellStyle name="Normal 2 8 4 2 4 2 3" xfId="13763" xr:uid="{00000000-0005-0000-0000-000009720000}"/>
    <cellStyle name="Normal 2 8 4 2 4 2 3 2" xfId="36406" xr:uid="{00000000-0005-0000-0000-00000A720000}"/>
    <cellStyle name="Normal 2 8 4 2 4 2 4" xfId="28965" xr:uid="{00000000-0005-0000-0000-00000B720000}"/>
    <cellStyle name="Normal 2 8 4 2 4 3" xfId="17485" xr:uid="{00000000-0005-0000-0000-00000C720000}"/>
    <cellStyle name="Normal 2 8 4 2 4 3 2" xfId="40128" xr:uid="{00000000-0005-0000-0000-00000D720000}"/>
    <cellStyle name="Normal 2 8 4 2 4 4" xfId="10045" xr:uid="{00000000-0005-0000-0000-00000E720000}"/>
    <cellStyle name="Normal 2 8 4 2 4 4 2" xfId="32688" xr:uid="{00000000-0005-0000-0000-00000F720000}"/>
    <cellStyle name="Normal 2 8 4 2 4 5" xfId="25247" xr:uid="{00000000-0005-0000-0000-000010720000}"/>
    <cellStyle name="Normal 2 8 4 2 5" xfId="4472" xr:uid="{00000000-0005-0000-0000-000011720000}"/>
    <cellStyle name="Normal 2 8 4 2 5 2" xfId="19356" xr:uid="{00000000-0005-0000-0000-000012720000}"/>
    <cellStyle name="Normal 2 8 4 2 5 2 2" xfId="41999" xr:uid="{00000000-0005-0000-0000-000013720000}"/>
    <cellStyle name="Normal 2 8 4 2 5 3" xfId="11916" xr:uid="{00000000-0005-0000-0000-000014720000}"/>
    <cellStyle name="Normal 2 8 4 2 5 3 2" xfId="34559" xr:uid="{00000000-0005-0000-0000-000015720000}"/>
    <cellStyle name="Normal 2 8 4 2 5 4" xfId="27118" xr:uid="{00000000-0005-0000-0000-000016720000}"/>
    <cellStyle name="Normal 2 8 4 2 6" xfId="15638" xr:uid="{00000000-0005-0000-0000-000017720000}"/>
    <cellStyle name="Normal 2 8 4 2 6 2" xfId="38281" xr:uid="{00000000-0005-0000-0000-000018720000}"/>
    <cellStyle name="Normal 2 8 4 2 7" xfId="8198" xr:uid="{00000000-0005-0000-0000-000019720000}"/>
    <cellStyle name="Normal 2 8 4 2 7 2" xfId="30841" xr:uid="{00000000-0005-0000-0000-00001A720000}"/>
    <cellStyle name="Normal 2 8 4 2 8" xfId="23400" xr:uid="{00000000-0005-0000-0000-00001B720000}"/>
    <cellStyle name="Normal 2 8 4 3" xfId="996" xr:uid="{00000000-0005-0000-0000-00001C720000}"/>
    <cellStyle name="Normal 2 8 4 3 2" xfId="1924" xr:uid="{00000000-0005-0000-0000-00001D720000}"/>
    <cellStyle name="Normal 2 8 4 3 2 2" xfId="3774" xr:uid="{00000000-0005-0000-0000-00001E720000}"/>
    <cellStyle name="Normal 2 8 4 3 2 2 2" xfId="7495" xr:uid="{00000000-0005-0000-0000-00001F720000}"/>
    <cellStyle name="Normal 2 8 4 3 2 2 2 2" xfId="22379" xr:uid="{00000000-0005-0000-0000-000020720000}"/>
    <cellStyle name="Normal 2 8 4 3 2 2 2 2 2" xfId="45022" xr:uid="{00000000-0005-0000-0000-000021720000}"/>
    <cellStyle name="Normal 2 8 4 3 2 2 2 3" xfId="14939" xr:uid="{00000000-0005-0000-0000-000022720000}"/>
    <cellStyle name="Normal 2 8 4 3 2 2 2 3 2" xfId="37582" xr:uid="{00000000-0005-0000-0000-000023720000}"/>
    <cellStyle name="Normal 2 8 4 3 2 2 2 4" xfId="30141" xr:uid="{00000000-0005-0000-0000-000024720000}"/>
    <cellStyle name="Normal 2 8 4 3 2 2 3" xfId="18661" xr:uid="{00000000-0005-0000-0000-000025720000}"/>
    <cellStyle name="Normal 2 8 4 3 2 2 3 2" xfId="41304" xr:uid="{00000000-0005-0000-0000-000026720000}"/>
    <cellStyle name="Normal 2 8 4 3 2 2 4" xfId="11221" xr:uid="{00000000-0005-0000-0000-000027720000}"/>
    <cellStyle name="Normal 2 8 4 3 2 2 4 2" xfId="33864" xr:uid="{00000000-0005-0000-0000-000028720000}"/>
    <cellStyle name="Normal 2 8 4 3 2 2 5" xfId="26423" xr:uid="{00000000-0005-0000-0000-000029720000}"/>
    <cellStyle name="Normal 2 8 4 3 2 3" xfId="5648" xr:uid="{00000000-0005-0000-0000-00002A720000}"/>
    <cellStyle name="Normal 2 8 4 3 2 3 2" xfId="20532" xr:uid="{00000000-0005-0000-0000-00002B720000}"/>
    <cellStyle name="Normal 2 8 4 3 2 3 2 2" xfId="43175" xr:uid="{00000000-0005-0000-0000-00002C720000}"/>
    <cellStyle name="Normal 2 8 4 3 2 3 3" xfId="13092" xr:uid="{00000000-0005-0000-0000-00002D720000}"/>
    <cellStyle name="Normal 2 8 4 3 2 3 3 2" xfId="35735" xr:uid="{00000000-0005-0000-0000-00002E720000}"/>
    <cellStyle name="Normal 2 8 4 3 2 3 4" xfId="28294" xr:uid="{00000000-0005-0000-0000-00002F720000}"/>
    <cellStyle name="Normal 2 8 4 3 2 4" xfId="16814" xr:uid="{00000000-0005-0000-0000-000030720000}"/>
    <cellStyle name="Normal 2 8 4 3 2 4 2" xfId="39457" xr:uid="{00000000-0005-0000-0000-000031720000}"/>
    <cellStyle name="Normal 2 8 4 3 2 5" xfId="9374" xr:uid="{00000000-0005-0000-0000-000032720000}"/>
    <cellStyle name="Normal 2 8 4 3 2 5 2" xfId="32017" xr:uid="{00000000-0005-0000-0000-000033720000}"/>
    <cellStyle name="Normal 2 8 4 3 2 6" xfId="24576" xr:uid="{00000000-0005-0000-0000-000034720000}"/>
    <cellStyle name="Normal 2 8 4 3 3" xfId="2849" xr:uid="{00000000-0005-0000-0000-000035720000}"/>
    <cellStyle name="Normal 2 8 4 3 3 2" xfId="6570" xr:uid="{00000000-0005-0000-0000-000036720000}"/>
    <cellStyle name="Normal 2 8 4 3 3 2 2" xfId="21454" xr:uid="{00000000-0005-0000-0000-000037720000}"/>
    <cellStyle name="Normal 2 8 4 3 3 2 2 2" xfId="44097" xr:uid="{00000000-0005-0000-0000-000038720000}"/>
    <cellStyle name="Normal 2 8 4 3 3 2 3" xfId="14014" xr:uid="{00000000-0005-0000-0000-000039720000}"/>
    <cellStyle name="Normal 2 8 4 3 3 2 3 2" xfId="36657" xr:uid="{00000000-0005-0000-0000-00003A720000}"/>
    <cellStyle name="Normal 2 8 4 3 3 2 4" xfId="29216" xr:uid="{00000000-0005-0000-0000-00003B720000}"/>
    <cellStyle name="Normal 2 8 4 3 3 3" xfId="17736" xr:uid="{00000000-0005-0000-0000-00003C720000}"/>
    <cellStyle name="Normal 2 8 4 3 3 3 2" xfId="40379" xr:uid="{00000000-0005-0000-0000-00003D720000}"/>
    <cellStyle name="Normal 2 8 4 3 3 4" xfId="10296" xr:uid="{00000000-0005-0000-0000-00003E720000}"/>
    <cellStyle name="Normal 2 8 4 3 3 4 2" xfId="32939" xr:uid="{00000000-0005-0000-0000-00003F720000}"/>
    <cellStyle name="Normal 2 8 4 3 3 5" xfId="25498" xr:uid="{00000000-0005-0000-0000-000040720000}"/>
    <cellStyle name="Normal 2 8 4 3 4" xfId="4723" xr:uid="{00000000-0005-0000-0000-000041720000}"/>
    <cellStyle name="Normal 2 8 4 3 4 2" xfId="19607" xr:uid="{00000000-0005-0000-0000-000042720000}"/>
    <cellStyle name="Normal 2 8 4 3 4 2 2" xfId="42250" xr:uid="{00000000-0005-0000-0000-000043720000}"/>
    <cellStyle name="Normal 2 8 4 3 4 3" xfId="12167" xr:uid="{00000000-0005-0000-0000-000044720000}"/>
    <cellStyle name="Normal 2 8 4 3 4 3 2" xfId="34810" xr:uid="{00000000-0005-0000-0000-000045720000}"/>
    <cellStyle name="Normal 2 8 4 3 4 4" xfId="27369" xr:uid="{00000000-0005-0000-0000-000046720000}"/>
    <cellStyle name="Normal 2 8 4 3 5" xfId="15889" xr:uid="{00000000-0005-0000-0000-000047720000}"/>
    <cellStyle name="Normal 2 8 4 3 5 2" xfId="38532" xr:uid="{00000000-0005-0000-0000-000048720000}"/>
    <cellStyle name="Normal 2 8 4 3 6" xfId="8449" xr:uid="{00000000-0005-0000-0000-000049720000}"/>
    <cellStyle name="Normal 2 8 4 3 6 2" xfId="31092" xr:uid="{00000000-0005-0000-0000-00004A720000}"/>
    <cellStyle name="Normal 2 8 4 3 7" xfId="23651" xr:uid="{00000000-0005-0000-0000-00004B720000}"/>
    <cellStyle name="Normal 2 8 4 4" xfId="1462" xr:uid="{00000000-0005-0000-0000-00004C720000}"/>
    <cellStyle name="Normal 2 8 4 4 2" xfId="3312" xr:uid="{00000000-0005-0000-0000-00004D720000}"/>
    <cellStyle name="Normal 2 8 4 4 2 2" xfId="7033" xr:uid="{00000000-0005-0000-0000-00004E720000}"/>
    <cellStyle name="Normal 2 8 4 4 2 2 2" xfId="21917" xr:uid="{00000000-0005-0000-0000-00004F720000}"/>
    <cellStyle name="Normal 2 8 4 4 2 2 2 2" xfId="44560" xr:uid="{00000000-0005-0000-0000-000050720000}"/>
    <cellStyle name="Normal 2 8 4 4 2 2 3" xfId="14477" xr:uid="{00000000-0005-0000-0000-000051720000}"/>
    <cellStyle name="Normal 2 8 4 4 2 2 3 2" xfId="37120" xr:uid="{00000000-0005-0000-0000-000052720000}"/>
    <cellStyle name="Normal 2 8 4 4 2 2 4" xfId="29679" xr:uid="{00000000-0005-0000-0000-000053720000}"/>
    <cellStyle name="Normal 2 8 4 4 2 3" xfId="18199" xr:uid="{00000000-0005-0000-0000-000054720000}"/>
    <cellStyle name="Normal 2 8 4 4 2 3 2" xfId="40842" xr:uid="{00000000-0005-0000-0000-000055720000}"/>
    <cellStyle name="Normal 2 8 4 4 2 4" xfId="10759" xr:uid="{00000000-0005-0000-0000-000056720000}"/>
    <cellStyle name="Normal 2 8 4 4 2 4 2" xfId="33402" xr:uid="{00000000-0005-0000-0000-000057720000}"/>
    <cellStyle name="Normal 2 8 4 4 2 5" xfId="25961" xr:uid="{00000000-0005-0000-0000-000058720000}"/>
    <cellStyle name="Normal 2 8 4 4 3" xfId="5186" xr:uid="{00000000-0005-0000-0000-000059720000}"/>
    <cellStyle name="Normal 2 8 4 4 3 2" xfId="20070" xr:uid="{00000000-0005-0000-0000-00005A720000}"/>
    <cellStyle name="Normal 2 8 4 4 3 2 2" xfId="42713" xr:uid="{00000000-0005-0000-0000-00005B720000}"/>
    <cellStyle name="Normal 2 8 4 4 3 3" xfId="12630" xr:uid="{00000000-0005-0000-0000-00005C720000}"/>
    <cellStyle name="Normal 2 8 4 4 3 3 2" xfId="35273" xr:uid="{00000000-0005-0000-0000-00005D720000}"/>
    <cellStyle name="Normal 2 8 4 4 3 4" xfId="27832" xr:uid="{00000000-0005-0000-0000-00005E720000}"/>
    <cellStyle name="Normal 2 8 4 4 4" xfId="16352" xr:uid="{00000000-0005-0000-0000-00005F720000}"/>
    <cellStyle name="Normal 2 8 4 4 4 2" xfId="38995" xr:uid="{00000000-0005-0000-0000-000060720000}"/>
    <cellStyle name="Normal 2 8 4 4 5" xfId="8912" xr:uid="{00000000-0005-0000-0000-000061720000}"/>
    <cellStyle name="Normal 2 8 4 4 5 2" xfId="31555" xr:uid="{00000000-0005-0000-0000-000062720000}"/>
    <cellStyle name="Normal 2 8 4 4 6" xfId="24114" xr:uid="{00000000-0005-0000-0000-000063720000}"/>
    <cellStyle name="Normal 2 8 4 5" xfId="2387" xr:uid="{00000000-0005-0000-0000-000064720000}"/>
    <cellStyle name="Normal 2 8 4 5 2" xfId="6108" xr:uid="{00000000-0005-0000-0000-000065720000}"/>
    <cellStyle name="Normal 2 8 4 5 2 2" xfId="20992" xr:uid="{00000000-0005-0000-0000-000066720000}"/>
    <cellStyle name="Normal 2 8 4 5 2 2 2" xfId="43635" xr:uid="{00000000-0005-0000-0000-000067720000}"/>
    <cellStyle name="Normal 2 8 4 5 2 3" xfId="13552" xr:uid="{00000000-0005-0000-0000-000068720000}"/>
    <cellStyle name="Normal 2 8 4 5 2 3 2" xfId="36195" xr:uid="{00000000-0005-0000-0000-000069720000}"/>
    <cellStyle name="Normal 2 8 4 5 2 4" xfId="28754" xr:uid="{00000000-0005-0000-0000-00006A720000}"/>
    <cellStyle name="Normal 2 8 4 5 3" xfId="17274" xr:uid="{00000000-0005-0000-0000-00006B720000}"/>
    <cellStyle name="Normal 2 8 4 5 3 2" xfId="39917" xr:uid="{00000000-0005-0000-0000-00006C720000}"/>
    <cellStyle name="Normal 2 8 4 5 4" xfId="9834" xr:uid="{00000000-0005-0000-0000-00006D720000}"/>
    <cellStyle name="Normal 2 8 4 5 4 2" xfId="32477" xr:uid="{00000000-0005-0000-0000-00006E720000}"/>
    <cellStyle name="Normal 2 8 4 5 5" xfId="25036" xr:uid="{00000000-0005-0000-0000-00006F720000}"/>
    <cellStyle name="Normal 2 8 4 6" xfId="4261" xr:uid="{00000000-0005-0000-0000-000070720000}"/>
    <cellStyle name="Normal 2 8 4 6 2" xfId="19145" xr:uid="{00000000-0005-0000-0000-000071720000}"/>
    <cellStyle name="Normal 2 8 4 6 2 2" xfId="41788" xr:uid="{00000000-0005-0000-0000-000072720000}"/>
    <cellStyle name="Normal 2 8 4 6 3" xfId="11705" xr:uid="{00000000-0005-0000-0000-000073720000}"/>
    <cellStyle name="Normal 2 8 4 6 3 2" xfId="34348" xr:uid="{00000000-0005-0000-0000-000074720000}"/>
    <cellStyle name="Normal 2 8 4 6 4" xfId="26907" xr:uid="{00000000-0005-0000-0000-000075720000}"/>
    <cellStyle name="Normal 2 8 4 7" xfId="15427" xr:uid="{00000000-0005-0000-0000-000076720000}"/>
    <cellStyle name="Normal 2 8 4 7 2" xfId="38070" xr:uid="{00000000-0005-0000-0000-000077720000}"/>
    <cellStyle name="Normal 2 8 4 8" xfId="7987" xr:uid="{00000000-0005-0000-0000-000078720000}"/>
    <cellStyle name="Normal 2 8 4 8 2" xfId="30630" xr:uid="{00000000-0005-0000-0000-000079720000}"/>
    <cellStyle name="Normal 2 8 4 9" xfId="23190" xr:uid="{00000000-0005-0000-0000-00007A720000}"/>
    <cellStyle name="Normal 2 8 5" xfId="636" xr:uid="{00000000-0005-0000-0000-00007B720000}"/>
    <cellStyle name="Normal 2 8 5 2" xfId="1102" xr:uid="{00000000-0005-0000-0000-00007C720000}"/>
    <cellStyle name="Normal 2 8 5 2 2" xfId="2030" xr:uid="{00000000-0005-0000-0000-00007D720000}"/>
    <cellStyle name="Normal 2 8 5 2 2 2" xfId="3880" xr:uid="{00000000-0005-0000-0000-00007E720000}"/>
    <cellStyle name="Normal 2 8 5 2 2 2 2" xfId="7601" xr:uid="{00000000-0005-0000-0000-00007F720000}"/>
    <cellStyle name="Normal 2 8 5 2 2 2 2 2" xfId="22485" xr:uid="{00000000-0005-0000-0000-000080720000}"/>
    <cellStyle name="Normal 2 8 5 2 2 2 2 2 2" xfId="45128" xr:uid="{00000000-0005-0000-0000-000081720000}"/>
    <cellStyle name="Normal 2 8 5 2 2 2 2 3" xfId="15045" xr:uid="{00000000-0005-0000-0000-000082720000}"/>
    <cellStyle name="Normal 2 8 5 2 2 2 2 3 2" xfId="37688" xr:uid="{00000000-0005-0000-0000-000083720000}"/>
    <cellStyle name="Normal 2 8 5 2 2 2 2 4" xfId="30247" xr:uid="{00000000-0005-0000-0000-000084720000}"/>
    <cellStyle name="Normal 2 8 5 2 2 2 3" xfId="18767" xr:uid="{00000000-0005-0000-0000-000085720000}"/>
    <cellStyle name="Normal 2 8 5 2 2 2 3 2" xfId="41410" xr:uid="{00000000-0005-0000-0000-000086720000}"/>
    <cellStyle name="Normal 2 8 5 2 2 2 4" xfId="11327" xr:uid="{00000000-0005-0000-0000-000087720000}"/>
    <cellStyle name="Normal 2 8 5 2 2 2 4 2" xfId="33970" xr:uid="{00000000-0005-0000-0000-000088720000}"/>
    <cellStyle name="Normal 2 8 5 2 2 2 5" xfId="26529" xr:uid="{00000000-0005-0000-0000-000089720000}"/>
    <cellStyle name="Normal 2 8 5 2 2 3" xfId="5754" xr:uid="{00000000-0005-0000-0000-00008A720000}"/>
    <cellStyle name="Normal 2 8 5 2 2 3 2" xfId="20638" xr:uid="{00000000-0005-0000-0000-00008B720000}"/>
    <cellStyle name="Normal 2 8 5 2 2 3 2 2" xfId="43281" xr:uid="{00000000-0005-0000-0000-00008C720000}"/>
    <cellStyle name="Normal 2 8 5 2 2 3 3" xfId="13198" xr:uid="{00000000-0005-0000-0000-00008D720000}"/>
    <cellStyle name="Normal 2 8 5 2 2 3 3 2" xfId="35841" xr:uid="{00000000-0005-0000-0000-00008E720000}"/>
    <cellStyle name="Normal 2 8 5 2 2 3 4" xfId="28400" xr:uid="{00000000-0005-0000-0000-00008F720000}"/>
    <cellStyle name="Normal 2 8 5 2 2 4" xfId="16920" xr:uid="{00000000-0005-0000-0000-000090720000}"/>
    <cellStyle name="Normal 2 8 5 2 2 4 2" xfId="39563" xr:uid="{00000000-0005-0000-0000-000091720000}"/>
    <cellStyle name="Normal 2 8 5 2 2 5" xfId="9480" xr:uid="{00000000-0005-0000-0000-000092720000}"/>
    <cellStyle name="Normal 2 8 5 2 2 5 2" xfId="32123" xr:uid="{00000000-0005-0000-0000-000093720000}"/>
    <cellStyle name="Normal 2 8 5 2 2 6" xfId="24682" xr:uid="{00000000-0005-0000-0000-000094720000}"/>
    <cellStyle name="Normal 2 8 5 2 3" xfId="2955" xr:uid="{00000000-0005-0000-0000-000095720000}"/>
    <cellStyle name="Normal 2 8 5 2 3 2" xfId="6676" xr:uid="{00000000-0005-0000-0000-000096720000}"/>
    <cellStyle name="Normal 2 8 5 2 3 2 2" xfId="21560" xr:uid="{00000000-0005-0000-0000-000097720000}"/>
    <cellStyle name="Normal 2 8 5 2 3 2 2 2" xfId="44203" xr:uid="{00000000-0005-0000-0000-000098720000}"/>
    <cellStyle name="Normal 2 8 5 2 3 2 3" xfId="14120" xr:uid="{00000000-0005-0000-0000-000099720000}"/>
    <cellStyle name="Normal 2 8 5 2 3 2 3 2" xfId="36763" xr:uid="{00000000-0005-0000-0000-00009A720000}"/>
    <cellStyle name="Normal 2 8 5 2 3 2 4" xfId="29322" xr:uid="{00000000-0005-0000-0000-00009B720000}"/>
    <cellStyle name="Normal 2 8 5 2 3 3" xfId="17842" xr:uid="{00000000-0005-0000-0000-00009C720000}"/>
    <cellStyle name="Normal 2 8 5 2 3 3 2" xfId="40485" xr:uid="{00000000-0005-0000-0000-00009D720000}"/>
    <cellStyle name="Normal 2 8 5 2 3 4" xfId="10402" xr:uid="{00000000-0005-0000-0000-00009E720000}"/>
    <cellStyle name="Normal 2 8 5 2 3 4 2" xfId="33045" xr:uid="{00000000-0005-0000-0000-00009F720000}"/>
    <cellStyle name="Normal 2 8 5 2 3 5" xfId="25604" xr:uid="{00000000-0005-0000-0000-0000A0720000}"/>
    <cellStyle name="Normal 2 8 5 2 4" xfId="4829" xr:uid="{00000000-0005-0000-0000-0000A1720000}"/>
    <cellStyle name="Normal 2 8 5 2 4 2" xfId="19713" xr:uid="{00000000-0005-0000-0000-0000A2720000}"/>
    <cellStyle name="Normal 2 8 5 2 4 2 2" xfId="42356" xr:uid="{00000000-0005-0000-0000-0000A3720000}"/>
    <cellStyle name="Normal 2 8 5 2 4 3" xfId="12273" xr:uid="{00000000-0005-0000-0000-0000A4720000}"/>
    <cellStyle name="Normal 2 8 5 2 4 3 2" xfId="34916" xr:uid="{00000000-0005-0000-0000-0000A5720000}"/>
    <cellStyle name="Normal 2 8 5 2 4 4" xfId="27475" xr:uid="{00000000-0005-0000-0000-0000A6720000}"/>
    <cellStyle name="Normal 2 8 5 2 5" xfId="15995" xr:uid="{00000000-0005-0000-0000-0000A7720000}"/>
    <cellStyle name="Normal 2 8 5 2 5 2" xfId="38638" xr:uid="{00000000-0005-0000-0000-0000A8720000}"/>
    <cellStyle name="Normal 2 8 5 2 6" xfId="8555" xr:uid="{00000000-0005-0000-0000-0000A9720000}"/>
    <cellStyle name="Normal 2 8 5 2 6 2" xfId="31198" xr:uid="{00000000-0005-0000-0000-0000AA720000}"/>
    <cellStyle name="Normal 2 8 5 2 7" xfId="23757" xr:uid="{00000000-0005-0000-0000-0000AB720000}"/>
    <cellStyle name="Normal 2 8 5 3" xfId="1568" xr:uid="{00000000-0005-0000-0000-0000AC720000}"/>
    <cellStyle name="Normal 2 8 5 3 2" xfId="3418" xr:uid="{00000000-0005-0000-0000-0000AD720000}"/>
    <cellStyle name="Normal 2 8 5 3 2 2" xfId="7139" xr:uid="{00000000-0005-0000-0000-0000AE720000}"/>
    <cellStyle name="Normal 2 8 5 3 2 2 2" xfId="22023" xr:uid="{00000000-0005-0000-0000-0000AF720000}"/>
    <cellStyle name="Normal 2 8 5 3 2 2 2 2" xfId="44666" xr:uid="{00000000-0005-0000-0000-0000B0720000}"/>
    <cellStyle name="Normal 2 8 5 3 2 2 3" xfId="14583" xr:uid="{00000000-0005-0000-0000-0000B1720000}"/>
    <cellStyle name="Normal 2 8 5 3 2 2 3 2" xfId="37226" xr:uid="{00000000-0005-0000-0000-0000B2720000}"/>
    <cellStyle name="Normal 2 8 5 3 2 2 4" xfId="29785" xr:uid="{00000000-0005-0000-0000-0000B3720000}"/>
    <cellStyle name="Normal 2 8 5 3 2 3" xfId="18305" xr:uid="{00000000-0005-0000-0000-0000B4720000}"/>
    <cellStyle name="Normal 2 8 5 3 2 3 2" xfId="40948" xr:uid="{00000000-0005-0000-0000-0000B5720000}"/>
    <cellStyle name="Normal 2 8 5 3 2 4" xfId="10865" xr:uid="{00000000-0005-0000-0000-0000B6720000}"/>
    <cellStyle name="Normal 2 8 5 3 2 4 2" xfId="33508" xr:uid="{00000000-0005-0000-0000-0000B7720000}"/>
    <cellStyle name="Normal 2 8 5 3 2 5" xfId="26067" xr:uid="{00000000-0005-0000-0000-0000B8720000}"/>
    <cellStyle name="Normal 2 8 5 3 3" xfId="5292" xr:uid="{00000000-0005-0000-0000-0000B9720000}"/>
    <cellStyle name="Normal 2 8 5 3 3 2" xfId="20176" xr:uid="{00000000-0005-0000-0000-0000BA720000}"/>
    <cellStyle name="Normal 2 8 5 3 3 2 2" xfId="42819" xr:uid="{00000000-0005-0000-0000-0000BB720000}"/>
    <cellStyle name="Normal 2 8 5 3 3 3" xfId="12736" xr:uid="{00000000-0005-0000-0000-0000BC720000}"/>
    <cellStyle name="Normal 2 8 5 3 3 3 2" xfId="35379" xr:uid="{00000000-0005-0000-0000-0000BD720000}"/>
    <cellStyle name="Normal 2 8 5 3 3 4" xfId="27938" xr:uid="{00000000-0005-0000-0000-0000BE720000}"/>
    <cellStyle name="Normal 2 8 5 3 4" xfId="16458" xr:uid="{00000000-0005-0000-0000-0000BF720000}"/>
    <cellStyle name="Normal 2 8 5 3 4 2" xfId="39101" xr:uid="{00000000-0005-0000-0000-0000C0720000}"/>
    <cellStyle name="Normal 2 8 5 3 5" xfId="9018" xr:uid="{00000000-0005-0000-0000-0000C1720000}"/>
    <cellStyle name="Normal 2 8 5 3 5 2" xfId="31661" xr:uid="{00000000-0005-0000-0000-0000C2720000}"/>
    <cellStyle name="Normal 2 8 5 3 6" xfId="24220" xr:uid="{00000000-0005-0000-0000-0000C3720000}"/>
    <cellStyle name="Normal 2 8 5 4" xfId="2493" xr:uid="{00000000-0005-0000-0000-0000C4720000}"/>
    <cellStyle name="Normal 2 8 5 4 2" xfId="6214" xr:uid="{00000000-0005-0000-0000-0000C5720000}"/>
    <cellStyle name="Normal 2 8 5 4 2 2" xfId="21098" xr:uid="{00000000-0005-0000-0000-0000C6720000}"/>
    <cellStyle name="Normal 2 8 5 4 2 2 2" xfId="43741" xr:uid="{00000000-0005-0000-0000-0000C7720000}"/>
    <cellStyle name="Normal 2 8 5 4 2 3" xfId="13658" xr:uid="{00000000-0005-0000-0000-0000C8720000}"/>
    <cellStyle name="Normal 2 8 5 4 2 3 2" xfId="36301" xr:uid="{00000000-0005-0000-0000-0000C9720000}"/>
    <cellStyle name="Normal 2 8 5 4 2 4" xfId="28860" xr:uid="{00000000-0005-0000-0000-0000CA720000}"/>
    <cellStyle name="Normal 2 8 5 4 3" xfId="17380" xr:uid="{00000000-0005-0000-0000-0000CB720000}"/>
    <cellStyle name="Normal 2 8 5 4 3 2" xfId="40023" xr:uid="{00000000-0005-0000-0000-0000CC720000}"/>
    <cellStyle name="Normal 2 8 5 4 4" xfId="9940" xr:uid="{00000000-0005-0000-0000-0000CD720000}"/>
    <cellStyle name="Normal 2 8 5 4 4 2" xfId="32583" xr:uid="{00000000-0005-0000-0000-0000CE720000}"/>
    <cellStyle name="Normal 2 8 5 4 5" xfId="25142" xr:uid="{00000000-0005-0000-0000-0000CF720000}"/>
    <cellStyle name="Normal 2 8 5 5" xfId="4367" xr:uid="{00000000-0005-0000-0000-0000D0720000}"/>
    <cellStyle name="Normal 2 8 5 5 2" xfId="19251" xr:uid="{00000000-0005-0000-0000-0000D1720000}"/>
    <cellStyle name="Normal 2 8 5 5 2 2" xfId="41894" xr:uid="{00000000-0005-0000-0000-0000D2720000}"/>
    <cellStyle name="Normal 2 8 5 5 3" xfId="11811" xr:uid="{00000000-0005-0000-0000-0000D3720000}"/>
    <cellStyle name="Normal 2 8 5 5 3 2" xfId="34454" xr:uid="{00000000-0005-0000-0000-0000D4720000}"/>
    <cellStyle name="Normal 2 8 5 5 4" xfId="27013" xr:uid="{00000000-0005-0000-0000-0000D5720000}"/>
    <cellStyle name="Normal 2 8 5 6" xfId="15533" xr:uid="{00000000-0005-0000-0000-0000D6720000}"/>
    <cellStyle name="Normal 2 8 5 6 2" xfId="38176" xr:uid="{00000000-0005-0000-0000-0000D7720000}"/>
    <cellStyle name="Normal 2 8 5 7" xfId="8093" xr:uid="{00000000-0005-0000-0000-0000D8720000}"/>
    <cellStyle name="Normal 2 8 5 7 2" xfId="30736" xr:uid="{00000000-0005-0000-0000-0000D9720000}"/>
    <cellStyle name="Normal 2 8 5 8" xfId="23295" xr:uid="{00000000-0005-0000-0000-0000DA720000}"/>
    <cellStyle name="Normal 2 8 6" xfId="891" xr:uid="{00000000-0005-0000-0000-0000DB720000}"/>
    <cellStyle name="Normal 2 8 6 2" xfId="1819" xr:uid="{00000000-0005-0000-0000-0000DC720000}"/>
    <cellStyle name="Normal 2 8 6 2 2" xfId="3669" xr:uid="{00000000-0005-0000-0000-0000DD720000}"/>
    <cellStyle name="Normal 2 8 6 2 2 2" xfId="7390" xr:uid="{00000000-0005-0000-0000-0000DE720000}"/>
    <cellStyle name="Normal 2 8 6 2 2 2 2" xfId="22274" xr:uid="{00000000-0005-0000-0000-0000DF720000}"/>
    <cellStyle name="Normal 2 8 6 2 2 2 2 2" xfId="44917" xr:uid="{00000000-0005-0000-0000-0000E0720000}"/>
    <cellStyle name="Normal 2 8 6 2 2 2 3" xfId="14834" xr:uid="{00000000-0005-0000-0000-0000E1720000}"/>
    <cellStyle name="Normal 2 8 6 2 2 2 3 2" xfId="37477" xr:uid="{00000000-0005-0000-0000-0000E2720000}"/>
    <cellStyle name="Normal 2 8 6 2 2 2 4" xfId="30036" xr:uid="{00000000-0005-0000-0000-0000E3720000}"/>
    <cellStyle name="Normal 2 8 6 2 2 3" xfId="18556" xr:uid="{00000000-0005-0000-0000-0000E4720000}"/>
    <cellStyle name="Normal 2 8 6 2 2 3 2" xfId="41199" xr:uid="{00000000-0005-0000-0000-0000E5720000}"/>
    <cellStyle name="Normal 2 8 6 2 2 4" xfId="11116" xr:uid="{00000000-0005-0000-0000-0000E6720000}"/>
    <cellStyle name="Normal 2 8 6 2 2 4 2" xfId="33759" xr:uid="{00000000-0005-0000-0000-0000E7720000}"/>
    <cellStyle name="Normal 2 8 6 2 2 5" xfId="26318" xr:uid="{00000000-0005-0000-0000-0000E8720000}"/>
    <cellStyle name="Normal 2 8 6 2 3" xfId="5543" xr:uid="{00000000-0005-0000-0000-0000E9720000}"/>
    <cellStyle name="Normal 2 8 6 2 3 2" xfId="20427" xr:uid="{00000000-0005-0000-0000-0000EA720000}"/>
    <cellStyle name="Normal 2 8 6 2 3 2 2" xfId="43070" xr:uid="{00000000-0005-0000-0000-0000EB720000}"/>
    <cellStyle name="Normal 2 8 6 2 3 3" xfId="12987" xr:uid="{00000000-0005-0000-0000-0000EC720000}"/>
    <cellStyle name="Normal 2 8 6 2 3 3 2" xfId="35630" xr:uid="{00000000-0005-0000-0000-0000ED720000}"/>
    <cellStyle name="Normal 2 8 6 2 3 4" xfId="28189" xr:uid="{00000000-0005-0000-0000-0000EE720000}"/>
    <cellStyle name="Normal 2 8 6 2 4" xfId="16709" xr:uid="{00000000-0005-0000-0000-0000EF720000}"/>
    <cellStyle name="Normal 2 8 6 2 4 2" xfId="39352" xr:uid="{00000000-0005-0000-0000-0000F0720000}"/>
    <cellStyle name="Normal 2 8 6 2 5" xfId="9269" xr:uid="{00000000-0005-0000-0000-0000F1720000}"/>
    <cellStyle name="Normal 2 8 6 2 5 2" xfId="31912" xr:uid="{00000000-0005-0000-0000-0000F2720000}"/>
    <cellStyle name="Normal 2 8 6 2 6" xfId="24471" xr:uid="{00000000-0005-0000-0000-0000F3720000}"/>
    <cellStyle name="Normal 2 8 6 3" xfId="2744" xr:uid="{00000000-0005-0000-0000-0000F4720000}"/>
    <cellStyle name="Normal 2 8 6 3 2" xfId="6465" xr:uid="{00000000-0005-0000-0000-0000F5720000}"/>
    <cellStyle name="Normal 2 8 6 3 2 2" xfId="21349" xr:uid="{00000000-0005-0000-0000-0000F6720000}"/>
    <cellStyle name="Normal 2 8 6 3 2 2 2" xfId="43992" xr:uid="{00000000-0005-0000-0000-0000F7720000}"/>
    <cellStyle name="Normal 2 8 6 3 2 3" xfId="13909" xr:uid="{00000000-0005-0000-0000-0000F8720000}"/>
    <cellStyle name="Normal 2 8 6 3 2 3 2" xfId="36552" xr:uid="{00000000-0005-0000-0000-0000F9720000}"/>
    <cellStyle name="Normal 2 8 6 3 2 4" xfId="29111" xr:uid="{00000000-0005-0000-0000-0000FA720000}"/>
    <cellStyle name="Normal 2 8 6 3 3" xfId="17631" xr:uid="{00000000-0005-0000-0000-0000FB720000}"/>
    <cellStyle name="Normal 2 8 6 3 3 2" xfId="40274" xr:uid="{00000000-0005-0000-0000-0000FC720000}"/>
    <cellStyle name="Normal 2 8 6 3 4" xfId="10191" xr:uid="{00000000-0005-0000-0000-0000FD720000}"/>
    <cellStyle name="Normal 2 8 6 3 4 2" xfId="32834" xr:uid="{00000000-0005-0000-0000-0000FE720000}"/>
    <cellStyle name="Normal 2 8 6 3 5" xfId="25393" xr:uid="{00000000-0005-0000-0000-0000FF720000}"/>
    <cellStyle name="Normal 2 8 6 4" xfId="4618" xr:uid="{00000000-0005-0000-0000-000000730000}"/>
    <cellStyle name="Normal 2 8 6 4 2" xfId="19502" xr:uid="{00000000-0005-0000-0000-000001730000}"/>
    <cellStyle name="Normal 2 8 6 4 2 2" xfId="42145" xr:uid="{00000000-0005-0000-0000-000002730000}"/>
    <cellStyle name="Normal 2 8 6 4 3" xfId="12062" xr:uid="{00000000-0005-0000-0000-000003730000}"/>
    <cellStyle name="Normal 2 8 6 4 3 2" xfId="34705" xr:uid="{00000000-0005-0000-0000-000004730000}"/>
    <cellStyle name="Normal 2 8 6 4 4" xfId="27264" xr:uid="{00000000-0005-0000-0000-000005730000}"/>
    <cellStyle name="Normal 2 8 6 5" xfId="15784" xr:uid="{00000000-0005-0000-0000-000006730000}"/>
    <cellStyle name="Normal 2 8 6 5 2" xfId="38427" xr:uid="{00000000-0005-0000-0000-000007730000}"/>
    <cellStyle name="Normal 2 8 6 6" xfId="8344" xr:uid="{00000000-0005-0000-0000-000008730000}"/>
    <cellStyle name="Normal 2 8 6 6 2" xfId="30987" xr:uid="{00000000-0005-0000-0000-000009730000}"/>
    <cellStyle name="Normal 2 8 6 7" xfId="23546" xr:uid="{00000000-0005-0000-0000-00000A730000}"/>
    <cellStyle name="Normal 2 8 7" xfId="1357" xr:uid="{00000000-0005-0000-0000-00000B730000}"/>
    <cellStyle name="Normal 2 8 7 2" xfId="3207" xr:uid="{00000000-0005-0000-0000-00000C730000}"/>
    <cellStyle name="Normal 2 8 7 2 2" xfId="6928" xr:uid="{00000000-0005-0000-0000-00000D730000}"/>
    <cellStyle name="Normal 2 8 7 2 2 2" xfId="21812" xr:uid="{00000000-0005-0000-0000-00000E730000}"/>
    <cellStyle name="Normal 2 8 7 2 2 2 2" xfId="44455" xr:uid="{00000000-0005-0000-0000-00000F730000}"/>
    <cellStyle name="Normal 2 8 7 2 2 3" xfId="14372" xr:uid="{00000000-0005-0000-0000-000010730000}"/>
    <cellStyle name="Normal 2 8 7 2 2 3 2" xfId="37015" xr:uid="{00000000-0005-0000-0000-000011730000}"/>
    <cellStyle name="Normal 2 8 7 2 2 4" xfId="29574" xr:uid="{00000000-0005-0000-0000-000012730000}"/>
    <cellStyle name="Normal 2 8 7 2 3" xfId="18094" xr:uid="{00000000-0005-0000-0000-000013730000}"/>
    <cellStyle name="Normal 2 8 7 2 3 2" xfId="40737" xr:uid="{00000000-0005-0000-0000-000014730000}"/>
    <cellStyle name="Normal 2 8 7 2 4" xfId="10654" xr:uid="{00000000-0005-0000-0000-000015730000}"/>
    <cellStyle name="Normal 2 8 7 2 4 2" xfId="33297" xr:uid="{00000000-0005-0000-0000-000016730000}"/>
    <cellStyle name="Normal 2 8 7 2 5" xfId="25856" xr:uid="{00000000-0005-0000-0000-000017730000}"/>
    <cellStyle name="Normal 2 8 7 3" xfId="5081" xr:uid="{00000000-0005-0000-0000-000018730000}"/>
    <cellStyle name="Normal 2 8 7 3 2" xfId="19965" xr:uid="{00000000-0005-0000-0000-000019730000}"/>
    <cellStyle name="Normal 2 8 7 3 2 2" xfId="42608" xr:uid="{00000000-0005-0000-0000-00001A730000}"/>
    <cellStyle name="Normal 2 8 7 3 3" xfId="12525" xr:uid="{00000000-0005-0000-0000-00001B730000}"/>
    <cellStyle name="Normal 2 8 7 3 3 2" xfId="35168" xr:uid="{00000000-0005-0000-0000-00001C730000}"/>
    <cellStyle name="Normal 2 8 7 3 4" xfId="27727" xr:uid="{00000000-0005-0000-0000-00001D730000}"/>
    <cellStyle name="Normal 2 8 7 4" xfId="16247" xr:uid="{00000000-0005-0000-0000-00001E730000}"/>
    <cellStyle name="Normal 2 8 7 4 2" xfId="38890" xr:uid="{00000000-0005-0000-0000-00001F730000}"/>
    <cellStyle name="Normal 2 8 7 5" xfId="8807" xr:uid="{00000000-0005-0000-0000-000020730000}"/>
    <cellStyle name="Normal 2 8 7 5 2" xfId="31450" xr:uid="{00000000-0005-0000-0000-000021730000}"/>
    <cellStyle name="Normal 2 8 7 6" xfId="24009" xr:uid="{00000000-0005-0000-0000-000022730000}"/>
    <cellStyle name="Normal 2 8 8" xfId="2282" xr:uid="{00000000-0005-0000-0000-000023730000}"/>
    <cellStyle name="Normal 2 8 8 2" xfId="6003" xr:uid="{00000000-0005-0000-0000-000024730000}"/>
    <cellStyle name="Normal 2 8 8 2 2" xfId="20887" xr:uid="{00000000-0005-0000-0000-000025730000}"/>
    <cellStyle name="Normal 2 8 8 2 2 2" xfId="43530" xr:uid="{00000000-0005-0000-0000-000026730000}"/>
    <cellStyle name="Normal 2 8 8 2 3" xfId="13447" xr:uid="{00000000-0005-0000-0000-000027730000}"/>
    <cellStyle name="Normal 2 8 8 2 3 2" xfId="36090" xr:uid="{00000000-0005-0000-0000-000028730000}"/>
    <cellStyle name="Normal 2 8 8 2 4" xfId="28649" xr:uid="{00000000-0005-0000-0000-000029730000}"/>
    <cellStyle name="Normal 2 8 8 3" xfId="17169" xr:uid="{00000000-0005-0000-0000-00002A730000}"/>
    <cellStyle name="Normal 2 8 8 3 2" xfId="39812" xr:uid="{00000000-0005-0000-0000-00002B730000}"/>
    <cellStyle name="Normal 2 8 8 4" xfId="9729" xr:uid="{00000000-0005-0000-0000-00002C730000}"/>
    <cellStyle name="Normal 2 8 8 4 2" xfId="32372" xr:uid="{00000000-0005-0000-0000-00002D730000}"/>
    <cellStyle name="Normal 2 8 8 5" xfId="24931" xr:uid="{00000000-0005-0000-0000-00002E730000}"/>
    <cellStyle name="Normal 2 8 9" xfId="4156" xr:uid="{00000000-0005-0000-0000-00002F730000}"/>
    <cellStyle name="Normal 2 8 9 2" xfId="19040" xr:uid="{00000000-0005-0000-0000-000030730000}"/>
    <cellStyle name="Normal 2 8 9 2 2" xfId="41683" xr:uid="{00000000-0005-0000-0000-000031730000}"/>
    <cellStyle name="Normal 2 8 9 3" xfId="11600" xr:uid="{00000000-0005-0000-0000-000032730000}"/>
    <cellStyle name="Normal 2 8 9 3 2" xfId="34243" xr:uid="{00000000-0005-0000-0000-000033730000}"/>
    <cellStyle name="Normal 2 8 9 4" xfId="26802" xr:uid="{00000000-0005-0000-0000-000034730000}"/>
    <cellStyle name="Normal 2 9" xfId="413" xr:uid="{00000000-0005-0000-0000-000035730000}"/>
    <cellStyle name="Normal 2 9 10" xfId="15323" xr:uid="{00000000-0005-0000-0000-000036730000}"/>
    <cellStyle name="Normal 2 9 10 2" xfId="37966" xr:uid="{00000000-0005-0000-0000-000037730000}"/>
    <cellStyle name="Normal 2 9 11" xfId="7883" xr:uid="{00000000-0005-0000-0000-000038730000}"/>
    <cellStyle name="Normal 2 9 11 2" xfId="30526" xr:uid="{00000000-0005-0000-0000-000039730000}"/>
    <cellStyle name="Normal 2 9 12" xfId="23086" xr:uid="{00000000-0005-0000-0000-00003A730000}"/>
    <cellStyle name="Normal 2 9 2" xfId="444" xr:uid="{00000000-0005-0000-0000-00003B730000}"/>
    <cellStyle name="Normal 2 9 2 10" xfId="7903" xr:uid="{00000000-0005-0000-0000-00003C730000}"/>
    <cellStyle name="Normal 2 9 2 10 2" xfId="30546" xr:uid="{00000000-0005-0000-0000-00003D730000}"/>
    <cellStyle name="Normal 2 9 2 11" xfId="23106" xr:uid="{00000000-0005-0000-0000-00003E730000}"/>
    <cellStyle name="Normal 2 9 2 2" xfId="497" xr:uid="{00000000-0005-0000-0000-00003F730000}"/>
    <cellStyle name="Normal 2 9 2 2 10" xfId="23158" xr:uid="{00000000-0005-0000-0000-000040730000}"/>
    <cellStyle name="Normal 2 9 2 2 2" xfId="603" xr:uid="{00000000-0005-0000-0000-000041730000}"/>
    <cellStyle name="Normal 2 9 2 2 2 2" xfId="815" xr:uid="{00000000-0005-0000-0000-000042730000}"/>
    <cellStyle name="Normal 2 9 2 2 2 2 2" xfId="1280" xr:uid="{00000000-0005-0000-0000-000043730000}"/>
    <cellStyle name="Normal 2 9 2 2 2 2 2 2" xfId="2208" xr:uid="{00000000-0005-0000-0000-000044730000}"/>
    <cellStyle name="Normal 2 9 2 2 2 2 2 2 2" xfId="4058" xr:uid="{00000000-0005-0000-0000-000045730000}"/>
    <cellStyle name="Normal 2 9 2 2 2 2 2 2 2 2" xfId="7779" xr:uid="{00000000-0005-0000-0000-000046730000}"/>
    <cellStyle name="Normal 2 9 2 2 2 2 2 2 2 2 2" xfId="22663" xr:uid="{00000000-0005-0000-0000-000047730000}"/>
    <cellStyle name="Normal 2 9 2 2 2 2 2 2 2 2 2 2" xfId="45306" xr:uid="{00000000-0005-0000-0000-000048730000}"/>
    <cellStyle name="Normal 2 9 2 2 2 2 2 2 2 2 3" xfId="15223" xr:uid="{00000000-0005-0000-0000-000049730000}"/>
    <cellStyle name="Normal 2 9 2 2 2 2 2 2 2 2 3 2" xfId="37866" xr:uid="{00000000-0005-0000-0000-00004A730000}"/>
    <cellStyle name="Normal 2 9 2 2 2 2 2 2 2 2 4" xfId="30425" xr:uid="{00000000-0005-0000-0000-00004B730000}"/>
    <cellStyle name="Normal 2 9 2 2 2 2 2 2 2 3" xfId="18945" xr:uid="{00000000-0005-0000-0000-00004C730000}"/>
    <cellStyle name="Normal 2 9 2 2 2 2 2 2 2 3 2" xfId="41588" xr:uid="{00000000-0005-0000-0000-00004D730000}"/>
    <cellStyle name="Normal 2 9 2 2 2 2 2 2 2 4" xfId="11505" xr:uid="{00000000-0005-0000-0000-00004E730000}"/>
    <cellStyle name="Normal 2 9 2 2 2 2 2 2 2 4 2" xfId="34148" xr:uid="{00000000-0005-0000-0000-00004F730000}"/>
    <cellStyle name="Normal 2 9 2 2 2 2 2 2 2 5" xfId="26707" xr:uid="{00000000-0005-0000-0000-000050730000}"/>
    <cellStyle name="Normal 2 9 2 2 2 2 2 2 3" xfId="5932" xr:uid="{00000000-0005-0000-0000-000051730000}"/>
    <cellStyle name="Normal 2 9 2 2 2 2 2 2 3 2" xfId="20816" xr:uid="{00000000-0005-0000-0000-000052730000}"/>
    <cellStyle name="Normal 2 9 2 2 2 2 2 2 3 2 2" xfId="43459" xr:uid="{00000000-0005-0000-0000-000053730000}"/>
    <cellStyle name="Normal 2 9 2 2 2 2 2 2 3 3" xfId="13376" xr:uid="{00000000-0005-0000-0000-000054730000}"/>
    <cellStyle name="Normal 2 9 2 2 2 2 2 2 3 3 2" xfId="36019" xr:uid="{00000000-0005-0000-0000-000055730000}"/>
    <cellStyle name="Normal 2 9 2 2 2 2 2 2 3 4" xfId="28578" xr:uid="{00000000-0005-0000-0000-000056730000}"/>
    <cellStyle name="Normal 2 9 2 2 2 2 2 2 4" xfId="17098" xr:uid="{00000000-0005-0000-0000-000057730000}"/>
    <cellStyle name="Normal 2 9 2 2 2 2 2 2 4 2" xfId="39741" xr:uid="{00000000-0005-0000-0000-000058730000}"/>
    <cellStyle name="Normal 2 9 2 2 2 2 2 2 5" xfId="9658" xr:uid="{00000000-0005-0000-0000-000059730000}"/>
    <cellStyle name="Normal 2 9 2 2 2 2 2 2 5 2" xfId="32301" xr:uid="{00000000-0005-0000-0000-00005A730000}"/>
    <cellStyle name="Normal 2 9 2 2 2 2 2 2 6" xfId="24860" xr:uid="{00000000-0005-0000-0000-00005B730000}"/>
    <cellStyle name="Normal 2 9 2 2 2 2 2 3" xfId="3133" xr:uid="{00000000-0005-0000-0000-00005C730000}"/>
    <cellStyle name="Normal 2 9 2 2 2 2 2 3 2" xfId="6854" xr:uid="{00000000-0005-0000-0000-00005D730000}"/>
    <cellStyle name="Normal 2 9 2 2 2 2 2 3 2 2" xfId="21738" xr:uid="{00000000-0005-0000-0000-00005E730000}"/>
    <cellStyle name="Normal 2 9 2 2 2 2 2 3 2 2 2" xfId="44381" xr:uid="{00000000-0005-0000-0000-00005F730000}"/>
    <cellStyle name="Normal 2 9 2 2 2 2 2 3 2 3" xfId="14298" xr:uid="{00000000-0005-0000-0000-000060730000}"/>
    <cellStyle name="Normal 2 9 2 2 2 2 2 3 2 3 2" xfId="36941" xr:uid="{00000000-0005-0000-0000-000061730000}"/>
    <cellStyle name="Normal 2 9 2 2 2 2 2 3 2 4" xfId="29500" xr:uid="{00000000-0005-0000-0000-000062730000}"/>
    <cellStyle name="Normal 2 9 2 2 2 2 2 3 3" xfId="18020" xr:uid="{00000000-0005-0000-0000-000063730000}"/>
    <cellStyle name="Normal 2 9 2 2 2 2 2 3 3 2" xfId="40663" xr:uid="{00000000-0005-0000-0000-000064730000}"/>
    <cellStyle name="Normal 2 9 2 2 2 2 2 3 4" xfId="10580" xr:uid="{00000000-0005-0000-0000-000065730000}"/>
    <cellStyle name="Normal 2 9 2 2 2 2 2 3 4 2" xfId="33223" xr:uid="{00000000-0005-0000-0000-000066730000}"/>
    <cellStyle name="Normal 2 9 2 2 2 2 2 3 5" xfId="25782" xr:uid="{00000000-0005-0000-0000-000067730000}"/>
    <cellStyle name="Normal 2 9 2 2 2 2 2 4" xfId="5007" xr:uid="{00000000-0005-0000-0000-000068730000}"/>
    <cellStyle name="Normal 2 9 2 2 2 2 2 4 2" xfId="19891" xr:uid="{00000000-0005-0000-0000-000069730000}"/>
    <cellStyle name="Normal 2 9 2 2 2 2 2 4 2 2" xfId="42534" xr:uid="{00000000-0005-0000-0000-00006A730000}"/>
    <cellStyle name="Normal 2 9 2 2 2 2 2 4 3" xfId="12451" xr:uid="{00000000-0005-0000-0000-00006B730000}"/>
    <cellStyle name="Normal 2 9 2 2 2 2 2 4 3 2" xfId="35094" xr:uid="{00000000-0005-0000-0000-00006C730000}"/>
    <cellStyle name="Normal 2 9 2 2 2 2 2 4 4" xfId="27653" xr:uid="{00000000-0005-0000-0000-00006D730000}"/>
    <cellStyle name="Normal 2 9 2 2 2 2 2 5" xfId="16173" xr:uid="{00000000-0005-0000-0000-00006E730000}"/>
    <cellStyle name="Normal 2 9 2 2 2 2 2 5 2" xfId="38816" xr:uid="{00000000-0005-0000-0000-00006F730000}"/>
    <cellStyle name="Normal 2 9 2 2 2 2 2 6" xfId="8733" xr:uid="{00000000-0005-0000-0000-000070730000}"/>
    <cellStyle name="Normal 2 9 2 2 2 2 2 6 2" xfId="31376" xr:uid="{00000000-0005-0000-0000-000071730000}"/>
    <cellStyle name="Normal 2 9 2 2 2 2 2 7" xfId="23935" xr:uid="{00000000-0005-0000-0000-000072730000}"/>
    <cellStyle name="Normal 2 9 2 2 2 2 3" xfId="1746" xr:uid="{00000000-0005-0000-0000-000073730000}"/>
    <cellStyle name="Normal 2 9 2 2 2 2 3 2" xfId="3596" xr:uid="{00000000-0005-0000-0000-000074730000}"/>
    <cellStyle name="Normal 2 9 2 2 2 2 3 2 2" xfId="7317" xr:uid="{00000000-0005-0000-0000-000075730000}"/>
    <cellStyle name="Normal 2 9 2 2 2 2 3 2 2 2" xfId="22201" xr:uid="{00000000-0005-0000-0000-000076730000}"/>
    <cellStyle name="Normal 2 9 2 2 2 2 3 2 2 2 2" xfId="44844" xr:uid="{00000000-0005-0000-0000-000077730000}"/>
    <cellStyle name="Normal 2 9 2 2 2 2 3 2 2 3" xfId="14761" xr:uid="{00000000-0005-0000-0000-000078730000}"/>
    <cellStyle name="Normal 2 9 2 2 2 2 3 2 2 3 2" xfId="37404" xr:uid="{00000000-0005-0000-0000-000079730000}"/>
    <cellStyle name="Normal 2 9 2 2 2 2 3 2 2 4" xfId="29963" xr:uid="{00000000-0005-0000-0000-00007A730000}"/>
    <cellStyle name="Normal 2 9 2 2 2 2 3 2 3" xfId="18483" xr:uid="{00000000-0005-0000-0000-00007B730000}"/>
    <cellStyle name="Normal 2 9 2 2 2 2 3 2 3 2" xfId="41126" xr:uid="{00000000-0005-0000-0000-00007C730000}"/>
    <cellStyle name="Normal 2 9 2 2 2 2 3 2 4" xfId="11043" xr:uid="{00000000-0005-0000-0000-00007D730000}"/>
    <cellStyle name="Normal 2 9 2 2 2 2 3 2 4 2" xfId="33686" xr:uid="{00000000-0005-0000-0000-00007E730000}"/>
    <cellStyle name="Normal 2 9 2 2 2 2 3 2 5" xfId="26245" xr:uid="{00000000-0005-0000-0000-00007F730000}"/>
    <cellStyle name="Normal 2 9 2 2 2 2 3 3" xfId="5470" xr:uid="{00000000-0005-0000-0000-000080730000}"/>
    <cellStyle name="Normal 2 9 2 2 2 2 3 3 2" xfId="20354" xr:uid="{00000000-0005-0000-0000-000081730000}"/>
    <cellStyle name="Normal 2 9 2 2 2 2 3 3 2 2" xfId="42997" xr:uid="{00000000-0005-0000-0000-000082730000}"/>
    <cellStyle name="Normal 2 9 2 2 2 2 3 3 3" xfId="12914" xr:uid="{00000000-0005-0000-0000-000083730000}"/>
    <cellStyle name="Normal 2 9 2 2 2 2 3 3 3 2" xfId="35557" xr:uid="{00000000-0005-0000-0000-000084730000}"/>
    <cellStyle name="Normal 2 9 2 2 2 2 3 3 4" xfId="28116" xr:uid="{00000000-0005-0000-0000-000085730000}"/>
    <cellStyle name="Normal 2 9 2 2 2 2 3 4" xfId="16636" xr:uid="{00000000-0005-0000-0000-000086730000}"/>
    <cellStyle name="Normal 2 9 2 2 2 2 3 4 2" xfId="39279" xr:uid="{00000000-0005-0000-0000-000087730000}"/>
    <cellStyle name="Normal 2 9 2 2 2 2 3 5" xfId="9196" xr:uid="{00000000-0005-0000-0000-000088730000}"/>
    <cellStyle name="Normal 2 9 2 2 2 2 3 5 2" xfId="31839" xr:uid="{00000000-0005-0000-0000-000089730000}"/>
    <cellStyle name="Normal 2 9 2 2 2 2 3 6" xfId="24398" xr:uid="{00000000-0005-0000-0000-00008A730000}"/>
    <cellStyle name="Normal 2 9 2 2 2 2 4" xfId="2671" xr:uid="{00000000-0005-0000-0000-00008B730000}"/>
    <cellStyle name="Normal 2 9 2 2 2 2 4 2" xfId="6392" xr:uid="{00000000-0005-0000-0000-00008C730000}"/>
    <cellStyle name="Normal 2 9 2 2 2 2 4 2 2" xfId="21276" xr:uid="{00000000-0005-0000-0000-00008D730000}"/>
    <cellStyle name="Normal 2 9 2 2 2 2 4 2 2 2" xfId="43919" xr:uid="{00000000-0005-0000-0000-00008E730000}"/>
    <cellStyle name="Normal 2 9 2 2 2 2 4 2 3" xfId="13836" xr:uid="{00000000-0005-0000-0000-00008F730000}"/>
    <cellStyle name="Normal 2 9 2 2 2 2 4 2 3 2" xfId="36479" xr:uid="{00000000-0005-0000-0000-000090730000}"/>
    <cellStyle name="Normal 2 9 2 2 2 2 4 2 4" xfId="29038" xr:uid="{00000000-0005-0000-0000-000091730000}"/>
    <cellStyle name="Normal 2 9 2 2 2 2 4 3" xfId="17558" xr:uid="{00000000-0005-0000-0000-000092730000}"/>
    <cellStyle name="Normal 2 9 2 2 2 2 4 3 2" xfId="40201" xr:uid="{00000000-0005-0000-0000-000093730000}"/>
    <cellStyle name="Normal 2 9 2 2 2 2 4 4" xfId="10118" xr:uid="{00000000-0005-0000-0000-000094730000}"/>
    <cellStyle name="Normal 2 9 2 2 2 2 4 4 2" xfId="32761" xr:uid="{00000000-0005-0000-0000-000095730000}"/>
    <cellStyle name="Normal 2 9 2 2 2 2 4 5" xfId="25320" xr:uid="{00000000-0005-0000-0000-000096730000}"/>
    <cellStyle name="Normal 2 9 2 2 2 2 5" xfId="4545" xr:uid="{00000000-0005-0000-0000-000097730000}"/>
    <cellStyle name="Normal 2 9 2 2 2 2 5 2" xfId="19429" xr:uid="{00000000-0005-0000-0000-000098730000}"/>
    <cellStyle name="Normal 2 9 2 2 2 2 5 2 2" xfId="42072" xr:uid="{00000000-0005-0000-0000-000099730000}"/>
    <cellStyle name="Normal 2 9 2 2 2 2 5 3" xfId="11989" xr:uid="{00000000-0005-0000-0000-00009A730000}"/>
    <cellStyle name="Normal 2 9 2 2 2 2 5 3 2" xfId="34632" xr:uid="{00000000-0005-0000-0000-00009B730000}"/>
    <cellStyle name="Normal 2 9 2 2 2 2 5 4" xfId="27191" xr:uid="{00000000-0005-0000-0000-00009C730000}"/>
    <cellStyle name="Normal 2 9 2 2 2 2 6" xfId="15711" xr:uid="{00000000-0005-0000-0000-00009D730000}"/>
    <cellStyle name="Normal 2 9 2 2 2 2 6 2" xfId="38354" xr:uid="{00000000-0005-0000-0000-00009E730000}"/>
    <cellStyle name="Normal 2 9 2 2 2 2 7" xfId="8271" xr:uid="{00000000-0005-0000-0000-00009F730000}"/>
    <cellStyle name="Normal 2 9 2 2 2 2 7 2" xfId="30914" xr:uid="{00000000-0005-0000-0000-0000A0730000}"/>
    <cellStyle name="Normal 2 9 2 2 2 2 8" xfId="23473" xr:uid="{00000000-0005-0000-0000-0000A1730000}"/>
    <cellStyle name="Normal 2 9 2 2 2 3" xfId="1069" xr:uid="{00000000-0005-0000-0000-0000A2730000}"/>
    <cellStyle name="Normal 2 9 2 2 2 3 2" xfId="1997" xr:uid="{00000000-0005-0000-0000-0000A3730000}"/>
    <cellStyle name="Normal 2 9 2 2 2 3 2 2" xfId="3847" xr:uid="{00000000-0005-0000-0000-0000A4730000}"/>
    <cellStyle name="Normal 2 9 2 2 2 3 2 2 2" xfId="7568" xr:uid="{00000000-0005-0000-0000-0000A5730000}"/>
    <cellStyle name="Normal 2 9 2 2 2 3 2 2 2 2" xfId="22452" xr:uid="{00000000-0005-0000-0000-0000A6730000}"/>
    <cellStyle name="Normal 2 9 2 2 2 3 2 2 2 2 2" xfId="45095" xr:uid="{00000000-0005-0000-0000-0000A7730000}"/>
    <cellStyle name="Normal 2 9 2 2 2 3 2 2 2 3" xfId="15012" xr:uid="{00000000-0005-0000-0000-0000A8730000}"/>
    <cellStyle name="Normal 2 9 2 2 2 3 2 2 2 3 2" xfId="37655" xr:uid="{00000000-0005-0000-0000-0000A9730000}"/>
    <cellStyle name="Normal 2 9 2 2 2 3 2 2 2 4" xfId="30214" xr:uid="{00000000-0005-0000-0000-0000AA730000}"/>
    <cellStyle name="Normal 2 9 2 2 2 3 2 2 3" xfId="18734" xr:uid="{00000000-0005-0000-0000-0000AB730000}"/>
    <cellStyle name="Normal 2 9 2 2 2 3 2 2 3 2" xfId="41377" xr:uid="{00000000-0005-0000-0000-0000AC730000}"/>
    <cellStyle name="Normal 2 9 2 2 2 3 2 2 4" xfId="11294" xr:uid="{00000000-0005-0000-0000-0000AD730000}"/>
    <cellStyle name="Normal 2 9 2 2 2 3 2 2 4 2" xfId="33937" xr:uid="{00000000-0005-0000-0000-0000AE730000}"/>
    <cellStyle name="Normal 2 9 2 2 2 3 2 2 5" xfId="26496" xr:uid="{00000000-0005-0000-0000-0000AF730000}"/>
    <cellStyle name="Normal 2 9 2 2 2 3 2 3" xfId="5721" xr:uid="{00000000-0005-0000-0000-0000B0730000}"/>
    <cellStyle name="Normal 2 9 2 2 2 3 2 3 2" xfId="20605" xr:uid="{00000000-0005-0000-0000-0000B1730000}"/>
    <cellStyle name="Normal 2 9 2 2 2 3 2 3 2 2" xfId="43248" xr:uid="{00000000-0005-0000-0000-0000B2730000}"/>
    <cellStyle name="Normal 2 9 2 2 2 3 2 3 3" xfId="13165" xr:uid="{00000000-0005-0000-0000-0000B3730000}"/>
    <cellStyle name="Normal 2 9 2 2 2 3 2 3 3 2" xfId="35808" xr:uid="{00000000-0005-0000-0000-0000B4730000}"/>
    <cellStyle name="Normal 2 9 2 2 2 3 2 3 4" xfId="28367" xr:uid="{00000000-0005-0000-0000-0000B5730000}"/>
    <cellStyle name="Normal 2 9 2 2 2 3 2 4" xfId="16887" xr:uid="{00000000-0005-0000-0000-0000B6730000}"/>
    <cellStyle name="Normal 2 9 2 2 2 3 2 4 2" xfId="39530" xr:uid="{00000000-0005-0000-0000-0000B7730000}"/>
    <cellStyle name="Normal 2 9 2 2 2 3 2 5" xfId="9447" xr:uid="{00000000-0005-0000-0000-0000B8730000}"/>
    <cellStyle name="Normal 2 9 2 2 2 3 2 5 2" xfId="32090" xr:uid="{00000000-0005-0000-0000-0000B9730000}"/>
    <cellStyle name="Normal 2 9 2 2 2 3 2 6" xfId="24649" xr:uid="{00000000-0005-0000-0000-0000BA730000}"/>
    <cellStyle name="Normal 2 9 2 2 2 3 3" xfId="2922" xr:uid="{00000000-0005-0000-0000-0000BB730000}"/>
    <cellStyle name="Normal 2 9 2 2 2 3 3 2" xfId="6643" xr:uid="{00000000-0005-0000-0000-0000BC730000}"/>
    <cellStyle name="Normal 2 9 2 2 2 3 3 2 2" xfId="21527" xr:uid="{00000000-0005-0000-0000-0000BD730000}"/>
    <cellStyle name="Normal 2 9 2 2 2 3 3 2 2 2" xfId="44170" xr:uid="{00000000-0005-0000-0000-0000BE730000}"/>
    <cellStyle name="Normal 2 9 2 2 2 3 3 2 3" xfId="14087" xr:uid="{00000000-0005-0000-0000-0000BF730000}"/>
    <cellStyle name="Normal 2 9 2 2 2 3 3 2 3 2" xfId="36730" xr:uid="{00000000-0005-0000-0000-0000C0730000}"/>
    <cellStyle name="Normal 2 9 2 2 2 3 3 2 4" xfId="29289" xr:uid="{00000000-0005-0000-0000-0000C1730000}"/>
    <cellStyle name="Normal 2 9 2 2 2 3 3 3" xfId="17809" xr:uid="{00000000-0005-0000-0000-0000C2730000}"/>
    <cellStyle name="Normal 2 9 2 2 2 3 3 3 2" xfId="40452" xr:uid="{00000000-0005-0000-0000-0000C3730000}"/>
    <cellStyle name="Normal 2 9 2 2 2 3 3 4" xfId="10369" xr:uid="{00000000-0005-0000-0000-0000C4730000}"/>
    <cellStyle name="Normal 2 9 2 2 2 3 3 4 2" xfId="33012" xr:uid="{00000000-0005-0000-0000-0000C5730000}"/>
    <cellStyle name="Normal 2 9 2 2 2 3 3 5" xfId="25571" xr:uid="{00000000-0005-0000-0000-0000C6730000}"/>
    <cellStyle name="Normal 2 9 2 2 2 3 4" xfId="4796" xr:uid="{00000000-0005-0000-0000-0000C7730000}"/>
    <cellStyle name="Normal 2 9 2 2 2 3 4 2" xfId="19680" xr:uid="{00000000-0005-0000-0000-0000C8730000}"/>
    <cellStyle name="Normal 2 9 2 2 2 3 4 2 2" xfId="42323" xr:uid="{00000000-0005-0000-0000-0000C9730000}"/>
    <cellStyle name="Normal 2 9 2 2 2 3 4 3" xfId="12240" xr:uid="{00000000-0005-0000-0000-0000CA730000}"/>
    <cellStyle name="Normal 2 9 2 2 2 3 4 3 2" xfId="34883" xr:uid="{00000000-0005-0000-0000-0000CB730000}"/>
    <cellStyle name="Normal 2 9 2 2 2 3 4 4" xfId="27442" xr:uid="{00000000-0005-0000-0000-0000CC730000}"/>
    <cellStyle name="Normal 2 9 2 2 2 3 5" xfId="15962" xr:uid="{00000000-0005-0000-0000-0000CD730000}"/>
    <cellStyle name="Normal 2 9 2 2 2 3 5 2" xfId="38605" xr:uid="{00000000-0005-0000-0000-0000CE730000}"/>
    <cellStyle name="Normal 2 9 2 2 2 3 6" xfId="8522" xr:uid="{00000000-0005-0000-0000-0000CF730000}"/>
    <cellStyle name="Normal 2 9 2 2 2 3 6 2" xfId="31165" xr:uid="{00000000-0005-0000-0000-0000D0730000}"/>
    <cellStyle name="Normal 2 9 2 2 2 3 7" xfId="23724" xr:uid="{00000000-0005-0000-0000-0000D1730000}"/>
    <cellStyle name="Normal 2 9 2 2 2 4" xfId="1535" xr:uid="{00000000-0005-0000-0000-0000D2730000}"/>
    <cellStyle name="Normal 2 9 2 2 2 4 2" xfId="3385" xr:uid="{00000000-0005-0000-0000-0000D3730000}"/>
    <cellStyle name="Normal 2 9 2 2 2 4 2 2" xfId="7106" xr:uid="{00000000-0005-0000-0000-0000D4730000}"/>
    <cellStyle name="Normal 2 9 2 2 2 4 2 2 2" xfId="21990" xr:uid="{00000000-0005-0000-0000-0000D5730000}"/>
    <cellStyle name="Normal 2 9 2 2 2 4 2 2 2 2" xfId="44633" xr:uid="{00000000-0005-0000-0000-0000D6730000}"/>
    <cellStyle name="Normal 2 9 2 2 2 4 2 2 3" xfId="14550" xr:uid="{00000000-0005-0000-0000-0000D7730000}"/>
    <cellStyle name="Normal 2 9 2 2 2 4 2 2 3 2" xfId="37193" xr:uid="{00000000-0005-0000-0000-0000D8730000}"/>
    <cellStyle name="Normal 2 9 2 2 2 4 2 2 4" xfId="29752" xr:uid="{00000000-0005-0000-0000-0000D9730000}"/>
    <cellStyle name="Normal 2 9 2 2 2 4 2 3" xfId="18272" xr:uid="{00000000-0005-0000-0000-0000DA730000}"/>
    <cellStyle name="Normal 2 9 2 2 2 4 2 3 2" xfId="40915" xr:uid="{00000000-0005-0000-0000-0000DB730000}"/>
    <cellStyle name="Normal 2 9 2 2 2 4 2 4" xfId="10832" xr:uid="{00000000-0005-0000-0000-0000DC730000}"/>
    <cellStyle name="Normal 2 9 2 2 2 4 2 4 2" xfId="33475" xr:uid="{00000000-0005-0000-0000-0000DD730000}"/>
    <cellStyle name="Normal 2 9 2 2 2 4 2 5" xfId="26034" xr:uid="{00000000-0005-0000-0000-0000DE730000}"/>
    <cellStyle name="Normal 2 9 2 2 2 4 3" xfId="5259" xr:uid="{00000000-0005-0000-0000-0000DF730000}"/>
    <cellStyle name="Normal 2 9 2 2 2 4 3 2" xfId="20143" xr:uid="{00000000-0005-0000-0000-0000E0730000}"/>
    <cellStyle name="Normal 2 9 2 2 2 4 3 2 2" xfId="42786" xr:uid="{00000000-0005-0000-0000-0000E1730000}"/>
    <cellStyle name="Normal 2 9 2 2 2 4 3 3" xfId="12703" xr:uid="{00000000-0005-0000-0000-0000E2730000}"/>
    <cellStyle name="Normal 2 9 2 2 2 4 3 3 2" xfId="35346" xr:uid="{00000000-0005-0000-0000-0000E3730000}"/>
    <cellStyle name="Normal 2 9 2 2 2 4 3 4" xfId="27905" xr:uid="{00000000-0005-0000-0000-0000E4730000}"/>
    <cellStyle name="Normal 2 9 2 2 2 4 4" xfId="16425" xr:uid="{00000000-0005-0000-0000-0000E5730000}"/>
    <cellStyle name="Normal 2 9 2 2 2 4 4 2" xfId="39068" xr:uid="{00000000-0005-0000-0000-0000E6730000}"/>
    <cellStyle name="Normal 2 9 2 2 2 4 5" xfId="8985" xr:uid="{00000000-0005-0000-0000-0000E7730000}"/>
    <cellStyle name="Normal 2 9 2 2 2 4 5 2" xfId="31628" xr:uid="{00000000-0005-0000-0000-0000E8730000}"/>
    <cellStyle name="Normal 2 9 2 2 2 4 6" xfId="24187" xr:uid="{00000000-0005-0000-0000-0000E9730000}"/>
    <cellStyle name="Normal 2 9 2 2 2 5" xfId="2460" xr:uid="{00000000-0005-0000-0000-0000EA730000}"/>
    <cellStyle name="Normal 2 9 2 2 2 5 2" xfId="6181" xr:uid="{00000000-0005-0000-0000-0000EB730000}"/>
    <cellStyle name="Normal 2 9 2 2 2 5 2 2" xfId="21065" xr:uid="{00000000-0005-0000-0000-0000EC730000}"/>
    <cellStyle name="Normal 2 9 2 2 2 5 2 2 2" xfId="43708" xr:uid="{00000000-0005-0000-0000-0000ED730000}"/>
    <cellStyle name="Normal 2 9 2 2 2 5 2 3" xfId="13625" xr:uid="{00000000-0005-0000-0000-0000EE730000}"/>
    <cellStyle name="Normal 2 9 2 2 2 5 2 3 2" xfId="36268" xr:uid="{00000000-0005-0000-0000-0000EF730000}"/>
    <cellStyle name="Normal 2 9 2 2 2 5 2 4" xfId="28827" xr:uid="{00000000-0005-0000-0000-0000F0730000}"/>
    <cellStyle name="Normal 2 9 2 2 2 5 3" xfId="17347" xr:uid="{00000000-0005-0000-0000-0000F1730000}"/>
    <cellStyle name="Normal 2 9 2 2 2 5 3 2" xfId="39990" xr:uid="{00000000-0005-0000-0000-0000F2730000}"/>
    <cellStyle name="Normal 2 9 2 2 2 5 4" xfId="9907" xr:uid="{00000000-0005-0000-0000-0000F3730000}"/>
    <cellStyle name="Normal 2 9 2 2 2 5 4 2" xfId="32550" xr:uid="{00000000-0005-0000-0000-0000F4730000}"/>
    <cellStyle name="Normal 2 9 2 2 2 5 5" xfId="25109" xr:uid="{00000000-0005-0000-0000-0000F5730000}"/>
    <cellStyle name="Normal 2 9 2 2 2 6" xfId="4334" xr:uid="{00000000-0005-0000-0000-0000F6730000}"/>
    <cellStyle name="Normal 2 9 2 2 2 6 2" xfId="19218" xr:uid="{00000000-0005-0000-0000-0000F7730000}"/>
    <cellStyle name="Normal 2 9 2 2 2 6 2 2" xfId="41861" xr:uid="{00000000-0005-0000-0000-0000F8730000}"/>
    <cellStyle name="Normal 2 9 2 2 2 6 3" xfId="11778" xr:uid="{00000000-0005-0000-0000-0000F9730000}"/>
    <cellStyle name="Normal 2 9 2 2 2 6 3 2" xfId="34421" xr:uid="{00000000-0005-0000-0000-0000FA730000}"/>
    <cellStyle name="Normal 2 9 2 2 2 6 4" xfId="26980" xr:uid="{00000000-0005-0000-0000-0000FB730000}"/>
    <cellStyle name="Normal 2 9 2 2 2 7" xfId="15500" xr:uid="{00000000-0005-0000-0000-0000FC730000}"/>
    <cellStyle name="Normal 2 9 2 2 2 7 2" xfId="38143" xr:uid="{00000000-0005-0000-0000-0000FD730000}"/>
    <cellStyle name="Normal 2 9 2 2 2 8" xfId="8060" xr:uid="{00000000-0005-0000-0000-0000FE730000}"/>
    <cellStyle name="Normal 2 9 2 2 2 8 2" xfId="30703" xr:uid="{00000000-0005-0000-0000-0000FF730000}"/>
    <cellStyle name="Normal 2 9 2 2 2 9" xfId="23263" xr:uid="{00000000-0005-0000-0000-000000740000}"/>
    <cellStyle name="Normal 2 9 2 2 3" xfId="710" xr:uid="{00000000-0005-0000-0000-000001740000}"/>
    <cellStyle name="Normal 2 9 2 2 3 2" xfId="1175" xr:uid="{00000000-0005-0000-0000-000002740000}"/>
    <cellStyle name="Normal 2 9 2 2 3 2 2" xfId="2103" xr:uid="{00000000-0005-0000-0000-000003740000}"/>
    <cellStyle name="Normal 2 9 2 2 3 2 2 2" xfId="3953" xr:uid="{00000000-0005-0000-0000-000004740000}"/>
    <cellStyle name="Normal 2 9 2 2 3 2 2 2 2" xfId="7674" xr:uid="{00000000-0005-0000-0000-000005740000}"/>
    <cellStyle name="Normal 2 9 2 2 3 2 2 2 2 2" xfId="22558" xr:uid="{00000000-0005-0000-0000-000006740000}"/>
    <cellStyle name="Normal 2 9 2 2 3 2 2 2 2 2 2" xfId="45201" xr:uid="{00000000-0005-0000-0000-000007740000}"/>
    <cellStyle name="Normal 2 9 2 2 3 2 2 2 2 3" xfId="15118" xr:uid="{00000000-0005-0000-0000-000008740000}"/>
    <cellStyle name="Normal 2 9 2 2 3 2 2 2 2 3 2" xfId="37761" xr:uid="{00000000-0005-0000-0000-000009740000}"/>
    <cellStyle name="Normal 2 9 2 2 3 2 2 2 2 4" xfId="30320" xr:uid="{00000000-0005-0000-0000-00000A740000}"/>
    <cellStyle name="Normal 2 9 2 2 3 2 2 2 3" xfId="18840" xr:uid="{00000000-0005-0000-0000-00000B740000}"/>
    <cellStyle name="Normal 2 9 2 2 3 2 2 2 3 2" xfId="41483" xr:uid="{00000000-0005-0000-0000-00000C740000}"/>
    <cellStyle name="Normal 2 9 2 2 3 2 2 2 4" xfId="11400" xr:uid="{00000000-0005-0000-0000-00000D740000}"/>
    <cellStyle name="Normal 2 9 2 2 3 2 2 2 4 2" xfId="34043" xr:uid="{00000000-0005-0000-0000-00000E740000}"/>
    <cellStyle name="Normal 2 9 2 2 3 2 2 2 5" xfId="26602" xr:uid="{00000000-0005-0000-0000-00000F740000}"/>
    <cellStyle name="Normal 2 9 2 2 3 2 2 3" xfId="5827" xr:uid="{00000000-0005-0000-0000-000010740000}"/>
    <cellStyle name="Normal 2 9 2 2 3 2 2 3 2" xfId="20711" xr:uid="{00000000-0005-0000-0000-000011740000}"/>
    <cellStyle name="Normal 2 9 2 2 3 2 2 3 2 2" xfId="43354" xr:uid="{00000000-0005-0000-0000-000012740000}"/>
    <cellStyle name="Normal 2 9 2 2 3 2 2 3 3" xfId="13271" xr:uid="{00000000-0005-0000-0000-000013740000}"/>
    <cellStyle name="Normal 2 9 2 2 3 2 2 3 3 2" xfId="35914" xr:uid="{00000000-0005-0000-0000-000014740000}"/>
    <cellStyle name="Normal 2 9 2 2 3 2 2 3 4" xfId="28473" xr:uid="{00000000-0005-0000-0000-000015740000}"/>
    <cellStyle name="Normal 2 9 2 2 3 2 2 4" xfId="16993" xr:uid="{00000000-0005-0000-0000-000016740000}"/>
    <cellStyle name="Normal 2 9 2 2 3 2 2 4 2" xfId="39636" xr:uid="{00000000-0005-0000-0000-000017740000}"/>
    <cellStyle name="Normal 2 9 2 2 3 2 2 5" xfId="9553" xr:uid="{00000000-0005-0000-0000-000018740000}"/>
    <cellStyle name="Normal 2 9 2 2 3 2 2 5 2" xfId="32196" xr:uid="{00000000-0005-0000-0000-000019740000}"/>
    <cellStyle name="Normal 2 9 2 2 3 2 2 6" xfId="24755" xr:uid="{00000000-0005-0000-0000-00001A740000}"/>
    <cellStyle name="Normal 2 9 2 2 3 2 3" xfId="3028" xr:uid="{00000000-0005-0000-0000-00001B740000}"/>
    <cellStyle name="Normal 2 9 2 2 3 2 3 2" xfId="6749" xr:uid="{00000000-0005-0000-0000-00001C740000}"/>
    <cellStyle name="Normal 2 9 2 2 3 2 3 2 2" xfId="21633" xr:uid="{00000000-0005-0000-0000-00001D740000}"/>
    <cellStyle name="Normal 2 9 2 2 3 2 3 2 2 2" xfId="44276" xr:uid="{00000000-0005-0000-0000-00001E740000}"/>
    <cellStyle name="Normal 2 9 2 2 3 2 3 2 3" xfId="14193" xr:uid="{00000000-0005-0000-0000-00001F740000}"/>
    <cellStyle name="Normal 2 9 2 2 3 2 3 2 3 2" xfId="36836" xr:uid="{00000000-0005-0000-0000-000020740000}"/>
    <cellStyle name="Normal 2 9 2 2 3 2 3 2 4" xfId="29395" xr:uid="{00000000-0005-0000-0000-000021740000}"/>
    <cellStyle name="Normal 2 9 2 2 3 2 3 3" xfId="17915" xr:uid="{00000000-0005-0000-0000-000022740000}"/>
    <cellStyle name="Normal 2 9 2 2 3 2 3 3 2" xfId="40558" xr:uid="{00000000-0005-0000-0000-000023740000}"/>
    <cellStyle name="Normal 2 9 2 2 3 2 3 4" xfId="10475" xr:uid="{00000000-0005-0000-0000-000024740000}"/>
    <cellStyle name="Normal 2 9 2 2 3 2 3 4 2" xfId="33118" xr:uid="{00000000-0005-0000-0000-000025740000}"/>
    <cellStyle name="Normal 2 9 2 2 3 2 3 5" xfId="25677" xr:uid="{00000000-0005-0000-0000-000026740000}"/>
    <cellStyle name="Normal 2 9 2 2 3 2 4" xfId="4902" xr:uid="{00000000-0005-0000-0000-000027740000}"/>
    <cellStyle name="Normal 2 9 2 2 3 2 4 2" xfId="19786" xr:uid="{00000000-0005-0000-0000-000028740000}"/>
    <cellStyle name="Normal 2 9 2 2 3 2 4 2 2" xfId="42429" xr:uid="{00000000-0005-0000-0000-000029740000}"/>
    <cellStyle name="Normal 2 9 2 2 3 2 4 3" xfId="12346" xr:uid="{00000000-0005-0000-0000-00002A740000}"/>
    <cellStyle name="Normal 2 9 2 2 3 2 4 3 2" xfId="34989" xr:uid="{00000000-0005-0000-0000-00002B740000}"/>
    <cellStyle name="Normal 2 9 2 2 3 2 4 4" xfId="27548" xr:uid="{00000000-0005-0000-0000-00002C740000}"/>
    <cellStyle name="Normal 2 9 2 2 3 2 5" xfId="16068" xr:uid="{00000000-0005-0000-0000-00002D740000}"/>
    <cellStyle name="Normal 2 9 2 2 3 2 5 2" xfId="38711" xr:uid="{00000000-0005-0000-0000-00002E740000}"/>
    <cellStyle name="Normal 2 9 2 2 3 2 6" xfId="8628" xr:uid="{00000000-0005-0000-0000-00002F740000}"/>
    <cellStyle name="Normal 2 9 2 2 3 2 6 2" xfId="31271" xr:uid="{00000000-0005-0000-0000-000030740000}"/>
    <cellStyle name="Normal 2 9 2 2 3 2 7" xfId="23830" xr:uid="{00000000-0005-0000-0000-000031740000}"/>
    <cellStyle name="Normal 2 9 2 2 3 3" xfId="1641" xr:uid="{00000000-0005-0000-0000-000032740000}"/>
    <cellStyle name="Normal 2 9 2 2 3 3 2" xfId="3491" xr:uid="{00000000-0005-0000-0000-000033740000}"/>
    <cellStyle name="Normal 2 9 2 2 3 3 2 2" xfId="7212" xr:uid="{00000000-0005-0000-0000-000034740000}"/>
    <cellStyle name="Normal 2 9 2 2 3 3 2 2 2" xfId="22096" xr:uid="{00000000-0005-0000-0000-000035740000}"/>
    <cellStyle name="Normal 2 9 2 2 3 3 2 2 2 2" xfId="44739" xr:uid="{00000000-0005-0000-0000-000036740000}"/>
    <cellStyle name="Normal 2 9 2 2 3 3 2 2 3" xfId="14656" xr:uid="{00000000-0005-0000-0000-000037740000}"/>
    <cellStyle name="Normal 2 9 2 2 3 3 2 2 3 2" xfId="37299" xr:uid="{00000000-0005-0000-0000-000038740000}"/>
    <cellStyle name="Normal 2 9 2 2 3 3 2 2 4" xfId="29858" xr:uid="{00000000-0005-0000-0000-000039740000}"/>
    <cellStyle name="Normal 2 9 2 2 3 3 2 3" xfId="18378" xr:uid="{00000000-0005-0000-0000-00003A740000}"/>
    <cellStyle name="Normal 2 9 2 2 3 3 2 3 2" xfId="41021" xr:uid="{00000000-0005-0000-0000-00003B740000}"/>
    <cellStyle name="Normal 2 9 2 2 3 3 2 4" xfId="10938" xr:uid="{00000000-0005-0000-0000-00003C740000}"/>
    <cellStyle name="Normal 2 9 2 2 3 3 2 4 2" xfId="33581" xr:uid="{00000000-0005-0000-0000-00003D740000}"/>
    <cellStyle name="Normal 2 9 2 2 3 3 2 5" xfId="26140" xr:uid="{00000000-0005-0000-0000-00003E740000}"/>
    <cellStyle name="Normal 2 9 2 2 3 3 3" xfId="5365" xr:uid="{00000000-0005-0000-0000-00003F740000}"/>
    <cellStyle name="Normal 2 9 2 2 3 3 3 2" xfId="20249" xr:uid="{00000000-0005-0000-0000-000040740000}"/>
    <cellStyle name="Normal 2 9 2 2 3 3 3 2 2" xfId="42892" xr:uid="{00000000-0005-0000-0000-000041740000}"/>
    <cellStyle name="Normal 2 9 2 2 3 3 3 3" xfId="12809" xr:uid="{00000000-0005-0000-0000-000042740000}"/>
    <cellStyle name="Normal 2 9 2 2 3 3 3 3 2" xfId="35452" xr:uid="{00000000-0005-0000-0000-000043740000}"/>
    <cellStyle name="Normal 2 9 2 2 3 3 3 4" xfId="28011" xr:uid="{00000000-0005-0000-0000-000044740000}"/>
    <cellStyle name="Normal 2 9 2 2 3 3 4" xfId="16531" xr:uid="{00000000-0005-0000-0000-000045740000}"/>
    <cellStyle name="Normal 2 9 2 2 3 3 4 2" xfId="39174" xr:uid="{00000000-0005-0000-0000-000046740000}"/>
    <cellStyle name="Normal 2 9 2 2 3 3 5" xfId="9091" xr:uid="{00000000-0005-0000-0000-000047740000}"/>
    <cellStyle name="Normal 2 9 2 2 3 3 5 2" xfId="31734" xr:uid="{00000000-0005-0000-0000-000048740000}"/>
    <cellStyle name="Normal 2 9 2 2 3 3 6" xfId="24293" xr:uid="{00000000-0005-0000-0000-000049740000}"/>
    <cellStyle name="Normal 2 9 2 2 3 4" xfId="2566" xr:uid="{00000000-0005-0000-0000-00004A740000}"/>
    <cellStyle name="Normal 2 9 2 2 3 4 2" xfId="6287" xr:uid="{00000000-0005-0000-0000-00004B740000}"/>
    <cellStyle name="Normal 2 9 2 2 3 4 2 2" xfId="21171" xr:uid="{00000000-0005-0000-0000-00004C740000}"/>
    <cellStyle name="Normal 2 9 2 2 3 4 2 2 2" xfId="43814" xr:uid="{00000000-0005-0000-0000-00004D740000}"/>
    <cellStyle name="Normal 2 9 2 2 3 4 2 3" xfId="13731" xr:uid="{00000000-0005-0000-0000-00004E740000}"/>
    <cellStyle name="Normal 2 9 2 2 3 4 2 3 2" xfId="36374" xr:uid="{00000000-0005-0000-0000-00004F740000}"/>
    <cellStyle name="Normal 2 9 2 2 3 4 2 4" xfId="28933" xr:uid="{00000000-0005-0000-0000-000050740000}"/>
    <cellStyle name="Normal 2 9 2 2 3 4 3" xfId="17453" xr:uid="{00000000-0005-0000-0000-000051740000}"/>
    <cellStyle name="Normal 2 9 2 2 3 4 3 2" xfId="40096" xr:uid="{00000000-0005-0000-0000-000052740000}"/>
    <cellStyle name="Normal 2 9 2 2 3 4 4" xfId="10013" xr:uid="{00000000-0005-0000-0000-000053740000}"/>
    <cellStyle name="Normal 2 9 2 2 3 4 4 2" xfId="32656" xr:uid="{00000000-0005-0000-0000-000054740000}"/>
    <cellStyle name="Normal 2 9 2 2 3 4 5" xfId="25215" xr:uid="{00000000-0005-0000-0000-000055740000}"/>
    <cellStyle name="Normal 2 9 2 2 3 5" xfId="4440" xr:uid="{00000000-0005-0000-0000-000056740000}"/>
    <cellStyle name="Normal 2 9 2 2 3 5 2" xfId="19324" xr:uid="{00000000-0005-0000-0000-000057740000}"/>
    <cellStyle name="Normal 2 9 2 2 3 5 2 2" xfId="41967" xr:uid="{00000000-0005-0000-0000-000058740000}"/>
    <cellStyle name="Normal 2 9 2 2 3 5 3" xfId="11884" xr:uid="{00000000-0005-0000-0000-000059740000}"/>
    <cellStyle name="Normal 2 9 2 2 3 5 3 2" xfId="34527" xr:uid="{00000000-0005-0000-0000-00005A740000}"/>
    <cellStyle name="Normal 2 9 2 2 3 5 4" xfId="27086" xr:uid="{00000000-0005-0000-0000-00005B740000}"/>
    <cellStyle name="Normal 2 9 2 2 3 6" xfId="15606" xr:uid="{00000000-0005-0000-0000-00005C740000}"/>
    <cellStyle name="Normal 2 9 2 2 3 6 2" xfId="38249" xr:uid="{00000000-0005-0000-0000-00005D740000}"/>
    <cellStyle name="Normal 2 9 2 2 3 7" xfId="8166" xr:uid="{00000000-0005-0000-0000-00005E740000}"/>
    <cellStyle name="Normal 2 9 2 2 3 7 2" xfId="30809" xr:uid="{00000000-0005-0000-0000-00005F740000}"/>
    <cellStyle name="Normal 2 9 2 2 3 8" xfId="23368" xr:uid="{00000000-0005-0000-0000-000060740000}"/>
    <cellStyle name="Normal 2 9 2 2 4" xfId="964" xr:uid="{00000000-0005-0000-0000-000061740000}"/>
    <cellStyle name="Normal 2 9 2 2 4 2" xfId="1892" xr:uid="{00000000-0005-0000-0000-000062740000}"/>
    <cellStyle name="Normal 2 9 2 2 4 2 2" xfId="3742" xr:uid="{00000000-0005-0000-0000-000063740000}"/>
    <cellStyle name="Normal 2 9 2 2 4 2 2 2" xfId="7463" xr:uid="{00000000-0005-0000-0000-000064740000}"/>
    <cellStyle name="Normal 2 9 2 2 4 2 2 2 2" xfId="22347" xr:uid="{00000000-0005-0000-0000-000065740000}"/>
    <cellStyle name="Normal 2 9 2 2 4 2 2 2 2 2" xfId="44990" xr:uid="{00000000-0005-0000-0000-000066740000}"/>
    <cellStyle name="Normal 2 9 2 2 4 2 2 2 3" xfId="14907" xr:uid="{00000000-0005-0000-0000-000067740000}"/>
    <cellStyle name="Normal 2 9 2 2 4 2 2 2 3 2" xfId="37550" xr:uid="{00000000-0005-0000-0000-000068740000}"/>
    <cellStyle name="Normal 2 9 2 2 4 2 2 2 4" xfId="30109" xr:uid="{00000000-0005-0000-0000-000069740000}"/>
    <cellStyle name="Normal 2 9 2 2 4 2 2 3" xfId="18629" xr:uid="{00000000-0005-0000-0000-00006A740000}"/>
    <cellStyle name="Normal 2 9 2 2 4 2 2 3 2" xfId="41272" xr:uid="{00000000-0005-0000-0000-00006B740000}"/>
    <cellStyle name="Normal 2 9 2 2 4 2 2 4" xfId="11189" xr:uid="{00000000-0005-0000-0000-00006C740000}"/>
    <cellStyle name="Normal 2 9 2 2 4 2 2 4 2" xfId="33832" xr:uid="{00000000-0005-0000-0000-00006D740000}"/>
    <cellStyle name="Normal 2 9 2 2 4 2 2 5" xfId="26391" xr:uid="{00000000-0005-0000-0000-00006E740000}"/>
    <cellStyle name="Normal 2 9 2 2 4 2 3" xfId="5616" xr:uid="{00000000-0005-0000-0000-00006F740000}"/>
    <cellStyle name="Normal 2 9 2 2 4 2 3 2" xfId="20500" xr:uid="{00000000-0005-0000-0000-000070740000}"/>
    <cellStyle name="Normal 2 9 2 2 4 2 3 2 2" xfId="43143" xr:uid="{00000000-0005-0000-0000-000071740000}"/>
    <cellStyle name="Normal 2 9 2 2 4 2 3 3" xfId="13060" xr:uid="{00000000-0005-0000-0000-000072740000}"/>
    <cellStyle name="Normal 2 9 2 2 4 2 3 3 2" xfId="35703" xr:uid="{00000000-0005-0000-0000-000073740000}"/>
    <cellStyle name="Normal 2 9 2 2 4 2 3 4" xfId="28262" xr:uid="{00000000-0005-0000-0000-000074740000}"/>
    <cellStyle name="Normal 2 9 2 2 4 2 4" xfId="16782" xr:uid="{00000000-0005-0000-0000-000075740000}"/>
    <cellStyle name="Normal 2 9 2 2 4 2 4 2" xfId="39425" xr:uid="{00000000-0005-0000-0000-000076740000}"/>
    <cellStyle name="Normal 2 9 2 2 4 2 5" xfId="9342" xr:uid="{00000000-0005-0000-0000-000077740000}"/>
    <cellStyle name="Normal 2 9 2 2 4 2 5 2" xfId="31985" xr:uid="{00000000-0005-0000-0000-000078740000}"/>
    <cellStyle name="Normal 2 9 2 2 4 2 6" xfId="24544" xr:uid="{00000000-0005-0000-0000-000079740000}"/>
    <cellStyle name="Normal 2 9 2 2 4 3" xfId="2817" xr:uid="{00000000-0005-0000-0000-00007A740000}"/>
    <cellStyle name="Normal 2 9 2 2 4 3 2" xfId="6538" xr:uid="{00000000-0005-0000-0000-00007B740000}"/>
    <cellStyle name="Normal 2 9 2 2 4 3 2 2" xfId="21422" xr:uid="{00000000-0005-0000-0000-00007C740000}"/>
    <cellStyle name="Normal 2 9 2 2 4 3 2 2 2" xfId="44065" xr:uid="{00000000-0005-0000-0000-00007D740000}"/>
    <cellStyle name="Normal 2 9 2 2 4 3 2 3" xfId="13982" xr:uid="{00000000-0005-0000-0000-00007E740000}"/>
    <cellStyle name="Normal 2 9 2 2 4 3 2 3 2" xfId="36625" xr:uid="{00000000-0005-0000-0000-00007F740000}"/>
    <cellStyle name="Normal 2 9 2 2 4 3 2 4" xfId="29184" xr:uid="{00000000-0005-0000-0000-000080740000}"/>
    <cellStyle name="Normal 2 9 2 2 4 3 3" xfId="17704" xr:uid="{00000000-0005-0000-0000-000081740000}"/>
    <cellStyle name="Normal 2 9 2 2 4 3 3 2" xfId="40347" xr:uid="{00000000-0005-0000-0000-000082740000}"/>
    <cellStyle name="Normal 2 9 2 2 4 3 4" xfId="10264" xr:uid="{00000000-0005-0000-0000-000083740000}"/>
    <cellStyle name="Normal 2 9 2 2 4 3 4 2" xfId="32907" xr:uid="{00000000-0005-0000-0000-000084740000}"/>
    <cellStyle name="Normal 2 9 2 2 4 3 5" xfId="25466" xr:uid="{00000000-0005-0000-0000-000085740000}"/>
    <cellStyle name="Normal 2 9 2 2 4 4" xfId="4691" xr:uid="{00000000-0005-0000-0000-000086740000}"/>
    <cellStyle name="Normal 2 9 2 2 4 4 2" xfId="19575" xr:uid="{00000000-0005-0000-0000-000087740000}"/>
    <cellStyle name="Normal 2 9 2 2 4 4 2 2" xfId="42218" xr:uid="{00000000-0005-0000-0000-000088740000}"/>
    <cellStyle name="Normal 2 9 2 2 4 4 3" xfId="12135" xr:uid="{00000000-0005-0000-0000-000089740000}"/>
    <cellStyle name="Normal 2 9 2 2 4 4 3 2" xfId="34778" xr:uid="{00000000-0005-0000-0000-00008A740000}"/>
    <cellStyle name="Normal 2 9 2 2 4 4 4" xfId="27337" xr:uid="{00000000-0005-0000-0000-00008B740000}"/>
    <cellStyle name="Normal 2 9 2 2 4 5" xfId="15857" xr:uid="{00000000-0005-0000-0000-00008C740000}"/>
    <cellStyle name="Normal 2 9 2 2 4 5 2" xfId="38500" xr:uid="{00000000-0005-0000-0000-00008D740000}"/>
    <cellStyle name="Normal 2 9 2 2 4 6" xfId="8417" xr:uid="{00000000-0005-0000-0000-00008E740000}"/>
    <cellStyle name="Normal 2 9 2 2 4 6 2" xfId="31060" xr:uid="{00000000-0005-0000-0000-00008F740000}"/>
    <cellStyle name="Normal 2 9 2 2 4 7" xfId="23619" xr:uid="{00000000-0005-0000-0000-000090740000}"/>
    <cellStyle name="Normal 2 9 2 2 5" xfId="1430" xr:uid="{00000000-0005-0000-0000-000091740000}"/>
    <cellStyle name="Normal 2 9 2 2 5 2" xfId="3280" xr:uid="{00000000-0005-0000-0000-000092740000}"/>
    <cellStyle name="Normal 2 9 2 2 5 2 2" xfId="7001" xr:uid="{00000000-0005-0000-0000-000093740000}"/>
    <cellStyle name="Normal 2 9 2 2 5 2 2 2" xfId="21885" xr:uid="{00000000-0005-0000-0000-000094740000}"/>
    <cellStyle name="Normal 2 9 2 2 5 2 2 2 2" xfId="44528" xr:uid="{00000000-0005-0000-0000-000095740000}"/>
    <cellStyle name="Normal 2 9 2 2 5 2 2 3" xfId="14445" xr:uid="{00000000-0005-0000-0000-000096740000}"/>
    <cellStyle name="Normal 2 9 2 2 5 2 2 3 2" xfId="37088" xr:uid="{00000000-0005-0000-0000-000097740000}"/>
    <cellStyle name="Normal 2 9 2 2 5 2 2 4" xfId="29647" xr:uid="{00000000-0005-0000-0000-000098740000}"/>
    <cellStyle name="Normal 2 9 2 2 5 2 3" xfId="18167" xr:uid="{00000000-0005-0000-0000-000099740000}"/>
    <cellStyle name="Normal 2 9 2 2 5 2 3 2" xfId="40810" xr:uid="{00000000-0005-0000-0000-00009A740000}"/>
    <cellStyle name="Normal 2 9 2 2 5 2 4" xfId="10727" xr:uid="{00000000-0005-0000-0000-00009B740000}"/>
    <cellStyle name="Normal 2 9 2 2 5 2 4 2" xfId="33370" xr:uid="{00000000-0005-0000-0000-00009C740000}"/>
    <cellStyle name="Normal 2 9 2 2 5 2 5" xfId="25929" xr:uid="{00000000-0005-0000-0000-00009D740000}"/>
    <cellStyle name="Normal 2 9 2 2 5 3" xfId="5154" xr:uid="{00000000-0005-0000-0000-00009E740000}"/>
    <cellStyle name="Normal 2 9 2 2 5 3 2" xfId="20038" xr:uid="{00000000-0005-0000-0000-00009F740000}"/>
    <cellStyle name="Normal 2 9 2 2 5 3 2 2" xfId="42681" xr:uid="{00000000-0005-0000-0000-0000A0740000}"/>
    <cellStyle name="Normal 2 9 2 2 5 3 3" xfId="12598" xr:uid="{00000000-0005-0000-0000-0000A1740000}"/>
    <cellStyle name="Normal 2 9 2 2 5 3 3 2" xfId="35241" xr:uid="{00000000-0005-0000-0000-0000A2740000}"/>
    <cellStyle name="Normal 2 9 2 2 5 3 4" xfId="27800" xr:uid="{00000000-0005-0000-0000-0000A3740000}"/>
    <cellStyle name="Normal 2 9 2 2 5 4" xfId="16320" xr:uid="{00000000-0005-0000-0000-0000A4740000}"/>
    <cellStyle name="Normal 2 9 2 2 5 4 2" xfId="38963" xr:uid="{00000000-0005-0000-0000-0000A5740000}"/>
    <cellStyle name="Normal 2 9 2 2 5 5" xfId="8880" xr:uid="{00000000-0005-0000-0000-0000A6740000}"/>
    <cellStyle name="Normal 2 9 2 2 5 5 2" xfId="31523" xr:uid="{00000000-0005-0000-0000-0000A7740000}"/>
    <cellStyle name="Normal 2 9 2 2 5 6" xfId="24082" xr:uid="{00000000-0005-0000-0000-0000A8740000}"/>
    <cellStyle name="Normal 2 9 2 2 6" xfId="2355" xr:uid="{00000000-0005-0000-0000-0000A9740000}"/>
    <cellStyle name="Normal 2 9 2 2 6 2" xfId="6076" xr:uid="{00000000-0005-0000-0000-0000AA740000}"/>
    <cellStyle name="Normal 2 9 2 2 6 2 2" xfId="20960" xr:uid="{00000000-0005-0000-0000-0000AB740000}"/>
    <cellStyle name="Normal 2 9 2 2 6 2 2 2" xfId="43603" xr:uid="{00000000-0005-0000-0000-0000AC740000}"/>
    <cellStyle name="Normal 2 9 2 2 6 2 3" xfId="13520" xr:uid="{00000000-0005-0000-0000-0000AD740000}"/>
    <cellStyle name="Normal 2 9 2 2 6 2 3 2" xfId="36163" xr:uid="{00000000-0005-0000-0000-0000AE740000}"/>
    <cellStyle name="Normal 2 9 2 2 6 2 4" xfId="28722" xr:uid="{00000000-0005-0000-0000-0000AF740000}"/>
    <cellStyle name="Normal 2 9 2 2 6 3" xfId="17242" xr:uid="{00000000-0005-0000-0000-0000B0740000}"/>
    <cellStyle name="Normal 2 9 2 2 6 3 2" xfId="39885" xr:uid="{00000000-0005-0000-0000-0000B1740000}"/>
    <cellStyle name="Normal 2 9 2 2 6 4" xfId="9802" xr:uid="{00000000-0005-0000-0000-0000B2740000}"/>
    <cellStyle name="Normal 2 9 2 2 6 4 2" xfId="32445" xr:uid="{00000000-0005-0000-0000-0000B3740000}"/>
    <cellStyle name="Normal 2 9 2 2 6 5" xfId="25004" xr:uid="{00000000-0005-0000-0000-0000B4740000}"/>
    <cellStyle name="Normal 2 9 2 2 7" xfId="4229" xr:uid="{00000000-0005-0000-0000-0000B5740000}"/>
    <cellStyle name="Normal 2 9 2 2 7 2" xfId="19113" xr:uid="{00000000-0005-0000-0000-0000B6740000}"/>
    <cellStyle name="Normal 2 9 2 2 7 2 2" xfId="41756" xr:uid="{00000000-0005-0000-0000-0000B7740000}"/>
    <cellStyle name="Normal 2 9 2 2 7 3" xfId="11673" xr:uid="{00000000-0005-0000-0000-0000B8740000}"/>
    <cellStyle name="Normal 2 9 2 2 7 3 2" xfId="34316" xr:uid="{00000000-0005-0000-0000-0000B9740000}"/>
    <cellStyle name="Normal 2 9 2 2 7 4" xfId="26875" xr:uid="{00000000-0005-0000-0000-0000BA740000}"/>
    <cellStyle name="Normal 2 9 2 2 8" xfId="15395" xr:uid="{00000000-0005-0000-0000-0000BB740000}"/>
    <cellStyle name="Normal 2 9 2 2 8 2" xfId="38038" xr:uid="{00000000-0005-0000-0000-0000BC740000}"/>
    <cellStyle name="Normal 2 9 2 2 9" xfId="7955" xr:uid="{00000000-0005-0000-0000-0000BD740000}"/>
    <cellStyle name="Normal 2 9 2 2 9 2" xfId="30598" xr:uid="{00000000-0005-0000-0000-0000BE740000}"/>
    <cellStyle name="Normal 2 9 2 3" xfId="551" xr:uid="{00000000-0005-0000-0000-0000BF740000}"/>
    <cellStyle name="Normal 2 9 2 3 2" xfId="763" xr:uid="{00000000-0005-0000-0000-0000C0740000}"/>
    <cellStyle name="Normal 2 9 2 3 2 2" xfId="1228" xr:uid="{00000000-0005-0000-0000-0000C1740000}"/>
    <cellStyle name="Normal 2 9 2 3 2 2 2" xfId="2156" xr:uid="{00000000-0005-0000-0000-0000C2740000}"/>
    <cellStyle name="Normal 2 9 2 3 2 2 2 2" xfId="4006" xr:uid="{00000000-0005-0000-0000-0000C3740000}"/>
    <cellStyle name="Normal 2 9 2 3 2 2 2 2 2" xfId="7727" xr:uid="{00000000-0005-0000-0000-0000C4740000}"/>
    <cellStyle name="Normal 2 9 2 3 2 2 2 2 2 2" xfId="22611" xr:uid="{00000000-0005-0000-0000-0000C5740000}"/>
    <cellStyle name="Normal 2 9 2 3 2 2 2 2 2 2 2" xfId="45254" xr:uid="{00000000-0005-0000-0000-0000C6740000}"/>
    <cellStyle name="Normal 2 9 2 3 2 2 2 2 2 3" xfId="15171" xr:uid="{00000000-0005-0000-0000-0000C7740000}"/>
    <cellStyle name="Normal 2 9 2 3 2 2 2 2 2 3 2" xfId="37814" xr:uid="{00000000-0005-0000-0000-0000C8740000}"/>
    <cellStyle name="Normal 2 9 2 3 2 2 2 2 2 4" xfId="30373" xr:uid="{00000000-0005-0000-0000-0000C9740000}"/>
    <cellStyle name="Normal 2 9 2 3 2 2 2 2 3" xfId="18893" xr:uid="{00000000-0005-0000-0000-0000CA740000}"/>
    <cellStyle name="Normal 2 9 2 3 2 2 2 2 3 2" xfId="41536" xr:uid="{00000000-0005-0000-0000-0000CB740000}"/>
    <cellStyle name="Normal 2 9 2 3 2 2 2 2 4" xfId="11453" xr:uid="{00000000-0005-0000-0000-0000CC740000}"/>
    <cellStyle name="Normal 2 9 2 3 2 2 2 2 4 2" xfId="34096" xr:uid="{00000000-0005-0000-0000-0000CD740000}"/>
    <cellStyle name="Normal 2 9 2 3 2 2 2 2 5" xfId="26655" xr:uid="{00000000-0005-0000-0000-0000CE740000}"/>
    <cellStyle name="Normal 2 9 2 3 2 2 2 3" xfId="5880" xr:uid="{00000000-0005-0000-0000-0000CF740000}"/>
    <cellStyle name="Normal 2 9 2 3 2 2 2 3 2" xfId="20764" xr:uid="{00000000-0005-0000-0000-0000D0740000}"/>
    <cellStyle name="Normal 2 9 2 3 2 2 2 3 2 2" xfId="43407" xr:uid="{00000000-0005-0000-0000-0000D1740000}"/>
    <cellStyle name="Normal 2 9 2 3 2 2 2 3 3" xfId="13324" xr:uid="{00000000-0005-0000-0000-0000D2740000}"/>
    <cellStyle name="Normal 2 9 2 3 2 2 2 3 3 2" xfId="35967" xr:uid="{00000000-0005-0000-0000-0000D3740000}"/>
    <cellStyle name="Normal 2 9 2 3 2 2 2 3 4" xfId="28526" xr:uid="{00000000-0005-0000-0000-0000D4740000}"/>
    <cellStyle name="Normal 2 9 2 3 2 2 2 4" xfId="17046" xr:uid="{00000000-0005-0000-0000-0000D5740000}"/>
    <cellStyle name="Normal 2 9 2 3 2 2 2 4 2" xfId="39689" xr:uid="{00000000-0005-0000-0000-0000D6740000}"/>
    <cellStyle name="Normal 2 9 2 3 2 2 2 5" xfId="9606" xr:uid="{00000000-0005-0000-0000-0000D7740000}"/>
    <cellStyle name="Normal 2 9 2 3 2 2 2 5 2" xfId="32249" xr:uid="{00000000-0005-0000-0000-0000D8740000}"/>
    <cellStyle name="Normal 2 9 2 3 2 2 2 6" xfId="24808" xr:uid="{00000000-0005-0000-0000-0000D9740000}"/>
    <cellStyle name="Normal 2 9 2 3 2 2 3" xfId="3081" xr:uid="{00000000-0005-0000-0000-0000DA740000}"/>
    <cellStyle name="Normal 2 9 2 3 2 2 3 2" xfId="6802" xr:uid="{00000000-0005-0000-0000-0000DB740000}"/>
    <cellStyle name="Normal 2 9 2 3 2 2 3 2 2" xfId="21686" xr:uid="{00000000-0005-0000-0000-0000DC740000}"/>
    <cellStyle name="Normal 2 9 2 3 2 2 3 2 2 2" xfId="44329" xr:uid="{00000000-0005-0000-0000-0000DD740000}"/>
    <cellStyle name="Normal 2 9 2 3 2 2 3 2 3" xfId="14246" xr:uid="{00000000-0005-0000-0000-0000DE740000}"/>
    <cellStyle name="Normal 2 9 2 3 2 2 3 2 3 2" xfId="36889" xr:uid="{00000000-0005-0000-0000-0000DF740000}"/>
    <cellStyle name="Normal 2 9 2 3 2 2 3 2 4" xfId="29448" xr:uid="{00000000-0005-0000-0000-0000E0740000}"/>
    <cellStyle name="Normal 2 9 2 3 2 2 3 3" xfId="17968" xr:uid="{00000000-0005-0000-0000-0000E1740000}"/>
    <cellStyle name="Normal 2 9 2 3 2 2 3 3 2" xfId="40611" xr:uid="{00000000-0005-0000-0000-0000E2740000}"/>
    <cellStyle name="Normal 2 9 2 3 2 2 3 4" xfId="10528" xr:uid="{00000000-0005-0000-0000-0000E3740000}"/>
    <cellStyle name="Normal 2 9 2 3 2 2 3 4 2" xfId="33171" xr:uid="{00000000-0005-0000-0000-0000E4740000}"/>
    <cellStyle name="Normal 2 9 2 3 2 2 3 5" xfId="25730" xr:uid="{00000000-0005-0000-0000-0000E5740000}"/>
    <cellStyle name="Normal 2 9 2 3 2 2 4" xfId="4955" xr:uid="{00000000-0005-0000-0000-0000E6740000}"/>
    <cellStyle name="Normal 2 9 2 3 2 2 4 2" xfId="19839" xr:uid="{00000000-0005-0000-0000-0000E7740000}"/>
    <cellStyle name="Normal 2 9 2 3 2 2 4 2 2" xfId="42482" xr:uid="{00000000-0005-0000-0000-0000E8740000}"/>
    <cellStyle name="Normal 2 9 2 3 2 2 4 3" xfId="12399" xr:uid="{00000000-0005-0000-0000-0000E9740000}"/>
    <cellStyle name="Normal 2 9 2 3 2 2 4 3 2" xfId="35042" xr:uid="{00000000-0005-0000-0000-0000EA740000}"/>
    <cellStyle name="Normal 2 9 2 3 2 2 4 4" xfId="27601" xr:uid="{00000000-0005-0000-0000-0000EB740000}"/>
    <cellStyle name="Normal 2 9 2 3 2 2 5" xfId="16121" xr:uid="{00000000-0005-0000-0000-0000EC740000}"/>
    <cellStyle name="Normal 2 9 2 3 2 2 5 2" xfId="38764" xr:uid="{00000000-0005-0000-0000-0000ED740000}"/>
    <cellStyle name="Normal 2 9 2 3 2 2 6" xfId="8681" xr:uid="{00000000-0005-0000-0000-0000EE740000}"/>
    <cellStyle name="Normal 2 9 2 3 2 2 6 2" xfId="31324" xr:uid="{00000000-0005-0000-0000-0000EF740000}"/>
    <cellStyle name="Normal 2 9 2 3 2 2 7" xfId="23883" xr:uid="{00000000-0005-0000-0000-0000F0740000}"/>
    <cellStyle name="Normal 2 9 2 3 2 3" xfId="1694" xr:uid="{00000000-0005-0000-0000-0000F1740000}"/>
    <cellStyle name="Normal 2 9 2 3 2 3 2" xfId="3544" xr:uid="{00000000-0005-0000-0000-0000F2740000}"/>
    <cellStyle name="Normal 2 9 2 3 2 3 2 2" xfId="7265" xr:uid="{00000000-0005-0000-0000-0000F3740000}"/>
    <cellStyle name="Normal 2 9 2 3 2 3 2 2 2" xfId="22149" xr:uid="{00000000-0005-0000-0000-0000F4740000}"/>
    <cellStyle name="Normal 2 9 2 3 2 3 2 2 2 2" xfId="44792" xr:uid="{00000000-0005-0000-0000-0000F5740000}"/>
    <cellStyle name="Normal 2 9 2 3 2 3 2 2 3" xfId="14709" xr:uid="{00000000-0005-0000-0000-0000F6740000}"/>
    <cellStyle name="Normal 2 9 2 3 2 3 2 2 3 2" xfId="37352" xr:uid="{00000000-0005-0000-0000-0000F7740000}"/>
    <cellStyle name="Normal 2 9 2 3 2 3 2 2 4" xfId="29911" xr:uid="{00000000-0005-0000-0000-0000F8740000}"/>
    <cellStyle name="Normal 2 9 2 3 2 3 2 3" xfId="18431" xr:uid="{00000000-0005-0000-0000-0000F9740000}"/>
    <cellStyle name="Normal 2 9 2 3 2 3 2 3 2" xfId="41074" xr:uid="{00000000-0005-0000-0000-0000FA740000}"/>
    <cellStyle name="Normal 2 9 2 3 2 3 2 4" xfId="10991" xr:uid="{00000000-0005-0000-0000-0000FB740000}"/>
    <cellStyle name="Normal 2 9 2 3 2 3 2 4 2" xfId="33634" xr:uid="{00000000-0005-0000-0000-0000FC740000}"/>
    <cellStyle name="Normal 2 9 2 3 2 3 2 5" xfId="26193" xr:uid="{00000000-0005-0000-0000-0000FD740000}"/>
    <cellStyle name="Normal 2 9 2 3 2 3 3" xfId="5418" xr:uid="{00000000-0005-0000-0000-0000FE740000}"/>
    <cellStyle name="Normal 2 9 2 3 2 3 3 2" xfId="20302" xr:uid="{00000000-0005-0000-0000-0000FF740000}"/>
    <cellStyle name="Normal 2 9 2 3 2 3 3 2 2" xfId="42945" xr:uid="{00000000-0005-0000-0000-000000750000}"/>
    <cellStyle name="Normal 2 9 2 3 2 3 3 3" xfId="12862" xr:uid="{00000000-0005-0000-0000-000001750000}"/>
    <cellStyle name="Normal 2 9 2 3 2 3 3 3 2" xfId="35505" xr:uid="{00000000-0005-0000-0000-000002750000}"/>
    <cellStyle name="Normal 2 9 2 3 2 3 3 4" xfId="28064" xr:uid="{00000000-0005-0000-0000-000003750000}"/>
    <cellStyle name="Normal 2 9 2 3 2 3 4" xfId="16584" xr:uid="{00000000-0005-0000-0000-000004750000}"/>
    <cellStyle name="Normal 2 9 2 3 2 3 4 2" xfId="39227" xr:uid="{00000000-0005-0000-0000-000005750000}"/>
    <cellStyle name="Normal 2 9 2 3 2 3 5" xfId="9144" xr:uid="{00000000-0005-0000-0000-000006750000}"/>
    <cellStyle name="Normal 2 9 2 3 2 3 5 2" xfId="31787" xr:uid="{00000000-0005-0000-0000-000007750000}"/>
    <cellStyle name="Normal 2 9 2 3 2 3 6" xfId="24346" xr:uid="{00000000-0005-0000-0000-000008750000}"/>
    <cellStyle name="Normal 2 9 2 3 2 4" xfId="2619" xr:uid="{00000000-0005-0000-0000-000009750000}"/>
    <cellStyle name="Normal 2 9 2 3 2 4 2" xfId="6340" xr:uid="{00000000-0005-0000-0000-00000A750000}"/>
    <cellStyle name="Normal 2 9 2 3 2 4 2 2" xfId="21224" xr:uid="{00000000-0005-0000-0000-00000B750000}"/>
    <cellStyle name="Normal 2 9 2 3 2 4 2 2 2" xfId="43867" xr:uid="{00000000-0005-0000-0000-00000C750000}"/>
    <cellStyle name="Normal 2 9 2 3 2 4 2 3" xfId="13784" xr:uid="{00000000-0005-0000-0000-00000D750000}"/>
    <cellStyle name="Normal 2 9 2 3 2 4 2 3 2" xfId="36427" xr:uid="{00000000-0005-0000-0000-00000E750000}"/>
    <cellStyle name="Normal 2 9 2 3 2 4 2 4" xfId="28986" xr:uid="{00000000-0005-0000-0000-00000F750000}"/>
    <cellStyle name="Normal 2 9 2 3 2 4 3" xfId="17506" xr:uid="{00000000-0005-0000-0000-000010750000}"/>
    <cellStyle name="Normal 2 9 2 3 2 4 3 2" xfId="40149" xr:uid="{00000000-0005-0000-0000-000011750000}"/>
    <cellStyle name="Normal 2 9 2 3 2 4 4" xfId="10066" xr:uid="{00000000-0005-0000-0000-000012750000}"/>
    <cellStyle name="Normal 2 9 2 3 2 4 4 2" xfId="32709" xr:uid="{00000000-0005-0000-0000-000013750000}"/>
    <cellStyle name="Normal 2 9 2 3 2 4 5" xfId="25268" xr:uid="{00000000-0005-0000-0000-000014750000}"/>
    <cellStyle name="Normal 2 9 2 3 2 5" xfId="4493" xr:uid="{00000000-0005-0000-0000-000015750000}"/>
    <cellStyle name="Normal 2 9 2 3 2 5 2" xfId="19377" xr:uid="{00000000-0005-0000-0000-000016750000}"/>
    <cellStyle name="Normal 2 9 2 3 2 5 2 2" xfId="42020" xr:uid="{00000000-0005-0000-0000-000017750000}"/>
    <cellStyle name="Normal 2 9 2 3 2 5 3" xfId="11937" xr:uid="{00000000-0005-0000-0000-000018750000}"/>
    <cellStyle name="Normal 2 9 2 3 2 5 3 2" xfId="34580" xr:uid="{00000000-0005-0000-0000-000019750000}"/>
    <cellStyle name="Normal 2 9 2 3 2 5 4" xfId="27139" xr:uid="{00000000-0005-0000-0000-00001A750000}"/>
    <cellStyle name="Normal 2 9 2 3 2 6" xfId="15659" xr:uid="{00000000-0005-0000-0000-00001B750000}"/>
    <cellStyle name="Normal 2 9 2 3 2 6 2" xfId="38302" xr:uid="{00000000-0005-0000-0000-00001C750000}"/>
    <cellStyle name="Normal 2 9 2 3 2 7" xfId="8219" xr:uid="{00000000-0005-0000-0000-00001D750000}"/>
    <cellStyle name="Normal 2 9 2 3 2 7 2" xfId="30862" xr:uid="{00000000-0005-0000-0000-00001E750000}"/>
    <cellStyle name="Normal 2 9 2 3 2 8" xfId="23421" xr:uid="{00000000-0005-0000-0000-00001F750000}"/>
    <cellStyle name="Normal 2 9 2 3 3" xfId="1017" xr:uid="{00000000-0005-0000-0000-000020750000}"/>
    <cellStyle name="Normal 2 9 2 3 3 2" xfId="1945" xr:uid="{00000000-0005-0000-0000-000021750000}"/>
    <cellStyle name="Normal 2 9 2 3 3 2 2" xfId="3795" xr:uid="{00000000-0005-0000-0000-000022750000}"/>
    <cellStyle name="Normal 2 9 2 3 3 2 2 2" xfId="7516" xr:uid="{00000000-0005-0000-0000-000023750000}"/>
    <cellStyle name="Normal 2 9 2 3 3 2 2 2 2" xfId="22400" xr:uid="{00000000-0005-0000-0000-000024750000}"/>
    <cellStyle name="Normal 2 9 2 3 3 2 2 2 2 2" xfId="45043" xr:uid="{00000000-0005-0000-0000-000025750000}"/>
    <cellStyle name="Normal 2 9 2 3 3 2 2 2 3" xfId="14960" xr:uid="{00000000-0005-0000-0000-000026750000}"/>
    <cellStyle name="Normal 2 9 2 3 3 2 2 2 3 2" xfId="37603" xr:uid="{00000000-0005-0000-0000-000027750000}"/>
    <cellStyle name="Normal 2 9 2 3 3 2 2 2 4" xfId="30162" xr:uid="{00000000-0005-0000-0000-000028750000}"/>
    <cellStyle name="Normal 2 9 2 3 3 2 2 3" xfId="18682" xr:uid="{00000000-0005-0000-0000-000029750000}"/>
    <cellStyle name="Normal 2 9 2 3 3 2 2 3 2" xfId="41325" xr:uid="{00000000-0005-0000-0000-00002A750000}"/>
    <cellStyle name="Normal 2 9 2 3 3 2 2 4" xfId="11242" xr:uid="{00000000-0005-0000-0000-00002B750000}"/>
    <cellStyle name="Normal 2 9 2 3 3 2 2 4 2" xfId="33885" xr:uid="{00000000-0005-0000-0000-00002C750000}"/>
    <cellStyle name="Normal 2 9 2 3 3 2 2 5" xfId="26444" xr:uid="{00000000-0005-0000-0000-00002D750000}"/>
    <cellStyle name="Normal 2 9 2 3 3 2 3" xfId="5669" xr:uid="{00000000-0005-0000-0000-00002E750000}"/>
    <cellStyle name="Normal 2 9 2 3 3 2 3 2" xfId="20553" xr:uid="{00000000-0005-0000-0000-00002F750000}"/>
    <cellStyle name="Normal 2 9 2 3 3 2 3 2 2" xfId="43196" xr:uid="{00000000-0005-0000-0000-000030750000}"/>
    <cellStyle name="Normal 2 9 2 3 3 2 3 3" xfId="13113" xr:uid="{00000000-0005-0000-0000-000031750000}"/>
    <cellStyle name="Normal 2 9 2 3 3 2 3 3 2" xfId="35756" xr:uid="{00000000-0005-0000-0000-000032750000}"/>
    <cellStyle name="Normal 2 9 2 3 3 2 3 4" xfId="28315" xr:uid="{00000000-0005-0000-0000-000033750000}"/>
    <cellStyle name="Normal 2 9 2 3 3 2 4" xfId="16835" xr:uid="{00000000-0005-0000-0000-000034750000}"/>
    <cellStyle name="Normal 2 9 2 3 3 2 4 2" xfId="39478" xr:uid="{00000000-0005-0000-0000-000035750000}"/>
    <cellStyle name="Normal 2 9 2 3 3 2 5" xfId="9395" xr:uid="{00000000-0005-0000-0000-000036750000}"/>
    <cellStyle name="Normal 2 9 2 3 3 2 5 2" xfId="32038" xr:uid="{00000000-0005-0000-0000-000037750000}"/>
    <cellStyle name="Normal 2 9 2 3 3 2 6" xfId="24597" xr:uid="{00000000-0005-0000-0000-000038750000}"/>
    <cellStyle name="Normal 2 9 2 3 3 3" xfId="2870" xr:uid="{00000000-0005-0000-0000-000039750000}"/>
    <cellStyle name="Normal 2 9 2 3 3 3 2" xfId="6591" xr:uid="{00000000-0005-0000-0000-00003A750000}"/>
    <cellStyle name="Normal 2 9 2 3 3 3 2 2" xfId="21475" xr:uid="{00000000-0005-0000-0000-00003B750000}"/>
    <cellStyle name="Normal 2 9 2 3 3 3 2 2 2" xfId="44118" xr:uid="{00000000-0005-0000-0000-00003C750000}"/>
    <cellStyle name="Normal 2 9 2 3 3 3 2 3" xfId="14035" xr:uid="{00000000-0005-0000-0000-00003D750000}"/>
    <cellStyle name="Normal 2 9 2 3 3 3 2 3 2" xfId="36678" xr:uid="{00000000-0005-0000-0000-00003E750000}"/>
    <cellStyle name="Normal 2 9 2 3 3 3 2 4" xfId="29237" xr:uid="{00000000-0005-0000-0000-00003F750000}"/>
    <cellStyle name="Normal 2 9 2 3 3 3 3" xfId="17757" xr:uid="{00000000-0005-0000-0000-000040750000}"/>
    <cellStyle name="Normal 2 9 2 3 3 3 3 2" xfId="40400" xr:uid="{00000000-0005-0000-0000-000041750000}"/>
    <cellStyle name="Normal 2 9 2 3 3 3 4" xfId="10317" xr:uid="{00000000-0005-0000-0000-000042750000}"/>
    <cellStyle name="Normal 2 9 2 3 3 3 4 2" xfId="32960" xr:uid="{00000000-0005-0000-0000-000043750000}"/>
    <cellStyle name="Normal 2 9 2 3 3 3 5" xfId="25519" xr:uid="{00000000-0005-0000-0000-000044750000}"/>
    <cellStyle name="Normal 2 9 2 3 3 4" xfId="4744" xr:uid="{00000000-0005-0000-0000-000045750000}"/>
    <cellStyle name="Normal 2 9 2 3 3 4 2" xfId="19628" xr:uid="{00000000-0005-0000-0000-000046750000}"/>
    <cellStyle name="Normal 2 9 2 3 3 4 2 2" xfId="42271" xr:uid="{00000000-0005-0000-0000-000047750000}"/>
    <cellStyle name="Normal 2 9 2 3 3 4 3" xfId="12188" xr:uid="{00000000-0005-0000-0000-000048750000}"/>
    <cellStyle name="Normal 2 9 2 3 3 4 3 2" xfId="34831" xr:uid="{00000000-0005-0000-0000-000049750000}"/>
    <cellStyle name="Normal 2 9 2 3 3 4 4" xfId="27390" xr:uid="{00000000-0005-0000-0000-00004A750000}"/>
    <cellStyle name="Normal 2 9 2 3 3 5" xfId="15910" xr:uid="{00000000-0005-0000-0000-00004B750000}"/>
    <cellStyle name="Normal 2 9 2 3 3 5 2" xfId="38553" xr:uid="{00000000-0005-0000-0000-00004C750000}"/>
    <cellStyle name="Normal 2 9 2 3 3 6" xfId="8470" xr:uid="{00000000-0005-0000-0000-00004D750000}"/>
    <cellStyle name="Normal 2 9 2 3 3 6 2" xfId="31113" xr:uid="{00000000-0005-0000-0000-00004E750000}"/>
    <cellStyle name="Normal 2 9 2 3 3 7" xfId="23672" xr:uid="{00000000-0005-0000-0000-00004F750000}"/>
    <cellStyle name="Normal 2 9 2 3 4" xfId="1483" xr:uid="{00000000-0005-0000-0000-000050750000}"/>
    <cellStyle name="Normal 2 9 2 3 4 2" xfId="3333" xr:uid="{00000000-0005-0000-0000-000051750000}"/>
    <cellStyle name="Normal 2 9 2 3 4 2 2" xfId="7054" xr:uid="{00000000-0005-0000-0000-000052750000}"/>
    <cellStyle name="Normal 2 9 2 3 4 2 2 2" xfId="21938" xr:uid="{00000000-0005-0000-0000-000053750000}"/>
    <cellStyle name="Normal 2 9 2 3 4 2 2 2 2" xfId="44581" xr:uid="{00000000-0005-0000-0000-000054750000}"/>
    <cellStyle name="Normal 2 9 2 3 4 2 2 3" xfId="14498" xr:uid="{00000000-0005-0000-0000-000055750000}"/>
    <cellStyle name="Normal 2 9 2 3 4 2 2 3 2" xfId="37141" xr:uid="{00000000-0005-0000-0000-000056750000}"/>
    <cellStyle name="Normal 2 9 2 3 4 2 2 4" xfId="29700" xr:uid="{00000000-0005-0000-0000-000057750000}"/>
    <cellStyle name="Normal 2 9 2 3 4 2 3" xfId="18220" xr:uid="{00000000-0005-0000-0000-000058750000}"/>
    <cellStyle name="Normal 2 9 2 3 4 2 3 2" xfId="40863" xr:uid="{00000000-0005-0000-0000-000059750000}"/>
    <cellStyle name="Normal 2 9 2 3 4 2 4" xfId="10780" xr:uid="{00000000-0005-0000-0000-00005A750000}"/>
    <cellStyle name="Normal 2 9 2 3 4 2 4 2" xfId="33423" xr:uid="{00000000-0005-0000-0000-00005B750000}"/>
    <cellStyle name="Normal 2 9 2 3 4 2 5" xfId="25982" xr:uid="{00000000-0005-0000-0000-00005C750000}"/>
    <cellStyle name="Normal 2 9 2 3 4 3" xfId="5207" xr:uid="{00000000-0005-0000-0000-00005D750000}"/>
    <cellStyle name="Normal 2 9 2 3 4 3 2" xfId="20091" xr:uid="{00000000-0005-0000-0000-00005E750000}"/>
    <cellStyle name="Normal 2 9 2 3 4 3 2 2" xfId="42734" xr:uid="{00000000-0005-0000-0000-00005F750000}"/>
    <cellStyle name="Normal 2 9 2 3 4 3 3" xfId="12651" xr:uid="{00000000-0005-0000-0000-000060750000}"/>
    <cellStyle name="Normal 2 9 2 3 4 3 3 2" xfId="35294" xr:uid="{00000000-0005-0000-0000-000061750000}"/>
    <cellStyle name="Normal 2 9 2 3 4 3 4" xfId="27853" xr:uid="{00000000-0005-0000-0000-000062750000}"/>
    <cellStyle name="Normal 2 9 2 3 4 4" xfId="16373" xr:uid="{00000000-0005-0000-0000-000063750000}"/>
    <cellStyle name="Normal 2 9 2 3 4 4 2" xfId="39016" xr:uid="{00000000-0005-0000-0000-000064750000}"/>
    <cellStyle name="Normal 2 9 2 3 4 5" xfId="8933" xr:uid="{00000000-0005-0000-0000-000065750000}"/>
    <cellStyle name="Normal 2 9 2 3 4 5 2" xfId="31576" xr:uid="{00000000-0005-0000-0000-000066750000}"/>
    <cellStyle name="Normal 2 9 2 3 4 6" xfId="24135" xr:uid="{00000000-0005-0000-0000-000067750000}"/>
    <cellStyle name="Normal 2 9 2 3 5" xfId="2408" xr:uid="{00000000-0005-0000-0000-000068750000}"/>
    <cellStyle name="Normal 2 9 2 3 5 2" xfId="6129" xr:uid="{00000000-0005-0000-0000-000069750000}"/>
    <cellStyle name="Normal 2 9 2 3 5 2 2" xfId="21013" xr:uid="{00000000-0005-0000-0000-00006A750000}"/>
    <cellStyle name="Normal 2 9 2 3 5 2 2 2" xfId="43656" xr:uid="{00000000-0005-0000-0000-00006B750000}"/>
    <cellStyle name="Normal 2 9 2 3 5 2 3" xfId="13573" xr:uid="{00000000-0005-0000-0000-00006C750000}"/>
    <cellStyle name="Normal 2 9 2 3 5 2 3 2" xfId="36216" xr:uid="{00000000-0005-0000-0000-00006D750000}"/>
    <cellStyle name="Normal 2 9 2 3 5 2 4" xfId="28775" xr:uid="{00000000-0005-0000-0000-00006E750000}"/>
    <cellStyle name="Normal 2 9 2 3 5 3" xfId="17295" xr:uid="{00000000-0005-0000-0000-00006F750000}"/>
    <cellStyle name="Normal 2 9 2 3 5 3 2" xfId="39938" xr:uid="{00000000-0005-0000-0000-000070750000}"/>
    <cellStyle name="Normal 2 9 2 3 5 4" xfId="9855" xr:uid="{00000000-0005-0000-0000-000071750000}"/>
    <cellStyle name="Normal 2 9 2 3 5 4 2" xfId="32498" xr:uid="{00000000-0005-0000-0000-000072750000}"/>
    <cellStyle name="Normal 2 9 2 3 5 5" xfId="25057" xr:uid="{00000000-0005-0000-0000-000073750000}"/>
    <cellStyle name="Normal 2 9 2 3 6" xfId="4282" xr:uid="{00000000-0005-0000-0000-000074750000}"/>
    <cellStyle name="Normal 2 9 2 3 6 2" xfId="19166" xr:uid="{00000000-0005-0000-0000-000075750000}"/>
    <cellStyle name="Normal 2 9 2 3 6 2 2" xfId="41809" xr:uid="{00000000-0005-0000-0000-000076750000}"/>
    <cellStyle name="Normal 2 9 2 3 6 3" xfId="11726" xr:uid="{00000000-0005-0000-0000-000077750000}"/>
    <cellStyle name="Normal 2 9 2 3 6 3 2" xfId="34369" xr:uid="{00000000-0005-0000-0000-000078750000}"/>
    <cellStyle name="Normal 2 9 2 3 6 4" xfId="26928" xr:uid="{00000000-0005-0000-0000-000079750000}"/>
    <cellStyle name="Normal 2 9 2 3 7" xfId="15448" xr:uid="{00000000-0005-0000-0000-00007A750000}"/>
    <cellStyle name="Normal 2 9 2 3 7 2" xfId="38091" xr:uid="{00000000-0005-0000-0000-00007B750000}"/>
    <cellStyle name="Normal 2 9 2 3 8" xfId="8008" xr:uid="{00000000-0005-0000-0000-00007C750000}"/>
    <cellStyle name="Normal 2 9 2 3 8 2" xfId="30651" xr:uid="{00000000-0005-0000-0000-00007D750000}"/>
    <cellStyle name="Normal 2 9 2 3 9" xfId="23211" xr:uid="{00000000-0005-0000-0000-00007E750000}"/>
    <cellStyle name="Normal 2 9 2 4" xfId="658" xr:uid="{00000000-0005-0000-0000-00007F750000}"/>
    <cellStyle name="Normal 2 9 2 4 2" xfId="1123" xr:uid="{00000000-0005-0000-0000-000080750000}"/>
    <cellStyle name="Normal 2 9 2 4 2 2" xfId="2051" xr:uid="{00000000-0005-0000-0000-000081750000}"/>
    <cellStyle name="Normal 2 9 2 4 2 2 2" xfId="3901" xr:uid="{00000000-0005-0000-0000-000082750000}"/>
    <cellStyle name="Normal 2 9 2 4 2 2 2 2" xfId="7622" xr:uid="{00000000-0005-0000-0000-000083750000}"/>
    <cellStyle name="Normal 2 9 2 4 2 2 2 2 2" xfId="22506" xr:uid="{00000000-0005-0000-0000-000084750000}"/>
    <cellStyle name="Normal 2 9 2 4 2 2 2 2 2 2" xfId="45149" xr:uid="{00000000-0005-0000-0000-000085750000}"/>
    <cellStyle name="Normal 2 9 2 4 2 2 2 2 3" xfId="15066" xr:uid="{00000000-0005-0000-0000-000086750000}"/>
    <cellStyle name="Normal 2 9 2 4 2 2 2 2 3 2" xfId="37709" xr:uid="{00000000-0005-0000-0000-000087750000}"/>
    <cellStyle name="Normal 2 9 2 4 2 2 2 2 4" xfId="30268" xr:uid="{00000000-0005-0000-0000-000088750000}"/>
    <cellStyle name="Normal 2 9 2 4 2 2 2 3" xfId="18788" xr:uid="{00000000-0005-0000-0000-000089750000}"/>
    <cellStyle name="Normal 2 9 2 4 2 2 2 3 2" xfId="41431" xr:uid="{00000000-0005-0000-0000-00008A750000}"/>
    <cellStyle name="Normal 2 9 2 4 2 2 2 4" xfId="11348" xr:uid="{00000000-0005-0000-0000-00008B750000}"/>
    <cellStyle name="Normal 2 9 2 4 2 2 2 4 2" xfId="33991" xr:uid="{00000000-0005-0000-0000-00008C750000}"/>
    <cellStyle name="Normal 2 9 2 4 2 2 2 5" xfId="26550" xr:uid="{00000000-0005-0000-0000-00008D750000}"/>
    <cellStyle name="Normal 2 9 2 4 2 2 3" xfId="5775" xr:uid="{00000000-0005-0000-0000-00008E750000}"/>
    <cellStyle name="Normal 2 9 2 4 2 2 3 2" xfId="20659" xr:uid="{00000000-0005-0000-0000-00008F750000}"/>
    <cellStyle name="Normal 2 9 2 4 2 2 3 2 2" xfId="43302" xr:uid="{00000000-0005-0000-0000-000090750000}"/>
    <cellStyle name="Normal 2 9 2 4 2 2 3 3" xfId="13219" xr:uid="{00000000-0005-0000-0000-000091750000}"/>
    <cellStyle name="Normal 2 9 2 4 2 2 3 3 2" xfId="35862" xr:uid="{00000000-0005-0000-0000-000092750000}"/>
    <cellStyle name="Normal 2 9 2 4 2 2 3 4" xfId="28421" xr:uid="{00000000-0005-0000-0000-000093750000}"/>
    <cellStyle name="Normal 2 9 2 4 2 2 4" xfId="16941" xr:uid="{00000000-0005-0000-0000-000094750000}"/>
    <cellStyle name="Normal 2 9 2 4 2 2 4 2" xfId="39584" xr:uid="{00000000-0005-0000-0000-000095750000}"/>
    <cellStyle name="Normal 2 9 2 4 2 2 5" xfId="9501" xr:uid="{00000000-0005-0000-0000-000096750000}"/>
    <cellStyle name="Normal 2 9 2 4 2 2 5 2" xfId="32144" xr:uid="{00000000-0005-0000-0000-000097750000}"/>
    <cellStyle name="Normal 2 9 2 4 2 2 6" xfId="24703" xr:uid="{00000000-0005-0000-0000-000098750000}"/>
    <cellStyle name="Normal 2 9 2 4 2 3" xfId="2976" xr:uid="{00000000-0005-0000-0000-000099750000}"/>
    <cellStyle name="Normal 2 9 2 4 2 3 2" xfId="6697" xr:uid="{00000000-0005-0000-0000-00009A750000}"/>
    <cellStyle name="Normal 2 9 2 4 2 3 2 2" xfId="21581" xr:uid="{00000000-0005-0000-0000-00009B750000}"/>
    <cellStyle name="Normal 2 9 2 4 2 3 2 2 2" xfId="44224" xr:uid="{00000000-0005-0000-0000-00009C750000}"/>
    <cellStyle name="Normal 2 9 2 4 2 3 2 3" xfId="14141" xr:uid="{00000000-0005-0000-0000-00009D750000}"/>
    <cellStyle name="Normal 2 9 2 4 2 3 2 3 2" xfId="36784" xr:uid="{00000000-0005-0000-0000-00009E750000}"/>
    <cellStyle name="Normal 2 9 2 4 2 3 2 4" xfId="29343" xr:uid="{00000000-0005-0000-0000-00009F750000}"/>
    <cellStyle name="Normal 2 9 2 4 2 3 3" xfId="17863" xr:uid="{00000000-0005-0000-0000-0000A0750000}"/>
    <cellStyle name="Normal 2 9 2 4 2 3 3 2" xfId="40506" xr:uid="{00000000-0005-0000-0000-0000A1750000}"/>
    <cellStyle name="Normal 2 9 2 4 2 3 4" xfId="10423" xr:uid="{00000000-0005-0000-0000-0000A2750000}"/>
    <cellStyle name="Normal 2 9 2 4 2 3 4 2" xfId="33066" xr:uid="{00000000-0005-0000-0000-0000A3750000}"/>
    <cellStyle name="Normal 2 9 2 4 2 3 5" xfId="25625" xr:uid="{00000000-0005-0000-0000-0000A4750000}"/>
    <cellStyle name="Normal 2 9 2 4 2 4" xfId="4850" xr:uid="{00000000-0005-0000-0000-0000A5750000}"/>
    <cellStyle name="Normal 2 9 2 4 2 4 2" xfId="19734" xr:uid="{00000000-0005-0000-0000-0000A6750000}"/>
    <cellStyle name="Normal 2 9 2 4 2 4 2 2" xfId="42377" xr:uid="{00000000-0005-0000-0000-0000A7750000}"/>
    <cellStyle name="Normal 2 9 2 4 2 4 3" xfId="12294" xr:uid="{00000000-0005-0000-0000-0000A8750000}"/>
    <cellStyle name="Normal 2 9 2 4 2 4 3 2" xfId="34937" xr:uid="{00000000-0005-0000-0000-0000A9750000}"/>
    <cellStyle name="Normal 2 9 2 4 2 4 4" xfId="27496" xr:uid="{00000000-0005-0000-0000-0000AA750000}"/>
    <cellStyle name="Normal 2 9 2 4 2 5" xfId="16016" xr:uid="{00000000-0005-0000-0000-0000AB750000}"/>
    <cellStyle name="Normal 2 9 2 4 2 5 2" xfId="38659" xr:uid="{00000000-0005-0000-0000-0000AC750000}"/>
    <cellStyle name="Normal 2 9 2 4 2 6" xfId="8576" xr:uid="{00000000-0005-0000-0000-0000AD750000}"/>
    <cellStyle name="Normal 2 9 2 4 2 6 2" xfId="31219" xr:uid="{00000000-0005-0000-0000-0000AE750000}"/>
    <cellStyle name="Normal 2 9 2 4 2 7" xfId="23778" xr:uid="{00000000-0005-0000-0000-0000AF750000}"/>
    <cellStyle name="Normal 2 9 2 4 3" xfId="1589" xr:uid="{00000000-0005-0000-0000-0000B0750000}"/>
    <cellStyle name="Normal 2 9 2 4 3 2" xfId="3439" xr:uid="{00000000-0005-0000-0000-0000B1750000}"/>
    <cellStyle name="Normal 2 9 2 4 3 2 2" xfId="7160" xr:uid="{00000000-0005-0000-0000-0000B2750000}"/>
    <cellStyle name="Normal 2 9 2 4 3 2 2 2" xfId="22044" xr:uid="{00000000-0005-0000-0000-0000B3750000}"/>
    <cellStyle name="Normal 2 9 2 4 3 2 2 2 2" xfId="44687" xr:uid="{00000000-0005-0000-0000-0000B4750000}"/>
    <cellStyle name="Normal 2 9 2 4 3 2 2 3" xfId="14604" xr:uid="{00000000-0005-0000-0000-0000B5750000}"/>
    <cellStyle name="Normal 2 9 2 4 3 2 2 3 2" xfId="37247" xr:uid="{00000000-0005-0000-0000-0000B6750000}"/>
    <cellStyle name="Normal 2 9 2 4 3 2 2 4" xfId="29806" xr:uid="{00000000-0005-0000-0000-0000B7750000}"/>
    <cellStyle name="Normal 2 9 2 4 3 2 3" xfId="18326" xr:uid="{00000000-0005-0000-0000-0000B8750000}"/>
    <cellStyle name="Normal 2 9 2 4 3 2 3 2" xfId="40969" xr:uid="{00000000-0005-0000-0000-0000B9750000}"/>
    <cellStyle name="Normal 2 9 2 4 3 2 4" xfId="10886" xr:uid="{00000000-0005-0000-0000-0000BA750000}"/>
    <cellStyle name="Normal 2 9 2 4 3 2 4 2" xfId="33529" xr:uid="{00000000-0005-0000-0000-0000BB750000}"/>
    <cellStyle name="Normal 2 9 2 4 3 2 5" xfId="26088" xr:uid="{00000000-0005-0000-0000-0000BC750000}"/>
    <cellStyle name="Normal 2 9 2 4 3 3" xfId="5313" xr:uid="{00000000-0005-0000-0000-0000BD750000}"/>
    <cellStyle name="Normal 2 9 2 4 3 3 2" xfId="20197" xr:uid="{00000000-0005-0000-0000-0000BE750000}"/>
    <cellStyle name="Normal 2 9 2 4 3 3 2 2" xfId="42840" xr:uid="{00000000-0005-0000-0000-0000BF750000}"/>
    <cellStyle name="Normal 2 9 2 4 3 3 3" xfId="12757" xr:uid="{00000000-0005-0000-0000-0000C0750000}"/>
    <cellStyle name="Normal 2 9 2 4 3 3 3 2" xfId="35400" xr:uid="{00000000-0005-0000-0000-0000C1750000}"/>
    <cellStyle name="Normal 2 9 2 4 3 3 4" xfId="27959" xr:uid="{00000000-0005-0000-0000-0000C2750000}"/>
    <cellStyle name="Normal 2 9 2 4 3 4" xfId="16479" xr:uid="{00000000-0005-0000-0000-0000C3750000}"/>
    <cellStyle name="Normal 2 9 2 4 3 4 2" xfId="39122" xr:uid="{00000000-0005-0000-0000-0000C4750000}"/>
    <cellStyle name="Normal 2 9 2 4 3 5" xfId="9039" xr:uid="{00000000-0005-0000-0000-0000C5750000}"/>
    <cellStyle name="Normal 2 9 2 4 3 5 2" xfId="31682" xr:uid="{00000000-0005-0000-0000-0000C6750000}"/>
    <cellStyle name="Normal 2 9 2 4 3 6" xfId="24241" xr:uid="{00000000-0005-0000-0000-0000C7750000}"/>
    <cellStyle name="Normal 2 9 2 4 4" xfId="2514" xr:uid="{00000000-0005-0000-0000-0000C8750000}"/>
    <cellStyle name="Normal 2 9 2 4 4 2" xfId="6235" xr:uid="{00000000-0005-0000-0000-0000C9750000}"/>
    <cellStyle name="Normal 2 9 2 4 4 2 2" xfId="21119" xr:uid="{00000000-0005-0000-0000-0000CA750000}"/>
    <cellStyle name="Normal 2 9 2 4 4 2 2 2" xfId="43762" xr:uid="{00000000-0005-0000-0000-0000CB750000}"/>
    <cellStyle name="Normal 2 9 2 4 4 2 3" xfId="13679" xr:uid="{00000000-0005-0000-0000-0000CC750000}"/>
    <cellStyle name="Normal 2 9 2 4 4 2 3 2" xfId="36322" xr:uid="{00000000-0005-0000-0000-0000CD750000}"/>
    <cellStyle name="Normal 2 9 2 4 4 2 4" xfId="28881" xr:uid="{00000000-0005-0000-0000-0000CE750000}"/>
    <cellStyle name="Normal 2 9 2 4 4 3" xfId="17401" xr:uid="{00000000-0005-0000-0000-0000CF750000}"/>
    <cellStyle name="Normal 2 9 2 4 4 3 2" xfId="40044" xr:uid="{00000000-0005-0000-0000-0000D0750000}"/>
    <cellStyle name="Normal 2 9 2 4 4 4" xfId="9961" xr:uid="{00000000-0005-0000-0000-0000D1750000}"/>
    <cellStyle name="Normal 2 9 2 4 4 4 2" xfId="32604" xr:uid="{00000000-0005-0000-0000-0000D2750000}"/>
    <cellStyle name="Normal 2 9 2 4 4 5" xfId="25163" xr:uid="{00000000-0005-0000-0000-0000D3750000}"/>
    <cellStyle name="Normal 2 9 2 4 5" xfId="4388" xr:uid="{00000000-0005-0000-0000-0000D4750000}"/>
    <cellStyle name="Normal 2 9 2 4 5 2" xfId="19272" xr:uid="{00000000-0005-0000-0000-0000D5750000}"/>
    <cellStyle name="Normal 2 9 2 4 5 2 2" xfId="41915" xr:uid="{00000000-0005-0000-0000-0000D6750000}"/>
    <cellStyle name="Normal 2 9 2 4 5 3" xfId="11832" xr:uid="{00000000-0005-0000-0000-0000D7750000}"/>
    <cellStyle name="Normal 2 9 2 4 5 3 2" xfId="34475" xr:uid="{00000000-0005-0000-0000-0000D8750000}"/>
    <cellStyle name="Normal 2 9 2 4 5 4" xfId="27034" xr:uid="{00000000-0005-0000-0000-0000D9750000}"/>
    <cellStyle name="Normal 2 9 2 4 6" xfId="15554" xr:uid="{00000000-0005-0000-0000-0000DA750000}"/>
    <cellStyle name="Normal 2 9 2 4 6 2" xfId="38197" xr:uid="{00000000-0005-0000-0000-0000DB750000}"/>
    <cellStyle name="Normal 2 9 2 4 7" xfId="8114" xr:uid="{00000000-0005-0000-0000-0000DC750000}"/>
    <cellStyle name="Normal 2 9 2 4 7 2" xfId="30757" xr:uid="{00000000-0005-0000-0000-0000DD750000}"/>
    <cellStyle name="Normal 2 9 2 4 8" xfId="23316" xr:uid="{00000000-0005-0000-0000-0000DE750000}"/>
    <cellStyle name="Normal 2 9 2 5" xfId="912" xr:uid="{00000000-0005-0000-0000-0000DF750000}"/>
    <cellStyle name="Normal 2 9 2 5 2" xfId="1840" xr:uid="{00000000-0005-0000-0000-0000E0750000}"/>
    <cellStyle name="Normal 2 9 2 5 2 2" xfId="3690" xr:uid="{00000000-0005-0000-0000-0000E1750000}"/>
    <cellStyle name="Normal 2 9 2 5 2 2 2" xfId="7411" xr:uid="{00000000-0005-0000-0000-0000E2750000}"/>
    <cellStyle name="Normal 2 9 2 5 2 2 2 2" xfId="22295" xr:uid="{00000000-0005-0000-0000-0000E3750000}"/>
    <cellStyle name="Normal 2 9 2 5 2 2 2 2 2" xfId="44938" xr:uid="{00000000-0005-0000-0000-0000E4750000}"/>
    <cellStyle name="Normal 2 9 2 5 2 2 2 3" xfId="14855" xr:uid="{00000000-0005-0000-0000-0000E5750000}"/>
    <cellStyle name="Normal 2 9 2 5 2 2 2 3 2" xfId="37498" xr:uid="{00000000-0005-0000-0000-0000E6750000}"/>
    <cellStyle name="Normal 2 9 2 5 2 2 2 4" xfId="30057" xr:uid="{00000000-0005-0000-0000-0000E7750000}"/>
    <cellStyle name="Normal 2 9 2 5 2 2 3" xfId="18577" xr:uid="{00000000-0005-0000-0000-0000E8750000}"/>
    <cellStyle name="Normal 2 9 2 5 2 2 3 2" xfId="41220" xr:uid="{00000000-0005-0000-0000-0000E9750000}"/>
    <cellStyle name="Normal 2 9 2 5 2 2 4" xfId="11137" xr:uid="{00000000-0005-0000-0000-0000EA750000}"/>
    <cellStyle name="Normal 2 9 2 5 2 2 4 2" xfId="33780" xr:uid="{00000000-0005-0000-0000-0000EB750000}"/>
    <cellStyle name="Normal 2 9 2 5 2 2 5" xfId="26339" xr:uid="{00000000-0005-0000-0000-0000EC750000}"/>
    <cellStyle name="Normal 2 9 2 5 2 3" xfId="5564" xr:uid="{00000000-0005-0000-0000-0000ED750000}"/>
    <cellStyle name="Normal 2 9 2 5 2 3 2" xfId="20448" xr:uid="{00000000-0005-0000-0000-0000EE750000}"/>
    <cellStyle name="Normal 2 9 2 5 2 3 2 2" xfId="43091" xr:uid="{00000000-0005-0000-0000-0000EF750000}"/>
    <cellStyle name="Normal 2 9 2 5 2 3 3" xfId="13008" xr:uid="{00000000-0005-0000-0000-0000F0750000}"/>
    <cellStyle name="Normal 2 9 2 5 2 3 3 2" xfId="35651" xr:uid="{00000000-0005-0000-0000-0000F1750000}"/>
    <cellStyle name="Normal 2 9 2 5 2 3 4" xfId="28210" xr:uid="{00000000-0005-0000-0000-0000F2750000}"/>
    <cellStyle name="Normal 2 9 2 5 2 4" xfId="16730" xr:uid="{00000000-0005-0000-0000-0000F3750000}"/>
    <cellStyle name="Normal 2 9 2 5 2 4 2" xfId="39373" xr:uid="{00000000-0005-0000-0000-0000F4750000}"/>
    <cellStyle name="Normal 2 9 2 5 2 5" xfId="9290" xr:uid="{00000000-0005-0000-0000-0000F5750000}"/>
    <cellStyle name="Normal 2 9 2 5 2 5 2" xfId="31933" xr:uid="{00000000-0005-0000-0000-0000F6750000}"/>
    <cellStyle name="Normal 2 9 2 5 2 6" xfId="24492" xr:uid="{00000000-0005-0000-0000-0000F7750000}"/>
    <cellStyle name="Normal 2 9 2 5 3" xfId="2765" xr:uid="{00000000-0005-0000-0000-0000F8750000}"/>
    <cellStyle name="Normal 2 9 2 5 3 2" xfId="6486" xr:uid="{00000000-0005-0000-0000-0000F9750000}"/>
    <cellStyle name="Normal 2 9 2 5 3 2 2" xfId="21370" xr:uid="{00000000-0005-0000-0000-0000FA750000}"/>
    <cellStyle name="Normal 2 9 2 5 3 2 2 2" xfId="44013" xr:uid="{00000000-0005-0000-0000-0000FB750000}"/>
    <cellStyle name="Normal 2 9 2 5 3 2 3" xfId="13930" xr:uid="{00000000-0005-0000-0000-0000FC750000}"/>
    <cellStyle name="Normal 2 9 2 5 3 2 3 2" xfId="36573" xr:uid="{00000000-0005-0000-0000-0000FD750000}"/>
    <cellStyle name="Normal 2 9 2 5 3 2 4" xfId="29132" xr:uid="{00000000-0005-0000-0000-0000FE750000}"/>
    <cellStyle name="Normal 2 9 2 5 3 3" xfId="17652" xr:uid="{00000000-0005-0000-0000-0000FF750000}"/>
    <cellStyle name="Normal 2 9 2 5 3 3 2" xfId="40295" xr:uid="{00000000-0005-0000-0000-000000760000}"/>
    <cellStyle name="Normal 2 9 2 5 3 4" xfId="10212" xr:uid="{00000000-0005-0000-0000-000001760000}"/>
    <cellStyle name="Normal 2 9 2 5 3 4 2" xfId="32855" xr:uid="{00000000-0005-0000-0000-000002760000}"/>
    <cellStyle name="Normal 2 9 2 5 3 5" xfId="25414" xr:uid="{00000000-0005-0000-0000-000003760000}"/>
    <cellStyle name="Normal 2 9 2 5 4" xfId="4639" xr:uid="{00000000-0005-0000-0000-000004760000}"/>
    <cellStyle name="Normal 2 9 2 5 4 2" xfId="19523" xr:uid="{00000000-0005-0000-0000-000005760000}"/>
    <cellStyle name="Normal 2 9 2 5 4 2 2" xfId="42166" xr:uid="{00000000-0005-0000-0000-000006760000}"/>
    <cellStyle name="Normal 2 9 2 5 4 3" xfId="12083" xr:uid="{00000000-0005-0000-0000-000007760000}"/>
    <cellStyle name="Normal 2 9 2 5 4 3 2" xfId="34726" xr:uid="{00000000-0005-0000-0000-000008760000}"/>
    <cellStyle name="Normal 2 9 2 5 4 4" xfId="27285" xr:uid="{00000000-0005-0000-0000-000009760000}"/>
    <cellStyle name="Normal 2 9 2 5 5" xfId="15805" xr:uid="{00000000-0005-0000-0000-00000A760000}"/>
    <cellStyle name="Normal 2 9 2 5 5 2" xfId="38448" xr:uid="{00000000-0005-0000-0000-00000B760000}"/>
    <cellStyle name="Normal 2 9 2 5 6" xfId="8365" xr:uid="{00000000-0005-0000-0000-00000C760000}"/>
    <cellStyle name="Normal 2 9 2 5 6 2" xfId="31008" xr:uid="{00000000-0005-0000-0000-00000D760000}"/>
    <cellStyle name="Normal 2 9 2 5 7" xfId="23567" xr:uid="{00000000-0005-0000-0000-00000E760000}"/>
    <cellStyle name="Normal 2 9 2 6" xfId="1378" xr:uid="{00000000-0005-0000-0000-00000F760000}"/>
    <cellStyle name="Normal 2 9 2 6 2" xfId="3228" xr:uid="{00000000-0005-0000-0000-000010760000}"/>
    <cellStyle name="Normal 2 9 2 6 2 2" xfId="6949" xr:uid="{00000000-0005-0000-0000-000011760000}"/>
    <cellStyle name="Normal 2 9 2 6 2 2 2" xfId="21833" xr:uid="{00000000-0005-0000-0000-000012760000}"/>
    <cellStyle name="Normal 2 9 2 6 2 2 2 2" xfId="44476" xr:uid="{00000000-0005-0000-0000-000013760000}"/>
    <cellStyle name="Normal 2 9 2 6 2 2 3" xfId="14393" xr:uid="{00000000-0005-0000-0000-000014760000}"/>
    <cellStyle name="Normal 2 9 2 6 2 2 3 2" xfId="37036" xr:uid="{00000000-0005-0000-0000-000015760000}"/>
    <cellStyle name="Normal 2 9 2 6 2 2 4" xfId="29595" xr:uid="{00000000-0005-0000-0000-000016760000}"/>
    <cellStyle name="Normal 2 9 2 6 2 3" xfId="18115" xr:uid="{00000000-0005-0000-0000-000017760000}"/>
    <cellStyle name="Normal 2 9 2 6 2 3 2" xfId="40758" xr:uid="{00000000-0005-0000-0000-000018760000}"/>
    <cellStyle name="Normal 2 9 2 6 2 4" xfId="10675" xr:uid="{00000000-0005-0000-0000-000019760000}"/>
    <cellStyle name="Normal 2 9 2 6 2 4 2" xfId="33318" xr:uid="{00000000-0005-0000-0000-00001A760000}"/>
    <cellStyle name="Normal 2 9 2 6 2 5" xfId="25877" xr:uid="{00000000-0005-0000-0000-00001B760000}"/>
    <cellStyle name="Normal 2 9 2 6 3" xfId="5102" xr:uid="{00000000-0005-0000-0000-00001C760000}"/>
    <cellStyle name="Normal 2 9 2 6 3 2" xfId="19986" xr:uid="{00000000-0005-0000-0000-00001D760000}"/>
    <cellStyle name="Normal 2 9 2 6 3 2 2" xfId="42629" xr:uid="{00000000-0005-0000-0000-00001E760000}"/>
    <cellStyle name="Normal 2 9 2 6 3 3" xfId="12546" xr:uid="{00000000-0005-0000-0000-00001F760000}"/>
    <cellStyle name="Normal 2 9 2 6 3 3 2" xfId="35189" xr:uid="{00000000-0005-0000-0000-000020760000}"/>
    <cellStyle name="Normal 2 9 2 6 3 4" xfId="27748" xr:uid="{00000000-0005-0000-0000-000021760000}"/>
    <cellStyle name="Normal 2 9 2 6 4" xfId="16268" xr:uid="{00000000-0005-0000-0000-000022760000}"/>
    <cellStyle name="Normal 2 9 2 6 4 2" xfId="38911" xr:uid="{00000000-0005-0000-0000-000023760000}"/>
    <cellStyle name="Normal 2 9 2 6 5" xfId="8828" xr:uid="{00000000-0005-0000-0000-000024760000}"/>
    <cellStyle name="Normal 2 9 2 6 5 2" xfId="31471" xr:uid="{00000000-0005-0000-0000-000025760000}"/>
    <cellStyle name="Normal 2 9 2 6 6" xfId="24030" xr:uid="{00000000-0005-0000-0000-000026760000}"/>
    <cellStyle name="Normal 2 9 2 7" xfId="2303" xr:uid="{00000000-0005-0000-0000-000027760000}"/>
    <cellStyle name="Normal 2 9 2 7 2" xfId="6024" xr:uid="{00000000-0005-0000-0000-000028760000}"/>
    <cellStyle name="Normal 2 9 2 7 2 2" xfId="20908" xr:uid="{00000000-0005-0000-0000-000029760000}"/>
    <cellStyle name="Normal 2 9 2 7 2 2 2" xfId="43551" xr:uid="{00000000-0005-0000-0000-00002A760000}"/>
    <cellStyle name="Normal 2 9 2 7 2 3" xfId="13468" xr:uid="{00000000-0005-0000-0000-00002B760000}"/>
    <cellStyle name="Normal 2 9 2 7 2 3 2" xfId="36111" xr:uid="{00000000-0005-0000-0000-00002C760000}"/>
    <cellStyle name="Normal 2 9 2 7 2 4" xfId="28670" xr:uid="{00000000-0005-0000-0000-00002D760000}"/>
    <cellStyle name="Normal 2 9 2 7 3" xfId="17190" xr:uid="{00000000-0005-0000-0000-00002E760000}"/>
    <cellStyle name="Normal 2 9 2 7 3 2" xfId="39833" xr:uid="{00000000-0005-0000-0000-00002F760000}"/>
    <cellStyle name="Normal 2 9 2 7 4" xfId="9750" xr:uid="{00000000-0005-0000-0000-000030760000}"/>
    <cellStyle name="Normal 2 9 2 7 4 2" xfId="32393" xr:uid="{00000000-0005-0000-0000-000031760000}"/>
    <cellStyle name="Normal 2 9 2 7 5" xfId="24952" xr:uid="{00000000-0005-0000-0000-000032760000}"/>
    <cellStyle name="Normal 2 9 2 8" xfId="4177" xr:uid="{00000000-0005-0000-0000-000033760000}"/>
    <cellStyle name="Normal 2 9 2 8 2" xfId="19061" xr:uid="{00000000-0005-0000-0000-000034760000}"/>
    <cellStyle name="Normal 2 9 2 8 2 2" xfId="41704" xr:uid="{00000000-0005-0000-0000-000035760000}"/>
    <cellStyle name="Normal 2 9 2 8 3" xfId="11621" xr:uid="{00000000-0005-0000-0000-000036760000}"/>
    <cellStyle name="Normal 2 9 2 8 3 2" xfId="34264" xr:uid="{00000000-0005-0000-0000-000037760000}"/>
    <cellStyle name="Normal 2 9 2 8 4" xfId="26823" xr:uid="{00000000-0005-0000-0000-000038760000}"/>
    <cellStyle name="Normal 2 9 2 9" xfId="15343" xr:uid="{00000000-0005-0000-0000-000039760000}"/>
    <cellStyle name="Normal 2 9 2 9 2" xfId="37986" xr:uid="{00000000-0005-0000-0000-00003A760000}"/>
    <cellStyle name="Normal 2 9 3" xfId="477" xr:uid="{00000000-0005-0000-0000-00003B760000}"/>
    <cellStyle name="Normal 2 9 3 10" xfId="23138" xr:uid="{00000000-0005-0000-0000-00003C760000}"/>
    <cellStyle name="Normal 2 9 3 2" xfId="583" xr:uid="{00000000-0005-0000-0000-00003D760000}"/>
    <cellStyle name="Normal 2 9 3 2 2" xfId="795" xr:uid="{00000000-0005-0000-0000-00003E760000}"/>
    <cellStyle name="Normal 2 9 3 2 2 2" xfId="1260" xr:uid="{00000000-0005-0000-0000-00003F760000}"/>
    <cellStyle name="Normal 2 9 3 2 2 2 2" xfId="2188" xr:uid="{00000000-0005-0000-0000-000040760000}"/>
    <cellStyle name="Normal 2 9 3 2 2 2 2 2" xfId="4038" xr:uid="{00000000-0005-0000-0000-000041760000}"/>
    <cellStyle name="Normal 2 9 3 2 2 2 2 2 2" xfId="7759" xr:uid="{00000000-0005-0000-0000-000042760000}"/>
    <cellStyle name="Normal 2 9 3 2 2 2 2 2 2 2" xfId="22643" xr:uid="{00000000-0005-0000-0000-000043760000}"/>
    <cellStyle name="Normal 2 9 3 2 2 2 2 2 2 2 2" xfId="45286" xr:uid="{00000000-0005-0000-0000-000044760000}"/>
    <cellStyle name="Normal 2 9 3 2 2 2 2 2 2 3" xfId="15203" xr:uid="{00000000-0005-0000-0000-000045760000}"/>
    <cellStyle name="Normal 2 9 3 2 2 2 2 2 2 3 2" xfId="37846" xr:uid="{00000000-0005-0000-0000-000046760000}"/>
    <cellStyle name="Normal 2 9 3 2 2 2 2 2 2 4" xfId="30405" xr:uid="{00000000-0005-0000-0000-000047760000}"/>
    <cellStyle name="Normal 2 9 3 2 2 2 2 2 3" xfId="18925" xr:uid="{00000000-0005-0000-0000-000048760000}"/>
    <cellStyle name="Normal 2 9 3 2 2 2 2 2 3 2" xfId="41568" xr:uid="{00000000-0005-0000-0000-000049760000}"/>
    <cellStyle name="Normal 2 9 3 2 2 2 2 2 4" xfId="11485" xr:uid="{00000000-0005-0000-0000-00004A760000}"/>
    <cellStyle name="Normal 2 9 3 2 2 2 2 2 4 2" xfId="34128" xr:uid="{00000000-0005-0000-0000-00004B760000}"/>
    <cellStyle name="Normal 2 9 3 2 2 2 2 2 5" xfId="26687" xr:uid="{00000000-0005-0000-0000-00004C760000}"/>
    <cellStyle name="Normal 2 9 3 2 2 2 2 3" xfId="5912" xr:uid="{00000000-0005-0000-0000-00004D760000}"/>
    <cellStyle name="Normal 2 9 3 2 2 2 2 3 2" xfId="20796" xr:uid="{00000000-0005-0000-0000-00004E760000}"/>
    <cellStyle name="Normal 2 9 3 2 2 2 2 3 2 2" xfId="43439" xr:uid="{00000000-0005-0000-0000-00004F760000}"/>
    <cellStyle name="Normal 2 9 3 2 2 2 2 3 3" xfId="13356" xr:uid="{00000000-0005-0000-0000-000050760000}"/>
    <cellStyle name="Normal 2 9 3 2 2 2 2 3 3 2" xfId="35999" xr:uid="{00000000-0005-0000-0000-000051760000}"/>
    <cellStyle name="Normal 2 9 3 2 2 2 2 3 4" xfId="28558" xr:uid="{00000000-0005-0000-0000-000052760000}"/>
    <cellStyle name="Normal 2 9 3 2 2 2 2 4" xfId="17078" xr:uid="{00000000-0005-0000-0000-000053760000}"/>
    <cellStyle name="Normal 2 9 3 2 2 2 2 4 2" xfId="39721" xr:uid="{00000000-0005-0000-0000-000054760000}"/>
    <cellStyle name="Normal 2 9 3 2 2 2 2 5" xfId="9638" xr:uid="{00000000-0005-0000-0000-000055760000}"/>
    <cellStyle name="Normal 2 9 3 2 2 2 2 5 2" xfId="32281" xr:uid="{00000000-0005-0000-0000-000056760000}"/>
    <cellStyle name="Normal 2 9 3 2 2 2 2 6" xfId="24840" xr:uid="{00000000-0005-0000-0000-000057760000}"/>
    <cellStyle name="Normal 2 9 3 2 2 2 3" xfId="3113" xr:uid="{00000000-0005-0000-0000-000058760000}"/>
    <cellStyle name="Normal 2 9 3 2 2 2 3 2" xfId="6834" xr:uid="{00000000-0005-0000-0000-000059760000}"/>
    <cellStyle name="Normal 2 9 3 2 2 2 3 2 2" xfId="21718" xr:uid="{00000000-0005-0000-0000-00005A760000}"/>
    <cellStyle name="Normal 2 9 3 2 2 2 3 2 2 2" xfId="44361" xr:uid="{00000000-0005-0000-0000-00005B760000}"/>
    <cellStyle name="Normal 2 9 3 2 2 2 3 2 3" xfId="14278" xr:uid="{00000000-0005-0000-0000-00005C760000}"/>
    <cellStyle name="Normal 2 9 3 2 2 2 3 2 3 2" xfId="36921" xr:uid="{00000000-0005-0000-0000-00005D760000}"/>
    <cellStyle name="Normal 2 9 3 2 2 2 3 2 4" xfId="29480" xr:uid="{00000000-0005-0000-0000-00005E760000}"/>
    <cellStyle name="Normal 2 9 3 2 2 2 3 3" xfId="18000" xr:uid="{00000000-0005-0000-0000-00005F760000}"/>
    <cellStyle name="Normal 2 9 3 2 2 2 3 3 2" xfId="40643" xr:uid="{00000000-0005-0000-0000-000060760000}"/>
    <cellStyle name="Normal 2 9 3 2 2 2 3 4" xfId="10560" xr:uid="{00000000-0005-0000-0000-000061760000}"/>
    <cellStyle name="Normal 2 9 3 2 2 2 3 4 2" xfId="33203" xr:uid="{00000000-0005-0000-0000-000062760000}"/>
    <cellStyle name="Normal 2 9 3 2 2 2 3 5" xfId="25762" xr:uid="{00000000-0005-0000-0000-000063760000}"/>
    <cellStyle name="Normal 2 9 3 2 2 2 4" xfId="4987" xr:uid="{00000000-0005-0000-0000-000064760000}"/>
    <cellStyle name="Normal 2 9 3 2 2 2 4 2" xfId="19871" xr:uid="{00000000-0005-0000-0000-000065760000}"/>
    <cellStyle name="Normal 2 9 3 2 2 2 4 2 2" xfId="42514" xr:uid="{00000000-0005-0000-0000-000066760000}"/>
    <cellStyle name="Normal 2 9 3 2 2 2 4 3" xfId="12431" xr:uid="{00000000-0005-0000-0000-000067760000}"/>
    <cellStyle name="Normal 2 9 3 2 2 2 4 3 2" xfId="35074" xr:uid="{00000000-0005-0000-0000-000068760000}"/>
    <cellStyle name="Normal 2 9 3 2 2 2 4 4" xfId="27633" xr:uid="{00000000-0005-0000-0000-000069760000}"/>
    <cellStyle name="Normal 2 9 3 2 2 2 5" xfId="16153" xr:uid="{00000000-0005-0000-0000-00006A760000}"/>
    <cellStyle name="Normal 2 9 3 2 2 2 5 2" xfId="38796" xr:uid="{00000000-0005-0000-0000-00006B760000}"/>
    <cellStyle name="Normal 2 9 3 2 2 2 6" xfId="8713" xr:uid="{00000000-0005-0000-0000-00006C760000}"/>
    <cellStyle name="Normal 2 9 3 2 2 2 6 2" xfId="31356" xr:uid="{00000000-0005-0000-0000-00006D760000}"/>
    <cellStyle name="Normal 2 9 3 2 2 2 7" xfId="23915" xr:uid="{00000000-0005-0000-0000-00006E760000}"/>
    <cellStyle name="Normal 2 9 3 2 2 3" xfId="1726" xr:uid="{00000000-0005-0000-0000-00006F760000}"/>
    <cellStyle name="Normal 2 9 3 2 2 3 2" xfId="3576" xr:uid="{00000000-0005-0000-0000-000070760000}"/>
    <cellStyle name="Normal 2 9 3 2 2 3 2 2" xfId="7297" xr:uid="{00000000-0005-0000-0000-000071760000}"/>
    <cellStyle name="Normal 2 9 3 2 2 3 2 2 2" xfId="22181" xr:uid="{00000000-0005-0000-0000-000072760000}"/>
    <cellStyle name="Normal 2 9 3 2 2 3 2 2 2 2" xfId="44824" xr:uid="{00000000-0005-0000-0000-000073760000}"/>
    <cellStyle name="Normal 2 9 3 2 2 3 2 2 3" xfId="14741" xr:uid="{00000000-0005-0000-0000-000074760000}"/>
    <cellStyle name="Normal 2 9 3 2 2 3 2 2 3 2" xfId="37384" xr:uid="{00000000-0005-0000-0000-000075760000}"/>
    <cellStyle name="Normal 2 9 3 2 2 3 2 2 4" xfId="29943" xr:uid="{00000000-0005-0000-0000-000076760000}"/>
    <cellStyle name="Normal 2 9 3 2 2 3 2 3" xfId="18463" xr:uid="{00000000-0005-0000-0000-000077760000}"/>
    <cellStyle name="Normal 2 9 3 2 2 3 2 3 2" xfId="41106" xr:uid="{00000000-0005-0000-0000-000078760000}"/>
    <cellStyle name="Normal 2 9 3 2 2 3 2 4" xfId="11023" xr:uid="{00000000-0005-0000-0000-000079760000}"/>
    <cellStyle name="Normal 2 9 3 2 2 3 2 4 2" xfId="33666" xr:uid="{00000000-0005-0000-0000-00007A760000}"/>
    <cellStyle name="Normal 2 9 3 2 2 3 2 5" xfId="26225" xr:uid="{00000000-0005-0000-0000-00007B760000}"/>
    <cellStyle name="Normal 2 9 3 2 2 3 3" xfId="5450" xr:uid="{00000000-0005-0000-0000-00007C760000}"/>
    <cellStyle name="Normal 2 9 3 2 2 3 3 2" xfId="20334" xr:uid="{00000000-0005-0000-0000-00007D760000}"/>
    <cellStyle name="Normal 2 9 3 2 2 3 3 2 2" xfId="42977" xr:uid="{00000000-0005-0000-0000-00007E760000}"/>
    <cellStyle name="Normal 2 9 3 2 2 3 3 3" xfId="12894" xr:uid="{00000000-0005-0000-0000-00007F760000}"/>
    <cellStyle name="Normal 2 9 3 2 2 3 3 3 2" xfId="35537" xr:uid="{00000000-0005-0000-0000-000080760000}"/>
    <cellStyle name="Normal 2 9 3 2 2 3 3 4" xfId="28096" xr:uid="{00000000-0005-0000-0000-000081760000}"/>
    <cellStyle name="Normal 2 9 3 2 2 3 4" xfId="16616" xr:uid="{00000000-0005-0000-0000-000082760000}"/>
    <cellStyle name="Normal 2 9 3 2 2 3 4 2" xfId="39259" xr:uid="{00000000-0005-0000-0000-000083760000}"/>
    <cellStyle name="Normal 2 9 3 2 2 3 5" xfId="9176" xr:uid="{00000000-0005-0000-0000-000084760000}"/>
    <cellStyle name="Normal 2 9 3 2 2 3 5 2" xfId="31819" xr:uid="{00000000-0005-0000-0000-000085760000}"/>
    <cellStyle name="Normal 2 9 3 2 2 3 6" xfId="24378" xr:uid="{00000000-0005-0000-0000-000086760000}"/>
    <cellStyle name="Normal 2 9 3 2 2 4" xfId="2651" xr:uid="{00000000-0005-0000-0000-000087760000}"/>
    <cellStyle name="Normal 2 9 3 2 2 4 2" xfId="6372" xr:uid="{00000000-0005-0000-0000-000088760000}"/>
    <cellStyle name="Normal 2 9 3 2 2 4 2 2" xfId="21256" xr:uid="{00000000-0005-0000-0000-000089760000}"/>
    <cellStyle name="Normal 2 9 3 2 2 4 2 2 2" xfId="43899" xr:uid="{00000000-0005-0000-0000-00008A760000}"/>
    <cellStyle name="Normal 2 9 3 2 2 4 2 3" xfId="13816" xr:uid="{00000000-0005-0000-0000-00008B760000}"/>
    <cellStyle name="Normal 2 9 3 2 2 4 2 3 2" xfId="36459" xr:uid="{00000000-0005-0000-0000-00008C760000}"/>
    <cellStyle name="Normal 2 9 3 2 2 4 2 4" xfId="29018" xr:uid="{00000000-0005-0000-0000-00008D760000}"/>
    <cellStyle name="Normal 2 9 3 2 2 4 3" xfId="17538" xr:uid="{00000000-0005-0000-0000-00008E760000}"/>
    <cellStyle name="Normal 2 9 3 2 2 4 3 2" xfId="40181" xr:uid="{00000000-0005-0000-0000-00008F760000}"/>
    <cellStyle name="Normal 2 9 3 2 2 4 4" xfId="10098" xr:uid="{00000000-0005-0000-0000-000090760000}"/>
    <cellStyle name="Normal 2 9 3 2 2 4 4 2" xfId="32741" xr:uid="{00000000-0005-0000-0000-000091760000}"/>
    <cellStyle name="Normal 2 9 3 2 2 4 5" xfId="25300" xr:uid="{00000000-0005-0000-0000-000092760000}"/>
    <cellStyle name="Normal 2 9 3 2 2 5" xfId="4525" xr:uid="{00000000-0005-0000-0000-000093760000}"/>
    <cellStyle name="Normal 2 9 3 2 2 5 2" xfId="19409" xr:uid="{00000000-0005-0000-0000-000094760000}"/>
    <cellStyle name="Normal 2 9 3 2 2 5 2 2" xfId="42052" xr:uid="{00000000-0005-0000-0000-000095760000}"/>
    <cellStyle name="Normal 2 9 3 2 2 5 3" xfId="11969" xr:uid="{00000000-0005-0000-0000-000096760000}"/>
    <cellStyle name="Normal 2 9 3 2 2 5 3 2" xfId="34612" xr:uid="{00000000-0005-0000-0000-000097760000}"/>
    <cellStyle name="Normal 2 9 3 2 2 5 4" xfId="27171" xr:uid="{00000000-0005-0000-0000-000098760000}"/>
    <cellStyle name="Normal 2 9 3 2 2 6" xfId="15691" xr:uid="{00000000-0005-0000-0000-000099760000}"/>
    <cellStyle name="Normal 2 9 3 2 2 6 2" xfId="38334" xr:uid="{00000000-0005-0000-0000-00009A760000}"/>
    <cellStyle name="Normal 2 9 3 2 2 7" xfId="8251" xr:uid="{00000000-0005-0000-0000-00009B760000}"/>
    <cellStyle name="Normal 2 9 3 2 2 7 2" xfId="30894" xr:uid="{00000000-0005-0000-0000-00009C760000}"/>
    <cellStyle name="Normal 2 9 3 2 2 8" xfId="23453" xr:uid="{00000000-0005-0000-0000-00009D760000}"/>
    <cellStyle name="Normal 2 9 3 2 3" xfId="1049" xr:uid="{00000000-0005-0000-0000-00009E760000}"/>
    <cellStyle name="Normal 2 9 3 2 3 2" xfId="1977" xr:uid="{00000000-0005-0000-0000-00009F760000}"/>
    <cellStyle name="Normal 2 9 3 2 3 2 2" xfId="3827" xr:uid="{00000000-0005-0000-0000-0000A0760000}"/>
    <cellStyle name="Normal 2 9 3 2 3 2 2 2" xfId="7548" xr:uid="{00000000-0005-0000-0000-0000A1760000}"/>
    <cellStyle name="Normal 2 9 3 2 3 2 2 2 2" xfId="22432" xr:uid="{00000000-0005-0000-0000-0000A2760000}"/>
    <cellStyle name="Normal 2 9 3 2 3 2 2 2 2 2" xfId="45075" xr:uid="{00000000-0005-0000-0000-0000A3760000}"/>
    <cellStyle name="Normal 2 9 3 2 3 2 2 2 3" xfId="14992" xr:uid="{00000000-0005-0000-0000-0000A4760000}"/>
    <cellStyle name="Normal 2 9 3 2 3 2 2 2 3 2" xfId="37635" xr:uid="{00000000-0005-0000-0000-0000A5760000}"/>
    <cellStyle name="Normal 2 9 3 2 3 2 2 2 4" xfId="30194" xr:uid="{00000000-0005-0000-0000-0000A6760000}"/>
    <cellStyle name="Normal 2 9 3 2 3 2 2 3" xfId="18714" xr:uid="{00000000-0005-0000-0000-0000A7760000}"/>
    <cellStyle name="Normal 2 9 3 2 3 2 2 3 2" xfId="41357" xr:uid="{00000000-0005-0000-0000-0000A8760000}"/>
    <cellStyle name="Normal 2 9 3 2 3 2 2 4" xfId="11274" xr:uid="{00000000-0005-0000-0000-0000A9760000}"/>
    <cellStyle name="Normal 2 9 3 2 3 2 2 4 2" xfId="33917" xr:uid="{00000000-0005-0000-0000-0000AA760000}"/>
    <cellStyle name="Normal 2 9 3 2 3 2 2 5" xfId="26476" xr:uid="{00000000-0005-0000-0000-0000AB760000}"/>
    <cellStyle name="Normal 2 9 3 2 3 2 3" xfId="5701" xr:uid="{00000000-0005-0000-0000-0000AC760000}"/>
    <cellStyle name="Normal 2 9 3 2 3 2 3 2" xfId="20585" xr:uid="{00000000-0005-0000-0000-0000AD760000}"/>
    <cellStyle name="Normal 2 9 3 2 3 2 3 2 2" xfId="43228" xr:uid="{00000000-0005-0000-0000-0000AE760000}"/>
    <cellStyle name="Normal 2 9 3 2 3 2 3 3" xfId="13145" xr:uid="{00000000-0005-0000-0000-0000AF760000}"/>
    <cellStyle name="Normal 2 9 3 2 3 2 3 3 2" xfId="35788" xr:uid="{00000000-0005-0000-0000-0000B0760000}"/>
    <cellStyle name="Normal 2 9 3 2 3 2 3 4" xfId="28347" xr:uid="{00000000-0005-0000-0000-0000B1760000}"/>
    <cellStyle name="Normal 2 9 3 2 3 2 4" xfId="16867" xr:uid="{00000000-0005-0000-0000-0000B2760000}"/>
    <cellStyle name="Normal 2 9 3 2 3 2 4 2" xfId="39510" xr:uid="{00000000-0005-0000-0000-0000B3760000}"/>
    <cellStyle name="Normal 2 9 3 2 3 2 5" xfId="9427" xr:uid="{00000000-0005-0000-0000-0000B4760000}"/>
    <cellStyle name="Normal 2 9 3 2 3 2 5 2" xfId="32070" xr:uid="{00000000-0005-0000-0000-0000B5760000}"/>
    <cellStyle name="Normal 2 9 3 2 3 2 6" xfId="24629" xr:uid="{00000000-0005-0000-0000-0000B6760000}"/>
    <cellStyle name="Normal 2 9 3 2 3 3" xfId="2902" xr:uid="{00000000-0005-0000-0000-0000B7760000}"/>
    <cellStyle name="Normal 2 9 3 2 3 3 2" xfId="6623" xr:uid="{00000000-0005-0000-0000-0000B8760000}"/>
    <cellStyle name="Normal 2 9 3 2 3 3 2 2" xfId="21507" xr:uid="{00000000-0005-0000-0000-0000B9760000}"/>
    <cellStyle name="Normal 2 9 3 2 3 3 2 2 2" xfId="44150" xr:uid="{00000000-0005-0000-0000-0000BA760000}"/>
    <cellStyle name="Normal 2 9 3 2 3 3 2 3" xfId="14067" xr:uid="{00000000-0005-0000-0000-0000BB760000}"/>
    <cellStyle name="Normal 2 9 3 2 3 3 2 3 2" xfId="36710" xr:uid="{00000000-0005-0000-0000-0000BC760000}"/>
    <cellStyle name="Normal 2 9 3 2 3 3 2 4" xfId="29269" xr:uid="{00000000-0005-0000-0000-0000BD760000}"/>
    <cellStyle name="Normal 2 9 3 2 3 3 3" xfId="17789" xr:uid="{00000000-0005-0000-0000-0000BE760000}"/>
    <cellStyle name="Normal 2 9 3 2 3 3 3 2" xfId="40432" xr:uid="{00000000-0005-0000-0000-0000BF760000}"/>
    <cellStyle name="Normal 2 9 3 2 3 3 4" xfId="10349" xr:uid="{00000000-0005-0000-0000-0000C0760000}"/>
    <cellStyle name="Normal 2 9 3 2 3 3 4 2" xfId="32992" xr:uid="{00000000-0005-0000-0000-0000C1760000}"/>
    <cellStyle name="Normal 2 9 3 2 3 3 5" xfId="25551" xr:uid="{00000000-0005-0000-0000-0000C2760000}"/>
    <cellStyle name="Normal 2 9 3 2 3 4" xfId="4776" xr:uid="{00000000-0005-0000-0000-0000C3760000}"/>
    <cellStyle name="Normal 2 9 3 2 3 4 2" xfId="19660" xr:uid="{00000000-0005-0000-0000-0000C4760000}"/>
    <cellStyle name="Normal 2 9 3 2 3 4 2 2" xfId="42303" xr:uid="{00000000-0005-0000-0000-0000C5760000}"/>
    <cellStyle name="Normal 2 9 3 2 3 4 3" xfId="12220" xr:uid="{00000000-0005-0000-0000-0000C6760000}"/>
    <cellStyle name="Normal 2 9 3 2 3 4 3 2" xfId="34863" xr:uid="{00000000-0005-0000-0000-0000C7760000}"/>
    <cellStyle name="Normal 2 9 3 2 3 4 4" xfId="27422" xr:uid="{00000000-0005-0000-0000-0000C8760000}"/>
    <cellStyle name="Normal 2 9 3 2 3 5" xfId="15942" xr:uid="{00000000-0005-0000-0000-0000C9760000}"/>
    <cellStyle name="Normal 2 9 3 2 3 5 2" xfId="38585" xr:uid="{00000000-0005-0000-0000-0000CA760000}"/>
    <cellStyle name="Normal 2 9 3 2 3 6" xfId="8502" xr:uid="{00000000-0005-0000-0000-0000CB760000}"/>
    <cellStyle name="Normal 2 9 3 2 3 6 2" xfId="31145" xr:uid="{00000000-0005-0000-0000-0000CC760000}"/>
    <cellStyle name="Normal 2 9 3 2 3 7" xfId="23704" xr:uid="{00000000-0005-0000-0000-0000CD760000}"/>
    <cellStyle name="Normal 2 9 3 2 4" xfId="1515" xr:uid="{00000000-0005-0000-0000-0000CE760000}"/>
    <cellStyle name="Normal 2 9 3 2 4 2" xfId="3365" xr:uid="{00000000-0005-0000-0000-0000CF760000}"/>
    <cellStyle name="Normal 2 9 3 2 4 2 2" xfId="7086" xr:uid="{00000000-0005-0000-0000-0000D0760000}"/>
    <cellStyle name="Normal 2 9 3 2 4 2 2 2" xfId="21970" xr:uid="{00000000-0005-0000-0000-0000D1760000}"/>
    <cellStyle name="Normal 2 9 3 2 4 2 2 2 2" xfId="44613" xr:uid="{00000000-0005-0000-0000-0000D2760000}"/>
    <cellStyle name="Normal 2 9 3 2 4 2 2 3" xfId="14530" xr:uid="{00000000-0005-0000-0000-0000D3760000}"/>
    <cellStyle name="Normal 2 9 3 2 4 2 2 3 2" xfId="37173" xr:uid="{00000000-0005-0000-0000-0000D4760000}"/>
    <cellStyle name="Normal 2 9 3 2 4 2 2 4" xfId="29732" xr:uid="{00000000-0005-0000-0000-0000D5760000}"/>
    <cellStyle name="Normal 2 9 3 2 4 2 3" xfId="18252" xr:uid="{00000000-0005-0000-0000-0000D6760000}"/>
    <cellStyle name="Normal 2 9 3 2 4 2 3 2" xfId="40895" xr:uid="{00000000-0005-0000-0000-0000D7760000}"/>
    <cellStyle name="Normal 2 9 3 2 4 2 4" xfId="10812" xr:uid="{00000000-0005-0000-0000-0000D8760000}"/>
    <cellStyle name="Normal 2 9 3 2 4 2 4 2" xfId="33455" xr:uid="{00000000-0005-0000-0000-0000D9760000}"/>
    <cellStyle name="Normal 2 9 3 2 4 2 5" xfId="26014" xr:uid="{00000000-0005-0000-0000-0000DA760000}"/>
    <cellStyle name="Normal 2 9 3 2 4 3" xfId="5239" xr:uid="{00000000-0005-0000-0000-0000DB760000}"/>
    <cellStyle name="Normal 2 9 3 2 4 3 2" xfId="20123" xr:uid="{00000000-0005-0000-0000-0000DC760000}"/>
    <cellStyle name="Normal 2 9 3 2 4 3 2 2" xfId="42766" xr:uid="{00000000-0005-0000-0000-0000DD760000}"/>
    <cellStyle name="Normal 2 9 3 2 4 3 3" xfId="12683" xr:uid="{00000000-0005-0000-0000-0000DE760000}"/>
    <cellStyle name="Normal 2 9 3 2 4 3 3 2" xfId="35326" xr:uid="{00000000-0005-0000-0000-0000DF760000}"/>
    <cellStyle name="Normal 2 9 3 2 4 3 4" xfId="27885" xr:uid="{00000000-0005-0000-0000-0000E0760000}"/>
    <cellStyle name="Normal 2 9 3 2 4 4" xfId="16405" xr:uid="{00000000-0005-0000-0000-0000E1760000}"/>
    <cellStyle name="Normal 2 9 3 2 4 4 2" xfId="39048" xr:uid="{00000000-0005-0000-0000-0000E2760000}"/>
    <cellStyle name="Normal 2 9 3 2 4 5" xfId="8965" xr:uid="{00000000-0005-0000-0000-0000E3760000}"/>
    <cellStyle name="Normal 2 9 3 2 4 5 2" xfId="31608" xr:uid="{00000000-0005-0000-0000-0000E4760000}"/>
    <cellStyle name="Normal 2 9 3 2 4 6" xfId="24167" xr:uid="{00000000-0005-0000-0000-0000E5760000}"/>
    <cellStyle name="Normal 2 9 3 2 5" xfId="2440" xr:uid="{00000000-0005-0000-0000-0000E6760000}"/>
    <cellStyle name="Normal 2 9 3 2 5 2" xfId="6161" xr:uid="{00000000-0005-0000-0000-0000E7760000}"/>
    <cellStyle name="Normal 2 9 3 2 5 2 2" xfId="21045" xr:uid="{00000000-0005-0000-0000-0000E8760000}"/>
    <cellStyle name="Normal 2 9 3 2 5 2 2 2" xfId="43688" xr:uid="{00000000-0005-0000-0000-0000E9760000}"/>
    <cellStyle name="Normal 2 9 3 2 5 2 3" xfId="13605" xr:uid="{00000000-0005-0000-0000-0000EA760000}"/>
    <cellStyle name="Normal 2 9 3 2 5 2 3 2" xfId="36248" xr:uid="{00000000-0005-0000-0000-0000EB760000}"/>
    <cellStyle name="Normal 2 9 3 2 5 2 4" xfId="28807" xr:uid="{00000000-0005-0000-0000-0000EC760000}"/>
    <cellStyle name="Normal 2 9 3 2 5 3" xfId="17327" xr:uid="{00000000-0005-0000-0000-0000ED760000}"/>
    <cellStyle name="Normal 2 9 3 2 5 3 2" xfId="39970" xr:uid="{00000000-0005-0000-0000-0000EE760000}"/>
    <cellStyle name="Normal 2 9 3 2 5 4" xfId="9887" xr:uid="{00000000-0005-0000-0000-0000EF760000}"/>
    <cellStyle name="Normal 2 9 3 2 5 4 2" xfId="32530" xr:uid="{00000000-0005-0000-0000-0000F0760000}"/>
    <cellStyle name="Normal 2 9 3 2 5 5" xfId="25089" xr:uid="{00000000-0005-0000-0000-0000F1760000}"/>
    <cellStyle name="Normal 2 9 3 2 6" xfId="4314" xr:uid="{00000000-0005-0000-0000-0000F2760000}"/>
    <cellStyle name="Normal 2 9 3 2 6 2" xfId="19198" xr:uid="{00000000-0005-0000-0000-0000F3760000}"/>
    <cellStyle name="Normal 2 9 3 2 6 2 2" xfId="41841" xr:uid="{00000000-0005-0000-0000-0000F4760000}"/>
    <cellStyle name="Normal 2 9 3 2 6 3" xfId="11758" xr:uid="{00000000-0005-0000-0000-0000F5760000}"/>
    <cellStyle name="Normal 2 9 3 2 6 3 2" xfId="34401" xr:uid="{00000000-0005-0000-0000-0000F6760000}"/>
    <cellStyle name="Normal 2 9 3 2 6 4" xfId="26960" xr:uid="{00000000-0005-0000-0000-0000F7760000}"/>
    <cellStyle name="Normal 2 9 3 2 7" xfId="15480" xr:uid="{00000000-0005-0000-0000-0000F8760000}"/>
    <cellStyle name="Normal 2 9 3 2 7 2" xfId="38123" xr:uid="{00000000-0005-0000-0000-0000F9760000}"/>
    <cellStyle name="Normal 2 9 3 2 8" xfId="8040" xr:uid="{00000000-0005-0000-0000-0000FA760000}"/>
    <cellStyle name="Normal 2 9 3 2 8 2" xfId="30683" xr:uid="{00000000-0005-0000-0000-0000FB760000}"/>
    <cellStyle name="Normal 2 9 3 2 9" xfId="23243" xr:uid="{00000000-0005-0000-0000-0000FC760000}"/>
    <cellStyle name="Normal 2 9 3 3" xfId="690" xr:uid="{00000000-0005-0000-0000-0000FD760000}"/>
    <cellStyle name="Normal 2 9 3 3 2" xfId="1155" xr:uid="{00000000-0005-0000-0000-0000FE760000}"/>
    <cellStyle name="Normal 2 9 3 3 2 2" xfId="2083" xr:uid="{00000000-0005-0000-0000-0000FF760000}"/>
    <cellStyle name="Normal 2 9 3 3 2 2 2" xfId="3933" xr:uid="{00000000-0005-0000-0000-000000770000}"/>
    <cellStyle name="Normal 2 9 3 3 2 2 2 2" xfId="7654" xr:uid="{00000000-0005-0000-0000-000001770000}"/>
    <cellStyle name="Normal 2 9 3 3 2 2 2 2 2" xfId="22538" xr:uid="{00000000-0005-0000-0000-000002770000}"/>
    <cellStyle name="Normal 2 9 3 3 2 2 2 2 2 2" xfId="45181" xr:uid="{00000000-0005-0000-0000-000003770000}"/>
    <cellStyle name="Normal 2 9 3 3 2 2 2 2 3" xfId="15098" xr:uid="{00000000-0005-0000-0000-000004770000}"/>
    <cellStyle name="Normal 2 9 3 3 2 2 2 2 3 2" xfId="37741" xr:uid="{00000000-0005-0000-0000-000005770000}"/>
    <cellStyle name="Normal 2 9 3 3 2 2 2 2 4" xfId="30300" xr:uid="{00000000-0005-0000-0000-000006770000}"/>
    <cellStyle name="Normal 2 9 3 3 2 2 2 3" xfId="18820" xr:uid="{00000000-0005-0000-0000-000007770000}"/>
    <cellStyle name="Normal 2 9 3 3 2 2 2 3 2" xfId="41463" xr:uid="{00000000-0005-0000-0000-000008770000}"/>
    <cellStyle name="Normal 2 9 3 3 2 2 2 4" xfId="11380" xr:uid="{00000000-0005-0000-0000-000009770000}"/>
    <cellStyle name="Normal 2 9 3 3 2 2 2 4 2" xfId="34023" xr:uid="{00000000-0005-0000-0000-00000A770000}"/>
    <cellStyle name="Normal 2 9 3 3 2 2 2 5" xfId="26582" xr:uid="{00000000-0005-0000-0000-00000B770000}"/>
    <cellStyle name="Normal 2 9 3 3 2 2 3" xfId="5807" xr:uid="{00000000-0005-0000-0000-00000C770000}"/>
    <cellStyle name="Normal 2 9 3 3 2 2 3 2" xfId="20691" xr:uid="{00000000-0005-0000-0000-00000D770000}"/>
    <cellStyle name="Normal 2 9 3 3 2 2 3 2 2" xfId="43334" xr:uid="{00000000-0005-0000-0000-00000E770000}"/>
    <cellStyle name="Normal 2 9 3 3 2 2 3 3" xfId="13251" xr:uid="{00000000-0005-0000-0000-00000F770000}"/>
    <cellStyle name="Normal 2 9 3 3 2 2 3 3 2" xfId="35894" xr:uid="{00000000-0005-0000-0000-000010770000}"/>
    <cellStyle name="Normal 2 9 3 3 2 2 3 4" xfId="28453" xr:uid="{00000000-0005-0000-0000-000011770000}"/>
    <cellStyle name="Normal 2 9 3 3 2 2 4" xfId="16973" xr:uid="{00000000-0005-0000-0000-000012770000}"/>
    <cellStyle name="Normal 2 9 3 3 2 2 4 2" xfId="39616" xr:uid="{00000000-0005-0000-0000-000013770000}"/>
    <cellStyle name="Normal 2 9 3 3 2 2 5" xfId="9533" xr:uid="{00000000-0005-0000-0000-000014770000}"/>
    <cellStyle name="Normal 2 9 3 3 2 2 5 2" xfId="32176" xr:uid="{00000000-0005-0000-0000-000015770000}"/>
    <cellStyle name="Normal 2 9 3 3 2 2 6" xfId="24735" xr:uid="{00000000-0005-0000-0000-000016770000}"/>
    <cellStyle name="Normal 2 9 3 3 2 3" xfId="3008" xr:uid="{00000000-0005-0000-0000-000017770000}"/>
    <cellStyle name="Normal 2 9 3 3 2 3 2" xfId="6729" xr:uid="{00000000-0005-0000-0000-000018770000}"/>
    <cellStyle name="Normal 2 9 3 3 2 3 2 2" xfId="21613" xr:uid="{00000000-0005-0000-0000-000019770000}"/>
    <cellStyle name="Normal 2 9 3 3 2 3 2 2 2" xfId="44256" xr:uid="{00000000-0005-0000-0000-00001A770000}"/>
    <cellStyle name="Normal 2 9 3 3 2 3 2 3" xfId="14173" xr:uid="{00000000-0005-0000-0000-00001B770000}"/>
    <cellStyle name="Normal 2 9 3 3 2 3 2 3 2" xfId="36816" xr:uid="{00000000-0005-0000-0000-00001C770000}"/>
    <cellStyle name="Normal 2 9 3 3 2 3 2 4" xfId="29375" xr:uid="{00000000-0005-0000-0000-00001D770000}"/>
    <cellStyle name="Normal 2 9 3 3 2 3 3" xfId="17895" xr:uid="{00000000-0005-0000-0000-00001E770000}"/>
    <cellStyle name="Normal 2 9 3 3 2 3 3 2" xfId="40538" xr:uid="{00000000-0005-0000-0000-00001F770000}"/>
    <cellStyle name="Normal 2 9 3 3 2 3 4" xfId="10455" xr:uid="{00000000-0005-0000-0000-000020770000}"/>
    <cellStyle name="Normal 2 9 3 3 2 3 4 2" xfId="33098" xr:uid="{00000000-0005-0000-0000-000021770000}"/>
    <cellStyle name="Normal 2 9 3 3 2 3 5" xfId="25657" xr:uid="{00000000-0005-0000-0000-000022770000}"/>
    <cellStyle name="Normal 2 9 3 3 2 4" xfId="4882" xr:uid="{00000000-0005-0000-0000-000023770000}"/>
    <cellStyle name="Normal 2 9 3 3 2 4 2" xfId="19766" xr:uid="{00000000-0005-0000-0000-000024770000}"/>
    <cellStyle name="Normal 2 9 3 3 2 4 2 2" xfId="42409" xr:uid="{00000000-0005-0000-0000-000025770000}"/>
    <cellStyle name="Normal 2 9 3 3 2 4 3" xfId="12326" xr:uid="{00000000-0005-0000-0000-000026770000}"/>
    <cellStyle name="Normal 2 9 3 3 2 4 3 2" xfId="34969" xr:uid="{00000000-0005-0000-0000-000027770000}"/>
    <cellStyle name="Normal 2 9 3 3 2 4 4" xfId="27528" xr:uid="{00000000-0005-0000-0000-000028770000}"/>
    <cellStyle name="Normal 2 9 3 3 2 5" xfId="16048" xr:uid="{00000000-0005-0000-0000-000029770000}"/>
    <cellStyle name="Normal 2 9 3 3 2 5 2" xfId="38691" xr:uid="{00000000-0005-0000-0000-00002A770000}"/>
    <cellStyle name="Normal 2 9 3 3 2 6" xfId="8608" xr:uid="{00000000-0005-0000-0000-00002B770000}"/>
    <cellStyle name="Normal 2 9 3 3 2 6 2" xfId="31251" xr:uid="{00000000-0005-0000-0000-00002C770000}"/>
    <cellStyle name="Normal 2 9 3 3 2 7" xfId="23810" xr:uid="{00000000-0005-0000-0000-00002D770000}"/>
    <cellStyle name="Normal 2 9 3 3 3" xfId="1621" xr:uid="{00000000-0005-0000-0000-00002E770000}"/>
    <cellStyle name="Normal 2 9 3 3 3 2" xfId="3471" xr:uid="{00000000-0005-0000-0000-00002F770000}"/>
    <cellStyle name="Normal 2 9 3 3 3 2 2" xfId="7192" xr:uid="{00000000-0005-0000-0000-000030770000}"/>
    <cellStyle name="Normal 2 9 3 3 3 2 2 2" xfId="22076" xr:uid="{00000000-0005-0000-0000-000031770000}"/>
    <cellStyle name="Normal 2 9 3 3 3 2 2 2 2" xfId="44719" xr:uid="{00000000-0005-0000-0000-000032770000}"/>
    <cellStyle name="Normal 2 9 3 3 3 2 2 3" xfId="14636" xr:uid="{00000000-0005-0000-0000-000033770000}"/>
    <cellStyle name="Normal 2 9 3 3 3 2 2 3 2" xfId="37279" xr:uid="{00000000-0005-0000-0000-000034770000}"/>
    <cellStyle name="Normal 2 9 3 3 3 2 2 4" xfId="29838" xr:uid="{00000000-0005-0000-0000-000035770000}"/>
    <cellStyle name="Normal 2 9 3 3 3 2 3" xfId="18358" xr:uid="{00000000-0005-0000-0000-000036770000}"/>
    <cellStyle name="Normal 2 9 3 3 3 2 3 2" xfId="41001" xr:uid="{00000000-0005-0000-0000-000037770000}"/>
    <cellStyle name="Normal 2 9 3 3 3 2 4" xfId="10918" xr:uid="{00000000-0005-0000-0000-000038770000}"/>
    <cellStyle name="Normal 2 9 3 3 3 2 4 2" xfId="33561" xr:uid="{00000000-0005-0000-0000-000039770000}"/>
    <cellStyle name="Normal 2 9 3 3 3 2 5" xfId="26120" xr:uid="{00000000-0005-0000-0000-00003A770000}"/>
    <cellStyle name="Normal 2 9 3 3 3 3" xfId="5345" xr:uid="{00000000-0005-0000-0000-00003B770000}"/>
    <cellStyle name="Normal 2 9 3 3 3 3 2" xfId="20229" xr:uid="{00000000-0005-0000-0000-00003C770000}"/>
    <cellStyle name="Normal 2 9 3 3 3 3 2 2" xfId="42872" xr:uid="{00000000-0005-0000-0000-00003D770000}"/>
    <cellStyle name="Normal 2 9 3 3 3 3 3" xfId="12789" xr:uid="{00000000-0005-0000-0000-00003E770000}"/>
    <cellStyle name="Normal 2 9 3 3 3 3 3 2" xfId="35432" xr:uid="{00000000-0005-0000-0000-00003F770000}"/>
    <cellStyle name="Normal 2 9 3 3 3 3 4" xfId="27991" xr:uid="{00000000-0005-0000-0000-000040770000}"/>
    <cellStyle name="Normal 2 9 3 3 3 4" xfId="16511" xr:uid="{00000000-0005-0000-0000-000041770000}"/>
    <cellStyle name="Normal 2 9 3 3 3 4 2" xfId="39154" xr:uid="{00000000-0005-0000-0000-000042770000}"/>
    <cellStyle name="Normal 2 9 3 3 3 5" xfId="9071" xr:uid="{00000000-0005-0000-0000-000043770000}"/>
    <cellStyle name="Normal 2 9 3 3 3 5 2" xfId="31714" xr:uid="{00000000-0005-0000-0000-000044770000}"/>
    <cellStyle name="Normal 2 9 3 3 3 6" xfId="24273" xr:uid="{00000000-0005-0000-0000-000045770000}"/>
    <cellStyle name="Normal 2 9 3 3 4" xfId="2546" xr:uid="{00000000-0005-0000-0000-000046770000}"/>
    <cellStyle name="Normal 2 9 3 3 4 2" xfId="6267" xr:uid="{00000000-0005-0000-0000-000047770000}"/>
    <cellStyle name="Normal 2 9 3 3 4 2 2" xfId="21151" xr:uid="{00000000-0005-0000-0000-000048770000}"/>
    <cellStyle name="Normal 2 9 3 3 4 2 2 2" xfId="43794" xr:uid="{00000000-0005-0000-0000-000049770000}"/>
    <cellStyle name="Normal 2 9 3 3 4 2 3" xfId="13711" xr:uid="{00000000-0005-0000-0000-00004A770000}"/>
    <cellStyle name="Normal 2 9 3 3 4 2 3 2" xfId="36354" xr:uid="{00000000-0005-0000-0000-00004B770000}"/>
    <cellStyle name="Normal 2 9 3 3 4 2 4" xfId="28913" xr:uid="{00000000-0005-0000-0000-00004C770000}"/>
    <cellStyle name="Normal 2 9 3 3 4 3" xfId="17433" xr:uid="{00000000-0005-0000-0000-00004D770000}"/>
    <cellStyle name="Normal 2 9 3 3 4 3 2" xfId="40076" xr:uid="{00000000-0005-0000-0000-00004E770000}"/>
    <cellStyle name="Normal 2 9 3 3 4 4" xfId="9993" xr:uid="{00000000-0005-0000-0000-00004F770000}"/>
    <cellStyle name="Normal 2 9 3 3 4 4 2" xfId="32636" xr:uid="{00000000-0005-0000-0000-000050770000}"/>
    <cellStyle name="Normal 2 9 3 3 4 5" xfId="25195" xr:uid="{00000000-0005-0000-0000-000051770000}"/>
    <cellStyle name="Normal 2 9 3 3 5" xfId="4420" xr:uid="{00000000-0005-0000-0000-000052770000}"/>
    <cellStyle name="Normal 2 9 3 3 5 2" xfId="19304" xr:uid="{00000000-0005-0000-0000-000053770000}"/>
    <cellStyle name="Normal 2 9 3 3 5 2 2" xfId="41947" xr:uid="{00000000-0005-0000-0000-000054770000}"/>
    <cellStyle name="Normal 2 9 3 3 5 3" xfId="11864" xr:uid="{00000000-0005-0000-0000-000055770000}"/>
    <cellStyle name="Normal 2 9 3 3 5 3 2" xfId="34507" xr:uid="{00000000-0005-0000-0000-000056770000}"/>
    <cellStyle name="Normal 2 9 3 3 5 4" xfId="27066" xr:uid="{00000000-0005-0000-0000-000057770000}"/>
    <cellStyle name="Normal 2 9 3 3 6" xfId="15586" xr:uid="{00000000-0005-0000-0000-000058770000}"/>
    <cellStyle name="Normal 2 9 3 3 6 2" xfId="38229" xr:uid="{00000000-0005-0000-0000-000059770000}"/>
    <cellStyle name="Normal 2 9 3 3 7" xfId="8146" xr:uid="{00000000-0005-0000-0000-00005A770000}"/>
    <cellStyle name="Normal 2 9 3 3 7 2" xfId="30789" xr:uid="{00000000-0005-0000-0000-00005B770000}"/>
    <cellStyle name="Normal 2 9 3 3 8" xfId="23348" xr:uid="{00000000-0005-0000-0000-00005C770000}"/>
    <cellStyle name="Normal 2 9 3 4" xfId="944" xr:uid="{00000000-0005-0000-0000-00005D770000}"/>
    <cellStyle name="Normal 2 9 3 4 2" xfId="1872" xr:uid="{00000000-0005-0000-0000-00005E770000}"/>
    <cellStyle name="Normal 2 9 3 4 2 2" xfId="3722" xr:uid="{00000000-0005-0000-0000-00005F770000}"/>
    <cellStyle name="Normal 2 9 3 4 2 2 2" xfId="7443" xr:uid="{00000000-0005-0000-0000-000060770000}"/>
    <cellStyle name="Normal 2 9 3 4 2 2 2 2" xfId="22327" xr:uid="{00000000-0005-0000-0000-000061770000}"/>
    <cellStyle name="Normal 2 9 3 4 2 2 2 2 2" xfId="44970" xr:uid="{00000000-0005-0000-0000-000062770000}"/>
    <cellStyle name="Normal 2 9 3 4 2 2 2 3" xfId="14887" xr:uid="{00000000-0005-0000-0000-000063770000}"/>
    <cellStyle name="Normal 2 9 3 4 2 2 2 3 2" xfId="37530" xr:uid="{00000000-0005-0000-0000-000064770000}"/>
    <cellStyle name="Normal 2 9 3 4 2 2 2 4" xfId="30089" xr:uid="{00000000-0005-0000-0000-000065770000}"/>
    <cellStyle name="Normal 2 9 3 4 2 2 3" xfId="18609" xr:uid="{00000000-0005-0000-0000-000066770000}"/>
    <cellStyle name="Normal 2 9 3 4 2 2 3 2" xfId="41252" xr:uid="{00000000-0005-0000-0000-000067770000}"/>
    <cellStyle name="Normal 2 9 3 4 2 2 4" xfId="11169" xr:uid="{00000000-0005-0000-0000-000068770000}"/>
    <cellStyle name="Normal 2 9 3 4 2 2 4 2" xfId="33812" xr:uid="{00000000-0005-0000-0000-000069770000}"/>
    <cellStyle name="Normal 2 9 3 4 2 2 5" xfId="26371" xr:uid="{00000000-0005-0000-0000-00006A770000}"/>
    <cellStyle name="Normal 2 9 3 4 2 3" xfId="5596" xr:uid="{00000000-0005-0000-0000-00006B770000}"/>
    <cellStyle name="Normal 2 9 3 4 2 3 2" xfId="20480" xr:uid="{00000000-0005-0000-0000-00006C770000}"/>
    <cellStyle name="Normal 2 9 3 4 2 3 2 2" xfId="43123" xr:uid="{00000000-0005-0000-0000-00006D770000}"/>
    <cellStyle name="Normal 2 9 3 4 2 3 3" xfId="13040" xr:uid="{00000000-0005-0000-0000-00006E770000}"/>
    <cellStyle name="Normal 2 9 3 4 2 3 3 2" xfId="35683" xr:uid="{00000000-0005-0000-0000-00006F770000}"/>
    <cellStyle name="Normal 2 9 3 4 2 3 4" xfId="28242" xr:uid="{00000000-0005-0000-0000-000070770000}"/>
    <cellStyle name="Normal 2 9 3 4 2 4" xfId="16762" xr:uid="{00000000-0005-0000-0000-000071770000}"/>
    <cellStyle name="Normal 2 9 3 4 2 4 2" xfId="39405" xr:uid="{00000000-0005-0000-0000-000072770000}"/>
    <cellStyle name="Normal 2 9 3 4 2 5" xfId="9322" xr:uid="{00000000-0005-0000-0000-000073770000}"/>
    <cellStyle name="Normal 2 9 3 4 2 5 2" xfId="31965" xr:uid="{00000000-0005-0000-0000-000074770000}"/>
    <cellStyle name="Normal 2 9 3 4 2 6" xfId="24524" xr:uid="{00000000-0005-0000-0000-000075770000}"/>
    <cellStyle name="Normal 2 9 3 4 3" xfId="2797" xr:uid="{00000000-0005-0000-0000-000076770000}"/>
    <cellStyle name="Normal 2 9 3 4 3 2" xfId="6518" xr:uid="{00000000-0005-0000-0000-000077770000}"/>
    <cellStyle name="Normal 2 9 3 4 3 2 2" xfId="21402" xr:uid="{00000000-0005-0000-0000-000078770000}"/>
    <cellStyle name="Normal 2 9 3 4 3 2 2 2" xfId="44045" xr:uid="{00000000-0005-0000-0000-000079770000}"/>
    <cellStyle name="Normal 2 9 3 4 3 2 3" xfId="13962" xr:uid="{00000000-0005-0000-0000-00007A770000}"/>
    <cellStyle name="Normal 2 9 3 4 3 2 3 2" xfId="36605" xr:uid="{00000000-0005-0000-0000-00007B770000}"/>
    <cellStyle name="Normal 2 9 3 4 3 2 4" xfId="29164" xr:uid="{00000000-0005-0000-0000-00007C770000}"/>
    <cellStyle name="Normal 2 9 3 4 3 3" xfId="17684" xr:uid="{00000000-0005-0000-0000-00007D770000}"/>
    <cellStyle name="Normal 2 9 3 4 3 3 2" xfId="40327" xr:uid="{00000000-0005-0000-0000-00007E770000}"/>
    <cellStyle name="Normal 2 9 3 4 3 4" xfId="10244" xr:uid="{00000000-0005-0000-0000-00007F770000}"/>
    <cellStyle name="Normal 2 9 3 4 3 4 2" xfId="32887" xr:uid="{00000000-0005-0000-0000-000080770000}"/>
    <cellStyle name="Normal 2 9 3 4 3 5" xfId="25446" xr:uid="{00000000-0005-0000-0000-000081770000}"/>
    <cellStyle name="Normal 2 9 3 4 4" xfId="4671" xr:uid="{00000000-0005-0000-0000-000082770000}"/>
    <cellStyle name="Normal 2 9 3 4 4 2" xfId="19555" xr:uid="{00000000-0005-0000-0000-000083770000}"/>
    <cellStyle name="Normal 2 9 3 4 4 2 2" xfId="42198" xr:uid="{00000000-0005-0000-0000-000084770000}"/>
    <cellStyle name="Normal 2 9 3 4 4 3" xfId="12115" xr:uid="{00000000-0005-0000-0000-000085770000}"/>
    <cellStyle name="Normal 2 9 3 4 4 3 2" xfId="34758" xr:uid="{00000000-0005-0000-0000-000086770000}"/>
    <cellStyle name="Normal 2 9 3 4 4 4" xfId="27317" xr:uid="{00000000-0005-0000-0000-000087770000}"/>
    <cellStyle name="Normal 2 9 3 4 5" xfId="15837" xr:uid="{00000000-0005-0000-0000-000088770000}"/>
    <cellStyle name="Normal 2 9 3 4 5 2" xfId="38480" xr:uid="{00000000-0005-0000-0000-000089770000}"/>
    <cellStyle name="Normal 2 9 3 4 6" xfId="8397" xr:uid="{00000000-0005-0000-0000-00008A770000}"/>
    <cellStyle name="Normal 2 9 3 4 6 2" xfId="31040" xr:uid="{00000000-0005-0000-0000-00008B770000}"/>
    <cellStyle name="Normal 2 9 3 4 7" xfId="23599" xr:uid="{00000000-0005-0000-0000-00008C770000}"/>
    <cellStyle name="Normal 2 9 3 5" xfId="1410" xr:uid="{00000000-0005-0000-0000-00008D770000}"/>
    <cellStyle name="Normal 2 9 3 5 2" xfId="3260" xr:uid="{00000000-0005-0000-0000-00008E770000}"/>
    <cellStyle name="Normal 2 9 3 5 2 2" xfId="6981" xr:uid="{00000000-0005-0000-0000-00008F770000}"/>
    <cellStyle name="Normal 2 9 3 5 2 2 2" xfId="21865" xr:uid="{00000000-0005-0000-0000-000090770000}"/>
    <cellStyle name="Normal 2 9 3 5 2 2 2 2" xfId="44508" xr:uid="{00000000-0005-0000-0000-000091770000}"/>
    <cellStyle name="Normal 2 9 3 5 2 2 3" xfId="14425" xr:uid="{00000000-0005-0000-0000-000092770000}"/>
    <cellStyle name="Normal 2 9 3 5 2 2 3 2" xfId="37068" xr:uid="{00000000-0005-0000-0000-000093770000}"/>
    <cellStyle name="Normal 2 9 3 5 2 2 4" xfId="29627" xr:uid="{00000000-0005-0000-0000-000094770000}"/>
    <cellStyle name="Normal 2 9 3 5 2 3" xfId="18147" xr:uid="{00000000-0005-0000-0000-000095770000}"/>
    <cellStyle name="Normal 2 9 3 5 2 3 2" xfId="40790" xr:uid="{00000000-0005-0000-0000-000096770000}"/>
    <cellStyle name="Normal 2 9 3 5 2 4" xfId="10707" xr:uid="{00000000-0005-0000-0000-000097770000}"/>
    <cellStyle name="Normal 2 9 3 5 2 4 2" xfId="33350" xr:uid="{00000000-0005-0000-0000-000098770000}"/>
    <cellStyle name="Normal 2 9 3 5 2 5" xfId="25909" xr:uid="{00000000-0005-0000-0000-000099770000}"/>
    <cellStyle name="Normal 2 9 3 5 3" xfId="5134" xr:uid="{00000000-0005-0000-0000-00009A770000}"/>
    <cellStyle name="Normal 2 9 3 5 3 2" xfId="20018" xr:uid="{00000000-0005-0000-0000-00009B770000}"/>
    <cellStyle name="Normal 2 9 3 5 3 2 2" xfId="42661" xr:uid="{00000000-0005-0000-0000-00009C770000}"/>
    <cellStyle name="Normal 2 9 3 5 3 3" xfId="12578" xr:uid="{00000000-0005-0000-0000-00009D770000}"/>
    <cellStyle name="Normal 2 9 3 5 3 3 2" xfId="35221" xr:uid="{00000000-0005-0000-0000-00009E770000}"/>
    <cellStyle name="Normal 2 9 3 5 3 4" xfId="27780" xr:uid="{00000000-0005-0000-0000-00009F770000}"/>
    <cellStyle name="Normal 2 9 3 5 4" xfId="16300" xr:uid="{00000000-0005-0000-0000-0000A0770000}"/>
    <cellStyle name="Normal 2 9 3 5 4 2" xfId="38943" xr:uid="{00000000-0005-0000-0000-0000A1770000}"/>
    <cellStyle name="Normal 2 9 3 5 5" xfId="8860" xr:uid="{00000000-0005-0000-0000-0000A2770000}"/>
    <cellStyle name="Normal 2 9 3 5 5 2" xfId="31503" xr:uid="{00000000-0005-0000-0000-0000A3770000}"/>
    <cellStyle name="Normal 2 9 3 5 6" xfId="24062" xr:uid="{00000000-0005-0000-0000-0000A4770000}"/>
    <cellStyle name="Normal 2 9 3 6" xfId="2335" xr:uid="{00000000-0005-0000-0000-0000A5770000}"/>
    <cellStyle name="Normal 2 9 3 6 2" xfId="6056" xr:uid="{00000000-0005-0000-0000-0000A6770000}"/>
    <cellStyle name="Normal 2 9 3 6 2 2" xfId="20940" xr:uid="{00000000-0005-0000-0000-0000A7770000}"/>
    <cellStyle name="Normal 2 9 3 6 2 2 2" xfId="43583" xr:uid="{00000000-0005-0000-0000-0000A8770000}"/>
    <cellStyle name="Normal 2 9 3 6 2 3" xfId="13500" xr:uid="{00000000-0005-0000-0000-0000A9770000}"/>
    <cellStyle name="Normal 2 9 3 6 2 3 2" xfId="36143" xr:uid="{00000000-0005-0000-0000-0000AA770000}"/>
    <cellStyle name="Normal 2 9 3 6 2 4" xfId="28702" xr:uid="{00000000-0005-0000-0000-0000AB770000}"/>
    <cellStyle name="Normal 2 9 3 6 3" xfId="17222" xr:uid="{00000000-0005-0000-0000-0000AC770000}"/>
    <cellStyle name="Normal 2 9 3 6 3 2" xfId="39865" xr:uid="{00000000-0005-0000-0000-0000AD770000}"/>
    <cellStyle name="Normal 2 9 3 6 4" xfId="9782" xr:uid="{00000000-0005-0000-0000-0000AE770000}"/>
    <cellStyle name="Normal 2 9 3 6 4 2" xfId="32425" xr:uid="{00000000-0005-0000-0000-0000AF770000}"/>
    <cellStyle name="Normal 2 9 3 6 5" xfId="24984" xr:uid="{00000000-0005-0000-0000-0000B0770000}"/>
    <cellStyle name="Normal 2 9 3 7" xfId="4209" xr:uid="{00000000-0005-0000-0000-0000B1770000}"/>
    <cellStyle name="Normal 2 9 3 7 2" xfId="19093" xr:uid="{00000000-0005-0000-0000-0000B2770000}"/>
    <cellStyle name="Normal 2 9 3 7 2 2" xfId="41736" xr:uid="{00000000-0005-0000-0000-0000B3770000}"/>
    <cellStyle name="Normal 2 9 3 7 3" xfId="11653" xr:uid="{00000000-0005-0000-0000-0000B4770000}"/>
    <cellStyle name="Normal 2 9 3 7 3 2" xfId="34296" xr:uid="{00000000-0005-0000-0000-0000B5770000}"/>
    <cellStyle name="Normal 2 9 3 7 4" xfId="26855" xr:uid="{00000000-0005-0000-0000-0000B6770000}"/>
    <cellStyle name="Normal 2 9 3 8" xfId="15375" xr:uid="{00000000-0005-0000-0000-0000B7770000}"/>
    <cellStyle name="Normal 2 9 3 8 2" xfId="38018" xr:uid="{00000000-0005-0000-0000-0000B8770000}"/>
    <cellStyle name="Normal 2 9 3 9" xfId="7935" xr:uid="{00000000-0005-0000-0000-0000B9770000}"/>
    <cellStyle name="Normal 2 9 3 9 2" xfId="30578" xr:uid="{00000000-0005-0000-0000-0000BA770000}"/>
    <cellStyle name="Normal 2 9 4" xfId="531" xr:uid="{00000000-0005-0000-0000-0000BB770000}"/>
    <cellStyle name="Normal 2 9 4 2" xfId="743" xr:uid="{00000000-0005-0000-0000-0000BC770000}"/>
    <cellStyle name="Normal 2 9 4 2 2" xfId="1208" xr:uid="{00000000-0005-0000-0000-0000BD770000}"/>
    <cellStyle name="Normal 2 9 4 2 2 2" xfId="2136" xr:uid="{00000000-0005-0000-0000-0000BE770000}"/>
    <cellStyle name="Normal 2 9 4 2 2 2 2" xfId="3986" xr:uid="{00000000-0005-0000-0000-0000BF770000}"/>
    <cellStyle name="Normal 2 9 4 2 2 2 2 2" xfId="7707" xr:uid="{00000000-0005-0000-0000-0000C0770000}"/>
    <cellStyle name="Normal 2 9 4 2 2 2 2 2 2" xfId="22591" xr:uid="{00000000-0005-0000-0000-0000C1770000}"/>
    <cellStyle name="Normal 2 9 4 2 2 2 2 2 2 2" xfId="45234" xr:uid="{00000000-0005-0000-0000-0000C2770000}"/>
    <cellStyle name="Normal 2 9 4 2 2 2 2 2 3" xfId="15151" xr:uid="{00000000-0005-0000-0000-0000C3770000}"/>
    <cellStyle name="Normal 2 9 4 2 2 2 2 2 3 2" xfId="37794" xr:uid="{00000000-0005-0000-0000-0000C4770000}"/>
    <cellStyle name="Normal 2 9 4 2 2 2 2 2 4" xfId="30353" xr:uid="{00000000-0005-0000-0000-0000C5770000}"/>
    <cellStyle name="Normal 2 9 4 2 2 2 2 3" xfId="18873" xr:uid="{00000000-0005-0000-0000-0000C6770000}"/>
    <cellStyle name="Normal 2 9 4 2 2 2 2 3 2" xfId="41516" xr:uid="{00000000-0005-0000-0000-0000C7770000}"/>
    <cellStyle name="Normal 2 9 4 2 2 2 2 4" xfId="11433" xr:uid="{00000000-0005-0000-0000-0000C8770000}"/>
    <cellStyle name="Normal 2 9 4 2 2 2 2 4 2" xfId="34076" xr:uid="{00000000-0005-0000-0000-0000C9770000}"/>
    <cellStyle name="Normal 2 9 4 2 2 2 2 5" xfId="26635" xr:uid="{00000000-0005-0000-0000-0000CA770000}"/>
    <cellStyle name="Normal 2 9 4 2 2 2 3" xfId="5860" xr:uid="{00000000-0005-0000-0000-0000CB770000}"/>
    <cellStyle name="Normal 2 9 4 2 2 2 3 2" xfId="20744" xr:uid="{00000000-0005-0000-0000-0000CC770000}"/>
    <cellStyle name="Normal 2 9 4 2 2 2 3 2 2" xfId="43387" xr:uid="{00000000-0005-0000-0000-0000CD770000}"/>
    <cellStyle name="Normal 2 9 4 2 2 2 3 3" xfId="13304" xr:uid="{00000000-0005-0000-0000-0000CE770000}"/>
    <cellStyle name="Normal 2 9 4 2 2 2 3 3 2" xfId="35947" xr:uid="{00000000-0005-0000-0000-0000CF770000}"/>
    <cellStyle name="Normal 2 9 4 2 2 2 3 4" xfId="28506" xr:uid="{00000000-0005-0000-0000-0000D0770000}"/>
    <cellStyle name="Normal 2 9 4 2 2 2 4" xfId="17026" xr:uid="{00000000-0005-0000-0000-0000D1770000}"/>
    <cellStyle name="Normal 2 9 4 2 2 2 4 2" xfId="39669" xr:uid="{00000000-0005-0000-0000-0000D2770000}"/>
    <cellStyle name="Normal 2 9 4 2 2 2 5" xfId="9586" xr:uid="{00000000-0005-0000-0000-0000D3770000}"/>
    <cellStyle name="Normal 2 9 4 2 2 2 5 2" xfId="32229" xr:uid="{00000000-0005-0000-0000-0000D4770000}"/>
    <cellStyle name="Normal 2 9 4 2 2 2 6" xfId="24788" xr:uid="{00000000-0005-0000-0000-0000D5770000}"/>
    <cellStyle name="Normal 2 9 4 2 2 3" xfId="3061" xr:uid="{00000000-0005-0000-0000-0000D6770000}"/>
    <cellStyle name="Normal 2 9 4 2 2 3 2" xfId="6782" xr:uid="{00000000-0005-0000-0000-0000D7770000}"/>
    <cellStyle name="Normal 2 9 4 2 2 3 2 2" xfId="21666" xr:uid="{00000000-0005-0000-0000-0000D8770000}"/>
    <cellStyle name="Normal 2 9 4 2 2 3 2 2 2" xfId="44309" xr:uid="{00000000-0005-0000-0000-0000D9770000}"/>
    <cellStyle name="Normal 2 9 4 2 2 3 2 3" xfId="14226" xr:uid="{00000000-0005-0000-0000-0000DA770000}"/>
    <cellStyle name="Normal 2 9 4 2 2 3 2 3 2" xfId="36869" xr:uid="{00000000-0005-0000-0000-0000DB770000}"/>
    <cellStyle name="Normal 2 9 4 2 2 3 2 4" xfId="29428" xr:uid="{00000000-0005-0000-0000-0000DC770000}"/>
    <cellStyle name="Normal 2 9 4 2 2 3 3" xfId="17948" xr:uid="{00000000-0005-0000-0000-0000DD770000}"/>
    <cellStyle name="Normal 2 9 4 2 2 3 3 2" xfId="40591" xr:uid="{00000000-0005-0000-0000-0000DE770000}"/>
    <cellStyle name="Normal 2 9 4 2 2 3 4" xfId="10508" xr:uid="{00000000-0005-0000-0000-0000DF770000}"/>
    <cellStyle name="Normal 2 9 4 2 2 3 4 2" xfId="33151" xr:uid="{00000000-0005-0000-0000-0000E0770000}"/>
    <cellStyle name="Normal 2 9 4 2 2 3 5" xfId="25710" xr:uid="{00000000-0005-0000-0000-0000E1770000}"/>
    <cellStyle name="Normal 2 9 4 2 2 4" xfId="4935" xr:uid="{00000000-0005-0000-0000-0000E2770000}"/>
    <cellStyle name="Normal 2 9 4 2 2 4 2" xfId="19819" xr:uid="{00000000-0005-0000-0000-0000E3770000}"/>
    <cellStyle name="Normal 2 9 4 2 2 4 2 2" xfId="42462" xr:uid="{00000000-0005-0000-0000-0000E4770000}"/>
    <cellStyle name="Normal 2 9 4 2 2 4 3" xfId="12379" xr:uid="{00000000-0005-0000-0000-0000E5770000}"/>
    <cellStyle name="Normal 2 9 4 2 2 4 3 2" xfId="35022" xr:uid="{00000000-0005-0000-0000-0000E6770000}"/>
    <cellStyle name="Normal 2 9 4 2 2 4 4" xfId="27581" xr:uid="{00000000-0005-0000-0000-0000E7770000}"/>
    <cellStyle name="Normal 2 9 4 2 2 5" xfId="16101" xr:uid="{00000000-0005-0000-0000-0000E8770000}"/>
    <cellStyle name="Normal 2 9 4 2 2 5 2" xfId="38744" xr:uid="{00000000-0005-0000-0000-0000E9770000}"/>
    <cellStyle name="Normal 2 9 4 2 2 6" xfId="8661" xr:uid="{00000000-0005-0000-0000-0000EA770000}"/>
    <cellStyle name="Normal 2 9 4 2 2 6 2" xfId="31304" xr:uid="{00000000-0005-0000-0000-0000EB770000}"/>
    <cellStyle name="Normal 2 9 4 2 2 7" xfId="23863" xr:uid="{00000000-0005-0000-0000-0000EC770000}"/>
    <cellStyle name="Normal 2 9 4 2 3" xfId="1674" xr:uid="{00000000-0005-0000-0000-0000ED770000}"/>
    <cellStyle name="Normal 2 9 4 2 3 2" xfId="3524" xr:uid="{00000000-0005-0000-0000-0000EE770000}"/>
    <cellStyle name="Normal 2 9 4 2 3 2 2" xfId="7245" xr:uid="{00000000-0005-0000-0000-0000EF770000}"/>
    <cellStyle name="Normal 2 9 4 2 3 2 2 2" xfId="22129" xr:uid="{00000000-0005-0000-0000-0000F0770000}"/>
    <cellStyle name="Normal 2 9 4 2 3 2 2 2 2" xfId="44772" xr:uid="{00000000-0005-0000-0000-0000F1770000}"/>
    <cellStyle name="Normal 2 9 4 2 3 2 2 3" xfId="14689" xr:uid="{00000000-0005-0000-0000-0000F2770000}"/>
    <cellStyle name="Normal 2 9 4 2 3 2 2 3 2" xfId="37332" xr:uid="{00000000-0005-0000-0000-0000F3770000}"/>
    <cellStyle name="Normal 2 9 4 2 3 2 2 4" xfId="29891" xr:uid="{00000000-0005-0000-0000-0000F4770000}"/>
    <cellStyle name="Normal 2 9 4 2 3 2 3" xfId="18411" xr:uid="{00000000-0005-0000-0000-0000F5770000}"/>
    <cellStyle name="Normal 2 9 4 2 3 2 3 2" xfId="41054" xr:uid="{00000000-0005-0000-0000-0000F6770000}"/>
    <cellStyle name="Normal 2 9 4 2 3 2 4" xfId="10971" xr:uid="{00000000-0005-0000-0000-0000F7770000}"/>
    <cellStyle name="Normal 2 9 4 2 3 2 4 2" xfId="33614" xr:uid="{00000000-0005-0000-0000-0000F8770000}"/>
    <cellStyle name="Normal 2 9 4 2 3 2 5" xfId="26173" xr:uid="{00000000-0005-0000-0000-0000F9770000}"/>
    <cellStyle name="Normal 2 9 4 2 3 3" xfId="5398" xr:uid="{00000000-0005-0000-0000-0000FA770000}"/>
    <cellStyle name="Normal 2 9 4 2 3 3 2" xfId="20282" xr:uid="{00000000-0005-0000-0000-0000FB770000}"/>
    <cellStyle name="Normal 2 9 4 2 3 3 2 2" xfId="42925" xr:uid="{00000000-0005-0000-0000-0000FC770000}"/>
    <cellStyle name="Normal 2 9 4 2 3 3 3" xfId="12842" xr:uid="{00000000-0005-0000-0000-0000FD770000}"/>
    <cellStyle name="Normal 2 9 4 2 3 3 3 2" xfId="35485" xr:uid="{00000000-0005-0000-0000-0000FE770000}"/>
    <cellStyle name="Normal 2 9 4 2 3 3 4" xfId="28044" xr:uid="{00000000-0005-0000-0000-0000FF770000}"/>
    <cellStyle name="Normal 2 9 4 2 3 4" xfId="16564" xr:uid="{00000000-0005-0000-0000-000000780000}"/>
    <cellStyle name="Normal 2 9 4 2 3 4 2" xfId="39207" xr:uid="{00000000-0005-0000-0000-000001780000}"/>
    <cellStyle name="Normal 2 9 4 2 3 5" xfId="9124" xr:uid="{00000000-0005-0000-0000-000002780000}"/>
    <cellStyle name="Normal 2 9 4 2 3 5 2" xfId="31767" xr:uid="{00000000-0005-0000-0000-000003780000}"/>
    <cellStyle name="Normal 2 9 4 2 3 6" xfId="24326" xr:uid="{00000000-0005-0000-0000-000004780000}"/>
    <cellStyle name="Normal 2 9 4 2 4" xfId="2599" xr:uid="{00000000-0005-0000-0000-000005780000}"/>
    <cellStyle name="Normal 2 9 4 2 4 2" xfId="6320" xr:uid="{00000000-0005-0000-0000-000006780000}"/>
    <cellStyle name="Normal 2 9 4 2 4 2 2" xfId="21204" xr:uid="{00000000-0005-0000-0000-000007780000}"/>
    <cellStyle name="Normal 2 9 4 2 4 2 2 2" xfId="43847" xr:uid="{00000000-0005-0000-0000-000008780000}"/>
    <cellStyle name="Normal 2 9 4 2 4 2 3" xfId="13764" xr:uid="{00000000-0005-0000-0000-000009780000}"/>
    <cellStyle name="Normal 2 9 4 2 4 2 3 2" xfId="36407" xr:uid="{00000000-0005-0000-0000-00000A780000}"/>
    <cellStyle name="Normal 2 9 4 2 4 2 4" xfId="28966" xr:uid="{00000000-0005-0000-0000-00000B780000}"/>
    <cellStyle name="Normal 2 9 4 2 4 3" xfId="17486" xr:uid="{00000000-0005-0000-0000-00000C780000}"/>
    <cellStyle name="Normal 2 9 4 2 4 3 2" xfId="40129" xr:uid="{00000000-0005-0000-0000-00000D780000}"/>
    <cellStyle name="Normal 2 9 4 2 4 4" xfId="10046" xr:uid="{00000000-0005-0000-0000-00000E780000}"/>
    <cellStyle name="Normal 2 9 4 2 4 4 2" xfId="32689" xr:uid="{00000000-0005-0000-0000-00000F780000}"/>
    <cellStyle name="Normal 2 9 4 2 4 5" xfId="25248" xr:uid="{00000000-0005-0000-0000-000010780000}"/>
    <cellStyle name="Normal 2 9 4 2 5" xfId="4473" xr:uid="{00000000-0005-0000-0000-000011780000}"/>
    <cellStyle name="Normal 2 9 4 2 5 2" xfId="19357" xr:uid="{00000000-0005-0000-0000-000012780000}"/>
    <cellStyle name="Normal 2 9 4 2 5 2 2" xfId="42000" xr:uid="{00000000-0005-0000-0000-000013780000}"/>
    <cellStyle name="Normal 2 9 4 2 5 3" xfId="11917" xr:uid="{00000000-0005-0000-0000-000014780000}"/>
    <cellStyle name="Normal 2 9 4 2 5 3 2" xfId="34560" xr:uid="{00000000-0005-0000-0000-000015780000}"/>
    <cellStyle name="Normal 2 9 4 2 5 4" xfId="27119" xr:uid="{00000000-0005-0000-0000-000016780000}"/>
    <cellStyle name="Normal 2 9 4 2 6" xfId="15639" xr:uid="{00000000-0005-0000-0000-000017780000}"/>
    <cellStyle name="Normal 2 9 4 2 6 2" xfId="38282" xr:uid="{00000000-0005-0000-0000-000018780000}"/>
    <cellStyle name="Normal 2 9 4 2 7" xfId="8199" xr:uid="{00000000-0005-0000-0000-000019780000}"/>
    <cellStyle name="Normal 2 9 4 2 7 2" xfId="30842" xr:uid="{00000000-0005-0000-0000-00001A780000}"/>
    <cellStyle name="Normal 2 9 4 2 8" xfId="23401" xr:uid="{00000000-0005-0000-0000-00001B780000}"/>
    <cellStyle name="Normal 2 9 4 3" xfId="997" xr:uid="{00000000-0005-0000-0000-00001C780000}"/>
    <cellStyle name="Normal 2 9 4 3 2" xfId="1925" xr:uid="{00000000-0005-0000-0000-00001D780000}"/>
    <cellStyle name="Normal 2 9 4 3 2 2" xfId="3775" xr:uid="{00000000-0005-0000-0000-00001E780000}"/>
    <cellStyle name="Normal 2 9 4 3 2 2 2" xfId="7496" xr:uid="{00000000-0005-0000-0000-00001F780000}"/>
    <cellStyle name="Normal 2 9 4 3 2 2 2 2" xfId="22380" xr:uid="{00000000-0005-0000-0000-000020780000}"/>
    <cellStyle name="Normal 2 9 4 3 2 2 2 2 2" xfId="45023" xr:uid="{00000000-0005-0000-0000-000021780000}"/>
    <cellStyle name="Normal 2 9 4 3 2 2 2 3" xfId="14940" xr:uid="{00000000-0005-0000-0000-000022780000}"/>
    <cellStyle name="Normal 2 9 4 3 2 2 2 3 2" xfId="37583" xr:uid="{00000000-0005-0000-0000-000023780000}"/>
    <cellStyle name="Normal 2 9 4 3 2 2 2 4" xfId="30142" xr:uid="{00000000-0005-0000-0000-000024780000}"/>
    <cellStyle name="Normal 2 9 4 3 2 2 3" xfId="18662" xr:uid="{00000000-0005-0000-0000-000025780000}"/>
    <cellStyle name="Normal 2 9 4 3 2 2 3 2" xfId="41305" xr:uid="{00000000-0005-0000-0000-000026780000}"/>
    <cellStyle name="Normal 2 9 4 3 2 2 4" xfId="11222" xr:uid="{00000000-0005-0000-0000-000027780000}"/>
    <cellStyle name="Normal 2 9 4 3 2 2 4 2" xfId="33865" xr:uid="{00000000-0005-0000-0000-000028780000}"/>
    <cellStyle name="Normal 2 9 4 3 2 2 5" xfId="26424" xr:uid="{00000000-0005-0000-0000-000029780000}"/>
    <cellStyle name="Normal 2 9 4 3 2 3" xfId="5649" xr:uid="{00000000-0005-0000-0000-00002A780000}"/>
    <cellStyle name="Normal 2 9 4 3 2 3 2" xfId="20533" xr:uid="{00000000-0005-0000-0000-00002B780000}"/>
    <cellStyle name="Normal 2 9 4 3 2 3 2 2" xfId="43176" xr:uid="{00000000-0005-0000-0000-00002C780000}"/>
    <cellStyle name="Normal 2 9 4 3 2 3 3" xfId="13093" xr:uid="{00000000-0005-0000-0000-00002D780000}"/>
    <cellStyle name="Normal 2 9 4 3 2 3 3 2" xfId="35736" xr:uid="{00000000-0005-0000-0000-00002E780000}"/>
    <cellStyle name="Normal 2 9 4 3 2 3 4" xfId="28295" xr:uid="{00000000-0005-0000-0000-00002F780000}"/>
    <cellStyle name="Normal 2 9 4 3 2 4" xfId="16815" xr:uid="{00000000-0005-0000-0000-000030780000}"/>
    <cellStyle name="Normal 2 9 4 3 2 4 2" xfId="39458" xr:uid="{00000000-0005-0000-0000-000031780000}"/>
    <cellStyle name="Normal 2 9 4 3 2 5" xfId="9375" xr:uid="{00000000-0005-0000-0000-000032780000}"/>
    <cellStyle name="Normal 2 9 4 3 2 5 2" xfId="32018" xr:uid="{00000000-0005-0000-0000-000033780000}"/>
    <cellStyle name="Normal 2 9 4 3 2 6" xfId="24577" xr:uid="{00000000-0005-0000-0000-000034780000}"/>
    <cellStyle name="Normal 2 9 4 3 3" xfId="2850" xr:uid="{00000000-0005-0000-0000-000035780000}"/>
    <cellStyle name="Normal 2 9 4 3 3 2" xfId="6571" xr:uid="{00000000-0005-0000-0000-000036780000}"/>
    <cellStyle name="Normal 2 9 4 3 3 2 2" xfId="21455" xr:uid="{00000000-0005-0000-0000-000037780000}"/>
    <cellStyle name="Normal 2 9 4 3 3 2 2 2" xfId="44098" xr:uid="{00000000-0005-0000-0000-000038780000}"/>
    <cellStyle name="Normal 2 9 4 3 3 2 3" xfId="14015" xr:uid="{00000000-0005-0000-0000-000039780000}"/>
    <cellStyle name="Normal 2 9 4 3 3 2 3 2" xfId="36658" xr:uid="{00000000-0005-0000-0000-00003A780000}"/>
    <cellStyle name="Normal 2 9 4 3 3 2 4" xfId="29217" xr:uid="{00000000-0005-0000-0000-00003B780000}"/>
    <cellStyle name="Normal 2 9 4 3 3 3" xfId="17737" xr:uid="{00000000-0005-0000-0000-00003C780000}"/>
    <cellStyle name="Normal 2 9 4 3 3 3 2" xfId="40380" xr:uid="{00000000-0005-0000-0000-00003D780000}"/>
    <cellStyle name="Normal 2 9 4 3 3 4" xfId="10297" xr:uid="{00000000-0005-0000-0000-00003E780000}"/>
    <cellStyle name="Normal 2 9 4 3 3 4 2" xfId="32940" xr:uid="{00000000-0005-0000-0000-00003F780000}"/>
    <cellStyle name="Normal 2 9 4 3 3 5" xfId="25499" xr:uid="{00000000-0005-0000-0000-000040780000}"/>
    <cellStyle name="Normal 2 9 4 3 4" xfId="4724" xr:uid="{00000000-0005-0000-0000-000041780000}"/>
    <cellStyle name="Normal 2 9 4 3 4 2" xfId="19608" xr:uid="{00000000-0005-0000-0000-000042780000}"/>
    <cellStyle name="Normal 2 9 4 3 4 2 2" xfId="42251" xr:uid="{00000000-0005-0000-0000-000043780000}"/>
    <cellStyle name="Normal 2 9 4 3 4 3" xfId="12168" xr:uid="{00000000-0005-0000-0000-000044780000}"/>
    <cellStyle name="Normal 2 9 4 3 4 3 2" xfId="34811" xr:uid="{00000000-0005-0000-0000-000045780000}"/>
    <cellStyle name="Normal 2 9 4 3 4 4" xfId="27370" xr:uid="{00000000-0005-0000-0000-000046780000}"/>
    <cellStyle name="Normal 2 9 4 3 5" xfId="15890" xr:uid="{00000000-0005-0000-0000-000047780000}"/>
    <cellStyle name="Normal 2 9 4 3 5 2" xfId="38533" xr:uid="{00000000-0005-0000-0000-000048780000}"/>
    <cellStyle name="Normal 2 9 4 3 6" xfId="8450" xr:uid="{00000000-0005-0000-0000-000049780000}"/>
    <cellStyle name="Normal 2 9 4 3 6 2" xfId="31093" xr:uid="{00000000-0005-0000-0000-00004A780000}"/>
    <cellStyle name="Normal 2 9 4 3 7" xfId="23652" xr:uid="{00000000-0005-0000-0000-00004B780000}"/>
    <cellStyle name="Normal 2 9 4 4" xfId="1463" xr:uid="{00000000-0005-0000-0000-00004C780000}"/>
    <cellStyle name="Normal 2 9 4 4 2" xfId="3313" xr:uid="{00000000-0005-0000-0000-00004D780000}"/>
    <cellStyle name="Normal 2 9 4 4 2 2" xfId="7034" xr:uid="{00000000-0005-0000-0000-00004E780000}"/>
    <cellStyle name="Normal 2 9 4 4 2 2 2" xfId="21918" xr:uid="{00000000-0005-0000-0000-00004F780000}"/>
    <cellStyle name="Normal 2 9 4 4 2 2 2 2" xfId="44561" xr:uid="{00000000-0005-0000-0000-000050780000}"/>
    <cellStyle name="Normal 2 9 4 4 2 2 3" xfId="14478" xr:uid="{00000000-0005-0000-0000-000051780000}"/>
    <cellStyle name="Normal 2 9 4 4 2 2 3 2" xfId="37121" xr:uid="{00000000-0005-0000-0000-000052780000}"/>
    <cellStyle name="Normal 2 9 4 4 2 2 4" xfId="29680" xr:uid="{00000000-0005-0000-0000-000053780000}"/>
    <cellStyle name="Normal 2 9 4 4 2 3" xfId="18200" xr:uid="{00000000-0005-0000-0000-000054780000}"/>
    <cellStyle name="Normal 2 9 4 4 2 3 2" xfId="40843" xr:uid="{00000000-0005-0000-0000-000055780000}"/>
    <cellStyle name="Normal 2 9 4 4 2 4" xfId="10760" xr:uid="{00000000-0005-0000-0000-000056780000}"/>
    <cellStyle name="Normal 2 9 4 4 2 4 2" xfId="33403" xr:uid="{00000000-0005-0000-0000-000057780000}"/>
    <cellStyle name="Normal 2 9 4 4 2 5" xfId="25962" xr:uid="{00000000-0005-0000-0000-000058780000}"/>
    <cellStyle name="Normal 2 9 4 4 3" xfId="5187" xr:uid="{00000000-0005-0000-0000-000059780000}"/>
    <cellStyle name="Normal 2 9 4 4 3 2" xfId="20071" xr:uid="{00000000-0005-0000-0000-00005A780000}"/>
    <cellStyle name="Normal 2 9 4 4 3 2 2" xfId="42714" xr:uid="{00000000-0005-0000-0000-00005B780000}"/>
    <cellStyle name="Normal 2 9 4 4 3 3" xfId="12631" xr:uid="{00000000-0005-0000-0000-00005C780000}"/>
    <cellStyle name="Normal 2 9 4 4 3 3 2" xfId="35274" xr:uid="{00000000-0005-0000-0000-00005D780000}"/>
    <cellStyle name="Normal 2 9 4 4 3 4" xfId="27833" xr:uid="{00000000-0005-0000-0000-00005E780000}"/>
    <cellStyle name="Normal 2 9 4 4 4" xfId="16353" xr:uid="{00000000-0005-0000-0000-00005F780000}"/>
    <cellStyle name="Normal 2 9 4 4 4 2" xfId="38996" xr:uid="{00000000-0005-0000-0000-000060780000}"/>
    <cellStyle name="Normal 2 9 4 4 5" xfId="8913" xr:uid="{00000000-0005-0000-0000-000061780000}"/>
    <cellStyle name="Normal 2 9 4 4 5 2" xfId="31556" xr:uid="{00000000-0005-0000-0000-000062780000}"/>
    <cellStyle name="Normal 2 9 4 4 6" xfId="24115" xr:uid="{00000000-0005-0000-0000-000063780000}"/>
    <cellStyle name="Normal 2 9 4 5" xfId="2388" xr:uid="{00000000-0005-0000-0000-000064780000}"/>
    <cellStyle name="Normal 2 9 4 5 2" xfId="6109" xr:uid="{00000000-0005-0000-0000-000065780000}"/>
    <cellStyle name="Normal 2 9 4 5 2 2" xfId="20993" xr:uid="{00000000-0005-0000-0000-000066780000}"/>
    <cellStyle name="Normal 2 9 4 5 2 2 2" xfId="43636" xr:uid="{00000000-0005-0000-0000-000067780000}"/>
    <cellStyle name="Normal 2 9 4 5 2 3" xfId="13553" xr:uid="{00000000-0005-0000-0000-000068780000}"/>
    <cellStyle name="Normal 2 9 4 5 2 3 2" xfId="36196" xr:uid="{00000000-0005-0000-0000-000069780000}"/>
    <cellStyle name="Normal 2 9 4 5 2 4" xfId="28755" xr:uid="{00000000-0005-0000-0000-00006A780000}"/>
    <cellStyle name="Normal 2 9 4 5 3" xfId="17275" xr:uid="{00000000-0005-0000-0000-00006B780000}"/>
    <cellStyle name="Normal 2 9 4 5 3 2" xfId="39918" xr:uid="{00000000-0005-0000-0000-00006C780000}"/>
    <cellStyle name="Normal 2 9 4 5 4" xfId="9835" xr:uid="{00000000-0005-0000-0000-00006D780000}"/>
    <cellStyle name="Normal 2 9 4 5 4 2" xfId="32478" xr:uid="{00000000-0005-0000-0000-00006E780000}"/>
    <cellStyle name="Normal 2 9 4 5 5" xfId="25037" xr:uid="{00000000-0005-0000-0000-00006F780000}"/>
    <cellStyle name="Normal 2 9 4 6" xfId="4262" xr:uid="{00000000-0005-0000-0000-000070780000}"/>
    <cellStyle name="Normal 2 9 4 6 2" xfId="19146" xr:uid="{00000000-0005-0000-0000-000071780000}"/>
    <cellStyle name="Normal 2 9 4 6 2 2" xfId="41789" xr:uid="{00000000-0005-0000-0000-000072780000}"/>
    <cellStyle name="Normal 2 9 4 6 3" xfId="11706" xr:uid="{00000000-0005-0000-0000-000073780000}"/>
    <cellStyle name="Normal 2 9 4 6 3 2" xfId="34349" xr:uid="{00000000-0005-0000-0000-000074780000}"/>
    <cellStyle name="Normal 2 9 4 6 4" xfId="26908" xr:uid="{00000000-0005-0000-0000-000075780000}"/>
    <cellStyle name="Normal 2 9 4 7" xfId="15428" xr:uid="{00000000-0005-0000-0000-000076780000}"/>
    <cellStyle name="Normal 2 9 4 7 2" xfId="38071" xr:uid="{00000000-0005-0000-0000-000077780000}"/>
    <cellStyle name="Normal 2 9 4 8" xfId="7988" xr:uid="{00000000-0005-0000-0000-000078780000}"/>
    <cellStyle name="Normal 2 9 4 8 2" xfId="30631" xr:uid="{00000000-0005-0000-0000-000079780000}"/>
    <cellStyle name="Normal 2 9 4 9" xfId="23191" xr:uid="{00000000-0005-0000-0000-00007A780000}"/>
    <cellStyle name="Normal 2 9 5" xfId="637" xr:uid="{00000000-0005-0000-0000-00007B780000}"/>
    <cellStyle name="Normal 2 9 5 2" xfId="1103" xr:uid="{00000000-0005-0000-0000-00007C780000}"/>
    <cellStyle name="Normal 2 9 5 2 2" xfId="2031" xr:uid="{00000000-0005-0000-0000-00007D780000}"/>
    <cellStyle name="Normal 2 9 5 2 2 2" xfId="3881" xr:uid="{00000000-0005-0000-0000-00007E780000}"/>
    <cellStyle name="Normal 2 9 5 2 2 2 2" xfId="7602" xr:uid="{00000000-0005-0000-0000-00007F780000}"/>
    <cellStyle name="Normal 2 9 5 2 2 2 2 2" xfId="22486" xr:uid="{00000000-0005-0000-0000-000080780000}"/>
    <cellStyle name="Normal 2 9 5 2 2 2 2 2 2" xfId="45129" xr:uid="{00000000-0005-0000-0000-000081780000}"/>
    <cellStyle name="Normal 2 9 5 2 2 2 2 3" xfId="15046" xr:uid="{00000000-0005-0000-0000-000082780000}"/>
    <cellStyle name="Normal 2 9 5 2 2 2 2 3 2" xfId="37689" xr:uid="{00000000-0005-0000-0000-000083780000}"/>
    <cellStyle name="Normal 2 9 5 2 2 2 2 4" xfId="30248" xr:uid="{00000000-0005-0000-0000-000084780000}"/>
    <cellStyle name="Normal 2 9 5 2 2 2 3" xfId="18768" xr:uid="{00000000-0005-0000-0000-000085780000}"/>
    <cellStyle name="Normal 2 9 5 2 2 2 3 2" xfId="41411" xr:uid="{00000000-0005-0000-0000-000086780000}"/>
    <cellStyle name="Normal 2 9 5 2 2 2 4" xfId="11328" xr:uid="{00000000-0005-0000-0000-000087780000}"/>
    <cellStyle name="Normal 2 9 5 2 2 2 4 2" xfId="33971" xr:uid="{00000000-0005-0000-0000-000088780000}"/>
    <cellStyle name="Normal 2 9 5 2 2 2 5" xfId="26530" xr:uid="{00000000-0005-0000-0000-000089780000}"/>
    <cellStyle name="Normal 2 9 5 2 2 3" xfId="5755" xr:uid="{00000000-0005-0000-0000-00008A780000}"/>
    <cellStyle name="Normal 2 9 5 2 2 3 2" xfId="20639" xr:uid="{00000000-0005-0000-0000-00008B780000}"/>
    <cellStyle name="Normal 2 9 5 2 2 3 2 2" xfId="43282" xr:uid="{00000000-0005-0000-0000-00008C780000}"/>
    <cellStyle name="Normal 2 9 5 2 2 3 3" xfId="13199" xr:uid="{00000000-0005-0000-0000-00008D780000}"/>
    <cellStyle name="Normal 2 9 5 2 2 3 3 2" xfId="35842" xr:uid="{00000000-0005-0000-0000-00008E780000}"/>
    <cellStyle name="Normal 2 9 5 2 2 3 4" xfId="28401" xr:uid="{00000000-0005-0000-0000-00008F780000}"/>
    <cellStyle name="Normal 2 9 5 2 2 4" xfId="16921" xr:uid="{00000000-0005-0000-0000-000090780000}"/>
    <cellStyle name="Normal 2 9 5 2 2 4 2" xfId="39564" xr:uid="{00000000-0005-0000-0000-000091780000}"/>
    <cellStyle name="Normal 2 9 5 2 2 5" xfId="9481" xr:uid="{00000000-0005-0000-0000-000092780000}"/>
    <cellStyle name="Normal 2 9 5 2 2 5 2" xfId="32124" xr:uid="{00000000-0005-0000-0000-000093780000}"/>
    <cellStyle name="Normal 2 9 5 2 2 6" xfId="24683" xr:uid="{00000000-0005-0000-0000-000094780000}"/>
    <cellStyle name="Normal 2 9 5 2 3" xfId="2956" xr:uid="{00000000-0005-0000-0000-000095780000}"/>
    <cellStyle name="Normal 2 9 5 2 3 2" xfId="6677" xr:uid="{00000000-0005-0000-0000-000096780000}"/>
    <cellStyle name="Normal 2 9 5 2 3 2 2" xfId="21561" xr:uid="{00000000-0005-0000-0000-000097780000}"/>
    <cellStyle name="Normal 2 9 5 2 3 2 2 2" xfId="44204" xr:uid="{00000000-0005-0000-0000-000098780000}"/>
    <cellStyle name="Normal 2 9 5 2 3 2 3" xfId="14121" xr:uid="{00000000-0005-0000-0000-000099780000}"/>
    <cellStyle name="Normal 2 9 5 2 3 2 3 2" xfId="36764" xr:uid="{00000000-0005-0000-0000-00009A780000}"/>
    <cellStyle name="Normal 2 9 5 2 3 2 4" xfId="29323" xr:uid="{00000000-0005-0000-0000-00009B780000}"/>
    <cellStyle name="Normal 2 9 5 2 3 3" xfId="17843" xr:uid="{00000000-0005-0000-0000-00009C780000}"/>
    <cellStyle name="Normal 2 9 5 2 3 3 2" xfId="40486" xr:uid="{00000000-0005-0000-0000-00009D780000}"/>
    <cellStyle name="Normal 2 9 5 2 3 4" xfId="10403" xr:uid="{00000000-0005-0000-0000-00009E780000}"/>
    <cellStyle name="Normal 2 9 5 2 3 4 2" xfId="33046" xr:uid="{00000000-0005-0000-0000-00009F780000}"/>
    <cellStyle name="Normal 2 9 5 2 3 5" xfId="25605" xr:uid="{00000000-0005-0000-0000-0000A0780000}"/>
    <cellStyle name="Normal 2 9 5 2 4" xfId="4830" xr:uid="{00000000-0005-0000-0000-0000A1780000}"/>
    <cellStyle name="Normal 2 9 5 2 4 2" xfId="19714" xr:uid="{00000000-0005-0000-0000-0000A2780000}"/>
    <cellStyle name="Normal 2 9 5 2 4 2 2" xfId="42357" xr:uid="{00000000-0005-0000-0000-0000A3780000}"/>
    <cellStyle name="Normal 2 9 5 2 4 3" xfId="12274" xr:uid="{00000000-0005-0000-0000-0000A4780000}"/>
    <cellStyle name="Normal 2 9 5 2 4 3 2" xfId="34917" xr:uid="{00000000-0005-0000-0000-0000A5780000}"/>
    <cellStyle name="Normal 2 9 5 2 4 4" xfId="27476" xr:uid="{00000000-0005-0000-0000-0000A6780000}"/>
    <cellStyle name="Normal 2 9 5 2 5" xfId="15996" xr:uid="{00000000-0005-0000-0000-0000A7780000}"/>
    <cellStyle name="Normal 2 9 5 2 5 2" xfId="38639" xr:uid="{00000000-0005-0000-0000-0000A8780000}"/>
    <cellStyle name="Normal 2 9 5 2 6" xfId="8556" xr:uid="{00000000-0005-0000-0000-0000A9780000}"/>
    <cellStyle name="Normal 2 9 5 2 6 2" xfId="31199" xr:uid="{00000000-0005-0000-0000-0000AA780000}"/>
    <cellStyle name="Normal 2 9 5 2 7" xfId="23758" xr:uid="{00000000-0005-0000-0000-0000AB780000}"/>
    <cellStyle name="Normal 2 9 5 3" xfId="1569" xr:uid="{00000000-0005-0000-0000-0000AC780000}"/>
    <cellStyle name="Normal 2 9 5 3 2" xfId="3419" xr:uid="{00000000-0005-0000-0000-0000AD780000}"/>
    <cellStyle name="Normal 2 9 5 3 2 2" xfId="7140" xr:uid="{00000000-0005-0000-0000-0000AE780000}"/>
    <cellStyle name="Normal 2 9 5 3 2 2 2" xfId="22024" xr:uid="{00000000-0005-0000-0000-0000AF780000}"/>
    <cellStyle name="Normal 2 9 5 3 2 2 2 2" xfId="44667" xr:uid="{00000000-0005-0000-0000-0000B0780000}"/>
    <cellStyle name="Normal 2 9 5 3 2 2 3" xfId="14584" xr:uid="{00000000-0005-0000-0000-0000B1780000}"/>
    <cellStyle name="Normal 2 9 5 3 2 2 3 2" xfId="37227" xr:uid="{00000000-0005-0000-0000-0000B2780000}"/>
    <cellStyle name="Normal 2 9 5 3 2 2 4" xfId="29786" xr:uid="{00000000-0005-0000-0000-0000B3780000}"/>
    <cellStyle name="Normal 2 9 5 3 2 3" xfId="18306" xr:uid="{00000000-0005-0000-0000-0000B4780000}"/>
    <cellStyle name="Normal 2 9 5 3 2 3 2" xfId="40949" xr:uid="{00000000-0005-0000-0000-0000B5780000}"/>
    <cellStyle name="Normal 2 9 5 3 2 4" xfId="10866" xr:uid="{00000000-0005-0000-0000-0000B6780000}"/>
    <cellStyle name="Normal 2 9 5 3 2 4 2" xfId="33509" xr:uid="{00000000-0005-0000-0000-0000B7780000}"/>
    <cellStyle name="Normal 2 9 5 3 2 5" xfId="26068" xr:uid="{00000000-0005-0000-0000-0000B8780000}"/>
    <cellStyle name="Normal 2 9 5 3 3" xfId="5293" xr:uid="{00000000-0005-0000-0000-0000B9780000}"/>
    <cellStyle name="Normal 2 9 5 3 3 2" xfId="20177" xr:uid="{00000000-0005-0000-0000-0000BA780000}"/>
    <cellStyle name="Normal 2 9 5 3 3 2 2" xfId="42820" xr:uid="{00000000-0005-0000-0000-0000BB780000}"/>
    <cellStyle name="Normal 2 9 5 3 3 3" xfId="12737" xr:uid="{00000000-0005-0000-0000-0000BC780000}"/>
    <cellStyle name="Normal 2 9 5 3 3 3 2" xfId="35380" xr:uid="{00000000-0005-0000-0000-0000BD780000}"/>
    <cellStyle name="Normal 2 9 5 3 3 4" xfId="27939" xr:uid="{00000000-0005-0000-0000-0000BE780000}"/>
    <cellStyle name="Normal 2 9 5 3 4" xfId="16459" xr:uid="{00000000-0005-0000-0000-0000BF780000}"/>
    <cellStyle name="Normal 2 9 5 3 4 2" xfId="39102" xr:uid="{00000000-0005-0000-0000-0000C0780000}"/>
    <cellStyle name="Normal 2 9 5 3 5" xfId="9019" xr:uid="{00000000-0005-0000-0000-0000C1780000}"/>
    <cellStyle name="Normal 2 9 5 3 5 2" xfId="31662" xr:uid="{00000000-0005-0000-0000-0000C2780000}"/>
    <cellStyle name="Normal 2 9 5 3 6" xfId="24221" xr:uid="{00000000-0005-0000-0000-0000C3780000}"/>
    <cellStyle name="Normal 2 9 5 4" xfId="2494" xr:uid="{00000000-0005-0000-0000-0000C4780000}"/>
    <cellStyle name="Normal 2 9 5 4 2" xfId="6215" xr:uid="{00000000-0005-0000-0000-0000C5780000}"/>
    <cellStyle name="Normal 2 9 5 4 2 2" xfId="21099" xr:uid="{00000000-0005-0000-0000-0000C6780000}"/>
    <cellStyle name="Normal 2 9 5 4 2 2 2" xfId="43742" xr:uid="{00000000-0005-0000-0000-0000C7780000}"/>
    <cellStyle name="Normal 2 9 5 4 2 3" xfId="13659" xr:uid="{00000000-0005-0000-0000-0000C8780000}"/>
    <cellStyle name="Normal 2 9 5 4 2 3 2" xfId="36302" xr:uid="{00000000-0005-0000-0000-0000C9780000}"/>
    <cellStyle name="Normal 2 9 5 4 2 4" xfId="28861" xr:uid="{00000000-0005-0000-0000-0000CA780000}"/>
    <cellStyle name="Normal 2 9 5 4 3" xfId="17381" xr:uid="{00000000-0005-0000-0000-0000CB780000}"/>
    <cellStyle name="Normal 2 9 5 4 3 2" xfId="40024" xr:uid="{00000000-0005-0000-0000-0000CC780000}"/>
    <cellStyle name="Normal 2 9 5 4 4" xfId="9941" xr:uid="{00000000-0005-0000-0000-0000CD780000}"/>
    <cellStyle name="Normal 2 9 5 4 4 2" xfId="32584" xr:uid="{00000000-0005-0000-0000-0000CE780000}"/>
    <cellStyle name="Normal 2 9 5 4 5" xfId="25143" xr:uid="{00000000-0005-0000-0000-0000CF780000}"/>
    <cellStyle name="Normal 2 9 5 5" xfId="4368" xr:uid="{00000000-0005-0000-0000-0000D0780000}"/>
    <cellStyle name="Normal 2 9 5 5 2" xfId="19252" xr:uid="{00000000-0005-0000-0000-0000D1780000}"/>
    <cellStyle name="Normal 2 9 5 5 2 2" xfId="41895" xr:uid="{00000000-0005-0000-0000-0000D2780000}"/>
    <cellStyle name="Normal 2 9 5 5 3" xfId="11812" xr:uid="{00000000-0005-0000-0000-0000D3780000}"/>
    <cellStyle name="Normal 2 9 5 5 3 2" xfId="34455" xr:uid="{00000000-0005-0000-0000-0000D4780000}"/>
    <cellStyle name="Normal 2 9 5 5 4" xfId="27014" xr:uid="{00000000-0005-0000-0000-0000D5780000}"/>
    <cellStyle name="Normal 2 9 5 6" xfId="15534" xr:uid="{00000000-0005-0000-0000-0000D6780000}"/>
    <cellStyle name="Normal 2 9 5 6 2" xfId="38177" xr:uid="{00000000-0005-0000-0000-0000D7780000}"/>
    <cellStyle name="Normal 2 9 5 7" xfId="8094" xr:uid="{00000000-0005-0000-0000-0000D8780000}"/>
    <cellStyle name="Normal 2 9 5 7 2" xfId="30737" xr:uid="{00000000-0005-0000-0000-0000D9780000}"/>
    <cellStyle name="Normal 2 9 5 8" xfId="23296" xr:uid="{00000000-0005-0000-0000-0000DA780000}"/>
    <cellStyle name="Normal 2 9 6" xfId="892" xr:uid="{00000000-0005-0000-0000-0000DB780000}"/>
    <cellStyle name="Normal 2 9 6 2" xfId="1820" xr:uid="{00000000-0005-0000-0000-0000DC780000}"/>
    <cellStyle name="Normal 2 9 6 2 2" xfId="3670" xr:uid="{00000000-0005-0000-0000-0000DD780000}"/>
    <cellStyle name="Normal 2 9 6 2 2 2" xfId="7391" xr:uid="{00000000-0005-0000-0000-0000DE780000}"/>
    <cellStyle name="Normal 2 9 6 2 2 2 2" xfId="22275" xr:uid="{00000000-0005-0000-0000-0000DF780000}"/>
    <cellStyle name="Normal 2 9 6 2 2 2 2 2" xfId="44918" xr:uid="{00000000-0005-0000-0000-0000E0780000}"/>
    <cellStyle name="Normal 2 9 6 2 2 2 3" xfId="14835" xr:uid="{00000000-0005-0000-0000-0000E1780000}"/>
    <cellStyle name="Normal 2 9 6 2 2 2 3 2" xfId="37478" xr:uid="{00000000-0005-0000-0000-0000E2780000}"/>
    <cellStyle name="Normal 2 9 6 2 2 2 4" xfId="30037" xr:uid="{00000000-0005-0000-0000-0000E3780000}"/>
    <cellStyle name="Normal 2 9 6 2 2 3" xfId="18557" xr:uid="{00000000-0005-0000-0000-0000E4780000}"/>
    <cellStyle name="Normal 2 9 6 2 2 3 2" xfId="41200" xr:uid="{00000000-0005-0000-0000-0000E5780000}"/>
    <cellStyle name="Normal 2 9 6 2 2 4" xfId="11117" xr:uid="{00000000-0005-0000-0000-0000E6780000}"/>
    <cellStyle name="Normal 2 9 6 2 2 4 2" xfId="33760" xr:uid="{00000000-0005-0000-0000-0000E7780000}"/>
    <cellStyle name="Normal 2 9 6 2 2 5" xfId="26319" xr:uid="{00000000-0005-0000-0000-0000E8780000}"/>
    <cellStyle name="Normal 2 9 6 2 3" xfId="5544" xr:uid="{00000000-0005-0000-0000-0000E9780000}"/>
    <cellStyle name="Normal 2 9 6 2 3 2" xfId="20428" xr:uid="{00000000-0005-0000-0000-0000EA780000}"/>
    <cellStyle name="Normal 2 9 6 2 3 2 2" xfId="43071" xr:uid="{00000000-0005-0000-0000-0000EB780000}"/>
    <cellStyle name="Normal 2 9 6 2 3 3" xfId="12988" xr:uid="{00000000-0005-0000-0000-0000EC780000}"/>
    <cellStyle name="Normal 2 9 6 2 3 3 2" xfId="35631" xr:uid="{00000000-0005-0000-0000-0000ED780000}"/>
    <cellStyle name="Normal 2 9 6 2 3 4" xfId="28190" xr:uid="{00000000-0005-0000-0000-0000EE780000}"/>
    <cellStyle name="Normal 2 9 6 2 4" xfId="16710" xr:uid="{00000000-0005-0000-0000-0000EF780000}"/>
    <cellStyle name="Normal 2 9 6 2 4 2" xfId="39353" xr:uid="{00000000-0005-0000-0000-0000F0780000}"/>
    <cellStyle name="Normal 2 9 6 2 5" xfId="9270" xr:uid="{00000000-0005-0000-0000-0000F1780000}"/>
    <cellStyle name="Normal 2 9 6 2 5 2" xfId="31913" xr:uid="{00000000-0005-0000-0000-0000F2780000}"/>
    <cellStyle name="Normal 2 9 6 2 6" xfId="24472" xr:uid="{00000000-0005-0000-0000-0000F3780000}"/>
    <cellStyle name="Normal 2 9 6 3" xfId="2745" xr:uid="{00000000-0005-0000-0000-0000F4780000}"/>
    <cellStyle name="Normal 2 9 6 3 2" xfId="6466" xr:uid="{00000000-0005-0000-0000-0000F5780000}"/>
    <cellStyle name="Normal 2 9 6 3 2 2" xfId="21350" xr:uid="{00000000-0005-0000-0000-0000F6780000}"/>
    <cellStyle name="Normal 2 9 6 3 2 2 2" xfId="43993" xr:uid="{00000000-0005-0000-0000-0000F7780000}"/>
    <cellStyle name="Normal 2 9 6 3 2 3" xfId="13910" xr:uid="{00000000-0005-0000-0000-0000F8780000}"/>
    <cellStyle name="Normal 2 9 6 3 2 3 2" xfId="36553" xr:uid="{00000000-0005-0000-0000-0000F9780000}"/>
    <cellStyle name="Normal 2 9 6 3 2 4" xfId="29112" xr:uid="{00000000-0005-0000-0000-0000FA780000}"/>
    <cellStyle name="Normal 2 9 6 3 3" xfId="17632" xr:uid="{00000000-0005-0000-0000-0000FB780000}"/>
    <cellStyle name="Normal 2 9 6 3 3 2" xfId="40275" xr:uid="{00000000-0005-0000-0000-0000FC780000}"/>
    <cellStyle name="Normal 2 9 6 3 4" xfId="10192" xr:uid="{00000000-0005-0000-0000-0000FD780000}"/>
    <cellStyle name="Normal 2 9 6 3 4 2" xfId="32835" xr:uid="{00000000-0005-0000-0000-0000FE780000}"/>
    <cellStyle name="Normal 2 9 6 3 5" xfId="25394" xr:uid="{00000000-0005-0000-0000-0000FF780000}"/>
    <cellStyle name="Normal 2 9 6 4" xfId="4619" xr:uid="{00000000-0005-0000-0000-000000790000}"/>
    <cellStyle name="Normal 2 9 6 4 2" xfId="19503" xr:uid="{00000000-0005-0000-0000-000001790000}"/>
    <cellStyle name="Normal 2 9 6 4 2 2" xfId="42146" xr:uid="{00000000-0005-0000-0000-000002790000}"/>
    <cellStyle name="Normal 2 9 6 4 3" xfId="12063" xr:uid="{00000000-0005-0000-0000-000003790000}"/>
    <cellStyle name="Normal 2 9 6 4 3 2" xfId="34706" xr:uid="{00000000-0005-0000-0000-000004790000}"/>
    <cellStyle name="Normal 2 9 6 4 4" xfId="27265" xr:uid="{00000000-0005-0000-0000-000005790000}"/>
    <cellStyle name="Normal 2 9 6 5" xfId="15785" xr:uid="{00000000-0005-0000-0000-000006790000}"/>
    <cellStyle name="Normal 2 9 6 5 2" xfId="38428" xr:uid="{00000000-0005-0000-0000-000007790000}"/>
    <cellStyle name="Normal 2 9 6 6" xfId="8345" xr:uid="{00000000-0005-0000-0000-000008790000}"/>
    <cellStyle name="Normal 2 9 6 6 2" xfId="30988" xr:uid="{00000000-0005-0000-0000-000009790000}"/>
    <cellStyle name="Normal 2 9 6 7" xfId="23547" xr:uid="{00000000-0005-0000-0000-00000A790000}"/>
    <cellStyle name="Normal 2 9 7" xfId="1358" xr:uid="{00000000-0005-0000-0000-00000B790000}"/>
    <cellStyle name="Normal 2 9 7 2" xfId="3208" xr:uid="{00000000-0005-0000-0000-00000C790000}"/>
    <cellStyle name="Normal 2 9 7 2 2" xfId="6929" xr:uid="{00000000-0005-0000-0000-00000D790000}"/>
    <cellStyle name="Normal 2 9 7 2 2 2" xfId="21813" xr:uid="{00000000-0005-0000-0000-00000E790000}"/>
    <cellStyle name="Normal 2 9 7 2 2 2 2" xfId="44456" xr:uid="{00000000-0005-0000-0000-00000F790000}"/>
    <cellStyle name="Normal 2 9 7 2 2 3" xfId="14373" xr:uid="{00000000-0005-0000-0000-000010790000}"/>
    <cellStyle name="Normal 2 9 7 2 2 3 2" xfId="37016" xr:uid="{00000000-0005-0000-0000-000011790000}"/>
    <cellStyle name="Normal 2 9 7 2 2 4" xfId="29575" xr:uid="{00000000-0005-0000-0000-000012790000}"/>
    <cellStyle name="Normal 2 9 7 2 3" xfId="18095" xr:uid="{00000000-0005-0000-0000-000013790000}"/>
    <cellStyle name="Normal 2 9 7 2 3 2" xfId="40738" xr:uid="{00000000-0005-0000-0000-000014790000}"/>
    <cellStyle name="Normal 2 9 7 2 4" xfId="10655" xr:uid="{00000000-0005-0000-0000-000015790000}"/>
    <cellStyle name="Normal 2 9 7 2 4 2" xfId="33298" xr:uid="{00000000-0005-0000-0000-000016790000}"/>
    <cellStyle name="Normal 2 9 7 2 5" xfId="25857" xr:uid="{00000000-0005-0000-0000-000017790000}"/>
    <cellStyle name="Normal 2 9 7 3" xfId="5082" xr:uid="{00000000-0005-0000-0000-000018790000}"/>
    <cellStyle name="Normal 2 9 7 3 2" xfId="19966" xr:uid="{00000000-0005-0000-0000-000019790000}"/>
    <cellStyle name="Normal 2 9 7 3 2 2" xfId="42609" xr:uid="{00000000-0005-0000-0000-00001A790000}"/>
    <cellStyle name="Normal 2 9 7 3 3" xfId="12526" xr:uid="{00000000-0005-0000-0000-00001B790000}"/>
    <cellStyle name="Normal 2 9 7 3 3 2" xfId="35169" xr:uid="{00000000-0005-0000-0000-00001C790000}"/>
    <cellStyle name="Normal 2 9 7 3 4" xfId="27728" xr:uid="{00000000-0005-0000-0000-00001D790000}"/>
    <cellStyle name="Normal 2 9 7 4" xfId="16248" xr:uid="{00000000-0005-0000-0000-00001E790000}"/>
    <cellStyle name="Normal 2 9 7 4 2" xfId="38891" xr:uid="{00000000-0005-0000-0000-00001F790000}"/>
    <cellStyle name="Normal 2 9 7 5" xfId="8808" xr:uid="{00000000-0005-0000-0000-000020790000}"/>
    <cellStyle name="Normal 2 9 7 5 2" xfId="31451" xr:uid="{00000000-0005-0000-0000-000021790000}"/>
    <cellStyle name="Normal 2 9 7 6" xfId="24010" xr:uid="{00000000-0005-0000-0000-000022790000}"/>
    <cellStyle name="Normal 2 9 8" xfId="2283" xr:uid="{00000000-0005-0000-0000-000023790000}"/>
    <cellStyle name="Normal 2 9 8 2" xfId="6004" xr:uid="{00000000-0005-0000-0000-000024790000}"/>
    <cellStyle name="Normal 2 9 8 2 2" xfId="20888" xr:uid="{00000000-0005-0000-0000-000025790000}"/>
    <cellStyle name="Normal 2 9 8 2 2 2" xfId="43531" xr:uid="{00000000-0005-0000-0000-000026790000}"/>
    <cellStyle name="Normal 2 9 8 2 3" xfId="13448" xr:uid="{00000000-0005-0000-0000-000027790000}"/>
    <cellStyle name="Normal 2 9 8 2 3 2" xfId="36091" xr:uid="{00000000-0005-0000-0000-000028790000}"/>
    <cellStyle name="Normal 2 9 8 2 4" xfId="28650" xr:uid="{00000000-0005-0000-0000-000029790000}"/>
    <cellStyle name="Normal 2 9 8 3" xfId="17170" xr:uid="{00000000-0005-0000-0000-00002A790000}"/>
    <cellStyle name="Normal 2 9 8 3 2" xfId="39813" xr:uid="{00000000-0005-0000-0000-00002B790000}"/>
    <cellStyle name="Normal 2 9 8 4" xfId="9730" xr:uid="{00000000-0005-0000-0000-00002C790000}"/>
    <cellStyle name="Normal 2 9 8 4 2" xfId="32373" xr:uid="{00000000-0005-0000-0000-00002D790000}"/>
    <cellStyle name="Normal 2 9 8 5" xfId="24932" xr:uid="{00000000-0005-0000-0000-00002E790000}"/>
    <cellStyle name="Normal 2 9 9" xfId="4157" xr:uid="{00000000-0005-0000-0000-00002F790000}"/>
    <cellStyle name="Normal 2 9 9 2" xfId="19041" xr:uid="{00000000-0005-0000-0000-000030790000}"/>
    <cellStyle name="Normal 2 9 9 2 2" xfId="41684" xr:uid="{00000000-0005-0000-0000-000031790000}"/>
    <cellStyle name="Normal 2 9 9 3" xfId="11601" xr:uid="{00000000-0005-0000-0000-000032790000}"/>
    <cellStyle name="Normal 2 9 9 3 2" xfId="34244" xr:uid="{00000000-0005-0000-0000-000033790000}"/>
    <cellStyle name="Normal 2 9 9 4" xfId="26803" xr:uid="{00000000-0005-0000-0000-000034790000}"/>
    <cellStyle name="Normal 2_CALCULOS" xfId="400" xr:uid="{00000000-0005-0000-0000-000035790000}"/>
    <cellStyle name="Normal 20" xfId="828" xr:uid="{00000000-0005-0000-0000-000036790000}"/>
    <cellStyle name="Normal 20 2" xfId="1293" xr:uid="{00000000-0005-0000-0000-000037790000}"/>
    <cellStyle name="Normal 20 2 2" xfId="2221" xr:uid="{00000000-0005-0000-0000-000038790000}"/>
    <cellStyle name="Normal 20 2 2 2" xfId="4071" xr:uid="{00000000-0005-0000-0000-000039790000}"/>
    <cellStyle name="Normal 20 2 2 2 2" xfId="7792" xr:uid="{00000000-0005-0000-0000-00003A790000}"/>
    <cellStyle name="Normal 20 2 2 2 2 2" xfId="22676" xr:uid="{00000000-0005-0000-0000-00003B790000}"/>
    <cellStyle name="Normal 20 2 2 2 2 2 2" xfId="45319" xr:uid="{00000000-0005-0000-0000-00003C790000}"/>
    <cellStyle name="Normal 20 2 2 2 2 3" xfId="15236" xr:uid="{00000000-0005-0000-0000-00003D790000}"/>
    <cellStyle name="Normal 20 2 2 2 2 3 2" xfId="37879" xr:uid="{00000000-0005-0000-0000-00003E790000}"/>
    <cellStyle name="Normal 20 2 2 2 2 4" xfId="30438" xr:uid="{00000000-0005-0000-0000-00003F790000}"/>
    <cellStyle name="Normal 20 2 2 2 3" xfId="18958" xr:uid="{00000000-0005-0000-0000-000040790000}"/>
    <cellStyle name="Normal 20 2 2 2 3 2" xfId="41601" xr:uid="{00000000-0005-0000-0000-000041790000}"/>
    <cellStyle name="Normal 20 2 2 2 4" xfId="11518" xr:uid="{00000000-0005-0000-0000-000042790000}"/>
    <cellStyle name="Normal 20 2 2 2 4 2" xfId="34161" xr:uid="{00000000-0005-0000-0000-000043790000}"/>
    <cellStyle name="Normal 20 2 2 2 5" xfId="26720" xr:uid="{00000000-0005-0000-0000-000044790000}"/>
    <cellStyle name="Normal 20 2 2 3" xfId="5945" xr:uid="{00000000-0005-0000-0000-000045790000}"/>
    <cellStyle name="Normal 20 2 2 3 2" xfId="20829" xr:uid="{00000000-0005-0000-0000-000046790000}"/>
    <cellStyle name="Normal 20 2 2 3 2 2" xfId="43472" xr:uid="{00000000-0005-0000-0000-000047790000}"/>
    <cellStyle name="Normal 20 2 2 3 3" xfId="13389" xr:uid="{00000000-0005-0000-0000-000048790000}"/>
    <cellStyle name="Normal 20 2 2 3 3 2" xfId="36032" xr:uid="{00000000-0005-0000-0000-000049790000}"/>
    <cellStyle name="Normal 20 2 2 3 4" xfId="28591" xr:uid="{00000000-0005-0000-0000-00004A790000}"/>
    <cellStyle name="Normal 20 2 2 4" xfId="17111" xr:uid="{00000000-0005-0000-0000-00004B790000}"/>
    <cellStyle name="Normal 20 2 2 4 2" xfId="39754" xr:uid="{00000000-0005-0000-0000-00004C790000}"/>
    <cellStyle name="Normal 20 2 2 5" xfId="9671" xr:uid="{00000000-0005-0000-0000-00004D790000}"/>
    <cellStyle name="Normal 20 2 2 5 2" xfId="32314" xr:uid="{00000000-0005-0000-0000-00004E790000}"/>
    <cellStyle name="Normal 20 2 2 6" xfId="24873" xr:uid="{00000000-0005-0000-0000-00004F790000}"/>
    <cellStyle name="Normal 20 2 3" xfId="3146" xr:uid="{00000000-0005-0000-0000-000050790000}"/>
    <cellStyle name="Normal 20 2 3 2" xfId="6867" xr:uid="{00000000-0005-0000-0000-000051790000}"/>
    <cellStyle name="Normal 20 2 3 2 2" xfId="21751" xr:uid="{00000000-0005-0000-0000-000052790000}"/>
    <cellStyle name="Normal 20 2 3 2 2 2" xfId="44394" xr:uid="{00000000-0005-0000-0000-000053790000}"/>
    <cellStyle name="Normal 20 2 3 2 3" xfId="14311" xr:uid="{00000000-0005-0000-0000-000054790000}"/>
    <cellStyle name="Normal 20 2 3 2 3 2" xfId="36954" xr:uid="{00000000-0005-0000-0000-000055790000}"/>
    <cellStyle name="Normal 20 2 3 2 4" xfId="29513" xr:uid="{00000000-0005-0000-0000-000056790000}"/>
    <cellStyle name="Normal 20 2 3 3" xfId="18033" xr:uid="{00000000-0005-0000-0000-000057790000}"/>
    <cellStyle name="Normal 20 2 3 3 2" xfId="40676" xr:uid="{00000000-0005-0000-0000-000058790000}"/>
    <cellStyle name="Normal 20 2 3 4" xfId="10593" xr:uid="{00000000-0005-0000-0000-000059790000}"/>
    <cellStyle name="Normal 20 2 3 4 2" xfId="33236" xr:uid="{00000000-0005-0000-0000-00005A790000}"/>
    <cellStyle name="Normal 20 2 3 5" xfId="25795" xr:uid="{00000000-0005-0000-0000-00005B790000}"/>
    <cellStyle name="Normal 20 2 4" xfId="5020" xr:uid="{00000000-0005-0000-0000-00005C790000}"/>
    <cellStyle name="Normal 20 2 4 2" xfId="19904" xr:uid="{00000000-0005-0000-0000-00005D790000}"/>
    <cellStyle name="Normal 20 2 4 2 2" xfId="42547" xr:uid="{00000000-0005-0000-0000-00005E790000}"/>
    <cellStyle name="Normal 20 2 4 3" xfId="12464" xr:uid="{00000000-0005-0000-0000-00005F790000}"/>
    <cellStyle name="Normal 20 2 4 3 2" xfId="35107" xr:uid="{00000000-0005-0000-0000-000060790000}"/>
    <cellStyle name="Normal 20 2 4 4" xfId="27666" xr:uid="{00000000-0005-0000-0000-000061790000}"/>
    <cellStyle name="Normal 20 2 5" xfId="16186" xr:uid="{00000000-0005-0000-0000-000062790000}"/>
    <cellStyle name="Normal 20 2 5 2" xfId="38829" xr:uid="{00000000-0005-0000-0000-000063790000}"/>
    <cellStyle name="Normal 20 2 6" xfId="8746" xr:uid="{00000000-0005-0000-0000-000064790000}"/>
    <cellStyle name="Normal 20 2 6 2" xfId="31389" xr:uid="{00000000-0005-0000-0000-000065790000}"/>
    <cellStyle name="Normal 20 2 7" xfId="23948" xr:uid="{00000000-0005-0000-0000-000066790000}"/>
    <cellStyle name="Normal 20 3" xfId="1759" xr:uid="{00000000-0005-0000-0000-000067790000}"/>
    <cellStyle name="Normal 20 3 2" xfId="3609" xr:uid="{00000000-0005-0000-0000-000068790000}"/>
    <cellStyle name="Normal 20 3 2 2" xfId="7330" xr:uid="{00000000-0005-0000-0000-000069790000}"/>
    <cellStyle name="Normal 20 3 2 2 2" xfId="22214" xr:uid="{00000000-0005-0000-0000-00006A790000}"/>
    <cellStyle name="Normal 20 3 2 2 2 2" xfId="44857" xr:uid="{00000000-0005-0000-0000-00006B790000}"/>
    <cellStyle name="Normal 20 3 2 2 3" xfId="14774" xr:uid="{00000000-0005-0000-0000-00006C790000}"/>
    <cellStyle name="Normal 20 3 2 2 3 2" xfId="37417" xr:uid="{00000000-0005-0000-0000-00006D790000}"/>
    <cellStyle name="Normal 20 3 2 2 4" xfId="29976" xr:uid="{00000000-0005-0000-0000-00006E790000}"/>
    <cellStyle name="Normal 20 3 2 3" xfId="18496" xr:uid="{00000000-0005-0000-0000-00006F790000}"/>
    <cellStyle name="Normal 20 3 2 3 2" xfId="41139" xr:uid="{00000000-0005-0000-0000-000070790000}"/>
    <cellStyle name="Normal 20 3 2 4" xfId="11056" xr:uid="{00000000-0005-0000-0000-000071790000}"/>
    <cellStyle name="Normal 20 3 2 4 2" xfId="33699" xr:uid="{00000000-0005-0000-0000-000072790000}"/>
    <cellStyle name="Normal 20 3 2 5" xfId="26258" xr:uid="{00000000-0005-0000-0000-000073790000}"/>
    <cellStyle name="Normal 20 3 3" xfId="5483" xr:uid="{00000000-0005-0000-0000-000074790000}"/>
    <cellStyle name="Normal 20 3 3 2" xfId="20367" xr:uid="{00000000-0005-0000-0000-000075790000}"/>
    <cellStyle name="Normal 20 3 3 2 2" xfId="43010" xr:uid="{00000000-0005-0000-0000-000076790000}"/>
    <cellStyle name="Normal 20 3 3 3" xfId="12927" xr:uid="{00000000-0005-0000-0000-000077790000}"/>
    <cellStyle name="Normal 20 3 3 3 2" xfId="35570" xr:uid="{00000000-0005-0000-0000-000078790000}"/>
    <cellStyle name="Normal 20 3 3 4" xfId="28129" xr:uid="{00000000-0005-0000-0000-000079790000}"/>
    <cellStyle name="Normal 20 3 4" xfId="16649" xr:uid="{00000000-0005-0000-0000-00007A790000}"/>
    <cellStyle name="Normal 20 3 4 2" xfId="39292" xr:uid="{00000000-0005-0000-0000-00007B790000}"/>
    <cellStyle name="Normal 20 3 5" xfId="9209" xr:uid="{00000000-0005-0000-0000-00007C790000}"/>
    <cellStyle name="Normal 20 3 5 2" xfId="31852" xr:uid="{00000000-0005-0000-0000-00007D790000}"/>
    <cellStyle name="Normal 20 3 6" xfId="24411" xr:uid="{00000000-0005-0000-0000-00007E790000}"/>
    <cellStyle name="Normal 20 4" xfId="2684" xr:uid="{00000000-0005-0000-0000-00007F790000}"/>
    <cellStyle name="Normal 20 4 2" xfId="6405" xr:uid="{00000000-0005-0000-0000-000080790000}"/>
    <cellStyle name="Normal 20 4 2 2" xfId="21289" xr:uid="{00000000-0005-0000-0000-000081790000}"/>
    <cellStyle name="Normal 20 4 2 2 2" xfId="43932" xr:uid="{00000000-0005-0000-0000-000082790000}"/>
    <cellStyle name="Normal 20 4 2 3" xfId="13849" xr:uid="{00000000-0005-0000-0000-000083790000}"/>
    <cellStyle name="Normal 20 4 2 3 2" xfId="36492" xr:uid="{00000000-0005-0000-0000-000084790000}"/>
    <cellStyle name="Normal 20 4 2 4" xfId="29051" xr:uid="{00000000-0005-0000-0000-000085790000}"/>
    <cellStyle name="Normal 20 4 3" xfId="17571" xr:uid="{00000000-0005-0000-0000-000086790000}"/>
    <cellStyle name="Normal 20 4 3 2" xfId="40214" xr:uid="{00000000-0005-0000-0000-000087790000}"/>
    <cellStyle name="Normal 20 4 4" xfId="10131" xr:uid="{00000000-0005-0000-0000-000088790000}"/>
    <cellStyle name="Normal 20 4 4 2" xfId="32774" xr:uid="{00000000-0005-0000-0000-000089790000}"/>
    <cellStyle name="Normal 20 4 5" xfId="25333" xr:uid="{00000000-0005-0000-0000-00008A790000}"/>
    <cellStyle name="Normal 20 5" xfId="4558" xr:uid="{00000000-0005-0000-0000-00008B790000}"/>
    <cellStyle name="Normal 20 5 2" xfId="19442" xr:uid="{00000000-0005-0000-0000-00008C790000}"/>
    <cellStyle name="Normal 20 5 2 2" xfId="42085" xr:uid="{00000000-0005-0000-0000-00008D790000}"/>
    <cellStyle name="Normal 20 5 3" xfId="12002" xr:uid="{00000000-0005-0000-0000-00008E790000}"/>
    <cellStyle name="Normal 20 5 3 2" xfId="34645" xr:uid="{00000000-0005-0000-0000-00008F790000}"/>
    <cellStyle name="Normal 20 5 4" xfId="27204" xr:uid="{00000000-0005-0000-0000-000090790000}"/>
    <cellStyle name="Normal 20 6" xfId="15724" xr:uid="{00000000-0005-0000-0000-000091790000}"/>
    <cellStyle name="Normal 20 6 2" xfId="38367" xr:uid="{00000000-0005-0000-0000-000092790000}"/>
    <cellStyle name="Normal 20 7" xfId="8284" xr:uid="{00000000-0005-0000-0000-000093790000}"/>
    <cellStyle name="Normal 20 7 2" xfId="30927" xr:uid="{00000000-0005-0000-0000-000094790000}"/>
    <cellStyle name="Normal 20 8" xfId="23486" xr:uid="{00000000-0005-0000-0000-000095790000}"/>
    <cellStyle name="Normal 21" xfId="829" xr:uid="{00000000-0005-0000-0000-000096790000}"/>
    <cellStyle name="Normal 21 2" xfId="1294" xr:uid="{00000000-0005-0000-0000-000097790000}"/>
    <cellStyle name="Normal 21 2 2" xfId="2222" xr:uid="{00000000-0005-0000-0000-000098790000}"/>
    <cellStyle name="Normal 21 2 2 2" xfId="4072" xr:uid="{00000000-0005-0000-0000-000099790000}"/>
    <cellStyle name="Normal 21 2 2 2 2" xfId="7793" xr:uid="{00000000-0005-0000-0000-00009A790000}"/>
    <cellStyle name="Normal 21 2 2 2 2 2" xfId="22677" xr:uid="{00000000-0005-0000-0000-00009B790000}"/>
    <cellStyle name="Normal 21 2 2 2 2 2 2" xfId="45320" xr:uid="{00000000-0005-0000-0000-00009C790000}"/>
    <cellStyle name="Normal 21 2 2 2 2 3" xfId="15237" xr:uid="{00000000-0005-0000-0000-00009D790000}"/>
    <cellStyle name="Normal 21 2 2 2 2 3 2" xfId="37880" xr:uid="{00000000-0005-0000-0000-00009E790000}"/>
    <cellStyle name="Normal 21 2 2 2 2 4" xfId="30439" xr:uid="{00000000-0005-0000-0000-00009F790000}"/>
    <cellStyle name="Normal 21 2 2 2 3" xfId="18959" xr:uid="{00000000-0005-0000-0000-0000A0790000}"/>
    <cellStyle name="Normal 21 2 2 2 3 2" xfId="41602" xr:uid="{00000000-0005-0000-0000-0000A1790000}"/>
    <cellStyle name="Normal 21 2 2 2 4" xfId="11519" xr:uid="{00000000-0005-0000-0000-0000A2790000}"/>
    <cellStyle name="Normal 21 2 2 2 4 2" xfId="34162" xr:uid="{00000000-0005-0000-0000-0000A3790000}"/>
    <cellStyle name="Normal 21 2 2 2 5" xfId="26721" xr:uid="{00000000-0005-0000-0000-0000A4790000}"/>
    <cellStyle name="Normal 21 2 2 3" xfId="5946" xr:uid="{00000000-0005-0000-0000-0000A5790000}"/>
    <cellStyle name="Normal 21 2 2 3 2" xfId="20830" xr:uid="{00000000-0005-0000-0000-0000A6790000}"/>
    <cellStyle name="Normal 21 2 2 3 2 2" xfId="43473" xr:uid="{00000000-0005-0000-0000-0000A7790000}"/>
    <cellStyle name="Normal 21 2 2 3 3" xfId="13390" xr:uid="{00000000-0005-0000-0000-0000A8790000}"/>
    <cellStyle name="Normal 21 2 2 3 3 2" xfId="36033" xr:uid="{00000000-0005-0000-0000-0000A9790000}"/>
    <cellStyle name="Normal 21 2 2 3 4" xfId="28592" xr:uid="{00000000-0005-0000-0000-0000AA790000}"/>
    <cellStyle name="Normal 21 2 2 4" xfId="17112" xr:uid="{00000000-0005-0000-0000-0000AB790000}"/>
    <cellStyle name="Normal 21 2 2 4 2" xfId="39755" xr:uid="{00000000-0005-0000-0000-0000AC790000}"/>
    <cellStyle name="Normal 21 2 2 5" xfId="9672" xr:uid="{00000000-0005-0000-0000-0000AD790000}"/>
    <cellStyle name="Normal 21 2 2 5 2" xfId="32315" xr:uid="{00000000-0005-0000-0000-0000AE790000}"/>
    <cellStyle name="Normal 21 2 2 6" xfId="24874" xr:uid="{00000000-0005-0000-0000-0000AF790000}"/>
    <cellStyle name="Normal 21 2 3" xfId="3147" xr:uid="{00000000-0005-0000-0000-0000B0790000}"/>
    <cellStyle name="Normal 21 2 3 2" xfId="6868" xr:uid="{00000000-0005-0000-0000-0000B1790000}"/>
    <cellStyle name="Normal 21 2 3 2 2" xfId="21752" xr:uid="{00000000-0005-0000-0000-0000B2790000}"/>
    <cellStyle name="Normal 21 2 3 2 2 2" xfId="44395" xr:uid="{00000000-0005-0000-0000-0000B3790000}"/>
    <cellStyle name="Normal 21 2 3 2 3" xfId="14312" xr:uid="{00000000-0005-0000-0000-0000B4790000}"/>
    <cellStyle name="Normal 21 2 3 2 3 2" xfId="36955" xr:uid="{00000000-0005-0000-0000-0000B5790000}"/>
    <cellStyle name="Normal 21 2 3 2 4" xfId="29514" xr:uid="{00000000-0005-0000-0000-0000B6790000}"/>
    <cellStyle name="Normal 21 2 3 3" xfId="18034" xr:uid="{00000000-0005-0000-0000-0000B7790000}"/>
    <cellStyle name="Normal 21 2 3 3 2" xfId="40677" xr:uid="{00000000-0005-0000-0000-0000B8790000}"/>
    <cellStyle name="Normal 21 2 3 4" xfId="10594" xr:uid="{00000000-0005-0000-0000-0000B9790000}"/>
    <cellStyle name="Normal 21 2 3 4 2" xfId="33237" xr:uid="{00000000-0005-0000-0000-0000BA790000}"/>
    <cellStyle name="Normal 21 2 3 5" xfId="25796" xr:uid="{00000000-0005-0000-0000-0000BB790000}"/>
    <cellStyle name="Normal 21 2 4" xfId="5021" xr:uid="{00000000-0005-0000-0000-0000BC790000}"/>
    <cellStyle name="Normal 21 2 4 2" xfId="19905" xr:uid="{00000000-0005-0000-0000-0000BD790000}"/>
    <cellStyle name="Normal 21 2 4 2 2" xfId="42548" xr:uid="{00000000-0005-0000-0000-0000BE790000}"/>
    <cellStyle name="Normal 21 2 4 3" xfId="12465" xr:uid="{00000000-0005-0000-0000-0000BF790000}"/>
    <cellStyle name="Normal 21 2 4 3 2" xfId="35108" xr:uid="{00000000-0005-0000-0000-0000C0790000}"/>
    <cellStyle name="Normal 21 2 4 4" xfId="27667" xr:uid="{00000000-0005-0000-0000-0000C1790000}"/>
    <cellStyle name="Normal 21 2 5" xfId="16187" xr:uid="{00000000-0005-0000-0000-0000C2790000}"/>
    <cellStyle name="Normal 21 2 5 2" xfId="38830" xr:uid="{00000000-0005-0000-0000-0000C3790000}"/>
    <cellStyle name="Normal 21 2 6" xfId="8747" xr:uid="{00000000-0005-0000-0000-0000C4790000}"/>
    <cellStyle name="Normal 21 2 6 2" xfId="31390" xr:uid="{00000000-0005-0000-0000-0000C5790000}"/>
    <cellStyle name="Normal 21 2 7" xfId="23949" xr:uid="{00000000-0005-0000-0000-0000C6790000}"/>
    <cellStyle name="Normal 21 3" xfId="1760" xr:uid="{00000000-0005-0000-0000-0000C7790000}"/>
    <cellStyle name="Normal 21 3 2" xfId="3610" xr:uid="{00000000-0005-0000-0000-0000C8790000}"/>
    <cellStyle name="Normal 21 3 2 2" xfId="7331" xr:uid="{00000000-0005-0000-0000-0000C9790000}"/>
    <cellStyle name="Normal 21 3 2 2 2" xfId="22215" xr:uid="{00000000-0005-0000-0000-0000CA790000}"/>
    <cellStyle name="Normal 21 3 2 2 2 2" xfId="44858" xr:uid="{00000000-0005-0000-0000-0000CB790000}"/>
    <cellStyle name="Normal 21 3 2 2 3" xfId="14775" xr:uid="{00000000-0005-0000-0000-0000CC790000}"/>
    <cellStyle name="Normal 21 3 2 2 3 2" xfId="37418" xr:uid="{00000000-0005-0000-0000-0000CD790000}"/>
    <cellStyle name="Normal 21 3 2 2 4" xfId="29977" xr:uid="{00000000-0005-0000-0000-0000CE790000}"/>
    <cellStyle name="Normal 21 3 2 3" xfId="18497" xr:uid="{00000000-0005-0000-0000-0000CF790000}"/>
    <cellStyle name="Normal 21 3 2 3 2" xfId="41140" xr:uid="{00000000-0005-0000-0000-0000D0790000}"/>
    <cellStyle name="Normal 21 3 2 4" xfId="11057" xr:uid="{00000000-0005-0000-0000-0000D1790000}"/>
    <cellStyle name="Normal 21 3 2 4 2" xfId="33700" xr:uid="{00000000-0005-0000-0000-0000D2790000}"/>
    <cellStyle name="Normal 21 3 2 5" xfId="26259" xr:uid="{00000000-0005-0000-0000-0000D3790000}"/>
    <cellStyle name="Normal 21 3 3" xfId="5484" xr:uid="{00000000-0005-0000-0000-0000D4790000}"/>
    <cellStyle name="Normal 21 3 3 2" xfId="20368" xr:uid="{00000000-0005-0000-0000-0000D5790000}"/>
    <cellStyle name="Normal 21 3 3 2 2" xfId="43011" xr:uid="{00000000-0005-0000-0000-0000D6790000}"/>
    <cellStyle name="Normal 21 3 3 3" xfId="12928" xr:uid="{00000000-0005-0000-0000-0000D7790000}"/>
    <cellStyle name="Normal 21 3 3 3 2" xfId="35571" xr:uid="{00000000-0005-0000-0000-0000D8790000}"/>
    <cellStyle name="Normal 21 3 3 4" xfId="28130" xr:uid="{00000000-0005-0000-0000-0000D9790000}"/>
    <cellStyle name="Normal 21 3 4" xfId="16650" xr:uid="{00000000-0005-0000-0000-0000DA790000}"/>
    <cellStyle name="Normal 21 3 4 2" xfId="39293" xr:uid="{00000000-0005-0000-0000-0000DB790000}"/>
    <cellStyle name="Normal 21 3 5" xfId="9210" xr:uid="{00000000-0005-0000-0000-0000DC790000}"/>
    <cellStyle name="Normal 21 3 5 2" xfId="31853" xr:uid="{00000000-0005-0000-0000-0000DD790000}"/>
    <cellStyle name="Normal 21 3 6" xfId="24412" xr:uid="{00000000-0005-0000-0000-0000DE790000}"/>
    <cellStyle name="Normal 21 4" xfId="2685" xr:uid="{00000000-0005-0000-0000-0000DF790000}"/>
    <cellStyle name="Normal 21 4 2" xfId="6406" xr:uid="{00000000-0005-0000-0000-0000E0790000}"/>
    <cellStyle name="Normal 21 4 2 2" xfId="21290" xr:uid="{00000000-0005-0000-0000-0000E1790000}"/>
    <cellStyle name="Normal 21 4 2 2 2" xfId="43933" xr:uid="{00000000-0005-0000-0000-0000E2790000}"/>
    <cellStyle name="Normal 21 4 2 3" xfId="13850" xr:uid="{00000000-0005-0000-0000-0000E3790000}"/>
    <cellStyle name="Normal 21 4 2 3 2" xfId="36493" xr:uid="{00000000-0005-0000-0000-0000E4790000}"/>
    <cellStyle name="Normal 21 4 2 4" xfId="29052" xr:uid="{00000000-0005-0000-0000-0000E5790000}"/>
    <cellStyle name="Normal 21 4 3" xfId="17572" xr:uid="{00000000-0005-0000-0000-0000E6790000}"/>
    <cellStyle name="Normal 21 4 3 2" xfId="40215" xr:uid="{00000000-0005-0000-0000-0000E7790000}"/>
    <cellStyle name="Normal 21 4 4" xfId="10132" xr:uid="{00000000-0005-0000-0000-0000E8790000}"/>
    <cellStyle name="Normal 21 4 4 2" xfId="32775" xr:uid="{00000000-0005-0000-0000-0000E9790000}"/>
    <cellStyle name="Normal 21 4 5" xfId="25334" xr:uid="{00000000-0005-0000-0000-0000EA790000}"/>
    <cellStyle name="Normal 21 5" xfId="4559" xr:uid="{00000000-0005-0000-0000-0000EB790000}"/>
    <cellStyle name="Normal 21 5 2" xfId="19443" xr:uid="{00000000-0005-0000-0000-0000EC790000}"/>
    <cellStyle name="Normal 21 5 2 2" xfId="42086" xr:uid="{00000000-0005-0000-0000-0000ED790000}"/>
    <cellStyle name="Normal 21 5 3" xfId="12003" xr:uid="{00000000-0005-0000-0000-0000EE790000}"/>
    <cellStyle name="Normal 21 5 3 2" xfId="34646" xr:uid="{00000000-0005-0000-0000-0000EF790000}"/>
    <cellStyle name="Normal 21 5 4" xfId="27205" xr:uid="{00000000-0005-0000-0000-0000F0790000}"/>
    <cellStyle name="Normal 21 6" xfId="15725" xr:uid="{00000000-0005-0000-0000-0000F1790000}"/>
    <cellStyle name="Normal 21 6 2" xfId="38368" xr:uid="{00000000-0005-0000-0000-0000F2790000}"/>
    <cellStyle name="Normal 21 7" xfId="8285" xr:uid="{00000000-0005-0000-0000-0000F3790000}"/>
    <cellStyle name="Normal 21 7 2" xfId="30928" xr:uid="{00000000-0005-0000-0000-0000F4790000}"/>
    <cellStyle name="Normal 21 8" xfId="23487" xr:uid="{00000000-0005-0000-0000-0000F5790000}"/>
    <cellStyle name="Normal 22" xfId="830" xr:uid="{00000000-0005-0000-0000-0000F6790000}"/>
    <cellStyle name="Normal 22 2" xfId="1295" xr:uid="{00000000-0005-0000-0000-0000F7790000}"/>
    <cellStyle name="Normal 22 2 2" xfId="2223" xr:uid="{00000000-0005-0000-0000-0000F8790000}"/>
    <cellStyle name="Normal 22 2 2 2" xfId="4073" xr:uid="{00000000-0005-0000-0000-0000F9790000}"/>
    <cellStyle name="Normal 22 2 2 2 2" xfId="7794" xr:uid="{00000000-0005-0000-0000-0000FA790000}"/>
    <cellStyle name="Normal 22 2 2 2 2 2" xfId="22678" xr:uid="{00000000-0005-0000-0000-0000FB790000}"/>
    <cellStyle name="Normal 22 2 2 2 2 2 2" xfId="45321" xr:uid="{00000000-0005-0000-0000-0000FC790000}"/>
    <cellStyle name="Normal 22 2 2 2 2 3" xfId="15238" xr:uid="{00000000-0005-0000-0000-0000FD790000}"/>
    <cellStyle name="Normal 22 2 2 2 2 3 2" xfId="37881" xr:uid="{00000000-0005-0000-0000-0000FE790000}"/>
    <cellStyle name="Normal 22 2 2 2 2 4" xfId="30440" xr:uid="{00000000-0005-0000-0000-0000FF790000}"/>
    <cellStyle name="Normal 22 2 2 2 3" xfId="18960" xr:uid="{00000000-0005-0000-0000-0000007A0000}"/>
    <cellStyle name="Normal 22 2 2 2 3 2" xfId="41603" xr:uid="{00000000-0005-0000-0000-0000017A0000}"/>
    <cellStyle name="Normal 22 2 2 2 4" xfId="11520" xr:uid="{00000000-0005-0000-0000-0000027A0000}"/>
    <cellStyle name="Normal 22 2 2 2 4 2" xfId="34163" xr:uid="{00000000-0005-0000-0000-0000037A0000}"/>
    <cellStyle name="Normal 22 2 2 2 5" xfId="26722" xr:uid="{00000000-0005-0000-0000-0000047A0000}"/>
    <cellStyle name="Normal 22 2 2 3" xfId="5947" xr:uid="{00000000-0005-0000-0000-0000057A0000}"/>
    <cellStyle name="Normal 22 2 2 3 2" xfId="20831" xr:uid="{00000000-0005-0000-0000-0000067A0000}"/>
    <cellStyle name="Normal 22 2 2 3 2 2" xfId="43474" xr:uid="{00000000-0005-0000-0000-0000077A0000}"/>
    <cellStyle name="Normal 22 2 2 3 3" xfId="13391" xr:uid="{00000000-0005-0000-0000-0000087A0000}"/>
    <cellStyle name="Normal 22 2 2 3 3 2" xfId="36034" xr:uid="{00000000-0005-0000-0000-0000097A0000}"/>
    <cellStyle name="Normal 22 2 2 3 4" xfId="28593" xr:uid="{00000000-0005-0000-0000-00000A7A0000}"/>
    <cellStyle name="Normal 22 2 2 4" xfId="17113" xr:uid="{00000000-0005-0000-0000-00000B7A0000}"/>
    <cellStyle name="Normal 22 2 2 4 2" xfId="39756" xr:uid="{00000000-0005-0000-0000-00000C7A0000}"/>
    <cellStyle name="Normal 22 2 2 5" xfId="9673" xr:uid="{00000000-0005-0000-0000-00000D7A0000}"/>
    <cellStyle name="Normal 22 2 2 5 2" xfId="32316" xr:uid="{00000000-0005-0000-0000-00000E7A0000}"/>
    <cellStyle name="Normal 22 2 2 6" xfId="24875" xr:uid="{00000000-0005-0000-0000-00000F7A0000}"/>
    <cellStyle name="Normal 22 2 3" xfId="3148" xr:uid="{00000000-0005-0000-0000-0000107A0000}"/>
    <cellStyle name="Normal 22 2 3 2" xfId="6869" xr:uid="{00000000-0005-0000-0000-0000117A0000}"/>
    <cellStyle name="Normal 22 2 3 2 2" xfId="21753" xr:uid="{00000000-0005-0000-0000-0000127A0000}"/>
    <cellStyle name="Normal 22 2 3 2 2 2" xfId="44396" xr:uid="{00000000-0005-0000-0000-0000137A0000}"/>
    <cellStyle name="Normal 22 2 3 2 3" xfId="14313" xr:uid="{00000000-0005-0000-0000-0000147A0000}"/>
    <cellStyle name="Normal 22 2 3 2 3 2" xfId="36956" xr:uid="{00000000-0005-0000-0000-0000157A0000}"/>
    <cellStyle name="Normal 22 2 3 2 4" xfId="29515" xr:uid="{00000000-0005-0000-0000-0000167A0000}"/>
    <cellStyle name="Normal 22 2 3 3" xfId="18035" xr:uid="{00000000-0005-0000-0000-0000177A0000}"/>
    <cellStyle name="Normal 22 2 3 3 2" xfId="40678" xr:uid="{00000000-0005-0000-0000-0000187A0000}"/>
    <cellStyle name="Normal 22 2 3 4" xfId="10595" xr:uid="{00000000-0005-0000-0000-0000197A0000}"/>
    <cellStyle name="Normal 22 2 3 4 2" xfId="33238" xr:uid="{00000000-0005-0000-0000-00001A7A0000}"/>
    <cellStyle name="Normal 22 2 3 5" xfId="25797" xr:uid="{00000000-0005-0000-0000-00001B7A0000}"/>
    <cellStyle name="Normal 22 2 4" xfId="5022" xr:uid="{00000000-0005-0000-0000-00001C7A0000}"/>
    <cellStyle name="Normal 22 2 4 2" xfId="19906" xr:uid="{00000000-0005-0000-0000-00001D7A0000}"/>
    <cellStyle name="Normal 22 2 4 2 2" xfId="42549" xr:uid="{00000000-0005-0000-0000-00001E7A0000}"/>
    <cellStyle name="Normal 22 2 4 3" xfId="12466" xr:uid="{00000000-0005-0000-0000-00001F7A0000}"/>
    <cellStyle name="Normal 22 2 4 3 2" xfId="35109" xr:uid="{00000000-0005-0000-0000-0000207A0000}"/>
    <cellStyle name="Normal 22 2 4 4" xfId="27668" xr:uid="{00000000-0005-0000-0000-0000217A0000}"/>
    <cellStyle name="Normal 22 2 5" xfId="16188" xr:uid="{00000000-0005-0000-0000-0000227A0000}"/>
    <cellStyle name="Normal 22 2 5 2" xfId="38831" xr:uid="{00000000-0005-0000-0000-0000237A0000}"/>
    <cellStyle name="Normal 22 2 6" xfId="8748" xr:uid="{00000000-0005-0000-0000-0000247A0000}"/>
    <cellStyle name="Normal 22 2 6 2" xfId="31391" xr:uid="{00000000-0005-0000-0000-0000257A0000}"/>
    <cellStyle name="Normal 22 2 7" xfId="23950" xr:uid="{00000000-0005-0000-0000-0000267A0000}"/>
    <cellStyle name="Normal 22 3" xfId="1761" xr:uid="{00000000-0005-0000-0000-0000277A0000}"/>
    <cellStyle name="Normal 22 3 2" xfId="3611" xr:uid="{00000000-0005-0000-0000-0000287A0000}"/>
    <cellStyle name="Normal 22 3 2 2" xfId="7332" xr:uid="{00000000-0005-0000-0000-0000297A0000}"/>
    <cellStyle name="Normal 22 3 2 2 2" xfId="22216" xr:uid="{00000000-0005-0000-0000-00002A7A0000}"/>
    <cellStyle name="Normal 22 3 2 2 2 2" xfId="44859" xr:uid="{00000000-0005-0000-0000-00002B7A0000}"/>
    <cellStyle name="Normal 22 3 2 2 3" xfId="14776" xr:uid="{00000000-0005-0000-0000-00002C7A0000}"/>
    <cellStyle name="Normal 22 3 2 2 3 2" xfId="37419" xr:uid="{00000000-0005-0000-0000-00002D7A0000}"/>
    <cellStyle name="Normal 22 3 2 2 4" xfId="29978" xr:uid="{00000000-0005-0000-0000-00002E7A0000}"/>
    <cellStyle name="Normal 22 3 2 3" xfId="18498" xr:uid="{00000000-0005-0000-0000-00002F7A0000}"/>
    <cellStyle name="Normal 22 3 2 3 2" xfId="41141" xr:uid="{00000000-0005-0000-0000-0000307A0000}"/>
    <cellStyle name="Normal 22 3 2 4" xfId="11058" xr:uid="{00000000-0005-0000-0000-0000317A0000}"/>
    <cellStyle name="Normal 22 3 2 4 2" xfId="33701" xr:uid="{00000000-0005-0000-0000-0000327A0000}"/>
    <cellStyle name="Normal 22 3 2 5" xfId="26260" xr:uid="{00000000-0005-0000-0000-0000337A0000}"/>
    <cellStyle name="Normal 22 3 3" xfId="5485" xr:uid="{00000000-0005-0000-0000-0000347A0000}"/>
    <cellStyle name="Normal 22 3 3 2" xfId="20369" xr:uid="{00000000-0005-0000-0000-0000357A0000}"/>
    <cellStyle name="Normal 22 3 3 2 2" xfId="43012" xr:uid="{00000000-0005-0000-0000-0000367A0000}"/>
    <cellStyle name="Normal 22 3 3 3" xfId="12929" xr:uid="{00000000-0005-0000-0000-0000377A0000}"/>
    <cellStyle name="Normal 22 3 3 3 2" xfId="35572" xr:uid="{00000000-0005-0000-0000-0000387A0000}"/>
    <cellStyle name="Normal 22 3 3 4" xfId="28131" xr:uid="{00000000-0005-0000-0000-0000397A0000}"/>
    <cellStyle name="Normal 22 3 4" xfId="16651" xr:uid="{00000000-0005-0000-0000-00003A7A0000}"/>
    <cellStyle name="Normal 22 3 4 2" xfId="39294" xr:uid="{00000000-0005-0000-0000-00003B7A0000}"/>
    <cellStyle name="Normal 22 3 5" xfId="9211" xr:uid="{00000000-0005-0000-0000-00003C7A0000}"/>
    <cellStyle name="Normal 22 3 5 2" xfId="31854" xr:uid="{00000000-0005-0000-0000-00003D7A0000}"/>
    <cellStyle name="Normal 22 3 6" xfId="24413" xr:uid="{00000000-0005-0000-0000-00003E7A0000}"/>
    <cellStyle name="Normal 22 4" xfId="2686" xr:uid="{00000000-0005-0000-0000-00003F7A0000}"/>
    <cellStyle name="Normal 22 4 2" xfId="6407" xr:uid="{00000000-0005-0000-0000-0000407A0000}"/>
    <cellStyle name="Normal 22 4 2 2" xfId="21291" xr:uid="{00000000-0005-0000-0000-0000417A0000}"/>
    <cellStyle name="Normal 22 4 2 2 2" xfId="43934" xr:uid="{00000000-0005-0000-0000-0000427A0000}"/>
    <cellStyle name="Normal 22 4 2 3" xfId="13851" xr:uid="{00000000-0005-0000-0000-0000437A0000}"/>
    <cellStyle name="Normal 22 4 2 3 2" xfId="36494" xr:uid="{00000000-0005-0000-0000-0000447A0000}"/>
    <cellStyle name="Normal 22 4 2 4" xfId="29053" xr:uid="{00000000-0005-0000-0000-0000457A0000}"/>
    <cellStyle name="Normal 22 4 3" xfId="17573" xr:uid="{00000000-0005-0000-0000-0000467A0000}"/>
    <cellStyle name="Normal 22 4 3 2" xfId="40216" xr:uid="{00000000-0005-0000-0000-0000477A0000}"/>
    <cellStyle name="Normal 22 4 4" xfId="10133" xr:uid="{00000000-0005-0000-0000-0000487A0000}"/>
    <cellStyle name="Normal 22 4 4 2" xfId="32776" xr:uid="{00000000-0005-0000-0000-0000497A0000}"/>
    <cellStyle name="Normal 22 4 5" xfId="25335" xr:uid="{00000000-0005-0000-0000-00004A7A0000}"/>
    <cellStyle name="Normal 22 5" xfId="4560" xr:uid="{00000000-0005-0000-0000-00004B7A0000}"/>
    <cellStyle name="Normal 22 5 2" xfId="19444" xr:uid="{00000000-0005-0000-0000-00004C7A0000}"/>
    <cellStyle name="Normal 22 5 2 2" xfId="42087" xr:uid="{00000000-0005-0000-0000-00004D7A0000}"/>
    <cellStyle name="Normal 22 5 3" xfId="12004" xr:uid="{00000000-0005-0000-0000-00004E7A0000}"/>
    <cellStyle name="Normal 22 5 3 2" xfId="34647" xr:uid="{00000000-0005-0000-0000-00004F7A0000}"/>
    <cellStyle name="Normal 22 5 4" xfId="27206" xr:uid="{00000000-0005-0000-0000-0000507A0000}"/>
    <cellStyle name="Normal 22 6" xfId="15726" xr:uid="{00000000-0005-0000-0000-0000517A0000}"/>
    <cellStyle name="Normal 22 6 2" xfId="38369" xr:uid="{00000000-0005-0000-0000-0000527A0000}"/>
    <cellStyle name="Normal 22 7" xfId="8286" xr:uid="{00000000-0005-0000-0000-0000537A0000}"/>
    <cellStyle name="Normal 22 7 2" xfId="30929" xr:uid="{00000000-0005-0000-0000-0000547A0000}"/>
    <cellStyle name="Normal 22 8" xfId="23488" xr:uid="{00000000-0005-0000-0000-0000557A0000}"/>
    <cellStyle name="Normal 23" xfId="831" xr:uid="{00000000-0005-0000-0000-0000567A0000}"/>
    <cellStyle name="Normal 23 2" xfId="1296" xr:uid="{00000000-0005-0000-0000-0000577A0000}"/>
    <cellStyle name="Normal 23 2 2" xfId="2224" xr:uid="{00000000-0005-0000-0000-0000587A0000}"/>
    <cellStyle name="Normal 23 2 2 2" xfId="4074" xr:uid="{00000000-0005-0000-0000-0000597A0000}"/>
    <cellStyle name="Normal 23 2 2 2 2" xfId="7795" xr:uid="{00000000-0005-0000-0000-00005A7A0000}"/>
    <cellStyle name="Normal 23 2 2 2 2 2" xfId="22679" xr:uid="{00000000-0005-0000-0000-00005B7A0000}"/>
    <cellStyle name="Normal 23 2 2 2 2 2 2" xfId="45322" xr:uid="{00000000-0005-0000-0000-00005C7A0000}"/>
    <cellStyle name="Normal 23 2 2 2 2 3" xfId="15239" xr:uid="{00000000-0005-0000-0000-00005D7A0000}"/>
    <cellStyle name="Normal 23 2 2 2 2 3 2" xfId="37882" xr:uid="{00000000-0005-0000-0000-00005E7A0000}"/>
    <cellStyle name="Normal 23 2 2 2 2 4" xfId="30441" xr:uid="{00000000-0005-0000-0000-00005F7A0000}"/>
    <cellStyle name="Normal 23 2 2 2 3" xfId="18961" xr:uid="{00000000-0005-0000-0000-0000607A0000}"/>
    <cellStyle name="Normal 23 2 2 2 3 2" xfId="41604" xr:uid="{00000000-0005-0000-0000-0000617A0000}"/>
    <cellStyle name="Normal 23 2 2 2 4" xfId="11521" xr:uid="{00000000-0005-0000-0000-0000627A0000}"/>
    <cellStyle name="Normal 23 2 2 2 4 2" xfId="34164" xr:uid="{00000000-0005-0000-0000-0000637A0000}"/>
    <cellStyle name="Normal 23 2 2 2 5" xfId="26723" xr:uid="{00000000-0005-0000-0000-0000647A0000}"/>
    <cellStyle name="Normal 23 2 2 3" xfId="5948" xr:uid="{00000000-0005-0000-0000-0000657A0000}"/>
    <cellStyle name="Normal 23 2 2 3 2" xfId="20832" xr:uid="{00000000-0005-0000-0000-0000667A0000}"/>
    <cellStyle name="Normal 23 2 2 3 2 2" xfId="43475" xr:uid="{00000000-0005-0000-0000-0000677A0000}"/>
    <cellStyle name="Normal 23 2 2 3 3" xfId="13392" xr:uid="{00000000-0005-0000-0000-0000687A0000}"/>
    <cellStyle name="Normal 23 2 2 3 3 2" xfId="36035" xr:uid="{00000000-0005-0000-0000-0000697A0000}"/>
    <cellStyle name="Normal 23 2 2 3 4" xfId="28594" xr:uid="{00000000-0005-0000-0000-00006A7A0000}"/>
    <cellStyle name="Normal 23 2 2 4" xfId="17114" xr:uid="{00000000-0005-0000-0000-00006B7A0000}"/>
    <cellStyle name="Normal 23 2 2 4 2" xfId="39757" xr:uid="{00000000-0005-0000-0000-00006C7A0000}"/>
    <cellStyle name="Normal 23 2 2 5" xfId="9674" xr:uid="{00000000-0005-0000-0000-00006D7A0000}"/>
    <cellStyle name="Normal 23 2 2 5 2" xfId="32317" xr:uid="{00000000-0005-0000-0000-00006E7A0000}"/>
    <cellStyle name="Normal 23 2 2 6" xfId="24876" xr:uid="{00000000-0005-0000-0000-00006F7A0000}"/>
    <cellStyle name="Normal 23 2 3" xfId="3149" xr:uid="{00000000-0005-0000-0000-0000707A0000}"/>
    <cellStyle name="Normal 23 2 3 2" xfId="6870" xr:uid="{00000000-0005-0000-0000-0000717A0000}"/>
    <cellStyle name="Normal 23 2 3 2 2" xfId="21754" xr:uid="{00000000-0005-0000-0000-0000727A0000}"/>
    <cellStyle name="Normal 23 2 3 2 2 2" xfId="44397" xr:uid="{00000000-0005-0000-0000-0000737A0000}"/>
    <cellStyle name="Normal 23 2 3 2 3" xfId="14314" xr:uid="{00000000-0005-0000-0000-0000747A0000}"/>
    <cellStyle name="Normal 23 2 3 2 3 2" xfId="36957" xr:uid="{00000000-0005-0000-0000-0000757A0000}"/>
    <cellStyle name="Normal 23 2 3 2 4" xfId="29516" xr:uid="{00000000-0005-0000-0000-0000767A0000}"/>
    <cellStyle name="Normal 23 2 3 3" xfId="18036" xr:uid="{00000000-0005-0000-0000-0000777A0000}"/>
    <cellStyle name="Normal 23 2 3 3 2" xfId="40679" xr:uid="{00000000-0005-0000-0000-0000787A0000}"/>
    <cellStyle name="Normal 23 2 3 4" xfId="10596" xr:uid="{00000000-0005-0000-0000-0000797A0000}"/>
    <cellStyle name="Normal 23 2 3 4 2" xfId="33239" xr:uid="{00000000-0005-0000-0000-00007A7A0000}"/>
    <cellStyle name="Normal 23 2 3 5" xfId="25798" xr:uid="{00000000-0005-0000-0000-00007B7A0000}"/>
    <cellStyle name="Normal 23 2 4" xfId="5023" xr:uid="{00000000-0005-0000-0000-00007C7A0000}"/>
    <cellStyle name="Normal 23 2 4 2" xfId="19907" xr:uid="{00000000-0005-0000-0000-00007D7A0000}"/>
    <cellStyle name="Normal 23 2 4 2 2" xfId="42550" xr:uid="{00000000-0005-0000-0000-00007E7A0000}"/>
    <cellStyle name="Normal 23 2 4 3" xfId="12467" xr:uid="{00000000-0005-0000-0000-00007F7A0000}"/>
    <cellStyle name="Normal 23 2 4 3 2" xfId="35110" xr:uid="{00000000-0005-0000-0000-0000807A0000}"/>
    <cellStyle name="Normal 23 2 4 4" xfId="27669" xr:uid="{00000000-0005-0000-0000-0000817A0000}"/>
    <cellStyle name="Normal 23 2 5" xfId="16189" xr:uid="{00000000-0005-0000-0000-0000827A0000}"/>
    <cellStyle name="Normal 23 2 5 2" xfId="38832" xr:uid="{00000000-0005-0000-0000-0000837A0000}"/>
    <cellStyle name="Normal 23 2 6" xfId="8749" xr:uid="{00000000-0005-0000-0000-0000847A0000}"/>
    <cellStyle name="Normal 23 2 6 2" xfId="31392" xr:uid="{00000000-0005-0000-0000-0000857A0000}"/>
    <cellStyle name="Normal 23 2 7" xfId="23951" xr:uid="{00000000-0005-0000-0000-0000867A0000}"/>
    <cellStyle name="Normal 23 3" xfId="1762" xr:uid="{00000000-0005-0000-0000-0000877A0000}"/>
    <cellStyle name="Normal 23 3 2" xfId="3612" xr:uid="{00000000-0005-0000-0000-0000887A0000}"/>
    <cellStyle name="Normal 23 3 2 2" xfId="7333" xr:uid="{00000000-0005-0000-0000-0000897A0000}"/>
    <cellStyle name="Normal 23 3 2 2 2" xfId="22217" xr:uid="{00000000-0005-0000-0000-00008A7A0000}"/>
    <cellStyle name="Normal 23 3 2 2 2 2" xfId="44860" xr:uid="{00000000-0005-0000-0000-00008B7A0000}"/>
    <cellStyle name="Normal 23 3 2 2 3" xfId="14777" xr:uid="{00000000-0005-0000-0000-00008C7A0000}"/>
    <cellStyle name="Normal 23 3 2 2 3 2" xfId="37420" xr:uid="{00000000-0005-0000-0000-00008D7A0000}"/>
    <cellStyle name="Normal 23 3 2 2 4" xfId="29979" xr:uid="{00000000-0005-0000-0000-00008E7A0000}"/>
    <cellStyle name="Normal 23 3 2 3" xfId="18499" xr:uid="{00000000-0005-0000-0000-00008F7A0000}"/>
    <cellStyle name="Normal 23 3 2 3 2" xfId="41142" xr:uid="{00000000-0005-0000-0000-0000907A0000}"/>
    <cellStyle name="Normal 23 3 2 4" xfId="11059" xr:uid="{00000000-0005-0000-0000-0000917A0000}"/>
    <cellStyle name="Normal 23 3 2 4 2" xfId="33702" xr:uid="{00000000-0005-0000-0000-0000927A0000}"/>
    <cellStyle name="Normal 23 3 2 5" xfId="26261" xr:uid="{00000000-0005-0000-0000-0000937A0000}"/>
    <cellStyle name="Normal 23 3 3" xfId="5486" xr:uid="{00000000-0005-0000-0000-0000947A0000}"/>
    <cellStyle name="Normal 23 3 3 2" xfId="20370" xr:uid="{00000000-0005-0000-0000-0000957A0000}"/>
    <cellStyle name="Normal 23 3 3 2 2" xfId="43013" xr:uid="{00000000-0005-0000-0000-0000967A0000}"/>
    <cellStyle name="Normal 23 3 3 3" xfId="12930" xr:uid="{00000000-0005-0000-0000-0000977A0000}"/>
    <cellStyle name="Normal 23 3 3 3 2" xfId="35573" xr:uid="{00000000-0005-0000-0000-0000987A0000}"/>
    <cellStyle name="Normal 23 3 3 4" xfId="28132" xr:uid="{00000000-0005-0000-0000-0000997A0000}"/>
    <cellStyle name="Normal 23 3 4" xfId="16652" xr:uid="{00000000-0005-0000-0000-00009A7A0000}"/>
    <cellStyle name="Normal 23 3 4 2" xfId="39295" xr:uid="{00000000-0005-0000-0000-00009B7A0000}"/>
    <cellStyle name="Normal 23 3 5" xfId="9212" xr:uid="{00000000-0005-0000-0000-00009C7A0000}"/>
    <cellStyle name="Normal 23 3 5 2" xfId="31855" xr:uid="{00000000-0005-0000-0000-00009D7A0000}"/>
    <cellStyle name="Normal 23 3 6" xfId="24414" xr:uid="{00000000-0005-0000-0000-00009E7A0000}"/>
    <cellStyle name="Normal 23 4" xfId="2687" xr:uid="{00000000-0005-0000-0000-00009F7A0000}"/>
    <cellStyle name="Normal 23 4 2" xfId="6408" xr:uid="{00000000-0005-0000-0000-0000A07A0000}"/>
    <cellStyle name="Normal 23 4 2 2" xfId="21292" xr:uid="{00000000-0005-0000-0000-0000A17A0000}"/>
    <cellStyle name="Normal 23 4 2 2 2" xfId="43935" xr:uid="{00000000-0005-0000-0000-0000A27A0000}"/>
    <cellStyle name="Normal 23 4 2 3" xfId="13852" xr:uid="{00000000-0005-0000-0000-0000A37A0000}"/>
    <cellStyle name="Normal 23 4 2 3 2" xfId="36495" xr:uid="{00000000-0005-0000-0000-0000A47A0000}"/>
    <cellStyle name="Normal 23 4 2 4" xfId="29054" xr:uid="{00000000-0005-0000-0000-0000A57A0000}"/>
    <cellStyle name="Normal 23 4 3" xfId="17574" xr:uid="{00000000-0005-0000-0000-0000A67A0000}"/>
    <cellStyle name="Normal 23 4 3 2" xfId="40217" xr:uid="{00000000-0005-0000-0000-0000A77A0000}"/>
    <cellStyle name="Normal 23 4 4" xfId="10134" xr:uid="{00000000-0005-0000-0000-0000A87A0000}"/>
    <cellStyle name="Normal 23 4 4 2" xfId="32777" xr:uid="{00000000-0005-0000-0000-0000A97A0000}"/>
    <cellStyle name="Normal 23 4 5" xfId="25336" xr:uid="{00000000-0005-0000-0000-0000AA7A0000}"/>
    <cellStyle name="Normal 23 5" xfId="4561" xr:uid="{00000000-0005-0000-0000-0000AB7A0000}"/>
    <cellStyle name="Normal 23 5 2" xfId="19445" xr:uid="{00000000-0005-0000-0000-0000AC7A0000}"/>
    <cellStyle name="Normal 23 5 2 2" xfId="42088" xr:uid="{00000000-0005-0000-0000-0000AD7A0000}"/>
    <cellStyle name="Normal 23 5 3" xfId="12005" xr:uid="{00000000-0005-0000-0000-0000AE7A0000}"/>
    <cellStyle name="Normal 23 5 3 2" xfId="34648" xr:uid="{00000000-0005-0000-0000-0000AF7A0000}"/>
    <cellStyle name="Normal 23 5 4" xfId="27207" xr:uid="{00000000-0005-0000-0000-0000B07A0000}"/>
    <cellStyle name="Normal 23 6" xfId="15727" xr:uid="{00000000-0005-0000-0000-0000B17A0000}"/>
    <cellStyle name="Normal 23 6 2" xfId="38370" xr:uid="{00000000-0005-0000-0000-0000B27A0000}"/>
    <cellStyle name="Normal 23 7" xfId="8287" xr:uid="{00000000-0005-0000-0000-0000B37A0000}"/>
    <cellStyle name="Normal 23 7 2" xfId="30930" xr:uid="{00000000-0005-0000-0000-0000B47A0000}"/>
    <cellStyle name="Normal 23 8" xfId="23489" xr:uid="{00000000-0005-0000-0000-0000B57A0000}"/>
    <cellStyle name="Normal 24" xfId="832" xr:uid="{00000000-0005-0000-0000-0000B67A0000}"/>
    <cellStyle name="Normal 24 2" xfId="1297" xr:uid="{00000000-0005-0000-0000-0000B77A0000}"/>
    <cellStyle name="Normal 24 2 2" xfId="2225" xr:uid="{00000000-0005-0000-0000-0000B87A0000}"/>
    <cellStyle name="Normal 24 2 2 2" xfId="4075" xr:uid="{00000000-0005-0000-0000-0000B97A0000}"/>
    <cellStyle name="Normal 24 2 2 2 2" xfId="7796" xr:uid="{00000000-0005-0000-0000-0000BA7A0000}"/>
    <cellStyle name="Normal 24 2 2 2 2 2" xfId="22680" xr:uid="{00000000-0005-0000-0000-0000BB7A0000}"/>
    <cellStyle name="Normal 24 2 2 2 2 2 2" xfId="45323" xr:uid="{00000000-0005-0000-0000-0000BC7A0000}"/>
    <cellStyle name="Normal 24 2 2 2 2 3" xfId="15240" xr:uid="{00000000-0005-0000-0000-0000BD7A0000}"/>
    <cellStyle name="Normal 24 2 2 2 2 3 2" xfId="37883" xr:uid="{00000000-0005-0000-0000-0000BE7A0000}"/>
    <cellStyle name="Normal 24 2 2 2 2 4" xfId="30442" xr:uid="{00000000-0005-0000-0000-0000BF7A0000}"/>
    <cellStyle name="Normal 24 2 2 2 3" xfId="18962" xr:uid="{00000000-0005-0000-0000-0000C07A0000}"/>
    <cellStyle name="Normal 24 2 2 2 3 2" xfId="41605" xr:uid="{00000000-0005-0000-0000-0000C17A0000}"/>
    <cellStyle name="Normal 24 2 2 2 4" xfId="11522" xr:uid="{00000000-0005-0000-0000-0000C27A0000}"/>
    <cellStyle name="Normal 24 2 2 2 4 2" xfId="34165" xr:uid="{00000000-0005-0000-0000-0000C37A0000}"/>
    <cellStyle name="Normal 24 2 2 2 5" xfId="26724" xr:uid="{00000000-0005-0000-0000-0000C47A0000}"/>
    <cellStyle name="Normal 24 2 2 3" xfId="5949" xr:uid="{00000000-0005-0000-0000-0000C57A0000}"/>
    <cellStyle name="Normal 24 2 2 3 2" xfId="20833" xr:uid="{00000000-0005-0000-0000-0000C67A0000}"/>
    <cellStyle name="Normal 24 2 2 3 2 2" xfId="43476" xr:uid="{00000000-0005-0000-0000-0000C77A0000}"/>
    <cellStyle name="Normal 24 2 2 3 3" xfId="13393" xr:uid="{00000000-0005-0000-0000-0000C87A0000}"/>
    <cellStyle name="Normal 24 2 2 3 3 2" xfId="36036" xr:uid="{00000000-0005-0000-0000-0000C97A0000}"/>
    <cellStyle name="Normal 24 2 2 3 4" xfId="28595" xr:uid="{00000000-0005-0000-0000-0000CA7A0000}"/>
    <cellStyle name="Normal 24 2 2 4" xfId="17115" xr:uid="{00000000-0005-0000-0000-0000CB7A0000}"/>
    <cellStyle name="Normal 24 2 2 4 2" xfId="39758" xr:uid="{00000000-0005-0000-0000-0000CC7A0000}"/>
    <cellStyle name="Normal 24 2 2 5" xfId="9675" xr:uid="{00000000-0005-0000-0000-0000CD7A0000}"/>
    <cellStyle name="Normal 24 2 2 5 2" xfId="32318" xr:uid="{00000000-0005-0000-0000-0000CE7A0000}"/>
    <cellStyle name="Normal 24 2 2 6" xfId="24877" xr:uid="{00000000-0005-0000-0000-0000CF7A0000}"/>
    <cellStyle name="Normal 24 2 3" xfId="3150" xr:uid="{00000000-0005-0000-0000-0000D07A0000}"/>
    <cellStyle name="Normal 24 2 3 2" xfId="6871" xr:uid="{00000000-0005-0000-0000-0000D17A0000}"/>
    <cellStyle name="Normal 24 2 3 2 2" xfId="21755" xr:uid="{00000000-0005-0000-0000-0000D27A0000}"/>
    <cellStyle name="Normal 24 2 3 2 2 2" xfId="44398" xr:uid="{00000000-0005-0000-0000-0000D37A0000}"/>
    <cellStyle name="Normal 24 2 3 2 3" xfId="14315" xr:uid="{00000000-0005-0000-0000-0000D47A0000}"/>
    <cellStyle name="Normal 24 2 3 2 3 2" xfId="36958" xr:uid="{00000000-0005-0000-0000-0000D57A0000}"/>
    <cellStyle name="Normal 24 2 3 2 4" xfId="29517" xr:uid="{00000000-0005-0000-0000-0000D67A0000}"/>
    <cellStyle name="Normal 24 2 3 3" xfId="18037" xr:uid="{00000000-0005-0000-0000-0000D77A0000}"/>
    <cellStyle name="Normal 24 2 3 3 2" xfId="40680" xr:uid="{00000000-0005-0000-0000-0000D87A0000}"/>
    <cellStyle name="Normal 24 2 3 4" xfId="10597" xr:uid="{00000000-0005-0000-0000-0000D97A0000}"/>
    <cellStyle name="Normal 24 2 3 4 2" xfId="33240" xr:uid="{00000000-0005-0000-0000-0000DA7A0000}"/>
    <cellStyle name="Normal 24 2 3 5" xfId="25799" xr:uid="{00000000-0005-0000-0000-0000DB7A0000}"/>
    <cellStyle name="Normal 24 2 4" xfId="5024" xr:uid="{00000000-0005-0000-0000-0000DC7A0000}"/>
    <cellStyle name="Normal 24 2 4 2" xfId="19908" xr:uid="{00000000-0005-0000-0000-0000DD7A0000}"/>
    <cellStyle name="Normal 24 2 4 2 2" xfId="42551" xr:uid="{00000000-0005-0000-0000-0000DE7A0000}"/>
    <cellStyle name="Normal 24 2 4 3" xfId="12468" xr:uid="{00000000-0005-0000-0000-0000DF7A0000}"/>
    <cellStyle name="Normal 24 2 4 3 2" xfId="35111" xr:uid="{00000000-0005-0000-0000-0000E07A0000}"/>
    <cellStyle name="Normal 24 2 4 4" xfId="27670" xr:uid="{00000000-0005-0000-0000-0000E17A0000}"/>
    <cellStyle name="Normal 24 2 5" xfId="16190" xr:uid="{00000000-0005-0000-0000-0000E27A0000}"/>
    <cellStyle name="Normal 24 2 5 2" xfId="38833" xr:uid="{00000000-0005-0000-0000-0000E37A0000}"/>
    <cellStyle name="Normal 24 2 6" xfId="8750" xr:uid="{00000000-0005-0000-0000-0000E47A0000}"/>
    <cellStyle name="Normal 24 2 6 2" xfId="31393" xr:uid="{00000000-0005-0000-0000-0000E57A0000}"/>
    <cellStyle name="Normal 24 2 7" xfId="23952" xr:uid="{00000000-0005-0000-0000-0000E67A0000}"/>
    <cellStyle name="Normal 24 3" xfId="1763" xr:uid="{00000000-0005-0000-0000-0000E77A0000}"/>
    <cellStyle name="Normal 24 3 2" xfId="3613" xr:uid="{00000000-0005-0000-0000-0000E87A0000}"/>
    <cellStyle name="Normal 24 3 2 2" xfId="7334" xr:uid="{00000000-0005-0000-0000-0000E97A0000}"/>
    <cellStyle name="Normal 24 3 2 2 2" xfId="22218" xr:uid="{00000000-0005-0000-0000-0000EA7A0000}"/>
    <cellStyle name="Normal 24 3 2 2 2 2" xfId="44861" xr:uid="{00000000-0005-0000-0000-0000EB7A0000}"/>
    <cellStyle name="Normal 24 3 2 2 3" xfId="14778" xr:uid="{00000000-0005-0000-0000-0000EC7A0000}"/>
    <cellStyle name="Normal 24 3 2 2 3 2" xfId="37421" xr:uid="{00000000-0005-0000-0000-0000ED7A0000}"/>
    <cellStyle name="Normal 24 3 2 2 4" xfId="29980" xr:uid="{00000000-0005-0000-0000-0000EE7A0000}"/>
    <cellStyle name="Normal 24 3 2 3" xfId="18500" xr:uid="{00000000-0005-0000-0000-0000EF7A0000}"/>
    <cellStyle name="Normal 24 3 2 3 2" xfId="41143" xr:uid="{00000000-0005-0000-0000-0000F07A0000}"/>
    <cellStyle name="Normal 24 3 2 4" xfId="11060" xr:uid="{00000000-0005-0000-0000-0000F17A0000}"/>
    <cellStyle name="Normal 24 3 2 4 2" xfId="33703" xr:uid="{00000000-0005-0000-0000-0000F27A0000}"/>
    <cellStyle name="Normal 24 3 2 5" xfId="26262" xr:uid="{00000000-0005-0000-0000-0000F37A0000}"/>
    <cellStyle name="Normal 24 3 3" xfId="5487" xr:uid="{00000000-0005-0000-0000-0000F47A0000}"/>
    <cellStyle name="Normal 24 3 3 2" xfId="20371" xr:uid="{00000000-0005-0000-0000-0000F57A0000}"/>
    <cellStyle name="Normal 24 3 3 2 2" xfId="43014" xr:uid="{00000000-0005-0000-0000-0000F67A0000}"/>
    <cellStyle name="Normal 24 3 3 3" xfId="12931" xr:uid="{00000000-0005-0000-0000-0000F77A0000}"/>
    <cellStyle name="Normal 24 3 3 3 2" xfId="35574" xr:uid="{00000000-0005-0000-0000-0000F87A0000}"/>
    <cellStyle name="Normal 24 3 3 4" xfId="28133" xr:uid="{00000000-0005-0000-0000-0000F97A0000}"/>
    <cellStyle name="Normal 24 3 4" xfId="16653" xr:uid="{00000000-0005-0000-0000-0000FA7A0000}"/>
    <cellStyle name="Normal 24 3 4 2" xfId="39296" xr:uid="{00000000-0005-0000-0000-0000FB7A0000}"/>
    <cellStyle name="Normal 24 3 5" xfId="9213" xr:uid="{00000000-0005-0000-0000-0000FC7A0000}"/>
    <cellStyle name="Normal 24 3 5 2" xfId="31856" xr:uid="{00000000-0005-0000-0000-0000FD7A0000}"/>
    <cellStyle name="Normal 24 3 6" xfId="24415" xr:uid="{00000000-0005-0000-0000-0000FE7A0000}"/>
    <cellStyle name="Normal 24 4" xfId="2688" xr:uid="{00000000-0005-0000-0000-0000FF7A0000}"/>
    <cellStyle name="Normal 24 4 2" xfId="6409" xr:uid="{00000000-0005-0000-0000-0000007B0000}"/>
    <cellStyle name="Normal 24 4 2 2" xfId="21293" xr:uid="{00000000-0005-0000-0000-0000017B0000}"/>
    <cellStyle name="Normal 24 4 2 2 2" xfId="43936" xr:uid="{00000000-0005-0000-0000-0000027B0000}"/>
    <cellStyle name="Normal 24 4 2 3" xfId="13853" xr:uid="{00000000-0005-0000-0000-0000037B0000}"/>
    <cellStyle name="Normal 24 4 2 3 2" xfId="36496" xr:uid="{00000000-0005-0000-0000-0000047B0000}"/>
    <cellStyle name="Normal 24 4 2 4" xfId="29055" xr:uid="{00000000-0005-0000-0000-0000057B0000}"/>
    <cellStyle name="Normal 24 4 3" xfId="17575" xr:uid="{00000000-0005-0000-0000-0000067B0000}"/>
    <cellStyle name="Normal 24 4 3 2" xfId="40218" xr:uid="{00000000-0005-0000-0000-0000077B0000}"/>
    <cellStyle name="Normal 24 4 4" xfId="10135" xr:uid="{00000000-0005-0000-0000-0000087B0000}"/>
    <cellStyle name="Normal 24 4 4 2" xfId="32778" xr:uid="{00000000-0005-0000-0000-0000097B0000}"/>
    <cellStyle name="Normal 24 4 5" xfId="25337" xr:uid="{00000000-0005-0000-0000-00000A7B0000}"/>
    <cellStyle name="Normal 24 5" xfId="4562" xr:uid="{00000000-0005-0000-0000-00000B7B0000}"/>
    <cellStyle name="Normal 24 5 2" xfId="19446" xr:uid="{00000000-0005-0000-0000-00000C7B0000}"/>
    <cellStyle name="Normal 24 5 2 2" xfId="42089" xr:uid="{00000000-0005-0000-0000-00000D7B0000}"/>
    <cellStyle name="Normal 24 5 3" xfId="12006" xr:uid="{00000000-0005-0000-0000-00000E7B0000}"/>
    <cellStyle name="Normal 24 5 3 2" xfId="34649" xr:uid="{00000000-0005-0000-0000-00000F7B0000}"/>
    <cellStyle name="Normal 24 5 4" xfId="27208" xr:uid="{00000000-0005-0000-0000-0000107B0000}"/>
    <cellStyle name="Normal 24 6" xfId="15728" xr:uid="{00000000-0005-0000-0000-0000117B0000}"/>
    <cellStyle name="Normal 24 6 2" xfId="38371" xr:uid="{00000000-0005-0000-0000-0000127B0000}"/>
    <cellStyle name="Normal 24 7" xfId="8288" xr:uid="{00000000-0005-0000-0000-0000137B0000}"/>
    <cellStyle name="Normal 24 7 2" xfId="30931" xr:uid="{00000000-0005-0000-0000-0000147B0000}"/>
    <cellStyle name="Normal 24 8" xfId="23490" xr:uid="{00000000-0005-0000-0000-0000157B0000}"/>
    <cellStyle name="Normal 25" xfId="833" xr:uid="{00000000-0005-0000-0000-0000167B0000}"/>
    <cellStyle name="Normal 25 2" xfId="1298" xr:uid="{00000000-0005-0000-0000-0000177B0000}"/>
    <cellStyle name="Normal 25 2 2" xfId="2226" xr:uid="{00000000-0005-0000-0000-0000187B0000}"/>
    <cellStyle name="Normal 25 2 2 2" xfId="4076" xr:uid="{00000000-0005-0000-0000-0000197B0000}"/>
    <cellStyle name="Normal 25 2 2 2 2" xfId="7797" xr:uid="{00000000-0005-0000-0000-00001A7B0000}"/>
    <cellStyle name="Normal 25 2 2 2 2 2" xfId="22681" xr:uid="{00000000-0005-0000-0000-00001B7B0000}"/>
    <cellStyle name="Normal 25 2 2 2 2 2 2" xfId="45324" xr:uid="{00000000-0005-0000-0000-00001C7B0000}"/>
    <cellStyle name="Normal 25 2 2 2 2 3" xfId="15241" xr:uid="{00000000-0005-0000-0000-00001D7B0000}"/>
    <cellStyle name="Normal 25 2 2 2 2 3 2" xfId="37884" xr:uid="{00000000-0005-0000-0000-00001E7B0000}"/>
    <cellStyle name="Normal 25 2 2 2 2 4" xfId="30443" xr:uid="{00000000-0005-0000-0000-00001F7B0000}"/>
    <cellStyle name="Normal 25 2 2 2 3" xfId="18963" xr:uid="{00000000-0005-0000-0000-0000207B0000}"/>
    <cellStyle name="Normal 25 2 2 2 3 2" xfId="41606" xr:uid="{00000000-0005-0000-0000-0000217B0000}"/>
    <cellStyle name="Normal 25 2 2 2 4" xfId="11523" xr:uid="{00000000-0005-0000-0000-0000227B0000}"/>
    <cellStyle name="Normal 25 2 2 2 4 2" xfId="34166" xr:uid="{00000000-0005-0000-0000-0000237B0000}"/>
    <cellStyle name="Normal 25 2 2 2 5" xfId="26725" xr:uid="{00000000-0005-0000-0000-0000247B0000}"/>
    <cellStyle name="Normal 25 2 2 3" xfId="5950" xr:uid="{00000000-0005-0000-0000-0000257B0000}"/>
    <cellStyle name="Normal 25 2 2 3 2" xfId="20834" xr:uid="{00000000-0005-0000-0000-0000267B0000}"/>
    <cellStyle name="Normal 25 2 2 3 2 2" xfId="43477" xr:uid="{00000000-0005-0000-0000-0000277B0000}"/>
    <cellStyle name="Normal 25 2 2 3 3" xfId="13394" xr:uid="{00000000-0005-0000-0000-0000287B0000}"/>
    <cellStyle name="Normal 25 2 2 3 3 2" xfId="36037" xr:uid="{00000000-0005-0000-0000-0000297B0000}"/>
    <cellStyle name="Normal 25 2 2 3 4" xfId="28596" xr:uid="{00000000-0005-0000-0000-00002A7B0000}"/>
    <cellStyle name="Normal 25 2 2 4" xfId="17116" xr:uid="{00000000-0005-0000-0000-00002B7B0000}"/>
    <cellStyle name="Normal 25 2 2 4 2" xfId="39759" xr:uid="{00000000-0005-0000-0000-00002C7B0000}"/>
    <cellStyle name="Normal 25 2 2 5" xfId="9676" xr:uid="{00000000-0005-0000-0000-00002D7B0000}"/>
    <cellStyle name="Normal 25 2 2 5 2" xfId="32319" xr:uid="{00000000-0005-0000-0000-00002E7B0000}"/>
    <cellStyle name="Normal 25 2 2 6" xfId="24878" xr:uid="{00000000-0005-0000-0000-00002F7B0000}"/>
    <cellStyle name="Normal 25 2 3" xfId="3151" xr:uid="{00000000-0005-0000-0000-0000307B0000}"/>
    <cellStyle name="Normal 25 2 3 2" xfId="6872" xr:uid="{00000000-0005-0000-0000-0000317B0000}"/>
    <cellStyle name="Normal 25 2 3 2 2" xfId="21756" xr:uid="{00000000-0005-0000-0000-0000327B0000}"/>
    <cellStyle name="Normal 25 2 3 2 2 2" xfId="44399" xr:uid="{00000000-0005-0000-0000-0000337B0000}"/>
    <cellStyle name="Normal 25 2 3 2 3" xfId="14316" xr:uid="{00000000-0005-0000-0000-0000347B0000}"/>
    <cellStyle name="Normal 25 2 3 2 3 2" xfId="36959" xr:uid="{00000000-0005-0000-0000-0000357B0000}"/>
    <cellStyle name="Normal 25 2 3 2 4" xfId="29518" xr:uid="{00000000-0005-0000-0000-0000367B0000}"/>
    <cellStyle name="Normal 25 2 3 3" xfId="18038" xr:uid="{00000000-0005-0000-0000-0000377B0000}"/>
    <cellStyle name="Normal 25 2 3 3 2" xfId="40681" xr:uid="{00000000-0005-0000-0000-0000387B0000}"/>
    <cellStyle name="Normal 25 2 3 4" xfId="10598" xr:uid="{00000000-0005-0000-0000-0000397B0000}"/>
    <cellStyle name="Normal 25 2 3 4 2" xfId="33241" xr:uid="{00000000-0005-0000-0000-00003A7B0000}"/>
    <cellStyle name="Normal 25 2 3 5" xfId="25800" xr:uid="{00000000-0005-0000-0000-00003B7B0000}"/>
    <cellStyle name="Normal 25 2 4" xfId="5025" xr:uid="{00000000-0005-0000-0000-00003C7B0000}"/>
    <cellStyle name="Normal 25 2 4 2" xfId="19909" xr:uid="{00000000-0005-0000-0000-00003D7B0000}"/>
    <cellStyle name="Normal 25 2 4 2 2" xfId="42552" xr:uid="{00000000-0005-0000-0000-00003E7B0000}"/>
    <cellStyle name="Normal 25 2 4 3" xfId="12469" xr:uid="{00000000-0005-0000-0000-00003F7B0000}"/>
    <cellStyle name="Normal 25 2 4 3 2" xfId="35112" xr:uid="{00000000-0005-0000-0000-0000407B0000}"/>
    <cellStyle name="Normal 25 2 4 4" xfId="27671" xr:uid="{00000000-0005-0000-0000-0000417B0000}"/>
    <cellStyle name="Normal 25 2 5" xfId="16191" xr:uid="{00000000-0005-0000-0000-0000427B0000}"/>
    <cellStyle name="Normal 25 2 5 2" xfId="38834" xr:uid="{00000000-0005-0000-0000-0000437B0000}"/>
    <cellStyle name="Normal 25 2 6" xfId="8751" xr:uid="{00000000-0005-0000-0000-0000447B0000}"/>
    <cellStyle name="Normal 25 2 6 2" xfId="31394" xr:uid="{00000000-0005-0000-0000-0000457B0000}"/>
    <cellStyle name="Normal 25 2 7" xfId="23953" xr:uid="{00000000-0005-0000-0000-0000467B0000}"/>
    <cellStyle name="Normal 25 3" xfId="1764" xr:uid="{00000000-0005-0000-0000-0000477B0000}"/>
    <cellStyle name="Normal 25 3 2" xfId="3614" xr:uid="{00000000-0005-0000-0000-0000487B0000}"/>
    <cellStyle name="Normal 25 3 2 2" xfId="7335" xr:uid="{00000000-0005-0000-0000-0000497B0000}"/>
    <cellStyle name="Normal 25 3 2 2 2" xfId="22219" xr:uid="{00000000-0005-0000-0000-00004A7B0000}"/>
    <cellStyle name="Normal 25 3 2 2 2 2" xfId="44862" xr:uid="{00000000-0005-0000-0000-00004B7B0000}"/>
    <cellStyle name="Normal 25 3 2 2 3" xfId="14779" xr:uid="{00000000-0005-0000-0000-00004C7B0000}"/>
    <cellStyle name="Normal 25 3 2 2 3 2" xfId="37422" xr:uid="{00000000-0005-0000-0000-00004D7B0000}"/>
    <cellStyle name="Normal 25 3 2 2 4" xfId="29981" xr:uid="{00000000-0005-0000-0000-00004E7B0000}"/>
    <cellStyle name="Normal 25 3 2 3" xfId="18501" xr:uid="{00000000-0005-0000-0000-00004F7B0000}"/>
    <cellStyle name="Normal 25 3 2 3 2" xfId="41144" xr:uid="{00000000-0005-0000-0000-0000507B0000}"/>
    <cellStyle name="Normal 25 3 2 4" xfId="11061" xr:uid="{00000000-0005-0000-0000-0000517B0000}"/>
    <cellStyle name="Normal 25 3 2 4 2" xfId="33704" xr:uid="{00000000-0005-0000-0000-0000527B0000}"/>
    <cellStyle name="Normal 25 3 2 5" xfId="26263" xr:uid="{00000000-0005-0000-0000-0000537B0000}"/>
    <cellStyle name="Normal 25 3 3" xfId="5488" xr:uid="{00000000-0005-0000-0000-0000547B0000}"/>
    <cellStyle name="Normal 25 3 3 2" xfId="20372" xr:uid="{00000000-0005-0000-0000-0000557B0000}"/>
    <cellStyle name="Normal 25 3 3 2 2" xfId="43015" xr:uid="{00000000-0005-0000-0000-0000567B0000}"/>
    <cellStyle name="Normal 25 3 3 3" xfId="12932" xr:uid="{00000000-0005-0000-0000-0000577B0000}"/>
    <cellStyle name="Normal 25 3 3 3 2" xfId="35575" xr:uid="{00000000-0005-0000-0000-0000587B0000}"/>
    <cellStyle name="Normal 25 3 3 4" xfId="28134" xr:uid="{00000000-0005-0000-0000-0000597B0000}"/>
    <cellStyle name="Normal 25 3 4" xfId="16654" xr:uid="{00000000-0005-0000-0000-00005A7B0000}"/>
    <cellStyle name="Normal 25 3 4 2" xfId="39297" xr:uid="{00000000-0005-0000-0000-00005B7B0000}"/>
    <cellStyle name="Normal 25 3 5" xfId="9214" xr:uid="{00000000-0005-0000-0000-00005C7B0000}"/>
    <cellStyle name="Normal 25 3 5 2" xfId="31857" xr:uid="{00000000-0005-0000-0000-00005D7B0000}"/>
    <cellStyle name="Normal 25 3 6" xfId="24416" xr:uid="{00000000-0005-0000-0000-00005E7B0000}"/>
    <cellStyle name="Normal 25 4" xfId="2689" xr:uid="{00000000-0005-0000-0000-00005F7B0000}"/>
    <cellStyle name="Normal 25 4 2" xfId="6410" xr:uid="{00000000-0005-0000-0000-0000607B0000}"/>
    <cellStyle name="Normal 25 4 2 2" xfId="21294" xr:uid="{00000000-0005-0000-0000-0000617B0000}"/>
    <cellStyle name="Normal 25 4 2 2 2" xfId="43937" xr:uid="{00000000-0005-0000-0000-0000627B0000}"/>
    <cellStyle name="Normal 25 4 2 3" xfId="13854" xr:uid="{00000000-0005-0000-0000-0000637B0000}"/>
    <cellStyle name="Normal 25 4 2 3 2" xfId="36497" xr:uid="{00000000-0005-0000-0000-0000647B0000}"/>
    <cellStyle name="Normal 25 4 2 4" xfId="29056" xr:uid="{00000000-0005-0000-0000-0000657B0000}"/>
    <cellStyle name="Normal 25 4 3" xfId="17576" xr:uid="{00000000-0005-0000-0000-0000667B0000}"/>
    <cellStyle name="Normal 25 4 3 2" xfId="40219" xr:uid="{00000000-0005-0000-0000-0000677B0000}"/>
    <cellStyle name="Normal 25 4 4" xfId="10136" xr:uid="{00000000-0005-0000-0000-0000687B0000}"/>
    <cellStyle name="Normal 25 4 4 2" xfId="32779" xr:uid="{00000000-0005-0000-0000-0000697B0000}"/>
    <cellStyle name="Normal 25 4 5" xfId="25338" xr:uid="{00000000-0005-0000-0000-00006A7B0000}"/>
    <cellStyle name="Normal 25 5" xfId="4563" xr:uid="{00000000-0005-0000-0000-00006B7B0000}"/>
    <cellStyle name="Normal 25 5 2" xfId="19447" xr:uid="{00000000-0005-0000-0000-00006C7B0000}"/>
    <cellStyle name="Normal 25 5 2 2" xfId="42090" xr:uid="{00000000-0005-0000-0000-00006D7B0000}"/>
    <cellStyle name="Normal 25 5 3" xfId="12007" xr:uid="{00000000-0005-0000-0000-00006E7B0000}"/>
    <cellStyle name="Normal 25 5 3 2" xfId="34650" xr:uid="{00000000-0005-0000-0000-00006F7B0000}"/>
    <cellStyle name="Normal 25 5 4" xfId="27209" xr:uid="{00000000-0005-0000-0000-0000707B0000}"/>
    <cellStyle name="Normal 25 6" xfId="15729" xr:uid="{00000000-0005-0000-0000-0000717B0000}"/>
    <cellStyle name="Normal 25 6 2" xfId="38372" xr:uid="{00000000-0005-0000-0000-0000727B0000}"/>
    <cellStyle name="Normal 25 7" xfId="8289" xr:uid="{00000000-0005-0000-0000-0000737B0000}"/>
    <cellStyle name="Normal 25 7 2" xfId="30932" xr:uid="{00000000-0005-0000-0000-0000747B0000}"/>
    <cellStyle name="Normal 25 8" xfId="23491" xr:uid="{00000000-0005-0000-0000-0000757B0000}"/>
    <cellStyle name="Normal 26" xfId="834" xr:uid="{00000000-0005-0000-0000-0000767B0000}"/>
    <cellStyle name="Normal 26 2" xfId="1299" xr:uid="{00000000-0005-0000-0000-0000777B0000}"/>
    <cellStyle name="Normal 26 2 2" xfId="2227" xr:uid="{00000000-0005-0000-0000-0000787B0000}"/>
    <cellStyle name="Normal 26 2 2 2" xfId="4077" xr:uid="{00000000-0005-0000-0000-0000797B0000}"/>
    <cellStyle name="Normal 26 2 2 2 2" xfId="7798" xr:uid="{00000000-0005-0000-0000-00007A7B0000}"/>
    <cellStyle name="Normal 26 2 2 2 2 2" xfId="22682" xr:uid="{00000000-0005-0000-0000-00007B7B0000}"/>
    <cellStyle name="Normal 26 2 2 2 2 2 2" xfId="45325" xr:uid="{00000000-0005-0000-0000-00007C7B0000}"/>
    <cellStyle name="Normal 26 2 2 2 2 3" xfId="15242" xr:uid="{00000000-0005-0000-0000-00007D7B0000}"/>
    <cellStyle name="Normal 26 2 2 2 2 3 2" xfId="37885" xr:uid="{00000000-0005-0000-0000-00007E7B0000}"/>
    <cellStyle name="Normal 26 2 2 2 2 4" xfId="30444" xr:uid="{00000000-0005-0000-0000-00007F7B0000}"/>
    <cellStyle name="Normal 26 2 2 2 3" xfId="18964" xr:uid="{00000000-0005-0000-0000-0000807B0000}"/>
    <cellStyle name="Normal 26 2 2 2 3 2" xfId="41607" xr:uid="{00000000-0005-0000-0000-0000817B0000}"/>
    <cellStyle name="Normal 26 2 2 2 4" xfId="11524" xr:uid="{00000000-0005-0000-0000-0000827B0000}"/>
    <cellStyle name="Normal 26 2 2 2 4 2" xfId="34167" xr:uid="{00000000-0005-0000-0000-0000837B0000}"/>
    <cellStyle name="Normal 26 2 2 2 5" xfId="26726" xr:uid="{00000000-0005-0000-0000-0000847B0000}"/>
    <cellStyle name="Normal 26 2 2 3" xfId="5951" xr:uid="{00000000-0005-0000-0000-0000857B0000}"/>
    <cellStyle name="Normal 26 2 2 3 2" xfId="20835" xr:uid="{00000000-0005-0000-0000-0000867B0000}"/>
    <cellStyle name="Normal 26 2 2 3 2 2" xfId="43478" xr:uid="{00000000-0005-0000-0000-0000877B0000}"/>
    <cellStyle name="Normal 26 2 2 3 3" xfId="13395" xr:uid="{00000000-0005-0000-0000-0000887B0000}"/>
    <cellStyle name="Normal 26 2 2 3 3 2" xfId="36038" xr:uid="{00000000-0005-0000-0000-0000897B0000}"/>
    <cellStyle name="Normal 26 2 2 3 4" xfId="28597" xr:uid="{00000000-0005-0000-0000-00008A7B0000}"/>
    <cellStyle name="Normal 26 2 2 4" xfId="17117" xr:uid="{00000000-0005-0000-0000-00008B7B0000}"/>
    <cellStyle name="Normal 26 2 2 4 2" xfId="39760" xr:uid="{00000000-0005-0000-0000-00008C7B0000}"/>
    <cellStyle name="Normal 26 2 2 5" xfId="9677" xr:uid="{00000000-0005-0000-0000-00008D7B0000}"/>
    <cellStyle name="Normal 26 2 2 5 2" xfId="32320" xr:uid="{00000000-0005-0000-0000-00008E7B0000}"/>
    <cellStyle name="Normal 26 2 2 6" xfId="24879" xr:uid="{00000000-0005-0000-0000-00008F7B0000}"/>
    <cellStyle name="Normal 26 2 3" xfId="3152" xr:uid="{00000000-0005-0000-0000-0000907B0000}"/>
    <cellStyle name="Normal 26 2 3 2" xfId="6873" xr:uid="{00000000-0005-0000-0000-0000917B0000}"/>
    <cellStyle name="Normal 26 2 3 2 2" xfId="21757" xr:uid="{00000000-0005-0000-0000-0000927B0000}"/>
    <cellStyle name="Normal 26 2 3 2 2 2" xfId="44400" xr:uid="{00000000-0005-0000-0000-0000937B0000}"/>
    <cellStyle name="Normal 26 2 3 2 3" xfId="14317" xr:uid="{00000000-0005-0000-0000-0000947B0000}"/>
    <cellStyle name="Normal 26 2 3 2 3 2" xfId="36960" xr:uid="{00000000-0005-0000-0000-0000957B0000}"/>
    <cellStyle name="Normal 26 2 3 2 4" xfId="29519" xr:uid="{00000000-0005-0000-0000-0000967B0000}"/>
    <cellStyle name="Normal 26 2 3 3" xfId="18039" xr:uid="{00000000-0005-0000-0000-0000977B0000}"/>
    <cellStyle name="Normal 26 2 3 3 2" xfId="40682" xr:uid="{00000000-0005-0000-0000-0000987B0000}"/>
    <cellStyle name="Normal 26 2 3 4" xfId="10599" xr:uid="{00000000-0005-0000-0000-0000997B0000}"/>
    <cellStyle name="Normal 26 2 3 4 2" xfId="33242" xr:uid="{00000000-0005-0000-0000-00009A7B0000}"/>
    <cellStyle name="Normal 26 2 3 5" xfId="25801" xr:uid="{00000000-0005-0000-0000-00009B7B0000}"/>
    <cellStyle name="Normal 26 2 4" xfId="5026" xr:uid="{00000000-0005-0000-0000-00009C7B0000}"/>
    <cellStyle name="Normal 26 2 4 2" xfId="19910" xr:uid="{00000000-0005-0000-0000-00009D7B0000}"/>
    <cellStyle name="Normal 26 2 4 2 2" xfId="42553" xr:uid="{00000000-0005-0000-0000-00009E7B0000}"/>
    <cellStyle name="Normal 26 2 4 3" xfId="12470" xr:uid="{00000000-0005-0000-0000-00009F7B0000}"/>
    <cellStyle name="Normal 26 2 4 3 2" xfId="35113" xr:uid="{00000000-0005-0000-0000-0000A07B0000}"/>
    <cellStyle name="Normal 26 2 4 4" xfId="27672" xr:uid="{00000000-0005-0000-0000-0000A17B0000}"/>
    <cellStyle name="Normal 26 2 5" xfId="16192" xr:uid="{00000000-0005-0000-0000-0000A27B0000}"/>
    <cellStyle name="Normal 26 2 5 2" xfId="38835" xr:uid="{00000000-0005-0000-0000-0000A37B0000}"/>
    <cellStyle name="Normal 26 2 6" xfId="8752" xr:uid="{00000000-0005-0000-0000-0000A47B0000}"/>
    <cellStyle name="Normal 26 2 6 2" xfId="31395" xr:uid="{00000000-0005-0000-0000-0000A57B0000}"/>
    <cellStyle name="Normal 26 2 7" xfId="23954" xr:uid="{00000000-0005-0000-0000-0000A67B0000}"/>
    <cellStyle name="Normal 26 3" xfId="1765" xr:uid="{00000000-0005-0000-0000-0000A77B0000}"/>
    <cellStyle name="Normal 26 3 2" xfId="3615" xr:uid="{00000000-0005-0000-0000-0000A87B0000}"/>
    <cellStyle name="Normal 26 3 2 2" xfId="7336" xr:uid="{00000000-0005-0000-0000-0000A97B0000}"/>
    <cellStyle name="Normal 26 3 2 2 2" xfId="22220" xr:uid="{00000000-0005-0000-0000-0000AA7B0000}"/>
    <cellStyle name="Normal 26 3 2 2 2 2" xfId="44863" xr:uid="{00000000-0005-0000-0000-0000AB7B0000}"/>
    <cellStyle name="Normal 26 3 2 2 3" xfId="14780" xr:uid="{00000000-0005-0000-0000-0000AC7B0000}"/>
    <cellStyle name="Normal 26 3 2 2 3 2" xfId="37423" xr:uid="{00000000-0005-0000-0000-0000AD7B0000}"/>
    <cellStyle name="Normal 26 3 2 2 4" xfId="29982" xr:uid="{00000000-0005-0000-0000-0000AE7B0000}"/>
    <cellStyle name="Normal 26 3 2 3" xfId="18502" xr:uid="{00000000-0005-0000-0000-0000AF7B0000}"/>
    <cellStyle name="Normal 26 3 2 3 2" xfId="41145" xr:uid="{00000000-0005-0000-0000-0000B07B0000}"/>
    <cellStyle name="Normal 26 3 2 4" xfId="11062" xr:uid="{00000000-0005-0000-0000-0000B17B0000}"/>
    <cellStyle name="Normal 26 3 2 4 2" xfId="33705" xr:uid="{00000000-0005-0000-0000-0000B27B0000}"/>
    <cellStyle name="Normal 26 3 2 5" xfId="26264" xr:uid="{00000000-0005-0000-0000-0000B37B0000}"/>
    <cellStyle name="Normal 26 3 3" xfId="5489" xr:uid="{00000000-0005-0000-0000-0000B47B0000}"/>
    <cellStyle name="Normal 26 3 3 2" xfId="20373" xr:uid="{00000000-0005-0000-0000-0000B57B0000}"/>
    <cellStyle name="Normal 26 3 3 2 2" xfId="43016" xr:uid="{00000000-0005-0000-0000-0000B67B0000}"/>
    <cellStyle name="Normal 26 3 3 3" xfId="12933" xr:uid="{00000000-0005-0000-0000-0000B77B0000}"/>
    <cellStyle name="Normal 26 3 3 3 2" xfId="35576" xr:uid="{00000000-0005-0000-0000-0000B87B0000}"/>
    <cellStyle name="Normal 26 3 3 4" xfId="28135" xr:uid="{00000000-0005-0000-0000-0000B97B0000}"/>
    <cellStyle name="Normal 26 3 4" xfId="16655" xr:uid="{00000000-0005-0000-0000-0000BA7B0000}"/>
    <cellStyle name="Normal 26 3 4 2" xfId="39298" xr:uid="{00000000-0005-0000-0000-0000BB7B0000}"/>
    <cellStyle name="Normal 26 3 5" xfId="9215" xr:uid="{00000000-0005-0000-0000-0000BC7B0000}"/>
    <cellStyle name="Normal 26 3 5 2" xfId="31858" xr:uid="{00000000-0005-0000-0000-0000BD7B0000}"/>
    <cellStyle name="Normal 26 3 6" xfId="24417" xr:uid="{00000000-0005-0000-0000-0000BE7B0000}"/>
    <cellStyle name="Normal 26 4" xfId="2690" xr:uid="{00000000-0005-0000-0000-0000BF7B0000}"/>
    <cellStyle name="Normal 26 4 2" xfId="6411" xr:uid="{00000000-0005-0000-0000-0000C07B0000}"/>
    <cellStyle name="Normal 26 4 2 2" xfId="21295" xr:uid="{00000000-0005-0000-0000-0000C17B0000}"/>
    <cellStyle name="Normal 26 4 2 2 2" xfId="43938" xr:uid="{00000000-0005-0000-0000-0000C27B0000}"/>
    <cellStyle name="Normal 26 4 2 3" xfId="13855" xr:uid="{00000000-0005-0000-0000-0000C37B0000}"/>
    <cellStyle name="Normal 26 4 2 3 2" xfId="36498" xr:uid="{00000000-0005-0000-0000-0000C47B0000}"/>
    <cellStyle name="Normal 26 4 2 4" xfId="29057" xr:uid="{00000000-0005-0000-0000-0000C57B0000}"/>
    <cellStyle name="Normal 26 4 3" xfId="17577" xr:uid="{00000000-0005-0000-0000-0000C67B0000}"/>
    <cellStyle name="Normal 26 4 3 2" xfId="40220" xr:uid="{00000000-0005-0000-0000-0000C77B0000}"/>
    <cellStyle name="Normal 26 4 4" xfId="10137" xr:uid="{00000000-0005-0000-0000-0000C87B0000}"/>
    <cellStyle name="Normal 26 4 4 2" xfId="32780" xr:uid="{00000000-0005-0000-0000-0000C97B0000}"/>
    <cellStyle name="Normal 26 4 5" xfId="25339" xr:uid="{00000000-0005-0000-0000-0000CA7B0000}"/>
    <cellStyle name="Normal 26 5" xfId="4564" xr:uid="{00000000-0005-0000-0000-0000CB7B0000}"/>
    <cellStyle name="Normal 26 5 2" xfId="19448" xr:uid="{00000000-0005-0000-0000-0000CC7B0000}"/>
    <cellStyle name="Normal 26 5 2 2" xfId="42091" xr:uid="{00000000-0005-0000-0000-0000CD7B0000}"/>
    <cellStyle name="Normal 26 5 3" xfId="12008" xr:uid="{00000000-0005-0000-0000-0000CE7B0000}"/>
    <cellStyle name="Normal 26 5 3 2" xfId="34651" xr:uid="{00000000-0005-0000-0000-0000CF7B0000}"/>
    <cellStyle name="Normal 26 5 4" xfId="27210" xr:uid="{00000000-0005-0000-0000-0000D07B0000}"/>
    <cellStyle name="Normal 26 6" xfId="15730" xr:uid="{00000000-0005-0000-0000-0000D17B0000}"/>
    <cellStyle name="Normal 26 6 2" xfId="38373" xr:uid="{00000000-0005-0000-0000-0000D27B0000}"/>
    <cellStyle name="Normal 26 7" xfId="8290" xr:uid="{00000000-0005-0000-0000-0000D37B0000}"/>
    <cellStyle name="Normal 26 7 2" xfId="30933" xr:uid="{00000000-0005-0000-0000-0000D47B0000}"/>
    <cellStyle name="Normal 26 8" xfId="23492" xr:uid="{00000000-0005-0000-0000-0000D57B0000}"/>
    <cellStyle name="Normal 27" xfId="835" xr:uid="{00000000-0005-0000-0000-0000D67B0000}"/>
    <cellStyle name="Normal 27 2" xfId="1300" xr:uid="{00000000-0005-0000-0000-0000D77B0000}"/>
    <cellStyle name="Normal 27 2 2" xfId="2228" xr:uid="{00000000-0005-0000-0000-0000D87B0000}"/>
    <cellStyle name="Normal 27 2 2 2" xfId="4078" xr:uid="{00000000-0005-0000-0000-0000D97B0000}"/>
    <cellStyle name="Normal 27 2 2 2 2" xfId="7799" xr:uid="{00000000-0005-0000-0000-0000DA7B0000}"/>
    <cellStyle name="Normal 27 2 2 2 2 2" xfId="22683" xr:uid="{00000000-0005-0000-0000-0000DB7B0000}"/>
    <cellStyle name="Normal 27 2 2 2 2 2 2" xfId="45326" xr:uid="{00000000-0005-0000-0000-0000DC7B0000}"/>
    <cellStyle name="Normal 27 2 2 2 2 3" xfId="15243" xr:uid="{00000000-0005-0000-0000-0000DD7B0000}"/>
    <cellStyle name="Normal 27 2 2 2 2 3 2" xfId="37886" xr:uid="{00000000-0005-0000-0000-0000DE7B0000}"/>
    <cellStyle name="Normal 27 2 2 2 2 4" xfId="30445" xr:uid="{00000000-0005-0000-0000-0000DF7B0000}"/>
    <cellStyle name="Normal 27 2 2 2 3" xfId="18965" xr:uid="{00000000-0005-0000-0000-0000E07B0000}"/>
    <cellStyle name="Normal 27 2 2 2 3 2" xfId="41608" xr:uid="{00000000-0005-0000-0000-0000E17B0000}"/>
    <cellStyle name="Normal 27 2 2 2 4" xfId="11525" xr:uid="{00000000-0005-0000-0000-0000E27B0000}"/>
    <cellStyle name="Normal 27 2 2 2 4 2" xfId="34168" xr:uid="{00000000-0005-0000-0000-0000E37B0000}"/>
    <cellStyle name="Normal 27 2 2 2 5" xfId="26727" xr:uid="{00000000-0005-0000-0000-0000E47B0000}"/>
    <cellStyle name="Normal 27 2 2 3" xfId="5952" xr:uid="{00000000-0005-0000-0000-0000E57B0000}"/>
    <cellStyle name="Normal 27 2 2 3 2" xfId="20836" xr:uid="{00000000-0005-0000-0000-0000E67B0000}"/>
    <cellStyle name="Normal 27 2 2 3 2 2" xfId="43479" xr:uid="{00000000-0005-0000-0000-0000E77B0000}"/>
    <cellStyle name="Normal 27 2 2 3 3" xfId="13396" xr:uid="{00000000-0005-0000-0000-0000E87B0000}"/>
    <cellStyle name="Normal 27 2 2 3 3 2" xfId="36039" xr:uid="{00000000-0005-0000-0000-0000E97B0000}"/>
    <cellStyle name="Normal 27 2 2 3 4" xfId="28598" xr:uid="{00000000-0005-0000-0000-0000EA7B0000}"/>
    <cellStyle name="Normal 27 2 2 4" xfId="17118" xr:uid="{00000000-0005-0000-0000-0000EB7B0000}"/>
    <cellStyle name="Normal 27 2 2 4 2" xfId="39761" xr:uid="{00000000-0005-0000-0000-0000EC7B0000}"/>
    <cellStyle name="Normal 27 2 2 5" xfId="9678" xr:uid="{00000000-0005-0000-0000-0000ED7B0000}"/>
    <cellStyle name="Normal 27 2 2 5 2" xfId="32321" xr:uid="{00000000-0005-0000-0000-0000EE7B0000}"/>
    <cellStyle name="Normal 27 2 2 6" xfId="24880" xr:uid="{00000000-0005-0000-0000-0000EF7B0000}"/>
    <cellStyle name="Normal 27 2 3" xfId="3153" xr:uid="{00000000-0005-0000-0000-0000F07B0000}"/>
    <cellStyle name="Normal 27 2 3 2" xfId="6874" xr:uid="{00000000-0005-0000-0000-0000F17B0000}"/>
    <cellStyle name="Normal 27 2 3 2 2" xfId="21758" xr:uid="{00000000-0005-0000-0000-0000F27B0000}"/>
    <cellStyle name="Normal 27 2 3 2 2 2" xfId="44401" xr:uid="{00000000-0005-0000-0000-0000F37B0000}"/>
    <cellStyle name="Normal 27 2 3 2 3" xfId="14318" xr:uid="{00000000-0005-0000-0000-0000F47B0000}"/>
    <cellStyle name="Normal 27 2 3 2 3 2" xfId="36961" xr:uid="{00000000-0005-0000-0000-0000F57B0000}"/>
    <cellStyle name="Normal 27 2 3 2 4" xfId="29520" xr:uid="{00000000-0005-0000-0000-0000F67B0000}"/>
    <cellStyle name="Normal 27 2 3 3" xfId="18040" xr:uid="{00000000-0005-0000-0000-0000F77B0000}"/>
    <cellStyle name="Normal 27 2 3 3 2" xfId="40683" xr:uid="{00000000-0005-0000-0000-0000F87B0000}"/>
    <cellStyle name="Normal 27 2 3 4" xfId="10600" xr:uid="{00000000-0005-0000-0000-0000F97B0000}"/>
    <cellStyle name="Normal 27 2 3 4 2" xfId="33243" xr:uid="{00000000-0005-0000-0000-0000FA7B0000}"/>
    <cellStyle name="Normal 27 2 3 5" xfId="25802" xr:uid="{00000000-0005-0000-0000-0000FB7B0000}"/>
    <cellStyle name="Normal 27 2 4" xfId="5027" xr:uid="{00000000-0005-0000-0000-0000FC7B0000}"/>
    <cellStyle name="Normal 27 2 4 2" xfId="19911" xr:uid="{00000000-0005-0000-0000-0000FD7B0000}"/>
    <cellStyle name="Normal 27 2 4 2 2" xfId="42554" xr:uid="{00000000-0005-0000-0000-0000FE7B0000}"/>
    <cellStyle name="Normal 27 2 4 3" xfId="12471" xr:uid="{00000000-0005-0000-0000-0000FF7B0000}"/>
    <cellStyle name="Normal 27 2 4 3 2" xfId="35114" xr:uid="{00000000-0005-0000-0000-0000007C0000}"/>
    <cellStyle name="Normal 27 2 4 4" xfId="27673" xr:uid="{00000000-0005-0000-0000-0000017C0000}"/>
    <cellStyle name="Normal 27 2 5" xfId="16193" xr:uid="{00000000-0005-0000-0000-0000027C0000}"/>
    <cellStyle name="Normal 27 2 5 2" xfId="38836" xr:uid="{00000000-0005-0000-0000-0000037C0000}"/>
    <cellStyle name="Normal 27 2 6" xfId="8753" xr:uid="{00000000-0005-0000-0000-0000047C0000}"/>
    <cellStyle name="Normal 27 2 6 2" xfId="31396" xr:uid="{00000000-0005-0000-0000-0000057C0000}"/>
    <cellStyle name="Normal 27 2 7" xfId="23955" xr:uid="{00000000-0005-0000-0000-0000067C0000}"/>
    <cellStyle name="Normal 27 3" xfId="1766" xr:uid="{00000000-0005-0000-0000-0000077C0000}"/>
    <cellStyle name="Normal 27 3 2" xfId="3616" xr:uid="{00000000-0005-0000-0000-0000087C0000}"/>
    <cellStyle name="Normal 27 3 2 2" xfId="7337" xr:uid="{00000000-0005-0000-0000-0000097C0000}"/>
    <cellStyle name="Normal 27 3 2 2 2" xfId="22221" xr:uid="{00000000-0005-0000-0000-00000A7C0000}"/>
    <cellStyle name="Normal 27 3 2 2 2 2" xfId="44864" xr:uid="{00000000-0005-0000-0000-00000B7C0000}"/>
    <cellStyle name="Normal 27 3 2 2 3" xfId="14781" xr:uid="{00000000-0005-0000-0000-00000C7C0000}"/>
    <cellStyle name="Normal 27 3 2 2 3 2" xfId="37424" xr:uid="{00000000-0005-0000-0000-00000D7C0000}"/>
    <cellStyle name="Normal 27 3 2 2 4" xfId="29983" xr:uid="{00000000-0005-0000-0000-00000E7C0000}"/>
    <cellStyle name="Normal 27 3 2 3" xfId="18503" xr:uid="{00000000-0005-0000-0000-00000F7C0000}"/>
    <cellStyle name="Normal 27 3 2 3 2" xfId="41146" xr:uid="{00000000-0005-0000-0000-0000107C0000}"/>
    <cellStyle name="Normal 27 3 2 4" xfId="11063" xr:uid="{00000000-0005-0000-0000-0000117C0000}"/>
    <cellStyle name="Normal 27 3 2 4 2" xfId="33706" xr:uid="{00000000-0005-0000-0000-0000127C0000}"/>
    <cellStyle name="Normal 27 3 2 5" xfId="26265" xr:uid="{00000000-0005-0000-0000-0000137C0000}"/>
    <cellStyle name="Normal 27 3 3" xfId="5490" xr:uid="{00000000-0005-0000-0000-0000147C0000}"/>
    <cellStyle name="Normal 27 3 3 2" xfId="20374" xr:uid="{00000000-0005-0000-0000-0000157C0000}"/>
    <cellStyle name="Normal 27 3 3 2 2" xfId="43017" xr:uid="{00000000-0005-0000-0000-0000167C0000}"/>
    <cellStyle name="Normal 27 3 3 3" xfId="12934" xr:uid="{00000000-0005-0000-0000-0000177C0000}"/>
    <cellStyle name="Normal 27 3 3 3 2" xfId="35577" xr:uid="{00000000-0005-0000-0000-0000187C0000}"/>
    <cellStyle name="Normal 27 3 3 4" xfId="28136" xr:uid="{00000000-0005-0000-0000-0000197C0000}"/>
    <cellStyle name="Normal 27 3 4" xfId="16656" xr:uid="{00000000-0005-0000-0000-00001A7C0000}"/>
    <cellStyle name="Normal 27 3 4 2" xfId="39299" xr:uid="{00000000-0005-0000-0000-00001B7C0000}"/>
    <cellStyle name="Normal 27 3 5" xfId="9216" xr:uid="{00000000-0005-0000-0000-00001C7C0000}"/>
    <cellStyle name="Normal 27 3 5 2" xfId="31859" xr:uid="{00000000-0005-0000-0000-00001D7C0000}"/>
    <cellStyle name="Normal 27 3 6" xfId="24418" xr:uid="{00000000-0005-0000-0000-00001E7C0000}"/>
    <cellStyle name="Normal 27 4" xfId="2691" xr:uid="{00000000-0005-0000-0000-00001F7C0000}"/>
    <cellStyle name="Normal 27 4 2" xfId="6412" xr:uid="{00000000-0005-0000-0000-0000207C0000}"/>
    <cellStyle name="Normal 27 4 2 2" xfId="21296" xr:uid="{00000000-0005-0000-0000-0000217C0000}"/>
    <cellStyle name="Normal 27 4 2 2 2" xfId="43939" xr:uid="{00000000-0005-0000-0000-0000227C0000}"/>
    <cellStyle name="Normal 27 4 2 3" xfId="13856" xr:uid="{00000000-0005-0000-0000-0000237C0000}"/>
    <cellStyle name="Normal 27 4 2 3 2" xfId="36499" xr:uid="{00000000-0005-0000-0000-0000247C0000}"/>
    <cellStyle name="Normal 27 4 2 4" xfId="29058" xr:uid="{00000000-0005-0000-0000-0000257C0000}"/>
    <cellStyle name="Normal 27 4 3" xfId="17578" xr:uid="{00000000-0005-0000-0000-0000267C0000}"/>
    <cellStyle name="Normal 27 4 3 2" xfId="40221" xr:uid="{00000000-0005-0000-0000-0000277C0000}"/>
    <cellStyle name="Normal 27 4 4" xfId="10138" xr:uid="{00000000-0005-0000-0000-0000287C0000}"/>
    <cellStyle name="Normal 27 4 4 2" xfId="32781" xr:uid="{00000000-0005-0000-0000-0000297C0000}"/>
    <cellStyle name="Normal 27 4 5" xfId="25340" xr:uid="{00000000-0005-0000-0000-00002A7C0000}"/>
    <cellStyle name="Normal 27 5" xfId="4565" xr:uid="{00000000-0005-0000-0000-00002B7C0000}"/>
    <cellStyle name="Normal 27 5 2" xfId="19449" xr:uid="{00000000-0005-0000-0000-00002C7C0000}"/>
    <cellStyle name="Normal 27 5 2 2" xfId="42092" xr:uid="{00000000-0005-0000-0000-00002D7C0000}"/>
    <cellStyle name="Normal 27 5 3" xfId="12009" xr:uid="{00000000-0005-0000-0000-00002E7C0000}"/>
    <cellStyle name="Normal 27 5 3 2" xfId="34652" xr:uid="{00000000-0005-0000-0000-00002F7C0000}"/>
    <cellStyle name="Normal 27 5 4" xfId="27211" xr:uid="{00000000-0005-0000-0000-0000307C0000}"/>
    <cellStyle name="Normal 27 6" xfId="15731" xr:uid="{00000000-0005-0000-0000-0000317C0000}"/>
    <cellStyle name="Normal 27 6 2" xfId="38374" xr:uid="{00000000-0005-0000-0000-0000327C0000}"/>
    <cellStyle name="Normal 27 7" xfId="8291" xr:uid="{00000000-0005-0000-0000-0000337C0000}"/>
    <cellStyle name="Normal 27 7 2" xfId="30934" xr:uid="{00000000-0005-0000-0000-0000347C0000}"/>
    <cellStyle name="Normal 27 8" xfId="23493" xr:uid="{00000000-0005-0000-0000-0000357C0000}"/>
    <cellStyle name="Normal 28" xfId="836" xr:uid="{00000000-0005-0000-0000-0000367C0000}"/>
    <cellStyle name="Normal 28 2" xfId="1301" xr:uid="{00000000-0005-0000-0000-0000377C0000}"/>
    <cellStyle name="Normal 28 2 2" xfId="2229" xr:uid="{00000000-0005-0000-0000-0000387C0000}"/>
    <cellStyle name="Normal 28 2 2 2" xfId="4079" xr:uid="{00000000-0005-0000-0000-0000397C0000}"/>
    <cellStyle name="Normal 28 2 2 2 2" xfId="7800" xr:uid="{00000000-0005-0000-0000-00003A7C0000}"/>
    <cellStyle name="Normal 28 2 2 2 2 2" xfId="22684" xr:uid="{00000000-0005-0000-0000-00003B7C0000}"/>
    <cellStyle name="Normal 28 2 2 2 2 2 2" xfId="45327" xr:uid="{00000000-0005-0000-0000-00003C7C0000}"/>
    <cellStyle name="Normal 28 2 2 2 2 3" xfId="15244" xr:uid="{00000000-0005-0000-0000-00003D7C0000}"/>
    <cellStyle name="Normal 28 2 2 2 2 3 2" xfId="37887" xr:uid="{00000000-0005-0000-0000-00003E7C0000}"/>
    <cellStyle name="Normal 28 2 2 2 2 4" xfId="30446" xr:uid="{00000000-0005-0000-0000-00003F7C0000}"/>
    <cellStyle name="Normal 28 2 2 2 3" xfId="18966" xr:uid="{00000000-0005-0000-0000-0000407C0000}"/>
    <cellStyle name="Normal 28 2 2 2 3 2" xfId="41609" xr:uid="{00000000-0005-0000-0000-0000417C0000}"/>
    <cellStyle name="Normal 28 2 2 2 4" xfId="11526" xr:uid="{00000000-0005-0000-0000-0000427C0000}"/>
    <cellStyle name="Normal 28 2 2 2 4 2" xfId="34169" xr:uid="{00000000-0005-0000-0000-0000437C0000}"/>
    <cellStyle name="Normal 28 2 2 2 5" xfId="26728" xr:uid="{00000000-0005-0000-0000-0000447C0000}"/>
    <cellStyle name="Normal 28 2 2 3" xfId="5953" xr:uid="{00000000-0005-0000-0000-0000457C0000}"/>
    <cellStyle name="Normal 28 2 2 3 2" xfId="20837" xr:uid="{00000000-0005-0000-0000-0000467C0000}"/>
    <cellStyle name="Normal 28 2 2 3 2 2" xfId="43480" xr:uid="{00000000-0005-0000-0000-0000477C0000}"/>
    <cellStyle name="Normal 28 2 2 3 3" xfId="13397" xr:uid="{00000000-0005-0000-0000-0000487C0000}"/>
    <cellStyle name="Normal 28 2 2 3 3 2" xfId="36040" xr:uid="{00000000-0005-0000-0000-0000497C0000}"/>
    <cellStyle name="Normal 28 2 2 3 4" xfId="28599" xr:uid="{00000000-0005-0000-0000-00004A7C0000}"/>
    <cellStyle name="Normal 28 2 2 4" xfId="17119" xr:uid="{00000000-0005-0000-0000-00004B7C0000}"/>
    <cellStyle name="Normal 28 2 2 4 2" xfId="39762" xr:uid="{00000000-0005-0000-0000-00004C7C0000}"/>
    <cellStyle name="Normal 28 2 2 5" xfId="9679" xr:uid="{00000000-0005-0000-0000-00004D7C0000}"/>
    <cellStyle name="Normal 28 2 2 5 2" xfId="32322" xr:uid="{00000000-0005-0000-0000-00004E7C0000}"/>
    <cellStyle name="Normal 28 2 2 6" xfId="24881" xr:uid="{00000000-0005-0000-0000-00004F7C0000}"/>
    <cellStyle name="Normal 28 2 3" xfId="3154" xr:uid="{00000000-0005-0000-0000-0000507C0000}"/>
    <cellStyle name="Normal 28 2 3 2" xfId="6875" xr:uid="{00000000-0005-0000-0000-0000517C0000}"/>
    <cellStyle name="Normal 28 2 3 2 2" xfId="21759" xr:uid="{00000000-0005-0000-0000-0000527C0000}"/>
    <cellStyle name="Normal 28 2 3 2 2 2" xfId="44402" xr:uid="{00000000-0005-0000-0000-0000537C0000}"/>
    <cellStyle name="Normal 28 2 3 2 3" xfId="14319" xr:uid="{00000000-0005-0000-0000-0000547C0000}"/>
    <cellStyle name="Normal 28 2 3 2 3 2" xfId="36962" xr:uid="{00000000-0005-0000-0000-0000557C0000}"/>
    <cellStyle name="Normal 28 2 3 2 4" xfId="29521" xr:uid="{00000000-0005-0000-0000-0000567C0000}"/>
    <cellStyle name="Normal 28 2 3 3" xfId="18041" xr:uid="{00000000-0005-0000-0000-0000577C0000}"/>
    <cellStyle name="Normal 28 2 3 3 2" xfId="40684" xr:uid="{00000000-0005-0000-0000-0000587C0000}"/>
    <cellStyle name="Normal 28 2 3 4" xfId="10601" xr:uid="{00000000-0005-0000-0000-0000597C0000}"/>
    <cellStyle name="Normal 28 2 3 4 2" xfId="33244" xr:uid="{00000000-0005-0000-0000-00005A7C0000}"/>
    <cellStyle name="Normal 28 2 3 5" xfId="25803" xr:uid="{00000000-0005-0000-0000-00005B7C0000}"/>
    <cellStyle name="Normal 28 2 4" xfId="5028" xr:uid="{00000000-0005-0000-0000-00005C7C0000}"/>
    <cellStyle name="Normal 28 2 4 2" xfId="19912" xr:uid="{00000000-0005-0000-0000-00005D7C0000}"/>
    <cellStyle name="Normal 28 2 4 2 2" xfId="42555" xr:uid="{00000000-0005-0000-0000-00005E7C0000}"/>
    <cellStyle name="Normal 28 2 4 3" xfId="12472" xr:uid="{00000000-0005-0000-0000-00005F7C0000}"/>
    <cellStyle name="Normal 28 2 4 3 2" xfId="35115" xr:uid="{00000000-0005-0000-0000-0000607C0000}"/>
    <cellStyle name="Normal 28 2 4 4" xfId="27674" xr:uid="{00000000-0005-0000-0000-0000617C0000}"/>
    <cellStyle name="Normal 28 2 5" xfId="16194" xr:uid="{00000000-0005-0000-0000-0000627C0000}"/>
    <cellStyle name="Normal 28 2 5 2" xfId="38837" xr:uid="{00000000-0005-0000-0000-0000637C0000}"/>
    <cellStyle name="Normal 28 2 6" xfId="8754" xr:uid="{00000000-0005-0000-0000-0000647C0000}"/>
    <cellStyle name="Normal 28 2 6 2" xfId="31397" xr:uid="{00000000-0005-0000-0000-0000657C0000}"/>
    <cellStyle name="Normal 28 2 7" xfId="23956" xr:uid="{00000000-0005-0000-0000-0000667C0000}"/>
    <cellStyle name="Normal 28 3" xfId="1767" xr:uid="{00000000-0005-0000-0000-0000677C0000}"/>
    <cellStyle name="Normal 28 3 2" xfId="3617" xr:uid="{00000000-0005-0000-0000-0000687C0000}"/>
    <cellStyle name="Normal 28 3 2 2" xfId="7338" xr:uid="{00000000-0005-0000-0000-0000697C0000}"/>
    <cellStyle name="Normal 28 3 2 2 2" xfId="22222" xr:uid="{00000000-0005-0000-0000-00006A7C0000}"/>
    <cellStyle name="Normal 28 3 2 2 2 2" xfId="44865" xr:uid="{00000000-0005-0000-0000-00006B7C0000}"/>
    <cellStyle name="Normal 28 3 2 2 3" xfId="14782" xr:uid="{00000000-0005-0000-0000-00006C7C0000}"/>
    <cellStyle name="Normal 28 3 2 2 3 2" xfId="37425" xr:uid="{00000000-0005-0000-0000-00006D7C0000}"/>
    <cellStyle name="Normal 28 3 2 2 4" xfId="29984" xr:uid="{00000000-0005-0000-0000-00006E7C0000}"/>
    <cellStyle name="Normal 28 3 2 3" xfId="18504" xr:uid="{00000000-0005-0000-0000-00006F7C0000}"/>
    <cellStyle name="Normal 28 3 2 3 2" xfId="41147" xr:uid="{00000000-0005-0000-0000-0000707C0000}"/>
    <cellStyle name="Normal 28 3 2 4" xfId="11064" xr:uid="{00000000-0005-0000-0000-0000717C0000}"/>
    <cellStyle name="Normal 28 3 2 4 2" xfId="33707" xr:uid="{00000000-0005-0000-0000-0000727C0000}"/>
    <cellStyle name="Normal 28 3 2 5" xfId="26266" xr:uid="{00000000-0005-0000-0000-0000737C0000}"/>
    <cellStyle name="Normal 28 3 3" xfId="5491" xr:uid="{00000000-0005-0000-0000-0000747C0000}"/>
    <cellStyle name="Normal 28 3 3 2" xfId="20375" xr:uid="{00000000-0005-0000-0000-0000757C0000}"/>
    <cellStyle name="Normal 28 3 3 2 2" xfId="43018" xr:uid="{00000000-0005-0000-0000-0000767C0000}"/>
    <cellStyle name="Normal 28 3 3 3" xfId="12935" xr:uid="{00000000-0005-0000-0000-0000777C0000}"/>
    <cellStyle name="Normal 28 3 3 3 2" xfId="35578" xr:uid="{00000000-0005-0000-0000-0000787C0000}"/>
    <cellStyle name="Normal 28 3 3 4" xfId="28137" xr:uid="{00000000-0005-0000-0000-0000797C0000}"/>
    <cellStyle name="Normal 28 3 4" xfId="16657" xr:uid="{00000000-0005-0000-0000-00007A7C0000}"/>
    <cellStyle name="Normal 28 3 4 2" xfId="39300" xr:uid="{00000000-0005-0000-0000-00007B7C0000}"/>
    <cellStyle name="Normal 28 3 5" xfId="9217" xr:uid="{00000000-0005-0000-0000-00007C7C0000}"/>
    <cellStyle name="Normal 28 3 5 2" xfId="31860" xr:uid="{00000000-0005-0000-0000-00007D7C0000}"/>
    <cellStyle name="Normal 28 3 6" xfId="24419" xr:uid="{00000000-0005-0000-0000-00007E7C0000}"/>
    <cellStyle name="Normal 28 4" xfId="2692" xr:uid="{00000000-0005-0000-0000-00007F7C0000}"/>
    <cellStyle name="Normal 28 4 2" xfId="6413" xr:uid="{00000000-0005-0000-0000-0000807C0000}"/>
    <cellStyle name="Normal 28 4 2 2" xfId="21297" xr:uid="{00000000-0005-0000-0000-0000817C0000}"/>
    <cellStyle name="Normal 28 4 2 2 2" xfId="43940" xr:uid="{00000000-0005-0000-0000-0000827C0000}"/>
    <cellStyle name="Normal 28 4 2 3" xfId="13857" xr:uid="{00000000-0005-0000-0000-0000837C0000}"/>
    <cellStyle name="Normal 28 4 2 3 2" xfId="36500" xr:uid="{00000000-0005-0000-0000-0000847C0000}"/>
    <cellStyle name="Normal 28 4 2 4" xfId="29059" xr:uid="{00000000-0005-0000-0000-0000857C0000}"/>
    <cellStyle name="Normal 28 4 3" xfId="17579" xr:uid="{00000000-0005-0000-0000-0000867C0000}"/>
    <cellStyle name="Normal 28 4 3 2" xfId="40222" xr:uid="{00000000-0005-0000-0000-0000877C0000}"/>
    <cellStyle name="Normal 28 4 4" xfId="10139" xr:uid="{00000000-0005-0000-0000-0000887C0000}"/>
    <cellStyle name="Normal 28 4 4 2" xfId="32782" xr:uid="{00000000-0005-0000-0000-0000897C0000}"/>
    <cellStyle name="Normal 28 4 5" xfId="25341" xr:uid="{00000000-0005-0000-0000-00008A7C0000}"/>
    <cellStyle name="Normal 28 5" xfId="4566" xr:uid="{00000000-0005-0000-0000-00008B7C0000}"/>
    <cellStyle name="Normal 28 5 2" xfId="19450" xr:uid="{00000000-0005-0000-0000-00008C7C0000}"/>
    <cellStyle name="Normal 28 5 2 2" xfId="42093" xr:uid="{00000000-0005-0000-0000-00008D7C0000}"/>
    <cellStyle name="Normal 28 5 3" xfId="12010" xr:uid="{00000000-0005-0000-0000-00008E7C0000}"/>
    <cellStyle name="Normal 28 5 3 2" xfId="34653" xr:uid="{00000000-0005-0000-0000-00008F7C0000}"/>
    <cellStyle name="Normal 28 5 4" xfId="27212" xr:uid="{00000000-0005-0000-0000-0000907C0000}"/>
    <cellStyle name="Normal 28 6" xfId="15732" xr:uid="{00000000-0005-0000-0000-0000917C0000}"/>
    <cellStyle name="Normal 28 6 2" xfId="38375" xr:uid="{00000000-0005-0000-0000-0000927C0000}"/>
    <cellStyle name="Normal 28 7" xfId="8292" xr:uid="{00000000-0005-0000-0000-0000937C0000}"/>
    <cellStyle name="Normal 28 7 2" xfId="30935" xr:uid="{00000000-0005-0000-0000-0000947C0000}"/>
    <cellStyle name="Normal 28 8" xfId="23494" xr:uid="{00000000-0005-0000-0000-0000957C0000}"/>
    <cellStyle name="Normal 29" xfId="837" xr:uid="{00000000-0005-0000-0000-0000967C0000}"/>
    <cellStyle name="Normal 29 2" xfId="1302" xr:uid="{00000000-0005-0000-0000-0000977C0000}"/>
    <cellStyle name="Normal 29 2 2" xfId="2230" xr:uid="{00000000-0005-0000-0000-0000987C0000}"/>
    <cellStyle name="Normal 29 2 2 2" xfId="4080" xr:uid="{00000000-0005-0000-0000-0000997C0000}"/>
    <cellStyle name="Normal 29 2 2 2 2" xfId="7801" xr:uid="{00000000-0005-0000-0000-00009A7C0000}"/>
    <cellStyle name="Normal 29 2 2 2 2 2" xfId="22685" xr:uid="{00000000-0005-0000-0000-00009B7C0000}"/>
    <cellStyle name="Normal 29 2 2 2 2 2 2" xfId="45328" xr:uid="{00000000-0005-0000-0000-00009C7C0000}"/>
    <cellStyle name="Normal 29 2 2 2 2 3" xfId="15245" xr:uid="{00000000-0005-0000-0000-00009D7C0000}"/>
    <cellStyle name="Normal 29 2 2 2 2 3 2" xfId="37888" xr:uid="{00000000-0005-0000-0000-00009E7C0000}"/>
    <cellStyle name="Normal 29 2 2 2 2 4" xfId="30447" xr:uid="{00000000-0005-0000-0000-00009F7C0000}"/>
    <cellStyle name="Normal 29 2 2 2 3" xfId="18967" xr:uid="{00000000-0005-0000-0000-0000A07C0000}"/>
    <cellStyle name="Normal 29 2 2 2 3 2" xfId="41610" xr:uid="{00000000-0005-0000-0000-0000A17C0000}"/>
    <cellStyle name="Normal 29 2 2 2 4" xfId="11527" xr:uid="{00000000-0005-0000-0000-0000A27C0000}"/>
    <cellStyle name="Normal 29 2 2 2 4 2" xfId="34170" xr:uid="{00000000-0005-0000-0000-0000A37C0000}"/>
    <cellStyle name="Normal 29 2 2 2 5" xfId="26729" xr:uid="{00000000-0005-0000-0000-0000A47C0000}"/>
    <cellStyle name="Normal 29 2 2 3" xfId="5954" xr:uid="{00000000-0005-0000-0000-0000A57C0000}"/>
    <cellStyle name="Normal 29 2 2 3 2" xfId="20838" xr:uid="{00000000-0005-0000-0000-0000A67C0000}"/>
    <cellStyle name="Normal 29 2 2 3 2 2" xfId="43481" xr:uid="{00000000-0005-0000-0000-0000A77C0000}"/>
    <cellStyle name="Normal 29 2 2 3 3" xfId="13398" xr:uid="{00000000-0005-0000-0000-0000A87C0000}"/>
    <cellStyle name="Normal 29 2 2 3 3 2" xfId="36041" xr:uid="{00000000-0005-0000-0000-0000A97C0000}"/>
    <cellStyle name="Normal 29 2 2 3 4" xfId="28600" xr:uid="{00000000-0005-0000-0000-0000AA7C0000}"/>
    <cellStyle name="Normal 29 2 2 4" xfId="17120" xr:uid="{00000000-0005-0000-0000-0000AB7C0000}"/>
    <cellStyle name="Normal 29 2 2 4 2" xfId="39763" xr:uid="{00000000-0005-0000-0000-0000AC7C0000}"/>
    <cellStyle name="Normal 29 2 2 5" xfId="9680" xr:uid="{00000000-0005-0000-0000-0000AD7C0000}"/>
    <cellStyle name="Normal 29 2 2 5 2" xfId="32323" xr:uid="{00000000-0005-0000-0000-0000AE7C0000}"/>
    <cellStyle name="Normal 29 2 2 6" xfId="24882" xr:uid="{00000000-0005-0000-0000-0000AF7C0000}"/>
    <cellStyle name="Normal 29 2 3" xfId="3155" xr:uid="{00000000-0005-0000-0000-0000B07C0000}"/>
    <cellStyle name="Normal 29 2 3 2" xfId="6876" xr:uid="{00000000-0005-0000-0000-0000B17C0000}"/>
    <cellStyle name="Normal 29 2 3 2 2" xfId="21760" xr:uid="{00000000-0005-0000-0000-0000B27C0000}"/>
    <cellStyle name="Normal 29 2 3 2 2 2" xfId="44403" xr:uid="{00000000-0005-0000-0000-0000B37C0000}"/>
    <cellStyle name="Normal 29 2 3 2 3" xfId="14320" xr:uid="{00000000-0005-0000-0000-0000B47C0000}"/>
    <cellStyle name="Normal 29 2 3 2 3 2" xfId="36963" xr:uid="{00000000-0005-0000-0000-0000B57C0000}"/>
    <cellStyle name="Normal 29 2 3 2 4" xfId="29522" xr:uid="{00000000-0005-0000-0000-0000B67C0000}"/>
    <cellStyle name="Normal 29 2 3 3" xfId="18042" xr:uid="{00000000-0005-0000-0000-0000B77C0000}"/>
    <cellStyle name="Normal 29 2 3 3 2" xfId="40685" xr:uid="{00000000-0005-0000-0000-0000B87C0000}"/>
    <cellStyle name="Normal 29 2 3 4" xfId="10602" xr:uid="{00000000-0005-0000-0000-0000B97C0000}"/>
    <cellStyle name="Normal 29 2 3 4 2" xfId="33245" xr:uid="{00000000-0005-0000-0000-0000BA7C0000}"/>
    <cellStyle name="Normal 29 2 3 5" xfId="25804" xr:uid="{00000000-0005-0000-0000-0000BB7C0000}"/>
    <cellStyle name="Normal 29 2 4" xfId="5029" xr:uid="{00000000-0005-0000-0000-0000BC7C0000}"/>
    <cellStyle name="Normal 29 2 4 2" xfId="19913" xr:uid="{00000000-0005-0000-0000-0000BD7C0000}"/>
    <cellStyle name="Normal 29 2 4 2 2" xfId="42556" xr:uid="{00000000-0005-0000-0000-0000BE7C0000}"/>
    <cellStyle name="Normal 29 2 4 3" xfId="12473" xr:uid="{00000000-0005-0000-0000-0000BF7C0000}"/>
    <cellStyle name="Normal 29 2 4 3 2" xfId="35116" xr:uid="{00000000-0005-0000-0000-0000C07C0000}"/>
    <cellStyle name="Normal 29 2 4 4" xfId="27675" xr:uid="{00000000-0005-0000-0000-0000C17C0000}"/>
    <cellStyle name="Normal 29 2 5" xfId="16195" xr:uid="{00000000-0005-0000-0000-0000C27C0000}"/>
    <cellStyle name="Normal 29 2 5 2" xfId="38838" xr:uid="{00000000-0005-0000-0000-0000C37C0000}"/>
    <cellStyle name="Normal 29 2 6" xfId="8755" xr:uid="{00000000-0005-0000-0000-0000C47C0000}"/>
    <cellStyle name="Normal 29 2 6 2" xfId="31398" xr:uid="{00000000-0005-0000-0000-0000C57C0000}"/>
    <cellStyle name="Normal 29 2 7" xfId="23957" xr:uid="{00000000-0005-0000-0000-0000C67C0000}"/>
    <cellStyle name="Normal 29 3" xfId="1768" xr:uid="{00000000-0005-0000-0000-0000C77C0000}"/>
    <cellStyle name="Normal 29 3 2" xfId="3618" xr:uid="{00000000-0005-0000-0000-0000C87C0000}"/>
    <cellStyle name="Normal 29 3 2 2" xfId="7339" xr:uid="{00000000-0005-0000-0000-0000C97C0000}"/>
    <cellStyle name="Normal 29 3 2 2 2" xfId="22223" xr:uid="{00000000-0005-0000-0000-0000CA7C0000}"/>
    <cellStyle name="Normal 29 3 2 2 2 2" xfId="44866" xr:uid="{00000000-0005-0000-0000-0000CB7C0000}"/>
    <cellStyle name="Normal 29 3 2 2 3" xfId="14783" xr:uid="{00000000-0005-0000-0000-0000CC7C0000}"/>
    <cellStyle name="Normal 29 3 2 2 3 2" xfId="37426" xr:uid="{00000000-0005-0000-0000-0000CD7C0000}"/>
    <cellStyle name="Normal 29 3 2 2 4" xfId="29985" xr:uid="{00000000-0005-0000-0000-0000CE7C0000}"/>
    <cellStyle name="Normal 29 3 2 3" xfId="18505" xr:uid="{00000000-0005-0000-0000-0000CF7C0000}"/>
    <cellStyle name="Normal 29 3 2 3 2" xfId="41148" xr:uid="{00000000-0005-0000-0000-0000D07C0000}"/>
    <cellStyle name="Normal 29 3 2 4" xfId="11065" xr:uid="{00000000-0005-0000-0000-0000D17C0000}"/>
    <cellStyle name="Normal 29 3 2 4 2" xfId="33708" xr:uid="{00000000-0005-0000-0000-0000D27C0000}"/>
    <cellStyle name="Normal 29 3 2 5" xfId="26267" xr:uid="{00000000-0005-0000-0000-0000D37C0000}"/>
    <cellStyle name="Normal 29 3 3" xfId="5492" xr:uid="{00000000-0005-0000-0000-0000D47C0000}"/>
    <cellStyle name="Normal 29 3 3 2" xfId="20376" xr:uid="{00000000-0005-0000-0000-0000D57C0000}"/>
    <cellStyle name="Normal 29 3 3 2 2" xfId="43019" xr:uid="{00000000-0005-0000-0000-0000D67C0000}"/>
    <cellStyle name="Normal 29 3 3 3" xfId="12936" xr:uid="{00000000-0005-0000-0000-0000D77C0000}"/>
    <cellStyle name="Normal 29 3 3 3 2" xfId="35579" xr:uid="{00000000-0005-0000-0000-0000D87C0000}"/>
    <cellStyle name="Normal 29 3 3 4" xfId="28138" xr:uid="{00000000-0005-0000-0000-0000D97C0000}"/>
    <cellStyle name="Normal 29 3 4" xfId="16658" xr:uid="{00000000-0005-0000-0000-0000DA7C0000}"/>
    <cellStyle name="Normal 29 3 4 2" xfId="39301" xr:uid="{00000000-0005-0000-0000-0000DB7C0000}"/>
    <cellStyle name="Normal 29 3 5" xfId="9218" xr:uid="{00000000-0005-0000-0000-0000DC7C0000}"/>
    <cellStyle name="Normal 29 3 5 2" xfId="31861" xr:uid="{00000000-0005-0000-0000-0000DD7C0000}"/>
    <cellStyle name="Normal 29 3 6" xfId="24420" xr:uid="{00000000-0005-0000-0000-0000DE7C0000}"/>
    <cellStyle name="Normal 29 4" xfId="2693" xr:uid="{00000000-0005-0000-0000-0000DF7C0000}"/>
    <cellStyle name="Normal 29 4 2" xfId="6414" xr:uid="{00000000-0005-0000-0000-0000E07C0000}"/>
    <cellStyle name="Normal 29 4 2 2" xfId="21298" xr:uid="{00000000-0005-0000-0000-0000E17C0000}"/>
    <cellStyle name="Normal 29 4 2 2 2" xfId="43941" xr:uid="{00000000-0005-0000-0000-0000E27C0000}"/>
    <cellStyle name="Normal 29 4 2 3" xfId="13858" xr:uid="{00000000-0005-0000-0000-0000E37C0000}"/>
    <cellStyle name="Normal 29 4 2 3 2" xfId="36501" xr:uid="{00000000-0005-0000-0000-0000E47C0000}"/>
    <cellStyle name="Normal 29 4 2 4" xfId="29060" xr:uid="{00000000-0005-0000-0000-0000E57C0000}"/>
    <cellStyle name="Normal 29 4 3" xfId="17580" xr:uid="{00000000-0005-0000-0000-0000E67C0000}"/>
    <cellStyle name="Normal 29 4 3 2" xfId="40223" xr:uid="{00000000-0005-0000-0000-0000E77C0000}"/>
    <cellStyle name="Normal 29 4 4" xfId="10140" xr:uid="{00000000-0005-0000-0000-0000E87C0000}"/>
    <cellStyle name="Normal 29 4 4 2" xfId="32783" xr:uid="{00000000-0005-0000-0000-0000E97C0000}"/>
    <cellStyle name="Normal 29 4 5" xfId="25342" xr:uid="{00000000-0005-0000-0000-0000EA7C0000}"/>
    <cellStyle name="Normal 29 5" xfId="4567" xr:uid="{00000000-0005-0000-0000-0000EB7C0000}"/>
    <cellStyle name="Normal 29 5 2" xfId="19451" xr:uid="{00000000-0005-0000-0000-0000EC7C0000}"/>
    <cellStyle name="Normal 29 5 2 2" xfId="42094" xr:uid="{00000000-0005-0000-0000-0000ED7C0000}"/>
    <cellStyle name="Normal 29 5 3" xfId="12011" xr:uid="{00000000-0005-0000-0000-0000EE7C0000}"/>
    <cellStyle name="Normal 29 5 3 2" xfId="34654" xr:uid="{00000000-0005-0000-0000-0000EF7C0000}"/>
    <cellStyle name="Normal 29 5 4" xfId="27213" xr:uid="{00000000-0005-0000-0000-0000F07C0000}"/>
    <cellStyle name="Normal 29 6" xfId="15733" xr:uid="{00000000-0005-0000-0000-0000F17C0000}"/>
    <cellStyle name="Normal 29 6 2" xfId="38376" xr:uid="{00000000-0005-0000-0000-0000F27C0000}"/>
    <cellStyle name="Normal 29 7" xfId="8293" xr:uid="{00000000-0005-0000-0000-0000F37C0000}"/>
    <cellStyle name="Normal 29 7 2" xfId="30936" xr:uid="{00000000-0005-0000-0000-0000F47C0000}"/>
    <cellStyle name="Normal 29 8" xfId="23495" xr:uid="{00000000-0005-0000-0000-0000F57C0000}"/>
    <cellStyle name="Normal 3" xfId="60" xr:uid="{00000000-0005-0000-0000-0000F67C0000}"/>
    <cellStyle name="Normal 3 2" xfId="61" xr:uid="{00000000-0005-0000-0000-0000F77C0000}"/>
    <cellStyle name="Normal 3 2 2" xfId="114" xr:uid="{00000000-0005-0000-0000-0000F87C0000}"/>
    <cellStyle name="Normal 3 2 2 2" xfId="196" xr:uid="{00000000-0005-0000-0000-0000F97C0000}"/>
    <cellStyle name="Normal 3 2 2 2 2" xfId="357" xr:uid="{00000000-0005-0000-0000-0000FA7C0000}"/>
    <cellStyle name="Normal 3 2 2 2 2 2" xfId="23055" xr:uid="{00000000-0005-0000-0000-0000FB7C0000}"/>
    <cellStyle name="Normal 3 2 2 2 3" xfId="22899" xr:uid="{00000000-0005-0000-0000-0000FC7C0000}"/>
    <cellStyle name="Normal 3 2 2 3" xfId="279" xr:uid="{00000000-0005-0000-0000-0000FD7C0000}"/>
    <cellStyle name="Normal 3 2 2 3 2" xfId="22977" xr:uid="{00000000-0005-0000-0000-0000FE7C0000}"/>
    <cellStyle name="Normal 3 2 2 4" xfId="22821" xr:uid="{00000000-0005-0000-0000-0000FF7C0000}"/>
    <cellStyle name="Normal 3 2 3" xfId="156" xr:uid="{00000000-0005-0000-0000-0000007D0000}"/>
    <cellStyle name="Normal 3 2 3 2" xfId="318" xr:uid="{00000000-0005-0000-0000-0000017D0000}"/>
    <cellStyle name="Normal 3 2 3 2 2" xfId="23016" xr:uid="{00000000-0005-0000-0000-0000027D0000}"/>
    <cellStyle name="Normal 3 2 3 3" xfId="22860" xr:uid="{00000000-0005-0000-0000-0000037D0000}"/>
    <cellStyle name="Normal 3 2 4" xfId="239" xr:uid="{00000000-0005-0000-0000-0000047D0000}"/>
    <cellStyle name="Normal 3 2 4 2" xfId="22938" xr:uid="{00000000-0005-0000-0000-0000057D0000}"/>
    <cellStyle name="Normal 3 2 5" xfId="389" xr:uid="{00000000-0005-0000-0000-0000067D0000}"/>
    <cellStyle name="Normal 3 2 6" xfId="22781" xr:uid="{00000000-0005-0000-0000-0000077D0000}"/>
    <cellStyle name="Normal 3 3" xfId="113" xr:uid="{00000000-0005-0000-0000-0000087D0000}"/>
    <cellStyle name="Normal 3 3 2" xfId="195" xr:uid="{00000000-0005-0000-0000-0000097D0000}"/>
    <cellStyle name="Normal 3 3 2 2" xfId="356" xr:uid="{00000000-0005-0000-0000-00000A7D0000}"/>
    <cellStyle name="Normal 3 3 2 2 2" xfId="23054" xr:uid="{00000000-0005-0000-0000-00000B7D0000}"/>
    <cellStyle name="Normal 3 3 2 3" xfId="22898" xr:uid="{00000000-0005-0000-0000-00000C7D0000}"/>
    <cellStyle name="Normal 3 3 3" xfId="278" xr:uid="{00000000-0005-0000-0000-00000D7D0000}"/>
    <cellStyle name="Normal 3 3 3 2" xfId="22976" xr:uid="{00000000-0005-0000-0000-00000E7D0000}"/>
    <cellStyle name="Normal 3 3 4" xfId="393" xr:uid="{00000000-0005-0000-0000-00000F7D0000}"/>
    <cellStyle name="Normal 3 3 5" xfId="22820" xr:uid="{00000000-0005-0000-0000-0000107D0000}"/>
    <cellStyle name="Normal 3 4" xfId="155" xr:uid="{00000000-0005-0000-0000-0000117D0000}"/>
    <cellStyle name="Normal 3 4 2" xfId="317" xr:uid="{00000000-0005-0000-0000-0000127D0000}"/>
    <cellStyle name="Normal 3 4 2 2" xfId="23015" xr:uid="{00000000-0005-0000-0000-0000137D0000}"/>
    <cellStyle name="Normal 3 4 3" xfId="387" xr:uid="{00000000-0005-0000-0000-0000147D0000}"/>
    <cellStyle name="Normal 3 4 4" xfId="22859" xr:uid="{00000000-0005-0000-0000-0000157D0000}"/>
    <cellStyle name="Normal 3 5" xfId="238" xr:uid="{00000000-0005-0000-0000-0000167D0000}"/>
    <cellStyle name="Normal 3 5 2" xfId="22937" xr:uid="{00000000-0005-0000-0000-0000177D0000}"/>
    <cellStyle name="Normal 3 6" xfId="401" xr:uid="{00000000-0005-0000-0000-0000187D0000}"/>
    <cellStyle name="Normal 3 7" xfId="22780" xr:uid="{00000000-0005-0000-0000-0000197D0000}"/>
    <cellStyle name="Normal 30" xfId="838" xr:uid="{00000000-0005-0000-0000-00001A7D0000}"/>
    <cellStyle name="Normal 30 2" xfId="1303" xr:uid="{00000000-0005-0000-0000-00001B7D0000}"/>
    <cellStyle name="Normal 30 2 2" xfId="2231" xr:uid="{00000000-0005-0000-0000-00001C7D0000}"/>
    <cellStyle name="Normal 30 2 2 2" xfId="4081" xr:uid="{00000000-0005-0000-0000-00001D7D0000}"/>
    <cellStyle name="Normal 30 2 2 2 2" xfId="7802" xr:uid="{00000000-0005-0000-0000-00001E7D0000}"/>
    <cellStyle name="Normal 30 2 2 2 2 2" xfId="22686" xr:uid="{00000000-0005-0000-0000-00001F7D0000}"/>
    <cellStyle name="Normal 30 2 2 2 2 2 2" xfId="45329" xr:uid="{00000000-0005-0000-0000-0000207D0000}"/>
    <cellStyle name="Normal 30 2 2 2 2 3" xfId="15246" xr:uid="{00000000-0005-0000-0000-0000217D0000}"/>
    <cellStyle name="Normal 30 2 2 2 2 3 2" xfId="37889" xr:uid="{00000000-0005-0000-0000-0000227D0000}"/>
    <cellStyle name="Normal 30 2 2 2 2 4" xfId="30448" xr:uid="{00000000-0005-0000-0000-0000237D0000}"/>
    <cellStyle name="Normal 30 2 2 2 3" xfId="18968" xr:uid="{00000000-0005-0000-0000-0000247D0000}"/>
    <cellStyle name="Normal 30 2 2 2 3 2" xfId="41611" xr:uid="{00000000-0005-0000-0000-0000257D0000}"/>
    <cellStyle name="Normal 30 2 2 2 4" xfId="11528" xr:uid="{00000000-0005-0000-0000-0000267D0000}"/>
    <cellStyle name="Normal 30 2 2 2 4 2" xfId="34171" xr:uid="{00000000-0005-0000-0000-0000277D0000}"/>
    <cellStyle name="Normal 30 2 2 2 5" xfId="26730" xr:uid="{00000000-0005-0000-0000-0000287D0000}"/>
    <cellStyle name="Normal 30 2 2 3" xfId="5955" xr:uid="{00000000-0005-0000-0000-0000297D0000}"/>
    <cellStyle name="Normal 30 2 2 3 2" xfId="20839" xr:uid="{00000000-0005-0000-0000-00002A7D0000}"/>
    <cellStyle name="Normal 30 2 2 3 2 2" xfId="43482" xr:uid="{00000000-0005-0000-0000-00002B7D0000}"/>
    <cellStyle name="Normal 30 2 2 3 3" xfId="13399" xr:uid="{00000000-0005-0000-0000-00002C7D0000}"/>
    <cellStyle name="Normal 30 2 2 3 3 2" xfId="36042" xr:uid="{00000000-0005-0000-0000-00002D7D0000}"/>
    <cellStyle name="Normal 30 2 2 3 4" xfId="28601" xr:uid="{00000000-0005-0000-0000-00002E7D0000}"/>
    <cellStyle name="Normal 30 2 2 4" xfId="17121" xr:uid="{00000000-0005-0000-0000-00002F7D0000}"/>
    <cellStyle name="Normal 30 2 2 4 2" xfId="39764" xr:uid="{00000000-0005-0000-0000-0000307D0000}"/>
    <cellStyle name="Normal 30 2 2 5" xfId="9681" xr:uid="{00000000-0005-0000-0000-0000317D0000}"/>
    <cellStyle name="Normal 30 2 2 5 2" xfId="32324" xr:uid="{00000000-0005-0000-0000-0000327D0000}"/>
    <cellStyle name="Normal 30 2 2 6" xfId="24883" xr:uid="{00000000-0005-0000-0000-0000337D0000}"/>
    <cellStyle name="Normal 30 2 3" xfId="3156" xr:uid="{00000000-0005-0000-0000-0000347D0000}"/>
    <cellStyle name="Normal 30 2 3 2" xfId="6877" xr:uid="{00000000-0005-0000-0000-0000357D0000}"/>
    <cellStyle name="Normal 30 2 3 2 2" xfId="21761" xr:uid="{00000000-0005-0000-0000-0000367D0000}"/>
    <cellStyle name="Normal 30 2 3 2 2 2" xfId="44404" xr:uid="{00000000-0005-0000-0000-0000377D0000}"/>
    <cellStyle name="Normal 30 2 3 2 3" xfId="14321" xr:uid="{00000000-0005-0000-0000-0000387D0000}"/>
    <cellStyle name="Normal 30 2 3 2 3 2" xfId="36964" xr:uid="{00000000-0005-0000-0000-0000397D0000}"/>
    <cellStyle name="Normal 30 2 3 2 4" xfId="29523" xr:uid="{00000000-0005-0000-0000-00003A7D0000}"/>
    <cellStyle name="Normal 30 2 3 3" xfId="18043" xr:uid="{00000000-0005-0000-0000-00003B7D0000}"/>
    <cellStyle name="Normal 30 2 3 3 2" xfId="40686" xr:uid="{00000000-0005-0000-0000-00003C7D0000}"/>
    <cellStyle name="Normal 30 2 3 4" xfId="10603" xr:uid="{00000000-0005-0000-0000-00003D7D0000}"/>
    <cellStyle name="Normal 30 2 3 4 2" xfId="33246" xr:uid="{00000000-0005-0000-0000-00003E7D0000}"/>
    <cellStyle name="Normal 30 2 3 5" xfId="25805" xr:uid="{00000000-0005-0000-0000-00003F7D0000}"/>
    <cellStyle name="Normal 30 2 4" xfId="5030" xr:uid="{00000000-0005-0000-0000-0000407D0000}"/>
    <cellStyle name="Normal 30 2 4 2" xfId="19914" xr:uid="{00000000-0005-0000-0000-0000417D0000}"/>
    <cellStyle name="Normal 30 2 4 2 2" xfId="42557" xr:uid="{00000000-0005-0000-0000-0000427D0000}"/>
    <cellStyle name="Normal 30 2 4 3" xfId="12474" xr:uid="{00000000-0005-0000-0000-0000437D0000}"/>
    <cellStyle name="Normal 30 2 4 3 2" xfId="35117" xr:uid="{00000000-0005-0000-0000-0000447D0000}"/>
    <cellStyle name="Normal 30 2 4 4" xfId="27676" xr:uid="{00000000-0005-0000-0000-0000457D0000}"/>
    <cellStyle name="Normal 30 2 5" xfId="16196" xr:uid="{00000000-0005-0000-0000-0000467D0000}"/>
    <cellStyle name="Normal 30 2 5 2" xfId="38839" xr:uid="{00000000-0005-0000-0000-0000477D0000}"/>
    <cellStyle name="Normal 30 2 6" xfId="8756" xr:uid="{00000000-0005-0000-0000-0000487D0000}"/>
    <cellStyle name="Normal 30 2 6 2" xfId="31399" xr:uid="{00000000-0005-0000-0000-0000497D0000}"/>
    <cellStyle name="Normal 30 2 7" xfId="23958" xr:uid="{00000000-0005-0000-0000-00004A7D0000}"/>
    <cellStyle name="Normal 30 3" xfId="1769" xr:uid="{00000000-0005-0000-0000-00004B7D0000}"/>
    <cellStyle name="Normal 30 3 2" xfId="3619" xr:uid="{00000000-0005-0000-0000-00004C7D0000}"/>
    <cellStyle name="Normal 30 3 2 2" xfId="7340" xr:uid="{00000000-0005-0000-0000-00004D7D0000}"/>
    <cellStyle name="Normal 30 3 2 2 2" xfId="22224" xr:uid="{00000000-0005-0000-0000-00004E7D0000}"/>
    <cellStyle name="Normal 30 3 2 2 2 2" xfId="44867" xr:uid="{00000000-0005-0000-0000-00004F7D0000}"/>
    <cellStyle name="Normal 30 3 2 2 3" xfId="14784" xr:uid="{00000000-0005-0000-0000-0000507D0000}"/>
    <cellStyle name="Normal 30 3 2 2 3 2" xfId="37427" xr:uid="{00000000-0005-0000-0000-0000517D0000}"/>
    <cellStyle name="Normal 30 3 2 2 4" xfId="29986" xr:uid="{00000000-0005-0000-0000-0000527D0000}"/>
    <cellStyle name="Normal 30 3 2 3" xfId="18506" xr:uid="{00000000-0005-0000-0000-0000537D0000}"/>
    <cellStyle name="Normal 30 3 2 3 2" xfId="41149" xr:uid="{00000000-0005-0000-0000-0000547D0000}"/>
    <cellStyle name="Normal 30 3 2 4" xfId="11066" xr:uid="{00000000-0005-0000-0000-0000557D0000}"/>
    <cellStyle name="Normal 30 3 2 4 2" xfId="33709" xr:uid="{00000000-0005-0000-0000-0000567D0000}"/>
    <cellStyle name="Normal 30 3 2 5" xfId="26268" xr:uid="{00000000-0005-0000-0000-0000577D0000}"/>
    <cellStyle name="Normal 30 3 3" xfId="5493" xr:uid="{00000000-0005-0000-0000-0000587D0000}"/>
    <cellStyle name="Normal 30 3 3 2" xfId="20377" xr:uid="{00000000-0005-0000-0000-0000597D0000}"/>
    <cellStyle name="Normal 30 3 3 2 2" xfId="43020" xr:uid="{00000000-0005-0000-0000-00005A7D0000}"/>
    <cellStyle name="Normal 30 3 3 3" xfId="12937" xr:uid="{00000000-0005-0000-0000-00005B7D0000}"/>
    <cellStyle name="Normal 30 3 3 3 2" xfId="35580" xr:uid="{00000000-0005-0000-0000-00005C7D0000}"/>
    <cellStyle name="Normal 30 3 3 4" xfId="28139" xr:uid="{00000000-0005-0000-0000-00005D7D0000}"/>
    <cellStyle name="Normal 30 3 4" xfId="16659" xr:uid="{00000000-0005-0000-0000-00005E7D0000}"/>
    <cellStyle name="Normal 30 3 4 2" xfId="39302" xr:uid="{00000000-0005-0000-0000-00005F7D0000}"/>
    <cellStyle name="Normal 30 3 5" xfId="9219" xr:uid="{00000000-0005-0000-0000-0000607D0000}"/>
    <cellStyle name="Normal 30 3 5 2" xfId="31862" xr:uid="{00000000-0005-0000-0000-0000617D0000}"/>
    <cellStyle name="Normal 30 3 6" xfId="24421" xr:uid="{00000000-0005-0000-0000-0000627D0000}"/>
    <cellStyle name="Normal 30 4" xfId="2694" xr:uid="{00000000-0005-0000-0000-0000637D0000}"/>
    <cellStyle name="Normal 30 4 2" xfId="6415" xr:uid="{00000000-0005-0000-0000-0000647D0000}"/>
    <cellStyle name="Normal 30 4 2 2" xfId="21299" xr:uid="{00000000-0005-0000-0000-0000657D0000}"/>
    <cellStyle name="Normal 30 4 2 2 2" xfId="43942" xr:uid="{00000000-0005-0000-0000-0000667D0000}"/>
    <cellStyle name="Normal 30 4 2 3" xfId="13859" xr:uid="{00000000-0005-0000-0000-0000677D0000}"/>
    <cellStyle name="Normal 30 4 2 3 2" xfId="36502" xr:uid="{00000000-0005-0000-0000-0000687D0000}"/>
    <cellStyle name="Normal 30 4 2 4" xfId="29061" xr:uid="{00000000-0005-0000-0000-0000697D0000}"/>
    <cellStyle name="Normal 30 4 3" xfId="17581" xr:uid="{00000000-0005-0000-0000-00006A7D0000}"/>
    <cellStyle name="Normal 30 4 3 2" xfId="40224" xr:uid="{00000000-0005-0000-0000-00006B7D0000}"/>
    <cellStyle name="Normal 30 4 4" xfId="10141" xr:uid="{00000000-0005-0000-0000-00006C7D0000}"/>
    <cellStyle name="Normal 30 4 4 2" xfId="32784" xr:uid="{00000000-0005-0000-0000-00006D7D0000}"/>
    <cellStyle name="Normal 30 4 5" xfId="25343" xr:uid="{00000000-0005-0000-0000-00006E7D0000}"/>
    <cellStyle name="Normal 30 5" xfId="4568" xr:uid="{00000000-0005-0000-0000-00006F7D0000}"/>
    <cellStyle name="Normal 30 5 2" xfId="19452" xr:uid="{00000000-0005-0000-0000-0000707D0000}"/>
    <cellStyle name="Normal 30 5 2 2" xfId="42095" xr:uid="{00000000-0005-0000-0000-0000717D0000}"/>
    <cellStyle name="Normal 30 5 3" xfId="12012" xr:uid="{00000000-0005-0000-0000-0000727D0000}"/>
    <cellStyle name="Normal 30 5 3 2" xfId="34655" xr:uid="{00000000-0005-0000-0000-0000737D0000}"/>
    <cellStyle name="Normal 30 5 4" xfId="27214" xr:uid="{00000000-0005-0000-0000-0000747D0000}"/>
    <cellStyle name="Normal 30 6" xfId="15734" xr:uid="{00000000-0005-0000-0000-0000757D0000}"/>
    <cellStyle name="Normal 30 6 2" xfId="38377" xr:uid="{00000000-0005-0000-0000-0000767D0000}"/>
    <cellStyle name="Normal 30 7" xfId="8294" xr:uid="{00000000-0005-0000-0000-0000777D0000}"/>
    <cellStyle name="Normal 30 7 2" xfId="30937" xr:uid="{00000000-0005-0000-0000-0000787D0000}"/>
    <cellStyle name="Normal 30 8" xfId="23496" xr:uid="{00000000-0005-0000-0000-0000797D0000}"/>
    <cellStyle name="Normal 31" xfId="839" xr:uid="{00000000-0005-0000-0000-00007A7D0000}"/>
    <cellStyle name="Normal 31 2" xfId="1304" xr:uid="{00000000-0005-0000-0000-00007B7D0000}"/>
    <cellStyle name="Normal 31 2 2" xfId="2232" xr:uid="{00000000-0005-0000-0000-00007C7D0000}"/>
    <cellStyle name="Normal 31 2 2 2" xfId="4082" xr:uid="{00000000-0005-0000-0000-00007D7D0000}"/>
    <cellStyle name="Normal 31 2 2 2 2" xfId="7803" xr:uid="{00000000-0005-0000-0000-00007E7D0000}"/>
    <cellStyle name="Normal 31 2 2 2 2 2" xfId="22687" xr:uid="{00000000-0005-0000-0000-00007F7D0000}"/>
    <cellStyle name="Normal 31 2 2 2 2 2 2" xfId="45330" xr:uid="{00000000-0005-0000-0000-0000807D0000}"/>
    <cellStyle name="Normal 31 2 2 2 2 3" xfId="15247" xr:uid="{00000000-0005-0000-0000-0000817D0000}"/>
    <cellStyle name="Normal 31 2 2 2 2 3 2" xfId="37890" xr:uid="{00000000-0005-0000-0000-0000827D0000}"/>
    <cellStyle name="Normal 31 2 2 2 2 4" xfId="30449" xr:uid="{00000000-0005-0000-0000-0000837D0000}"/>
    <cellStyle name="Normal 31 2 2 2 3" xfId="18969" xr:uid="{00000000-0005-0000-0000-0000847D0000}"/>
    <cellStyle name="Normal 31 2 2 2 3 2" xfId="41612" xr:uid="{00000000-0005-0000-0000-0000857D0000}"/>
    <cellStyle name="Normal 31 2 2 2 4" xfId="11529" xr:uid="{00000000-0005-0000-0000-0000867D0000}"/>
    <cellStyle name="Normal 31 2 2 2 4 2" xfId="34172" xr:uid="{00000000-0005-0000-0000-0000877D0000}"/>
    <cellStyle name="Normal 31 2 2 2 5" xfId="26731" xr:uid="{00000000-0005-0000-0000-0000887D0000}"/>
    <cellStyle name="Normal 31 2 2 3" xfId="5956" xr:uid="{00000000-0005-0000-0000-0000897D0000}"/>
    <cellStyle name="Normal 31 2 2 3 2" xfId="20840" xr:uid="{00000000-0005-0000-0000-00008A7D0000}"/>
    <cellStyle name="Normal 31 2 2 3 2 2" xfId="43483" xr:uid="{00000000-0005-0000-0000-00008B7D0000}"/>
    <cellStyle name="Normal 31 2 2 3 3" xfId="13400" xr:uid="{00000000-0005-0000-0000-00008C7D0000}"/>
    <cellStyle name="Normal 31 2 2 3 3 2" xfId="36043" xr:uid="{00000000-0005-0000-0000-00008D7D0000}"/>
    <cellStyle name="Normal 31 2 2 3 4" xfId="28602" xr:uid="{00000000-0005-0000-0000-00008E7D0000}"/>
    <cellStyle name="Normal 31 2 2 4" xfId="17122" xr:uid="{00000000-0005-0000-0000-00008F7D0000}"/>
    <cellStyle name="Normal 31 2 2 4 2" xfId="39765" xr:uid="{00000000-0005-0000-0000-0000907D0000}"/>
    <cellStyle name="Normal 31 2 2 5" xfId="9682" xr:uid="{00000000-0005-0000-0000-0000917D0000}"/>
    <cellStyle name="Normal 31 2 2 5 2" xfId="32325" xr:uid="{00000000-0005-0000-0000-0000927D0000}"/>
    <cellStyle name="Normal 31 2 2 6" xfId="24884" xr:uid="{00000000-0005-0000-0000-0000937D0000}"/>
    <cellStyle name="Normal 31 2 3" xfId="3157" xr:uid="{00000000-0005-0000-0000-0000947D0000}"/>
    <cellStyle name="Normal 31 2 3 2" xfId="6878" xr:uid="{00000000-0005-0000-0000-0000957D0000}"/>
    <cellStyle name="Normal 31 2 3 2 2" xfId="21762" xr:uid="{00000000-0005-0000-0000-0000967D0000}"/>
    <cellStyle name="Normal 31 2 3 2 2 2" xfId="44405" xr:uid="{00000000-0005-0000-0000-0000977D0000}"/>
    <cellStyle name="Normal 31 2 3 2 3" xfId="14322" xr:uid="{00000000-0005-0000-0000-0000987D0000}"/>
    <cellStyle name="Normal 31 2 3 2 3 2" xfId="36965" xr:uid="{00000000-0005-0000-0000-0000997D0000}"/>
    <cellStyle name="Normal 31 2 3 2 4" xfId="29524" xr:uid="{00000000-0005-0000-0000-00009A7D0000}"/>
    <cellStyle name="Normal 31 2 3 3" xfId="18044" xr:uid="{00000000-0005-0000-0000-00009B7D0000}"/>
    <cellStyle name="Normal 31 2 3 3 2" xfId="40687" xr:uid="{00000000-0005-0000-0000-00009C7D0000}"/>
    <cellStyle name="Normal 31 2 3 4" xfId="10604" xr:uid="{00000000-0005-0000-0000-00009D7D0000}"/>
    <cellStyle name="Normal 31 2 3 4 2" xfId="33247" xr:uid="{00000000-0005-0000-0000-00009E7D0000}"/>
    <cellStyle name="Normal 31 2 3 5" xfId="25806" xr:uid="{00000000-0005-0000-0000-00009F7D0000}"/>
    <cellStyle name="Normal 31 2 4" xfId="5031" xr:uid="{00000000-0005-0000-0000-0000A07D0000}"/>
    <cellStyle name="Normal 31 2 4 2" xfId="19915" xr:uid="{00000000-0005-0000-0000-0000A17D0000}"/>
    <cellStyle name="Normal 31 2 4 2 2" xfId="42558" xr:uid="{00000000-0005-0000-0000-0000A27D0000}"/>
    <cellStyle name="Normal 31 2 4 3" xfId="12475" xr:uid="{00000000-0005-0000-0000-0000A37D0000}"/>
    <cellStyle name="Normal 31 2 4 3 2" xfId="35118" xr:uid="{00000000-0005-0000-0000-0000A47D0000}"/>
    <cellStyle name="Normal 31 2 4 4" xfId="27677" xr:uid="{00000000-0005-0000-0000-0000A57D0000}"/>
    <cellStyle name="Normal 31 2 5" xfId="16197" xr:uid="{00000000-0005-0000-0000-0000A67D0000}"/>
    <cellStyle name="Normal 31 2 5 2" xfId="38840" xr:uid="{00000000-0005-0000-0000-0000A77D0000}"/>
    <cellStyle name="Normal 31 2 6" xfId="8757" xr:uid="{00000000-0005-0000-0000-0000A87D0000}"/>
    <cellStyle name="Normal 31 2 6 2" xfId="31400" xr:uid="{00000000-0005-0000-0000-0000A97D0000}"/>
    <cellStyle name="Normal 31 2 7" xfId="23959" xr:uid="{00000000-0005-0000-0000-0000AA7D0000}"/>
    <cellStyle name="Normal 31 3" xfId="1770" xr:uid="{00000000-0005-0000-0000-0000AB7D0000}"/>
    <cellStyle name="Normal 31 3 2" xfId="3620" xr:uid="{00000000-0005-0000-0000-0000AC7D0000}"/>
    <cellStyle name="Normal 31 3 2 2" xfId="7341" xr:uid="{00000000-0005-0000-0000-0000AD7D0000}"/>
    <cellStyle name="Normal 31 3 2 2 2" xfId="22225" xr:uid="{00000000-0005-0000-0000-0000AE7D0000}"/>
    <cellStyle name="Normal 31 3 2 2 2 2" xfId="44868" xr:uid="{00000000-0005-0000-0000-0000AF7D0000}"/>
    <cellStyle name="Normal 31 3 2 2 3" xfId="14785" xr:uid="{00000000-0005-0000-0000-0000B07D0000}"/>
    <cellStyle name="Normal 31 3 2 2 3 2" xfId="37428" xr:uid="{00000000-0005-0000-0000-0000B17D0000}"/>
    <cellStyle name="Normal 31 3 2 2 4" xfId="29987" xr:uid="{00000000-0005-0000-0000-0000B27D0000}"/>
    <cellStyle name="Normal 31 3 2 3" xfId="18507" xr:uid="{00000000-0005-0000-0000-0000B37D0000}"/>
    <cellStyle name="Normal 31 3 2 3 2" xfId="41150" xr:uid="{00000000-0005-0000-0000-0000B47D0000}"/>
    <cellStyle name="Normal 31 3 2 4" xfId="11067" xr:uid="{00000000-0005-0000-0000-0000B57D0000}"/>
    <cellStyle name="Normal 31 3 2 4 2" xfId="33710" xr:uid="{00000000-0005-0000-0000-0000B67D0000}"/>
    <cellStyle name="Normal 31 3 2 5" xfId="26269" xr:uid="{00000000-0005-0000-0000-0000B77D0000}"/>
    <cellStyle name="Normal 31 3 3" xfId="5494" xr:uid="{00000000-0005-0000-0000-0000B87D0000}"/>
    <cellStyle name="Normal 31 3 3 2" xfId="20378" xr:uid="{00000000-0005-0000-0000-0000B97D0000}"/>
    <cellStyle name="Normal 31 3 3 2 2" xfId="43021" xr:uid="{00000000-0005-0000-0000-0000BA7D0000}"/>
    <cellStyle name="Normal 31 3 3 3" xfId="12938" xr:uid="{00000000-0005-0000-0000-0000BB7D0000}"/>
    <cellStyle name="Normal 31 3 3 3 2" xfId="35581" xr:uid="{00000000-0005-0000-0000-0000BC7D0000}"/>
    <cellStyle name="Normal 31 3 3 4" xfId="28140" xr:uid="{00000000-0005-0000-0000-0000BD7D0000}"/>
    <cellStyle name="Normal 31 3 4" xfId="16660" xr:uid="{00000000-0005-0000-0000-0000BE7D0000}"/>
    <cellStyle name="Normal 31 3 4 2" xfId="39303" xr:uid="{00000000-0005-0000-0000-0000BF7D0000}"/>
    <cellStyle name="Normal 31 3 5" xfId="9220" xr:uid="{00000000-0005-0000-0000-0000C07D0000}"/>
    <cellStyle name="Normal 31 3 5 2" xfId="31863" xr:uid="{00000000-0005-0000-0000-0000C17D0000}"/>
    <cellStyle name="Normal 31 3 6" xfId="24422" xr:uid="{00000000-0005-0000-0000-0000C27D0000}"/>
    <cellStyle name="Normal 31 4" xfId="2695" xr:uid="{00000000-0005-0000-0000-0000C37D0000}"/>
    <cellStyle name="Normal 31 4 2" xfId="6416" xr:uid="{00000000-0005-0000-0000-0000C47D0000}"/>
    <cellStyle name="Normal 31 4 2 2" xfId="21300" xr:uid="{00000000-0005-0000-0000-0000C57D0000}"/>
    <cellStyle name="Normal 31 4 2 2 2" xfId="43943" xr:uid="{00000000-0005-0000-0000-0000C67D0000}"/>
    <cellStyle name="Normal 31 4 2 3" xfId="13860" xr:uid="{00000000-0005-0000-0000-0000C77D0000}"/>
    <cellStyle name="Normal 31 4 2 3 2" xfId="36503" xr:uid="{00000000-0005-0000-0000-0000C87D0000}"/>
    <cellStyle name="Normal 31 4 2 4" xfId="29062" xr:uid="{00000000-0005-0000-0000-0000C97D0000}"/>
    <cellStyle name="Normal 31 4 3" xfId="17582" xr:uid="{00000000-0005-0000-0000-0000CA7D0000}"/>
    <cellStyle name="Normal 31 4 3 2" xfId="40225" xr:uid="{00000000-0005-0000-0000-0000CB7D0000}"/>
    <cellStyle name="Normal 31 4 4" xfId="10142" xr:uid="{00000000-0005-0000-0000-0000CC7D0000}"/>
    <cellStyle name="Normal 31 4 4 2" xfId="32785" xr:uid="{00000000-0005-0000-0000-0000CD7D0000}"/>
    <cellStyle name="Normal 31 4 5" xfId="25344" xr:uid="{00000000-0005-0000-0000-0000CE7D0000}"/>
    <cellStyle name="Normal 31 5" xfId="4569" xr:uid="{00000000-0005-0000-0000-0000CF7D0000}"/>
    <cellStyle name="Normal 31 5 2" xfId="19453" xr:uid="{00000000-0005-0000-0000-0000D07D0000}"/>
    <cellStyle name="Normal 31 5 2 2" xfId="42096" xr:uid="{00000000-0005-0000-0000-0000D17D0000}"/>
    <cellStyle name="Normal 31 5 3" xfId="12013" xr:uid="{00000000-0005-0000-0000-0000D27D0000}"/>
    <cellStyle name="Normal 31 5 3 2" xfId="34656" xr:uid="{00000000-0005-0000-0000-0000D37D0000}"/>
    <cellStyle name="Normal 31 5 4" xfId="27215" xr:uid="{00000000-0005-0000-0000-0000D47D0000}"/>
    <cellStyle name="Normal 31 6" xfId="15735" xr:uid="{00000000-0005-0000-0000-0000D57D0000}"/>
    <cellStyle name="Normal 31 6 2" xfId="38378" xr:uid="{00000000-0005-0000-0000-0000D67D0000}"/>
    <cellStyle name="Normal 31 7" xfId="8295" xr:uid="{00000000-0005-0000-0000-0000D77D0000}"/>
    <cellStyle name="Normal 31 7 2" xfId="30938" xr:uid="{00000000-0005-0000-0000-0000D87D0000}"/>
    <cellStyle name="Normal 31 8" xfId="23497" xr:uid="{00000000-0005-0000-0000-0000D97D0000}"/>
    <cellStyle name="Normal 32" xfId="840" xr:uid="{00000000-0005-0000-0000-0000DA7D0000}"/>
    <cellStyle name="Normal 32 2" xfId="1305" xr:uid="{00000000-0005-0000-0000-0000DB7D0000}"/>
    <cellStyle name="Normal 32 2 2" xfId="2233" xr:uid="{00000000-0005-0000-0000-0000DC7D0000}"/>
    <cellStyle name="Normal 32 2 2 2" xfId="4083" xr:uid="{00000000-0005-0000-0000-0000DD7D0000}"/>
    <cellStyle name="Normal 32 2 2 2 2" xfId="7804" xr:uid="{00000000-0005-0000-0000-0000DE7D0000}"/>
    <cellStyle name="Normal 32 2 2 2 2 2" xfId="22688" xr:uid="{00000000-0005-0000-0000-0000DF7D0000}"/>
    <cellStyle name="Normal 32 2 2 2 2 2 2" xfId="45331" xr:uid="{00000000-0005-0000-0000-0000E07D0000}"/>
    <cellStyle name="Normal 32 2 2 2 2 3" xfId="15248" xr:uid="{00000000-0005-0000-0000-0000E17D0000}"/>
    <cellStyle name="Normal 32 2 2 2 2 3 2" xfId="37891" xr:uid="{00000000-0005-0000-0000-0000E27D0000}"/>
    <cellStyle name="Normal 32 2 2 2 2 4" xfId="30450" xr:uid="{00000000-0005-0000-0000-0000E37D0000}"/>
    <cellStyle name="Normal 32 2 2 2 3" xfId="18970" xr:uid="{00000000-0005-0000-0000-0000E47D0000}"/>
    <cellStyle name="Normal 32 2 2 2 3 2" xfId="41613" xr:uid="{00000000-0005-0000-0000-0000E57D0000}"/>
    <cellStyle name="Normal 32 2 2 2 4" xfId="11530" xr:uid="{00000000-0005-0000-0000-0000E67D0000}"/>
    <cellStyle name="Normal 32 2 2 2 4 2" xfId="34173" xr:uid="{00000000-0005-0000-0000-0000E77D0000}"/>
    <cellStyle name="Normal 32 2 2 2 5" xfId="26732" xr:uid="{00000000-0005-0000-0000-0000E87D0000}"/>
    <cellStyle name="Normal 32 2 2 3" xfId="5957" xr:uid="{00000000-0005-0000-0000-0000E97D0000}"/>
    <cellStyle name="Normal 32 2 2 3 2" xfId="20841" xr:uid="{00000000-0005-0000-0000-0000EA7D0000}"/>
    <cellStyle name="Normal 32 2 2 3 2 2" xfId="43484" xr:uid="{00000000-0005-0000-0000-0000EB7D0000}"/>
    <cellStyle name="Normal 32 2 2 3 3" xfId="13401" xr:uid="{00000000-0005-0000-0000-0000EC7D0000}"/>
    <cellStyle name="Normal 32 2 2 3 3 2" xfId="36044" xr:uid="{00000000-0005-0000-0000-0000ED7D0000}"/>
    <cellStyle name="Normal 32 2 2 3 4" xfId="28603" xr:uid="{00000000-0005-0000-0000-0000EE7D0000}"/>
    <cellStyle name="Normal 32 2 2 4" xfId="17123" xr:uid="{00000000-0005-0000-0000-0000EF7D0000}"/>
    <cellStyle name="Normal 32 2 2 4 2" xfId="39766" xr:uid="{00000000-0005-0000-0000-0000F07D0000}"/>
    <cellStyle name="Normal 32 2 2 5" xfId="9683" xr:uid="{00000000-0005-0000-0000-0000F17D0000}"/>
    <cellStyle name="Normal 32 2 2 5 2" xfId="32326" xr:uid="{00000000-0005-0000-0000-0000F27D0000}"/>
    <cellStyle name="Normal 32 2 2 6" xfId="24885" xr:uid="{00000000-0005-0000-0000-0000F37D0000}"/>
    <cellStyle name="Normal 32 2 3" xfId="3158" xr:uid="{00000000-0005-0000-0000-0000F47D0000}"/>
    <cellStyle name="Normal 32 2 3 2" xfId="6879" xr:uid="{00000000-0005-0000-0000-0000F57D0000}"/>
    <cellStyle name="Normal 32 2 3 2 2" xfId="21763" xr:uid="{00000000-0005-0000-0000-0000F67D0000}"/>
    <cellStyle name="Normal 32 2 3 2 2 2" xfId="44406" xr:uid="{00000000-0005-0000-0000-0000F77D0000}"/>
    <cellStyle name="Normal 32 2 3 2 3" xfId="14323" xr:uid="{00000000-0005-0000-0000-0000F87D0000}"/>
    <cellStyle name="Normal 32 2 3 2 3 2" xfId="36966" xr:uid="{00000000-0005-0000-0000-0000F97D0000}"/>
    <cellStyle name="Normal 32 2 3 2 4" xfId="29525" xr:uid="{00000000-0005-0000-0000-0000FA7D0000}"/>
    <cellStyle name="Normal 32 2 3 3" xfId="18045" xr:uid="{00000000-0005-0000-0000-0000FB7D0000}"/>
    <cellStyle name="Normal 32 2 3 3 2" xfId="40688" xr:uid="{00000000-0005-0000-0000-0000FC7D0000}"/>
    <cellStyle name="Normal 32 2 3 4" xfId="10605" xr:uid="{00000000-0005-0000-0000-0000FD7D0000}"/>
    <cellStyle name="Normal 32 2 3 4 2" xfId="33248" xr:uid="{00000000-0005-0000-0000-0000FE7D0000}"/>
    <cellStyle name="Normal 32 2 3 5" xfId="25807" xr:uid="{00000000-0005-0000-0000-0000FF7D0000}"/>
    <cellStyle name="Normal 32 2 4" xfId="5032" xr:uid="{00000000-0005-0000-0000-0000007E0000}"/>
    <cellStyle name="Normal 32 2 4 2" xfId="19916" xr:uid="{00000000-0005-0000-0000-0000017E0000}"/>
    <cellStyle name="Normal 32 2 4 2 2" xfId="42559" xr:uid="{00000000-0005-0000-0000-0000027E0000}"/>
    <cellStyle name="Normal 32 2 4 3" xfId="12476" xr:uid="{00000000-0005-0000-0000-0000037E0000}"/>
    <cellStyle name="Normal 32 2 4 3 2" xfId="35119" xr:uid="{00000000-0005-0000-0000-0000047E0000}"/>
    <cellStyle name="Normal 32 2 4 4" xfId="27678" xr:uid="{00000000-0005-0000-0000-0000057E0000}"/>
    <cellStyle name="Normal 32 2 5" xfId="16198" xr:uid="{00000000-0005-0000-0000-0000067E0000}"/>
    <cellStyle name="Normal 32 2 5 2" xfId="38841" xr:uid="{00000000-0005-0000-0000-0000077E0000}"/>
    <cellStyle name="Normal 32 2 6" xfId="8758" xr:uid="{00000000-0005-0000-0000-0000087E0000}"/>
    <cellStyle name="Normal 32 2 6 2" xfId="31401" xr:uid="{00000000-0005-0000-0000-0000097E0000}"/>
    <cellStyle name="Normal 32 2 7" xfId="23960" xr:uid="{00000000-0005-0000-0000-00000A7E0000}"/>
    <cellStyle name="Normal 32 3" xfId="1771" xr:uid="{00000000-0005-0000-0000-00000B7E0000}"/>
    <cellStyle name="Normal 32 3 2" xfId="3621" xr:uid="{00000000-0005-0000-0000-00000C7E0000}"/>
    <cellStyle name="Normal 32 3 2 2" xfId="7342" xr:uid="{00000000-0005-0000-0000-00000D7E0000}"/>
    <cellStyle name="Normal 32 3 2 2 2" xfId="22226" xr:uid="{00000000-0005-0000-0000-00000E7E0000}"/>
    <cellStyle name="Normal 32 3 2 2 2 2" xfId="44869" xr:uid="{00000000-0005-0000-0000-00000F7E0000}"/>
    <cellStyle name="Normal 32 3 2 2 3" xfId="14786" xr:uid="{00000000-0005-0000-0000-0000107E0000}"/>
    <cellStyle name="Normal 32 3 2 2 3 2" xfId="37429" xr:uid="{00000000-0005-0000-0000-0000117E0000}"/>
    <cellStyle name="Normal 32 3 2 2 4" xfId="29988" xr:uid="{00000000-0005-0000-0000-0000127E0000}"/>
    <cellStyle name="Normal 32 3 2 3" xfId="18508" xr:uid="{00000000-0005-0000-0000-0000137E0000}"/>
    <cellStyle name="Normal 32 3 2 3 2" xfId="41151" xr:uid="{00000000-0005-0000-0000-0000147E0000}"/>
    <cellStyle name="Normal 32 3 2 4" xfId="11068" xr:uid="{00000000-0005-0000-0000-0000157E0000}"/>
    <cellStyle name="Normal 32 3 2 4 2" xfId="33711" xr:uid="{00000000-0005-0000-0000-0000167E0000}"/>
    <cellStyle name="Normal 32 3 2 5" xfId="26270" xr:uid="{00000000-0005-0000-0000-0000177E0000}"/>
    <cellStyle name="Normal 32 3 3" xfId="5495" xr:uid="{00000000-0005-0000-0000-0000187E0000}"/>
    <cellStyle name="Normal 32 3 3 2" xfId="20379" xr:uid="{00000000-0005-0000-0000-0000197E0000}"/>
    <cellStyle name="Normal 32 3 3 2 2" xfId="43022" xr:uid="{00000000-0005-0000-0000-00001A7E0000}"/>
    <cellStyle name="Normal 32 3 3 3" xfId="12939" xr:uid="{00000000-0005-0000-0000-00001B7E0000}"/>
    <cellStyle name="Normal 32 3 3 3 2" xfId="35582" xr:uid="{00000000-0005-0000-0000-00001C7E0000}"/>
    <cellStyle name="Normal 32 3 3 4" xfId="28141" xr:uid="{00000000-0005-0000-0000-00001D7E0000}"/>
    <cellStyle name="Normal 32 3 4" xfId="16661" xr:uid="{00000000-0005-0000-0000-00001E7E0000}"/>
    <cellStyle name="Normal 32 3 4 2" xfId="39304" xr:uid="{00000000-0005-0000-0000-00001F7E0000}"/>
    <cellStyle name="Normal 32 3 5" xfId="9221" xr:uid="{00000000-0005-0000-0000-0000207E0000}"/>
    <cellStyle name="Normal 32 3 5 2" xfId="31864" xr:uid="{00000000-0005-0000-0000-0000217E0000}"/>
    <cellStyle name="Normal 32 3 6" xfId="24423" xr:uid="{00000000-0005-0000-0000-0000227E0000}"/>
    <cellStyle name="Normal 32 4" xfId="2696" xr:uid="{00000000-0005-0000-0000-0000237E0000}"/>
    <cellStyle name="Normal 32 4 2" xfId="6417" xr:uid="{00000000-0005-0000-0000-0000247E0000}"/>
    <cellStyle name="Normal 32 4 2 2" xfId="21301" xr:uid="{00000000-0005-0000-0000-0000257E0000}"/>
    <cellStyle name="Normal 32 4 2 2 2" xfId="43944" xr:uid="{00000000-0005-0000-0000-0000267E0000}"/>
    <cellStyle name="Normal 32 4 2 3" xfId="13861" xr:uid="{00000000-0005-0000-0000-0000277E0000}"/>
    <cellStyle name="Normal 32 4 2 3 2" xfId="36504" xr:uid="{00000000-0005-0000-0000-0000287E0000}"/>
    <cellStyle name="Normal 32 4 2 4" xfId="29063" xr:uid="{00000000-0005-0000-0000-0000297E0000}"/>
    <cellStyle name="Normal 32 4 3" xfId="17583" xr:uid="{00000000-0005-0000-0000-00002A7E0000}"/>
    <cellStyle name="Normal 32 4 3 2" xfId="40226" xr:uid="{00000000-0005-0000-0000-00002B7E0000}"/>
    <cellStyle name="Normal 32 4 4" xfId="10143" xr:uid="{00000000-0005-0000-0000-00002C7E0000}"/>
    <cellStyle name="Normal 32 4 4 2" xfId="32786" xr:uid="{00000000-0005-0000-0000-00002D7E0000}"/>
    <cellStyle name="Normal 32 4 5" xfId="25345" xr:uid="{00000000-0005-0000-0000-00002E7E0000}"/>
    <cellStyle name="Normal 32 5" xfId="4570" xr:uid="{00000000-0005-0000-0000-00002F7E0000}"/>
    <cellStyle name="Normal 32 5 2" xfId="19454" xr:uid="{00000000-0005-0000-0000-0000307E0000}"/>
    <cellStyle name="Normal 32 5 2 2" xfId="42097" xr:uid="{00000000-0005-0000-0000-0000317E0000}"/>
    <cellStyle name="Normal 32 5 3" xfId="12014" xr:uid="{00000000-0005-0000-0000-0000327E0000}"/>
    <cellStyle name="Normal 32 5 3 2" xfId="34657" xr:uid="{00000000-0005-0000-0000-0000337E0000}"/>
    <cellStyle name="Normal 32 5 4" xfId="27216" xr:uid="{00000000-0005-0000-0000-0000347E0000}"/>
    <cellStyle name="Normal 32 6" xfId="15736" xr:uid="{00000000-0005-0000-0000-0000357E0000}"/>
    <cellStyle name="Normal 32 6 2" xfId="38379" xr:uid="{00000000-0005-0000-0000-0000367E0000}"/>
    <cellStyle name="Normal 32 7" xfId="8296" xr:uid="{00000000-0005-0000-0000-0000377E0000}"/>
    <cellStyle name="Normal 32 7 2" xfId="30939" xr:uid="{00000000-0005-0000-0000-0000387E0000}"/>
    <cellStyle name="Normal 32 8" xfId="23498" xr:uid="{00000000-0005-0000-0000-0000397E0000}"/>
    <cellStyle name="Normal 33" xfId="841" xr:uid="{00000000-0005-0000-0000-00003A7E0000}"/>
    <cellStyle name="Normal 33 2" xfId="1306" xr:uid="{00000000-0005-0000-0000-00003B7E0000}"/>
    <cellStyle name="Normal 33 2 2" xfId="2234" xr:uid="{00000000-0005-0000-0000-00003C7E0000}"/>
    <cellStyle name="Normal 33 2 2 2" xfId="4084" xr:uid="{00000000-0005-0000-0000-00003D7E0000}"/>
    <cellStyle name="Normal 33 2 2 2 2" xfId="7805" xr:uid="{00000000-0005-0000-0000-00003E7E0000}"/>
    <cellStyle name="Normal 33 2 2 2 2 2" xfId="22689" xr:uid="{00000000-0005-0000-0000-00003F7E0000}"/>
    <cellStyle name="Normal 33 2 2 2 2 2 2" xfId="45332" xr:uid="{00000000-0005-0000-0000-0000407E0000}"/>
    <cellStyle name="Normal 33 2 2 2 2 3" xfId="15249" xr:uid="{00000000-0005-0000-0000-0000417E0000}"/>
    <cellStyle name="Normal 33 2 2 2 2 3 2" xfId="37892" xr:uid="{00000000-0005-0000-0000-0000427E0000}"/>
    <cellStyle name="Normal 33 2 2 2 2 4" xfId="30451" xr:uid="{00000000-0005-0000-0000-0000437E0000}"/>
    <cellStyle name="Normal 33 2 2 2 3" xfId="18971" xr:uid="{00000000-0005-0000-0000-0000447E0000}"/>
    <cellStyle name="Normal 33 2 2 2 3 2" xfId="41614" xr:uid="{00000000-0005-0000-0000-0000457E0000}"/>
    <cellStyle name="Normal 33 2 2 2 4" xfId="11531" xr:uid="{00000000-0005-0000-0000-0000467E0000}"/>
    <cellStyle name="Normal 33 2 2 2 4 2" xfId="34174" xr:uid="{00000000-0005-0000-0000-0000477E0000}"/>
    <cellStyle name="Normal 33 2 2 2 5" xfId="26733" xr:uid="{00000000-0005-0000-0000-0000487E0000}"/>
    <cellStyle name="Normal 33 2 2 3" xfId="5958" xr:uid="{00000000-0005-0000-0000-0000497E0000}"/>
    <cellStyle name="Normal 33 2 2 3 2" xfId="20842" xr:uid="{00000000-0005-0000-0000-00004A7E0000}"/>
    <cellStyle name="Normal 33 2 2 3 2 2" xfId="43485" xr:uid="{00000000-0005-0000-0000-00004B7E0000}"/>
    <cellStyle name="Normal 33 2 2 3 3" xfId="13402" xr:uid="{00000000-0005-0000-0000-00004C7E0000}"/>
    <cellStyle name="Normal 33 2 2 3 3 2" xfId="36045" xr:uid="{00000000-0005-0000-0000-00004D7E0000}"/>
    <cellStyle name="Normal 33 2 2 3 4" xfId="28604" xr:uid="{00000000-0005-0000-0000-00004E7E0000}"/>
    <cellStyle name="Normal 33 2 2 4" xfId="17124" xr:uid="{00000000-0005-0000-0000-00004F7E0000}"/>
    <cellStyle name="Normal 33 2 2 4 2" xfId="39767" xr:uid="{00000000-0005-0000-0000-0000507E0000}"/>
    <cellStyle name="Normal 33 2 2 5" xfId="9684" xr:uid="{00000000-0005-0000-0000-0000517E0000}"/>
    <cellStyle name="Normal 33 2 2 5 2" xfId="32327" xr:uid="{00000000-0005-0000-0000-0000527E0000}"/>
    <cellStyle name="Normal 33 2 2 6" xfId="24886" xr:uid="{00000000-0005-0000-0000-0000537E0000}"/>
    <cellStyle name="Normal 33 2 3" xfId="3159" xr:uid="{00000000-0005-0000-0000-0000547E0000}"/>
    <cellStyle name="Normal 33 2 3 2" xfId="6880" xr:uid="{00000000-0005-0000-0000-0000557E0000}"/>
    <cellStyle name="Normal 33 2 3 2 2" xfId="21764" xr:uid="{00000000-0005-0000-0000-0000567E0000}"/>
    <cellStyle name="Normal 33 2 3 2 2 2" xfId="44407" xr:uid="{00000000-0005-0000-0000-0000577E0000}"/>
    <cellStyle name="Normal 33 2 3 2 3" xfId="14324" xr:uid="{00000000-0005-0000-0000-0000587E0000}"/>
    <cellStyle name="Normal 33 2 3 2 3 2" xfId="36967" xr:uid="{00000000-0005-0000-0000-0000597E0000}"/>
    <cellStyle name="Normal 33 2 3 2 4" xfId="29526" xr:uid="{00000000-0005-0000-0000-00005A7E0000}"/>
    <cellStyle name="Normal 33 2 3 3" xfId="18046" xr:uid="{00000000-0005-0000-0000-00005B7E0000}"/>
    <cellStyle name="Normal 33 2 3 3 2" xfId="40689" xr:uid="{00000000-0005-0000-0000-00005C7E0000}"/>
    <cellStyle name="Normal 33 2 3 4" xfId="10606" xr:uid="{00000000-0005-0000-0000-00005D7E0000}"/>
    <cellStyle name="Normal 33 2 3 4 2" xfId="33249" xr:uid="{00000000-0005-0000-0000-00005E7E0000}"/>
    <cellStyle name="Normal 33 2 3 5" xfId="25808" xr:uid="{00000000-0005-0000-0000-00005F7E0000}"/>
    <cellStyle name="Normal 33 2 4" xfId="5033" xr:uid="{00000000-0005-0000-0000-0000607E0000}"/>
    <cellStyle name="Normal 33 2 4 2" xfId="19917" xr:uid="{00000000-0005-0000-0000-0000617E0000}"/>
    <cellStyle name="Normal 33 2 4 2 2" xfId="42560" xr:uid="{00000000-0005-0000-0000-0000627E0000}"/>
    <cellStyle name="Normal 33 2 4 3" xfId="12477" xr:uid="{00000000-0005-0000-0000-0000637E0000}"/>
    <cellStyle name="Normal 33 2 4 3 2" xfId="35120" xr:uid="{00000000-0005-0000-0000-0000647E0000}"/>
    <cellStyle name="Normal 33 2 4 4" xfId="27679" xr:uid="{00000000-0005-0000-0000-0000657E0000}"/>
    <cellStyle name="Normal 33 2 5" xfId="16199" xr:uid="{00000000-0005-0000-0000-0000667E0000}"/>
    <cellStyle name="Normal 33 2 5 2" xfId="38842" xr:uid="{00000000-0005-0000-0000-0000677E0000}"/>
    <cellStyle name="Normal 33 2 6" xfId="8759" xr:uid="{00000000-0005-0000-0000-0000687E0000}"/>
    <cellStyle name="Normal 33 2 6 2" xfId="31402" xr:uid="{00000000-0005-0000-0000-0000697E0000}"/>
    <cellStyle name="Normal 33 2 7" xfId="23961" xr:uid="{00000000-0005-0000-0000-00006A7E0000}"/>
    <cellStyle name="Normal 33 3" xfId="1772" xr:uid="{00000000-0005-0000-0000-00006B7E0000}"/>
    <cellStyle name="Normal 33 3 2" xfId="3622" xr:uid="{00000000-0005-0000-0000-00006C7E0000}"/>
    <cellStyle name="Normal 33 3 2 2" xfId="7343" xr:uid="{00000000-0005-0000-0000-00006D7E0000}"/>
    <cellStyle name="Normal 33 3 2 2 2" xfId="22227" xr:uid="{00000000-0005-0000-0000-00006E7E0000}"/>
    <cellStyle name="Normal 33 3 2 2 2 2" xfId="44870" xr:uid="{00000000-0005-0000-0000-00006F7E0000}"/>
    <cellStyle name="Normal 33 3 2 2 3" xfId="14787" xr:uid="{00000000-0005-0000-0000-0000707E0000}"/>
    <cellStyle name="Normal 33 3 2 2 3 2" xfId="37430" xr:uid="{00000000-0005-0000-0000-0000717E0000}"/>
    <cellStyle name="Normal 33 3 2 2 4" xfId="29989" xr:uid="{00000000-0005-0000-0000-0000727E0000}"/>
    <cellStyle name="Normal 33 3 2 3" xfId="18509" xr:uid="{00000000-0005-0000-0000-0000737E0000}"/>
    <cellStyle name="Normal 33 3 2 3 2" xfId="41152" xr:uid="{00000000-0005-0000-0000-0000747E0000}"/>
    <cellStyle name="Normal 33 3 2 4" xfId="11069" xr:uid="{00000000-0005-0000-0000-0000757E0000}"/>
    <cellStyle name="Normal 33 3 2 4 2" xfId="33712" xr:uid="{00000000-0005-0000-0000-0000767E0000}"/>
    <cellStyle name="Normal 33 3 2 5" xfId="26271" xr:uid="{00000000-0005-0000-0000-0000777E0000}"/>
    <cellStyle name="Normal 33 3 3" xfId="5496" xr:uid="{00000000-0005-0000-0000-0000787E0000}"/>
    <cellStyle name="Normal 33 3 3 2" xfId="20380" xr:uid="{00000000-0005-0000-0000-0000797E0000}"/>
    <cellStyle name="Normal 33 3 3 2 2" xfId="43023" xr:uid="{00000000-0005-0000-0000-00007A7E0000}"/>
    <cellStyle name="Normal 33 3 3 3" xfId="12940" xr:uid="{00000000-0005-0000-0000-00007B7E0000}"/>
    <cellStyle name="Normal 33 3 3 3 2" xfId="35583" xr:uid="{00000000-0005-0000-0000-00007C7E0000}"/>
    <cellStyle name="Normal 33 3 3 4" xfId="28142" xr:uid="{00000000-0005-0000-0000-00007D7E0000}"/>
    <cellStyle name="Normal 33 3 4" xfId="16662" xr:uid="{00000000-0005-0000-0000-00007E7E0000}"/>
    <cellStyle name="Normal 33 3 4 2" xfId="39305" xr:uid="{00000000-0005-0000-0000-00007F7E0000}"/>
    <cellStyle name="Normal 33 3 5" xfId="9222" xr:uid="{00000000-0005-0000-0000-0000807E0000}"/>
    <cellStyle name="Normal 33 3 5 2" xfId="31865" xr:uid="{00000000-0005-0000-0000-0000817E0000}"/>
    <cellStyle name="Normal 33 3 6" xfId="24424" xr:uid="{00000000-0005-0000-0000-0000827E0000}"/>
    <cellStyle name="Normal 33 4" xfId="2697" xr:uid="{00000000-0005-0000-0000-0000837E0000}"/>
    <cellStyle name="Normal 33 4 2" xfId="6418" xr:uid="{00000000-0005-0000-0000-0000847E0000}"/>
    <cellStyle name="Normal 33 4 2 2" xfId="21302" xr:uid="{00000000-0005-0000-0000-0000857E0000}"/>
    <cellStyle name="Normal 33 4 2 2 2" xfId="43945" xr:uid="{00000000-0005-0000-0000-0000867E0000}"/>
    <cellStyle name="Normal 33 4 2 3" xfId="13862" xr:uid="{00000000-0005-0000-0000-0000877E0000}"/>
    <cellStyle name="Normal 33 4 2 3 2" xfId="36505" xr:uid="{00000000-0005-0000-0000-0000887E0000}"/>
    <cellStyle name="Normal 33 4 2 4" xfId="29064" xr:uid="{00000000-0005-0000-0000-0000897E0000}"/>
    <cellStyle name="Normal 33 4 3" xfId="17584" xr:uid="{00000000-0005-0000-0000-00008A7E0000}"/>
    <cellStyle name="Normal 33 4 3 2" xfId="40227" xr:uid="{00000000-0005-0000-0000-00008B7E0000}"/>
    <cellStyle name="Normal 33 4 4" xfId="10144" xr:uid="{00000000-0005-0000-0000-00008C7E0000}"/>
    <cellStyle name="Normal 33 4 4 2" xfId="32787" xr:uid="{00000000-0005-0000-0000-00008D7E0000}"/>
    <cellStyle name="Normal 33 4 5" xfId="25346" xr:uid="{00000000-0005-0000-0000-00008E7E0000}"/>
    <cellStyle name="Normal 33 5" xfId="4571" xr:uid="{00000000-0005-0000-0000-00008F7E0000}"/>
    <cellStyle name="Normal 33 5 2" xfId="19455" xr:uid="{00000000-0005-0000-0000-0000907E0000}"/>
    <cellStyle name="Normal 33 5 2 2" xfId="42098" xr:uid="{00000000-0005-0000-0000-0000917E0000}"/>
    <cellStyle name="Normal 33 5 3" xfId="12015" xr:uid="{00000000-0005-0000-0000-0000927E0000}"/>
    <cellStyle name="Normal 33 5 3 2" xfId="34658" xr:uid="{00000000-0005-0000-0000-0000937E0000}"/>
    <cellStyle name="Normal 33 5 4" xfId="27217" xr:uid="{00000000-0005-0000-0000-0000947E0000}"/>
    <cellStyle name="Normal 33 6" xfId="15737" xr:uid="{00000000-0005-0000-0000-0000957E0000}"/>
    <cellStyle name="Normal 33 6 2" xfId="38380" xr:uid="{00000000-0005-0000-0000-0000967E0000}"/>
    <cellStyle name="Normal 33 7" xfId="8297" xr:uid="{00000000-0005-0000-0000-0000977E0000}"/>
    <cellStyle name="Normal 33 7 2" xfId="30940" xr:uid="{00000000-0005-0000-0000-0000987E0000}"/>
    <cellStyle name="Normal 33 8" xfId="23499" xr:uid="{00000000-0005-0000-0000-0000997E0000}"/>
    <cellStyle name="Normal 34" xfId="842" xr:uid="{00000000-0005-0000-0000-00009A7E0000}"/>
    <cellStyle name="Normal 34 2" xfId="1307" xr:uid="{00000000-0005-0000-0000-00009B7E0000}"/>
    <cellStyle name="Normal 34 2 2" xfId="2235" xr:uid="{00000000-0005-0000-0000-00009C7E0000}"/>
    <cellStyle name="Normal 34 2 2 2" xfId="4085" xr:uid="{00000000-0005-0000-0000-00009D7E0000}"/>
    <cellStyle name="Normal 34 2 2 2 2" xfId="7806" xr:uid="{00000000-0005-0000-0000-00009E7E0000}"/>
    <cellStyle name="Normal 34 2 2 2 2 2" xfId="22690" xr:uid="{00000000-0005-0000-0000-00009F7E0000}"/>
    <cellStyle name="Normal 34 2 2 2 2 2 2" xfId="45333" xr:uid="{00000000-0005-0000-0000-0000A07E0000}"/>
    <cellStyle name="Normal 34 2 2 2 2 3" xfId="15250" xr:uid="{00000000-0005-0000-0000-0000A17E0000}"/>
    <cellStyle name="Normal 34 2 2 2 2 3 2" xfId="37893" xr:uid="{00000000-0005-0000-0000-0000A27E0000}"/>
    <cellStyle name="Normal 34 2 2 2 2 4" xfId="30452" xr:uid="{00000000-0005-0000-0000-0000A37E0000}"/>
    <cellStyle name="Normal 34 2 2 2 3" xfId="18972" xr:uid="{00000000-0005-0000-0000-0000A47E0000}"/>
    <cellStyle name="Normal 34 2 2 2 3 2" xfId="41615" xr:uid="{00000000-0005-0000-0000-0000A57E0000}"/>
    <cellStyle name="Normal 34 2 2 2 4" xfId="11532" xr:uid="{00000000-0005-0000-0000-0000A67E0000}"/>
    <cellStyle name="Normal 34 2 2 2 4 2" xfId="34175" xr:uid="{00000000-0005-0000-0000-0000A77E0000}"/>
    <cellStyle name="Normal 34 2 2 2 5" xfId="26734" xr:uid="{00000000-0005-0000-0000-0000A87E0000}"/>
    <cellStyle name="Normal 34 2 2 3" xfId="5959" xr:uid="{00000000-0005-0000-0000-0000A97E0000}"/>
    <cellStyle name="Normal 34 2 2 3 2" xfId="20843" xr:uid="{00000000-0005-0000-0000-0000AA7E0000}"/>
    <cellStyle name="Normal 34 2 2 3 2 2" xfId="43486" xr:uid="{00000000-0005-0000-0000-0000AB7E0000}"/>
    <cellStyle name="Normal 34 2 2 3 3" xfId="13403" xr:uid="{00000000-0005-0000-0000-0000AC7E0000}"/>
    <cellStyle name="Normal 34 2 2 3 3 2" xfId="36046" xr:uid="{00000000-0005-0000-0000-0000AD7E0000}"/>
    <cellStyle name="Normal 34 2 2 3 4" xfId="28605" xr:uid="{00000000-0005-0000-0000-0000AE7E0000}"/>
    <cellStyle name="Normal 34 2 2 4" xfId="17125" xr:uid="{00000000-0005-0000-0000-0000AF7E0000}"/>
    <cellStyle name="Normal 34 2 2 4 2" xfId="39768" xr:uid="{00000000-0005-0000-0000-0000B07E0000}"/>
    <cellStyle name="Normal 34 2 2 5" xfId="9685" xr:uid="{00000000-0005-0000-0000-0000B17E0000}"/>
    <cellStyle name="Normal 34 2 2 5 2" xfId="32328" xr:uid="{00000000-0005-0000-0000-0000B27E0000}"/>
    <cellStyle name="Normal 34 2 2 6" xfId="24887" xr:uid="{00000000-0005-0000-0000-0000B37E0000}"/>
    <cellStyle name="Normal 34 2 3" xfId="3160" xr:uid="{00000000-0005-0000-0000-0000B47E0000}"/>
    <cellStyle name="Normal 34 2 3 2" xfId="6881" xr:uid="{00000000-0005-0000-0000-0000B57E0000}"/>
    <cellStyle name="Normal 34 2 3 2 2" xfId="21765" xr:uid="{00000000-0005-0000-0000-0000B67E0000}"/>
    <cellStyle name="Normal 34 2 3 2 2 2" xfId="44408" xr:uid="{00000000-0005-0000-0000-0000B77E0000}"/>
    <cellStyle name="Normal 34 2 3 2 3" xfId="14325" xr:uid="{00000000-0005-0000-0000-0000B87E0000}"/>
    <cellStyle name="Normal 34 2 3 2 3 2" xfId="36968" xr:uid="{00000000-0005-0000-0000-0000B97E0000}"/>
    <cellStyle name="Normal 34 2 3 2 4" xfId="29527" xr:uid="{00000000-0005-0000-0000-0000BA7E0000}"/>
    <cellStyle name="Normal 34 2 3 3" xfId="18047" xr:uid="{00000000-0005-0000-0000-0000BB7E0000}"/>
    <cellStyle name="Normal 34 2 3 3 2" xfId="40690" xr:uid="{00000000-0005-0000-0000-0000BC7E0000}"/>
    <cellStyle name="Normal 34 2 3 4" xfId="10607" xr:uid="{00000000-0005-0000-0000-0000BD7E0000}"/>
    <cellStyle name="Normal 34 2 3 4 2" xfId="33250" xr:uid="{00000000-0005-0000-0000-0000BE7E0000}"/>
    <cellStyle name="Normal 34 2 3 5" xfId="25809" xr:uid="{00000000-0005-0000-0000-0000BF7E0000}"/>
    <cellStyle name="Normal 34 2 4" xfId="5034" xr:uid="{00000000-0005-0000-0000-0000C07E0000}"/>
    <cellStyle name="Normal 34 2 4 2" xfId="19918" xr:uid="{00000000-0005-0000-0000-0000C17E0000}"/>
    <cellStyle name="Normal 34 2 4 2 2" xfId="42561" xr:uid="{00000000-0005-0000-0000-0000C27E0000}"/>
    <cellStyle name="Normal 34 2 4 3" xfId="12478" xr:uid="{00000000-0005-0000-0000-0000C37E0000}"/>
    <cellStyle name="Normal 34 2 4 3 2" xfId="35121" xr:uid="{00000000-0005-0000-0000-0000C47E0000}"/>
    <cellStyle name="Normal 34 2 4 4" xfId="27680" xr:uid="{00000000-0005-0000-0000-0000C57E0000}"/>
    <cellStyle name="Normal 34 2 5" xfId="16200" xr:uid="{00000000-0005-0000-0000-0000C67E0000}"/>
    <cellStyle name="Normal 34 2 5 2" xfId="38843" xr:uid="{00000000-0005-0000-0000-0000C77E0000}"/>
    <cellStyle name="Normal 34 2 6" xfId="8760" xr:uid="{00000000-0005-0000-0000-0000C87E0000}"/>
    <cellStyle name="Normal 34 2 6 2" xfId="31403" xr:uid="{00000000-0005-0000-0000-0000C97E0000}"/>
    <cellStyle name="Normal 34 2 7" xfId="23962" xr:uid="{00000000-0005-0000-0000-0000CA7E0000}"/>
    <cellStyle name="Normal 34 3" xfId="1773" xr:uid="{00000000-0005-0000-0000-0000CB7E0000}"/>
    <cellStyle name="Normal 34 3 2" xfId="3623" xr:uid="{00000000-0005-0000-0000-0000CC7E0000}"/>
    <cellStyle name="Normal 34 3 2 2" xfId="7344" xr:uid="{00000000-0005-0000-0000-0000CD7E0000}"/>
    <cellStyle name="Normal 34 3 2 2 2" xfId="22228" xr:uid="{00000000-0005-0000-0000-0000CE7E0000}"/>
    <cellStyle name="Normal 34 3 2 2 2 2" xfId="44871" xr:uid="{00000000-0005-0000-0000-0000CF7E0000}"/>
    <cellStyle name="Normal 34 3 2 2 3" xfId="14788" xr:uid="{00000000-0005-0000-0000-0000D07E0000}"/>
    <cellStyle name="Normal 34 3 2 2 3 2" xfId="37431" xr:uid="{00000000-0005-0000-0000-0000D17E0000}"/>
    <cellStyle name="Normal 34 3 2 2 4" xfId="29990" xr:uid="{00000000-0005-0000-0000-0000D27E0000}"/>
    <cellStyle name="Normal 34 3 2 3" xfId="18510" xr:uid="{00000000-0005-0000-0000-0000D37E0000}"/>
    <cellStyle name="Normal 34 3 2 3 2" xfId="41153" xr:uid="{00000000-0005-0000-0000-0000D47E0000}"/>
    <cellStyle name="Normal 34 3 2 4" xfId="11070" xr:uid="{00000000-0005-0000-0000-0000D57E0000}"/>
    <cellStyle name="Normal 34 3 2 4 2" xfId="33713" xr:uid="{00000000-0005-0000-0000-0000D67E0000}"/>
    <cellStyle name="Normal 34 3 2 5" xfId="26272" xr:uid="{00000000-0005-0000-0000-0000D77E0000}"/>
    <cellStyle name="Normal 34 3 3" xfId="5497" xr:uid="{00000000-0005-0000-0000-0000D87E0000}"/>
    <cellStyle name="Normal 34 3 3 2" xfId="20381" xr:uid="{00000000-0005-0000-0000-0000D97E0000}"/>
    <cellStyle name="Normal 34 3 3 2 2" xfId="43024" xr:uid="{00000000-0005-0000-0000-0000DA7E0000}"/>
    <cellStyle name="Normal 34 3 3 3" xfId="12941" xr:uid="{00000000-0005-0000-0000-0000DB7E0000}"/>
    <cellStyle name="Normal 34 3 3 3 2" xfId="35584" xr:uid="{00000000-0005-0000-0000-0000DC7E0000}"/>
    <cellStyle name="Normal 34 3 3 4" xfId="28143" xr:uid="{00000000-0005-0000-0000-0000DD7E0000}"/>
    <cellStyle name="Normal 34 3 4" xfId="16663" xr:uid="{00000000-0005-0000-0000-0000DE7E0000}"/>
    <cellStyle name="Normal 34 3 4 2" xfId="39306" xr:uid="{00000000-0005-0000-0000-0000DF7E0000}"/>
    <cellStyle name="Normal 34 3 5" xfId="9223" xr:uid="{00000000-0005-0000-0000-0000E07E0000}"/>
    <cellStyle name="Normal 34 3 5 2" xfId="31866" xr:uid="{00000000-0005-0000-0000-0000E17E0000}"/>
    <cellStyle name="Normal 34 3 6" xfId="24425" xr:uid="{00000000-0005-0000-0000-0000E27E0000}"/>
    <cellStyle name="Normal 34 4" xfId="2698" xr:uid="{00000000-0005-0000-0000-0000E37E0000}"/>
    <cellStyle name="Normal 34 4 2" xfId="6419" xr:uid="{00000000-0005-0000-0000-0000E47E0000}"/>
    <cellStyle name="Normal 34 4 2 2" xfId="21303" xr:uid="{00000000-0005-0000-0000-0000E57E0000}"/>
    <cellStyle name="Normal 34 4 2 2 2" xfId="43946" xr:uid="{00000000-0005-0000-0000-0000E67E0000}"/>
    <cellStyle name="Normal 34 4 2 3" xfId="13863" xr:uid="{00000000-0005-0000-0000-0000E77E0000}"/>
    <cellStyle name="Normal 34 4 2 3 2" xfId="36506" xr:uid="{00000000-0005-0000-0000-0000E87E0000}"/>
    <cellStyle name="Normal 34 4 2 4" xfId="29065" xr:uid="{00000000-0005-0000-0000-0000E97E0000}"/>
    <cellStyle name="Normal 34 4 3" xfId="17585" xr:uid="{00000000-0005-0000-0000-0000EA7E0000}"/>
    <cellStyle name="Normal 34 4 3 2" xfId="40228" xr:uid="{00000000-0005-0000-0000-0000EB7E0000}"/>
    <cellStyle name="Normal 34 4 4" xfId="10145" xr:uid="{00000000-0005-0000-0000-0000EC7E0000}"/>
    <cellStyle name="Normal 34 4 4 2" xfId="32788" xr:uid="{00000000-0005-0000-0000-0000ED7E0000}"/>
    <cellStyle name="Normal 34 4 5" xfId="25347" xr:uid="{00000000-0005-0000-0000-0000EE7E0000}"/>
    <cellStyle name="Normal 34 5" xfId="4572" xr:uid="{00000000-0005-0000-0000-0000EF7E0000}"/>
    <cellStyle name="Normal 34 5 2" xfId="19456" xr:uid="{00000000-0005-0000-0000-0000F07E0000}"/>
    <cellStyle name="Normal 34 5 2 2" xfId="42099" xr:uid="{00000000-0005-0000-0000-0000F17E0000}"/>
    <cellStyle name="Normal 34 5 3" xfId="12016" xr:uid="{00000000-0005-0000-0000-0000F27E0000}"/>
    <cellStyle name="Normal 34 5 3 2" xfId="34659" xr:uid="{00000000-0005-0000-0000-0000F37E0000}"/>
    <cellStyle name="Normal 34 5 4" xfId="27218" xr:uid="{00000000-0005-0000-0000-0000F47E0000}"/>
    <cellStyle name="Normal 34 6" xfId="15738" xr:uid="{00000000-0005-0000-0000-0000F57E0000}"/>
    <cellStyle name="Normal 34 6 2" xfId="38381" xr:uid="{00000000-0005-0000-0000-0000F67E0000}"/>
    <cellStyle name="Normal 34 7" xfId="8298" xr:uid="{00000000-0005-0000-0000-0000F77E0000}"/>
    <cellStyle name="Normal 34 7 2" xfId="30941" xr:uid="{00000000-0005-0000-0000-0000F87E0000}"/>
    <cellStyle name="Normal 34 8" xfId="23500" xr:uid="{00000000-0005-0000-0000-0000F97E0000}"/>
    <cellStyle name="Normal 35" xfId="843" xr:uid="{00000000-0005-0000-0000-0000FA7E0000}"/>
    <cellStyle name="Normal 35 2" xfId="1308" xr:uid="{00000000-0005-0000-0000-0000FB7E0000}"/>
    <cellStyle name="Normal 35 2 2" xfId="2236" xr:uid="{00000000-0005-0000-0000-0000FC7E0000}"/>
    <cellStyle name="Normal 35 2 2 2" xfId="4086" xr:uid="{00000000-0005-0000-0000-0000FD7E0000}"/>
    <cellStyle name="Normal 35 2 2 2 2" xfId="7807" xr:uid="{00000000-0005-0000-0000-0000FE7E0000}"/>
    <cellStyle name="Normal 35 2 2 2 2 2" xfId="22691" xr:uid="{00000000-0005-0000-0000-0000FF7E0000}"/>
    <cellStyle name="Normal 35 2 2 2 2 2 2" xfId="45334" xr:uid="{00000000-0005-0000-0000-0000007F0000}"/>
    <cellStyle name="Normal 35 2 2 2 2 3" xfId="15251" xr:uid="{00000000-0005-0000-0000-0000017F0000}"/>
    <cellStyle name="Normal 35 2 2 2 2 3 2" xfId="37894" xr:uid="{00000000-0005-0000-0000-0000027F0000}"/>
    <cellStyle name="Normal 35 2 2 2 2 4" xfId="30453" xr:uid="{00000000-0005-0000-0000-0000037F0000}"/>
    <cellStyle name="Normal 35 2 2 2 3" xfId="18973" xr:uid="{00000000-0005-0000-0000-0000047F0000}"/>
    <cellStyle name="Normal 35 2 2 2 3 2" xfId="41616" xr:uid="{00000000-0005-0000-0000-0000057F0000}"/>
    <cellStyle name="Normal 35 2 2 2 4" xfId="11533" xr:uid="{00000000-0005-0000-0000-0000067F0000}"/>
    <cellStyle name="Normal 35 2 2 2 4 2" xfId="34176" xr:uid="{00000000-0005-0000-0000-0000077F0000}"/>
    <cellStyle name="Normal 35 2 2 2 5" xfId="26735" xr:uid="{00000000-0005-0000-0000-0000087F0000}"/>
    <cellStyle name="Normal 35 2 2 3" xfId="5960" xr:uid="{00000000-0005-0000-0000-0000097F0000}"/>
    <cellStyle name="Normal 35 2 2 3 2" xfId="20844" xr:uid="{00000000-0005-0000-0000-00000A7F0000}"/>
    <cellStyle name="Normal 35 2 2 3 2 2" xfId="43487" xr:uid="{00000000-0005-0000-0000-00000B7F0000}"/>
    <cellStyle name="Normal 35 2 2 3 3" xfId="13404" xr:uid="{00000000-0005-0000-0000-00000C7F0000}"/>
    <cellStyle name="Normal 35 2 2 3 3 2" xfId="36047" xr:uid="{00000000-0005-0000-0000-00000D7F0000}"/>
    <cellStyle name="Normal 35 2 2 3 4" xfId="28606" xr:uid="{00000000-0005-0000-0000-00000E7F0000}"/>
    <cellStyle name="Normal 35 2 2 4" xfId="17126" xr:uid="{00000000-0005-0000-0000-00000F7F0000}"/>
    <cellStyle name="Normal 35 2 2 4 2" xfId="39769" xr:uid="{00000000-0005-0000-0000-0000107F0000}"/>
    <cellStyle name="Normal 35 2 2 5" xfId="9686" xr:uid="{00000000-0005-0000-0000-0000117F0000}"/>
    <cellStyle name="Normal 35 2 2 5 2" xfId="32329" xr:uid="{00000000-0005-0000-0000-0000127F0000}"/>
    <cellStyle name="Normal 35 2 2 6" xfId="24888" xr:uid="{00000000-0005-0000-0000-0000137F0000}"/>
    <cellStyle name="Normal 35 2 3" xfId="3161" xr:uid="{00000000-0005-0000-0000-0000147F0000}"/>
    <cellStyle name="Normal 35 2 3 2" xfId="6882" xr:uid="{00000000-0005-0000-0000-0000157F0000}"/>
    <cellStyle name="Normal 35 2 3 2 2" xfId="21766" xr:uid="{00000000-0005-0000-0000-0000167F0000}"/>
    <cellStyle name="Normal 35 2 3 2 2 2" xfId="44409" xr:uid="{00000000-0005-0000-0000-0000177F0000}"/>
    <cellStyle name="Normal 35 2 3 2 3" xfId="14326" xr:uid="{00000000-0005-0000-0000-0000187F0000}"/>
    <cellStyle name="Normal 35 2 3 2 3 2" xfId="36969" xr:uid="{00000000-0005-0000-0000-0000197F0000}"/>
    <cellStyle name="Normal 35 2 3 2 4" xfId="29528" xr:uid="{00000000-0005-0000-0000-00001A7F0000}"/>
    <cellStyle name="Normal 35 2 3 3" xfId="18048" xr:uid="{00000000-0005-0000-0000-00001B7F0000}"/>
    <cellStyle name="Normal 35 2 3 3 2" xfId="40691" xr:uid="{00000000-0005-0000-0000-00001C7F0000}"/>
    <cellStyle name="Normal 35 2 3 4" xfId="10608" xr:uid="{00000000-0005-0000-0000-00001D7F0000}"/>
    <cellStyle name="Normal 35 2 3 4 2" xfId="33251" xr:uid="{00000000-0005-0000-0000-00001E7F0000}"/>
    <cellStyle name="Normal 35 2 3 5" xfId="25810" xr:uid="{00000000-0005-0000-0000-00001F7F0000}"/>
    <cellStyle name="Normal 35 2 4" xfId="5035" xr:uid="{00000000-0005-0000-0000-0000207F0000}"/>
    <cellStyle name="Normal 35 2 4 2" xfId="19919" xr:uid="{00000000-0005-0000-0000-0000217F0000}"/>
    <cellStyle name="Normal 35 2 4 2 2" xfId="42562" xr:uid="{00000000-0005-0000-0000-0000227F0000}"/>
    <cellStyle name="Normal 35 2 4 3" xfId="12479" xr:uid="{00000000-0005-0000-0000-0000237F0000}"/>
    <cellStyle name="Normal 35 2 4 3 2" xfId="35122" xr:uid="{00000000-0005-0000-0000-0000247F0000}"/>
    <cellStyle name="Normal 35 2 4 4" xfId="27681" xr:uid="{00000000-0005-0000-0000-0000257F0000}"/>
    <cellStyle name="Normal 35 2 5" xfId="16201" xr:uid="{00000000-0005-0000-0000-0000267F0000}"/>
    <cellStyle name="Normal 35 2 5 2" xfId="38844" xr:uid="{00000000-0005-0000-0000-0000277F0000}"/>
    <cellStyle name="Normal 35 2 6" xfId="8761" xr:uid="{00000000-0005-0000-0000-0000287F0000}"/>
    <cellStyle name="Normal 35 2 6 2" xfId="31404" xr:uid="{00000000-0005-0000-0000-0000297F0000}"/>
    <cellStyle name="Normal 35 2 7" xfId="23963" xr:uid="{00000000-0005-0000-0000-00002A7F0000}"/>
    <cellStyle name="Normal 35 3" xfId="1774" xr:uid="{00000000-0005-0000-0000-00002B7F0000}"/>
    <cellStyle name="Normal 35 3 2" xfId="3624" xr:uid="{00000000-0005-0000-0000-00002C7F0000}"/>
    <cellStyle name="Normal 35 3 2 2" xfId="7345" xr:uid="{00000000-0005-0000-0000-00002D7F0000}"/>
    <cellStyle name="Normal 35 3 2 2 2" xfId="22229" xr:uid="{00000000-0005-0000-0000-00002E7F0000}"/>
    <cellStyle name="Normal 35 3 2 2 2 2" xfId="44872" xr:uid="{00000000-0005-0000-0000-00002F7F0000}"/>
    <cellStyle name="Normal 35 3 2 2 3" xfId="14789" xr:uid="{00000000-0005-0000-0000-0000307F0000}"/>
    <cellStyle name="Normal 35 3 2 2 3 2" xfId="37432" xr:uid="{00000000-0005-0000-0000-0000317F0000}"/>
    <cellStyle name="Normal 35 3 2 2 4" xfId="29991" xr:uid="{00000000-0005-0000-0000-0000327F0000}"/>
    <cellStyle name="Normal 35 3 2 3" xfId="18511" xr:uid="{00000000-0005-0000-0000-0000337F0000}"/>
    <cellStyle name="Normal 35 3 2 3 2" xfId="41154" xr:uid="{00000000-0005-0000-0000-0000347F0000}"/>
    <cellStyle name="Normal 35 3 2 4" xfId="11071" xr:uid="{00000000-0005-0000-0000-0000357F0000}"/>
    <cellStyle name="Normal 35 3 2 4 2" xfId="33714" xr:uid="{00000000-0005-0000-0000-0000367F0000}"/>
    <cellStyle name="Normal 35 3 2 5" xfId="26273" xr:uid="{00000000-0005-0000-0000-0000377F0000}"/>
    <cellStyle name="Normal 35 3 3" xfId="5498" xr:uid="{00000000-0005-0000-0000-0000387F0000}"/>
    <cellStyle name="Normal 35 3 3 2" xfId="20382" xr:uid="{00000000-0005-0000-0000-0000397F0000}"/>
    <cellStyle name="Normal 35 3 3 2 2" xfId="43025" xr:uid="{00000000-0005-0000-0000-00003A7F0000}"/>
    <cellStyle name="Normal 35 3 3 3" xfId="12942" xr:uid="{00000000-0005-0000-0000-00003B7F0000}"/>
    <cellStyle name="Normal 35 3 3 3 2" xfId="35585" xr:uid="{00000000-0005-0000-0000-00003C7F0000}"/>
    <cellStyle name="Normal 35 3 3 4" xfId="28144" xr:uid="{00000000-0005-0000-0000-00003D7F0000}"/>
    <cellStyle name="Normal 35 3 4" xfId="16664" xr:uid="{00000000-0005-0000-0000-00003E7F0000}"/>
    <cellStyle name="Normal 35 3 4 2" xfId="39307" xr:uid="{00000000-0005-0000-0000-00003F7F0000}"/>
    <cellStyle name="Normal 35 3 5" xfId="9224" xr:uid="{00000000-0005-0000-0000-0000407F0000}"/>
    <cellStyle name="Normal 35 3 5 2" xfId="31867" xr:uid="{00000000-0005-0000-0000-0000417F0000}"/>
    <cellStyle name="Normal 35 3 6" xfId="24426" xr:uid="{00000000-0005-0000-0000-0000427F0000}"/>
    <cellStyle name="Normal 35 4" xfId="2699" xr:uid="{00000000-0005-0000-0000-0000437F0000}"/>
    <cellStyle name="Normal 35 4 2" xfId="6420" xr:uid="{00000000-0005-0000-0000-0000447F0000}"/>
    <cellStyle name="Normal 35 4 2 2" xfId="21304" xr:uid="{00000000-0005-0000-0000-0000457F0000}"/>
    <cellStyle name="Normal 35 4 2 2 2" xfId="43947" xr:uid="{00000000-0005-0000-0000-0000467F0000}"/>
    <cellStyle name="Normal 35 4 2 3" xfId="13864" xr:uid="{00000000-0005-0000-0000-0000477F0000}"/>
    <cellStyle name="Normal 35 4 2 3 2" xfId="36507" xr:uid="{00000000-0005-0000-0000-0000487F0000}"/>
    <cellStyle name="Normal 35 4 2 4" xfId="29066" xr:uid="{00000000-0005-0000-0000-0000497F0000}"/>
    <cellStyle name="Normal 35 4 3" xfId="17586" xr:uid="{00000000-0005-0000-0000-00004A7F0000}"/>
    <cellStyle name="Normal 35 4 3 2" xfId="40229" xr:uid="{00000000-0005-0000-0000-00004B7F0000}"/>
    <cellStyle name="Normal 35 4 4" xfId="10146" xr:uid="{00000000-0005-0000-0000-00004C7F0000}"/>
    <cellStyle name="Normal 35 4 4 2" xfId="32789" xr:uid="{00000000-0005-0000-0000-00004D7F0000}"/>
    <cellStyle name="Normal 35 4 5" xfId="25348" xr:uid="{00000000-0005-0000-0000-00004E7F0000}"/>
    <cellStyle name="Normal 35 5" xfId="4573" xr:uid="{00000000-0005-0000-0000-00004F7F0000}"/>
    <cellStyle name="Normal 35 5 2" xfId="19457" xr:uid="{00000000-0005-0000-0000-0000507F0000}"/>
    <cellStyle name="Normal 35 5 2 2" xfId="42100" xr:uid="{00000000-0005-0000-0000-0000517F0000}"/>
    <cellStyle name="Normal 35 5 3" xfId="12017" xr:uid="{00000000-0005-0000-0000-0000527F0000}"/>
    <cellStyle name="Normal 35 5 3 2" xfId="34660" xr:uid="{00000000-0005-0000-0000-0000537F0000}"/>
    <cellStyle name="Normal 35 5 4" xfId="27219" xr:uid="{00000000-0005-0000-0000-0000547F0000}"/>
    <cellStyle name="Normal 35 6" xfId="15739" xr:uid="{00000000-0005-0000-0000-0000557F0000}"/>
    <cellStyle name="Normal 35 6 2" xfId="38382" xr:uid="{00000000-0005-0000-0000-0000567F0000}"/>
    <cellStyle name="Normal 35 7" xfId="8299" xr:uid="{00000000-0005-0000-0000-0000577F0000}"/>
    <cellStyle name="Normal 35 7 2" xfId="30942" xr:uid="{00000000-0005-0000-0000-0000587F0000}"/>
    <cellStyle name="Normal 35 8" xfId="23501" xr:uid="{00000000-0005-0000-0000-0000597F0000}"/>
    <cellStyle name="Normal 36" xfId="844" xr:uid="{00000000-0005-0000-0000-00005A7F0000}"/>
    <cellStyle name="Normal 36 2" xfId="1309" xr:uid="{00000000-0005-0000-0000-00005B7F0000}"/>
    <cellStyle name="Normal 36 2 2" xfId="2237" xr:uid="{00000000-0005-0000-0000-00005C7F0000}"/>
    <cellStyle name="Normal 36 2 2 2" xfId="4087" xr:uid="{00000000-0005-0000-0000-00005D7F0000}"/>
    <cellStyle name="Normal 36 2 2 2 2" xfId="7808" xr:uid="{00000000-0005-0000-0000-00005E7F0000}"/>
    <cellStyle name="Normal 36 2 2 2 2 2" xfId="22692" xr:uid="{00000000-0005-0000-0000-00005F7F0000}"/>
    <cellStyle name="Normal 36 2 2 2 2 2 2" xfId="45335" xr:uid="{00000000-0005-0000-0000-0000607F0000}"/>
    <cellStyle name="Normal 36 2 2 2 2 3" xfId="15252" xr:uid="{00000000-0005-0000-0000-0000617F0000}"/>
    <cellStyle name="Normal 36 2 2 2 2 3 2" xfId="37895" xr:uid="{00000000-0005-0000-0000-0000627F0000}"/>
    <cellStyle name="Normal 36 2 2 2 2 4" xfId="30454" xr:uid="{00000000-0005-0000-0000-0000637F0000}"/>
    <cellStyle name="Normal 36 2 2 2 3" xfId="18974" xr:uid="{00000000-0005-0000-0000-0000647F0000}"/>
    <cellStyle name="Normal 36 2 2 2 3 2" xfId="41617" xr:uid="{00000000-0005-0000-0000-0000657F0000}"/>
    <cellStyle name="Normal 36 2 2 2 4" xfId="11534" xr:uid="{00000000-0005-0000-0000-0000667F0000}"/>
    <cellStyle name="Normal 36 2 2 2 4 2" xfId="34177" xr:uid="{00000000-0005-0000-0000-0000677F0000}"/>
    <cellStyle name="Normal 36 2 2 2 5" xfId="26736" xr:uid="{00000000-0005-0000-0000-0000687F0000}"/>
    <cellStyle name="Normal 36 2 2 3" xfId="5961" xr:uid="{00000000-0005-0000-0000-0000697F0000}"/>
    <cellStyle name="Normal 36 2 2 3 2" xfId="20845" xr:uid="{00000000-0005-0000-0000-00006A7F0000}"/>
    <cellStyle name="Normal 36 2 2 3 2 2" xfId="43488" xr:uid="{00000000-0005-0000-0000-00006B7F0000}"/>
    <cellStyle name="Normal 36 2 2 3 3" xfId="13405" xr:uid="{00000000-0005-0000-0000-00006C7F0000}"/>
    <cellStyle name="Normal 36 2 2 3 3 2" xfId="36048" xr:uid="{00000000-0005-0000-0000-00006D7F0000}"/>
    <cellStyle name="Normal 36 2 2 3 4" xfId="28607" xr:uid="{00000000-0005-0000-0000-00006E7F0000}"/>
    <cellStyle name="Normal 36 2 2 4" xfId="17127" xr:uid="{00000000-0005-0000-0000-00006F7F0000}"/>
    <cellStyle name="Normal 36 2 2 4 2" xfId="39770" xr:uid="{00000000-0005-0000-0000-0000707F0000}"/>
    <cellStyle name="Normal 36 2 2 5" xfId="9687" xr:uid="{00000000-0005-0000-0000-0000717F0000}"/>
    <cellStyle name="Normal 36 2 2 5 2" xfId="32330" xr:uid="{00000000-0005-0000-0000-0000727F0000}"/>
    <cellStyle name="Normal 36 2 2 6" xfId="24889" xr:uid="{00000000-0005-0000-0000-0000737F0000}"/>
    <cellStyle name="Normal 36 2 3" xfId="3162" xr:uid="{00000000-0005-0000-0000-0000747F0000}"/>
    <cellStyle name="Normal 36 2 3 2" xfId="6883" xr:uid="{00000000-0005-0000-0000-0000757F0000}"/>
    <cellStyle name="Normal 36 2 3 2 2" xfId="21767" xr:uid="{00000000-0005-0000-0000-0000767F0000}"/>
    <cellStyle name="Normal 36 2 3 2 2 2" xfId="44410" xr:uid="{00000000-0005-0000-0000-0000777F0000}"/>
    <cellStyle name="Normal 36 2 3 2 3" xfId="14327" xr:uid="{00000000-0005-0000-0000-0000787F0000}"/>
    <cellStyle name="Normal 36 2 3 2 3 2" xfId="36970" xr:uid="{00000000-0005-0000-0000-0000797F0000}"/>
    <cellStyle name="Normal 36 2 3 2 4" xfId="29529" xr:uid="{00000000-0005-0000-0000-00007A7F0000}"/>
    <cellStyle name="Normal 36 2 3 3" xfId="18049" xr:uid="{00000000-0005-0000-0000-00007B7F0000}"/>
    <cellStyle name="Normal 36 2 3 3 2" xfId="40692" xr:uid="{00000000-0005-0000-0000-00007C7F0000}"/>
    <cellStyle name="Normal 36 2 3 4" xfId="10609" xr:uid="{00000000-0005-0000-0000-00007D7F0000}"/>
    <cellStyle name="Normal 36 2 3 4 2" xfId="33252" xr:uid="{00000000-0005-0000-0000-00007E7F0000}"/>
    <cellStyle name="Normal 36 2 3 5" xfId="25811" xr:uid="{00000000-0005-0000-0000-00007F7F0000}"/>
    <cellStyle name="Normal 36 2 4" xfId="5036" xr:uid="{00000000-0005-0000-0000-0000807F0000}"/>
    <cellStyle name="Normal 36 2 4 2" xfId="19920" xr:uid="{00000000-0005-0000-0000-0000817F0000}"/>
    <cellStyle name="Normal 36 2 4 2 2" xfId="42563" xr:uid="{00000000-0005-0000-0000-0000827F0000}"/>
    <cellStyle name="Normal 36 2 4 3" xfId="12480" xr:uid="{00000000-0005-0000-0000-0000837F0000}"/>
    <cellStyle name="Normal 36 2 4 3 2" xfId="35123" xr:uid="{00000000-0005-0000-0000-0000847F0000}"/>
    <cellStyle name="Normal 36 2 4 4" xfId="27682" xr:uid="{00000000-0005-0000-0000-0000857F0000}"/>
    <cellStyle name="Normal 36 2 5" xfId="16202" xr:uid="{00000000-0005-0000-0000-0000867F0000}"/>
    <cellStyle name="Normal 36 2 5 2" xfId="38845" xr:uid="{00000000-0005-0000-0000-0000877F0000}"/>
    <cellStyle name="Normal 36 2 6" xfId="8762" xr:uid="{00000000-0005-0000-0000-0000887F0000}"/>
    <cellStyle name="Normal 36 2 6 2" xfId="31405" xr:uid="{00000000-0005-0000-0000-0000897F0000}"/>
    <cellStyle name="Normal 36 2 7" xfId="23964" xr:uid="{00000000-0005-0000-0000-00008A7F0000}"/>
    <cellStyle name="Normal 36 3" xfId="1775" xr:uid="{00000000-0005-0000-0000-00008B7F0000}"/>
    <cellStyle name="Normal 36 3 2" xfId="3625" xr:uid="{00000000-0005-0000-0000-00008C7F0000}"/>
    <cellStyle name="Normal 36 3 2 2" xfId="7346" xr:uid="{00000000-0005-0000-0000-00008D7F0000}"/>
    <cellStyle name="Normal 36 3 2 2 2" xfId="22230" xr:uid="{00000000-0005-0000-0000-00008E7F0000}"/>
    <cellStyle name="Normal 36 3 2 2 2 2" xfId="44873" xr:uid="{00000000-0005-0000-0000-00008F7F0000}"/>
    <cellStyle name="Normal 36 3 2 2 3" xfId="14790" xr:uid="{00000000-0005-0000-0000-0000907F0000}"/>
    <cellStyle name="Normal 36 3 2 2 3 2" xfId="37433" xr:uid="{00000000-0005-0000-0000-0000917F0000}"/>
    <cellStyle name="Normal 36 3 2 2 4" xfId="29992" xr:uid="{00000000-0005-0000-0000-0000927F0000}"/>
    <cellStyle name="Normal 36 3 2 3" xfId="18512" xr:uid="{00000000-0005-0000-0000-0000937F0000}"/>
    <cellStyle name="Normal 36 3 2 3 2" xfId="41155" xr:uid="{00000000-0005-0000-0000-0000947F0000}"/>
    <cellStyle name="Normal 36 3 2 4" xfId="11072" xr:uid="{00000000-0005-0000-0000-0000957F0000}"/>
    <cellStyle name="Normal 36 3 2 4 2" xfId="33715" xr:uid="{00000000-0005-0000-0000-0000967F0000}"/>
    <cellStyle name="Normal 36 3 2 5" xfId="26274" xr:uid="{00000000-0005-0000-0000-0000977F0000}"/>
    <cellStyle name="Normal 36 3 3" xfId="5499" xr:uid="{00000000-0005-0000-0000-0000987F0000}"/>
    <cellStyle name="Normal 36 3 3 2" xfId="20383" xr:uid="{00000000-0005-0000-0000-0000997F0000}"/>
    <cellStyle name="Normal 36 3 3 2 2" xfId="43026" xr:uid="{00000000-0005-0000-0000-00009A7F0000}"/>
    <cellStyle name="Normal 36 3 3 3" xfId="12943" xr:uid="{00000000-0005-0000-0000-00009B7F0000}"/>
    <cellStyle name="Normal 36 3 3 3 2" xfId="35586" xr:uid="{00000000-0005-0000-0000-00009C7F0000}"/>
    <cellStyle name="Normal 36 3 3 4" xfId="28145" xr:uid="{00000000-0005-0000-0000-00009D7F0000}"/>
    <cellStyle name="Normal 36 3 4" xfId="16665" xr:uid="{00000000-0005-0000-0000-00009E7F0000}"/>
    <cellStyle name="Normal 36 3 4 2" xfId="39308" xr:uid="{00000000-0005-0000-0000-00009F7F0000}"/>
    <cellStyle name="Normal 36 3 5" xfId="9225" xr:uid="{00000000-0005-0000-0000-0000A07F0000}"/>
    <cellStyle name="Normal 36 3 5 2" xfId="31868" xr:uid="{00000000-0005-0000-0000-0000A17F0000}"/>
    <cellStyle name="Normal 36 3 6" xfId="24427" xr:uid="{00000000-0005-0000-0000-0000A27F0000}"/>
    <cellStyle name="Normal 36 4" xfId="2700" xr:uid="{00000000-0005-0000-0000-0000A37F0000}"/>
    <cellStyle name="Normal 36 4 2" xfId="6421" xr:uid="{00000000-0005-0000-0000-0000A47F0000}"/>
    <cellStyle name="Normal 36 4 2 2" xfId="21305" xr:uid="{00000000-0005-0000-0000-0000A57F0000}"/>
    <cellStyle name="Normal 36 4 2 2 2" xfId="43948" xr:uid="{00000000-0005-0000-0000-0000A67F0000}"/>
    <cellStyle name="Normal 36 4 2 3" xfId="13865" xr:uid="{00000000-0005-0000-0000-0000A77F0000}"/>
    <cellStyle name="Normal 36 4 2 3 2" xfId="36508" xr:uid="{00000000-0005-0000-0000-0000A87F0000}"/>
    <cellStyle name="Normal 36 4 2 4" xfId="29067" xr:uid="{00000000-0005-0000-0000-0000A97F0000}"/>
    <cellStyle name="Normal 36 4 3" xfId="17587" xr:uid="{00000000-0005-0000-0000-0000AA7F0000}"/>
    <cellStyle name="Normal 36 4 3 2" xfId="40230" xr:uid="{00000000-0005-0000-0000-0000AB7F0000}"/>
    <cellStyle name="Normal 36 4 4" xfId="10147" xr:uid="{00000000-0005-0000-0000-0000AC7F0000}"/>
    <cellStyle name="Normal 36 4 4 2" xfId="32790" xr:uid="{00000000-0005-0000-0000-0000AD7F0000}"/>
    <cellStyle name="Normal 36 4 5" xfId="25349" xr:uid="{00000000-0005-0000-0000-0000AE7F0000}"/>
    <cellStyle name="Normal 36 5" xfId="4574" xr:uid="{00000000-0005-0000-0000-0000AF7F0000}"/>
    <cellStyle name="Normal 36 5 2" xfId="19458" xr:uid="{00000000-0005-0000-0000-0000B07F0000}"/>
    <cellStyle name="Normal 36 5 2 2" xfId="42101" xr:uid="{00000000-0005-0000-0000-0000B17F0000}"/>
    <cellStyle name="Normal 36 5 3" xfId="12018" xr:uid="{00000000-0005-0000-0000-0000B27F0000}"/>
    <cellStyle name="Normal 36 5 3 2" xfId="34661" xr:uid="{00000000-0005-0000-0000-0000B37F0000}"/>
    <cellStyle name="Normal 36 5 4" xfId="27220" xr:uid="{00000000-0005-0000-0000-0000B47F0000}"/>
    <cellStyle name="Normal 36 6" xfId="15740" xr:uid="{00000000-0005-0000-0000-0000B57F0000}"/>
    <cellStyle name="Normal 36 6 2" xfId="38383" xr:uid="{00000000-0005-0000-0000-0000B67F0000}"/>
    <cellStyle name="Normal 36 7" xfId="8300" xr:uid="{00000000-0005-0000-0000-0000B77F0000}"/>
    <cellStyle name="Normal 36 7 2" xfId="30943" xr:uid="{00000000-0005-0000-0000-0000B87F0000}"/>
    <cellStyle name="Normal 36 8" xfId="23502" xr:uid="{00000000-0005-0000-0000-0000B97F0000}"/>
    <cellStyle name="Normal 37" xfId="845" xr:uid="{00000000-0005-0000-0000-0000BA7F0000}"/>
    <cellStyle name="Normal 37 2" xfId="1310" xr:uid="{00000000-0005-0000-0000-0000BB7F0000}"/>
    <cellStyle name="Normal 37 2 2" xfId="2238" xr:uid="{00000000-0005-0000-0000-0000BC7F0000}"/>
    <cellStyle name="Normal 37 2 2 2" xfId="4088" xr:uid="{00000000-0005-0000-0000-0000BD7F0000}"/>
    <cellStyle name="Normal 37 2 2 2 2" xfId="7809" xr:uid="{00000000-0005-0000-0000-0000BE7F0000}"/>
    <cellStyle name="Normal 37 2 2 2 2 2" xfId="22693" xr:uid="{00000000-0005-0000-0000-0000BF7F0000}"/>
    <cellStyle name="Normal 37 2 2 2 2 2 2" xfId="45336" xr:uid="{00000000-0005-0000-0000-0000C07F0000}"/>
    <cellStyle name="Normal 37 2 2 2 2 3" xfId="15253" xr:uid="{00000000-0005-0000-0000-0000C17F0000}"/>
    <cellStyle name="Normal 37 2 2 2 2 3 2" xfId="37896" xr:uid="{00000000-0005-0000-0000-0000C27F0000}"/>
    <cellStyle name="Normal 37 2 2 2 2 4" xfId="30455" xr:uid="{00000000-0005-0000-0000-0000C37F0000}"/>
    <cellStyle name="Normal 37 2 2 2 3" xfId="18975" xr:uid="{00000000-0005-0000-0000-0000C47F0000}"/>
    <cellStyle name="Normal 37 2 2 2 3 2" xfId="41618" xr:uid="{00000000-0005-0000-0000-0000C57F0000}"/>
    <cellStyle name="Normal 37 2 2 2 4" xfId="11535" xr:uid="{00000000-0005-0000-0000-0000C67F0000}"/>
    <cellStyle name="Normal 37 2 2 2 4 2" xfId="34178" xr:uid="{00000000-0005-0000-0000-0000C77F0000}"/>
    <cellStyle name="Normal 37 2 2 2 5" xfId="26737" xr:uid="{00000000-0005-0000-0000-0000C87F0000}"/>
    <cellStyle name="Normal 37 2 2 3" xfId="5962" xr:uid="{00000000-0005-0000-0000-0000C97F0000}"/>
    <cellStyle name="Normal 37 2 2 3 2" xfId="20846" xr:uid="{00000000-0005-0000-0000-0000CA7F0000}"/>
    <cellStyle name="Normal 37 2 2 3 2 2" xfId="43489" xr:uid="{00000000-0005-0000-0000-0000CB7F0000}"/>
    <cellStyle name="Normal 37 2 2 3 3" xfId="13406" xr:uid="{00000000-0005-0000-0000-0000CC7F0000}"/>
    <cellStyle name="Normal 37 2 2 3 3 2" xfId="36049" xr:uid="{00000000-0005-0000-0000-0000CD7F0000}"/>
    <cellStyle name="Normal 37 2 2 3 4" xfId="28608" xr:uid="{00000000-0005-0000-0000-0000CE7F0000}"/>
    <cellStyle name="Normal 37 2 2 4" xfId="17128" xr:uid="{00000000-0005-0000-0000-0000CF7F0000}"/>
    <cellStyle name="Normal 37 2 2 4 2" xfId="39771" xr:uid="{00000000-0005-0000-0000-0000D07F0000}"/>
    <cellStyle name="Normal 37 2 2 5" xfId="9688" xr:uid="{00000000-0005-0000-0000-0000D17F0000}"/>
    <cellStyle name="Normal 37 2 2 5 2" xfId="32331" xr:uid="{00000000-0005-0000-0000-0000D27F0000}"/>
    <cellStyle name="Normal 37 2 2 6" xfId="24890" xr:uid="{00000000-0005-0000-0000-0000D37F0000}"/>
    <cellStyle name="Normal 37 2 3" xfId="3163" xr:uid="{00000000-0005-0000-0000-0000D47F0000}"/>
    <cellStyle name="Normal 37 2 3 2" xfId="6884" xr:uid="{00000000-0005-0000-0000-0000D57F0000}"/>
    <cellStyle name="Normal 37 2 3 2 2" xfId="21768" xr:uid="{00000000-0005-0000-0000-0000D67F0000}"/>
    <cellStyle name="Normal 37 2 3 2 2 2" xfId="44411" xr:uid="{00000000-0005-0000-0000-0000D77F0000}"/>
    <cellStyle name="Normal 37 2 3 2 3" xfId="14328" xr:uid="{00000000-0005-0000-0000-0000D87F0000}"/>
    <cellStyle name="Normal 37 2 3 2 3 2" xfId="36971" xr:uid="{00000000-0005-0000-0000-0000D97F0000}"/>
    <cellStyle name="Normal 37 2 3 2 4" xfId="29530" xr:uid="{00000000-0005-0000-0000-0000DA7F0000}"/>
    <cellStyle name="Normal 37 2 3 3" xfId="18050" xr:uid="{00000000-0005-0000-0000-0000DB7F0000}"/>
    <cellStyle name="Normal 37 2 3 3 2" xfId="40693" xr:uid="{00000000-0005-0000-0000-0000DC7F0000}"/>
    <cellStyle name="Normal 37 2 3 4" xfId="10610" xr:uid="{00000000-0005-0000-0000-0000DD7F0000}"/>
    <cellStyle name="Normal 37 2 3 4 2" xfId="33253" xr:uid="{00000000-0005-0000-0000-0000DE7F0000}"/>
    <cellStyle name="Normal 37 2 3 5" xfId="25812" xr:uid="{00000000-0005-0000-0000-0000DF7F0000}"/>
    <cellStyle name="Normal 37 2 4" xfId="5037" xr:uid="{00000000-0005-0000-0000-0000E07F0000}"/>
    <cellStyle name="Normal 37 2 4 2" xfId="19921" xr:uid="{00000000-0005-0000-0000-0000E17F0000}"/>
    <cellStyle name="Normal 37 2 4 2 2" xfId="42564" xr:uid="{00000000-0005-0000-0000-0000E27F0000}"/>
    <cellStyle name="Normal 37 2 4 3" xfId="12481" xr:uid="{00000000-0005-0000-0000-0000E37F0000}"/>
    <cellStyle name="Normal 37 2 4 3 2" xfId="35124" xr:uid="{00000000-0005-0000-0000-0000E47F0000}"/>
    <cellStyle name="Normal 37 2 4 4" xfId="27683" xr:uid="{00000000-0005-0000-0000-0000E57F0000}"/>
    <cellStyle name="Normal 37 2 5" xfId="16203" xr:uid="{00000000-0005-0000-0000-0000E67F0000}"/>
    <cellStyle name="Normal 37 2 5 2" xfId="38846" xr:uid="{00000000-0005-0000-0000-0000E77F0000}"/>
    <cellStyle name="Normal 37 2 6" xfId="8763" xr:uid="{00000000-0005-0000-0000-0000E87F0000}"/>
    <cellStyle name="Normal 37 2 6 2" xfId="31406" xr:uid="{00000000-0005-0000-0000-0000E97F0000}"/>
    <cellStyle name="Normal 37 2 7" xfId="23965" xr:uid="{00000000-0005-0000-0000-0000EA7F0000}"/>
    <cellStyle name="Normal 37 3" xfId="1776" xr:uid="{00000000-0005-0000-0000-0000EB7F0000}"/>
    <cellStyle name="Normal 37 3 2" xfId="3626" xr:uid="{00000000-0005-0000-0000-0000EC7F0000}"/>
    <cellStyle name="Normal 37 3 2 2" xfId="7347" xr:uid="{00000000-0005-0000-0000-0000ED7F0000}"/>
    <cellStyle name="Normal 37 3 2 2 2" xfId="22231" xr:uid="{00000000-0005-0000-0000-0000EE7F0000}"/>
    <cellStyle name="Normal 37 3 2 2 2 2" xfId="44874" xr:uid="{00000000-0005-0000-0000-0000EF7F0000}"/>
    <cellStyle name="Normal 37 3 2 2 3" xfId="14791" xr:uid="{00000000-0005-0000-0000-0000F07F0000}"/>
    <cellStyle name="Normal 37 3 2 2 3 2" xfId="37434" xr:uid="{00000000-0005-0000-0000-0000F17F0000}"/>
    <cellStyle name="Normal 37 3 2 2 4" xfId="29993" xr:uid="{00000000-0005-0000-0000-0000F27F0000}"/>
    <cellStyle name="Normal 37 3 2 3" xfId="18513" xr:uid="{00000000-0005-0000-0000-0000F37F0000}"/>
    <cellStyle name="Normal 37 3 2 3 2" xfId="41156" xr:uid="{00000000-0005-0000-0000-0000F47F0000}"/>
    <cellStyle name="Normal 37 3 2 4" xfId="11073" xr:uid="{00000000-0005-0000-0000-0000F57F0000}"/>
    <cellStyle name="Normal 37 3 2 4 2" xfId="33716" xr:uid="{00000000-0005-0000-0000-0000F67F0000}"/>
    <cellStyle name="Normal 37 3 2 5" xfId="26275" xr:uid="{00000000-0005-0000-0000-0000F77F0000}"/>
    <cellStyle name="Normal 37 3 3" xfId="5500" xr:uid="{00000000-0005-0000-0000-0000F87F0000}"/>
    <cellStyle name="Normal 37 3 3 2" xfId="20384" xr:uid="{00000000-0005-0000-0000-0000F97F0000}"/>
    <cellStyle name="Normal 37 3 3 2 2" xfId="43027" xr:uid="{00000000-0005-0000-0000-0000FA7F0000}"/>
    <cellStyle name="Normal 37 3 3 3" xfId="12944" xr:uid="{00000000-0005-0000-0000-0000FB7F0000}"/>
    <cellStyle name="Normal 37 3 3 3 2" xfId="35587" xr:uid="{00000000-0005-0000-0000-0000FC7F0000}"/>
    <cellStyle name="Normal 37 3 3 4" xfId="28146" xr:uid="{00000000-0005-0000-0000-0000FD7F0000}"/>
    <cellStyle name="Normal 37 3 4" xfId="16666" xr:uid="{00000000-0005-0000-0000-0000FE7F0000}"/>
    <cellStyle name="Normal 37 3 4 2" xfId="39309" xr:uid="{00000000-0005-0000-0000-0000FF7F0000}"/>
    <cellStyle name="Normal 37 3 5" xfId="9226" xr:uid="{00000000-0005-0000-0000-000000800000}"/>
    <cellStyle name="Normal 37 3 5 2" xfId="31869" xr:uid="{00000000-0005-0000-0000-000001800000}"/>
    <cellStyle name="Normal 37 3 6" xfId="24428" xr:uid="{00000000-0005-0000-0000-000002800000}"/>
    <cellStyle name="Normal 37 4" xfId="2701" xr:uid="{00000000-0005-0000-0000-000003800000}"/>
    <cellStyle name="Normal 37 4 2" xfId="6422" xr:uid="{00000000-0005-0000-0000-000004800000}"/>
    <cellStyle name="Normal 37 4 2 2" xfId="21306" xr:uid="{00000000-0005-0000-0000-000005800000}"/>
    <cellStyle name="Normal 37 4 2 2 2" xfId="43949" xr:uid="{00000000-0005-0000-0000-000006800000}"/>
    <cellStyle name="Normal 37 4 2 3" xfId="13866" xr:uid="{00000000-0005-0000-0000-000007800000}"/>
    <cellStyle name="Normal 37 4 2 3 2" xfId="36509" xr:uid="{00000000-0005-0000-0000-000008800000}"/>
    <cellStyle name="Normal 37 4 2 4" xfId="29068" xr:uid="{00000000-0005-0000-0000-000009800000}"/>
    <cellStyle name="Normal 37 4 3" xfId="17588" xr:uid="{00000000-0005-0000-0000-00000A800000}"/>
    <cellStyle name="Normal 37 4 3 2" xfId="40231" xr:uid="{00000000-0005-0000-0000-00000B800000}"/>
    <cellStyle name="Normal 37 4 4" xfId="10148" xr:uid="{00000000-0005-0000-0000-00000C800000}"/>
    <cellStyle name="Normal 37 4 4 2" xfId="32791" xr:uid="{00000000-0005-0000-0000-00000D800000}"/>
    <cellStyle name="Normal 37 4 5" xfId="25350" xr:uid="{00000000-0005-0000-0000-00000E800000}"/>
    <cellStyle name="Normal 37 5" xfId="4575" xr:uid="{00000000-0005-0000-0000-00000F800000}"/>
    <cellStyle name="Normal 37 5 2" xfId="19459" xr:uid="{00000000-0005-0000-0000-000010800000}"/>
    <cellStyle name="Normal 37 5 2 2" xfId="42102" xr:uid="{00000000-0005-0000-0000-000011800000}"/>
    <cellStyle name="Normal 37 5 3" xfId="12019" xr:uid="{00000000-0005-0000-0000-000012800000}"/>
    <cellStyle name="Normal 37 5 3 2" xfId="34662" xr:uid="{00000000-0005-0000-0000-000013800000}"/>
    <cellStyle name="Normal 37 5 4" xfId="27221" xr:uid="{00000000-0005-0000-0000-000014800000}"/>
    <cellStyle name="Normal 37 6" xfId="15741" xr:uid="{00000000-0005-0000-0000-000015800000}"/>
    <cellStyle name="Normal 37 6 2" xfId="38384" xr:uid="{00000000-0005-0000-0000-000016800000}"/>
    <cellStyle name="Normal 37 7" xfId="8301" xr:uid="{00000000-0005-0000-0000-000017800000}"/>
    <cellStyle name="Normal 37 7 2" xfId="30944" xr:uid="{00000000-0005-0000-0000-000018800000}"/>
    <cellStyle name="Normal 37 8" xfId="23503" xr:uid="{00000000-0005-0000-0000-000019800000}"/>
    <cellStyle name="Normal 38" xfId="846" xr:uid="{00000000-0005-0000-0000-00001A800000}"/>
    <cellStyle name="Normal 38 2" xfId="1311" xr:uid="{00000000-0005-0000-0000-00001B800000}"/>
    <cellStyle name="Normal 38 2 2" xfId="2239" xr:uid="{00000000-0005-0000-0000-00001C800000}"/>
    <cellStyle name="Normal 38 2 2 2" xfId="4089" xr:uid="{00000000-0005-0000-0000-00001D800000}"/>
    <cellStyle name="Normal 38 2 2 2 2" xfId="7810" xr:uid="{00000000-0005-0000-0000-00001E800000}"/>
    <cellStyle name="Normal 38 2 2 2 2 2" xfId="22694" xr:uid="{00000000-0005-0000-0000-00001F800000}"/>
    <cellStyle name="Normal 38 2 2 2 2 2 2" xfId="45337" xr:uid="{00000000-0005-0000-0000-000020800000}"/>
    <cellStyle name="Normal 38 2 2 2 2 3" xfId="15254" xr:uid="{00000000-0005-0000-0000-000021800000}"/>
    <cellStyle name="Normal 38 2 2 2 2 3 2" xfId="37897" xr:uid="{00000000-0005-0000-0000-000022800000}"/>
    <cellStyle name="Normal 38 2 2 2 2 4" xfId="30456" xr:uid="{00000000-0005-0000-0000-000023800000}"/>
    <cellStyle name="Normal 38 2 2 2 3" xfId="18976" xr:uid="{00000000-0005-0000-0000-000024800000}"/>
    <cellStyle name="Normal 38 2 2 2 3 2" xfId="41619" xr:uid="{00000000-0005-0000-0000-000025800000}"/>
    <cellStyle name="Normal 38 2 2 2 4" xfId="11536" xr:uid="{00000000-0005-0000-0000-000026800000}"/>
    <cellStyle name="Normal 38 2 2 2 4 2" xfId="34179" xr:uid="{00000000-0005-0000-0000-000027800000}"/>
    <cellStyle name="Normal 38 2 2 2 5" xfId="26738" xr:uid="{00000000-0005-0000-0000-000028800000}"/>
    <cellStyle name="Normal 38 2 2 3" xfId="5963" xr:uid="{00000000-0005-0000-0000-000029800000}"/>
    <cellStyle name="Normal 38 2 2 3 2" xfId="20847" xr:uid="{00000000-0005-0000-0000-00002A800000}"/>
    <cellStyle name="Normal 38 2 2 3 2 2" xfId="43490" xr:uid="{00000000-0005-0000-0000-00002B800000}"/>
    <cellStyle name="Normal 38 2 2 3 3" xfId="13407" xr:uid="{00000000-0005-0000-0000-00002C800000}"/>
    <cellStyle name="Normal 38 2 2 3 3 2" xfId="36050" xr:uid="{00000000-0005-0000-0000-00002D800000}"/>
    <cellStyle name="Normal 38 2 2 3 4" xfId="28609" xr:uid="{00000000-0005-0000-0000-00002E800000}"/>
    <cellStyle name="Normal 38 2 2 4" xfId="17129" xr:uid="{00000000-0005-0000-0000-00002F800000}"/>
    <cellStyle name="Normal 38 2 2 4 2" xfId="39772" xr:uid="{00000000-0005-0000-0000-000030800000}"/>
    <cellStyle name="Normal 38 2 2 5" xfId="9689" xr:uid="{00000000-0005-0000-0000-000031800000}"/>
    <cellStyle name="Normal 38 2 2 5 2" xfId="32332" xr:uid="{00000000-0005-0000-0000-000032800000}"/>
    <cellStyle name="Normal 38 2 2 6" xfId="24891" xr:uid="{00000000-0005-0000-0000-000033800000}"/>
    <cellStyle name="Normal 38 2 3" xfId="3164" xr:uid="{00000000-0005-0000-0000-000034800000}"/>
    <cellStyle name="Normal 38 2 3 2" xfId="6885" xr:uid="{00000000-0005-0000-0000-000035800000}"/>
    <cellStyle name="Normal 38 2 3 2 2" xfId="21769" xr:uid="{00000000-0005-0000-0000-000036800000}"/>
    <cellStyle name="Normal 38 2 3 2 2 2" xfId="44412" xr:uid="{00000000-0005-0000-0000-000037800000}"/>
    <cellStyle name="Normal 38 2 3 2 3" xfId="14329" xr:uid="{00000000-0005-0000-0000-000038800000}"/>
    <cellStyle name="Normal 38 2 3 2 3 2" xfId="36972" xr:uid="{00000000-0005-0000-0000-000039800000}"/>
    <cellStyle name="Normal 38 2 3 2 4" xfId="29531" xr:uid="{00000000-0005-0000-0000-00003A800000}"/>
    <cellStyle name="Normal 38 2 3 3" xfId="18051" xr:uid="{00000000-0005-0000-0000-00003B800000}"/>
    <cellStyle name="Normal 38 2 3 3 2" xfId="40694" xr:uid="{00000000-0005-0000-0000-00003C800000}"/>
    <cellStyle name="Normal 38 2 3 4" xfId="10611" xr:uid="{00000000-0005-0000-0000-00003D800000}"/>
    <cellStyle name="Normal 38 2 3 4 2" xfId="33254" xr:uid="{00000000-0005-0000-0000-00003E800000}"/>
    <cellStyle name="Normal 38 2 3 5" xfId="25813" xr:uid="{00000000-0005-0000-0000-00003F800000}"/>
    <cellStyle name="Normal 38 2 4" xfId="5038" xr:uid="{00000000-0005-0000-0000-000040800000}"/>
    <cellStyle name="Normal 38 2 4 2" xfId="19922" xr:uid="{00000000-0005-0000-0000-000041800000}"/>
    <cellStyle name="Normal 38 2 4 2 2" xfId="42565" xr:uid="{00000000-0005-0000-0000-000042800000}"/>
    <cellStyle name="Normal 38 2 4 3" xfId="12482" xr:uid="{00000000-0005-0000-0000-000043800000}"/>
    <cellStyle name="Normal 38 2 4 3 2" xfId="35125" xr:uid="{00000000-0005-0000-0000-000044800000}"/>
    <cellStyle name="Normal 38 2 4 4" xfId="27684" xr:uid="{00000000-0005-0000-0000-000045800000}"/>
    <cellStyle name="Normal 38 2 5" xfId="16204" xr:uid="{00000000-0005-0000-0000-000046800000}"/>
    <cellStyle name="Normal 38 2 5 2" xfId="38847" xr:uid="{00000000-0005-0000-0000-000047800000}"/>
    <cellStyle name="Normal 38 2 6" xfId="8764" xr:uid="{00000000-0005-0000-0000-000048800000}"/>
    <cellStyle name="Normal 38 2 6 2" xfId="31407" xr:uid="{00000000-0005-0000-0000-000049800000}"/>
    <cellStyle name="Normal 38 2 7" xfId="23966" xr:uid="{00000000-0005-0000-0000-00004A800000}"/>
    <cellStyle name="Normal 38 3" xfId="1777" xr:uid="{00000000-0005-0000-0000-00004B800000}"/>
    <cellStyle name="Normal 38 3 2" xfId="3627" xr:uid="{00000000-0005-0000-0000-00004C800000}"/>
    <cellStyle name="Normal 38 3 2 2" xfId="7348" xr:uid="{00000000-0005-0000-0000-00004D800000}"/>
    <cellStyle name="Normal 38 3 2 2 2" xfId="22232" xr:uid="{00000000-0005-0000-0000-00004E800000}"/>
    <cellStyle name="Normal 38 3 2 2 2 2" xfId="44875" xr:uid="{00000000-0005-0000-0000-00004F800000}"/>
    <cellStyle name="Normal 38 3 2 2 3" xfId="14792" xr:uid="{00000000-0005-0000-0000-000050800000}"/>
    <cellStyle name="Normal 38 3 2 2 3 2" xfId="37435" xr:uid="{00000000-0005-0000-0000-000051800000}"/>
    <cellStyle name="Normal 38 3 2 2 4" xfId="29994" xr:uid="{00000000-0005-0000-0000-000052800000}"/>
    <cellStyle name="Normal 38 3 2 3" xfId="18514" xr:uid="{00000000-0005-0000-0000-000053800000}"/>
    <cellStyle name="Normal 38 3 2 3 2" xfId="41157" xr:uid="{00000000-0005-0000-0000-000054800000}"/>
    <cellStyle name="Normal 38 3 2 4" xfId="11074" xr:uid="{00000000-0005-0000-0000-000055800000}"/>
    <cellStyle name="Normal 38 3 2 4 2" xfId="33717" xr:uid="{00000000-0005-0000-0000-000056800000}"/>
    <cellStyle name="Normal 38 3 2 5" xfId="26276" xr:uid="{00000000-0005-0000-0000-000057800000}"/>
    <cellStyle name="Normal 38 3 3" xfId="5501" xr:uid="{00000000-0005-0000-0000-000058800000}"/>
    <cellStyle name="Normal 38 3 3 2" xfId="20385" xr:uid="{00000000-0005-0000-0000-000059800000}"/>
    <cellStyle name="Normal 38 3 3 2 2" xfId="43028" xr:uid="{00000000-0005-0000-0000-00005A800000}"/>
    <cellStyle name="Normal 38 3 3 3" xfId="12945" xr:uid="{00000000-0005-0000-0000-00005B800000}"/>
    <cellStyle name="Normal 38 3 3 3 2" xfId="35588" xr:uid="{00000000-0005-0000-0000-00005C800000}"/>
    <cellStyle name="Normal 38 3 3 4" xfId="28147" xr:uid="{00000000-0005-0000-0000-00005D800000}"/>
    <cellStyle name="Normal 38 3 4" xfId="16667" xr:uid="{00000000-0005-0000-0000-00005E800000}"/>
    <cellStyle name="Normal 38 3 4 2" xfId="39310" xr:uid="{00000000-0005-0000-0000-00005F800000}"/>
    <cellStyle name="Normal 38 3 5" xfId="9227" xr:uid="{00000000-0005-0000-0000-000060800000}"/>
    <cellStyle name="Normal 38 3 5 2" xfId="31870" xr:uid="{00000000-0005-0000-0000-000061800000}"/>
    <cellStyle name="Normal 38 3 6" xfId="24429" xr:uid="{00000000-0005-0000-0000-000062800000}"/>
    <cellStyle name="Normal 38 4" xfId="2702" xr:uid="{00000000-0005-0000-0000-000063800000}"/>
    <cellStyle name="Normal 38 4 2" xfId="6423" xr:uid="{00000000-0005-0000-0000-000064800000}"/>
    <cellStyle name="Normal 38 4 2 2" xfId="21307" xr:uid="{00000000-0005-0000-0000-000065800000}"/>
    <cellStyle name="Normal 38 4 2 2 2" xfId="43950" xr:uid="{00000000-0005-0000-0000-000066800000}"/>
    <cellStyle name="Normal 38 4 2 3" xfId="13867" xr:uid="{00000000-0005-0000-0000-000067800000}"/>
    <cellStyle name="Normal 38 4 2 3 2" xfId="36510" xr:uid="{00000000-0005-0000-0000-000068800000}"/>
    <cellStyle name="Normal 38 4 2 4" xfId="29069" xr:uid="{00000000-0005-0000-0000-000069800000}"/>
    <cellStyle name="Normal 38 4 3" xfId="17589" xr:uid="{00000000-0005-0000-0000-00006A800000}"/>
    <cellStyle name="Normal 38 4 3 2" xfId="40232" xr:uid="{00000000-0005-0000-0000-00006B800000}"/>
    <cellStyle name="Normal 38 4 4" xfId="10149" xr:uid="{00000000-0005-0000-0000-00006C800000}"/>
    <cellStyle name="Normal 38 4 4 2" xfId="32792" xr:uid="{00000000-0005-0000-0000-00006D800000}"/>
    <cellStyle name="Normal 38 4 5" xfId="25351" xr:uid="{00000000-0005-0000-0000-00006E800000}"/>
    <cellStyle name="Normal 38 5" xfId="4576" xr:uid="{00000000-0005-0000-0000-00006F800000}"/>
    <cellStyle name="Normal 38 5 2" xfId="19460" xr:uid="{00000000-0005-0000-0000-000070800000}"/>
    <cellStyle name="Normal 38 5 2 2" xfId="42103" xr:uid="{00000000-0005-0000-0000-000071800000}"/>
    <cellStyle name="Normal 38 5 3" xfId="12020" xr:uid="{00000000-0005-0000-0000-000072800000}"/>
    <cellStyle name="Normal 38 5 3 2" xfId="34663" xr:uid="{00000000-0005-0000-0000-000073800000}"/>
    <cellStyle name="Normal 38 5 4" xfId="27222" xr:uid="{00000000-0005-0000-0000-000074800000}"/>
    <cellStyle name="Normal 38 6" xfId="15742" xr:uid="{00000000-0005-0000-0000-000075800000}"/>
    <cellStyle name="Normal 38 6 2" xfId="38385" xr:uid="{00000000-0005-0000-0000-000076800000}"/>
    <cellStyle name="Normal 38 7" xfId="8302" xr:uid="{00000000-0005-0000-0000-000077800000}"/>
    <cellStyle name="Normal 38 7 2" xfId="30945" xr:uid="{00000000-0005-0000-0000-000078800000}"/>
    <cellStyle name="Normal 38 8" xfId="23504" xr:uid="{00000000-0005-0000-0000-000079800000}"/>
    <cellStyle name="Normal 39" xfId="847" xr:uid="{00000000-0005-0000-0000-00007A800000}"/>
    <cellStyle name="Normal 39 2" xfId="1312" xr:uid="{00000000-0005-0000-0000-00007B800000}"/>
    <cellStyle name="Normal 39 2 2" xfId="2240" xr:uid="{00000000-0005-0000-0000-00007C800000}"/>
    <cellStyle name="Normal 39 2 2 2" xfId="4090" xr:uid="{00000000-0005-0000-0000-00007D800000}"/>
    <cellStyle name="Normal 39 2 2 2 2" xfId="7811" xr:uid="{00000000-0005-0000-0000-00007E800000}"/>
    <cellStyle name="Normal 39 2 2 2 2 2" xfId="22695" xr:uid="{00000000-0005-0000-0000-00007F800000}"/>
    <cellStyle name="Normal 39 2 2 2 2 2 2" xfId="45338" xr:uid="{00000000-0005-0000-0000-000080800000}"/>
    <cellStyle name="Normal 39 2 2 2 2 3" xfId="15255" xr:uid="{00000000-0005-0000-0000-000081800000}"/>
    <cellStyle name="Normal 39 2 2 2 2 3 2" xfId="37898" xr:uid="{00000000-0005-0000-0000-000082800000}"/>
    <cellStyle name="Normal 39 2 2 2 2 4" xfId="30457" xr:uid="{00000000-0005-0000-0000-000083800000}"/>
    <cellStyle name="Normal 39 2 2 2 3" xfId="18977" xr:uid="{00000000-0005-0000-0000-000084800000}"/>
    <cellStyle name="Normal 39 2 2 2 3 2" xfId="41620" xr:uid="{00000000-0005-0000-0000-000085800000}"/>
    <cellStyle name="Normal 39 2 2 2 4" xfId="11537" xr:uid="{00000000-0005-0000-0000-000086800000}"/>
    <cellStyle name="Normal 39 2 2 2 4 2" xfId="34180" xr:uid="{00000000-0005-0000-0000-000087800000}"/>
    <cellStyle name="Normal 39 2 2 2 5" xfId="26739" xr:uid="{00000000-0005-0000-0000-000088800000}"/>
    <cellStyle name="Normal 39 2 2 3" xfId="5964" xr:uid="{00000000-0005-0000-0000-000089800000}"/>
    <cellStyle name="Normal 39 2 2 3 2" xfId="20848" xr:uid="{00000000-0005-0000-0000-00008A800000}"/>
    <cellStyle name="Normal 39 2 2 3 2 2" xfId="43491" xr:uid="{00000000-0005-0000-0000-00008B800000}"/>
    <cellStyle name="Normal 39 2 2 3 3" xfId="13408" xr:uid="{00000000-0005-0000-0000-00008C800000}"/>
    <cellStyle name="Normal 39 2 2 3 3 2" xfId="36051" xr:uid="{00000000-0005-0000-0000-00008D800000}"/>
    <cellStyle name="Normal 39 2 2 3 4" xfId="28610" xr:uid="{00000000-0005-0000-0000-00008E800000}"/>
    <cellStyle name="Normal 39 2 2 4" xfId="17130" xr:uid="{00000000-0005-0000-0000-00008F800000}"/>
    <cellStyle name="Normal 39 2 2 4 2" xfId="39773" xr:uid="{00000000-0005-0000-0000-000090800000}"/>
    <cellStyle name="Normal 39 2 2 5" xfId="9690" xr:uid="{00000000-0005-0000-0000-000091800000}"/>
    <cellStyle name="Normal 39 2 2 5 2" xfId="32333" xr:uid="{00000000-0005-0000-0000-000092800000}"/>
    <cellStyle name="Normal 39 2 2 6" xfId="24892" xr:uid="{00000000-0005-0000-0000-000093800000}"/>
    <cellStyle name="Normal 39 2 3" xfId="3165" xr:uid="{00000000-0005-0000-0000-000094800000}"/>
    <cellStyle name="Normal 39 2 3 2" xfId="6886" xr:uid="{00000000-0005-0000-0000-000095800000}"/>
    <cellStyle name="Normal 39 2 3 2 2" xfId="21770" xr:uid="{00000000-0005-0000-0000-000096800000}"/>
    <cellStyle name="Normal 39 2 3 2 2 2" xfId="44413" xr:uid="{00000000-0005-0000-0000-000097800000}"/>
    <cellStyle name="Normal 39 2 3 2 3" xfId="14330" xr:uid="{00000000-0005-0000-0000-000098800000}"/>
    <cellStyle name="Normal 39 2 3 2 3 2" xfId="36973" xr:uid="{00000000-0005-0000-0000-000099800000}"/>
    <cellStyle name="Normal 39 2 3 2 4" xfId="29532" xr:uid="{00000000-0005-0000-0000-00009A800000}"/>
    <cellStyle name="Normal 39 2 3 3" xfId="18052" xr:uid="{00000000-0005-0000-0000-00009B800000}"/>
    <cellStyle name="Normal 39 2 3 3 2" xfId="40695" xr:uid="{00000000-0005-0000-0000-00009C800000}"/>
    <cellStyle name="Normal 39 2 3 4" xfId="10612" xr:uid="{00000000-0005-0000-0000-00009D800000}"/>
    <cellStyle name="Normal 39 2 3 4 2" xfId="33255" xr:uid="{00000000-0005-0000-0000-00009E800000}"/>
    <cellStyle name="Normal 39 2 3 5" xfId="25814" xr:uid="{00000000-0005-0000-0000-00009F800000}"/>
    <cellStyle name="Normal 39 2 4" xfId="5039" xr:uid="{00000000-0005-0000-0000-0000A0800000}"/>
    <cellStyle name="Normal 39 2 4 2" xfId="19923" xr:uid="{00000000-0005-0000-0000-0000A1800000}"/>
    <cellStyle name="Normal 39 2 4 2 2" xfId="42566" xr:uid="{00000000-0005-0000-0000-0000A2800000}"/>
    <cellStyle name="Normal 39 2 4 3" xfId="12483" xr:uid="{00000000-0005-0000-0000-0000A3800000}"/>
    <cellStyle name="Normal 39 2 4 3 2" xfId="35126" xr:uid="{00000000-0005-0000-0000-0000A4800000}"/>
    <cellStyle name="Normal 39 2 4 4" xfId="27685" xr:uid="{00000000-0005-0000-0000-0000A5800000}"/>
    <cellStyle name="Normal 39 2 5" xfId="16205" xr:uid="{00000000-0005-0000-0000-0000A6800000}"/>
    <cellStyle name="Normal 39 2 5 2" xfId="38848" xr:uid="{00000000-0005-0000-0000-0000A7800000}"/>
    <cellStyle name="Normal 39 2 6" xfId="8765" xr:uid="{00000000-0005-0000-0000-0000A8800000}"/>
    <cellStyle name="Normal 39 2 6 2" xfId="31408" xr:uid="{00000000-0005-0000-0000-0000A9800000}"/>
    <cellStyle name="Normal 39 2 7" xfId="23967" xr:uid="{00000000-0005-0000-0000-0000AA800000}"/>
    <cellStyle name="Normal 39 3" xfId="1778" xr:uid="{00000000-0005-0000-0000-0000AB800000}"/>
    <cellStyle name="Normal 39 3 2" xfId="3628" xr:uid="{00000000-0005-0000-0000-0000AC800000}"/>
    <cellStyle name="Normal 39 3 2 2" xfId="7349" xr:uid="{00000000-0005-0000-0000-0000AD800000}"/>
    <cellStyle name="Normal 39 3 2 2 2" xfId="22233" xr:uid="{00000000-0005-0000-0000-0000AE800000}"/>
    <cellStyle name="Normal 39 3 2 2 2 2" xfId="44876" xr:uid="{00000000-0005-0000-0000-0000AF800000}"/>
    <cellStyle name="Normal 39 3 2 2 3" xfId="14793" xr:uid="{00000000-0005-0000-0000-0000B0800000}"/>
    <cellStyle name="Normal 39 3 2 2 3 2" xfId="37436" xr:uid="{00000000-0005-0000-0000-0000B1800000}"/>
    <cellStyle name="Normal 39 3 2 2 4" xfId="29995" xr:uid="{00000000-0005-0000-0000-0000B2800000}"/>
    <cellStyle name="Normal 39 3 2 3" xfId="18515" xr:uid="{00000000-0005-0000-0000-0000B3800000}"/>
    <cellStyle name="Normal 39 3 2 3 2" xfId="41158" xr:uid="{00000000-0005-0000-0000-0000B4800000}"/>
    <cellStyle name="Normal 39 3 2 4" xfId="11075" xr:uid="{00000000-0005-0000-0000-0000B5800000}"/>
    <cellStyle name="Normal 39 3 2 4 2" xfId="33718" xr:uid="{00000000-0005-0000-0000-0000B6800000}"/>
    <cellStyle name="Normal 39 3 2 5" xfId="26277" xr:uid="{00000000-0005-0000-0000-0000B7800000}"/>
    <cellStyle name="Normal 39 3 3" xfId="5502" xr:uid="{00000000-0005-0000-0000-0000B8800000}"/>
    <cellStyle name="Normal 39 3 3 2" xfId="20386" xr:uid="{00000000-0005-0000-0000-0000B9800000}"/>
    <cellStyle name="Normal 39 3 3 2 2" xfId="43029" xr:uid="{00000000-0005-0000-0000-0000BA800000}"/>
    <cellStyle name="Normal 39 3 3 3" xfId="12946" xr:uid="{00000000-0005-0000-0000-0000BB800000}"/>
    <cellStyle name="Normal 39 3 3 3 2" xfId="35589" xr:uid="{00000000-0005-0000-0000-0000BC800000}"/>
    <cellStyle name="Normal 39 3 3 4" xfId="28148" xr:uid="{00000000-0005-0000-0000-0000BD800000}"/>
    <cellStyle name="Normal 39 3 4" xfId="16668" xr:uid="{00000000-0005-0000-0000-0000BE800000}"/>
    <cellStyle name="Normal 39 3 4 2" xfId="39311" xr:uid="{00000000-0005-0000-0000-0000BF800000}"/>
    <cellStyle name="Normal 39 3 5" xfId="9228" xr:uid="{00000000-0005-0000-0000-0000C0800000}"/>
    <cellStyle name="Normal 39 3 5 2" xfId="31871" xr:uid="{00000000-0005-0000-0000-0000C1800000}"/>
    <cellStyle name="Normal 39 3 6" xfId="24430" xr:uid="{00000000-0005-0000-0000-0000C2800000}"/>
    <cellStyle name="Normal 39 4" xfId="2703" xr:uid="{00000000-0005-0000-0000-0000C3800000}"/>
    <cellStyle name="Normal 39 4 2" xfId="6424" xr:uid="{00000000-0005-0000-0000-0000C4800000}"/>
    <cellStyle name="Normal 39 4 2 2" xfId="21308" xr:uid="{00000000-0005-0000-0000-0000C5800000}"/>
    <cellStyle name="Normal 39 4 2 2 2" xfId="43951" xr:uid="{00000000-0005-0000-0000-0000C6800000}"/>
    <cellStyle name="Normal 39 4 2 3" xfId="13868" xr:uid="{00000000-0005-0000-0000-0000C7800000}"/>
    <cellStyle name="Normal 39 4 2 3 2" xfId="36511" xr:uid="{00000000-0005-0000-0000-0000C8800000}"/>
    <cellStyle name="Normal 39 4 2 4" xfId="29070" xr:uid="{00000000-0005-0000-0000-0000C9800000}"/>
    <cellStyle name="Normal 39 4 3" xfId="17590" xr:uid="{00000000-0005-0000-0000-0000CA800000}"/>
    <cellStyle name="Normal 39 4 3 2" xfId="40233" xr:uid="{00000000-0005-0000-0000-0000CB800000}"/>
    <cellStyle name="Normal 39 4 4" xfId="10150" xr:uid="{00000000-0005-0000-0000-0000CC800000}"/>
    <cellStyle name="Normal 39 4 4 2" xfId="32793" xr:uid="{00000000-0005-0000-0000-0000CD800000}"/>
    <cellStyle name="Normal 39 4 5" xfId="25352" xr:uid="{00000000-0005-0000-0000-0000CE800000}"/>
    <cellStyle name="Normal 39 5" xfId="4577" xr:uid="{00000000-0005-0000-0000-0000CF800000}"/>
    <cellStyle name="Normal 39 5 2" xfId="19461" xr:uid="{00000000-0005-0000-0000-0000D0800000}"/>
    <cellStyle name="Normal 39 5 2 2" xfId="42104" xr:uid="{00000000-0005-0000-0000-0000D1800000}"/>
    <cellStyle name="Normal 39 5 3" xfId="12021" xr:uid="{00000000-0005-0000-0000-0000D2800000}"/>
    <cellStyle name="Normal 39 5 3 2" xfId="34664" xr:uid="{00000000-0005-0000-0000-0000D3800000}"/>
    <cellStyle name="Normal 39 5 4" xfId="27223" xr:uid="{00000000-0005-0000-0000-0000D4800000}"/>
    <cellStyle name="Normal 39 6" xfId="15743" xr:uid="{00000000-0005-0000-0000-0000D5800000}"/>
    <cellStyle name="Normal 39 6 2" xfId="38386" xr:uid="{00000000-0005-0000-0000-0000D6800000}"/>
    <cellStyle name="Normal 39 7" xfId="8303" xr:uid="{00000000-0005-0000-0000-0000D7800000}"/>
    <cellStyle name="Normal 39 7 2" xfId="30946" xr:uid="{00000000-0005-0000-0000-0000D8800000}"/>
    <cellStyle name="Normal 39 8" xfId="23505" xr:uid="{00000000-0005-0000-0000-0000D9800000}"/>
    <cellStyle name="Normal 4" xfId="62" xr:uid="{00000000-0005-0000-0000-0000DA800000}"/>
    <cellStyle name="Normal 4 2" xfId="63" xr:uid="{00000000-0005-0000-0000-0000DB800000}"/>
    <cellStyle name="Normal 4 2 2" xfId="116" xr:uid="{00000000-0005-0000-0000-0000DC800000}"/>
    <cellStyle name="Normal 4 2 2 2" xfId="198" xr:uid="{00000000-0005-0000-0000-0000DD800000}"/>
    <cellStyle name="Normal 4 2 2 2 2" xfId="359" xr:uid="{00000000-0005-0000-0000-0000DE800000}"/>
    <cellStyle name="Normal 4 2 2 2 2 2" xfId="23057" xr:uid="{00000000-0005-0000-0000-0000DF800000}"/>
    <cellStyle name="Normal 4 2 2 2 3" xfId="22901" xr:uid="{00000000-0005-0000-0000-0000E0800000}"/>
    <cellStyle name="Normal 4 2 2 3" xfId="281" xr:uid="{00000000-0005-0000-0000-0000E1800000}"/>
    <cellStyle name="Normal 4 2 2 3 2" xfId="22979" xr:uid="{00000000-0005-0000-0000-0000E2800000}"/>
    <cellStyle name="Normal 4 2 2 4" xfId="22823" xr:uid="{00000000-0005-0000-0000-0000E3800000}"/>
    <cellStyle name="Normal 4 2 3" xfId="158" xr:uid="{00000000-0005-0000-0000-0000E4800000}"/>
    <cellStyle name="Normal 4 2 3 2" xfId="320" xr:uid="{00000000-0005-0000-0000-0000E5800000}"/>
    <cellStyle name="Normal 4 2 3 2 2" xfId="23018" xr:uid="{00000000-0005-0000-0000-0000E6800000}"/>
    <cellStyle name="Normal 4 2 3 3" xfId="22862" xr:uid="{00000000-0005-0000-0000-0000E7800000}"/>
    <cellStyle name="Normal 4 2 4" xfId="241" xr:uid="{00000000-0005-0000-0000-0000E8800000}"/>
    <cellStyle name="Normal 4 2 4 2" xfId="22940" xr:uid="{00000000-0005-0000-0000-0000E9800000}"/>
    <cellStyle name="Normal 4 2 5" xfId="394" xr:uid="{00000000-0005-0000-0000-0000EA800000}"/>
    <cellStyle name="Normal 4 2 6" xfId="22783" xr:uid="{00000000-0005-0000-0000-0000EB800000}"/>
    <cellStyle name="Normal 4 3" xfId="115" xr:uid="{00000000-0005-0000-0000-0000EC800000}"/>
    <cellStyle name="Normal 4 3 2" xfId="197" xr:uid="{00000000-0005-0000-0000-0000ED800000}"/>
    <cellStyle name="Normal 4 3 2 2" xfId="358" xr:uid="{00000000-0005-0000-0000-0000EE800000}"/>
    <cellStyle name="Normal 4 3 2 2 2" xfId="23056" xr:uid="{00000000-0005-0000-0000-0000EF800000}"/>
    <cellStyle name="Normal 4 3 2 3" xfId="22900" xr:uid="{00000000-0005-0000-0000-0000F0800000}"/>
    <cellStyle name="Normal 4 3 3" xfId="280" xr:uid="{00000000-0005-0000-0000-0000F1800000}"/>
    <cellStyle name="Normal 4 3 3 2" xfId="22978" xr:uid="{00000000-0005-0000-0000-0000F2800000}"/>
    <cellStyle name="Normal 4 3 4" xfId="398" xr:uid="{00000000-0005-0000-0000-0000F3800000}"/>
    <cellStyle name="Normal 4 3 5" xfId="22822" xr:uid="{00000000-0005-0000-0000-0000F4800000}"/>
    <cellStyle name="Normal 4 4" xfId="157" xr:uid="{00000000-0005-0000-0000-0000F5800000}"/>
    <cellStyle name="Normal 4 4 2" xfId="319" xr:uid="{00000000-0005-0000-0000-0000F6800000}"/>
    <cellStyle name="Normal 4 4 2 2" xfId="23017" xr:uid="{00000000-0005-0000-0000-0000F7800000}"/>
    <cellStyle name="Normal 4 4 3" xfId="22861" xr:uid="{00000000-0005-0000-0000-0000F8800000}"/>
    <cellStyle name="Normal 4 5" xfId="240" xr:uid="{00000000-0005-0000-0000-0000F9800000}"/>
    <cellStyle name="Normal 4 5 2" xfId="22939" xr:uid="{00000000-0005-0000-0000-0000FA800000}"/>
    <cellStyle name="Normal 4 6" xfId="404" xr:uid="{00000000-0005-0000-0000-0000FB800000}"/>
    <cellStyle name="Normal 4 7" xfId="22782" xr:uid="{00000000-0005-0000-0000-0000FC800000}"/>
    <cellStyle name="Normal 40" xfId="848" xr:uid="{00000000-0005-0000-0000-0000FD800000}"/>
    <cellStyle name="Normal 40 2" xfId="1313" xr:uid="{00000000-0005-0000-0000-0000FE800000}"/>
    <cellStyle name="Normal 40 2 2" xfId="2241" xr:uid="{00000000-0005-0000-0000-0000FF800000}"/>
    <cellStyle name="Normal 40 2 2 2" xfId="4091" xr:uid="{00000000-0005-0000-0000-000000810000}"/>
    <cellStyle name="Normal 40 2 2 2 2" xfId="7812" xr:uid="{00000000-0005-0000-0000-000001810000}"/>
    <cellStyle name="Normal 40 2 2 2 2 2" xfId="22696" xr:uid="{00000000-0005-0000-0000-000002810000}"/>
    <cellStyle name="Normal 40 2 2 2 2 2 2" xfId="45339" xr:uid="{00000000-0005-0000-0000-000003810000}"/>
    <cellStyle name="Normal 40 2 2 2 2 3" xfId="15256" xr:uid="{00000000-0005-0000-0000-000004810000}"/>
    <cellStyle name="Normal 40 2 2 2 2 3 2" xfId="37899" xr:uid="{00000000-0005-0000-0000-000005810000}"/>
    <cellStyle name="Normal 40 2 2 2 2 4" xfId="30458" xr:uid="{00000000-0005-0000-0000-000006810000}"/>
    <cellStyle name="Normal 40 2 2 2 3" xfId="18978" xr:uid="{00000000-0005-0000-0000-000007810000}"/>
    <cellStyle name="Normal 40 2 2 2 3 2" xfId="41621" xr:uid="{00000000-0005-0000-0000-000008810000}"/>
    <cellStyle name="Normal 40 2 2 2 4" xfId="11538" xr:uid="{00000000-0005-0000-0000-000009810000}"/>
    <cellStyle name="Normal 40 2 2 2 4 2" xfId="34181" xr:uid="{00000000-0005-0000-0000-00000A810000}"/>
    <cellStyle name="Normal 40 2 2 2 5" xfId="26740" xr:uid="{00000000-0005-0000-0000-00000B810000}"/>
    <cellStyle name="Normal 40 2 2 3" xfId="5965" xr:uid="{00000000-0005-0000-0000-00000C810000}"/>
    <cellStyle name="Normal 40 2 2 3 2" xfId="20849" xr:uid="{00000000-0005-0000-0000-00000D810000}"/>
    <cellStyle name="Normal 40 2 2 3 2 2" xfId="43492" xr:uid="{00000000-0005-0000-0000-00000E810000}"/>
    <cellStyle name="Normal 40 2 2 3 3" xfId="13409" xr:uid="{00000000-0005-0000-0000-00000F810000}"/>
    <cellStyle name="Normal 40 2 2 3 3 2" xfId="36052" xr:uid="{00000000-0005-0000-0000-000010810000}"/>
    <cellStyle name="Normal 40 2 2 3 4" xfId="28611" xr:uid="{00000000-0005-0000-0000-000011810000}"/>
    <cellStyle name="Normal 40 2 2 4" xfId="17131" xr:uid="{00000000-0005-0000-0000-000012810000}"/>
    <cellStyle name="Normal 40 2 2 4 2" xfId="39774" xr:uid="{00000000-0005-0000-0000-000013810000}"/>
    <cellStyle name="Normal 40 2 2 5" xfId="9691" xr:uid="{00000000-0005-0000-0000-000014810000}"/>
    <cellStyle name="Normal 40 2 2 5 2" xfId="32334" xr:uid="{00000000-0005-0000-0000-000015810000}"/>
    <cellStyle name="Normal 40 2 2 6" xfId="24893" xr:uid="{00000000-0005-0000-0000-000016810000}"/>
    <cellStyle name="Normal 40 2 3" xfId="3166" xr:uid="{00000000-0005-0000-0000-000017810000}"/>
    <cellStyle name="Normal 40 2 3 2" xfId="6887" xr:uid="{00000000-0005-0000-0000-000018810000}"/>
    <cellStyle name="Normal 40 2 3 2 2" xfId="21771" xr:uid="{00000000-0005-0000-0000-000019810000}"/>
    <cellStyle name="Normal 40 2 3 2 2 2" xfId="44414" xr:uid="{00000000-0005-0000-0000-00001A810000}"/>
    <cellStyle name="Normal 40 2 3 2 3" xfId="14331" xr:uid="{00000000-0005-0000-0000-00001B810000}"/>
    <cellStyle name="Normal 40 2 3 2 3 2" xfId="36974" xr:uid="{00000000-0005-0000-0000-00001C810000}"/>
    <cellStyle name="Normal 40 2 3 2 4" xfId="29533" xr:uid="{00000000-0005-0000-0000-00001D810000}"/>
    <cellStyle name="Normal 40 2 3 3" xfId="18053" xr:uid="{00000000-0005-0000-0000-00001E810000}"/>
    <cellStyle name="Normal 40 2 3 3 2" xfId="40696" xr:uid="{00000000-0005-0000-0000-00001F810000}"/>
    <cellStyle name="Normal 40 2 3 4" xfId="10613" xr:uid="{00000000-0005-0000-0000-000020810000}"/>
    <cellStyle name="Normal 40 2 3 4 2" xfId="33256" xr:uid="{00000000-0005-0000-0000-000021810000}"/>
    <cellStyle name="Normal 40 2 3 5" xfId="25815" xr:uid="{00000000-0005-0000-0000-000022810000}"/>
    <cellStyle name="Normal 40 2 4" xfId="5040" xr:uid="{00000000-0005-0000-0000-000023810000}"/>
    <cellStyle name="Normal 40 2 4 2" xfId="19924" xr:uid="{00000000-0005-0000-0000-000024810000}"/>
    <cellStyle name="Normal 40 2 4 2 2" xfId="42567" xr:uid="{00000000-0005-0000-0000-000025810000}"/>
    <cellStyle name="Normal 40 2 4 3" xfId="12484" xr:uid="{00000000-0005-0000-0000-000026810000}"/>
    <cellStyle name="Normal 40 2 4 3 2" xfId="35127" xr:uid="{00000000-0005-0000-0000-000027810000}"/>
    <cellStyle name="Normal 40 2 4 4" xfId="27686" xr:uid="{00000000-0005-0000-0000-000028810000}"/>
    <cellStyle name="Normal 40 2 5" xfId="16206" xr:uid="{00000000-0005-0000-0000-000029810000}"/>
    <cellStyle name="Normal 40 2 5 2" xfId="38849" xr:uid="{00000000-0005-0000-0000-00002A810000}"/>
    <cellStyle name="Normal 40 2 6" xfId="8766" xr:uid="{00000000-0005-0000-0000-00002B810000}"/>
    <cellStyle name="Normal 40 2 6 2" xfId="31409" xr:uid="{00000000-0005-0000-0000-00002C810000}"/>
    <cellStyle name="Normal 40 2 7" xfId="23968" xr:uid="{00000000-0005-0000-0000-00002D810000}"/>
    <cellStyle name="Normal 40 3" xfId="1779" xr:uid="{00000000-0005-0000-0000-00002E810000}"/>
    <cellStyle name="Normal 40 3 2" xfId="3629" xr:uid="{00000000-0005-0000-0000-00002F810000}"/>
    <cellStyle name="Normal 40 3 2 2" xfId="7350" xr:uid="{00000000-0005-0000-0000-000030810000}"/>
    <cellStyle name="Normal 40 3 2 2 2" xfId="22234" xr:uid="{00000000-0005-0000-0000-000031810000}"/>
    <cellStyle name="Normal 40 3 2 2 2 2" xfId="44877" xr:uid="{00000000-0005-0000-0000-000032810000}"/>
    <cellStyle name="Normal 40 3 2 2 3" xfId="14794" xr:uid="{00000000-0005-0000-0000-000033810000}"/>
    <cellStyle name="Normal 40 3 2 2 3 2" xfId="37437" xr:uid="{00000000-0005-0000-0000-000034810000}"/>
    <cellStyle name="Normal 40 3 2 2 4" xfId="29996" xr:uid="{00000000-0005-0000-0000-000035810000}"/>
    <cellStyle name="Normal 40 3 2 3" xfId="18516" xr:uid="{00000000-0005-0000-0000-000036810000}"/>
    <cellStyle name="Normal 40 3 2 3 2" xfId="41159" xr:uid="{00000000-0005-0000-0000-000037810000}"/>
    <cellStyle name="Normal 40 3 2 4" xfId="11076" xr:uid="{00000000-0005-0000-0000-000038810000}"/>
    <cellStyle name="Normal 40 3 2 4 2" xfId="33719" xr:uid="{00000000-0005-0000-0000-000039810000}"/>
    <cellStyle name="Normal 40 3 2 5" xfId="26278" xr:uid="{00000000-0005-0000-0000-00003A810000}"/>
    <cellStyle name="Normal 40 3 3" xfId="5503" xr:uid="{00000000-0005-0000-0000-00003B810000}"/>
    <cellStyle name="Normal 40 3 3 2" xfId="20387" xr:uid="{00000000-0005-0000-0000-00003C810000}"/>
    <cellStyle name="Normal 40 3 3 2 2" xfId="43030" xr:uid="{00000000-0005-0000-0000-00003D810000}"/>
    <cellStyle name="Normal 40 3 3 3" xfId="12947" xr:uid="{00000000-0005-0000-0000-00003E810000}"/>
    <cellStyle name="Normal 40 3 3 3 2" xfId="35590" xr:uid="{00000000-0005-0000-0000-00003F810000}"/>
    <cellStyle name="Normal 40 3 3 4" xfId="28149" xr:uid="{00000000-0005-0000-0000-000040810000}"/>
    <cellStyle name="Normal 40 3 4" xfId="16669" xr:uid="{00000000-0005-0000-0000-000041810000}"/>
    <cellStyle name="Normal 40 3 4 2" xfId="39312" xr:uid="{00000000-0005-0000-0000-000042810000}"/>
    <cellStyle name="Normal 40 3 5" xfId="9229" xr:uid="{00000000-0005-0000-0000-000043810000}"/>
    <cellStyle name="Normal 40 3 5 2" xfId="31872" xr:uid="{00000000-0005-0000-0000-000044810000}"/>
    <cellStyle name="Normal 40 3 6" xfId="24431" xr:uid="{00000000-0005-0000-0000-000045810000}"/>
    <cellStyle name="Normal 40 4" xfId="2704" xr:uid="{00000000-0005-0000-0000-000046810000}"/>
    <cellStyle name="Normal 40 4 2" xfId="6425" xr:uid="{00000000-0005-0000-0000-000047810000}"/>
    <cellStyle name="Normal 40 4 2 2" xfId="21309" xr:uid="{00000000-0005-0000-0000-000048810000}"/>
    <cellStyle name="Normal 40 4 2 2 2" xfId="43952" xr:uid="{00000000-0005-0000-0000-000049810000}"/>
    <cellStyle name="Normal 40 4 2 3" xfId="13869" xr:uid="{00000000-0005-0000-0000-00004A810000}"/>
    <cellStyle name="Normal 40 4 2 3 2" xfId="36512" xr:uid="{00000000-0005-0000-0000-00004B810000}"/>
    <cellStyle name="Normal 40 4 2 4" xfId="29071" xr:uid="{00000000-0005-0000-0000-00004C810000}"/>
    <cellStyle name="Normal 40 4 3" xfId="17591" xr:uid="{00000000-0005-0000-0000-00004D810000}"/>
    <cellStyle name="Normal 40 4 3 2" xfId="40234" xr:uid="{00000000-0005-0000-0000-00004E810000}"/>
    <cellStyle name="Normal 40 4 4" xfId="10151" xr:uid="{00000000-0005-0000-0000-00004F810000}"/>
    <cellStyle name="Normal 40 4 4 2" xfId="32794" xr:uid="{00000000-0005-0000-0000-000050810000}"/>
    <cellStyle name="Normal 40 4 5" xfId="25353" xr:uid="{00000000-0005-0000-0000-000051810000}"/>
    <cellStyle name="Normal 40 5" xfId="4578" xr:uid="{00000000-0005-0000-0000-000052810000}"/>
    <cellStyle name="Normal 40 5 2" xfId="19462" xr:uid="{00000000-0005-0000-0000-000053810000}"/>
    <cellStyle name="Normal 40 5 2 2" xfId="42105" xr:uid="{00000000-0005-0000-0000-000054810000}"/>
    <cellStyle name="Normal 40 5 3" xfId="12022" xr:uid="{00000000-0005-0000-0000-000055810000}"/>
    <cellStyle name="Normal 40 5 3 2" xfId="34665" xr:uid="{00000000-0005-0000-0000-000056810000}"/>
    <cellStyle name="Normal 40 5 4" xfId="27224" xr:uid="{00000000-0005-0000-0000-000057810000}"/>
    <cellStyle name="Normal 40 6" xfId="15744" xr:uid="{00000000-0005-0000-0000-000058810000}"/>
    <cellStyle name="Normal 40 6 2" xfId="38387" xr:uid="{00000000-0005-0000-0000-000059810000}"/>
    <cellStyle name="Normal 40 7" xfId="8304" xr:uid="{00000000-0005-0000-0000-00005A810000}"/>
    <cellStyle name="Normal 40 7 2" xfId="30947" xr:uid="{00000000-0005-0000-0000-00005B810000}"/>
    <cellStyle name="Normal 40 8" xfId="23506" xr:uid="{00000000-0005-0000-0000-00005C810000}"/>
    <cellStyle name="Normal 41" xfId="849" xr:uid="{00000000-0005-0000-0000-00005D810000}"/>
    <cellStyle name="Normal 41 2" xfId="1314" xr:uid="{00000000-0005-0000-0000-00005E810000}"/>
    <cellStyle name="Normal 41 2 2" xfId="2242" xr:uid="{00000000-0005-0000-0000-00005F810000}"/>
    <cellStyle name="Normal 41 2 2 2" xfId="4092" xr:uid="{00000000-0005-0000-0000-000060810000}"/>
    <cellStyle name="Normal 41 2 2 2 2" xfId="7813" xr:uid="{00000000-0005-0000-0000-000061810000}"/>
    <cellStyle name="Normal 41 2 2 2 2 2" xfId="22697" xr:uid="{00000000-0005-0000-0000-000062810000}"/>
    <cellStyle name="Normal 41 2 2 2 2 2 2" xfId="45340" xr:uid="{00000000-0005-0000-0000-000063810000}"/>
    <cellStyle name="Normal 41 2 2 2 2 3" xfId="15257" xr:uid="{00000000-0005-0000-0000-000064810000}"/>
    <cellStyle name="Normal 41 2 2 2 2 3 2" xfId="37900" xr:uid="{00000000-0005-0000-0000-000065810000}"/>
    <cellStyle name="Normal 41 2 2 2 2 4" xfId="30459" xr:uid="{00000000-0005-0000-0000-000066810000}"/>
    <cellStyle name="Normal 41 2 2 2 3" xfId="18979" xr:uid="{00000000-0005-0000-0000-000067810000}"/>
    <cellStyle name="Normal 41 2 2 2 3 2" xfId="41622" xr:uid="{00000000-0005-0000-0000-000068810000}"/>
    <cellStyle name="Normal 41 2 2 2 4" xfId="11539" xr:uid="{00000000-0005-0000-0000-000069810000}"/>
    <cellStyle name="Normal 41 2 2 2 4 2" xfId="34182" xr:uid="{00000000-0005-0000-0000-00006A810000}"/>
    <cellStyle name="Normal 41 2 2 2 5" xfId="26741" xr:uid="{00000000-0005-0000-0000-00006B810000}"/>
    <cellStyle name="Normal 41 2 2 3" xfId="5966" xr:uid="{00000000-0005-0000-0000-00006C810000}"/>
    <cellStyle name="Normal 41 2 2 3 2" xfId="20850" xr:uid="{00000000-0005-0000-0000-00006D810000}"/>
    <cellStyle name="Normal 41 2 2 3 2 2" xfId="43493" xr:uid="{00000000-0005-0000-0000-00006E810000}"/>
    <cellStyle name="Normal 41 2 2 3 3" xfId="13410" xr:uid="{00000000-0005-0000-0000-00006F810000}"/>
    <cellStyle name="Normal 41 2 2 3 3 2" xfId="36053" xr:uid="{00000000-0005-0000-0000-000070810000}"/>
    <cellStyle name="Normal 41 2 2 3 4" xfId="28612" xr:uid="{00000000-0005-0000-0000-000071810000}"/>
    <cellStyle name="Normal 41 2 2 4" xfId="17132" xr:uid="{00000000-0005-0000-0000-000072810000}"/>
    <cellStyle name="Normal 41 2 2 4 2" xfId="39775" xr:uid="{00000000-0005-0000-0000-000073810000}"/>
    <cellStyle name="Normal 41 2 2 5" xfId="9692" xr:uid="{00000000-0005-0000-0000-000074810000}"/>
    <cellStyle name="Normal 41 2 2 5 2" xfId="32335" xr:uid="{00000000-0005-0000-0000-000075810000}"/>
    <cellStyle name="Normal 41 2 2 6" xfId="24894" xr:uid="{00000000-0005-0000-0000-000076810000}"/>
    <cellStyle name="Normal 41 2 3" xfId="3167" xr:uid="{00000000-0005-0000-0000-000077810000}"/>
    <cellStyle name="Normal 41 2 3 2" xfId="6888" xr:uid="{00000000-0005-0000-0000-000078810000}"/>
    <cellStyle name="Normal 41 2 3 2 2" xfId="21772" xr:uid="{00000000-0005-0000-0000-000079810000}"/>
    <cellStyle name="Normal 41 2 3 2 2 2" xfId="44415" xr:uid="{00000000-0005-0000-0000-00007A810000}"/>
    <cellStyle name="Normal 41 2 3 2 3" xfId="14332" xr:uid="{00000000-0005-0000-0000-00007B810000}"/>
    <cellStyle name="Normal 41 2 3 2 3 2" xfId="36975" xr:uid="{00000000-0005-0000-0000-00007C810000}"/>
    <cellStyle name="Normal 41 2 3 2 4" xfId="29534" xr:uid="{00000000-0005-0000-0000-00007D810000}"/>
    <cellStyle name="Normal 41 2 3 3" xfId="18054" xr:uid="{00000000-0005-0000-0000-00007E810000}"/>
    <cellStyle name="Normal 41 2 3 3 2" xfId="40697" xr:uid="{00000000-0005-0000-0000-00007F810000}"/>
    <cellStyle name="Normal 41 2 3 4" xfId="10614" xr:uid="{00000000-0005-0000-0000-000080810000}"/>
    <cellStyle name="Normal 41 2 3 4 2" xfId="33257" xr:uid="{00000000-0005-0000-0000-000081810000}"/>
    <cellStyle name="Normal 41 2 3 5" xfId="25816" xr:uid="{00000000-0005-0000-0000-000082810000}"/>
    <cellStyle name="Normal 41 2 4" xfId="5041" xr:uid="{00000000-0005-0000-0000-000083810000}"/>
    <cellStyle name="Normal 41 2 4 2" xfId="19925" xr:uid="{00000000-0005-0000-0000-000084810000}"/>
    <cellStyle name="Normal 41 2 4 2 2" xfId="42568" xr:uid="{00000000-0005-0000-0000-000085810000}"/>
    <cellStyle name="Normal 41 2 4 3" xfId="12485" xr:uid="{00000000-0005-0000-0000-000086810000}"/>
    <cellStyle name="Normal 41 2 4 3 2" xfId="35128" xr:uid="{00000000-0005-0000-0000-000087810000}"/>
    <cellStyle name="Normal 41 2 4 4" xfId="27687" xr:uid="{00000000-0005-0000-0000-000088810000}"/>
    <cellStyle name="Normal 41 2 5" xfId="16207" xr:uid="{00000000-0005-0000-0000-000089810000}"/>
    <cellStyle name="Normal 41 2 5 2" xfId="38850" xr:uid="{00000000-0005-0000-0000-00008A810000}"/>
    <cellStyle name="Normal 41 2 6" xfId="8767" xr:uid="{00000000-0005-0000-0000-00008B810000}"/>
    <cellStyle name="Normal 41 2 6 2" xfId="31410" xr:uid="{00000000-0005-0000-0000-00008C810000}"/>
    <cellStyle name="Normal 41 2 7" xfId="23969" xr:uid="{00000000-0005-0000-0000-00008D810000}"/>
    <cellStyle name="Normal 41 3" xfId="1780" xr:uid="{00000000-0005-0000-0000-00008E810000}"/>
    <cellStyle name="Normal 41 3 2" xfId="3630" xr:uid="{00000000-0005-0000-0000-00008F810000}"/>
    <cellStyle name="Normal 41 3 2 2" xfId="7351" xr:uid="{00000000-0005-0000-0000-000090810000}"/>
    <cellStyle name="Normal 41 3 2 2 2" xfId="22235" xr:uid="{00000000-0005-0000-0000-000091810000}"/>
    <cellStyle name="Normal 41 3 2 2 2 2" xfId="44878" xr:uid="{00000000-0005-0000-0000-000092810000}"/>
    <cellStyle name="Normal 41 3 2 2 3" xfId="14795" xr:uid="{00000000-0005-0000-0000-000093810000}"/>
    <cellStyle name="Normal 41 3 2 2 3 2" xfId="37438" xr:uid="{00000000-0005-0000-0000-000094810000}"/>
    <cellStyle name="Normal 41 3 2 2 4" xfId="29997" xr:uid="{00000000-0005-0000-0000-000095810000}"/>
    <cellStyle name="Normal 41 3 2 3" xfId="18517" xr:uid="{00000000-0005-0000-0000-000096810000}"/>
    <cellStyle name="Normal 41 3 2 3 2" xfId="41160" xr:uid="{00000000-0005-0000-0000-000097810000}"/>
    <cellStyle name="Normal 41 3 2 4" xfId="11077" xr:uid="{00000000-0005-0000-0000-000098810000}"/>
    <cellStyle name="Normal 41 3 2 4 2" xfId="33720" xr:uid="{00000000-0005-0000-0000-000099810000}"/>
    <cellStyle name="Normal 41 3 2 5" xfId="26279" xr:uid="{00000000-0005-0000-0000-00009A810000}"/>
    <cellStyle name="Normal 41 3 3" xfId="5504" xr:uid="{00000000-0005-0000-0000-00009B810000}"/>
    <cellStyle name="Normal 41 3 3 2" xfId="20388" xr:uid="{00000000-0005-0000-0000-00009C810000}"/>
    <cellStyle name="Normal 41 3 3 2 2" xfId="43031" xr:uid="{00000000-0005-0000-0000-00009D810000}"/>
    <cellStyle name="Normal 41 3 3 3" xfId="12948" xr:uid="{00000000-0005-0000-0000-00009E810000}"/>
    <cellStyle name="Normal 41 3 3 3 2" xfId="35591" xr:uid="{00000000-0005-0000-0000-00009F810000}"/>
    <cellStyle name="Normal 41 3 3 4" xfId="28150" xr:uid="{00000000-0005-0000-0000-0000A0810000}"/>
    <cellStyle name="Normal 41 3 4" xfId="16670" xr:uid="{00000000-0005-0000-0000-0000A1810000}"/>
    <cellStyle name="Normal 41 3 4 2" xfId="39313" xr:uid="{00000000-0005-0000-0000-0000A2810000}"/>
    <cellStyle name="Normal 41 3 5" xfId="9230" xr:uid="{00000000-0005-0000-0000-0000A3810000}"/>
    <cellStyle name="Normal 41 3 5 2" xfId="31873" xr:uid="{00000000-0005-0000-0000-0000A4810000}"/>
    <cellStyle name="Normal 41 3 6" xfId="24432" xr:uid="{00000000-0005-0000-0000-0000A5810000}"/>
    <cellStyle name="Normal 41 4" xfId="2705" xr:uid="{00000000-0005-0000-0000-0000A6810000}"/>
    <cellStyle name="Normal 41 4 2" xfId="6426" xr:uid="{00000000-0005-0000-0000-0000A7810000}"/>
    <cellStyle name="Normal 41 4 2 2" xfId="21310" xr:uid="{00000000-0005-0000-0000-0000A8810000}"/>
    <cellStyle name="Normal 41 4 2 2 2" xfId="43953" xr:uid="{00000000-0005-0000-0000-0000A9810000}"/>
    <cellStyle name="Normal 41 4 2 3" xfId="13870" xr:uid="{00000000-0005-0000-0000-0000AA810000}"/>
    <cellStyle name="Normal 41 4 2 3 2" xfId="36513" xr:uid="{00000000-0005-0000-0000-0000AB810000}"/>
    <cellStyle name="Normal 41 4 2 4" xfId="29072" xr:uid="{00000000-0005-0000-0000-0000AC810000}"/>
    <cellStyle name="Normal 41 4 3" xfId="17592" xr:uid="{00000000-0005-0000-0000-0000AD810000}"/>
    <cellStyle name="Normal 41 4 3 2" xfId="40235" xr:uid="{00000000-0005-0000-0000-0000AE810000}"/>
    <cellStyle name="Normal 41 4 4" xfId="10152" xr:uid="{00000000-0005-0000-0000-0000AF810000}"/>
    <cellStyle name="Normal 41 4 4 2" xfId="32795" xr:uid="{00000000-0005-0000-0000-0000B0810000}"/>
    <cellStyle name="Normal 41 4 5" xfId="25354" xr:uid="{00000000-0005-0000-0000-0000B1810000}"/>
    <cellStyle name="Normal 41 5" xfId="4579" xr:uid="{00000000-0005-0000-0000-0000B2810000}"/>
    <cellStyle name="Normal 41 5 2" xfId="19463" xr:uid="{00000000-0005-0000-0000-0000B3810000}"/>
    <cellStyle name="Normal 41 5 2 2" xfId="42106" xr:uid="{00000000-0005-0000-0000-0000B4810000}"/>
    <cellStyle name="Normal 41 5 3" xfId="12023" xr:uid="{00000000-0005-0000-0000-0000B5810000}"/>
    <cellStyle name="Normal 41 5 3 2" xfId="34666" xr:uid="{00000000-0005-0000-0000-0000B6810000}"/>
    <cellStyle name="Normal 41 5 4" xfId="27225" xr:uid="{00000000-0005-0000-0000-0000B7810000}"/>
    <cellStyle name="Normal 41 6" xfId="15745" xr:uid="{00000000-0005-0000-0000-0000B8810000}"/>
    <cellStyle name="Normal 41 6 2" xfId="38388" xr:uid="{00000000-0005-0000-0000-0000B9810000}"/>
    <cellStyle name="Normal 41 7" xfId="8305" xr:uid="{00000000-0005-0000-0000-0000BA810000}"/>
    <cellStyle name="Normal 41 7 2" xfId="30948" xr:uid="{00000000-0005-0000-0000-0000BB810000}"/>
    <cellStyle name="Normal 41 8" xfId="23507" xr:uid="{00000000-0005-0000-0000-0000BC810000}"/>
    <cellStyle name="Normal 42" xfId="850" xr:uid="{00000000-0005-0000-0000-0000BD810000}"/>
    <cellStyle name="Normal 42 2" xfId="1315" xr:uid="{00000000-0005-0000-0000-0000BE810000}"/>
    <cellStyle name="Normal 42 2 2" xfId="2243" xr:uid="{00000000-0005-0000-0000-0000BF810000}"/>
    <cellStyle name="Normal 42 2 2 2" xfId="4093" xr:uid="{00000000-0005-0000-0000-0000C0810000}"/>
    <cellStyle name="Normal 42 2 2 2 2" xfId="7814" xr:uid="{00000000-0005-0000-0000-0000C1810000}"/>
    <cellStyle name="Normal 42 2 2 2 2 2" xfId="22698" xr:uid="{00000000-0005-0000-0000-0000C2810000}"/>
    <cellStyle name="Normal 42 2 2 2 2 2 2" xfId="45341" xr:uid="{00000000-0005-0000-0000-0000C3810000}"/>
    <cellStyle name="Normal 42 2 2 2 2 3" xfId="15258" xr:uid="{00000000-0005-0000-0000-0000C4810000}"/>
    <cellStyle name="Normal 42 2 2 2 2 3 2" xfId="37901" xr:uid="{00000000-0005-0000-0000-0000C5810000}"/>
    <cellStyle name="Normal 42 2 2 2 2 4" xfId="30460" xr:uid="{00000000-0005-0000-0000-0000C6810000}"/>
    <cellStyle name="Normal 42 2 2 2 3" xfId="18980" xr:uid="{00000000-0005-0000-0000-0000C7810000}"/>
    <cellStyle name="Normal 42 2 2 2 3 2" xfId="41623" xr:uid="{00000000-0005-0000-0000-0000C8810000}"/>
    <cellStyle name="Normal 42 2 2 2 4" xfId="11540" xr:uid="{00000000-0005-0000-0000-0000C9810000}"/>
    <cellStyle name="Normal 42 2 2 2 4 2" xfId="34183" xr:uid="{00000000-0005-0000-0000-0000CA810000}"/>
    <cellStyle name="Normal 42 2 2 2 5" xfId="26742" xr:uid="{00000000-0005-0000-0000-0000CB810000}"/>
    <cellStyle name="Normal 42 2 2 3" xfId="5967" xr:uid="{00000000-0005-0000-0000-0000CC810000}"/>
    <cellStyle name="Normal 42 2 2 3 2" xfId="20851" xr:uid="{00000000-0005-0000-0000-0000CD810000}"/>
    <cellStyle name="Normal 42 2 2 3 2 2" xfId="43494" xr:uid="{00000000-0005-0000-0000-0000CE810000}"/>
    <cellStyle name="Normal 42 2 2 3 3" xfId="13411" xr:uid="{00000000-0005-0000-0000-0000CF810000}"/>
    <cellStyle name="Normal 42 2 2 3 3 2" xfId="36054" xr:uid="{00000000-0005-0000-0000-0000D0810000}"/>
    <cellStyle name="Normal 42 2 2 3 4" xfId="28613" xr:uid="{00000000-0005-0000-0000-0000D1810000}"/>
    <cellStyle name="Normal 42 2 2 4" xfId="17133" xr:uid="{00000000-0005-0000-0000-0000D2810000}"/>
    <cellStyle name="Normal 42 2 2 4 2" xfId="39776" xr:uid="{00000000-0005-0000-0000-0000D3810000}"/>
    <cellStyle name="Normal 42 2 2 5" xfId="9693" xr:uid="{00000000-0005-0000-0000-0000D4810000}"/>
    <cellStyle name="Normal 42 2 2 5 2" xfId="32336" xr:uid="{00000000-0005-0000-0000-0000D5810000}"/>
    <cellStyle name="Normal 42 2 2 6" xfId="24895" xr:uid="{00000000-0005-0000-0000-0000D6810000}"/>
    <cellStyle name="Normal 42 2 3" xfId="3168" xr:uid="{00000000-0005-0000-0000-0000D7810000}"/>
    <cellStyle name="Normal 42 2 3 2" xfId="6889" xr:uid="{00000000-0005-0000-0000-0000D8810000}"/>
    <cellStyle name="Normal 42 2 3 2 2" xfId="21773" xr:uid="{00000000-0005-0000-0000-0000D9810000}"/>
    <cellStyle name="Normal 42 2 3 2 2 2" xfId="44416" xr:uid="{00000000-0005-0000-0000-0000DA810000}"/>
    <cellStyle name="Normal 42 2 3 2 3" xfId="14333" xr:uid="{00000000-0005-0000-0000-0000DB810000}"/>
    <cellStyle name="Normal 42 2 3 2 3 2" xfId="36976" xr:uid="{00000000-0005-0000-0000-0000DC810000}"/>
    <cellStyle name="Normal 42 2 3 2 4" xfId="29535" xr:uid="{00000000-0005-0000-0000-0000DD810000}"/>
    <cellStyle name="Normal 42 2 3 3" xfId="18055" xr:uid="{00000000-0005-0000-0000-0000DE810000}"/>
    <cellStyle name="Normal 42 2 3 3 2" xfId="40698" xr:uid="{00000000-0005-0000-0000-0000DF810000}"/>
    <cellStyle name="Normal 42 2 3 4" xfId="10615" xr:uid="{00000000-0005-0000-0000-0000E0810000}"/>
    <cellStyle name="Normal 42 2 3 4 2" xfId="33258" xr:uid="{00000000-0005-0000-0000-0000E1810000}"/>
    <cellStyle name="Normal 42 2 3 5" xfId="25817" xr:uid="{00000000-0005-0000-0000-0000E2810000}"/>
    <cellStyle name="Normal 42 2 4" xfId="5042" xr:uid="{00000000-0005-0000-0000-0000E3810000}"/>
    <cellStyle name="Normal 42 2 4 2" xfId="19926" xr:uid="{00000000-0005-0000-0000-0000E4810000}"/>
    <cellStyle name="Normal 42 2 4 2 2" xfId="42569" xr:uid="{00000000-0005-0000-0000-0000E5810000}"/>
    <cellStyle name="Normal 42 2 4 3" xfId="12486" xr:uid="{00000000-0005-0000-0000-0000E6810000}"/>
    <cellStyle name="Normal 42 2 4 3 2" xfId="35129" xr:uid="{00000000-0005-0000-0000-0000E7810000}"/>
    <cellStyle name="Normal 42 2 4 4" xfId="27688" xr:uid="{00000000-0005-0000-0000-0000E8810000}"/>
    <cellStyle name="Normal 42 2 5" xfId="16208" xr:uid="{00000000-0005-0000-0000-0000E9810000}"/>
    <cellStyle name="Normal 42 2 5 2" xfId="38851" xr:uid="{00000000-0005-0000-0000-0000EA810000}"/>
    <cellStyle name="Normal 42 2 6" xfId="8768" xr:uid="{00000000-0005-0000-0000-0000EB810000}"/>
    <cellStyle name="Normal 42 2 6 2" xfId="31411" xr:uid="{00000000-0005-0000-0000-0000EC810000}"/>
    <cellStyle name="Normal 42 2 7" xfId="23970" xr:uid="{00000000-0005-0000-0000-0000ED810000}"/>
    <cellStyle name="Normal 42 3" xfId="1781" xr:uid="{00000000-0005-0000-0000-0000EE810000}"/>
    <cellStyle name="Normal 42 3 2" xfId="3631" xr:uid="{00000000-0005-0000-0000-0000EF810000}"/>
    <cellStyle name="Normal 42 3 2 2" xfId="7352" xr:uid="{00000000-0005-0000-0000-0000F0810000}"/>
    <cellStyle name="Normal 42 3 2 2 2" xfId="22236" xr:uid="{00000000-0005-0000-0000-0000F1810000}"/>
    <cellStyle name="Normal 42 3 2 2 2 2" xfId="44879" xr:uid="{00000000-0005-0000-0000-0000F2810000}"/>
    <cellStyle name="Normal 42 3 2 2 3" xfId="14796" xr:uid="{00000000-0005-0000-0000-0000F3810000}"/>
    <cellStyle name="Normal 42 3 2 2 3 2" xfId="37439" xr:uid="{00000000-0005-0000-0000-0000F4810000}"/>
    <cellStyle name="Normal 42 3 2 2 4" xfId="29998" xr:uid="{00000000-0005-0000-0000-0000F5810000}"/>
    <cellStyle name="Normal 42 3 2 3" xfId="18518" xr:uid="{00000000-0005-0000-0000-0000F6810000}"/>
    <cellStyle name="Normal 42 3 2 3 2" xfId="41161" xr:uid="{00000000-0005-0000-0000-0000F7810000}"/>
    <cellStyle name="Normal 42 3 2 4" xfId="11078" xr:uid="{00000000-0005-0000-0000-0000F8810000}"/>
    <cellStyle name="Normal 42 3 2 4 2" xfId="33721" xr:uid="{00000000-0005-0000-0000-0000F9810000}"/>
    <cellStyle name="Normal 42 3 2 5" xfId="26280" xr:uid="{00000000-0005-0000-0000-0000FA810000}"/>
    <cellStyle name="Normal 42 3 3" xfId="5505" xr:uid="{00000000-0005-0000-0000-0000FB810000}"/>
    <cellStyle name="Normal 42 3 3 2" xfId="20389" xr:uid="{00000000-0005-0000-0000-0000FC810000}"/>
    <cellStyle name="Normal 42 3 3 2 2" xfId="43032" xr:uid="{00000000-0005-0000-0000-0000FD810000}"/>
    <cellStyle name="Normal 42 3 3 3" xfId="12949" xr:uid="{00000000-0005-0000-0000-0000FE810000}"/>
    <cellStyle name="Normal 42 3 3 3 2" xfId="35592" xr:uid="{00000000-0005-0000-0000-0000FF810000}"/>
    <cellStyle name="Normal 42 3 3 4" xfId="28151" xr:uid="{00000000-0005-0000-0000-000000820000}"/>
    <cellStyle name="Normal 42 3 4" xfId="16671" xr:uid="{00000000-0005-0000-0000-000001820000}"/>
    <cellStyle name="Normal 42 3 4 2" xfId="39314" xr:uid="{00000000-0005-0000-0000-000002820000}"/>
    <cellStyle name="Normal 42 3 5" xfId="9231" xr:uid="{00000000-0005-0000-0000-000003820000}"/>
    <cellStyle name="Normal 42 3 5 2" xfId="31874" xr:uid="{00000000-0005-0000-0000-000004820000}"/>
    <cellStyle name="Normal 42 3 6" xfId="24433" xr:uid="{00000000-0005-0000-0000-000005820000}"/>
    <cellStyle name="Normal 42 4" xfId="2706" xr:uid="{00000000-0005-0000-0000-000006820000}"/>
    <cellStyle name="Normal 42 4 2" xfId="6427" xr:uid="{00000000-0005-0000-0000-000007820000}"/>
    <cellStyle name="Normal 42 4 2 2" xfId="21311" xr:uid="{00000000-0005-0000-0000-000008820000}"/>
    <cellStyle name="Normal 42 4 2 2 2" xfId="43954" xr:uid="{00000000-0005-0000-0000-000009820000}"/>
    <cellStyle name="Normal 42 4 2 3" xfId="13871" xr:uid="{00000000-0005-0000-0000-00000A820000}"/>
    <cellStyle name="Normal 42 4 2 3 2" xfId="36514" xr:uid="{00000000-0005-0000-0000-00000B820000}"/>
    <cellStyle name="Normal 42 4 2 4" xfId="29073" xr:uid="{00000000-0005-0000-0000-00000C820000}"/>
    <cellStyle name="Normal 42 4 3" xfId="17593" xr:uid="{00000000-0005-0000-0000-00000D820000}"/>
    <cellStyle name="Normal 42 4 3 2" xfId="40236" xr:uid="{00000000-0005-0000-0000-00000E820000}"/>
    <cellStyle name="Normal 42 4 4" xfId="10153" xr:uid="{00000000-0005-0000-0000-00000F820000}"/>
    <cellStyle name="Normal 42 4 4 2" xfId="32796" xr:uid="{00000000-0005-0000-0000-000010820000}"/>
    <cellStyle name="Normal 42 4 5" xfId="25355" xr:uid="{00000000-0005-0000-0000-000011820000}"/>
    <cellStyle name="Normal 42 5" xfId="4580" xr:uid="{00000000-0005-0000-0000-000012820000}"/>
    <cellStyle name="Normal 42 5 2" xfId="19464" xr:uid="{00000000-0005-0000-0000-000013820000}"/>
    <cellStyle name="Normal 42 5 2 2" xfId="42107" xr:uid="{00000000-0005-0000-0000-000014820000}"/>
    <cellStyle name="Normal 42 5 3" xfId="12024" xr:uid="{00000000-0005-0000-0000-000015820000}"/>
    <cellStyle name="Normal 42 5 3 2" xfId="34667" xr:uid="{00000000-0005-0000-0000-000016820000}"/>
    <cellStyle name="Normal 42 5 4" xfId="27226" xr:uid="{00000000-0005-0000-0000-000017820000}"/>
    <cellStyle name="Normal 42 6" xfId="15746" xr:uid="{00000000-0005-0000-0000-000018820000}"/>
    <cellStyle name="Normal 42 6 2" xfId="38389" xr:uid="{00000000-0005-0000-0000-000019820000}"/>
    <cellStyle name="Normal 42 7" xfId="8306" xr:uid="{00000000-0005-0000-0000-00001A820000}"/>
    <cellStyle name="Normal 42 7 2" xfId="30949" xr:uid="{00000000-0005-0000-0000-00001B820000}"/>
    <cellStyle name="Normal 42 8" xfId="23508" xr:uid="{00000000-0005-0000-0000-00001C820000}"/>
    <cellStyle name="Normal 43" xfId="851" xr:uid="{00000000-0005-0000-0000-00001D820000}"/>
    <cellStyle name="Normal 43 2" xfId="1316" xr:uid="{00000000-0005-0000-0000-00001E820000}"/>
    <cellStyle name="Normal 43 2 2" xfId="2244" xr:uid="{00000000-0005-0000-0000-00001F820000}"/>
    <cellStyle name="Normal 43 2 2 2" xfId="4094" xr:uid="{00000000-0005-0000-0000-000020820000}"/>
    <cellStyle name="Normal 43 2 2 2 2" xfId="7815" xr:uid="{00000000-0005-0000-0000-000021820000}"/>
    <cellStyle name="Normal 43 2 2 2 2 2" xfId="22699" xr:uid="{00000000-0005-0000-0000-000022820000}"/>
    <cellStyle name="Normal 43 2 2 2 2 2 2" xfId="45342" xr:uid="{00000000-0005-0000-0000-000023820000}"/>
    <cellStyle name="Normal 43 2 2 2 2 3" xfId="15259" xr:uid="{00000000-0005-0000-0000-000024820000}"/>
    <cellStyle name="Normal 43 2 2 2 2 3 2" xfId="37902" xr:uid="{00000000-0005-0000-0000-000025820000}"/>
    <cellStyle name="Normal 43 2 2 2 2 4" xfId="30461" xr:uid="{00000000-0005-0000-0000-000026820000}"/>
    <cellStyle name="Normal 43 2 2 2 3" xfId="18981" xr:uid="{00000000-0005-0000-0000-000027820000}"/>
    <cellStyle name="Normal 43 2 2 2 3 2" xfId="41624" xr:uid="{00000000-0005-0000-0000-000028820000}"/>
    <cellStyle name="Normal 43 2 2 2 4" xfId="11541" xr:uid="{00000000-0005-0000-0000-000029820000}"/>
    <cellStyle name="Normal 43 2 2 2 4 2" xfId="34184" xr:uid="{00000000-0005-0000-0000-00002A820000}"/>
    <cellStyle name="Normal 43 2 2 2 5" xfId="26743" xr:uid="{00000000-0005-0000-0000-00002B820000}"/>
    <cellStyle name="Normal 43 2 2 3" xfId="5968" xr:uid="{00000000-0005-0000-0000-00002C820000}"/>
    <cellStyle name="Normal 43 2 2 3 2" xfId="20852" xr:uid="{00000000-0005-0000-0000-00002D820000}"/>
    <cellStyle name="Normal 43 2 2 3 2 2" xfId="43495" xr:uid="{00000000-0005-0000-0000-00002E820000}"/>
    <cellStyle name="Normal 43 2 2 3 3" xfId="13412" xr:uid="{00000000-0005-0000-0000-00002F820000}"/>
    <cellStyle name="Normal 43 2 2 3 3 2" xfId="36055" xr:uid="{00000000-0005-0000-0000-000030820000}"/>
    <cellStyle name="Normal 43 2 2 3 4" xfId="28614" xr:uid="{00000000-0005-0000-0000-000031820000}"/>
    <cellStyle name="Normal 43 2 2 4" xfId="17134" xr:uid="{00000000-0005-0000-0000-000032820000}"/>
    <cellStyle name="Normal 43 2 2 4 2" xfId="39777" xr:uid="{00000000-0005-0000-0000-000033820000}"/>
    <cellStyle name="Normal 43 2 2 5" xfId="9694" xr:uid="{00000000-0005-0000-0000-000034820000}"/>
    <cellStyle name="Normal 43 2 2 5 2" xfId="32337" xr:uid="{00000000-0005-0000-0000-000035820000}"/>
    <cellStyle name="Normal 43 2 2 6" xfId="24896" xr:uid="{00000000-0005-0000-0000-000036820000}"/>
    <cellStyle name="Normal 43 2 3" xfId="3169" xr:uid="{00000000-0005-0000-0000-000037820000}"/>
    <cellStyle name="Normal 43 2 3 2" xfId="6890" xr:uid="{00000000-0005-0000-0000-000038820000}"/>
    <cellStyle name="Normal 43 2 3 2 2" xfId="21774" xr:uid="{00000000-0005-0000-0000-000039820000}"/>
    <cellStyle name="Normal 43 2 3 2 2 2" xfId="44417" xr:uid="{00000000-0005-0000-0000-00003A820000}"/>
    <cellStyle name="Normal 43 2 3 2 3" xfId="14334" xr:uid="{00000000-0005-0000-0000-00003B820000}"/>
    <cellStyle name="Normal 43 2 3 2 3 2" xfId="36977" xr:uid="{00000000-0005-0000-0000-00003C820000}"/>
    <cellStyle name="Normal 43 2 3 2 4" xfId="29536" xr:uid="{00000000-0005-0000-0000-00003D820000}"/>
    <cellStyle name="Normal 43 2 3 3" xfId="18056" xr:uid="{00000000-0005-0000-0000-00003E820000}"/>
    <cellStyle name="Normal 43 2 3 3 2" xfId="40699" xr:uid="{00000000-0005-0000-0000-00003F820000}"/>
    <cellStyle name="Normal 43 2 3 4" xfId="10616" xr:uid="{00000000-0005-0000-0000-000040820000}"/>
    <cellStyle name="Normal 43 2 3 4 2" xfId="33259" xr:uid="{00000000-0005-0000-0000-000041820000}"/>
    <cellStyle name="Normal 43 2 3 5" xfId="25818" xr:uid="{00000000-0005-0000-0000-000042820000}"/>
    <cellStyle name="Normal 43 2 4" xfId="5043" xr:uid="{00000000-0005-0000-0000-000043820000}"/>
    <cellStyle name="Normal 43 2 4 2" xfId="19927" xr:uid="{00000000-0005-0000-0000-000044820000}"/>
    <cellStyle name="Normal 43 2 4 2 2" xfId="42570" xr:uid="{00000000-0005-0000-0000-000045820000}"/>
    <cellStyle name="Normal 43 2 4 3" xfId="12487" xr:uid="{00000000-0005-0000-0000-000046820000}"/>
    <cellStyle name="Normal 43 2 4 3 2" xfId="35130" xr:uid="{00000000-0005-0000-0000-000047820000}"/>
    <cellStyle name="Normal 43 2 4 4" xfId="27689" xr:uid="{00000000-0005-0000-0000-000048820000}"/>
    <cellStyle name="Normal 43 2 5" xfId="16209" xr:uid="{00000000-0005-0000-0000-000049820000}"/>
    <cellStyle name="Normal 43 2 5 2" xfId="38852" xr:uid="{00000000-0005-0000-0000-00004A820000}"/>
    <cellStyle name="Normal 43 2 6" xfId="8769" xr:uid="{00000000-0005-0000-0000-00004B820000}"/>
    <cellStyle name="Normal 43 2 6 2" xfId="31412" xr:uid="{00000000-0005-0000-0000-00004C820000}"/>
    <cellStyle name="Normal 43 2 7" xfId="23971" xr:uid="{00000000-0005-0000-0000-00004D820000}"/>
    <cellStyle name="Normal 43 3" xfId="1782" xr:uid="{00000000-0005-0000-0000-00004E820000}"/>
    <cellStyle name="Normal 43 3 2" xfId="3632" xr:uid="{00000000-0005-0000-0000-00004F820000}"/>
    <cellStyle name="Normal 43 3 2 2" xfId="7353" xr:uid="{00000000-0005-0000-0000-000050820000}"/>
    <cellStyle name="Normal 43 3 2 2 2" xfId="22237" xr:uid="{00000000-0005-0000-0000-000051820000}"/>
    <cellStyle name="Normal 43 3 2 2 2 2" xfId="44880" xr:uid="{00000000-0005-0000-0000-000052820000}"/>
    <cellStyle name="Normal 43 3 2 2 3" xfId="14797" xr:uid="{00000000-0005-0000-0000-000053820000}"/>
    <cellStyle name="Normal 43 3 2 2 3 2" xfId="37440" xr:uid="{00000000-0005-0000-0000-000054820000}"/>
    <cellStyle name="Normal 43 3 2 2 4" xfId="29999" xr:uid="{00000000-0005-0000-0000-000055820000}"/>
    <cellStyle name="Normal 43 3 2 3" xfId="18519" xr:uid="{00000000-0005-0000-0000-000056820000}"/>
    <cellStyle name="Normal 43 3 2 3 2" xfId="41162" xr:uid="{00000000-0005-0000-0000-000057820000}"/>
    <cellStyle name="Normal 43 3 2 4" xfId="11079" xr:uid="{00000000-0005-0000-0000-000058820000}"/>
    <cellStyle name="Normal 43 3 2 4 2" xfId="33722" xr:uid="{00000000-0005-0000-0000-000059820000}"/>
    <cellStyle name="Normal 43 3 2 5" xfId="26281" xr:uid="{00000000-0005-0000-0000-00005A820000}"/>
    <cellStyle name="Normal 43 3 3" xfId="5506" xr:uid="{00000000-0005-0000-0000-00005B820000}"/>
    <cellStyle name="Normal 43 3 3 2" xfId="20390" xr:uid="{00000000-0005-0000-0000-00005C820000}"/>
    <cellStyle name="Normal 43 3 3 2 2" xfId="43033" xr:uid="{00000000-0005-0000-0000-00005D820000}"/>
    <cellStyle name="Normal 43 3 3 3" xfId="12950" xr:uid="{00000000-0005-0000-0000-00005E820000}"/>
    <cellStyle name="Normal 43 3 3 3 2" xfId="35593" xr:uid="{00000000-0005-0000-0000-00005F820000}"/>
    <cellStyle name="Normal 43 3 3 4" xfId="28152" xr:uid="{00000000-0005-0000-0000-000060820000}"/>
    <cellStyle name="Normal 43 3 4" xfId="16672" xr:uid="{00000000-0005-0000-0000-000061820000}"/>
    <cellStyle name="Normal 43 3 4 2" xfId="39315" xr:uid="{00000000-0005-0000-0000-000062820000}"/>
    <cellStyle name="Normal 43 3 5" xfId="9232" xr:uid="{00000000-0005-0000-0000-000063820000}"/>
    <cellStyle name="Normal 43 3 5 2" xfId="31875" xr:uid="{00000000-0005-0000-0000-000064820000}"/>
    <cellStyle name="Normal 43 3 6" xfId="24434" xr:uid="{00000000-0005-0000-0000-000065820000}"/>
    <cellStyle name="Normal 43 4" xfId="2707" xr:uid="{00000000-0005-0000-0000-000066820000}"/>
    <cellStyle name="Normal 43 4 2" xfId="6428" xr:uid="{00000000-0005-0000-0000-000067820000}"/>
    <cellStyle name="Normal 43 4 2 2" xfId="21312" xr:uid="{00000000-0005-0000-0000-000068820000}"/>
    <cellStyle name="Normal 43 4 2 2 2" xfId="43955" xr:uid="{00000000-0005-0000-0000-000069820000}"/>
    <cellStyle name="Normal 43 4 2 3" xfId="13872" xr:uid="{00000000-0005-0000-0000-00006A820000}"/>
    <cellStyle name="Normal 43 4 2 3 2" xfId="36515" xr:uid="{00000000-0005-0000-0000-00006B820000}"/>
    <cellStyle name="Normal 43 4 2 4" xfId="29074" xr:uid="{00000000-0005-0000-0000-00006C820000}"/>
    <cellStyle name="Normal 43 4 3" xfId="17594" xr:uid="{00000000-0005-0000-0000-00006D820000}"/>
    <cellStyle name="Normal 43 4 3 2" xfId="40237" xr:uid="{00000000-0005-0000-0000-00006E820000}"/>
    <cellStyle name="Normal 43 4 4" xfId="10154" xr:uid="{00000000-0005-0000-0000-00006F820000}"/>
    <cellStyle name="Normal 43 4 4 2" xfId="32797" xr:uid="{00000000-0005-0000-0000-000070820000}"/>
    <cellStyle name="Normal 43 4 5" xfId="25356" xr:uid="{00000000-0005-0000-0000-000071820000}"/>
    <cellStyle name="Normal 43 5" xfId="4581" xr:uid="{00000000-0005-0000-0000-000072820000}"/>
    <cellStyle name="Normal 43 5 2" xfId="19465" xr:uid="{00000000-0005-0000-0000-000073820000}"/>
    <cellStyle name="Normal 43 5 2 2" xfId="42108" xr:uid="{00000000-0005-0000-0000-000074820000}"/>
    <cellStyle name="Normal 43 5 3" xfId="12025" xr:uid="{00000000-0005-0000-0000-000075820000}"/>
    <cellStyle name="Normal 43 5 3 2" xfId="34668" xr:uid="{00000000-0005-0000-0000-000076820000}"/>
    <cellStyle name="Normal 43 5 4" xfId="27227" xr:uid="{00000000-0005-0000-0000-000077820000}"/>
    <cellStyle name="Normal 43 6" xfId="15747" xr:uid="{00000000-0005-0000-0000-000078820000}"/>
    <cellStyle name="Normal 43 6 2" xfId="38390" xr:uid="{00000000-0005-0000-0000-000079820000}"/>
    <cellStyle name="Normal 43 7" xfId="8307" xr:uid="{00000000-0005-0000-0000-00007A820000}"/>
    <cellStyle name="Normal 43 7 2" xfId="30950" xr:uid="{00000000-0005-0000-0000-00007B820000}"/>
    <cellStyle name="Normal 43 8" xfId="23509" xr:uid="{00000000-0005-0000-0000-00007C820000}"/>
    <cellStyle name="Normal 44" xfId="852" xr:uid="{00000000-0005-0000-0000-00007D820000}"/>
    <cellStyle name="Normal 44 2" xfId="1317" xr:uid="{00000000-0005-0000-0000-00007E820000}"/>
    <cellStyle name="Normal 44 2 2" xfId="2245" xr:uid="{00000000-0005-0000-0000-00007F820000}"/>
    <cellStyle name="Normal 44 2 2 2" xfId="4095" xr:uid="{00000000-0005-0000-0000-000080820000}"/>
    <cellStyle name="Normal 44 2 2 2 2" xfId="7816" xr:uid="{00000000-0005-0000-0000-000081820000}"/>
    <cellStyle name="Normal 44 2 2 2 2 2" xfId="22700" xr:uid="{00000000-0005-0000-0000-000082820000}"/>
    <cellStyle name="Normal 44 2 2 2 2 2 2" xfId="45343" xr:uid="{00000000-0005-0000-0000-000083820000}"/>
    <cellStyle name="Normal 44 2 2 2 2 3" xfId="15260" xr:uid="{00000000-0005-0000-0000-000084820000}"/>
    <cellStyle name="Normal 44 2 2 2 2 3 2" xfId="37903" xr:uid="{00000000-0005-0000-0000-000085820000}"/>
    <cellStyle name="Normal 44 2 2 2 2 4" xfId="30462" xr:uid="{00000000-0005-0000-0000-000086820000}"/>
    <cellStyle name="Normal 44 2 2 2 3" xfId="18982" xr:uid="{00000000-0005-0000-0000-000087820000}"/>
    <cellStyle name="Normal 44 2 2 2 3 2" xfId="41625" xr:uid="{00000000-0005-0000-0000-000088820000}"/>
    <cellStyle name="Normal 44 2 2 2 4" xfId="11542" xr:uid="{00000000-0005-0000-0000-000089820000}"/>
    <cellStyle name="Normal 44 2 2 2 4 2" xfId="34185" xr:uid="{00000000-0005-0000-0000-00008A820000}"/>
    <cellStyle name="Normal 44 2 2 2 5" xfId="26744" xr:uid="{00000000-0005-0000-0000-00008B820000}"/>
    <cellStyle name="Normal 44 2 2 3" xfId="5969" xr:uid="{00000000-0005-0000-0000-00008C820000}"/>
    <cellStyle name="Normal 44 2 2 3 2" xfId="20853" xr:uid="{00000000-0005-0000-0000-00008D820000}"/>
    <cellStyle name="Normal 44 2 2 3 2 2" xfId="43496" xr:uid="{00000000-0005-0000-0000-00008E820000}"/>
    <cellStyle name="Normal 44 2 2 3 3" xfId="13413" xr:uid="{00000000-0005-0000-0000-00008F820000}"/>
    <cellStyle name="Normal 44 2 2 3 3 2" xfId="36056" xr:uid="{00000000-0005-0000-0000-000090820000}"/>
    <cellStyle name="Normal 44 2 2 3 4" xfId="28615" xr:uid="{00000000-0005-0000-0000-000091820000}"/>
    <cellStyle name="Normal 44 2 2 4" xfId="17135" xr:uid="{00000000-0005-0000-0000-000092820000}"/>
    <cellStyle name="Normal 44 2 2 4 2" xfId="39778" xr:uid="{00000000-0005-0000-0000-000093820000}"/>
    <cellStyle name="Normal 44 2 2 5" xfId="9695" xr:uid="{00000000-0005-0000-0000-000094820000}"/>
    <cellStyle name="Normal 44 2 2 5 2" xfId="32338" xr:uid="{00000000-0005-0000-0000-000095820000}"/>
    <cellStyle name="Normal 44 2 2 6" xfId="24897" xr:uid="{00000000-0005-0000-0000-000096820000}"/>
    <cellStyle name="Normal 44 2 3" xfId="3170" xr:uid="{00000000-0005-0000-0000-000097820000}"/>
    <cellStyle name="Normal 44 2 3 2" xfId="6891" xr:uid="{00000000-0005-0000-0000-000098820000}"/>
    <cellStyle name="Normal 44 2 3 2 2" xfId="21775" xr:uid="{00000000-0005-0000-0000-000099820000}"/>
    <cellStyle name="Normal 44 2 3 2 2 2" xfId="44418" xr:uid="{00000000-0005-0000-0000-00009A820000}"/>
    <cellStyle name="Normal 44 2 3 2 3" xfId="14335" xr:uid="{00000000-0005-0000-0000-00009B820000}"/>
    <cellStyle name="Normal 44 2 3 2 3 2" xfId="36978" xr:uid="{00000000-0005-0000-0000-00009C820000}"/>
    <cellStyle name="Normal 44 2 3 2 4" xfId="29537" xr:uid="{00000000-0005-0000-0000-00009D820000}"/>
    <cellStyle name="Normal 44 2 3 3" xfId="18057" xr:uid="{00000000-0005-0000-0000-00009E820000}"/>
    <cellStyle name="Normal 44 2 3 3 2" xfId="40700" xr:uid="{00000000-0005-0000-0000-00009F820000}"/>
    <cellStyle name="Normal 44 2 3 4" xfId="10617" xr:uid="{00000000-0005-0000-0000-0000A0820000}"/>
    <cellStyle name="Normal 44 2 3 4 2" xfId="33260" xr:uid="{00000000-0005-0000-0000-0000A1820000}"/>
    <cellStyle name="Normal 44 2 3 5" xfId="25819" xr:uid="{00000000-0005-0000-0000-0000A2820000}"/>
    <cellStyle name="Normal 44 2 4" xfId="5044" xr:uid="{00000000-0005-0000-0000-0000A3820000}"/>
    <cellStyle name="Normal 44 2 4 2" xfId="19928" xr:uid="{00000000-0005-0000-0000-0000A4820000}"/>
    <cellStyle name="Normal 44 2 4 2 2" xfId="42571" xr:uid="{00000000-0005-0000-0000-0000A5820000}"/>
    <cellStyle name="Normal 44 2 4 3" xfId="12488" xr:uid="{00000000-0005-0000-0000-0000A6820000}"/>
    <cellStyle name="Normal 44 2 4 3 2" xfId="35131" xr:uid="{00000000-0005-0000-0000-0000A7820000}"/>
    <cellStyle name="Normal 44 2 4 4" xfId="27690" xr:uid="{00000000-0005-0000-0000-0000A8820000}"/>
    <cellStyle name="Normal 44 2 5" xfId="16210" xr:uid="{00000000-0005-0000-0000-0000A9820000}"/>
    <cellStyle name="Normal 44 2 5 2" xfId="38853" xr:uid="{00000000-0005-0000-0000-0000AA820000}"/>
    <cellStyle name="Normal 44 2 6" xfId="8770" xr:uid="{00000000-0005-0000-0000-0000AB820000}"/>
    <cellStyle name="Normal 44 2 6 2" xfId="31413" xr:uid="{00000000-0005-0000-0000-0000AC820000}"/>
    <cellStyle name="Normal 44 2 7" xfId="23972" xr:uid="{00000000-0005-0000-0000-0000AD820000}"/>
    <cellStyle name="Normal 44 3" xfId="1783" xr:uid="{00000000-0005-0000-0000-0000AE820000}"/>
    <cellStyle name="Normal 44 3 2" xfId="3633" xr:uid="{00000000-0005-0000-0000-0000AF820000}"/>
    <cellStyle name="Normal 44 3 2 2" xfId="7354" xr:uid="{00000000-0005-0000-0000-0000B0820000}"/>
    <cellStyle name="Normal 44 3 2 2 2" xfId="22238" xr:uid="{00000000-0005-0000-0000-0000B1820000}"/>
    <cellStyle name="Normal 44 3 2 2 2 2" xfId="44881" xr:uid="{00000000-0005-0000-0000-0000B2820000}"/>
    <cellStyle name="Normal 44 3 2 2 3" xfId="14798" xr:uid="{00000000-0005-0000-0000-0000B3820000}"/>
    <cellStyle name="Normal 44 3 2 2 3 2" xfId="37441" xr:uid="{00000000-0005-0000-0000-0000B4820000}"/>
    <cellStyle name="Normal 44 3 2 2 4" xfId="30000" xr:uid="{00000000-0005-0000-0000-0000B5820000}"/>
    <cellStyle name="Normal 44 3 2 3" xfId="18520" xr:uid="{00000000-0005-0000-0000-0000B6820000}"/>
    <cellStyle name="Normal 44 3 2 3 2" xfId="41163" xr:uid="{00000000-0005-0000-0000-0000B7820000}"/>
    <cellStyle name="Normal 44 3 2 4" xfId="11080" xr:uid="{00000000-0005-0000-0000-0000B8820000}"/>
    <cellStyle name="Normal 44 3 2 4 2" xfId="33723" xr:uid="{00000000-0005-0000-0000-0000B9820000}"/>
    <cellStyle name="Normal 44 3 2 5" xfId="26282" xr:uid="{00000000-0005-0000-0000-0000BA820000}"/>
    <cellStyle name="Normal 44 3 3" xfId="5507" xr:uid="{00000000-0005-0000-0000-0000BB820000}"/>
    <cellStyle name="Normal 44 3 3 2" xfId="20391" xr:uid="{00000000-0005-0000-0000-0000BC820000}"/>
    <cellStyle name="Normal 44 3 3 2 2" xfId="43034" xr:uid="{00000000-0005-0000-0000-0000BD820000}"/>
    <cellStyle name="Normal 44 3 3 3" xfId="12951" xr:uid="{00000000-0005-0000-0000-0000BE820000}"/>
    <cellStyle name="Normal 44 3 3 3 2" xfId="35594" xr:uid="{00000000-0005-0000-0000-0000BF820000}"/>
    <cellStyle name="Normal 44 3 3 4" xfId="28153" xr:uid="{00000000-0005-0000-0000-0000C0820000}"/>
    <cellStyle name="Normal 44 3 4" xfId="16673" xr:uid="{00000000-0005-0000-0000-0000C1820000}"/>
    <cellStyle name="Normal 44 3 4 2" xfId="39316" xr:uid="{00000000-0005-0000-0000-0000C2820000}"/>
    <cellStyle name="Normal 44 3 5" xfId="9233" xr:uid="{00000000-0005-0000-0000-0000C3820000}"/>
    <cellStyle name="Normal 44 3 5 2" xfId="31876" xr:uid="{00000000-0005-0000-0000-0000C4820000}"/>
    <cellStyle name="Normal 44 3 6" xfId="24435" xr:uid="{00000000-0005-0000-0000-0000C5820000}"/>
    <cellStyle name="Normal 44 4" xfId="2708" xr:uid="{00000000-0005-0000-0000-0000C6820000}"/>
    <cellStyle name="Normal 44 4 2" xfId="6429" xr:uid="{00000000-0005-0000-0000-0000C7820000}"/>
    <cellStyle name="Normal 44 4 2 2" xfId="21313" xr:uid="{00000000-0005-0000-0000-0000C8820000}"/>
    <cellStyle name="Normal 44 4 2 2 2" xfId="43956" xr:uid="{00000000-0005-0000-0000-0000C9820000}"/>
    <cellStyle name="Normal 44 4 2 3" xfId="13873" xr:uid="{00000000-0005-0000-0000-0000CA820000}"/>
    <cellStyle name="Normal 44 4 2 3 2" xfId="36516" xr:uid="{00000000-0005-0000-0000-0000CB820000}"/>
    <cellStyle name="Normal 44 4 2 4" xfId="29075" xr:uid="{00000000-0005-0000-0000-0000CC820000}"/>
    <cellStyle name="Normal 44 4 3" xfId="17595" xr:uid="{00000000-0005-0000-0000-0000CD820000}"/>
    <cellStyle name="Normal 44 4 3 2" xfId="40238" xr:uid="{00000000-0005-0000-0000-0000CE820000}"/>
    <cellStyle name="Normal 44 4 4" xfId="10155" xr:uid="{00000000-0005-0000-0000-0000CF820000}"/>
    <cellStyle name="Normal 44 4 4 2" xfId="32798" xr:uid="{00000000-0005-0000-0000-0000D0820000}"/>
    <cellStyle name="Normal 44 4 5" xfId="25357" xr:uid="{00000000-0005-0000-0000-0000D1820000}"/>
    <cellStyle name="Normal 44 5" xfId="4582" xr:uid="{00000000-0005-0000-0000-0000D2820000}"/>
    <cellStyle name="Normal 44 5 2" xfId="19466" xr:uid="{00000000-0005-0000-0000-0000D3820000}"/>
    <cellStyle name="Normal 44 5 2 2" xfId="42109" xr:uid="{00000000-0005-0000-0000-0000D4820000}"/>
    <cellStyle name="Normal 44 5 3" xfId="12026" xr:uid="{00000000-0005-0000-0000-0000D5820000}"/>
    <cellStyle name="Normal 44 5 3 2" xfId="34669" xr:uid="{00000000-0005-0000-0000-0000D6820000}"/>
    <cellStyle name="Normal 44 5 4" xfId="27228" xr:uid="{00000000-0005-0000-0000-0000D7820000}"/>
    <cellStyle name="Normal 44 6" xfId="15748" xr:uid="{00000000-0005-0000-0000-0000D8820000}"/>
    <cellStyle name="Normal 44 6 2" xfId="38391" xr:uid="{00000000-0005-0000-0000-0000D9820000}"/>
    <cellStyle name="Normal 44 7" xfId="8308" xr:uid="{00000000-0005-0000-0000-0000DA820000}"/>
    <cellStyle name="Normal 44 7 2" xfId="30951" xr:uid="{00000000-0005-0000-0000-0000DB820000}"/>
    <cellStyle name="Normal 44 8" xfId="23510" xr:uid="{00000000-0005-0000-0000-0000DC820000}"/>
    <cellStyle name="Normal 45" xfId="853" xr:uid="{00000000-0005-0000-0000-0000DD820000}"/>
    <cellStyle name="Normal 45 2" xfId="1318" xr:uid="{00000000-0005-0000-0000-0000DE820000}"/>
    <cellStyle name="Normal 45 2 2" xfId="2246" xr:uid="{00000000-0005-0000-0000-0000DF820000}"/>
    <cellStyle name="Normal 45 2 2 2" xfId="4096" xr:uid="{00000000-0005-0000-0000-0000E0820000}"/>
    <cellStyle name="Normal 45 2 2 2 2" xfId="7817" xr:uid="{00000000-0005-0000-0000-0000E1820000}"/>
    <cellStyle name="Normal 45 2 2 2 2 2" xfId="22701" xr:uid="{00000000-0005-0000-0000-0000E2820000}"/>
    <cellStyle name="Normal 45 2 2 2 2 2 2" xfId="45344" xr:uid="{00000000-0005-0000-0000-0000E3820000}"/>
    <cellStyle name="Normal 45 2 2 2 2 3" xfId="15261" xr:uid="{00000000-0005-0000-0000-0000E4820000}"/>
    <cellStyle name="Normal 45 2 2 2 2 3 2" xfId="37904" xr:uid="{00000000-0005-0000-0000-0000E5820000}"/>
    <cellStyle name="Normal 45 2 2 2 2 4" xfId="30463" xr:uid="{00000000-0005-0000-0000-0000E6820000}"/>
    <cellStyle name="Normal 45 2 2 2 3" xfId="18983" xr:uid="{00000000-0005-0000-0000-0000E7820000}"/>
    <cellStyle name="Normal 45 2 2 2 3 2" xfId="41626" xr:uid="{00000000-0005-0000-0000-0000E8820000}"/>
    <cellStyle name="Normal 45 2 2 2 4" xfId="11543" xr:uid="{00000000-0005-0000-0000-0000E9820000}"/>
    <cellStyle name="Normal 45 2 2 2 4 2" xfId="34186" xr:uid="{00000000-0005-0000-0000-0000EA820000}"/>
    <cellStyle name="Normal 45 2 2 2 5" xfId="26745" xr:uid="{00000000-0005-0000-0000-0000EB820000}"/>
    <cellStyle name="Normal 45 2 2 3" xfId="5970" xr:uid="{00000000-0005-0000-0000-0000EC820000}"/>
    <cellStyle name="Normal 45 2 2 3 2" xfId="20854" xr:uid="{00000000-0005-0000-0000-0000ED820000}"/>
    <cellStyle name="Normal 45 2 2 3 2 2" xfId="43497" xr:uid="{00000000-0005-0000-0000-0000EE820000}"/>
    <cellStyle name="Normal 45 2 2 3 3" xfId="13414" xr:uid="{00000000-0005-0000-0000-0000EF820000}"/>
    <cellStyle name="Normal 45 2 2 3 3 2" xfId="36057" xr:uid="{00000000-0005-0000-0000-0000F0820000}"/>
    <cellStyle name="Normal 45 2 2 3 4" xfId="28616" xr:uid="{00000000-0005-0000-0000-0000F1820000}"/>
    <cellStyle name="Normal 45 2 2 4" xfId="17136" xr:uid="{00000000-0005-0000-0000-0000F2820000}"/>
    <cellStyle name="Normal 45 2 2 4 2" xfId="39779" xr:uid="{00000000-0005-0000-0000-0000F3820000}"/>
    <cellStyle name="Normal 45 2 2 5" xfId="9696" xr:uid="{00000000-0005-0000-0000-0000F4820000}"/>
    <cellStyle name="Normal 45 2 2 5 2" xfId="32339" xr:uid="{00000000-0005-0000-0000-0000F5820000}"/>
    <cellStyle name="Normal 45 2 2 6" xfId="24898" xr:uid="{00000000-0005-0000-0000-0000F6820000}"/>
    <cellStyle name="Normal 45 2 3" xfId="3171" xr:uid="{00000000-0005-0000-0000-0000F7820000}"/>
    <cellStyle name="Normal 45 2 3 2" xfId="6892" xr:uid="{00000000-0005-0000-0000-0000F8820000}"/>
    <cellStyle name="Normal 45 2 3 2 2" xfId="21776" xr:uid="{00000000-0005-0000-0000-0000F9820000}"/>
    <cellStyle name="Normal 45 2 3 2 2 2" xfId="44419" xr:uid="{00000000-0005-0000-0000-0000FA820000}"/>
    <cellStyle name="Normal 45 2 3 2 3" xfId="14336" xr:uid="{00000000-0005-0000-0000-0000FB820000}"/>
    <cellStyle name="Normal 45 2 3 2 3 2" xfId="36979" xr:uid="{00000000-0005-0000-0000-0000FC820000}"/>
    <cellStyle name="Normal 45 2 3 2 4" xfId="29538" xr:uid="{00000000-0005-0000-0000-0000FD820000}"/>
    <cellStyle name="Normal 45 2 3 3" xfId="18058" xr:uid="{00000000-0005-0000-0000-0000FE820000}"/>
    <cellStyle name="Normal 45 2 3 3 2" xfId="40701" xr:uid="{00000000-0005-0000-0000-0000FF820000}"/>
    <cellStyle name="Normal 45 2 3 4" xfId="10618" xr:uid="{00000000-0005-0000-0000-000000830000}"/>
    <cellStyle name="Normal 45 2 3 4 2" xfId="33261" xr:uid="{00000000-0005-0000-0000-000001830000}"/>
    <cellStyle name="Normal 45 2 3 5" xfId="25820" xr:uid="{00000000-0005-0000-0000-000002830000}"/>
    <cellStyle name="Normal 45 2 4" xfId="5045" xr:uid="{00000000-0005-0000-0000-000003830000}"/>
    <cellStyle name="Normal 45 2 4 2" xfId="19929" xr:uid="{00000000-0005-0000-0000-000004830000}"/>
    <cellStyle name="Normal 45 2 4 2 2" xfId="42572" xr:uid="{00000000-0005-0000-0000-000005830000}"/>
    <cellStyle name="Normal 45 2 4 3" xfId="12489" xr:uid="{00000000-0005-0000-0000-000006830000}"/>
    <cellStyle name="Normal 45 2 4 3 2" xfId="35132" xr:uid="{00000000-0005-0000-0000-000007830000}"/>
    <cellStyle name="Normal 45 2 4 4" xfId="27691" xr:uid="{00000000-0005-0000-0000-000008830000}"/>
    <cellStyle name="Normal 45 2 5" xfId="16211" xr:uid="{00000000-0005-0000-0000-000009830000}"/>
    <cellStyle name="Normal 45 2 5 2" xfId="38854" xr:uid="{00000000-0005-0000-0000-00000A830000}"/>
    <cellStyle name="Normal 45 2 6" xfId="8771" xr:uid="{00000000-0005-0000-0000-00000B830000}"/>
    <cellStyle name="Normal 45 2 6 2" xfId="31414" xr:uid="{00000000-0005-0000-0000-00000C830000}"/>
    <cellStyle name="Normal 45 2 7" xfId="23973" xr:uid="{00000000-0005-0000-0000-00000D830000}"/>
    <cellStyle name="Normal 45 3" xfId="1784" xr:uid="{00000000-0005-0000-0000-00000E830000}"/>
    <cellStyle name="Normal 45 3 2" xfId="3634" xr:uid="{00000000-0005-0000-0000-00000F830000}"/>
    <cellStyle name="Normal 45 3 2 2" xfId="7355" xr:uid="{00000000-0005-0000-0000-000010830000}"/>
    <cellStyle name="Normal 45 3 2 2 2" xfId="22239" xr:uid="{00000000-0005-0000-0000-000011830000}"/>
    <cellStyle name="Normal 45 3 2 2 2 2" xfId="44882" xr:uid="{00000000-0005-0000-0000-000012830000}"/>
    <cellStyle name="Normal 45 3 2 2 3" xfId="14799" xr:uid="{00000000-0005-0000-0000-000013830000}"/>
    <cellStyle name="Normal 45 3 2 2 3 2" xfId="37442" xr:uid="{00000000-0005-0000-0000-000014830000}"/>
    <cellStyle name="Normal 45 3 2 2 4" xfId="30001" xr:uid="{00000000-0005-0000-0000-000015830000}"/>
    <cellStyle name="Normal 45 3 2 3" xfId="18521" xr:uid="{00000000-0005-0000-0000-000016830000}"/>
    <cellStyle name="Normal 45 3 2 3 2" xfId="41164" xr:uid="{00000000-0005-0000-0000-000017830000}"/>
    <cellStyle name="Normal 45 3 2 4" xfId="11081" xr:uid="{00000000-0005-0000-0000-000018830000}"/>
    <cellStyle name="Normal 45 3 2 4 2" xfId="33724" xr:uid="{00000000-0005-0000-0000-000019830000}"/>
    <cellStyle name="Normal 45 3 2 5" xfId="26283" xr:uid="{00000000-0005-0000-0000-00001A830000}"/>
    <cellStyle name="Normal 45 3 3" xfId="5508" xr:uid="{00000000-0005-0000-0000-00001B830000}"/>
    <cellStyle name="Normal 45 3 3 2" xfId="20392" xr:uid="{00000000-0005-0000-0000-00001C830000}"/>
    <cellStyle name="Normal 45 3 3 2 2" xfId="43035" xr:uid="{00000000-0005-0000-0000-00001D830000}"/>
    <cellStyle name="Normal 45 3 3 3" xfId="12952" xr:uid="{00000000-0005-0000-0000-00001E830000}"/>
    <cellStyle name="Normal 45 3 3 3 2" xfId="35595" xr:uid="{00000000-0005-0000-0000-00001F830000}"/>
    <cellStyle name="Normal 45 3 3 4" xfId="28154" xr:uid="{00000000-0005-0000-0000-000020830000}"/>
    <cellStyle name="Normal 45 3 4" xfId="16674" xr:uid="{00000000-0005-0000-0000-000021830000}"/>
    <cellStyle name="Normal 45 3 4 2" xfId="39317" xr:uid="{00000000-0005-0000-0000-000022830000}"/>
    <cellStyle name="Normal 45 3 5" xfId="9234" xr:uid="{00000000-0005-0000-0000-000023830000}"/>
    <cellStyle name="Normal 45 3 5 2" xfId="31877" xr:uid="{00000000-0005-0000-0000-000024830000}"/>
    <cellStyle name="Normal 45 3 6" xfId="24436" xr:uid="{00000000-0005-0000-0000-000025830000}"/>
    <cellStyle name="Normal 45 4" xfId="2709" xr:uid="{00000000-0005-0000-0000-000026830000}"/>
    <cellStyle name="Normal 45 4 2" xfId="6430" xr:uid="{00000000-0005-0000-0000-000027830000}"/>
    <cellStyle name="Normal 45 4 2 2" xfId="21314" xr:uid="{00000000-0005-0000-0000-000028830000}"/>
    <cellStyle name="Normal 45 4 2 2 2" xfId="43957" xr:uid="{00000000-0005-0000-0000-000029830000}"/>
    <cellStyle name="Normal 45 4 2 3" xfId="13874" xr:uid="{00000000-0005-0000-0000-00002A830000}"/>
    <cellStyle name="Normal 45 4 2 3 2" xfId="36517" xr:uid="{00000000-0005-0000-0000-00002B830000}"/>
    <cellStyle name="Normal 45 4 2 4" xfId="29076" xr:uid="{00000000-0005-0000-0000-00002C830000}"/>
    <cellStyle name="Normal 45 4 3" xfId="17596" xr:uid="{00000000-0005-0000-0000-00002D830000}"/>
    <cellStyle name="Normal 45 4 3 2" xfId="40239" xr:uid="{00000000-0005-0000-0000-00002E830000}"/>
    <cellStyle name="Normal 45 4 4" xfId="10156" xr:uid="{00000000-0005-0000-0000-00002F830000}"/>
    <cellStyle name="Normal 45 4 4 2" xfId="32799" xr:uid="{00000000-0005-0000-0000-000030830000}"/>
    <cellStyle name="Normal 45 4 5" xfId="25358" xr:uid="{00000000-0005-0000-0000-000031830000}"/>
    <cellStyle name="Normal 45 5" xfId="4583" xr:uid="{00000000-0005-0000-0000-000032830000}"/>
    <cellStyle name="Normal 45 5 2" xfId="19467" xr:uid="{00000000-0005-0000-0000-000033830000}"/>
    <cellStyle name="Normal 45 5 2 2" xfId="42110" xr:uid="{00000000-0005-0000-0000-000034830000}"/>
    <cellStyle name="Normal 45 5 3" xfId="12027" xr:uid="{00000000-0005-0000-0000-000035830000}"/>
    <cellStyle name="Normal 45 5 3 2" xfId="34670" xr:uid="{00000000-0005-0000-0000-000036830000}"/>
    <cellStyle name="Normal 45 5 4" xfId="27229" xr:uid="{00000000-0005-0000-0000-000037830000}"/>
    <cellStyle name="Normal 45 6" xfId="15749" xr:uid="{00000000-0005-0000-0000-000038830000}"/>
    <cellStyle name="Normal 45 6 2" xfId="38392" xr:uid="{00000000-0005-0000-0000-000039830000}"/>
    <cellStyle name="Normal 45 7" xfId="8309" xr:uid="{00000000-0005-0000-0000-00003A830000}"/>
    <cellStyle name="Normal 45 7 2" xfId="30952" xr:uid="{00000000-0005-0000-0000-00003B830000}"/>
    <cellStyle name="Normal 45 8" xfId="23511" xr:uid="{00000000-0005-0000-0000-00003C830000}"/>
    <cellStyle name="Normal 46" xfId="854" xr:uid="{00000000-0005-0000-0000-00003D830000}"/>
    <cellStyle name="Normal 46 2" xfId="1319" xr:uid="{00000000-0005-0000-0000-00003E830000}"/>
    <cellStyle name="Normal 46 2 2" xfId="2247" xr:uid="{00000000-0005-0000-0000-00003F830000}"/>
    <cellStyle name="Normal 46 2 2 2" xfId="4097" xr:uid="{00000000-0005-0000-0000-000040830000}"/>
    <cellStyle name="Normal 46 2 2 2 2" xfId="7818" xr:uid="{00000000-0005-0000-0000-000041830000}"/>
    <cellStyle name="Normal 46 2 2 2 2 2" xfId="22702" xr:uid="{00000000-0005-0000-0000-000042830000}"/>
    <cellStyle name="Normal 46 2 2 2 2 2 2" xfId="45345" xr:uid="{00000000-0005-0000-0000-000043830000}"/>
    <cellStyle name="Normal 46 2 2 2 2 3" xfId="15262" xr:uid="{00000000-0005-0000-0000-000044830000}"/>
    <cellStyle name="Normal 46 2 2 2 2 3 2" xfId="37905" xr:uid="{00000000-0005-0000-0000-000045830000}"/>
    <cellStyle name="Normal 46 2 2 2 2 4" xfId="30464" xr:uid="{00000000-0005-0000-0000-000046830000}"/>
    <cellStyle name="Normal 46 2 2 2 3" xfId="18984" xr:uid="{00000000-0005-0000-0000-000047830000}"/>
    <cellStyle name="Normal 46 2 2 2 3 2" xfId="41627" xr:uid="{00000000-0005-0000-0000-000048830000}"/>
    <cellStyle name="Normal 46 2 2 2 4" xfId="11544" xr:uid="{00000000-0005-0000-0000-000049830000}"/>
    <cellStyle name="Normal 46 2 2 2 4 2" xfId="34187" xr:uid="{00000000-0005-0000-0000-00004A830000}"/>
    <cellStyle name="Normal 46 2 2 2 5" xfId="26746" xr:uid="{00000000-0005-0000-0000-00004B830000}"/>
    <cellStyle name="Normal 46 2 2 3" xfId="5971" xr:uid="{00000000-0005-0000-0000-00004C830000}"/>
    <cellStyle name="Normal 46 2 2 3 2" xfId="20855" xr:uid="{00000000-0005-0000-0000-00004D830000}"/>
    <cellStyle name="Normal 46 2 2 3 2 2" xfId="43498" xr:uid="{00000000-0005-0000-0000-00004E830000}"/>
    <cellStyle name="Normal 46 2 2 3 3" xfId="13415" xr:uid="{00000000-0005-0000-0000-00004F830000}"/>
    <cellStyle name="Normal 46 2 2 3 3 2" xfId="36058" xr:uid="{00000000-0005-0000-0000-000050830000}"/>
    <cellStyle name="Normal 46 2 2 3 4" xfId="28617" xr:uid="{00000000-0005-0000-0000-000051830000}"/>
    <cellStyle name="Normal 46 2 2 4" xfId="17137" xr:uid="{00000000-0005-0000-0000-000052830000}"/>
    <cellStyle name="Normal 46 2 2 4 2" xfId="39780" xr:uid="{00000000-0005-0000-0000-000053830000}"/>
    <cellStyle name="Normal 46 2 2 5" xfId="9697" xr:uid="{00000000-0005-0000-0000-000054830000}"/>
    <cellStyle name="Normal 46 2 2 5 2" xfId="32340" xr:uid="{00000000-0005-0000-0000-000055830000}"/>
    <cellStyle name="Normal 46 2 2 6" xfId="24899" xr:uid="{00000000-0005-0000-0000-000056830000}"/>
    <cellStyle name="Normal 46 2 3" xfId="3172" xr:uid="{00000000-0005-0000-0000-000057830000}"/>
    <cellStyle name="Normal 46 2 3 2" xfId="6893" xr:uid="{00000000-0005-0000-0000-000058830000}"/>
    <cellStyle name="Normal 46 2 3 2 2" xfId="21777" xr:uid="{00000000-0005-0000-0000-000059830000}"/>
    <cellStyle name="Normal 46 2 3 2 2 2" xfId="44420" xr:uid="{00000000-0005-0000-0000-00005A830000}"/>
    <cellStyle name="Normal 46 2 3 2 3" xfId="14337" xr:uid="{00000000-0005-0000-0000-00005B830000}"/>
    <cellStyle name="Normal 46 2 3 2 3 2" xfId="36980" xr:uid="{00000000-0005-0000-0000-00005C830000}"/>
    <cellStyle name="Normal 46 2 3 2 4" xfId="29539" xr:uid="{00000000-0005-0000-0000-00005D830000}"/>
    <cellStyle name="Normal 46 2 3 3" xfId="18059" xr:uid="{00000000-0005-0000-0000-00005E830000}"/>
    <cellStyle name="Normal 46 2 3 3 2" xfId="40702" xr:uid="{00000000-0005-0000-0000-00005F830000}"/>
    <cellStyle name="Normal 46 2 3 4" xfId="10619" xr:uid="{00000000-0005-0000-0000-000060830000}"/>
    <cellStyle name="Normal 46 2 3 4 2" xfId="33262" xr:uid="{00000000-0005-0000-0000-000061830000}"/>
    <cellStyle name="Normal 46 2 3 5" xfId="25821" xr:uid="{00000000-0005-0000-0000-000062830000}"/>
    <cellStyle name="Normal 46 2 4" xfId="5046" xr:uid="{00000000-0005-0000-0000-000063830000}"/>
    <cellStyle name="Normal 46 2 4 2" xfId="19930" xr:uid="{00000000-0005-0000-0000-000064830000}"/>
    <cellStyle name="Normal 46 2 4 2 2" xfId="42573" xr:uid="{00000000-0005-0000-0000-000065830000}"/>
    <cellStyle name="Normal 46 2 4 3" xfId="12490" xr:uid="{00000000-0005-0000-0000-000066830000}"/>
    <cellStyle name="Normal 46 2 4 3 2" xfId="35133" xr:uid="{00000000-0005-0000-0000-000067830000}"/>
    <cellStyle name="Normal 46 2 4 4" xfId="27692" xr:uid="{00000000-0005-0000-0000-000068830000}"/>
    <cellStyle name="Normal 46 2 5" xfId="16212" xr:uid="{00000000-0005-0000-0000-000069830000}"/>
    <cellStyle name="Normal 46 2 5 2" xfId="38855" xr:uid="{00000000-0005-0000-0000-00006A830000}"/>
    <cellStyle name="Normal 46 2 6" xfId="8772" xr:uid="{00000000-0005-0000-0000-00006B830000}"/>
    <cellStyle name="Normal 46 2 6 2" xfId="31415" xr:uid="{00000000-0005-0000-0000-00006C830000}"/>
    <cellStyle name="Normal 46 2 7" xfId="23974" xr:uid="{00000000-0005-0000-0000-00006D830000}"/>
    <cellStyle name="Normal 46 3" xfId="1785" xr:uid="{00000000-0005-0000-0000-00006E830000}"/>
    <cellStyle name="Normal 46 3 2" xfId="3635" xr:uid="{00000000-0005-0000-0000-00006F830000}"/>
    <cellStyle name="Normal 46 3 2 2" xfId="7356" xr:uid="{00000000-0005-0000-0000-000070830000}"/>
    <cellStyle name="Normal 46 3 2 2 2" xfId="22240" xr:uid="{00000000-0005-0000-0000-000071830000}"/>
    <cellStyle name="Normal 46 3 2 2 2 2" xfId="44883" xr:uid="{00000000-0005-0000-0000-000072830000}"/>
    <cellStyle name="Normal 46 3 2 2 3" xfId="14800" xr:uid="{00000000-0005-0000-0000-000073830000}"/>
    <cellStyle name="Normal 46 3 2 2 3 2" xfId="37443" xr:uid="{00000000-0005-0000-0000-000074830000}"/>
    <cellStyle name="Normal 46 3 2 2 4" xfId="30002" xr:uid="{00000000-0005-0000-0000-000075830000}"/>
    <cellStyle name="Normal 46 3 2 3" xfId="18522" xr:uid="{00000000-0005-0000-0000-000076830000}"/>
    <cellStyle name="Normal 46 3 2 3 2" xfId="41165" xr:uid="{00000000-0005-0000-0000-000077830000}"/>
    <cellStyle name="Normal 46 3 2 4" xfId="11082" xr:uid="{00000000-0005-0000-0000-000078830000}"/>
    <cellStyle name="Normal 46 3 2 4 2" xfId="33725" xr:uid="{00000000-0005-0000-0000-000079830000}"/>
    <cellStyle name="Normal 46 3 2 5" xfId="26284" xr:uid="{00000000-0005-0000-0000-00007A830000}"/>
    <cellStyle name="Normal 46 3 3" xfId="5509" xr:uid="{00000000-0005-0000-0000-00007B830000}"/>
    <cellStyle name="Normal 46 3 3 2" xfId="20393" xr:uid="{00000000-0005-0000-0000-00007C830000}"/>
    <cellStyle name="Normal 46 3 3 2 2" xfId="43036" xr:uid="{00000000-0005-0000-0000-00007D830000}"/>
    <cellStyle name="Normal 46 3 3 3" xfId="12953" xr:uid="{00000000-0005-0000-0000-00007E830000}"/>
    <cellStyle name="Normal 46 3 3 3 2" xfId="35596" xr:uid="{00000000-0005-0000-0000-00007F830000}"/>
    <cellStyle name="Normal 46 3 3 4" xfId="28155" xr:uid="{00000000-0005-0000-0000-000080830000}"/>
    <cellStyle name="Normal 46 3 4" xfId="16675" xr:uid="{00000000-0005-0000-0000-000081830000}"/>
    <cellStyle name="Normal 46 3 4 2" xfId="39318" xr:uid="{00000000-0005-0000-0000-000082830000}"/>
    <cellStyle name="Normal 46 3 5" xfId="9235" xr:uid="{00000000-0005-0000-0000-000083830000}"/>
    <cellStyle name="Normal 46 3 5 2" xfId="31878" xr:uid="{00000000-0005-0000-0000-000084830000}"/>
    <cellStyle name="Normal 46 3 6" xfId="24437" xr:uid="{00000000-0005-0000-0000-000085830000}"/>
    <cellStyle name="Normal 46 4" xfId="2710" xr:uid="{00000000-0005-0000-0000-000086830000}"/>
    <cellStyle name="Normal 46 4 2" xfId="6431" xr:uid="{00000000-0005-0000-0000-000087830000}"/>
    <cellStyle name="Normal 46 4 2 2" xfId="21315" xr:uid="{00000000-0005-0000-0000-000088830000}"/>
    <cellStyle name="Normal 46 4 2 2 2" xfId="43958" xr:uid="{00000000-0005-0000-0000-000089830000}"/>
    <cellStyle name="Normal 46 4 2 3" xfId="13875" xr:uid="{00000000-0005-0000-0000-00008A830000}"/>
    <cellStyle name="Normal 46 4 2 3 2" xfId="36518" xr:uid="{00000000-0005-0000-0000-00008B830000}"/>
    <cellStyle name="Normal 46 4 2 4" xfId="29077" xr:uid="{00000000-0005-0000-0000-00008C830000}"/>
    <cellStyle name="Normal 46 4 3" xfId="17597" xr:uid="{00000000-0005-0000-0000-00008D830000}"/>
    <cellStyle name="Normal 46 4 3 2" xfId="40240" xr:uid="{00000000-0005-0000-0000-00008E830000}"/>
    <cellStyle name="Normal 46 4 4" xfId="10157" xr:uid="{00000000-0005-0000-0000-00008F830000}"/>
    <cellStyle name="Normal 46 4 4 2" xfId="32800" xr:uid="{00000000-0005-0000-0000-000090830000}"/>
    <cellStyle name="Normal 46 4 5" xfId="25359" xr:uid="{00000000-0005-0000-0000-000091830000}"/>
    <cellStyle name="Normal 46 5" xfId="4584" xr:uid="{00000000-0005-0000-0000-000092830000}"/>
    <cellStyle name="Normal 46 5 2" xfId="19468" xr:uid="{00000000-0005-0000-0000-000093830000}"/>
    <cellStyle name="Normal 46 5 2 2" xfId="42111" xr:uid="{00000000-0005-0000-0000-000094830000}"/>
    <cellStyle name="Normal 46 5 3" xfId="12028" xr:uid="{00000000-0005-0000-0000-000095830000}"/>
    <cellStyle name="Normal 46 5 3 2" xfId="34671" xr:uid="{00000000-0005-0000-0000-000096830000}"/>
    <cellStyle name="Normal 46 5 4" xfId="27230" xr:uid="{00000000-0005-0000-0000-000097830000}"/>
    <cellStyle name="Normal 46 6" xfId="15750" xr:uid="{00000000-0005-0000-0000-000098830000}"/>
    <cellStyle name="Normal 46 6 2" xfId="38393" xr:uid="{00000000-0005-0000-0000-000099830000}"/>
    <cellStyle name="Normal 46 7" xfId="8310" xr:uid="{00000000-0005-0000-0000-00009A830000}"/>
    <cellStyle name="Normal 46 7 2" xfId="30953" xr:uid="{00000000-0005-0000-0000-00009B830000}"/>
    <cellStyle name="Normal 46 8" xfId="23512" xr:uid="{00000000-0005-0000-0000-00009C830000}"/>
    <cellStyle name="Normal 47" xfId="855" xr:uid="{00000000-0005-0000-0000-00009D830000}"/>
    <cellStyle name="Normal 47 2" xfId="1320" xr:uid="{00000000-0005-0000-0000-00009E830000}"/>
    <cellStyle name="Normal 47 2 2" xfId="2248" xr:uid="{00000000-0005-0000-0000-00009F830000}"/>
    <cellStyle name="Normal 47 2 2 2" xfId="4098" xr:uid="{00000000-0005-0000-0000-0000A0830000}"/>
    <cellStyle name="Normal 47 2 2 2 2" xfId="7819" xr:uid="{00000000-0005-0000-0000-0000A1830000}"/>
    <cellStyle name="Normal 47 2 2 2 2 2" xfId="22703" xr:uid="{00000000-0005-0000-0000-0000A2830000}"/>
    <cellStyle name="Normal 47 2 2 2 2 2 2" xfId="45346" xr:uid="{00000000-0005-0000-0000-0000A3830000}"/>
    <cellStyle name="Normal 47 2 2 2 2 3" xfId="15263" xr:uid="{00000000-0005-0000-0000-0000A4830000}"/>
    <cellStyle name="Normal 47 2 2 2 2 3 2" xfId="37906" xr:uid="{00000000-0005-0000-0000-0000A5830000}"/>
    <cellStyle name="Normal 47 2 2 2 2 4" xfId="30465" xr:uid="{00000000-0005-0000-0000-0000A6830000}"/>
    <cellStyle name="Normal 47 2 2 2 3" xfId="18985" xr:uid="{00000000-0005-0000-0000-0000A7830000}"/>
    <cellStyle name="Normal 47 2 2 2 3 2" xfId="41628" xr:uid="{00000000-0005-0000-0000-0000A8830000}"/>
    <cellStyle name="Normal 47 2 2 2 4" xfId="11545" xr:uid="{00000000-0005-0000-0000-0000A9830000}"/>
    <cellStyle name="Normal 47 2 2 2 4 2" xfId="34188" xr:uid="{00000000-0005-0000-0000-0000AA830000}"/>
    <cellStyle name="Normal 47 2 2 2 5" xfId="26747" xr:uid="{00000000-0005-0000-0000-0000AB830000}"/>
    <cellStyle name="Normal 47 2 2 3" xfId="5972" xr:uid="{00000000-0005-0000-0000-0000AC830000}"/>
    <cellStyle name="Normal 47 2 2 3 2" xfId="20856" xr:uid="{00000000-0005-0000-0000-0000AD830000}"/>
    <cellStyle name="Normal 47 2 2 3 2 2" xfId="43499" xr:uid="{00000000-0005-0000-0000-0000AE830000}"/>
    <cellStyle name="Normal 47 2 2 3 3" xfId="13416" xr:uid="{00000000-0005-0000-0000-0000AF830000}"/>
    <cellStyle name="Normal 47 2 2 3 3 2" xfId="36059" xr:uid="{00000000-0005-0000-0000-0000B0830000}"/>
    <cellStyle name="Normal 47 2 2 3 4" xfId="28618" xr:uid="{00000000-0005-0000-0000-0000B1830000}"/>
    <cellStyle name="Normal 47 2 2 4" xfId="17138" xr:uid="{00000000-0005-0000-0000-0000B2830000}"/>
    <cellStyle name="Normal 47 2 2 4 2" xfId="39781" xr:uid="{00000000-0005-0000-0000-0000B3830000}"/>
    <cellStyle name="Normal 47 2 2 5" xfId="9698" xr:uid="{00000000-0005-0000-0000-0000B4830000}"/>
    <cellStyle name="Normal 47 2 2 5 2" xfId="32341" xr:uid="{00000000-0005-0000-0000-0000B5830000}"/>
    <cellStyle name="Normal 47 2 2 6" xfId="24900" xr:uid="{00000000-0005-0000-0000-0000B6830000}"/>
    <cellStyle name="Normal 47 2 3" xfId="3173" xr:uid="{00000000-0005-0000-0000-0000B7830000}"/>
    <cellStyle name="Normal 47 2 3 2" xfId="6894" xr:uid="{00000000-0005-0000-0000-0000B8830000}"/>
    <cellStyle name="Normal 47 2 3 2 2" xfId="21778" xr:uid="{00000000-0005-0000-0000-0000B9830000}"/>
    <cellStyle name="Normal 47 2 3 2 2 2" xfId="44421" xr:uid="{00000000-0005-0000-0000-0000BA830000}"/>
    <cellStyle name="Normal 47 2 3 2 3" xfId="14338" xr:uid="{00000000-0005-0000-0000-0000BB830000}"/>
    <cellStyle name="Normal 47 2 3 2 3 2" xfId="36981" xr:uid="{00000000-0005-0000-0000-0000BC830000}"/>
    <cellStyle name="Normal 47 2 3 2 4" xfId="29540" xr:uid="{00000000-0005-0000-0000-0000BD830000}"/>
    <cellStyle name="Normal 47 2 3 3" xfId="18060" xr:uid="{00000000-0005-0000-0000-0000BE830000}"/>
    <cellStyle name="Normal 47 2 3 3 2" xfId="40703" xr:uid="{00000000-0005-0000-0000-0000BF830000}"/>
    <cellStyle name="Normal 47 2 3 4" xfId="10620" xr:uid="{00000000-0005-0000-0000-0000C0830000}"/>
    <cellStyle name="Normal 47 2 3 4 2" xfId="33263" xr:uid="{00000000-0005-0000-0000-0000C1830000}"/>
    <cellStyle name="Normal 47 2 3 5" xfId="25822" xr:uid="{00000000-0005-0000-0000-0000C2830000}"/>
    <cellStyle name="Normal 47 2 4" xfId="5047" xr:uid="{00000000-0005-0000-0000-0000C3830000}"/>
    <cellStyle name="Normal 47 2 4 2" xfId="19931" xr:uid="{00000000-0005-0000-0000-0000C4830000}"/>
    <cellStyle name="Normal 47 2 4 2 2" xfId="42574" xr:uid="{00000000-0005-0000-0000-0000C5830000}"/>
    <cellStyle name="Normal 47 2 4 3" xfId="12491" xr:uid="{00000000-0005-0000-0000-0000C6830000}"/>
    <cellStyle name="Normal 47 2 4 3 2" xfId="35134" xr:uid="{00000000-0005-0000-0000-0000C7830000}"/>
    <cellStyle name="Normal 47 2 4 4" xfId="27693" xr:uid="{00000000-0005-0000-0000-0000C8830000}"/>
    <cellStyle name="Normal 47 2 5" xfId="16213" xr:uid="{00000000-0005-0000-0000-0000C9830000}"/>
    <cellStyle name="Normal 47 2 5 2" xfId="38856" xr:uid="{00000000-0005-0000-0000-0000CA830000}"/>
    <cellStyle name="Normal 47 2 6" xfId="8773" xr:uid="{00000000-0005-0000-0000-0000CB830000}"/>
    <cellStyle name="Normal 47 2 6 2" xfId="31416" xr:uid="{00000000-0005-0000-0000-0000CC830000}"/>
    <cellStyle name="Normal 47 2 7" xfId="23975" xr:uid="{00000000-0005-0000-0000-0000CD830000}"/>
    <cellStyle name="Normal 47 3" xfId="1786" xr:uid="{00000000-0005-0000-0000-0000CE830000}"/>
    <cellStyle name="Normal 47 3 2" xfId="3636" xr:uid="{00000000-0005-0000-0000-0000CF830000}"/>
    <cellStyle name="Normal 47 3 2 2" xfId="7357" xr:uid="{00000000-0005-0000-0000-0000D0830000}"/>
    <cellStyle name="Normal 47 3 2 2 2" xfId="22241" xr:uid="{00000000-0005-0000-0000-0000D1830000}"/>
    <cellStyle name="Normal 47 3 2 2 2 2" xfId="44884" xr:uid="{00000000-0005-0000-0000-0000D2830000}"/>
    <cellStyle name="Normal 47 3 2 2 3" xfId="14801" xr:uid="{00000000-0005-0000-0000-0000D3830000}"/>
    <cellStyle name="Normal 47 3 2 2 3 2" xfId="37444" xr:uid="{00000000-0005-0000-0000-0000D4830000}"/>
    <cellStyle name="Normal 47 3 2 2 4" xfId="30003" xr:uid="{00000000-0005-0000-0000-0000D5830000}"/>
    <cellStyle name="Normal 47 3 2 3" xfId="18523" xr:uid="{00000000-0005-0000-0000-0000D6830000}"/>
    <cellStyle name="Normal 47 3 2 3 2" xfId="41166" xr:uid="{00000000-0005-0000-0000-0000D7830000}"/>
    <cellStyle name="Normal 47 3 2 4" xfId="11083" xr:uid="{00000000-0005-0000-0000-0000D8830000}"/>
    <cellStyle name="Normal 47 3 2 4 2" xfId="33726" xr:uid="{00000000-0005-0000-0000-0000D9830000}"/>
    <cellStyle name="Normal 47 3 2 5" xfId="26285" xr:uid="{00000000-0005-0000-0000-0000DA830000}"/>
    <cellStyle name="Normal 47 3 3" xfId="5510" xr:uid="{00000000-0005-0000-0000-0000DB830000}"/>
    <cellStyle name="Normal 47 3 3 2" xfId="20394" xr:uid="{00000000-0005-0000-0000-0000DC830000}"/>
    <cellStyle name="Normal 47 3 3 2 2" xfId="43037" xr:uid="{00000000-0005-0000-0000-0000DD830000}"/>
    <cellStyle name="Normal 47 3 3 3" xfId="12954" xr:uid="{00000000-0005-0000-0000-0000DE830000}"/>
    <cellStyle name="Normal 47 3 3 3 2" xfId="35597" xr:uid="{00000000-0005-0000-0000-0000DF830000}"/>
    <cellStyle name="Normal 47 3 3 4" xfId="28156" xr:uid="{00000000-0005-0000-0000-0000E0830000}"/>
    <cellStyle name="Normal 47 3 4" xfId="16676" xr:uid="{00000000-0005-0000-0000-0000E1830000}"/>
    <cellStyle name="Normal 47 3 4 2" xfId="39319" xr:uid="{00000000-0005-0000-0000-0000E2830000}"/>
    <cellStyle name="Normal 47 3 5" xfId="9236" xr:uid="{00000000-0005-0000-0000-0000E3830000}"/>
    <cellStyle name="Normal 47 3 5 2" xfId="31879" xr:uid="{00000000-0005-0000-0000-0000E4830000}"/>
    <cellStyle name="Normal 47 3 6" xfId="24438" xr:uid="{00000000-0005-0000-0000-0000E5830000}"/>
    <cellStyle name="Normal 47 4" xfId="2711" xr:uid="{00000000-0005-0000-0000-0000E6830000}"/>
    <cellStyle name="Normal 47 4 2" xfId="6432" xr:uid="{00000000-0005-0000-0000-0000E7830000}"/>
    <cellStyle name="Normal 47 4 2 2" xfId="21316" xr:uid="{00000000-0005-0000-0000-0000E8830000}"/>
    <cellStyle name="Normal 47 4 2 2 2" xfId="43959" xr:uid="{00000000-0005-0000-0000-0000E9830000}"/>
    <cellStyle name="Normal 47 4 2 3" xfId="13876" xr:uid="{00000000-0005-0000-0000-0000EA830000}"/>
    <cellStyle name="Normal 47 4 2 3 2" xfId="36519" xr:uid="{00000000-0005-0000-0000-0000EB830000}"/>
    <cellStyle name="Normal 47 4 2 4" xfId="29078" xr:uid="{00000000-0005-0000-0000-0000EC830000}"/>
    <cellStyle name="Normal 47 4 3" xfId="17598" xr:uid="{00000000-0005-0000-0000-0000ED830000}"/>
    <cellStyle name="Normal 47 4 3 2" xfId="40241" xr:uid="{00000000-0005-0000-0000-0000EE830000}"/>
    <cellStyle name="Normal 47 4 4" xfId="10158" xr:uid="{00000000-0005-0000-0000-0000EF830000}"/>
    <cellStyle name="Normal 47 4 4 2" xfId="32801" xr:uid="{00000000-0005-0000-0000-0000F0830000}"/>
    <cellStyle name="Normal 47 4 5" xfId="25360" xr:uid="{00000000-0005-0000-0000-0000F1830000}"/>
    <cellStyle name="Normal 47 5" xfId="4585" xr:uid="{00000000-0005-0000-0000-0000F2830000}"/>
    <cellStyle name="Normal 47 5 2" xfId="19469" xr:uid="{00000000-0005-0000-0000-0000F3830000}"/>
    <cellStyle name="Normal 47 5 2 2" xfId="42112" xr:uid="{00000000-0005-0000-0000-0000F4830000}"/>
    <cellStyle name="Normal 47 5 3" xfId="12029" xr:uid="{00000000-0005-0000-0000-0000F5830000}"/>
    <cellStyle name="Normal 47 5 3 2" xfId="34672" xr:uid="{00000000-0005-0000-0000-0000F6830000}"/>
    <cellStyle name="Normal 47 5 4" xfId="27231" xr:uid="{00000000-0005-0000-0000-0000F7830000}"/>
    <cellStyle name="Normal 47 6" xfId="15751" xr:uid="{00000000-0005-0000-0000-0000F8830000}"/>
    <cellStyle name="Normal 47 6 2" xfId="38394" xr:uid="{00000000-0005-0000-0000-0000F9830000}"/>
    <cellStyle name="Normal 47 7" xfId="8311" xr:uid="{00000000-0005-0000-0000-0000FA830000}"/>
    <cellStyle name="Normal 47 7 2" xfId="30954" xr:uid="{00000000-0005-0000-0000-0000FB830000}"/>
    <cellStyle name="Normal 47 8" xfId="23513" xr:uid="{00000000-0005-0000-0000-0000FC830000}"/>
    <cellStyle name="Normal 48" xfId="856" xr:uid="{00000000-0005-0000-0000-0000FD830000}"/>
    <cellStyle name="Normal 48 2" xfId="1321" xr:uid="{00000000-0005-0000-0000-0000FE830000}"/>
    <cellStyle name="Normal 48 2 2" xfId="2249" xr:uid="{00000000-0005-0000-0000-0000FF830000}"/>
    <cellStyle name="Normal 48 2 2 2" xfId="4099" xr:uid="{00000000-0005-0000-0000-000000840000}"/>
    <cellStyle name="Normal 48 2 2 2 2" xfId="7820" xr:uid="{00000000-0005-0000-0000-000001840000}"/>
    <cellStyle name="Normal 48 2 2 2 2 2" xfId="22704" xr:uid="{00000000-0005-0000-0000-000002840000}"/>
    <cellStyle name="Normal 48 2 2 2 2 2 2" xfId="45347" xr:uid="{00000000-0005-0000-0000-000003840000}"/>
    <cellStyle name="Normal 48 2 2 2 2 3" xfId="15264" xr:uid="{00000000-0005-0000-0000-000004840000}"/>
    <cellStyle name="Normal 48 2 2 2 2 3 2" xfId="37907" xr:uid="{00000000-0005-0000-0000-000005840000}"/>
    <cellStyle name="Normal 48 2 2 2 2 4" xfId="30466" xr:uid="{00000000-0005-0000-0000-000006840000}"/>
    <cellStyle name="Normal 48 2 2 2 3" xfId="18986" xr:uid="{00000000-0005-0000-0000-000007840000}"/>
    <cellStyle name="Normal 48 2 2 2 3 2" xfId="41629" xr:uid="{00000000-0005-0000-0000-000008840000}"/>
    <cellStyle name="Normal 48 2 2 2 4" xfId="11546" xr:uid="{00000000-0005-0000-0000-000009840000}"/>
    <cellStyle name="Normal 48 2 2 2 4 2" xfId="34189" xr:uid="{00000000-0005-0000-0000-00000A840000}"/>
    <cellStyle name="Normal 48 2 2 2 5" xfId="26748" xr:uid="{00000000-0005-0000-0000-00000B840000}"/>
    <cellStyle name="Normal 48 2 2 3" xfId="5973" xr:uid="{00000000-0005-0000-0000-00000C840000}"/>
    <cellStyle name="Normal 48 2 2 3 2" xfId="20857" xr:uid="{00000000-0005-0000-0000-00000D840000}"/>
    <cellStyle name="Normal 48 2 2 3 2 2" xfId="43500" xr:uid="{00000000-0005-0000-0000-00000E840000}"/>
    <cellStyle name="Normal 48 2 2 3 3" xfId="13417" xr:uid="{00000000-0005-0000-0000-00000F840000}"/>
    <cellStyle name="Normal 48 2 2 3 3 2" xfId="36060" xr:uid="{00000000-0005-0000-0000-000010840000}"/>
    <cellStyle name="Normal 48 2 2 3 4" xfId="28619" xr:uid="{00000000-0005-0000-0000-000011840000}"/>
    <cellStyle name="Normal 48 2 2 4" xfId="17139" xr:uid="{00000000-0005-0000-0000-000012840000}"/>
    <cellStyle name="Normal 48 2 2 4 2" xfId="39782" xr:uid="{00000000-0005-0000-0000-000013840000}"/>
    <cellStyle name="Normal 48 2 2 5" xfId="9699" xr:uid="{00000000-0005-0000-0000-000014840000}"/>
    <cellStyle name="Normal 48 2 2 5 2" xfId="32342" xr:uid="{00000000-0005-0000-0000-000015840000}"/>
    <cellStyle name="Normal 48 2 2 6" xfId="24901" xr:uid="{00000000-0005-0000-0000-000016840000}"/>
    <cellStyle name="Normal 48 2 3" xfId="3174" xr:uid="{00000000-0005-0000-0000-000017840000}"/>
    <cellStyle name="Normal 48 2 3 2" xfId="6895" xr:uid="{00000000-0005-0000-0000-000018840000}"/>
    <cellStyle name="Normal 48 2 3 2 2" xfId="21779" xr:uid="{00000000-0005-0000-0000-000019840000}"/>
    <cellStyle name="Normal 48 2 3 2 2 2" xfId="44422" xr:uid="{00000000-0005-0000-0000-00001A840000}"/>
    <cellStyle name="Normal 48 2 3 2 3" xfId="14339" xr:uid="{00000000-0005-0000-0000-00001B840000}"/>
    <cellStyle name="Normal 48 2 3 2 3 2" xfId="36982" xr:uid="{00000000-0005-0000-0000-00001C840000}"/>
    <cellStyle name="Normal 48 2 3 2 4" xfId="29541" xr:uid="{00000000-0005-0000-0000-00001D840000}"/>
    <cellStyle name="Normal 48 2 3 3" xfId="18061" xr:uid="{00000000-0005-0000-0000-00001E840000}"/>
    <cellStyle name="Normal 48 2 3 3 2" xfId="40704" xr:uid="{00000000-0005-0000-0000-00001F840000}"/>
    <cellStyle name="Normal 48 2 3 4" xfId="10621" xr:uid="{00000000-0005-0000-0000-000020840000}"/>
    <cellStyle name="Normal 48 2 3 4 2" xfId="33264" xr:uid="{00000000-0005-0000-0000-000021840000}"/>
    <cellStyle name="Normal 48 2 3 5" xfId="25823" xr:uid="{00000000-0005-0000-0000-000022840000}"/>
    <cellStyle name="Normal 48 2 4" xfId="5048" xr:uid="{00000000-0005-0000-0000-000023840000}"/>
    <cellStyle name="Normal 48 2 4 2" xfId="19932" xr:uid="{00000000-0005-0000-0000-000024840000}"/>
    <cellStyle name="Normal 48 2 4 2 2" xfId="42575" xr:uid="{00000000-0005-0000-0000-000025840000}"/>
    <cellStyle name="Normal 48 2 4 3" xfId="12492" xr:uid="{00000000-0005-0000-0000-000026840000}"/>
    <cellStyle name="Normal 48 2 4 3 2" xfId="35135" xr:uid="{00000000-0005-0000-0000-000027840000}"/>
    <cellStyle name="Normal 48 2 4 4" xfId="27694" xr:uid="{00000000-0005-0000-0000-000028840000}"/>
    <cellStyle name="Normal 48 2 5" xfId="16214" xr:uid="{00000000-0005-0000-0000-000029840000}"/>
    <cellStyle name="Normal 48 2 5 2" xfId="38857" xr:uid="{00000000-0005-0000-0000-00002A840000}"/>
    <cellStyle name="Normal 48 2 6" xfId="8774" xr:uid="{00000000-0005-0000-0000-00002B840000}"/>
    <cellStyle name="Normal 48 2 6 2" xfId="31417" xr:uid="{00000000-0005-0000-0000-00002C840000}"/>
    <cellStyle name="Normal 48 2 7" xfId="23976" xr:uid="{00000000-0005-0000-0000-00002D840000}"/>
    <cellStyle name="Normal 48 3" xfId="1787" xr:uid="{00000000-0005-0000-0000-00002E840000}"/>
    <cellStyle name="Normal 48 3 2" xfId="3637" xr:uid="{00000000-0005-0000-0000-00002F840000}"/>
    <cellStyle name="Normal 48 3 2 2" xfId="7358" xr:uid="{00000000-0005-0000-0000-000030840000}"/>
    <cellStyle name="Normal 48 3 2 2 2" xfId="22242" xr:uid="{00000000-0005-0000-0000-000031840000}"/>
    <cellStyle name="Normal 48 3 2 2 2 2" xfId="44885" xr:uid="{00000000-0005-0000-0000-000032840000}"/>
    <cellStyle name="Normal 48 3 2 2 3" xfId="14802" xr:uid="{00000000-0005-0000-0000-000033840000}"/>
    <cellStyle name="Normal 48 3 2 2 3 2" xfId="37445" xr:uid="{00000000-0005-0000-0000-000034840000}"/>
    <cellStyle name="Normal 48 3 2 2 4" xfId="30004" xr:uid="{00000000-0005-0000-0000-000035840000}"/>
    <cellStyle name="Normal 48 3 2 3" xfId="18524" xr:uid="{00000000-0005-0000-0000-000036840000}"/>
    <cellStyle name="Normal 48 3 2 3 2" xfId="41167" xr:uid="{00000000-0005-0000-0000-000037840000}"/>
    <cellStyle name="Normal 48 3 2 4" xfId="11084" xr:uid="{00000000-0005-0000-0000-000038840000}"/>
    <cellStyle name="Normal 48 3 2 4 2" xfId="33727" xr:uid="{00000000-0005-0000-0000-000039840000}"/>
    <cellStyle name="Normal 48 3 2 5" xfId="26286" xr:uid="{00000000-0005-0000-0000-00003A840000}"/>
    <cellStyle name="Normal 48 3 3" xfId="5511" xr:uid="{00000000-0005-0000-0000-00003B840000}"/>
    <cellStyle name="Normal 48 3 3 2" xfId="20395" xr:uid="{00000000-0005-0000-0000-00003C840000}"/>
    <cellStyle name="Normal 48 3 3 2 2" xfId="43038" xr:uid="{00000000-0005-0000-0000-00003D840000}"/>
    <cellStyle name="Normal 48 3 3 3" xfId="12955" xr:uid="{00000000-0005-0000-0000-00003E840000}"/>
    <cellStyle name="Normal 48 3 3 3 2" xfId="35598" xr:uid="{00000000-0005-0000-0000-00003F840000}"/>
    <cellStyle name="Normal 48 3 3 4" xfId="28157" xr:uid="{00000000-0005-0000-0000-000040840000}"/>
    <cellStyle name="Normal 48 3 4" xfId="16677" xr:uid="{00000000-0005-0000-0000-000041840000}"/>
    <cellStyle name="Normal 48 3 4 2" xfId="39320" xr:uid="{00000000-0005-0000-0000-000042840000}"/>
    <cellStyle name="Normal 48 3 5" xfId="9237" xr:uid="{00000000-0005-0000-0000-000043840000}"/>
    <cellStyle name="Normal 48 3 5 2" xfId="31880" xr:uid="{00000000-0005-0000-0000-000044840000}"/>
    <cellStyle name="Normal 48 3 6" xfId="24439" xr:uid="{00000000-0005-0000-0000-000045840000}"/>
    <cellStyle name="Normal 48 4" xfId="2712" xr:uid="{00000000-0005-0000-0000-000046840000}"/>
    <cellStyle name="Normal 48 4 2" xfId="6433" xr:uid="{00000000-0005-0000-0000-000047840000}"/>
    <cellStyle name="Normal 48 4 2 2" xfId="21317" xr:uid="{00000000-0005-0000-0000-000048840000}"/>
    <cellStyle name="Normal 48 4 2 2 2" xfId="43960" xr:uid="{00000000-0005-0000-0000-000049840000}"/>
    <cellStyle name="Normal 48 4 2 3" xfId="13877" xr:uid="{00000000-0005-0000-0000-00004A840000}"/>
    <cellStyle name="Normal 48 4 2 3 2" xfId="36520" xr:uid="{00000000-0005-0000-0000-00004B840000}"/>
    <cellStyle name="Normal 48 4 2 4" xfId="29079" xr:uid="{00000000-0005-0000-0000-00004C840000}"/>
    <cellStyle name="Normal 48 4 3" xfId="17599" xr:uid="{00000000-0005-0000-0000-00004D840000}"/>
    <cellStyle name="Normal 48 4 3 2" xfId="40242" xr:uid="{00000000-0005-0000-0000-00004E840000}"/>
    <cellStyle name="Normal 48 4 4" xfId="10159" xr:uid="{00000000-0005-0000-0000-00004F840000}"/>
    <cellStyle name="Normal 48 4 4 2" xfId="32802" xr:uid="{00000000-0005-0000-0000-000050840000}"/>
    <cellStyle name="Normal 48 4 5" xfId="25361" xr:uid="{00000000-0005-0000-0000-000051840000}"/>
    <cellStyle name="Normal 48 5" xfId="4586" xr:uid="{00000000-0005-0000-0000-000052840000}"/>
    <cellStyle name="Normal 48 5 2" xfId="19470" xr:uid="{00000000-0005-0000-0000-000053840000}"/>
    <cellStyle name="Normal 48 5 2 2" xfId="42113" xr:uid="{00000000-0005-0000-0000-000054840000}"/>
    <cellStyle name="Normal 48 5 3" xfId="12030" xr:uid="{00000000-0005-0000-0000-000055840000}"/>
    <cellStyle name="Normal 48 5 3 2" xfId="34673" xr:uid="{00000000-0005-0000-0000-000056840000}"/>
    <cellStyle name="Normal 48 5 4" xfId="27232" xr:uid="{00000000-0005-0000-0000-000057840000}"/>
    <cellStyle name="Normal 48 6" xfId="15752" xr:uid="{00000000-0005-0000-0000-000058840000}"/>
    <cellStyle name="Normal 48 6 2" xfId="38395" xr:uid="{00000000-0005-0000-0000-000059840000}"/>
    <cellStyle name="Normal 48 7" xfId="8312" xr:uid="{00000000-0005-0000-0000-00005A840000}"/>
    <cellStyle name="Normal 48 7 2" xfId="30955" xr:uid="{00000000-0005-0000-0000-00005B840000}"/>
    <cellStyle name="Normal 48 8" xfId="23514" xr:uid="{00000000-0005-0000-0000-00005C840000}"/>
    <cellStyle name="Normal 49" xfId="857" xr:uid="{00000000-0005-0000-0000-00005D840000}"/>
    <cellStyle name="Normal 49 2" xfId="1322" xr:uid="{00000000-0005-0000-0000-00005E840000}"/>
    <cellStyle name="Normal 49 2 2" xfId="2250" xr:uid="{00000000-0005-0000-0000-00005F840000}"/>
    <cellStyle name="Normal 49 2 2 2" xfId="4100" xr:uid="{00000000-0005-0000-0000-000060840000}"/>
    <cellStyle name="Normal 49 2 2 2 2" xfId="7821" xr:uid="{00000000-0005-0000-0000-000061840000}"/>
    <cellStyle name="Normal 49 2 2 2 2 2" xfId="22705" xr:uid="{00000000-0005-0000-0000-000062840000}"/>
    <cellStyle name="Normal 49 2 2 2 2 2 2" xfId="45348" xr:uid="{00000000-0005-0000-0000-000063840000}"/>
    <cellStyle name="Normal 49 2 2 2 2 3" xfId="15265" xr:uid="{00000000-0005-0000-0000-000064840000}"/>
    <cellStyle name="Normal 49 2 2 2 2 3 2" xfId="37908" xr:uid="{00000000-0005-0000-0000-000065840000}"/>
    <cellStyle name="Normal 49 2 2 2 2 4" xfId="30467" xr:uid="{00000000-0005-0000-0000-000066840000}"/>
    <cellStyle name="Normal 49 2 2 2 3" xfId="18987" xr:uid="{00000000-0005-0000-0000-000067840000}"/>
    <cellStyle name="Normal 49 2 2 2 3 2" xfId="41630" xr:uid="{00000000-0005-0000-0000-000068840000}"/>
    <cellStyle name="Normal 49 2 2 2 4" xfId="11547" xr:uid="{00000000-0005-0000-0000-000069840000}"/>
    <cellStyle name="Normal 49 2 2 2 4 2" xfId="34190" xr:uid="{00000000-0005-0000-0000-00006A840000}"/>
    <cellStyle name="Normal 49 2 2 2 5" xfId="26749" xr:uid="{00000000-0005-0000-0000-00006B840000}"/>
    <cellStyle name="Normal 49 2 2 3" xfId="5974" xr:uid="{00000000-0005-0000-0000-00006C840000}"/>
    <cellStyle name="Normal 49 2 2 3 2" xfId="20858" xr:uid="{00000000-0005-0000-0000-00006D840000}"/>
    <cellStyle name="Normal 49 2 2 3 2 2" xfId="43501" xr:uid="{00000000-0005-0000-0000-00006E840000}"/>
    <cellStyle name="Normal 49 2 2 3 3" xfId="13418" xr:uid="{00000000-0005-0000-0000-00006F840000}"/>
    <cellStyle name="Normal 49 2 2 3 3 2" xfId="36061" xr:uid="{00000000-0005-0000-0000-000070840000}"/>
    <cellStyle name="Normal 49 2 2 3 4" xfId="28620" xr:uid="{00000000-0005-0000-0000-000071840000}"/>
    <cellStyle name="Normal 49 2 2 4" xfId="17140" xr:uid="{00000000-0005-0000-0000-000072840000}"/>
    <cellStyle name="Normal 49 2 2 4 2" xfId="39783" xr:uid="{00000000-0005-0000-0000-000073840000}"/>
    <cellStyle name="Normal 49 2 2 5" xfId="9700" xr:uid="{00000000-0005-0000-0000-000074840000}"/>
    <cellStyle name="Normal 49 2 2 5 2" xfId="32343" xr:uid="{00000000-0005-0000-0000-000075840000}"/>
    <cellStyle name="Normal 49 2 2 6" xfId="24902" xr:uid="{00000000-0005-0000-0000-000076840000}"/>
    <cellStyle name="Normal 49 2 3" xfId="3175" xr:uid="{00000000-0005-0000-0000-000077840000}"/>
    <cellStyle name="Normal 49 2 3 2" xfId="6896" xr:uid="{00000000-0005-0000-0000-000078840000}"/>
    <cellStyle name="Normal 49 2 3 2 2" xfId="21780" xr:uid="{00000000-0005-0000-0000-000079840000}"/>
    <cellStyle name="Normal 49 2 3 2 2 2" xfId="44423" xr:uid="{00000000-0005-0000-0000-00007A840000}"/>
    <cellStyle name="Normal 49 2 3 2 3" xfId="14340" xr:uid="{00000000-0005-0000-0000-00007B840000}"/>
    <cellStyle name="Normal 49 2 3 2 3 2" xfId="36983" xr:uid="{00000000-0005-0000-0000-00007C840000}"/>
    <cellStyle name="Normal 49 2 3 2 4" xfId="29542" xr:uid="{00000000-0005-0000-0000-00007D840000}"/>
    <cellStyle name="Normal 49 2 3 3" xfId="18062" xr:uid="{00000000-0005-0000-0000-00007E840000}"/>
    <cellStyle name="Normal 49 2 3 3 2" xfId="40705" xr:uid="{00000000-0005-0000-0000-00007F840000}"/>
    <cellStyle name="Normal 49 2 3 4" xfId="10622" xr:uid="{00000000-0005-0000-0000-000080840000}"/>
    <cellStyle name="Normal 49 2 3 4 2" xfId="33265" xr:uid="{00000000-0005-0000-0000-000081840000}"/>
    <cellStyle name="Normal 49 2 3 5" xfId="25824" xr:uid="{00000000-0005-0000-0000-000082840000}"/>
    <cellStyle name="Normal 49 2 4" xfId="5049" xr:uid="{00000000-0005-0000-0000-000083840000}"/>
    <cellStyle name="Normal 49 2 4 2" xfId="19933" xr:uid="{00000000-0005-0000-0000-000084840000}"/>
    <cellStyle name="Normal 49 2 4 2 2" xfId="42576" xr:uid="{00000000-0005-0000-0000-000085840000}"/>
    <cellStyle name="Normal 49 2 4 3" xfId="12493" xr:uid="{00000000-0005-0000-0000-000086840000}"/>
    <cellStyle name="Normal 49 2 4 3 2" xfId="35136" xr:uid="{00000000-0005-0000-0000-000087840000}"/>
    <cellStyle name="Normal 49 2 4 4" xfId="27695" xr:uid="{00000000-0005-0000-0000-000088840000}"/>
    <cellStyle name="Normal 49 2 5" xfId="16215" xr:uid="{00000000-0005-0000-0000-000089840000}"/>
    <cellStyle name="Normal 49 2 5 2" xfId="38858" xr:uid="{00000000-0005-0000-0000-00008A840000}"/>
    <cellStyle name="Normal 49 2 6" xfId="8775" xr:uid="{00000000-0005-0000-0000-00008B840000}"/>
    <cellStyle name="Normal 49 2 6 2" xfId="31418" xr:uid="{00000000-0005-0000-0000-00008C840000}"/>
    <cellStyle name="Normal 49 2 7" xfId="23977" xr:uid="{00000000-0005-0000-0000-00008D840000}"/>
    <cellStyle name="Normal 49 3" xfId="1788" xr:uid="{00000000-0005-0000-0000-00008E840000}"/>
    <cellStyle name="Normal 49 3 2" xfId="3638" xr:uid="{00000000-0005-0000-0000-00008F840000}"/>
    <cellStyle name="Normal 49 3 2 2" xfId="7359" xr:uid="{00000000-0005-0000-0000-000090840000}"/>
    <cellStyle name="Normal 49 3 2 2 2" xfId="22243" xr:uid="{00000000-0005-0000-0000-000091840000}"/>
    <cellStyle name="Normal 49 3 2 2 2 2" xfId="44886" xr:uid="{00000000-0005-0000-0000-000092840000}"/>
    <cellStyle name="Normal 49 3 2 2 3" xfId="14803" xr:uid="{00000000-0005-0000-0000-000093840000}"/>
    <cellStyle name="Normal 49 3 2 2 3 2" xfId="37446" xr:uid="{00000000-0005-0000-0000-000094840000}"/>
    <cellStyle name="Normal 49 3 2 2 4" xfId="30005" xr:uid="{00000000-0005-0000-0000-000095840000}"/>
    <cellStyle name="Normal 49 3 2 3" xfId="18525" xr:uid="{00000000-0005-0000-0000-000096840000}"/>
    <cellStyle name="Normal 49 3 2 3 2" xfId="41168" xr:uid="{00000000-0005-0000-0000-000097840000}"/>
    <cellStyle name="Normal 49 3 2 4" xfId="11085" xr:uid="{00000000-0005-0000-0000-000098840000}"/>
    <cellStyle name="Normal 49 3 2 4 2" xfId="33728" xr:uid="{00000000-0005-0000-0000-000099840000}"/>
    <cellStyle name="Normal 49 3 2 5" xfId="26287" xr:uid="{00000000-0005-0000-0000-00009A840000}"/>
    <cellStyle name="Normal 49 3 3" xfId="5512" xr:uid="{00000000-0005-0000-0000-00009B840000}"/>
    <cellStyle name="Normal 49 3 3 2" xfId="20396" xr:uid="{00000000-0005-0000-0000-00009C840000}"/>
    <cellStyle name="Normal 49 3 3 2 2" xfId="43039" xr:uid="{00000000-0005-0000-0000-00009D840000}"/>
    <cellStyle name="Normal 49 3 3 3" xfId="12956" xr:uid="{00000000-0005-0000-0000-00009E840000}"/>
    <cellStyle name="Normal 49 3 3 3 2" xfId="35599" xr:uid="{00000000-0005-0000-0000-00009F840000}"/>
    <cellStyle name="Normal 49 3 3 4" xfId="28158" xr:uid="{00000000-0005-0000-0000-0000A0840000}"/>
    <cellStyle name="Normal 49 3 4" xfId="16678" xr:uid="{00000000-0005-0000-0000-0000A1840000}"/>
    <cellStyle name="Normal 49 3 4 2" xfId="39321" xr:uid="{00000000-0005-0000-0000-0000A2840000}"/>
    <cellStyle name="Normal 49 3 5" xfId="9238" xr:uid="{00000000-0005-0000-0000-0000A3840000}"/>
    <cellStyle name="Normal 49 3 5 2" xfId="31881" xr:uid="{00000000-0005-0000-0000-0000A4840000}"/>
    <cellStyle name="Normal 49 3 6" xfId="24440" xr:uid="{00000000-0005-0000-0000-0000A5840000}"/>
    <cellStyle name="Normal 49 4" xfId="2713" xr:uid="{00000000-0005-0000-0000-0000A6840000}"/>
    <cellStyle name="Normal 49 4 2" xfId="6434" xr:uid="{00000000-0005-0000-0000-0000A7840000}"/>
    <cellStyle name="Normal 49 4 2 2" xfId="21318" xr:uid="{00000000-0005-0000-0000-0000A8840000}"/>
    <cellStyle name="Normal 49 4 2 2 2" xfId="43961" xr:uid="{00000000-0005-0000-0000-0000A9840000}"/>
    <cellStyle name="Normal 49 4 2 3" xfId="13878" xr:uid="{00000000-0005-0000-0000-0000AA840000}"/>
    <cellStyle name="Normal 49 4 2 3 2" xfId="36521" xr:uid="{00000000-0005-0000-0000-0000AB840000}"/>
    <cellStyle name="Normal 49 4 2 4" xfId="29080" xr:uid="{00000000-0005-0000-0000-0000AC840000}"/>
    <cellStyle name="Normal 49 4 3" xfId="17600" xr:uid="{00000000-0005-0000-0000-0000AD840000}"/>
    <cellStyle name="Normal 49 4 3 2" xfId="40243" xr:uid="{00000000-0005-0000-0000-0000AE840000}"/>
    <cellStyle name="Normal 49 4 4" xfId="10160" xr:uid="{00000000-0005-0000-0000-0000AF840000}"/>
    <cellStyle name="Normal 49 4 4 2" xfId="32803" xr:uid="{00000000-0005-0000-0000-0000B0840000}"/>
    <cellStyle name="Normal 49 4 5" xfId="25362" xr:uid="{00000000-0005-0000-0000-0000B1840000}"/>
    <cellStyle name="Normal 49 5" xfId="4587" xr:uid="{00000000-0005-0000-0000-0000B2840000}"/>
    <cellStyle name="Normal 49 5 2" xfId="19471" xr:uid="{00000000-0005-0000-0000-0000B3840000}"/>
    <cellStyle name="Normal 49 5 2 2" xfId="42114" xr:uid="{00000000-0005-0000-0000-0000B4840000}"/>
    <cellStyle name="Normal 49 5 3" xfId="12031" xr:uid="{00000000-0005-0000-0000-0000B5840000}"/>
    <cellStyle name="Normal 49 5 3 2" xfId="34674" xr:uid="{00000000-0005-0000-0000-0000B6840000}"/>
    <cellStyle name="Normal 49 5 4" xfId="27233" xr:uid="{00000000-0005-0000-0000-0000B7840000}"/>
    <cellStyle name="Normal 49 6" xfId="15753" xr:uid="{00000000-0005-0000-0000-0000B8840000}"/>
    <cellStyle name="Normal 49 6 2" xfId="38396" xr:uid="{00000000-0005-0000-0000-0000B9840000}"/>
    <cellStyle name="Normal 49 7" xfId="8313" xr:uid="{00000000-0005-0000-0000-0000BA840000}"/>
    <cellStyle name="Normal 49 7 2" xfId="30956" xr:uid="{00000000-0005-0000-0000-0000BB840000}"/>
    <cellStyle name="Normal 49 8" xfId="23515" xr:uid="{00000000-0005-0000-0000-0000BC840000}"/>
    <cellStyle name="Normal 5" xfId="64" xr:uid="{00000000-0005-0000-0000-0000BD840000}"/>
    <cellStyle name="Normal 5 2" xfId="65" xr:uid="{00000000-0005-0000-0000-0000BE840000}"/>
    <cellStyle name="Normal 5 2 2" xfId="118" xr:uid="{00000000-0005-0000-0000-0000BF840000}"/>
    <cellStyle name="Normal 5 2 2 2" xfId="200" xr:uid="{00000000-0005-0000-0000-0000C0840000}"/>
    <cellStyle name="Normal 5 2 2 2 2" xfId="361" xr:uid="{00000000-0005-0000-0000-0000C1840000}"/>
    <cellStyle name="Normal 5 2 2 2 2 2" xfId="23059" xr:uid="{00000000-0005-0000-0000-0000C2840000}"/>
    <cellStyle name="Normal 5 2 2 2 3" xfId="22903" xr:uid="{00000000-0005-0000-0000-0000C3840000}"/>
    <cellStyle name="Normal 5 2 2 3" xfId="283" xr:uid="{00000000-0005-0000-0000-0000C4840000}"/>
    <cellStyle name="Normal 5 2 2 3 2" xfId="22981" xr:uid="{00000000-0005-0000-0000-0000C5840000}"/>
    <cellStyle name="Normal 5 2 2 4" xfId="22825" xr:uid="{00000000-0005-0000-0000-0000C6840000}"/>
    <cellStyle name="Normal 5 2 3" xfId="160" xr:uid="{00000000-0005-0000-0000-0000C7840000}"/>
    <cellStyle name="Normal 5 2 3 2" xfId="322" xr:uid="{00000000-0005-0000-0000-0000C8840000}"/>
    <cellStyle name="Normal 5 2 3 2 2" xfId="23020" xr:uid="{00000000-0005-0000-0000-0000C9840000}"/>
    <cellStyle name="Normal 5 2 3 3" xfId="22864" xr:uid="{00000000-0005-0000-0000-0000CA840000}"/>
    <cellStyle name="Normal 5 2 4" xfId="243" xr:uid="{00000000-0005-0000-0000-0000CB840000}"/>
    <cellStyle name="Normal 5 2 4 2" xfId="22942" xr:uid="{00000000-0005-0000-0000-0000CC840000}"/>
    <cellStyle name="Normal 5 2 5" xfId="22785" xr:uid="{00000000-0005-0000-0000-0000CD840000}"/>
    <cellStyle name="Normal 5 3" xfId="117" xr:uid="{00000000-0005-0000-0000-0000CE840000}"/>
    <cellStyle name="Normal 5 3 2" xfId="199" xr:uid="{00000000-0005-0000-0000-0000CF840000}"/>
    <cellStyle name="Normal 5 3 2 2" xfId="360" xr:uid="{00000000-0005-0000-0000-0000D0840000}"/>
    <cellStyle name="Normal 5 3 2 2 2" xfId="23058" xr:uid="{00000000-0005-0000-0000-0000D1840000}"/>
    <cellStyle name="Normal 5 3 2 3" xfId="22902" xr:uid="{00000000-0005-0000-0000-0000D2840000}"/>
    <cellStyle name="Normal 5 3 3" xfId="282" xr:uid="{00000000-0005-0000-0000-0000D3840000}"/>
    <cellStyle name="Normal 5 3 3 2" xfId="22980" xr:uid="{00000000-0005-0000-0000-0000D4840000}"/>
    <cellStyle name="Normal 5 3 4" xfId="22824" xr:uid="{00000000-0005-0000-0000-0000D5840000}"/>
    <cellStyle name="Normal 5 4" xfId="159" xr:uid="{00000000-0005-0000-0000-0000D6840000}"/>
    <cellStyle name="Normal 5 4 2" xfId="321" xr:uid="{00000000-0005-0000-0000-0000D7840000}"/>
    <cellStyle name="Normal 5 4 2 2" xfId="23019" xr:uid="{00000000-0005-0000-0000-0000D8840000}"/>
    <cellStyle name="Normal 5 4 3" xfId="22863" xr:uid="{00000000-0005-0000-0000-0000D9840000}"/>
    <cellStyle name="Normal 5 5" xfId="242" xr:uid="{00000000-0005-0000-0000-0000DA840000}"/>
    <cellStyle name="Normal 5 5 2" xfId="22941" xr:uid="{00000000-0005-0000-0000-0000DB840000}"/>
    <cellStyle name="Normal 5 6" xfId="407" xr:uid="{00000000-0005-0000-0000-0000DC840000}"/>
    <cellStyle name="Normal 5 7" xfId="22784" xr:uid="{00000000-0005-0000-0000-0000DD840000}"/>
    <cellStyle name="Normal 50" xfId="858" xr:uid="{00000000-0005-0000-0000-0000DE840000}"/>
    <cellStyle name="Normal 50 2" xfId="1323" xr:uid="{00000000-0005-0000-0000-0000DF840000}"/>
    <cellStyle name="Normal 50 2 2" xfId="2251" xr:uid="{00000000-0005-0000-0000-0000E0840000}"/>
    <cellStyle name="Normal 50 2 2 2" xfId="4101" xr:uid="{00000000-0005-0000-0000-0000E1840000}"/>
    <cellStyle name="Normal 50 2 2 2 2" xfId="7822" xr:uid="{00000000-0005-0000-0000-0000E2840000}"/>
    <cellStyle name="Normal 50 2 2 2 2 2" xfId="22706" xr:uid="{00000000-0005-0000-0000-0000E3840000}"/>
    <cellStyle name="Normal 50 2 2 2 2 2 2" xfId="45349" xr:uid="{00000000-0005-0000-0000-0000E4840000}"/>
    <cellStyle name="Normal 50 2 2 2 2 3" xfId="15266" xr:uid="{00000000-0005-0000-0000-0000E5840000}"/>
    <cellStyle name="Normal 50 2 2 2 2 3 2" xfId="37909" xr:uid="{00000000-0005-0000-0000-0000E6840000}"/>
    <cellStyle name="Normal 50 2 2 2 2 4" xfId="30468" xr:uid="{00000000-0005-0000-0000-0000E7840000}"/>
    <cellStyle name="Normal 50 2 2 2 3" xfId="18988" xr:uid="{00000000-0005-0000-0000-0000E8840000}"/>
    <cellStyle name="Normal 50 2 2 2 3 2" xfId="41631" xr:uid="{00000000-0005-0000-0000-0000E9840000}"/>
    <cellStyle name="Normal 50 2 2 2 4" xfId="11548" xr:uid="{00000000-0005-0000-0000-0000EA840000}"/>
    <cellStyle name="Normal 50 2 2 2 4 2" xfId="34191" xr:uid="{00000000-0005-0000-0000-0000EB840000}"/>
    <cellStyle name="Normal 50 2 2 2 5" xfId="26750" xr:uid="{00000000-0005-0000-0000-0000EC840000}"/>
    <cellStyle name="Normal 50 2 2 3" xfId="5975" xr:uid="{00000000-0005-0000-0000-0000ED840000}"/>
    <cellStyle name="Normal 50 2 2 3 2" xfId="20859" xr:uid="{00000000-0005-0000-0000-0000EE840000}"/>
    <cellStyle name="Normal 50 2 2 3 2 2" xfId="43502" xr:uid="{00000000-0005-0000-0000-0000EF840000}"/>
    <cellStyle name="Normal 50 2 2 3 3" xfId="13419" xr:uid="{00000000-0005-0000-0000-0000F0840000}"/>
    <cellStyle name="Normal 50 2 2 3 3 2" xfId="36062" xr:uid="{00000000-0005-0000-0000-0000F1840000}"/>
    <cellStyle name="Normal 50 2 2 3 4" xfId="28621" xr:uid="{00000000-0005-0000-0000-0000F2840000}"/>
    <cellStyle name="Normal 50 2 2 4" xfId="17141" xr:uid="{00000000-0005-0000-0000-0000F3840000}"/>
    <cellStyle name="Normal 50 2 2 4 2" xfId="39784" xr:uid="{00000000-0005-0000-0000-0000F4840000}"/>
    <cellStyle name="Normal 50 2 2 5" xfId="9701" xr:uid="{00000000-0005-0000-0000-0000F5840000}"/>
    <cellStyle name="Normal 50 2 2 5 2" xfId="32344" xr:uid="{00000000-0005-0000-0000-0000F6840000}"/>
    <cellStyle name="Normal 50 2 2 6" xfId="24903" xr:uid="{00000000-0005-0000-0000-0000F7840000}"/>
    <cellStyle name="Normal 50 2 3" xfId="3176" xr:uid="{00000000-0005-0000-0000-0000F8840000}"/>
    <cellStyle name="Normal 50 2 3 2" xfId="6897" xr:uid="{00000000-0005-0000-0000-0000F9840000}"/>
    <cellStyle name="Normal 50 2 3 2 2" xfId="21781" xr:uid="{00000000-0005-0000-0000-0000FA840000}"/>
    <cellStyle name="Normal 50 2 3 2 2 2" xfId="44424" xr:uid="{00000000-0005-0000-0000-0000FB840000}"/>
    <cellStyle name="Normal 50 2 3 2 3" xfId="14341" xr:uid="{00000000-0005-0000-0000-0000FC840000}"/>
    <cellStyle name="Normal 50 2 3 2 3 2" xfId="36984" xr:uid="{00000000-0005-0000-0000-0000FD840000}"/>
    <cellStyle name="Normal 50 2 3 2 4" xfId="29543" xr:uid="{00000000-0005-0000-0000-0000FE840000}"/>
    <cellStyle name="Normal 50 2 3 3" xfId="18063" xr:uid="{00000000-0005-0000-0000-0000FF840000}"/>
    <cellStyle name="Normal 50 2 3 3 2" xfId="40706" xr:uid="{00000000-0005-0000-0000-000000850000}"/>
    <cellStyle name="Normal 50 2 3 4" xfId="10623" xr:uid="{00000000-0005-0000-0000-000001850000}"/>
    <cellStyle name="Normal 50 2 3 4 2" xfId="33266" xr:uid="{00000000-0005-0000-0000-000002850000}"/>
    <cellStyle name="Normal 50 2 3 5" xfId="25825" xr:uid="{00000000-0005-0000-0000-000003850000}"/>
    <cellStyle name="Normal 50 2 4" xfId="5050" xr:uid="{00000000-0005-0000-0000-000004850000}"/>
    <cellStyle name="Normal 50 2 4 2" xfId="19934" xr:uid="{00000000-0005-0000-0000-000005850000}"/>
    <cellStyle name="Normal 50 2 4 2 2" xfId="42577" xr:uid="{00000000-0005-0000-0000-000006850000}"/>
    <cellStyle name="Normal 50 2 4 3" xfId="12494" xr:uid="{00000000-0005-0000-0000-000007850000}"/>
    <cellStyle name="Normal 50 2 4 3 2" xfId="35137" xr:uid="{00000000-0005-0000-0000-000008850000}"/>
    <cellStyle name="Normal 50 2 4 4" xfId="27696" xr:uid="{00000000-0005-0000-0000-000009850000}"/>
    <cellStyle name="Normal 50 2 5" xfId="16216" xr:uid="{00000000-0005-0000-0000-00000A850000}"/>
    <cellStyle name="Normal 50 2 5 2" xfId="38859" xr:uid="{00000000-0005-0000-0000-00000B850000}"/>
    <cellStyle name="Normal 50 2 6" xfId="8776" xr:uid="{00000000-0005-0000-0000-00000C850000}"/>
    <cellStyle name="Normal 50 2 6 2" xfId="31419" xr:uid="{00000000-0005-0000-0000-00000D850000}"/>
    <cellStyle name="Normal 50 2 7" xfId="23978" xr:uid="{00000000-0005-0000-0000-00000E850000}"/>
    <cellStyle name="Normal 50 3" xfId="1789" xr:uid="{00000000-0005-0000-0000-00000F850000}"/>
    <cellStyle name="Normal 50 3 2" xfId="3639" xr:uid="{00000000-0005-0000-0000-000010850000}"/>
    <cellStyle name="Normal 50 3 2 2" xfId="7360" xr:uid="{00000000-0005-0000-0000-000011850000}"/>
    <cellStyle name="Normal 50 3 2 2 2" xfId="22244" xr:uid="{00000000-0005-0000-0000-000012850000}"/>
    <cellStyle name="Normal 50 3 2 2 2 2" xfId="44887" xr:uid="{00000000-0005-0000-0000-000013850000}"/>
    <cellStyle name="Normal 50 3 2 2 3" xfId="14804" xr:uid="{00000000-0005-0000-0000-000014850000}"/>
    <cellStyle name="Normal 50 3 2 2 3 2" xfId="37447" xr:uid="{00000000-0005-0000-0000-000015850000}"/>
    <cellStyle name="Normal 50 3 2 2 4" xfId="30006" xr:uid="{00000000-0005-0000-0000-000016850000}"/>
    <cellStyle name="Normal 50 3 2 3" xfId="18526" xr:uid="{00000000-0005-0000-0000-000017850000}"/>
    <cellStyle name="Normal 50 3 2 3 2" xfId="41169" xr:uid="{00000000-0005-0000-0000-000018850000}"/>
    <cellStyle name="Normal 50 3 2 4" xfId="11086" xr:uid="{00000000-0005-0000-0000-000019850000}"/>
    <cellStyle name="Normal 50 3 2 4 2" xfId="33729" xr:uid="{00000000-0005-0000-0000-00001A850000}"/>
    <cellStyle name="Normal 50 3 2 5" xfId="26288" xr:uid="{00000000-0005-0000-0000-00001B850000}"/>
    <cellStyle name="Normal 50 3 3" xfId="5513" xr:uid="{00000000-0005-0000-0000-00001C850000}"/>
    <cellStyle name="Normal 50 3 3 2" xfId="20397" xr:uid="{00000000-0005-0000-0000-00001D850000}"/>
    <cellStyle name="Normal 50 3 3 2 2" xfId="43040" xr:uid="{00000000-0005-0000-0000-00001E850000}"/>
    <cellStyle name="Normal 50 3 3 3" xfId="12957" xr:uid="{00000000-0005-0000-0000-00001F850000}"/>
    <cellStyle name="Normal 50 3 3 3 2" xfId="35600" xr:uid="{00000000-0005-0000-0000-000020850000}"/>
    <cellStyle name="Normal 50 3 3 4" xfId="28159" xr:uid="{00000000-0005-0000-0000-000021850000}"/>
    <cellStyle name="Normal 50 3 4" xfId="16679" xr:uid="{00000000-0005-0000-0000-000022850000}"/>
    <cellStyle name="Normal 50 3 4 2" xfId="39322" xr:uid="{00000000-0005-0000-0000-000023850000}"/>
    <cellStyle name="Normal 50 3 5" xfId="9239" xr:uid="{00000000-0005-0000-0000-000024850000}"/>
    <cellStyle name="Normal 50 3 5 2" xfId="31882" xr:uid="{00000000-0005-0000-0000-000025850000}"/>
    <cellStyle name="Normal 50 3 6" xfId="24441" xr:uid="{00000000-0005-0000-0000-000026850000}"/>
    <cellStyle name="Normal 50 4" xfId="2714" xr:uid="{00000000-0005-0000-0000-000027850000}"/>
    <cellStyle name="Normal 50 4 2" xfId="6435" xr:uid="{00000000-0005-0000-0000-000028850000}"/>
    <cellStyle name="Normal 50 4 2 2" xfId="21319" xr:uid="{00000000-0005-0000-0000-000029850000}"/>
    <cellStyle name="Normal 50 4 2 2 2" xfId="43962" xr:uid="{00000000-0005-0000-0000-00002A850000}"/>
    <cellStyle name="Normal 50 4 2 3" xfId="13879" xr:uid="{00000000-0005-0000-0000-00002B850000}"/>
    <cellStyle name="Normal 50 4 2 3 2" xfId="36522" xr:uid="{00000000-0005-0000-0000-00002C850000}"/>
    <cellStyle name="Normal 50 4 2 4" xfId="29081" xr:uid="{00000000-0005-0000-0000-00002D850000}"/>
    <cellStyle name="Normal 50 4 3" xfId="17601" xr:uid="{00000000-0005-0000-0000-00002E850000}"/>
    <cellStyle name="Normal 50 4 3 2" xfId="40244" xr:uid="{00000000-0005-0000-0000-00002F850000}"/>
    <cellStyle name="Normal 50 4 4" xfId="10161" xr:uid="{00000000-0005-0000-0000-000030850000}"/>
    <cellStyle name="Normal 50 4 4 2" xfId="32804" xr:uid="{00000000-0005-0000-0000-000031850000}"/>
    <cellStyle name="Normal 50 4 5" xfId="25363" xr:uid="{00000000-0005-0000-0000-000032850000}"/>
    <cellStyle name="Normal 50 5" xfId="4588" xr:uid="{00000000-0005-0000-0000-000033850000}"/>
    <cellStyle name="Normal 50 5 2" xfId="19472" xr:uid="{00000000-0005-0000-0000-000034850000}"/>
    <cellStyle name="Normal 50 5 2 2" xfId="42115" xr:uid="{00000000-0005-0000-0000-000035850000}"/>
    <cellStyle name="Normal 50 5 3" xfId="12032" xr:uid="{00000000-0005-0000-0000-000036850000}"/>
    <cellStyle name="Normal 50 5 3 2" xfId="34675" xr:uid="{00000000-0005-0000-0000-000037850000}"/>
    <cellStyle name="Normal 50 5 4" xfId="27234" xr:uid="{00000000-0005-0000-0000-000038850000}"/>
    <cellStyle name="Normal 50 6" xfId="15754" xr:uid="{00000000-0005-0000-0000-000039850000}"/>
    <cellStyle name="Normal 50 6 2" xfId="38397" xr:uid="{00000000-0005-0000-0000-00003A850000}"/>
    <cellStyle name="Normal 50 7" xfId="8314" xr:uid="{00000000-0005-0000-0000-00003B850000}"/>
    <cellStyle name="Normal 50 7 2" xfId="30957" xr:uid="{00000000-0005-0000-0000-00003C850000}"/>
    <cellStyle name="Normal 50 8" xfId="23516" xr:uid="{00000000-0005-0000-0000-00003D850000}"/>
    <cellStyle name="Normal 51" xfId="859" xr:uid="{00000000-0005-0000-0000-00003E850000}"/>
    <cellStyle name="Normal 51 2" xfId="1324" xr:uid="{00000000-0005-0000-0000-00003F850000}"/>
    <cellStyle name="Normal 51 2 2" xfId="2252" xr:uid="{00000000-0005-0000-0000-000040850000}"/>
    <cellStyle name="Normal 51 2 2 2" xfId="4102" xr:uid="{00000000-0005-0000-0000-000041850000}"/>
    <cellStyle name="Normal 51 2 2 2 2" xfId="7823" xr:uid="{00000000-0005-0000-0000-000042850000}"/>
    <cellStyle name="Normal 51 2 2 2 2 2" xfId="22707" xr:uid="{00000000-0005-0000-0000-000043850000}"/>
    <cellStyle name="Normal 51 2 2 2 2 2 2" xfId="45350" xr:uid="{00000000-0005-0000-0000-000044850000}"/>
    <cellStyle name="Normal 51 2 2 2 2 3" xfId="15267" xr:uid="{00000000-0005-0000-0000-000045850000}"/>
    <cellStyle name="Normal 51 2 2 2 2 3 2" xfId="37910" xr:uid="{00000000-0005-0000-0000-000046850000}"/>
    <cellStyle name="Normal 51 2 2 2 2 4" xfId="30469" xr:uid="{00000000-0005-0000-0000-000047850000}"/>
    <cellStyle name="Normal 51 2 2 2 3" xfId="18989" xr:uid="{00000000-0005-0000-0000-000048850000}"/>
    <cellStyle name="Normal 51 2 2 2 3 2" xfId="41632" xr:uid="{00000000-0005-0000-0000-000049850000}"/>
    <cellStyle name="Normal 51 2 2 2 4" xfId="11549" xr:uid="{00000000-0005-0000-0000-00004A850000}"/>
    <cellStyle name="Normal 51 2 2 2 4 2" xfId="34192" xr:uid="{00000000-0005-0000-0000-00004B850000}"/>
    <cellStyle name="Normal 51 2 2 2 5" xfId="26751" xr:uid="{00000000-0005-0000-0000-00004C850000}"/>
    <cellStyle name="Normal 51 2 2 3" xfId="5976" xr:uid="{00000000-0005-0000-0000-00004D850000}"/>
    <cellStyle name="Normal 51 2 2 3 2" xfId="20860" xr:uid="{00000000-0005-0000-0000-00004E850000}"/>
    <cellStyle name="Normal 51 2 2 3 2 2" xfId="43503" xr:uid="{00000000-0005-0000-0000-00004F850000}"/>
    <cellStyle name="Normal 51 2 2 3 3" xfId="13420" xr:uid="{00000000-0005-0000-0000-000050850000}"/>
    <cellStyle name="Normal 51 2 2 3 3 2" xfId="36063" xr:uid="{00000000-0005-0000-0000-000051850000}"/>
    <cellStyle name="Normal 51 2 2 3 4" xfId="28622" xr:uid="{00000000-0005-0000-0000-000052850000}"/>
    <cellStyle name="Normal 51 2 2 4" xfId="17142" xr:uid="{00000000-0005-0000-0000-000053850000}"/>
    <cellStyle name="Normal 51 2 2 4 2" xfId="39785" xr:uid="{00000000-0005-0000-0000-000054850000}"/>
    <cellStyle name="Normal 51 2 2 5" xfId="9702" xr:uid="{00000000-0005-0000-0000-000055850000}"/>
    <cellStyle name="Normal 51 2 2 5 2" xfId="32345" xr:uid="{00000000-0005-0000-0000-000056850000}"/>
    <cellStyle name="Normal 51 2 2 6" xfId="24904" xr:uid="{00000000-0005-0000-0000-000057850000}"/>
    <cellStyle name="Normal 51 2 3" xfId="3177" xr:uid="{00000000-0005-0000-0000-000058850000}"/>
    <cellStyle name="Normal 51 2 3 2" xfId="6898" xr:uid="{00000000-0005-0000-0000-000059850000}"/>
    <cellStyle name="Normal 51 2 3 2 2" xfId="21782" xr:uid="{00000000-0005-0000-0000-00005A850000}"/>
    <cellStyle name="Normal 51 2 3 2 2 2" xfId="44425" xr:uid="{00000000-0005-0000-0000-00005B850000}"/>
    <cellStyle name="Normal 51 2 3 2 3" xfId="14342" xr:uid="{00000000-0005-0000-0000-00005C850000}"/>
    <cellStyle name="Normal 51 2 3 2 3 2" xfId="36985" xr:uid="{00000000-0005-0000-0000-00005D850000}"/>
    <cellStyle name="Normal 51 2 3 2 4" xfId="29544" xr:uid="{00000000-0005-0000-0000-00005E850000}"/>
    <cellStyle name="Normal 51 2 3 3" xfId="18064" xr:uid="{00000000-0005-0000-0000-00005F850000}"/>
    <cellStyle name="Normal 51 2 3 3 2" xfId="40707" xr:uid="{00000000-0005-0000-0000-000060850000}"/>
    <cellStyle name="Normal 51 2 3 4" xfId="10624" xr:uid="{00000000-0005-0000-0000-000061850000}"/>
    <cellStyle name="Normal 51 2 3 4 2" xfId="33267" xr:uid="{00000000-0005-0000-0000-000062850000}"/>
    <cellStyle name="Normal 51 2 3 5" xfId="25826" xr:uid="{00000000-0005-0000-0000-000063850000}"/>
    <cellStyle name="Normal 51 2 4" xfId="5051" xr:uid="{00000000-0005-0000-0000-000064850000}"/>
    <cellStyle name="Normal 51 2 4 2" xfId="19935" xr:uid="{00000000-0005-0000-0000-000065850000}"/>
    <cellStyle name="Normal 51 2 4 2 2" xfId="42578" xr:uid="{00000000-0005-0000-0000-000066850000}"/>
    <cellStyle name="Normal 51 2 4 3" xfId="12495" xr:uid="{00000000-0005-0000-0000-000067850000}"/>
    <cellStyle name="Normal 51 2 4 3 2" xfId="35138" xr:uid="{00000000-0005-0000-0000-000068850000}"/>
    <cellStyle name="Normal 51 2 4 4" xfId="27697" xr:uid="{00000000-0005-0000-0000-000069850000}"/>
    <cellStyle name="Normal 51 2 5" xfId="16217" xr:uid="{00000000-0005-0000-0000-00006A850000}"/>
    <cellStyle name="Normal 51 2 5 2" xfId="38860" xr:uid="{00000000-0005-0000-0000-00006B850000}"/>
    <cellStyle name="Normal 51 2 6" xfId="8777" xr:uid="{00000000-0005-0000-0000-00006C850000}"/>
    <cellStyle name="Normal 51 2 6 2" xfId="31420" xr:uid="{00000000-0005-0000-0000-00006D850000}"/>
    <cellStyle name="Normal 51 2 7" xfId="23979" xr:uid="{00000000-0005-0000-0000-00006E850000}"/>
    <cellStyle name="Normal 51 3" xfId="1790" xr:uid="{00000000-0005-0000-0000-00006F850000}"/>
    <cellStyle name="Normal 51 3 2" xfId="3640" xr:uid="{00000000-0005-0000-0000-000070850000}"/>
    <cellStyle name="Normal 51 3 2 2" xfId="7361" xr:uid="{00000000-0005-0000-0000-000071850000}"/>
    <cellStyle name="Normal 51 3 2 2 2" xfId="22245" xr:uid="{00000000-0005-0000-0000-000072850000}"/>
    <cellStyle name="Normal 51 3 2 2 2 2" xfId="44888" xr:uid="{00000000-0005-0000-0000-000073850000}"/>
    <cellStyle name="Normal 51 3 2 2 3" xfId="14805" xr:uid="{00000000-0005-0000-0000-000074850000}"/>
    <cellStyle name="Normal 51 3 2 2 3 2" xfId="37448" xr:uid="{00000000-0005-0000-0000-000075850000}"/>
    <cellStyle name="Normal 51 3 2 2 4" xfId="30007" xr:uid="{00000000-0005-0000-0000-000076850000}"/>
    <cellStyle name="Normal 51 3 2 3" xfId="18527" xr:uid="{00000000-0005-0000-0000-000077850000}"/>
    <cellStyle name="Normal 51 3 2 3 2" xfId="41170" xr:uid="{00000000-0005-0000-0000-000078850000}"/>
    <cellStyle name="Normal 51 3 2 4" xfId="11087" xr:uid="{00000000-0005-0000-0000-000079850000}"/>
    <cellStyle name="Normal 51 3 2 4 2" xfId="33730" xr:uid="{00000000-0005-0000-0000-00007A850000}"/>
    <cellStyle name="Normal 51 3 2 5" xfId="26289" xr:uid="{00000000-0005-0000-0000-00007B850000}"/>
    <cellStyle name="Normal 51 3 3" xfId="5514" xr:uid="{00000000-0005-0000-0000-00007C850000}"/>
    <cellStyle name="Normal 51 3 3 2" xfId="20398" xr:uid="{00000000-0005-0000-0000-00007D850000}"/>
    <cellStyle name="Normal 51 3 3 2 2" xfId="43041" xr:uid="{00000000-0005-0000-0000-00007E850000}"/>
    <cellStyle name="Normal 51 3 3 3" xfId="12958" xr:uid="{00000000-0005-0000-0000-00007F850000}"/>
    <cellStyle name="Normal 51 3 3 3 2" xfId="35601" xr:uid="{00000000-0005-0000-0000-000080850000}"/>
    <cellStyle name="Normal 51 3 3 4" xfId="28160" xr:uid="{00000000-0005-0000-0000-000081850000}"/>
    <cellStyle name="Normal 51 3 4" xfId="16680" xr:uid="{00000000-0005-0000-0000-000082850000}"/>
    <cellStyle name="Normal 51 3 4 2" xfId="39323" xr:uid="{00000000-0005-0000-0000-000083850000}"/>
    <cellStyle name="Normal 51 3 5" xfId="9240" xr:uid="{00000000-0005-0000-0000-000084850000}"/>
    <cellStyle name="Normal 51 3 5 2" xfId="31883" xr:uid="{00000000-0005-0000-0000-000085850000}"/>
    <cellStyle name="Normal 51 3 6" xfId="24442" xr:uid="{00000000-0005-0000-0000-000086850000}"/>
    <cellStyle name="Normal 51 4" xfId="2715" xr:uid="{00000000-0005-0000-0000-000087850000}"/>
    <cellStyle name="Normal 51 4 2" xfId="6436" xr:uid="{00000000-0005-0000-0000-000088850000}"/>
    <cellStyle name="Normal 51 4 2 2" xfId="21320" xr:uid="{00000000-0005-0000-0000-000089850000}"/>
    <cellStyle name="Normal 51 4 2 2 2" xfId="43963" xr:uid="{00000000-0005-0000-0000-00008A850000}"/>
    <cellStyle name="Normal 51 4 2 3" xfId="13880" xr:uid="{00000000-0005-0000-0000-00008B850000}"/>
    <cellStyle name="Normal 51 4 2 3 2" xfId="36523" xr:uid="{00000000-0005-0000-0000-00008C850000}"/>
    <cellStyle name="Normal 51 4 2 4" xfId="29082" xr:uid="{00000000-0005-0000-0000-00008D850000}"/>
    <cellStyle name="Normal 51 4 3" xfId="17602" xr:uid="{00000000-0005-0000-0000-00008E850000}"/>
    <cellStyle name="Normal 51 4 3 2" xfId="40245" xr:uid="{00000000-0005-0000-0000-00008F850000}"/>
    <cellStyle name="Normal 51 4 4" xfId="10162" xr:uid="{00000000-0005-0000-0000-000090850000}"/>
    <cellStyle name="Normal 51 4 4 2" xfId="32805" xr:uid="{00000000-0005-0000-0000-000091850000}"/>
    <cellStyle name="Normal 51 4 5" xfId="25364" xr:uid="{00000000-0005-0000-0000-000092850000}"/>
    <cellStyle name="Normal 51 5" xfId="4589" xr:uid="{00000000-0005-0000-0000-000093850000}"/>
    <cellStyle name="Normal 51 5 2" xfId="19473" xr:uid="{00000000-0005-0000-0000-000094850000}"/>
    <cellStyle name="Normal 51 5 2 2" xfId="42116" xr:uid="{00000000-0005-0000-0000-000095850000}"/>
    <cellStyle name="Normal 51 5 3" xfId="12033" xr:uid="{00000000-0005-0000-0000-000096850000}"/>
    <cellStyle name="Normal 51 5 3 2" xfId="34676" xr:uid="{00000000-0005-0000-0000-000097850000}"/>
    <cellStyle name="Normal 51 5 4" xfId="27235" xr:uid="{00000000-0005-0000-0000-000098850000}"/>
    <cellStyle name="Normal 51 6" xfId="15755" xr:uid="{00000000-0005-0000-0000-000099850000}"/>
    <cellStyle name="Normal 51 6 2" xfId="38398" xr:uid="{00000000-0005-0000-0000-00009A850000}"/>
    <cellStyle name="Normal 51 7" xfId="8315" xr:uid="{00000000-0005-0000-0000-00009B850000}"/>
    <cellStyle name="Normal 51 7 2" xfId="30958" xr:uid="{00000000-0005-0000-0000-00009C850000}"/>
    <cellStyle name="Normal 51 8" xfId="23517" xr:uid="{00000000-0005-0000-0000-00009D850000}"/>
    <cellStyle name="Normal 52" xfId="860" xr:uid="{00000000-0005-0000-0000-00009E850000}"/>
    <cellStyle name="Normal 52 2" xfId="1325" xr:uid="{00000000-0005-0000-0000-00009F850000}"/>
    <cellStyle name="Normal 52 2 2" xfId="2253" xr:uid="{00000000-0005-0000-0000-0000A0850000}"/>
    <cellStyle name="Normal 52 2 2 2" xfId="4103" xr:uid="{00000000-0005-0000-0000-0000A1850000}"/>
    <cellStyle name="Normal 52 2 2 2 2" xfId="7824" xr:uid="{00000000-0005-0000-0000-0000A2850000}"/>
    <cellStyle name="Normal 52 2 2 2 2 2" xfId="22708" xr:uid="{00000000-0005-0000-0000-0000A3850000}"/>
    <cellStyle name="Normal 52 2 2 2 2 2 2" xfId="45351" xr:uid="{00000000-0005-0000-0000-0000A4850000}"/>
    <cellStyle name="Normal 52 2 2 2 2 3" xfId="15268" xr:uid="{00000000-0005-0000-0000-0000A5850000}"/>
    <cellStyle name="Normal 52 2 2 2 2 3 2" xfId="37911" xr:uid="{00000000-0005-0000-0000-0000A6850000}"/>
    <cellStyle name="Normal 52 2 2 2 2 4" xfId="30470" xr:uid="{00000000-0005-0000-0000-0000A7850000}"/>
    <cellStyle name="Normal 52 2 2 2 3" xfId="18990" xr:uid="{00000000-0005-0000-0000-0000A8850000}"/>
    <cellStyle name="Normal 52 2 2 2 3 2" xfId="41633" xr:uid="{00000000-0005-0000-0000-0000A9850000}"/>
    <cellStyle name="Normal 52 2 2 2 4" xfId="11550" xr:uid="{00000000-0005-0000-0000-0000AA850000}"/>
    <cellStyle name="Normal 52 2 2 2 4 2" xfId="34193" xr:uid="{00000000-0005-0000-0000-0000AB850000}"/>
    <cellStyle name="Normal 52 2 2 2 5" xfId="26752" xr:uid="{00000000-0005-0000-0000-0000AC850000}"/>
    <cellStyle name="Normal 52 2 2 3" xfId="5977" xr:uid="{00000000-0005-0000-0000-0000AD850000}"/>
    <cellStyle name="Normal 52 2 2 3 2" xfId="20861" xr:uid="{00000000-0005-0000-0000-0000AE850000}"/>
    <cellStyle name="Normal 52 2 2 3 2 2" xfId="43504" xr:uid="{00000000-0005-0000-0000-0000AF850000}"/>
    <cellStyle name="Normal 52 2 2 3 3" xfId="13421" xr:uid="{00000000-0005-0000-0000-0000B0850000}"/>
    <cellStyle name="Normal 52 2 2 3 3 2" xfId="36064" xr:uid="{00000000-0005-0000-0000-0000B1850000}"/>
    <cellStyle name="Normal 52 2 2 3 4" xfId="28623" xr:uid="{00000000-0005-0000-0000-0000B2850000}"/>
    <cellStyle name="Normal 52 2 2 4" xfId="17143" xr:uid="{00000000-0005-0000-0000-0000B3850000}"/>
    <cellStyle name="Normal 52 2 2 4 2" xfId="39786" xr:uid="{00000000-0005-0000-0000-0000B4850000}"/>
    <cellStyle name="Normal 52 2 2 5" xfId="9703" xr:uid="{00000000-0005-0000-0000-0000B5850000}"/>
    <cellStyle name="Normal 52 2 2 5 2" xfId="32346" xr:uid="{00000000-0005-0000-0000-0000B6850000}"/>
    <cellStyle name="Normal 52 2 2 6" xfId="24905" xr:uid="{00000000-0005-0000-0000-0000B7850000}"/>
    <cellStyle name="Normal 52 2 3" xfId="3178" xr:uid="{00000000-0005-0000-0000-0000B8850000}"/>
    <cellStyle name="Normal 52 2 3 2" xfId="6899" xr:uid="{00000000-0005-0000-0000-0000B9850000}"/>
    <cellStyle name="Normal 52 2 3 2 2" xfId="21783" xr:uid="{00000000-0005-0000-0000-0000BA850000}"/>
    <cellStyle name="Normal 52 2 3 2 2 2" xfId="44426" xr:uid="{00000000-0005-0000-0000-0000BB850000}"/>
    <cellStyle name="Normal 52 2 3 2 3" xfId="14343" xr:uid="{00000000-0005-0000-0000-0000BC850000}"/>
    <cellStyle name="Normal 52 2 3 2 3 2" xfId="36986" xr:uid="{00000000-0005-0000-0000-0000BD850000}"/>
    <cellStyle name="Normal 52 2 3 2 4" xfId="29545" xr:uid="{00000000-0005-0000-0000-0000BE850000}"/>
    <cellStyle name="Normal 52 2 3 3" xfId="18065" xr:uid="{00000000-0005-0000-0000-0000BF850000}"/>
    <cellStyle name="Normal 52 2 3 3 2" xfId="40708" xr:uid="{00000000-0005-0000-0000-0000C0850000}"/>
    <cellStyle name="Normal 52 2 3 4" xfId="10625" xr:uid="{00000000-0005-0000-0000-0000C1850000}"/>
    <cellStyle name="Normal 52 2 3 4 2" xfId="33268" xr:uid="{00000000-0005-0000-0000-0000C2850000}"/>
    <cellStyle name="Normal 52 2 3 5" xfId="25827" xr:uid="{00000000-0005-0000-0000-0000C3850000}"/>
    <cellStyle name="Normal 52 2 4" xfId="5052" xr:uid="{00000000-0005-0000-0000-0000C4850000}"/>
    <cellStyle name="Normal 52 2 4 2" xfId="19936" xr:uid="{00000000-0005-0000-0000-0000C5850000}"/>
    <cellStyle name="Normal 52 2 4 2 2" xfId="42579" xr:uid="{00000000-0005-0000-0000-0000C6850000}"/>
    <cellStyle name="Normal 52 2 4 3" xfId="12496" xr:uid="{00000000-0005-0000-0000-0000C7850000}"/>
    <cellStyle name="Normal 52 2 4 3 2" xfId="35139" xr:uid="{00000000-0005-0000-0000-0000C8850000}"/>
    <cellStyle name="Normal 52 2 4 4" xfId="27698" xr:uid="{00000000-0005-0000-0000-0000C9850000}"/>
    <cellStyle name="Normal 52 2 5" xfId="16218" xr:uid="{00000000-0005-0000-0000-0000CA850000}"/>
    <cellStyle name="Normal 52 2 5 2" xfId="38861" xr:uid="{00000000-0005-0000-0000-0000CB850000}"/>
    <cellStyle name="Normal 52 2 6" xfId="8778" xr:uid="{00000000-0005-0000-0000-0000CC850000}"/>
    <cellStyle name="Normal 52 2 6 2" xfId="31421" xr:uid="{00000000-0005-0000-0000-0000CD850000}"/>
    <cellStyle name="Normal 52 2 7" xfId="23980" xr:uid="{00000000-0005-0000-0000-0000CE850000}"/>
    <cellStyle name="Normal 52 3" xfId="1791" xr:uid="{00000000-0005-0000-0000-0000CF850000}"/>
    <cellStyle name="Normal 52 3 2" xfId="3641" xr:uid="{00000000-0005-0000-0000-0000D0850000}"/>
    <cellStyle name="Normal 52 3 2 2" xfId="7362" xr:uid="{00000000-0005-0000-0000-0000D1850000}"/>
    <cellStyle name="Normal 52 3 2 2 2" xfId="22246" xr:uid="{00000000-0005-0000-0000-0000D2850000}"/>
    <cellStyle name="Normal 52 3 2 2 2 2" xfId="44889" xr:uid="{00000000-0005-0000-0000-0000D3850000}"/>
    <cellStyle name="Normal 52 3 2 2 3" xfId="14806" xr:uid="{00000000-0005-0000-0000-0000D4850000}"/>
    <cellStyle name="Normal 52 3 2 2 3 2" xfId="37449" xr:uid="{00000000-0005-0000-0000-0000D5850000}"/>
    <cellStyle name="Normal 52 3 2 2 4" xfId="30008" xr:uid="{00000000-0005-0000-0000-0000D6850000}"/>
    <cellStyle name="Normal 52 3 2 3" xfId="18528" xr:uid="{00000000-0005-0000-0000-0000D7850000}"/>
    <cellStyle name="Normal 52 3 2 3 2" xfId="41171" xr:uid="{00000000-0005-0000-0000-0000D8850000}"/>
    <cellStyle name="Normal 52 3 2 4" xfId="11088" xr:uid="{00000000-0005-0000-0000-0000D9850000}"/>
    <cellStyle name="Normal 52 3 2 4 2" xfId="33731" xr:uid="{00000000-0005-0000-0000-0000DA850000}"/>
    <cellStyle name="Normal 52 3 2 5" xfId="26290" xr:uid="{00000000-0005-0000-0000-0000DB850000}"/>
    <cellStyle name="Normal 52 3 3" xfId="5515" xr:uid="{00000000-0005-0000-0000-0000DC850000}"/>
    <cellStyle name="Normal 52 3 3 2" xfId="20399" xr:uid="{00000000-0005-0000-0000-0000DD850000}"/>
    <cellStyle name="Normal 52 3 3 2 2" xfId="43042" xr:uid="{00000000-0005-0000-0000-0000DE850000}"/>
    <cellStyle name="Normal 52 3 3 3" xfId="12959" xr:uid="{00000000-0005-0000-0000-0000DF850000}"/>
    <cellStyle name="Normal 52 3 3 3 2" xfId="35602" xr:uid="{00000000-0005-0000-0000-0000E0850000}"/>
    <cellStyle name="Normal 52 3 3 4" xfId="28161" xr:uid="{00000000-0005-0000-0000-0000E1850000}"/>
    <cellStyle name="Normal 52 3 4" xfId="16681" xr:uid="{00000000-0005-0000-0000-0000E2850000}"/>
    <cellStyle name="Normal 52 3 4 2" xfId="39324" xr:uid="{00000000-0005-0000-0000-0000E3850000}"/>
    <cellStyle name="Normal 52 3 5" xfId="9241" xr:uid="{00000000-0005-0000-0000-0000E4850000}"/>
    <cellStyle name="Normal 52 3 5 2" xfId="31884" xr:uid="{00000000-0005-0000-0000-0000E5850000}"/>
    <cellStyle name="Normal 52 3 6" xfId="24443" xr:uid="{00000000-0005-0000-0000-0000E6850000}"/>
    <cellStyle name="Normal 52 4" xfId="2716" xr:uid="{00000000-0005-0000-0000-0000E7850000}"/>
    <cellStyle name="Normal 52 4 2" xfId="6437" xr:uid="{00000000-0005-0000-0000-0000E8850000}"/>
    <cellStyle name="Normal 52 4 2 2" xfId="21321" xr:uid="{00000000-0005-0000-0000-0000E9850000}"/>
    <cellStyle name="Normal 52 4 2 2 2" xfId="43964" xr:uid="{00000000-0005-0000-0000-0000EA850000}"/>
    <cellStyle name="Normal 52 4 2 3" xfId="13881" xr:uid="{00000000-0005-0000-0000-0000EB850000}"/>
    <cellStyle name="Normal 52 4 2 3 2" xfId="36524" xr:uid="{00000000-0005-0000-0000-0000EC850000}"/>
    <cellStyle name="Normal 52 4 2 4" xfId="29083" xr:uid="{00000000-0005-0000-0000-0000ED850000}"/>
    <cellStyle name="Normal 52 4 3" xfId="17603" xr:uid="{00000000-0005-0000-0000-0000EE850000}"/>
    <cellStyle name="Normal 52 4 3 2" xfId="40246" xr:uid="{00000000-0005-0000-0000-0000EF850000}"/>
    <cellStyle name="Normal 52 4 4" xfId="10163" xr:uid="{00000000-0005-0000-0000-0000F0850000}"/>
    <cellStyle name="Normal 52 4 4 2" xfId="32806" xr:uid="{00000000-0005-0000-0000-0000F1850000}"/>
    <cellStyle name="Normal 52 4 5" xfId="25365" xr:uid="{00000000-0005-0000-0000-0000F2850000}"/>
    <cellStyle name="Normal 52 5" xfId="4590" xr:uid="{00000000-0005-0000-0000-0000F3850000}"/>
    <cellStyle name="Normal 52 5 2" xfId="19474" xr:uid="{00000000-0005-0000-0000-0000F4850000}"/>
    <cellStyle name="Normal 52 5 2 2" xfId="42117" xr:uid="{00000000-0005-0000-0000-0000F5850000}"/>
    <cellStyle name="Normal 52 5 3" xfId="12034" xr:uid="{00000000-0005-0000-0000-0000F6850000}"/>
    <cellStyle name="Normal 52 5 3 2" xfId="34677" xr:uid="{00000000-0005-0000-0000-0000F7850000}"/>
    <cellStyle name="Normal 52 5 4" xfId="27236" xr:uid="{00000000-0005-0000-0000-0000F8850000}"/>
    <cellStyle name="Normal 52 6" xfId="15756" xr:uid="{00000000-0005-0000-0000-0000F9850000}"/>
    <cellStyle name="Normal 52 6 2" xfId="38399" xr:uid="{00000000-0005-0000-0000-0000FA850000}"/>
    <cellStyle name="Normal 52 7" xfId="8316" xr:uid="{00000000-0005-0000-0000-0000FB850000}"/>
    <cellStyle name="Normal 52 7 2" xfId="30959" xr:uid="{00000000-0005-0000-0000-0000FC850000}"/>
    <cellStyle name="Normal 52 8" xfId="23518" xr:uid="{00000000-0005-0000-0000-0000FD850000}"/>
    <cellStyle name="Normal 53" xfId="861" xr:uid="{00000000-0005-0000-0000-0000FE850000}"/>
    <cellStyle name="Normal 53 2" xfId="1326" xr:uid="{00000000-0005-0000-0000-0000FF850000}"/>
    <cellStyle name="Normal 53 2 2" xfId="2254" xr:uid="{00000000-0005-0000-0000-000000860000}"/>
    <cellStyle name="Normal 53 2 2 2" xfId="4104" xr:uid="{00000000-0005-0000-0000-000001860000}"/>
    <cellStyle name="Normal 53 2 2 2 2" xfId="7825" xr:uid="{00000000-0005-0000-0000-000002860000}"/>
    <cellStyle name="Normal 53 2 2 2 2 2" xfId="22709" xr:uid="{00000000-0005-0000-0000-000003860000}"/>
    <cellStyle name="Normal 53 2 2 2 2 2 2" xfId="45352" xr:uid="{00000000-0005-0000-0000-000004860000}"/>
    <cellStyle name="Normal 53 2 2 2 2 3" xfId="15269" xr:uid="{00000000-0005-0000-0000-000005860000}"/>
    <cellStyle name="Normal 53 2 2 2 2 3 2" xfId="37912" xr:uid="{00000000-0005-0000-0000-000006860000}"/>
    <cellStyle name="Normal 53 2 2 2 2 4" xfId="30471" xr:uid="{00000000-0005-0000-0000-000007860000}"/>
    <cellStyle name="Normal 53 2 2 2 3" xfId="18991" xr:uid="{00000000-0005-0000-0000-000008860000}"/>
    <cellStyle name="Normal 53 2 2 2 3 2" xfId="41634" xr:uid="{00000000-0005-0000-0000-000009860000}"/>
    <cellStyle name="Normal 53 2 2 2 4" xfId="11551" xr:uid="{00000000-0005-0000-0000-00000A860000}"/>
    <cellStyle name="Normal 53 2 2 2 4 2" xfId="34194" xr:uid="{00000000-0005-0000-0000-00000B860000}"/>
    <cellStyle name="Normal 53 2 2 2 5" xfId="26753" xr:uid="{00000000-0005-0000-0000-00000C860000}"/>
    <cellStyle name="Normal 53 2 2 3" xfId="5978" xr:uid="{00000000-0005-0000-0000-00000D860000}"/>
    <cellStyle name="Normal 53 2 2 3 2" xfId="20862" xr:uid="{00000000-0005-0000-0000-00000E860000}"/>
    <cellStyle name="Normal 53 2 2 3 2 2" xfId="43505" xr:uid="{00000000-0005-0000-0000-00000F860000}"/>
    <cellStyle name="Normal 53 2 2 3 3" xfId="13422" xr:uid="{00000000-0005-0000-0000-000010860000}"/>
    <cellStyle name="Normal 53 2 2 3 3 2" xfId="36065" xr:uid="{00000000-0005-0000-0000-000011860000}"/>
    <cellStyle name="Normal 53 2 2 3 4" xfId="28624" xr:uid="{00000000-0005-0000-0000-000012860000}"/>
    <cellStyle name="Normal 53 2 2 4" xfId="17144" xr:uid="{00000000-0005-0000-0000-000013860000}"/>
    <cellStyle name="Normal 53 2 2 4 2" xfId="39787" xr:uid="{00000000-0005-0000-0000-000014860000}"/>
    <cellStyle name="Normal 53 2 2 5" xfId="9704" xr:uid="{00000000-0005-0000-0000-000015860000}"/>
    <cellStyle name="Normal 53 2 2 5 2" xfId="32347" xr:uid="{00000000-0005-0000-0000-000016860000}"/>
    <cellStyle name="Normal 53 2 2 6" xfId="24906" xr:uid="{00000000-0005-0000-0000-000017860000}"/>
    <cellStyle name="Normal 53 2 3" xfId="3179" xr:uid="{00000000-0005-0000-0000-000018860000}"/>
    <cellStyle name="Normal 53 2 3 2" xfId="6900" xr:uid="{00000000-0005-0000-0000-000019860000}"/>
    <cellStyle name="Normal 53 2 3 2 2" xfId="21784" xr:uid="{00000000-0005-0000-0000-00001A860000}"/>
    <cellStyle name="Normal 53 2 3 2 2 2" xfId="44427" xr:uid="{00000000-0005-0000-0000-00001B860000}"/>
    <cellStyle name="Normal 53 2 3 2 3" xfId="14344" xr:uid="{00000000-0005-0000-0000-00001C860000}"/>
    <cellStyle name="Normal 53 2 3 2 3 2" xfId="36987" xr:uid="{00000000-0005-0000-0000-00001D860000}"/>
    <cellStyle name="Normal 53 2 3 2 4" xfId="29546" xr:uid="{00000000-0005-0000-0000-00001E860000}"/>
    <cellStyle name="Normal 53 2 3 3" xfId="18066" xr:uid="{00000000-0005-0000-0000-00001F860000}"/>
    <cellStyle name="Normal 53 2 3 3 2" xfId="40709" xr:uid="{00000000-0005-0000-0000-000020860000}"/>
    <cellStyle name="Normal 53 2 3 4" xfId="10626" xr:uid="{00000000-0005-0000-0000-000021860000}"/>
    <cellStyle name="Normal 53 2 3 4 2" xfId="33269" xr:uid="{00000000-0005-0000-0000-000022860000}"/>
    <cellStyle name="Normal 53 2 3 5" xfId="25828" xr:uid="{00000000-0005-0000-0000-000023860000}"/>
    <cellStyle name="Normal 53 2 4" xfId="5053" xr:uid="{00000000-0005-0000-0000-000024860000}"/>
    <cellStyle name="Normal 53 2 4 2" xfId="19937" xr:uid="{00000000-0005-0000-0000-000025860000}"/>
    <cellStyle name="Normal 53 2 4 2 2" xfId="42580" xr:uid="{00000000-0005-0000-0000-000026860000}"/>
    <cellStyle name="Normal 53 2 4 3" xfId="12497" xr:uid="{00000000-0005-0000-0000-000027860000}"/>
    <cellStyle name="Normal 53 2 4 3 2" xfId="35140" xr:uid="{00000000-0005-0000-0000-000028860000}"/>
    <cellStyle name="Normal 53 2 4 4" xfId="27699" xr:uid="{00000000-0005-0000-0000-000029860000}"/>
    <cellStyle name="Normal 53 2 5" xfId="16219" xr:uid="{00000000-0005-0000-0000-00002A860000}"/>
    <cellStyle name="Normal 53 2 5 2" xfId="38862" xr:uid="{00000000-0005-0000-0000-00002B860000}"/>
    <cellStyle name="Normal 53 2 6" xfId="8779" xr:uid="{00000000-0005-0000-0000-00002C860000}"/>
    <cellStyle name="Normal 53 2 6 2" xfId="31422" xr:uid="{00000000-0005-0000-0000-00002D860000}"/>
    <cellStyle name="Normal 53 2 7" xfId="23981" xr:uid="{00000000-0005-0000-0000-00002E860000}"/>
    <cellStyle name="Normal 53 3" xfId="1792" xr:uid="{00000000-0005-0000-0000-00002F860000}"/>
    <cellStyle name="Normal 53 3 2" xfId="3642" xr:uid="{00000000-0005-0000-0000-000030860000}"/>
    <cellStyle name="Normal 53 3 2 2" xfId="7363" xr:uid="{00000000-0005-0000-0000-000031860000}"/>
    <cellStyle name="Normal 53 3 2 2 2" xfId="22247" xr:uid="{00000000-0005-0000-0000-000032860000}"/>
    <cellStyle name="Normal 53 3 2 2 2 2" xfId="44890" xr:uid="{00000000-0005-0000-0000-000033860000}"/>
    <cellStyle name="Normal 53 3 2 2 3" xfId="14807" xr:uid="{00000000-0005-0000-0000-000034860000}"/>
    <cellStyle name="Normal 53 3 2 2 3 2" xfId="37450" xr:uid="{00000000-0005-0000-0000-000035860000}"/>
    <cellStyle name="Normal 53 3 2 2 4" xfId="30009" xr:uid="{00000000-0005-0000-0000-000036860000}"/>
    <cellStyle name="Normal 53 3 2 3" xfId="18529" xr:uid="{00000000-0005-0000-0000-000037860000}"/>
    <cellStyle name="Normal 53 3 2 3 2" xfId="41172" xr:uid="{00000000-0005-0000-0000-000038860000}"/>
    <cellStyle name="Normal 53 3 2 4" xfId="11089" xr:uid="{00000000-0005-0000-0000-000039860000}"/>
    <cellStyle name="Normal 53 3 2 4 2" xfId="33732" xr:uid="{00000000-0005-0000-0000-00003A860000}"/>
    <cellStyle name="Normal 53 3 2 5" xfId="26291" xr:uid="{00000000-0005-0000-0000-00003B860000}"/>
    <cellStyle name="Normal 53 3 3" xfId="5516" xr:uid="{00000000-0005-0000-0000-00003C860000}"/>
    <cellStyle name="Normal 53 3 3 2" xfId="20400" xr:uid="{00000000-0005-0000-0000-00003D860000}"/>
    <cellStyle name="Normal 53 3 3 2 2" xfId="43043" xr:uid="{00000000-0005-0000-0000-00003E860000}"/>
    <cellStyle name="Normal 53 3 3 3" xfId="12960" xr:uid="{00000000-0005-0000-0000-00003F860000}"/>
    <cellStyle name="Normal 53 3 3 3 2" xfId="35603" xr:uid="{00000000-0005-0000-0000-000040860000}"/>
    <cellStyle name="Normal 53 3 3 4" xfId="28162" xr:uid="{00000000-0005-0000-0000-000041860000}"/>
    <cellStyle name="Normal 53 3 4" xfId="16682" xr:uid="{00000000-0005-0000-0000-000042860000}"/>
    <cellStyle name="Normal 53 3 4 2" xfId="39325" xr:uid="{00000000-0005-0000-0000-000043860000}"/>
    <cellStyle name="Normal 53 3 5" xfId="9242" xr:uid="{00000000-0005-0000-0000-000044860000}"/>
    <cellStyle name="Normal 53 3 5 2" xfId="31885" xr:uid="{00000000-0005-0000-0000-000045860000}"/>
    <cellStyle name="Normal 53 3 6" xfId="24444" xr:uid="{00000000-0005-0000-0000-000046860000}"/>
    <cellStyle name="Normal 53 4" xfId="2717" xr:uid="{00000000-0005-0000-0000-000047860000}"/>
    <cellStyle name="Normal 53 4 2" xfId="6438" xr:uid="{00000000-0005-0000-0000-000048860000}"/>
    <cellStyle name="Normal 53 4 2 2" xfId="21322" xr:uid="{00000000-0005-0000-0000-000049860000}"/>
    <cellStyle name="Normal 53 4 2 2 2" xfId="43965" xr:uid="{00000000-0005-0000-0000-00004A860000}"/>
    <cellStyle name="Normal 53 4 2 3" xfId="13882" xr:uid="{00000000-0005-0000-0000-00004B860000}"/>
    <cellStyle name="Normal 53 4 2 3 2" xfId="36525" xr:uid="{00000000-0005-0000-0000-00004C860000}"/>
    <cellStyle name="Normal 53 4 2 4" xfId="29084" xr:uid="{00000000-0005-0000-0000-00004D860000}"/>
    <cellStyle name="Normal 53 4 3" xfId="17604" xr:uid="{00000000-0005-0000-0000-00004E860000}"/>
    <cellStyle name="Normal 53 4 3 2" xfId="40247" xr:uid="{00000000-0005-0000-0000-00004F860000}"/>
    <cellStyle name="Normal 53 4 4" xfId="10164" xr:uid="{00000000-0005-0000-0000-000050860000}"/>
    <cellStyle name="Normal 53 4 4 2" xfId="32807" xr:uid="{00000000-0005-0000-0000-000051860000}"/>
    <cellStyle name="Normal 53 4 5" xfId="25366" xr:uid="{00000000-0005-0000-0000-000052860000}"/>
    <cellStyle name="Normal 53 5" xfId="4591" xr:uid="{00000000-0005-0000-0000-000053860000}"/>
    <cellStyle name="Normal 53 5 2" xfId="19475" xr:uid="{00000000-0005-0000-0000-000054860000}"/>
    <cellStyle name="Normal 53 5 2 2" xfId="42118" xr:uid="{00000000-0005-0000-0000-000055860000}"/>
    <cellStyle name="Normal 53 5 3" xfId="12035" xr:uid="{00000000-0005-0000-0000-000056860000}"/>
    <cellStyle name="Normal 53 5 3 2" xfId="34678" xr:uid="{00000000-0005-0000-0000-000057860000}"/>
    <cellStyle name="Normal 53 5 4" xfId="27237" xr:uid="{00000000-0005-0000-0000-000058860000}"/>
    <cellStyle name="Normal 53 6" xfId="15757" xr:uid="{00000000-0005-0000-0000-000059860000}"/>
    <cellStyle name="Normal 53 6 2" xfId="38400" xr:uid="{00000000-0005-0000-0000-00005A860000}"/>
    <cellStyle name="Normal 53 7" xfId="8317" xr:uid="{00000000-0005-0000-0000-00005B860000}"/>
    <cellStyle name="Normal 53 7 2" xfId="30960" xr:uid="{00000000-0005-0000-0000-00005C860000}"/>
    <cellStyle name="Normal 53 8" xfId="23519" xr:uid="{00000000-0005-0000-0000-00005D860000}"/>
    <cellStyle name="Normal 54" xfId="862" xr:uid="{00000000-0005-0000-0000-00005E860000}"/>
    <cellStyle name="Normal 54 2" xfId="1327" xr:uid="{00000000-0005-0000-0000-00005F860000}"/>
    <cellStyle name="Normal 54 2 2" xfId="2255" xr:uid="{00000000-0005-0000-0000-000060860000}"/>
    <cellStyle name="Normal 54 2 2 2" xfId="4105" xr:uid="{00000000-0005-0000-0000-000061860000}"/>
    <cellStyle name="Normal 54 2 2 2 2" xfId="7826" xr:uid="{00000000-0005-0000-0000-000062860000}"/>
    <cellStyle name="Normal 54 2 2 2 2 2" xfId="22710" xr:uid="{00000000-0005-0000-0000-000063860000}"/>
    <cellStyle name="Normal 54 2 2 2 2 2 2" xfId="45353" xr:uid="{00000000-0005-0000-0000-000064860000}"/>
    <cellStyle name="Normal 54 2 2 2 2 3" xfId="15270" xr:uid="{00000000-0005-0000-0000-000065860000}"/>
    <cellStyle name="Normal 54 2 2 2 2 3 2" xfId="37913" xr:uid="{00000000-0005-0000-0000-000066860000}"/>
    <cellStyle name="Normal 54 2 2 2 2 4" xfId="30472" xr:uid="{00000000-0005-0000-0000-000067860000}"/>
    <cellStyle name="Normal 54 2 2 2 3" xfId="18992" xr:uid="{00000000-0005-0000-0000-000068860000}"/>
    <cellStyle name="Normal 54 2 2 2 3 2" xfId="41635" xr:uid="{00000000-0005-0000-0000-000069860000}"/>
    <cellStyle name="Normal 54 2 2 2 4" xfId="11552" xr:uid="{00000000-0005-0000-0000-00006A860000}"/>
    <cellStyle name="Normal 54 2 2 2 4 2" xfId="34195" xr:uid="{00000000-0005-0000-0000-00006B860000}"/>
    <cellStyle name="Normal 54 2 2 2 5" xfId="26754" xr:uid="{00000000-0005-0000-0000-00006C860000}"/>
    <cellStyle name="Normal 54 2 2 3" xfId="5979" xr:uid="{00000000-0005-0000-0000-00006D860000}"/>
    <cellStyle name="Normal 54 2 2 3 2" xfId="20863" xr:uid="{00000000-0005-0000-0000-00006E860000}"/>
    <cellStyle name="Normal 54 2 2 3 2 2" xfId="43506" xr:uid="{00000000-0005-0000-0000-00006F860000}"/>
    <cellStyle name="Normal 54 2 2 3 3" xfId="13423" xr:uid="{00000000-0005-0000-0000-000070860000}"/>
    <cellStyle name="Normal 54 2 2 3 3 2" xfId="36066" xr:uid="{00000000-0005-0000-0000-000071860000}"/>
    <cellStyle name="Normal 54 2 2 3 4" xfId="28625" xr:uid="{00000000-0005-0000-0000-000072860000}"/>
    <cellStyle name="Normal 54 2 2 4" xfId="17145" xr:uid="{00000000-0005-0000-0000-000073860000}"/>
    <cellStyle name="Normal 54 2 2 4 2" xfId="39788" xr:uid="{00000000-0005-0000-0000-000074860000}"/>
    <cellStyle name="Normal 54 2 2 5" xfId="9705" xr:uid="{00000000-0005-0000-0000-000075860000}"/>
    <cellStyle name="Normal 54 2 2 5 2" xfId="32348" xr:uid="{00000000-0005-0000-0000-000076860000}"/>
    <cellStyle name="Normal 54 2 2 6" xfId="24907" xr:uid="{00000000-0005-0000-0000-000077860000}"/>
    <cellStyle name="Normal 54 2 3" xfId="3180" xr:uid="{00000000-0005-0000-0000-000078860000}"/>
    <cellStyle name="Normal 54 2 3 2" xfId="6901" xr:uid="{00000000-0005-0000-0000-000079860000}"/>
    <cellStyle name="Normal 54 2 3 2 2" xfId="21785" xr:uid="{00000000-0005-0000-0000-00007A860000}"/>
    <cellStyle name="Normal 54 2 3 2 2 2" xfId="44428" xr:uid="{00000000-0005-0000-0000-00007B860000}"/>
    <cellStyle name="Normal 54 2 3 2 3" xfId="14345" xr:uid="{00000000-0005-0000-0000-00007C860000}"/>
    <cellStyle name="Normal 54 2 3 2 3 2" xfId="36988" xr:uid="{00000000-0005-0000-0000-00007D860000}"/>
    <cellStyle name="Normal 54 2 3 2 4" xfId="29547" xr:uid="{00000000-0005-0000-0000-00007E860000}"/>
    <cellStyle name="Normal 54 2 3 3" xfId="18067" xr:uid="{00000000-0005-0000-0000-00007F860000}"/>
    <cellStyle name="Normal 54 2 3 3 2" xfId="40710" xr:uid="{00000000-0005-0000-0000-000080860000}"/>
    <cellStyle name="Normal 54 2 3 4" xfId="10627" xr:uid="{00000000-0005-0000-0000-000081860000}"/>
    <cellStyle name="Normal 54 2 3 4 2" xfId="33270" xr:uid="{00000000-0005-0000-0000-000082860000}"/>
    <cellStyle name="Normal 54 2 3 5" xfId="25829" xr:uid="{00000000-0005-0000-0000-000083860000}"/>
    <cellStyle name="Normal 54 2 4" xfId="5054" xr:uid="{00000000-0005-0000-0000-000084860000}"/>
    <cellStyle name="Normal 54 2 4 2" xfId="19938" xr:uid="{00000000-0005-0000-0000-000085860000}"/>
    <cellStyle name="Normal 54 2 4 2 2" xfId="42581" xr:uid="{00000000-0005-0000-0000-000086860000}"/>
    <cellStyle name="Normal 54 2 4 3" xfId="12498" xr:uid="{00000000-0005-0000-0000-000087860000}"/>
    <cellStyle name="Normal 54 2 4 3 2" xfId="35141" xr:uid="{00000000-0005-0000-0000-000088860000}"/>
    <cellStyle name="Normal 54 2 4 4" xfId="27700" xr:uid="{00000000-0005-0000-0000-000089860000}"/>
    <cellStyle name="Normal 54 2 5" xfId="16220" xr:uid="{00000000-0005-0000-0000-00008A860000}"/>
    <cellStyle name="Normal 54 2 5 2" xfId="38863" xr:uid="{00000000-0005-0000-0000-00008B860000}"/>
    <cellStyle name="Normal 54 2 6" xfId="8780" xr:uid="{00000000-0005-0000-0000-00008C860000}"/>
    <cellStyle name="Normal 54 2 6 2" xfId="31423" xr:uid="{00000000-0005-0000-0000-00008D860000}"/>
    <cellStyle name="Normal 54 2 7" xfId="23982" xr:uid="{00000000-0005-0000-0000-00008E860000}"/>
    <cellStyle name="Normal 54 3" xfId="1793" xr:uid="{00000000-0005-0000-0000-00008F860000}"/>
    <cellStyle name="Normal 54 3 2" xfId="3643" xr:uid="{00000000-0005-0000-0000-000090860000}"/>
    <cellStyle name="Normal 54 3 2 2" xfId="7364" xr:uid="{00000000-0005-0000-0000-000091860000}"/>
    <cellStyle name="Normal 54 3 2 2 2" xfId="22248" xr:uid="{00000000-0005-0000-0000-000092860000}"/>
    <cellStyle name="Normal 54 3 2 2 2 2" xfId="44891" xr:uid="{00000000-0005-0000-0000-000093860000}"/>
    <cellStyle name="Normal 54 3 2 2 3" xfId="14808" xr:uid="{00000000-0005-0000-0000-000094860000}"/>
    <cellStyle name="Normal 54 3 2 2 3 2" xfId="37451" xr:uid="{00000000-0005-0000-0000-000095860000}"/>
    <cellStyle name="Normal 54 3 2 2 4" xfId="30010" xr:uid="{00000000-0005-0000-0000-000096860000}"/>
    <cellStyle name="Normal 54 3 2 3" xfId="18530" xr:uid="{00000000-0005-0000-0000-000097860000}"/>
    <cellStyle name="Normal 54 3 2 3 2" xfId="41173" xr:uid="{00000000-0005-0000-0000-000098860000}"/>
    <cellStyle name="Normal 54 3 2 4" xfId="11090" xr:uid="{00000000-0005-0000-0000-000099860000}"/>
    <cellStyle name="Normal 54 3 2 4 2" xfId="33733" xr:uid="{00000000-0005-0000-0000-00009A860000}"/>
    <cellStyle name="Normal 54 3 2 5" xfId="26292" xr:uid="{00000000-0005-0000-0000-00009B860000}"/>
    <cellStyle name="Normal 54 3 3" xfId="5517" xr:uid="{00000000-0005-0000-0000-00009C860000}"/>
    <cellStyle name="Normal 54 3 3 2" xfId="20401" xr:uid="{00000000-0005-0000-0000-00009D860000}"/>
    <cellStyle name="Normal 54 3 3 2 2" xfId="43044" xr:uid="{00000000-0005-0000-0000-00009E860000}"/>
    <cellStyle name="Normal 54 3 3 3" xfId="12961" xr:uid="{00000000-0005-0000-0000-00009F860000}"/>
    <cellStyle name="Normal 54 3 3 3 2" xfId="35604" xr:uid="{00000000-0005-0000-0000-0000A0860000}"/>
    <cellStyle name="Normal 54 3 3 4" xfId="28163" xr:uid="{00000000-0005-0000-0000-0000A1860000}"/>
    <cellStyle name="Normal 54 3 4" xfId="16683" xr:uid="{00000000-0005-0000-0000-0000A2860000}"/>
    <cellStyle name="Normal 54 3 4 2" xfId="39326" xr:uid="{00000000-0005-0000-0000-0000A3860000}"/>
    <cellStyle name="Normal 54 3 5" xfId="9243" xr:uid="{00000000-0005-0000-0000-0000A4860000}"/>
    <cellStyle name="Normal 54 3 5 2" xfId="31886" xr:uid="{00000000-0005-0000-0000-0000A5860000}"/>
    <cellStyle name="Normal 54 3 6" xfId="24445" xr:uid="{00000000-0005-0000-0000-0000A6860000}"/>
    <cellStyle name="Normal 54 4" xfId="2718" xr:uid="{00000000-0005-0000-0000-0000A7860000}"/>
    <cellStyle name="Normal 54 4 2" xfId="6439" xr:uid="{00000000-0005-0000-0000-0000A8860000}"/>
    <cellStyle name="Normal 54 4 2 2" xfId="21323" xr:uid="{00000000-0005-0000-0000-0000A9860000}"/>
    <cellStyle name="Normal 54 4 2 2 2" xfId="43966" xr:uid="{00000000-0005-0000-0000-0000AA860000}"/>
    <cellStyle name="Normal 54 4 2 3" xfId="13883" xr:uid="{00000000-0005-0000-0000-0000AB860000}"/>
    <cellStyle name="Normal 54 4 2 3 2" xfId="36526" xr:uid="{00000000-0005-0000-0000-0000AC860000}"/>
    <cellStyle name="Normal 54 4 2 4" xfId="29085" xr:uid="{00000000-0005-0000-0000-0000AD860000}"/>
    <cellStyle name="Normal 54 4 3" xfId="17605" xr:uid="{00000000-0005-0000-0000-0000AE860000}"/>
    <cellStyle name="Normal 54 4 3 2" xfId="40248" xr:uid="{00000000-0005-0000-0000-0000AF860000}"/>
    <cellStyle name="Normal 54 4 4" xfId="10165" xr:uid="{00000000-0005-0000-0000-0000B0860000}"/>
    <cellStyle name="Normal 54 4 4 2" xfId="32808" xr:uid="{00000000-0005-0000-0000-0000B1860000}"/>
    <cellStyle name="Normal 54 4 5" xfId="25367" xr:uid="{00000000-0005-0000-0000-0000B2860000}"/>
    <cellStyle name="Normal 54 5" xfId="4592" xr:uid="{00000000-0005-0000-0000-0000B3860000}"/>
    <cellStyle name="Normal 54 5 2" xfId="19476" xr:uid="{00000000-0005-0000-0000-0000B4860000}"/>
    <cellStyle name="Normal 54 5 2 2" xfId="42119" xr:uid="{00000000-0005-0000-0000-0000B5860000}"/>
    <cellStyle name="Normal 54 5 3" xfId="12036" xr:uid="{00000000-0005-0000-0000-0000B6860000}"/>
    <cellStyle name="Normal 54 5 3 2" xfId="34679" xr:uid="{00000000-0005-0000-0000-0000B7860000}"/>
    <cellStyle name="Normal 54 5 4" xfId="27238" xr:uid="{00000000-0005-0000-0000-0000B8860000}"/>
    <cellStyle name="Normal 54 6" xfId="15758" xr:uid="{00000000-0005-0000-0000-0000B9860000}"/>
    <cellStyle name="Normal 54 6 2" xfId="38401" xr:uid="{00000000-0005-0000-0000-0000BA860000}"/>
    <cellStyle name="Normal 54 7" xfId="8318" xr:uid="{00000000-0005-0000-0000-0000BB860000}"/>
    <cellStyle name="Normal 54 7 2" xfId="30961" xr:uid="{00000000-0005-0000-0000-0000BC860000}"/>
    <cellStyle name="Normal 54 8" xfId="23520" xr:uid="{00000000-0005-0000-0000-0000BD860000}"/>
    <cellStyle name="Normal 55" xfId="863" xr:uid="{00000000-0005-0000-0000-0000BE860000}"/>
    <cellStyle name="Normal 55 2" xfId="1328" xr:uid="{00000000-0005-0000-0000-0000BF860000}"/>
    <cellStyle name="Normal 55 2 2" xfId="2256" xr:uid="{00000000-0005-0000-0000-0000C0860000}"/>
    <cellStyle name="Normal 55 2 2 2" xfId="4106" xr:uid="{00000000-0005-0000-0000-0000C1860000}"/>
    <cellStyle name="Normal 55 2 2 2 2" xfId="7827" xr:uid="{00000000-0005-0000-0000-0000C2860000}"/>
    <cellStyle name="Normal 55 2 2 2 2 2" xfId="22711" xr:uid="{00000000-0005-0000-0000-0000C3860000}"/>
    <cellStyle name="Normal 55 2 2 2 2 2 2" xfId="45354" xr:uid="{00000000-0005-0000-0000-0000C4860000}"/>
    <cellStyle name="Normal 55 2 2 2 2 3" xfId="15271" xr:uid="{00000000-0005-0000-0000-0000C5860000}"/>
    <cellStyle name="Normal 55 2 2 2 2 3 2" xfId="37914" xr:uid="{00000000-0005-0000-0000-0000C6860000}"/>
    <cellStyle name="Normal 55 2 2 2 2 4" xfId="30473" xr:uid="{00000000-0005-0000-0000-0000C7860000}"/>
    <cellStyle name="Normal 55 2 2 2 3" xfId="18993" xr:uid="{00000000-0005-0000-0000-0000C8860000}"/>
    <cellStyle name="Normal 55 2 2 2 3 2" xfId="41636" xr:uid="{00000000-0005-0000-0000-0000C9860000}"/>
    <cellStyle name="Normal 55 2 2 2 4" xfId="11553" xr:uid="{00000000-0005-0000-0000-0000CA860000}"/>
    <cellStyle name="Normal 55 2 2 2 4 2" xfId="34196" xr:uid="{00000000-0005-0000-0000-0000CB860000}"/>
    <cellStyle name="Normal 55 2 2 2 5" xfId="26755" xr:uid="{00000000-0005-0000-0000-0000CC860000}"/>
    <cellStyle name="Normal 55 2 2 3" xfId="5980" xr:uid="{00000000-0005-0000-0000-0000CD860000}"/>
    <cellStyle name="Normal 55 2 2 3 2" xfId="20864" xr:uid="{00000000-0005-0000-0000-0000CE860000}"/>
    <cellStyle name="Normal 55 2 2 3 2 2" xfId="43507" xr:uid="{00000000-0005-0000-0000-0000CF860000}"/>
    <cellStyle name="Normal 55 2 2 3 3" xfId="13424" xr:uid="{00000000-0005-0000-0000-0000D0860000}"/>
    <cellStyle name="Normal 55 2 2 3 3 2" xfId="36067" xr:uid="{00000000-0005-0000-0000-0000D1860000}"/>
    <cellStyle name="Normal 55 2 2 3 4" xfId="28626" xr:uid="{00000000-0005-0000-0000-0000D2860000}"/>
    <cellStyle name="Normal 55 2 2 4" xfId="17146" xr:uid="{00000000-0005-0000-0000-0000D3860000}"/>
    <cellStyle name="Normal 55 2 2 4 2" xfId="39789" xr:uid="{00000000-0005-0000-0000-0000D4860000}"/>
    <cellStyle name="Normal 55 2 2 5" xfId="9706" xr:uid="{00000000-0005-0000-0000-0000D5860000}"/>
    <cellStyle name="Normal 55 2 2 5 2" xfId="32349" xr:uid="{00000000-0005-0000-0000-0000D6860000}"/>
    <cellStyle name="Normal 55 2 2 6" xfId="24908" xr:uid="{00000000-0005-0000-0000-0000D7860000}"/>
    <cellStyle name="Normal 55 2 3" xfId="3181" xr:uid="{00000000-0005-0000-0000-0000D8860000}"/>
    <cellStyle name="Normal 55 2 3 2" xfId="6902" xr:uid="{00000000-0005-0000-0000-0000D9860000}"/>
    <cellStyle name="Normal 55 2 3 2 2" xfId="21786" xr:uid="{00000000-0005-0000-0000-0000DA860000}"/>
    <cellStyle name="Normal 55 2 3 2 2 2" xfId="44429" xr:uid="{00000000-0005-0000-0000-0000DB860000}"/>
    <cellStyle name="Normal 55 2 3 2 3" xfId="14346" xr:uid="{00000000-0005-0000-0000-0000DC860000}"/>
    <cellStyle name="Normal 55 2 3 2 3 2" xfId="36989" xr:uid="{00000000-0005-0000-0000-0000DD860000}"/>
    <cellStyle name="Normal 55 2 3 2 4" xfId="29548" xr:uid="{00000000-0005-0000-0000-0000DE860000}"/>
    <cellStyle name="Normal 55 2 3 3" xfId="18068" xr:uid="{00000000-0005-0000-0000-0000DF860000}"/>
    <cellStyle name="Normal 55 2 3 3 2" xfId="40711" xr:uid="{00000000-0005-0000-0000-0000E0860000}"/>
    <cellStyle name="Normal 55 2 3 4" xfId="10628" xr:uid="{00000000-0005-0000-0000-0000E1860000}"/>
    <cellStyle name="Normal 55 2 3 4 2" xfId="33271" xr:uid="{00000000-0005-0000-0000-0000E2860000}"/>
    <cellStyle name="Normal 55 2 3 5" xfId="25830" xr:uid="{00000000-0005-0000-0000-0000E3860000}"/>
    <cellStyle name="Normal 55 2 4" xfId="5055" xr:uid="{00000000-0005-0000-0000-0000E4860000}"/>
    <cellStyle name="Normal 55 2 4 2" xfId="19939" xr:uid="{00000000-0005-0000-0000-0000E5860000}"/>
    <cellStyle name="Normal 55 2 4 2 2" xfId="42582" xr:uid="{00000000-0005-0000-0000-0000E6860000}"/>
    <cellStyle name="Normal 55 2 4 3" xfId="12499" xr:uid="{00000000-0005-0000-0000-0000E7860000}"/>
    <cellStyle name="Normal 55 2 4 3 2" xfId="35142" xr:uid="{00000000-0005-0000-0000-0000E8860000}"/>
    <cellStyle name="Normal 55 2 4 4" xfId="27701" xr:uid="{00000000-0005-0000-0000-0000E9860000}"/>
    <cellStyle name="Normal 55 2 5" xfId="16221" xr:uid="{00000000-0005-0000-0000-0000EA860000}"/>
    <cellStyle name="Normal 55 2 5 2" xfId="38864" xr:uid="{00000000-0005-0000-0000-0000EB860000}"/>
    <cellStyle name="Normal 55 2 6" xfId="8781" xr:uid="{00000000-0005-0000-0000-0000EC860000}"/>
    <cellStyle name="Normal 55 2 6 2" xfId="31424" xr:uid="{00000000-0005-0000-0000-0000ED860000}"/>
    <cellStyle name="Normal 55 2 7" xfId="23983" xr:uid="{00000000-0005-0000-0000-0000EE860000}"/>
    <cellStyle name="Normal 55 3" xfId="1794" xr:uid="{00000000-0005-0000-0000-0000EF860000}"/>
    <cellStyle name="Normal 55 3 2" xfId="3644" xr:uid="{00000000-0005-0000-0000-0000F0860000}"/>
    <cellStyle name="Normal 55 3 2 2" xfId="7365" xr:uid="{00000000-0005-0000-0000-0000F1860000}"/>
    <cellStyle name="Normal 55 3 2 2 2" xfId="22249" xr:uid="{00000000-0005-0000-0000-0000F2860000}"/>
    <cellStyle name="Normal 55 3 2 2 2 2" xfId="44892" xr:uid="{00000000-0005-0000-0000-0000F3860000}"/>
    <cellStyle name="Normal 55 3 2 2 3" xfId="14809" xr:uid="{00000000-0005-0000-0000-0000F4860000}"/>
    <cellStyle name="Normal 55 3 2 2 3 2" xfId="37452" xr:uid="{00000000-0005-0000-0000-0000F5860000}"/>
    <cellStyle name="Normal 55 3 2 2 4" xfId="30011" xr:uid="{00000000-0005-0000-0000-0000F6860000}"/>
    <cellStyle name="Normal 55 3 2 3" xfId="18531" xr:uid="{00000000-0005-0000-0000-0000F7860000}"/>
    <cellStyle name="Normal 55 3 2 3 2" xfId="41174" xr:uid="{00000000-0005-0000-0000-0000F8860000}"/>
    <cellStyle name="Normal 55 3 2 4" xfId="11091" xr:uid="{00000000-0005-0000-0000-0000F9860000}"/>
    <cellStyle name="Normal 55 3 2 4 2" xfId="33734" xr:uid="{00000000-0005-0000-0000-0000FA860000}"/>
    <cellStyle name="Normal 55 3 2 5" xfId="26293" xr:uid="{00000000-0005-0000-0000-0000FB860000}"/>
    <cellStyle name="Normal 55 3 3" xfId="5518" xr:uid="{00000000-0005-0000-0000-0000FC860000}"/>
    <cellStyle name="Normal 55 3 3 2" xfId="20402" xr:uid="{00000000-0005-0000-0000-0000FD860000}"/>
    <cellStyle name="Normal 55 3 3 2 2" xfId="43045" xr:uid="{00000000-0005-0000-0000-0000FE860000}"/>
    <cellStyle name="Normal 55 3 3 3" xfId="12962" xr:uid="{00000000-0005-0000-0000-0000FF860000}"/>
    <cellStyle name="Normal 55 3 3 3 2" xfId="35605" xr:uid="{00000000-0005-0000-0000-000000870000}"/>
    <cellStyle name="Normal 55 3 3 4" xfId="28164" xr:uid="{00000000-0005-0000-0000-000001870000}"/>
    <cellStyle name="Normal 55 3 4" xfId="16684" xr:uid="{00000000-0005-0000-0000-000002870000}"/>
    <cellStyle name="Normal 55 3 4 2" xfId="39327" xr:uid="{00000000-0005-0000-0000-000003870000}"/>
    <cellStyle name="Normal 55 3 5" xfId="9244" xr:uid="{00000000-0005-0000-0000-000004870000}"/>
    <cellStyle name="Normal 55 3 5 2" xfId="31887" xr:uid="{00000000-0005-0000-0000-000005870000}"/>
    <cellStyle name="Normal 55 3 6" xfId="24446" xr:uid="{00000000-0005-0000-0000-000006870000}"/>
    <cellStyle name="Normal 55 4" xfId="2719" xr:uid="{00000000-0005-0000-0000-000007870000}"/>
    <cellStyle name="Normal 55 4 2" xfId="6440" xr:uid="{00000000-0005-0000-0000-000008870000}"/>
    <cellStyle name="Normal 55 4 2 2" xfId="21324" xr:uid="{00000000-0005-0000-0000-000009870000}"/>
    <cellStyle name="Normal 55 4 2 2 2" xfId="43967" xr:uid="{00000000-0005-0000-0000-00000A870000}"/>
    <cellStyle name="Normal 55 4 2 3" xfId="13884" xr:uid="{00000000-0005-0000-0000-00000B870000}"/>
    <cellStyle name="Normal 55 4 2 3 2" xfId="36527" xr:uid="{00000000-0005-0000-0000-00000C870000}"/>
    <cellStyle name="Normal 55 4 2 4" xfId="29086" xr:uid="{00000000-0005-0000-0000-00000D870000}"/>
    <cellStyle name="Normal 55 4 3" xfId="17606" xr:uid="{00000000-0005-0000-0000-00000E870000}"/>
    <cellStyle name="Normal 55 4 3 2" xfId="40249" xr:uid="{00000000-0005-0000-0000-00000F870000}"/>
    <cellStyle name="Normal 55 4 4" xfId="10166" xr:uid="{00000000-0005-0000-0000-000010870000}"/>
    <cellStyle name="Normal 55 4 4 2" xfId="32809" xr:uid="{00000000-0005-0000-0000-000011870000}"/>
    <cellStyle name="Normal 55 4 5" xfId="25368" xr:uid="{00000000-0005-0000-0000-000012870000}"/>
    <cellStyle name="Normal 55 5" xfId="4593" xr:uid="{00000000-0005-0000-0000-000013870000}"/>
    <cellStyle name="Normal 55 5 2" xfId="19477" xr:uid="{00000000-0005-0000-0000-000014870000}"/>
    <cellStyle name="Normal 55 5 2 2" xfId="42120" xr:uid="{00000000-0005-0000-0000-000015870000}"/>
    <cellStyle name="Normal 55 5 3" xfId="12037" xr:uid="{00000000-0005-0000-0000-000016870000}"/>
    <cellStyle name="Normal 55 5 3 2" xfId="34680" xr:uid="{00000000-0005-0000-0000-000017870000}"/>
    <cellStyle name="Normal 55 5 4" xfId="27239" xr:uid="{00000000-0005-0000-0000-000018870000}"/>
    <cellStyle name="Normal 55 6" xfId="15759" xr:uid="{00000000-0005-0000-0000-000019870000}"/>
    <cellStyle name="Normal 55 6 2" xfId="38402" xr:uid="{00000000-0005-0000-0000-00001A870000}"/>
    <cellStyle name="Normal 55 7" xfId="8319" xr:uid="{00000000-0005-0000-0000-00001B870000}"/>
    <cellStyle name="Normal 55 7 2" xfId="30962" xr:uid="{00000000-0005-0000-0000-00001C870000}"/>
    <cellStyle name="Normal 55 8" xfId="23521" xr:uid="{00000000-0005-0000-0000-00001D870000}"/>
    <cellStyle name="Normal 56" xfId="864" xr:uid="{00000000-0005-0000-0000-00001E870000}"/>
    <cellStyle name="Normal 56 2" xfId="1329" xr:uid="{00000000-0005-0000-0000-00001F870000}"/>
    <cellStyle name="Normal 56 2 2" xfId="2257" xr:uid="{00000000-0005-0000-0000-000020870000}"/>
    <cellStyle name="Normal 56 2 2 2" xfId="4107" xr:uid="{00000000-0005-0000-0000-000021870000}"/>
    <cellStyle name="Normal 56 2 2 2 2" xfId="7828" xr:uid="{00000000-0005-0000-0000-000022870000}"/>
    <cellStyle name="Normal 56 2 2 2 2 2" xfId="22712" xr:uid="{00000000-0005-0000-0000-000023870000}"/>
    <cellStyle name="Normal 56 2 2 2 2 2 2" xfId="45355" xr:uid="{00000000-0005-0000-0000-000024870000}"/>
    <cellStyle name="Normal 56 2 2 2 2 3" xfId="15272" xr:uid="{00000000-0005-0000-0000-000025870000}"/>
    <cellStyle name="Normal 56 2 2 2 2 3 2" xfId="37915" xr:uid="{00000000-0005-0000-0000-000026870000}"/>
    <cellStyle name="Normal 56 2 2 2 2 4" xfId="30474" xr:uid="{00000000-0005-0000-0000-000027870000}"/>
    <cellStyle name="Normal 56 2 2 2 3" xfId="18994" xr:uid="{00000000-0005-0000-0000-000028870000}"/>
    <cellStyle name="Normal 56 2 2 2 3 2" xfId="41637" xr:uid="{00000000-0005-0000-0000-000029870000}"/>
    <cellStyle name="Normal 56 2 2 2 4" xfId="11554" xr:uid="{00000000-0005-0000-0000-00002A870000}"/>
    <cellStyle name="Normal 56 2 2 2 4 2" xfId="34197" xr:uid="{00000000-0005-0000-0000-00002B870000}"/>
    <cellStyle name="Normal 56 2 2 2 5" xfId="26756" xr:uid="{00000000-0005-0000-0000-00002C870000}"/>
    <cellStyle name="Normal 56 2 2 3" xfId="5981" xr:uid="{00000000-0005-0000-0000-00002D870000}"/>
    <cellStyle name="Normal 56 2 2 3 2" xfId="20865" xr:uid="{00000000-0005-0000-0000-00002E870000}"/>
    <cellStyle name="Normal 56 2 2 3 2 2" xfId="43508" xr:uid="{00000000-0005-0000-0000-00002F870000}"/>
    <cellStyle name="Normal 56 2 2 3 3" xfId="13425" xr:uid="{00000000-0005-0000-0000-000030870000}"/>
    <cellStyle name="Normal 56 2 2 3 3 2" xfId="36068" xr:uid="{00000000-0005-0000-0000-000031870000}"/>
    <cellStyle name="Normal 56 2 2 3 4" xfId="28627" xr:uid="{00000000-0005-0000-0000-000032870000}"/>
    <cellStyle name="Normal 56 2 2 4" xfId="17147" xr:uid="{00000000-0005-0000-0000-000033870000}"/>
    <cellStyle name="Normal 56 2 2 4 2" xfId="39790" xr:uid="{00000000-0005-0000-0000-000034870000}"/>
    <cellStyle name="Normal 56 2 2 5" xfId="9707" xr:uid="{00000000-0005-0000-0000-000035870000}"/>
    <cellStyle name="Normal 56 2 2 5 2" xfId="32350" xr:uid="{00000000-0005-0000-0000-000036870000}"/>
    <cellStyle name="Normal 56 2 2 6" xfId="24909" xr:uid="{00000000-0005-0000-0000-000037870000}"/>
    <cellStyle name="Normal 56 2 3" xfId="3182" xr:uid="{00000000-0005-0000-0000-000038870000}"/>
    <cellStyle name="Normal 56 2 3 2" xfId="6903" xr:uid="{00000000-0005-0000-0000-000039870000}"/>
    <cellStyle name="Normal 56 2 3 2 2" xfId="21787" xr:uid="{00000000-0005-0000-0000-00003A870000}"/>
    <cellStyle name="Normal 56 2 3 2 2 2" xfId="44430" xr:uid="{00000000-0005-0000-0000-00003B870000}"/>
    <cellStyle name="Normal 56 2 3 2 3" xfId="14347" xr:uid="{00000000-0005-0000-0000-00003C870000}"/>
    <cellStyle name="Normal 56 2 3 2 3 2" xfId="36990" xr:uid="{00000000-0005-0000-0000-00003D870000}"/>
    <cellStyle name="Normal 56 2 3 2 4" xfId="29549" xr:uid="{00000000-0005-0000-0000-00003E870000}"/>
    <cellStyle name="Normal 56 2 3 3" xfId="18069" xr:uid="{00000000-0005-0000-0000-00003F870000}"/>
    <cellStyle name="Normal 56 2 3 3 2" xfId="40712" xr:uid="{00000000-0005-0000-0000-000040870000}"/>
    <cellStyle name="Normal 56 2 3 4" xfId="10629" xr:uid="{00000000-0005-0000-0000-000041870000}"/>
    <cellStyle name="Normal 56 2 3 4 2" xfId="33272" xr:uid="{00000000-0005-0000-0000-000042870000}"/>
    <cellStyle name="Normal 56 2 3 5" xfId="25831" xr:uid="{00000000-0005-0000-0000-000043870000}"/>
    <cellStyle name="Normal 56 2 4" xfId="5056" xr:uid="{00000000-0005-0000-0000-000044870000}"/>
    <cellStyle name="Normal 56 2 4 2" xfId="19940" xr:uid="{00000000-0005-0000-0000-000045870000}"/>
    <cellStyle name="Normal 56 2 4 2 2" xfId="42583" xr:uid="{00000000-0005-0000-0000-000046870000}"/>
    <cellStyle name="Normal 56 2 4 3" xfId="12500" xr:uid="{00000000-0005-0000-0000-000047870000}"/>
    <cellStyle name="Normal 56 2 4 3 2" xfId="35143" xr:uid="{00000000-0005-0000-0000-000048870000}"/>
    <cellStyle name="Normal 56 2 4 4" xfId="27702" xr:uid="{00000000-0005-0000-0000-000049870000}"/>
    <cellStyle name="Normal 56 2 5" xfId="16222" xr:uid="{00000000-0005-0000-0000-00004A870000}"/>
    <cellStyle name="Normal 56 2 5 2" xfId="38865" xr:uid="{00000000-0005-0000-0000-00004B870000}"/>
    <cellStyle name="Normal 56 2 6" xfId="8782" xr:uid="{00000000-0005-0000-0000-00004C870000}"/>
    <cellStyle name="Normal 56 2 6 2" xfId="31425" xr:uid="{00000000-0005-0000-0000-00004D870000}"/>
    <cellStyle name="Normal 56 2 7" xfId="23984" xr:uid="{00000000-0005-0000-0000-00004E870000}"/>
    <cellStyle name="Normal 56 3" xfId="1795" xr:uid="{00000000-0005-0000-0000-00004F870000}"/>
    <cellStyle name="Normal 56 3 2" xfId="3645" xr:uid="{00000000-0005-0000-0000-000050870000}"/>
    <cellStyle name="Normal 56 3 2 2" xfId="7366" xr:uid="{00000000-0005-0000-0000-000051870000}"/>
    <cellStyle name="Normal 56 3 2 2 2" xfId="22250" xr:uid="{00000000-0005-0000-0000-000052870000}"/>
    <cellStyle name="Normal 56 3 2 2 2 2" xfId="44893" xr:uid="{00000000-0005-0000-0000-000053870000}"/>
    <cellStyle name="Normal 56 3 2 2 3" xfId="14810" xr:uid="{00000000-0005-0000-0000-000054870000}"/>
    <cellStyle name="Normal 56 3 2 2 3 2" xfId="37453" xr:uid="{00000000-0005-0000-0000-000055870000}"/>
    <cellStyle name="Normal 56 3 2 2 4" xfId="30012" xr:uid="{00000000-0005-0000-0000-000056870000}"/>
    <cellStyle name="Normal 56 3 2 3" xfId="18532" xr:uid="{00000000-0005-0000-0000-000057870000}"/>
    <cellStyle name="Normal 56 3 2 3 2" xfId="41175" xr:uid="{00000000-0005-0000-0000-000058870000}"/>
    <cellStyle name="Normal 56 3 2 4" xfId="11092" xr:uid="{00000000-0005-0000-0000-000059870000}"/>
    <cellStyle name="Normal 56 3 2 4 2" xfId="33735" xr:uid="{00000000-0005-0000-0000-00005A870000}"/>
    <cellStyle name="Normal 56 3 2 5" xfId="26294" xr:uid="{00000000-0005-0000-0000-00005B870000}"/>
    <cellStyle name="Normal 56 3 3" xfId="5519" xr:uid="{00000000-0005-0000-0000-00005C870000}"/>
    <cellStyle name="Normal 56 3 3 2" xfId="20403" xr:uid="{00000000-0005-0000-0000-00005D870000}"/>
    <cellStyle name="Normal 56 3 3 2 2" xfId="43046" xr:uid="{00000000-0005-0000-0000-00005E870000}"/>
    <cellStyle name="Normal 56 3 3 3" xfId="12963" xr:uid="{00000000-0005-0000-0000-00005F870000}"/>
    <cellStyle name="Normal 56 3 3 3 2" xfId="35606" xr:uid="{00000000-0005-0000-0000-000060870000}"/>
    <cellStyle name="Normal 56 3 3 4" xfId="28165" xr:uid="{00000000-0005-0000-0000-000061870000}"/>
    <cellStyle name="Normal 56 3 4" xfId="16685" xr:uid="{00000000-0005-0000-0000-000062870000}"/>
    <cellStyle name="Normal 56 3 4 2" xfId="39328" xr:uid="{00000000-0005-0000-0000-000063870000}"/>
    <cellStyle name="Normal 56 3 5" xfId="9245" xr:uid="{00000000-0005-0000-0000-000064870000}"/>
    <cellStyle name="Normal 56 3 5 2" xfId="31888" xr:uid="{00000000-0005-0000-0000-000065870000}"/>
    <cellStyle name="Normal 56 3 6" xfId="24447" xr:uid="{00000000-0005-0000-0000-000066870000}"/>
    <cellStyle name="Normal 56 4" xfId="2720" xr:uid="{00000000-0005-0000-0000-000067870000}"/>
    <cellStyle name="Normal 56 4 2" xfId="6441" xr:uid="{00000000-0005-0000-0000-000068870000}"/>
    <cellStyle name="Normal 56 4 2 2" xfId="21325" xr:uid="{00000000-0005-0000-0000-000069870000}"/>
    <cellStyle name="Normal 56 4 2 2 2" xfId="43968" xr:uid="{00000000-0005-0000-0000-00006A870000}"/>
    <cellStyle name="Normal 56 4 2 3" xfId="13885" xr:uid="{00000000-0005-0000-0000-00006B870000}"/>
    <cellStyle name="Normal 56 4 2 3 2" xfId="36528" xr:uid="{00000000-0005-0000-0000-00006C870000}"/>
    <cellStyle name="Normal 56 4 2 4" xfId="29087" xr:uid="{00000000-0005-0000-0000-00006D870000}"/>
    <cellStyle name="Normal 56 4 3" xfId="17607" xr:uid="{00000000-0005-0000-0000-00006E870000}"/>
    <cellStyle name="Normal 56 4 3 2" xfId="40250" xr:uid="{00000000-0005-0000-0000-00006F870000}"/>
    <cellStyle name="Normal 56 4 4" xfId="10167" xr:uid="{00000000-0005-0000-0000-000070870000}"/>
    <cellStyle name="Normal 56 4 4 2" xfId="32810" xr:uid="{00000000-0005-0000-0000-000071870000}"/>
    <cellStyle name="Normal 56 4 5" xfId="25369" xr:uid="{00000000-0005-0000-0000-000072870000}"/>
    <cellStyle name="Normal 56 5" xfId="4594" xr:uid="{00000000-0005-0000-0000-000073870000}"/>
    <cellStyle name="Normal 56 5 2" xfId="19478" xr:uid="{00000000-0005-0000-0000-000074870000}"/>
    <cellStyle name="Normal 56 5 2 2" xfId="42121" xr:uid="{00000000-0005-0000-0000-000075870000}"/>
    <cellStyle name="Normal 56 5 3" xfId="12038" xr:uid="{00000000-0005-0000-0000-000076870000}"/>
    <cellStyle name="Normal 56 5 3 2" xfId="34681" xr:uid="{00000000-0005-0000-0000-000077870000}"/>
    <cellStyle name="Normal 56 5 4" xfId="27240" xr:uid="{00000000-0005-0000-0000-000078870000}"/>
    <cellStyle name="Normal 56 6" xfId="15760" xr:uid="{00000000-0005-0000-0000-000079870000}"/>
    <cellStyle name="Normal 56 6 2" xfId="38403" xr:uid="{00000000-0005-0000-0000-00007A870000}"/>
    <cellStyle name="Normal 56 7" xfId="8320" xr:uid="{00000000-0005-0000-0000-00007B870000}"/>
    <cellStyle name="Normal 56 7 2" xfId="30963" xr:uid="{00000000-0005-0000-0000-00007C870000}"/>
    <cellStyle name="Normal 56 8" xfId="23522" xr:uid="{00000000-0005-0000-0000-00007D870000}"/>
    <cellStyle name="Normal 57" xfId="865" xr:uid="{00000000-0005-0000-0000-00007E870000}"/>
    <cellStyle name="Normal 57 2" xfId="1330" xr:uid="{00000000-0005-0000-0000-00007F870000}"/>
    <cellStyle name="Normal 57 2 2" xfId="2258" xr:uid="{00000000-0005-0000-0000-000080870000}"/>
    <cellStyle name="Normal 57 2 2 2" xfId="4108" xr:uid="{00000000-0005-0000-0000-000081870000}"/>
    <cellStyle name="Normal 57 2 2 2 2" xfId="7829" xr:uid="{00000000-0005-0000-0000-000082870000}"/>
    <cellStyle name="Normal 57 2 2 2 2 2" xfId="22713" xr:uid="{00000000-0005-0000-0000-000083870000}"/>
    <cellStyle name="Normal 57 2 2 2 2 2 2" xfId="45356" xr:uid="{00000000-0005-0000-0000-000084870000}"/>
    <cellStyle name="Normal 57 2 2 2 2 3" xfId="15273" xr:uid="{00000000-0005-0000-0000-000085870000}"/>
    <cellStyle name="Normal 57 2 2 2 2 3 2" xfId="37916" xr:uid="{00000000-0005-0000-0000-000086870000}"/>
    <cellStyle name="Normal 57 2 2 2 2 4" xfId="30475" xr:uid="{00000000-0005-0000-0000-000087870000}"/>
    <cellStyle name="Normal 57 2 2 2 3" xfId="18995" xr:uid="{00000000-0005-0000-0000-000088870000}"/>
    <cellStyle name="Normal 57 2 2 2 3 2" xfId="41638" xr:uid="{00000000-0005-0000-0000-000089870000}"/>
    <cellStyle name="Normal 57 2 2 2 4" xfId="11555" xr:uid="{00000000-0005-0000-0000-00008A870000}"/>
    <cellStyle name="Normal 57 2 2 2 4 2" xfId="34198" xr:uid="{00000000-0005-0000-0000-00008B870000}"/>
    <cellStyle name="Normal 57 2 2 2 5" xfId="26757" xr:uid="{00000000-0005-0000-0000-00008C870000}"/>
    <cellStyle name="Normal 57 2 2 3" xfId="5982" xr:uid="{00000000-0005-0000-0000-00008D870000}"/>
    <cellStyle name="Normal 57 2 2 3 2" xfId="20866" xr:uid="{00000000-0005-0000-0000-00008E870000}"/>
    <cellStyle name="Normal 57 2 2 3 2 2" xfId="43509" xr:uid="{00000000-0005-0000-0000-00008F870000}"/>
    <cellStyle name="Normal 57 2 2 3 3" xfId="13426" xr:uid="{00000000-0005-0000-0000-000090870000}"/>
    <cellStyle name="Normal 57 2 2 3 3 2" xfId="36069" xr:uid="{00000000-0005-0000-0000-000091870000}"/>
    <cellStyle name="Normal 57 2 2 3 4" xfId="28628" xr:uid="{00000000-0005-0000-0000-000092870000}"/>
    <cellStyle name="Normal 57 2 2 4" xfId="17148" xr:uid="{00000000-0005-0000-0000-000093870000}"/>
    <cellStyle name="Normal 57 2 2 4 2" xfId="39791" xr:uid="{00000000-0005-0000-0000-000094870000}"/>
    <cellStyle name="Normal 57 2 2 5" xfId="9708" xr:uid="{00000000-0005-0000-0000-000095870000}"/>
    <cellStyle name="Normal 57 2 2 5 2" xfId="32351" xr:uid="{00000000-0005-0000-0000-000096870000}"/>
    <cellStyle name="Normal 57 2 2 6" xfId="24910" xr:uid="{00000000-0005-0000-0000-000097870000}"/>
    <cellStyle name="Normal 57 2 3" xfId="3183" xr:uid="{00000000-0005-0000-0000-000098870000}"/>
    <cellStyle name="Normal 57 2 3 2" xfId="6904" xr:uid="{00000000-0005-0000-0000-000099870000}"/>
    <cellStyle name="Normal 57 2 3 2 2" xfId="21788" xr:uid="{00000000-0005-0000-0000-00009A870000}"/>
    <cellStyle name="Normal 57 2 3 2 2 2" xfId="44431" xr:uid="{00000000-0005-0000-0000-00009B870000}"/>
    <cellStyle name="Normal 57 2 3 2 3" xfId="14348" xr:uid="{00000000-0005-0000-0000-00009C870000}"/>
    <cellStyle name="Normal 57 2 3 2 3 2" xfId="36991" xr:uid="{00000000-0005-0000-0000-00009D870000}"/>
    <cellStyle name="Normal 57 2 3 2 4" xfId="29550" xr:uid="{00000000-0005-0000-0000-00009E870000}"/>
    <cellStyle name="Normal 57 2 3 3" xfId="18070" xr:uid="{00000000-0005-0000-0000-00009F870000}"/>
    <cellStyle name="Normal 57 2 3 3 2" xfId="40713" xr:uid="{00000000-0005-0000-0000-0000A0870000}"/>
    <cellStyle name="Normal 57 2 3 4" xfId="10630" xr:uid="{00000000-0005-0000-0000-0000A1870000}"/>
    <cellStyle name="Normal 57 2 3 4 2" xfId="33273" xr:uid="{00000000-0005-0000-0000-0000A2870000}"/>
    <cellStyle name="Normal 57 2 3 5" xfId="25832" xr:uid="{00000000-0005-0000-0000-0000A3870000}"/>
    <cellStyle name="Normal 57 2 4" xfId="5057" xr:uid="{00000000-0005-0000-0000-0000A4870000}"/>
    <cellStyle name="Normal 57 2 4 2" xfId="19941" xr:uid="{00000000-0005-0000-0000-0000A5870000}"/>
    <cellStyle name="Normal 57 2 4 2 2" xfId="42584" xr:uid="{00000000-0005-0000-0000-0000A6870000}"/>
    <cellStyle name="Normal 57 2 4 3" xfId="12501" xr:uid="{00000000-0005-0000-0000-0000A7870000}"/>
    <cellStyle name="Normal 57 2 4 3 2" xfId="35144" xr:uid="{00000000-0005-0000-0000-0000A8870000}"/>
    <cellStyle name="Normal 57 2 4 4" xfId="27703" xr:uid="{00000000-0005-0000-0000-0000A9870000}"/>
    <cellStyle name="Normal 57 2 5" xfId="16223" xr:uid="{00000000-0005-0000-0000-0000AA870000}"/>
    <cellStyle name="Normal 57 2 5 2" xfId="38866" xr:uid="{00000000-0005-0000-0000-0000AB870000}"/>
    <cellStyle name="Normal 57 2 6" xfId="8783" xr:uid="{00000000-0005-0000-0000-0000AC870000}"/>
    <cellStyle name="Normal 57 2 6 2" xfId="31426" xr:uid="{00000000-0005-0000-0000-0000AD870000}"/>
    <cellStyle name="Normal 57 2 7" xfId="23985" xr:uid="{00000000-0005-0000-0000-0000AE870000}"/>
    <cellStyle name="Normal 57 3" xfId="1796" xr:uid="{00000000-0005-0000-0000-0000AF870000}"/>
    <cellStyle name="Normal 57 3 2" xfId="3646" xr:uid="{00000000-0005-0000-0000-0000B0870000}"/>
    <cellStyle name="Normal 57 3 2 2" xfId="7367" xr:uid="{00000000-0005-0000-0000-0000B1870000}"/>
    <cellStyle name="Normal 57 3 2 2 2" xfId="22251" xr:uid="{00000000-0005-0000-0000-0000B2870000}"/>
    <cellStyle name="Normal 57 3 2 2 2 2" xfId="44894" xr:uid="{00000000-0005-0000-0000-0000B3870000}"/>
    <cellStyle name="Normal 57 3 2 2 3" xfId="14811" xr:uid="{00000000-0005-0000-0000-0000B4870000}"/>
    <cellStyle name="Normal 57 3 2 2 3 2" xfId="37454" xr:uid="{00000000-0005-0000-0000-0000B5870000}"/>
    <cellStyle name="Normal 57 3 2 2 4" xfId="30013" xr:uid="{00000000-0005-0000-0000-0000B6870000}"/>
    <cellStyle name="Normal 57 3 2 3" xfId="18533" xr:uid="{00000000-0005-0000-0000-0000B7870000}"/>
    <cellStyle name="Normal 57 3 2 3 2" xfId="41176" xr:uid="{00000000-0005-0000-0000-0000B8870000}"/>
    <cellStyle name="Normal 57 3 2 4" xfId="11093" xr:uid="{00000000-0005-0000-0000-0000B9870000}"/>
    <cellStyle name="Normal 57 3 2 4 2" xfId="33736" xr:uid="{00000000-0005-0000-0000-0000BA870000}"/>
    <cellStyle name="Normal 57 3 2 5" xfId="26295" xr:uid="{00000000-0005-0000-0000-0000BB870000}"/>
    <cellStyle name="Normal 57 3 3" xfId="5520" xr:uid="{00000000-0005-0000-0000-0000BC870000}"/>
    <cellStyle name="Normal 57 3 3 2" xfId="20404" xr:uid="{00000000-0005-0000-0000-0000BD870000}"/>
    <cellStyle name="Normal 57 3 3 2 2" xfId="43047" xr:uid="{00000000-0005-0000-0000-0000BE870000}"/>
    <cellStyle name="Normal 57 3 3 3" xfId="12964" xr:uid="{00000000-0005-0000-0000-0000BF870000}"/>
    <cellStyle name="Normal 57 3 3 3 2" xfId="35607" xr:uid="{00000000-0005-0000-0000-0000C0870000}"/>
    <cellStyle name="Normal 57 3 3 4" xfId="28166" xr:uid="{00000000-0005-0000-0000-0000C1870000}"/>
    <cellStyle name="Normal 57 3 4" xfId="16686" xr:uid="{00000000-0005-0000-0000-0000C2870000}"/>
    <cellStyle name="Normal 57 3 4 2" xfId="39329" xr:uid="{00000000-0005-0000-0000-0000C3870000}"/>
    <cellStyle name="Normal 57 3 5" xfId="9246" xr:uid="{00000000-0005-0000-0000-0000C4870000}"/>
    <cellStyle name="Normal 57 3 5 2" xfId="31889" xr:uid="{00000000-0005-0000-0000-0000C5870000}"/>
    <cellStyle name="Normal 57 3 6" xfId="24448" xr:uid="{00000000-0005-0000-0000-0000C6870000}"/>
    <cellStyle name="Normal 57 4" xfId="2721" xr:uid="{00000000-0005-0000-0000-0000C7870000}"/>
    <cellStyle name="Normal 57 4 2" xfId="6442" xr:uid="{00000000-0005-0000-0000-0000C8870000}"/>
    <cellStyle name="Normal 57 4 2 2" xfId="21326" xr:uid="{00000000-0005-0000-0000-0000C9870000}"/>
    <cellStyle name="Normal 57 4 2 2 2" xfId="43969" xr:uid="{00000000-0005-0000-0000-0000CA870000}"/>
    <cellStyle name="Normal 57 4 2 3" xfId="13886" xr:uid="{00000000-0005-0000-0000-0000CB870000}"/>
    <cellStyle name="Normal 57 4 2 3 2" xfId="36529" xr:uid="{00000000-0005-0000-0000-0000CC870000}"/>
    <cellStyle name="Normal 57 4 2 4" xfId="29088" xr:uid="{00000000-0005-0000-0000-0000CD870000}"/>
    <cellStyle name="Normal 57 4 3" xfId="17608" xr:uid="{00000000-0005-0000-0000-0000CE870000}"/>
    <cellStyle name="Normal 57 4 3 2" xfId="40251" xr:uid="{00000000-0005-0000-0000-0000CF870000}"/>
    <cellStyle name="Normal 57 4 4" xfId="10168" xr:uid="{00000000-0005-0000-0000-0000D0870000}"/>
    <cellStyle name="Normal 57 4 4 2" xfId="32811" xr:uid="{00000000-0005-0000-0000-0000D1870000}"/>
    <cellStyle name="Normal 57 4 5" xfId="25370" xr:uid="{00000000-0005-0000-0000-0000D2870000}"/>
    <cellStyle name="Normal 57 5" xfId="4595" xr:uid="{00000000-0005-0000-0000-0000D3870000}"/>
    <cellStyle name="Normal 57 5 2" xfId="19479" xr:uid="{00000000-0005-0000-0000-0000D4870000}"/>
    <cellStyle name="Normal 57 5 2 2" xfId="42122" xr:uid="{00000000-0005-0000-0000-0000D5870000}"/>
    <cellStyle name="Normal 57 5 3" xfId="12039" xr:uid="{00000000-0005-0000-0000-0000D6870000}"/>
    <cellStyle name="Normal 57 5 3 2" xfId="34682" xr:uid="{00000000-0005-0000-0000-0000D7870000}"/>
    <cellStyle name="Normal 57 5 4" xfId="27241" xr:uid="{00000000-0005-0000-0000-0000D8870000}"/>
    <cellStyle name="Normal 57 6" xfId="15761" xr:uid="{00000000-0005-0000-0000-0000D9870000}"/>
    <cellStyle name="Normal 57 6 2" xfId="38404" xr:uid="{00000000-0005-0000-0000-0000DA870000}"/>
    <cellStyle name="Normal 57 7" xfId="8321" xr:uid="{00000000-0005-0000-0000-0000DB870000}"/>
    <cellStyle name="Normal 57 7 2" xfId="30964" xr:uid="{00000000-0005-0000-0000-0000DC870000}"/>
    <cellStyle name="Normal 57 8" xfId="23523" xr:uid="{00000000-0005-0000-0000-0000DD870000}"/>
    <cellStyle name="Normal 58" xfId="866" xr:uid="{00000000-0005-0000-0000-0000DE870000}"/>
    <cellStyle name="Normal 58 2" xfId="1797" xr:uid="{00000000-0005-0000-0000-0000DF870000}"/>
    <cellStyle name="Normal 58 2 2" xfId="3647" xr:uid="{00000000-0005-0000-0000-0000E0870000}"/>
    <cellStyle name="Normal 58 2 2 2" xfId="7368" xr:uid="{00000000-0005-0000-0000-0000E1870000}"/>
    <cellStyle name="Normal 58 2 2 2 2" xfId="22252" xr:uid="{00000000-0005-0000-0000-0000E2870000}"/>
    <cellStyle name="Normal 58 2 2 2 2 2" xfId="44895" xr:uid="{00000000-0005-0000-0000-0000E3870000}"/>
    <cellStyle name="Normal 58 2 2 2 3" xfId="14812" xr:uid="{00000000-0005-0000-0000-0000E4870000}"/>
    <cellStyle name="Normal 58 2 2 2 3 2" xfId="37455" xr:uid="{00000000-0005-0000-0000-0000E5870000}"/>
    <cellStyle name="Normal 58 2 2 2 4" xfId="30014" xr:uid="{00000000-0005-0000-0000-0000E6870000}"/>
    <cellStyle name="Normal 58 2 2 3" xfId="18534" xr:uid="{00000000-0005-0000-0000-0000E7870000}"/>
    <cellStyle name="Normal 58 2 2 3 2" xfId="41177" xr:uid="{00000000-0005-0000-0000-0000E8870000}"/>
    <cellStyle name="Normal 58 2 2 4" xfId="11094" xr:uid="{00000000-0005-0000-0000-0000E9870000}"/>
    <cellStyle name="Normal 58 2 2 4 2" xfId="33737" xr:uid="{00000000-0005-0000-0000-0000EA870000}"/>
    <cellStyle name="Normal 58 2 2 5" xfId="26296" xr:uid="{00000000-0005-0000-0000-0000EB870000}"/>
    <cellStyle name="Normal 58 2 3" xfId="5521" xr:uid="{00000000-0005-0000-0000-0000EC870000}"/>
    <cellStyle name="Normal 58 2 3 2" xfId="20405" xr:uid="{00000000-0005-0000-0000-0000ED870000}"/>
    <cellStyle name="Normal 58 2 3 2 2" xfId="43048" xr:uid="{00000000-0005-0000-0000-0000EE870000}"/>
    <cellStyle name="Normal 58 2 3 3" xfId="12965" xr:uid="{00000000-0005-0000-0000-0000EF870000}"/>
    <cellStyle name="Normal 58 2 3 3 2" xfId="35608" xr:uid="{00000000-0005-0000-0000-0000F0870000}"/>
    <cellStyle name="Normal 58 2 3 4" xfId="28167" xr:uid="{00000000-0005-0000-0000-0000F1870000}"/>
    <cellStyle name="Normal 58 2 4" xfId="16687" xr:uid="{00000000-0005-0000-0000-0000F2870000}"/>
    <cellStyle name="Normal 58 2 4 2" xfId="39330" xr:uid="{00000000-0005-0000-0000-0000F3870000}"/>
    <cellStyle name="Normal 58 2 5" xfId="9247" xr:uid="{00000000-0005-0000-0000-0000F4870000}"/>
    <cellStyle name="Normal 58 2 5 2" xfId="31890" xr:uid="{00000000-0005-0000-0000-0000F5870000}"/>
    <cellStyle name="Normal 58 2 6" xfId="24449" xr:uid="{00000000-0005-0000-0000-0000F6870000}"/>
    <cellStyle name="Normal 58 3" xfId="2722" xr:uid="{00000000-0005-0000-0000-0000F7870000}"/>
    <cellStyle name="Normal 58 3 2" xfId="6443" xr:uid="{00000000-0005-0000-0000-0000F8870000}"/>
    <cellStyle name="Normal 58 3 2 2" xfId="21327" xr:uid="{00000000-0005-0000-0000-0000F9870000}"/>
    <cellStyle name="Normal 58 3 2 2 2" xfId="43970" xr:uid="{00000000-0005-0000-0000-0000FA870000}"/>
    <cellStyle name="Normal 58 3 2 3" xfId="13887" xr:uid="{00000000-0005-0000-0000-0000FB870000}"/>
    <cellStyle name="Normal 58 3 2 3 2" xfId="36530" xr:uid="{00000000-0005-0000-0000-0000FC870000}"/>
    <cellStyle name="Normal 58 3 2 4" xfId="29089" xr:uid="{00000000-0005-0000-0000-0000FD870000}"/>
    <cellStyle name="Normal 58 3 3" xfId="17609" xr:uid="{00000000-0005-0000-0000-0000FE870000}"/>
    <cellStyle name="Normal 58 3 3 2" xfId="40252" xr:uid="{00000000-0005-0000-0000-0000FF870000}"/>
    <cellStyle name="Normal 58 3 4" xfId="10169" xr:uid="{00000000-0005-0000-0000-000000880000}"/>
    <cellStyle name="Normal 58 3 4 2" xfId="32812" xr:uid="{00000000-0005-0000-0000-000001880000}"/>
    <cellStyle name="Normal 58 3 5" xfId="25371" xr:uid="{00000000-0005-0000-0000-000002880000}"/>
    <cellStyle name="Normal 58 4" xfId="4596" xr:uid="{00000000-0005-0000-0000-000003880000}"/>
    <cellStyle name="Normal 58 4 2" xfId="19480" xr:uid="{00000000-0005-0000-0000-000004880000}"/>
    <cellStyle name="Normal 58 4 2 2" xfId="42123" xr:uid="{00000000-0005-0000-0000-000005880000}"/>
    <cellStyle name="Normal 58 4 3" xfId="12040" xr:uid="{00000000-0005-0000-0000-000006880000}"/>
    <cellStyle name="Normal 58 4 3 2" xfId="34683" xr:uid="{00000000-0005-0000-0000-000007880000}"/>
    <cellStyle name="Normal 58 4 4" xfId="27242" xr:uid="{00000000-0005-0000-0000-000008880000}"/>
    <cellStyle name="Normal 58 5" xfId="15762" xr:uid="{00000000-0005-0000-0000-000009880000}"/>
    <cellStyle name="Normal 58 5 2" xfId="38405" xr:uid="{00000000-0005-0000-0000-00000A880000}"/>
    <cellStyle name="Normal 58 6" xfId="8322" xr:uid="{00000000-0005-0000-0000-00000B880000}"/>
    <cellStyle name="Normal 58 6 2" xfId="30965" xr:uid="{00000000-0005-0000-0000-00000C880000}"/>
    <cellStyle name="Normal 58 7" xfId="23524" xr:uid="{00000000-0005-0000-0000-00000D880000}"/>
    <cellStyle name="Normal 59" xfId="867" xr:uid="{00000000-0005-0000-0000-00000E880000}"/>
    <cellStyle name="Normal 59 2" xfId="1798" xr:uid="{00000000-0005-0000-0000-00000F880000}"/>
    <cellStyle name="Normal 59 2 2" xfId="3648" xr:uid="{00000000-0005-0000-0000-000010880000}"/>
    <cellStyle name="Normal 59 2 2 2" xfId="7369" xr:uid="{00000000-0005-0000-0000-000011880000}"/>
    <cellStyle name="Normal 59 2 2 2 2" xfId="22253" xr:uid="{00000000-0005-0000-0000-000012880000}"/>
    <cellStyle name="Normal 59 2 2 2 2 2" xfId="44896" xr:uid="{00000000-0005-0000-0000-000013880000}"/>
    <cellStyle name="Normal 59 2 2 2 3" xfId="14813" xr:uid="{00000000-0005-0000-0000-000014880000}"/>
    <cellStyle name="Normal 59 2 2 2 3 2" xfId="37456" xr:uid="{00000000-0005-0000-0000-000015880000}"/>
    <cellStyle name="Normal 59 2 2 2 4" xfId="30015" xr:uid="{00000000-0005-0000-0000-000016880000}"/>
    <cellStyle name="Normal 59 2 2 3" xfId="18535" xr:uid="{00000000-0005-0000-0000-000017880000}"/>
    <cellStyle name="Normal 59 2 2 3 2" xfId="41178" xr:uid="{00000000-0005-0000-0000-000018880000}"/>
    <cellStyle name="Normal 59 2 2 4" xfId="11095" xr:uid="{00000000-0005-0000-0000-000019880000}"/>
    <cellStyle name="Normal 59 2 2 4 2" xfId="33738" xr:uid="{00000000-0005-0000-0000-00001A880000}"/>
    <cellStyle name="Normal 59 2 2 5" xfId="26297" xr:uid="{00000000-0005-0000-0000-00001B880000}"/>
    <cellStyle name="Normal 59 2 3" xfId="5522" xr:uid="{00000000-0005-0000-0000-00001C880000}"/>
    <cellStyle name="Normal 59 2 3 2" xfId="20406" xr:uid="{00000000-0005-0000-0000-00001D880000}"/>
    <cellStyle name="Normal 59 2 3 2 2" xfId="43049" xr:uid="{00000000-0005-0000-0000-00001E880000}"/>
    <cellStyle name="Normal 59 2 3 3" xfId="12966" xr:uid="{00000000-0005-0000-0000-00001F880000}"/>
    <cellStyle name="Normal 59 2 3 3 2" xfId="35609" xr:uid="{00000000-0005-0000-0000-000020880000}"/>
    <cellStyle name="Normal 59 2 3 4" xfId="28168" xr:uid="{00000000-0005-0000-0000-000021880000}"/>
    <cellStyle name="Normal 59 2 4" xfId="16688" xr:uid="{00000000-0005-0000-0000-000022880000}"/>
    <cellStyle name="Normal 59 2 4 2" xfId="39331" xr:uid="{00000000-0005-0000-0000-000023880000}"/>
    <cellStyle name="Normal 59 2 5" xfId="9248" xr:uid="{00000000-0005-0000-0000-000024880000}"/>
    <cellStyle name="Normal 59 2 5 2" xfId="31891" xr:uid="{00000000-0005-0000-0000-000025880000}"/>
    <cellStyle name="Normal 59 2 6" xfId="24450" xr:uid="{00000000-0005-0000-0000-000026880000}"/>
    <cellStyle name="Normal 59 3" xfId="2723" xr:uid="{00000000-0005-0000-0000-000027880000}"/>
    <cellStyle name="Normal 59 3 2" xfId="6444" xr:uid="{00000000-0005-0000-0000-000028880000}"/>
    <cellStyle name="Normal 59 3 2 2" xfId="21328" xr:uid="{00000000-0005-0000-0000-000029880000}"/>
    <cellStyle name="Normal 59 3 2 2 2" xfId="43971" xr:uid="{00000000-0005-0000-0000-00002A880000}"/>
    <cellStyle name="Normal 59 3 2 3" xfId="13888" xr:uid="{00000000-0005-0000-0000-00002B880000}"/>
    <cellStyle name="Normal 59 3 2 3 2" xfId="36531" xr:uid="{00000000-0005-0000-0000-00002C880000}"/>
    <cellStyle name="Normal 59 3 2 4" xfId="29090" xr:uid="{00000000-0005-0000-0000-00002D880000}"/>
    <cellStyle name="Normal 59 3 3" xfId="17610" xr:uid="{00000000-0005-0000-0000-00002E880000}"/>
    <cellStyle name="Normal 59 3 3 2" xfId="40253" xr:uid="{00000000-0005-0000-0000-00002F880000}"/>
    <cellStyle name="Normal 59 3 4" xfId="10170" xr:uid="{00000000-0005-0000-0000-000030880000}"/>
    <cellStyle name="Normal 59 3 4 2" xfId="32813" xr:uid="{00000000-0005-0000-0000-000031880000}"/>
    <cellStyle name="Normal 59 3 5" xfId="25372" xr:uid="{00000000-0005-0000-0000-000032880000}"/>
    <cellStyle name="Normal 59 4" xfId="4597" xr:uid="{00000000-0005-0000-0000-000033880000}"/>
    <cellStyle name="Normal 59 4 2" xfId="19481" xr:uid="{00000000-0005-0000-0000-000034880000}"/>
    <cellStyle name="Normal 59 4 2 2" xfId="42124" xr:uid="{00000000-0005-0000-0000-000035880000}"/>
    <cellStyle name="Normal 59 4 3" xfId="12041" xr:uid="{00000000-0005-0000-0000-000036880000}"/>
    <cellStyle name="Normal 59 4 3 2" xfId="34684" xr:uid="{00000000-0005-0000-0000-000037880000}"/>
    <cellStyle name="Normal 59 4 4" xfId="27243" xr:uid="{00000000-0005-0000-0000-000038880000}"/>
    <cellStyle name="Normal 59 5" xfId="15763" xr:uid="{00000000-0005-0000-0000-000039880000}"/>
    <cellStyle name="Normal 59 5 2" xfId="38406" xr:uid="{00000000-0005-0000-0000-00003A880000}"/>
    <cellStyle name="Normal 59 6" xfId="8323" xr:uid="{00000000-0005-0000-0000-00003B880000}"/>
    <cellStyle name="Normal 59 6 2" xfId="30966" xr:uid="{00000000-0005-0000-0000-00003C880000}"/>
    <cellStyle name="Normal 59 7" xfId="23525" xr:uid="{00000000-0005-0000-0000-00003D880000}"/>
    <cellStyle name="Normal 6" xfId="66" xr:uid="{00000000-0005-0000-0000-00003E880000}"/>
    <cellStyle name="Normal 6 2" xfId="67" xr:uid="{00000000-0005-0000-0000-00003F880000}"/>
    <cellStyle name="Normal 6 2 2" xfId="120" xr:uid="{00000000-0005-0000-0000-000040880000}"/>
    <cellStyle name="Normal 6 2 2 2" xfId="202" xr:uid="{00000000-0005-0000-0000-000041880000}"/>
    <cellStyle name="Normal 6 2 2 2 2" xfId="363" xr:uid="{00000000-0005-0000-0000-000042880000}"/>
    <cellStyle name="Normal 6 2 2 2 2 2" xfId="23061" xr:uid="{00000000-0005-0000-0000-000043880000}"/>
    <cellStyle name="Normal 6 2 2 2 3" xfId="22905" xr:uid="{00000000-0005-0000-0000-000044880000}"/>
    <cellStyle name="Normal 6 2 2 3" xfId="285" xr:uid="{00000000-0005-0000-0000-000045880000}"/>
    <cellStyle name="Normal 6 2 2 3 2" xfId="22983" xr:uid="{00000000-0005-0000-0000-000046880000}"/>
    <cellStyle name="Normal 6 2 2 4" xfId="22827" xr:uid="{00000000-0005-0000-0000-000047880000}"/>
    <cellStyle name="Normal 6 2 3" xfId="162" xr:uid="{00000000-0005-0000-0000-000048880000}"/>
    <cellStyle name="Normal 6 2 3 2" xfId="324" xr:uid="{00000000-0005-0000-0000-000049880000}"/>
    <cellStyle name="Normal 6 2 3 2 2" xfId="23022" xr:uid="{00000000-0005-0000-0000-00004A880000}"/>
    <cellStyle name="Normal 6 2 3 3" xfId="22866" xr:uid="{00000000-0005-0000-0000-00004B880000}"/>
    <cellStyle name="Normal 6 2 4" xfId="245" xr:uid="{00000000-0005-0000-0000-00004C880000}"/>
    <cellStyle name="Normal 6 2 4 2" xfId="22944" xr:uid="{00000000-0005-0000-0000-00004D880000}"/>
    <cellStyle name="Normal 6 2 5" xfId="22787" xr:uid="{00000000-0005-0000-0000-00004E880000}"/>
    <cellStyle name="Normal 6 3" xfId="119" xr:uid="{00000000-0005-0000-0000-00004F880000}"/>
    <cellStyle name="Normal 6 3 2" xfId="201" xr:uid="{00000000-0005-0000-0000-000050880000}"/>
    <cellStyle name="Normal 6 3 2 2" xfId="362" xr:uid="{00000000-0005-0000-0000-000051880000}"/>
    <cellStyle name="Normal 6 3 2 2 2" xfId="23060" xr:uid="{00000000-0005-0000-0000-000052880000}"/>
    <cellStyle name="Normal 6 3 2 3" xfId="22904" xr:uid="{00000000-0005-0000-0000-000053880000}"/>
    <cellStyle name="Normal 6 3 3" xfId="284" xr:uid="{00000000-0005-0000-0000-000054880000}"/>
    <cellStyle name="Normal 6 3 3 2" xfId="22982" xr:uid="{00000000-0005-0000-0000-000055880000}"/>
    <cellStyle name="Normal 6 3 4" xfId="22826" xr:uid="{00000000-0005-0000-0000-000056880000}"/>
    <cellStyle name="Normal 6 4" xfId="161" xr:uid="{00000000-0005-0000-0000-000057880000}"/>
    <cellStyle name="Normal 6 4 2" xfId="323" xr:uid="{00000000-0005-0000-0000-000058880000}"/>
    <cellStyle name="Normal 6 4 2 2" xfId="23021" xr:uid="{00000000-0005-0000-0000-000059880000}"/>
    <cellStyle name="Normal 6 4 3" xfId="22865" xr:uid="{00000000-0005-0000-0000-00005A880000}"/>
    <cellStyle name="Normal 6 5" xfId="244" xr:uid="{00000000-0005-0000-0000-00005B880000}"/>
    <cellStyle name="Normal 6 5 2" xfId="22943" xr:uid="{00000000-0005-0000-0000-00005C880000}"/>
    <cellStyle name="Normal 6 6" xfId="410" xr:uid="{00000000-0005-0000-0000-00005D880000}"/>
    <cellStyle name="Normal 6 7" xfId="22786" xr:uid="{00000000-0005-0000-0000-00005E880000}"/>
    <cellStyle name="Normal 60" xfId="881" xr:uid="{00000000-0005-0000-0000-00005F880000}"/>
    <cellStyle name="Normal 61" xfId="868" xr:uid="{00000000-0005-0000-0000-000060880000}"/>
    <cellStyle name="Normal 61 2" xfId="1799" xr:uid="{00000000-0005-0000-0000-000061880000}"/>
    <cellStyle name="Normal 61 2 2" xfId="3649" xr:uid="{00000000-0005-0000-0000-000062880000}"/>
    <cellStyle name="Normal 61 2 2 2" xfId="7370" xr:uid="{00000000-0005-0000-0000-000063880000}"/>
    <cellStyle name="Normal 61 2 2 2 2" xfId="22254" xr:uid="{00000000-0005-0000-0000-000064880000}"/>
    <cellStyle name="Normal 61 2 2 2 2 2" xfId="44897" xr:uid="{00000000-0005-0000-0000-000065880000}"/>
    <cellStyle name="Normal 61 2 2 2 3" xfId="14814" xr:uid="{00000000-0005-0000-0000-000066880000}"/>
    <cellStyle name="Normal 61 2 2 2 3 2" xfId="37457" xr:uid="{00000000-0005-0000-0000-000067880000}"/>
    <cellStyle name="Normal 61 2 2 2 4" xfId="30016" xr:uid="{00000000-0005-0000-0000-000068880000}"/>
    <cellStyle name="Normal 61 2 2 3" xfId="18536" xr:uid="{00000000-0005-0000-0000-000069880000}"/>
    <cellStyle name="Normal 61 2 2 3 2" xfId="41179" xr:uid="{00000000-0005-0000-0000-00006A880000}"/>
    <cellStyle name="Normal 61 2 2 4" xfId="11096" xr:uid="{00000000-0005-0000-0000-00006B880000}"/>
    <cellStyle name="Normal 61 2 2 4 2" xfId="33739" xr:uid="{00000000-0005-0000-0000-00006C880000}"/>
    <cellStyle name="Normal 61 2 2 5" xfId="26298" xr:uid="{00000000-0005-0000-0000-00006D880000}"/>
    <cellStyle name="Normal 61 2 3" xfId="5523" xr:uid="{00000000-0005-0000-0000-00006E880000}"/>
    <cellStyle name="Normal 61 2 3 2" xfId="20407" xr:uid="{00000000-0005-0000-0000-00006F880000}"/>
    <cellStyle name="Normal 61 2 3 2 2" xfId="43050" xr:uid="{00000000-0005-0000-0000-000070880000}"/>
    <cellStyle name="Normal 61 2 3 3" xfId="12967" xr:uid="{00000000-0005-0000-0000-000071880000}"/>
    <cellStyle name="Normal 61 2 3 3 2" xfId="35610" xr:uid="{00000000-0005-0000-0000-000072880000}"/>
    <cellStyle name="Normal 61 2 3 4" xfId="28169" xr:uid="{00000000-0005-0000-0000-000073880000}"/>
    <cellStyle name="Normal 61 2 4" xfId="16689" xr:uid="{00000000-0005-0000-0000-000074880000}"/>
    <cellStyle name="Normal 61 2 4 2" xfId="39332" xr:uid="{00000000-0005-0000-0000-000075880000}"/>
    <cellStyle name="Normal 61 2 5" xfId="9249" xr:uid="{00000000-0005-0000-0000-000076880000}"/>
    <cellStyle name="Normal 61 2 5 2" xfId="31892" xr:uid="{00000000-0005-0000-0000-000077880000}"/>
    <cellStyle name="Normal 61 2 6" xfId="24451" xr:uid="{00000000-0005-0000-0000-000078880000}"/>
    <cellStyle name="Normal 61 3" xfId="2724" xr:uid="{00000000-0005-0000-0000-000079880000}"/>
    <cellStyle name="Normal 61 3 2" xfId="6445" xr:uid="{00000000-0005-0000-0000-00007A880000}"/>
    <cellStyle name="Normal 61 3 2 2" xfId="21329" xr:uid="{00000000-0005-0000-0000-00007B880000}"/>
    <cellStyle name="Normal 61 3 2 2 2" xfId="43972" xr:uid="{00000000-0005-0000-0000-00007C880000}"/>
    <cellStyle name="Normal 61 3 2 3" xfId="13889" xr:uid="{00000000-0005-0000-0000-00007D880000}"/>
    <cellStyle name="Normal 61 3 2 3 2" xfId="36532" xr:uid="{00000000-0005-0000-0000-00007E880000}"/>
    <cellStyle name="Normal 61 3 2 4" xfId="29091" xr:uid="{00000000-0005-0000-0000-00007F880000}"/>
    <cellStyle name="Normal 61 3 3" xfId="17611" xr:uid="{00000000-0005-0000-0000-000080880000}"/>
    <cellStyle name="Normal 61 3 3 2" xfId="40254" xr:uid="{00000000-0005-0000-0000-000081880000}"/>
    <cellStyle name="Normal 61 3 4" xfId="10171" xr:uid="{00000000-0005-0000-0000-000082880000}"/>
    <cellStyle name="Normal 61 3 4 2" xfId="32814" xr:uid="{00000000-0005-0000-0000-000083880000}"/>
    <cellStyle name="Normal 61 3 5" xfId="25373" xr:uid="{00000000-0005-0000-0000-000084880000}"/>
    <cellStyle name="Normal 61 4" xfId="4598" xr:uid="{00000000-0005-0000-0000-000085880000}"/>
    <cellStyle name="Normal 61 4 2" xfId="19482" xr:uid="{00000000-0005-0000-0000-000086880000}"/>
    <cellStyle name="Normal 61 4 2 2" xfId="42125" xr:uid="{00000000-0005-0000-0000-000087880000}"/>
    <cellStyle name="Normal 61 4 3" xfId="12042" xr:uid="{00000000-0005-0000-0000-000088880000}"/>
    <cellStyle name="Normal 61 4 3 2" xfId="34685" xr:uid="{00000000-0005-0000-0000-000089880000}"/>
    <cellStyle name="Normal 61 4 4" xfId="27244" xr:uid="{00000000-0005-0000-0000-00008A880000}"/>
    <cellStyle name="Normal 61 5" xfId="15764" xr:uid="{00000000-0005-0000-0000-00008B880000}"/>
    <cellStyle name="Normal 61 5 2" xfId="38407" xr:uid="{00000000-0005-0000-0000-00008C880000}"/>
    <cellStyle name="Normal 61 6" xfId="8324" xr:uid="{00000000-0005-0000-0000-00008D880000}"/>
    <cellStyle name="Normal 61 6 2" xfId="30967" xr:uid="{00000000-0005-0000-0000-00008E880000}"/>
    <cellStyle name="Normal 61 7" xfId="23526" xr:uid="{00000000-0005-0000-0000-00008F880000}"/>
    <cellStyle name="Normal 62" xfId="1331" xr:uid="{00000000-0005-0000-0000-000090880000}"/>
    <cellStyle name="Normal 62 2" xfId="3184" xr:uid="{00000000-0005-0000-0000-000091880000}"/>
    <cellStyle name="Normal 62 2 2" xfId="6905" xr:uid="{00000000-0005-0000-0000-000092880000}"/>
    <cellStyle name="Normal 62 2 2 2" xfId="21789" xr:uid="{00000000-0005-0000-0000-000093880000}"/>
    <cellStyle name="Normal 62 2 2 2 2" xfId="44432" xr:uid="{00000000-0005-0000-0000-000094880000}"/>
    <cellStyle name="Normal 62 2 2 3" xfId="14349" xr:uid="{00000000-0005-0000-0000-000095880000}"/>
    <cellStyle name="Normal 62 2 2 3 2" xfId="36992" xr:uid="{00000000-0005-0000-0000-000096880000}"/>
    <cellStyle name="Normal 62 2 2 4" xfId="29551" xr:uid="{00000000-0005-0000-0000-000097880000}"/>
    <cellStyle name="Normal 62 2 3" xfId="18071" xr:uid="{00000000-0005-0000-0000-000098880000}"/>
    <cellStyle name="Normal 62 2 3 2" xfId="40714" xr:uid="{00000000-0005-0000-0000-000099880000}"/>
    <cellStyle name="Normal 62 2 4" xfId="10631" xr:uid="{00000000-0005-0000-0000-00009A880000}"/>
    <cellStyle name="Normal 62 2 4 2" xfId="33274" xr:uid="{00000000-0005-0000-0000-00009B880000}"/>
    <cellStyle name="Normal 62 2 5" xfId="25833" xr:uid="{00000000-0005-0000-0000-00009C880000}"/>
    <cellStyle name="Normal 62 3" xfId="5058" xr:uid="{00000000-0005-0000-0000-00009D880000}"/>
    <cellStyle name="Normal 62 3 2" xfId="19942" xr:uid="{00000000-0005-0000-0000-00009E880000}"/>
    <cellStyle name="Normal 62 3 2 2" xfId="42585" xr:uid="{00000000-0005-0000-0000-00009F880000}"/>
    <cellStyle name="Normal 62 3 3" xfId="12502" xr:uid="{00000000-0005-0000-0000-0000A0880000}"/>
    <cellStyle name="Normal 62 3 3 2" xfId="35145" xr:uid="{00000000-0005-0000-0000-0000A1880000}"/>
    <cellStyle name="Normal 62 3 4" xfId="27704" xr:uid="{00000000-0005-0000-0000-0000A2880000}"/>
    <cellStyle name="Normal 62 4" xfId="16224" xr:uid="{00000000-0005-0000-0000-0000A3880000}"/>
    <cellStyle name="Normal 62 4 2" xfId="38867" xr:uid="{00000000-0005-0000-0000-0000A4880000}"/>
    <cellStyle name="Normal 62 5" xfId="8784" xr:uid="{00000000-0005-0000-0000-0000A5880000}"/>
    <cellStyle name="Normal 62 5 2" xfId="31427" xr:uid="{00000000-0005-0000-0000-0000A6880000}"/>
    <cellStyle name="Normal 62 6" xfId="23986" xr:uid="{00000000-0005-0000-0000-0000A7880000}"/>
    <cellStyle name="Normal 63" xfId="1332" xr:uid="{00000000-0005-0000-0000-0000A8880000}"/>
    <cellStyle name="Normal 63 2" xfId="3185" xr:uid="{00000000-0005-0000-0000-0000A9880000}"/>
    <cellStyle name="Normal 63 2 2" xfId="6906" xr:uid="{00000000-0005-0000-0000-0000AA880000}"/>
    <cellStyle name="Normal 63 2 2 2" xfId="21790" xr:uid="{00000000-0005-0000-0000-0000AB880000}"/>
    <cellStyle name="Normal 63 2 2 2 2" xfId="44433" xr:uid="{00000000-0005-0000-0000-0000AC880000}"/>
    <cellStyle name="Normal 63 2 2 3" xfId="14350" xr:uid="{00000000-0005-0000-0000-0000AD880000}"/>
    <cellStyle name="Normal 63 2 2 3 2" xfId="36993" xr:uid="{00000000-0005-0000-0000-0000AE880000}"/>
    <cellStyle name="Normal 63 2 2 4" xfId="29552" xr:uid="{00000000-0005-0000-0000-0000AF880000}"/>
    <cellStyle name="Normal 63 2 3" xfId="18072" xr:uid="{00000000-0005-0000-0000-0000B0880000}"/>
    <cellStyle name="Normal 63 2 3 2" xfId="40715" xr:uid="{00000000-0005-0000-0000-0000B1880000}"/>
    <cellStyle name="Normal 63 2 4" xfId="10632" xr:uid="{00000000-0005-0000-0000-0000B2880000}"/>
    <cellStyle name="Normal 63 2 4 2" xfId="33275" xr:uid="{00000000-0005-0000-0000-0000B3880000}"/>
    <cellStyle name="Normal 63 2 5" xfId="25834" xr:uid="{00000000-0005-0000-0000-0000B4880000}"/>
    <cellStyle name="Normal 63 3" xfId="5059" xr:uid="{00000000-0005-0000-0000-0000B5880000}"/>
    <cellStyle name="Normal 63 3 2" xfId="19943" xr:uid="{00000000-0005-0000-0000-0000B6880000}"/>
    <cellStyle name="Normal 63 3 2 2" xfId="42586" xr:uid="{00000000-0005-0000-0000-0000B7880000}"/>
    <cellStyle name="Normal 63 3 3" xfId="12503" xr:uid="{00000000-0005-0000-0000-0000B8880000}"/>
    <cellStyle name="Normal 63 3 3 2" xfId="35146" xr:uid="{00000000-0005-0000-0000-0000B9880000}"/>
    <cellStyle name="Normal 63 3 4" xfId="27705" xr:uid="{00000000-0005-0000-0000-0000BA880000}"/>
    <cellStyle name="Normal 63 4" xfId="16225" xr:uid="{00000000-0005-0000-0000-0000BB880000}"/>
    <cellStyle name="Normal 63 4 2" xfId="38868" xr:uid="{00000000-0005-0000-0000-0000BC880000}"/>
    <cellStyle name="Normal 63 5" xfId="8785" xr:uid="{00000000-0005-0000-0000-0000BD880000}"/>
    <cellStyle name="Normal 63 5 2" xfId="31428" xr:uid="{00000000-0005-0000-0000-0000BE880000}"/>
    <cellStyle name="Normal 63 6" xfId="23987" xr:uid="{00000000-0005-0000-0000-0000BF880000}"/>
    <cellStyle name="Normal 64" xfId="1333" xr:uid="{00000000-0005-0000-0000-0000C0880000}"/>
    <cellStyle name="Normal 64 2" xfId="3186" xr:uid="{00000000-0005-0000-0000-0000C1880000}"/>
    <cellStyle name="Normal 64 2 2" xfId="6907" xr:uid="{00000000-0005-0000-0000-0000C2880000}"/>
    <cellStyle name="Normal 64 2 2 2" xfId="21791" xr:uid="{00000000-0005-0000-0000-0000C3880000}"/>
    <cellStyle name="Normal 64 2 2 2 2" xfId="44434" xr:uid="{00000000-0005-0000-0000-0000C4880000}"/>
    <cellStyle name="Normal 64 2 2 3" xfId="14351" xr:uid="{00000000-0005-0000-0000-0000C5880000}"/>
    <cellStyle name="Normal 64 2 2 3 2" xfId="36994" xr:uid="{00000000-0005-0000-0000-0000C6880000}"/>
    <cellStyle name="Normal 64 2 2 4" xfId="29553" xr:uid="{00000000-0005-0000-0000-0000C7880000}"/>
    <cellStyle name="Normal 64 2 3" xfId="18073" xr:uid="{00000000-0005-0000-0000-0000C8880000}"/>
    <cellStyle name="Normal 64 2 3 2" xfId="40716" xr:uid="{00000000-0005-0000-0000-0000C9880000}"/>
    <cellStyle name="Normal 64 2 4" xfId="10633" xr:uid="{00000000-0005-0000-0000-0000CA880000}"/>
    <cellStyle name="Normal 64 2 4 2" xfId="33276" xr:uid="{00000000-0005-0000-0000-0000CB880000}"/>
    <cellStyle name="Normal 64 2 5" xfId="25835" xr:uid="{00000000-0005-0000-0000-0000CC880000}"/>
    <cellStyle name="Normal 64 3" xfId="5060" xr:uid="{00000000-0005-0000-0000-0000CD880000}"/>
    <cellStyle name="Normal 64 3 2" xfId="19944" xr:uid="{00000000-0005-0000-0000-0000CE880000}"/>
    <cellStyle name="Normal 64 3 2 2" xfId="42587" xr:uid="{00000000-0005-0000-0000-0000CF880000}"/>
    <cellStyle name="Normal 64 3 3" xfId="12504" xr:uid="{00000000-0005-0000-0000-0000D0880000}"/>
    <cellStyle name="Normal 64 3 3 2" xfId="35147" xr:uid="{00000000-0005-0000-0000-0000D1880000}"/>
    <cellStyle name="Normal 64 3 4" xfId="27706" xr:uid="{00000000-0005-0000-0000-0000D2880000}"/>
    <cellStyle name="Normal 64 4" xfId="16226" xr:uid="{00000000-0005-0000-0000-0000D3880000}"/>
    <cellStyle name="Normal 64 4 2" xfId="38869" xr:uid="{00000000-0005-0000-0000-0000D4880000}"/>
    <cellStyle name="Normal 64 5" xfId="8786" xr:uid="{00000000-0005-0000-0000-0000D5880000}"/>
    <cellStyle name="Normal 64 5 2" xfId="31429" xr:uid="{00000000-0005-0000-0000-0000D6880000}"/>
    <cellStyle name="Normal 64 6" xfId="23988" xr:uid="{00000000-0005-0000-0000-0000D7880000}"/>
    <cellStyle name="Normal 65" xfId="1347" xr:uid="{00000000-0005-0000-0000-0000D8880000}"/>
    <cellStyle name="Normal 66" xfId="1334" xr:uid="{00000000-0005-0000-0000-0000D9880000}"/>
    <cellStyle name="Normal 66 2" xfId="3187" xr:uid="{00000000-0005-0000-0000-0000DA880000}"/>
    <cellStyle name="Normal 66 2 2" xfId="6908" xr:uid="{00000000-0005-0000-0000-0000DB880000}"/>
    <cellStyle name="Normal 66 2 2 2" xfId="21792" xr:uid="{00000000-0005-0000-0000-0000DC880000}"/>
    <cellStyle name="Normal 66 2 2 2 2" xfId="44435" xr:uid="{00000000-0005-0000-0000-0000DD880000}"/>
    <cellStyle name="Normal 66 2 2 3" xfId="14352" xr:uid="{00000000-0005-0000-0000-0000DE880000}"/>
    <cellStyle name="Normal 66 2 2 3 2" xfId="36995" xr:uid="{00000000-0005-0000-0000-0000DF880000}"/>
    <cellStyle name="Normal 66 2 2 4" xfId="29554" xr:uid="{00000000-0005-0000-0000-0000E0880000}"/>
    <cellStyle name="Normal 66 2 3" xfId="18074" xr:uid="{00000000-0005-0000-0000-0000E1880000}"/>
    <cellStyle name="Normal 66 2 3 2" xfId="40717" xr:uid="{00000000-0005-0000-0000-0000E2880000}"/>
    <cellStyle name="Normal 66 2 4" xfId="10634" xr:uid="{00000000-0005-0000-0000-0000E3880000}"/>
    <cellStyle name="Normal 66 2 4 2" xfId="33277" xr:uid="{00000000-0005-0000-0000-0000E4880000}"/>
    <cellStyle name="Normal 66 2 5" xfId="25836" xr:uid="{00000000-0005-0000-0000-0000E5880000}"/>
    <cellStyle name="Normal 66 3" xfId="5061" xr:uid="{00000000-0005-0000-0000-0000E6880000}"/>
    <cellStyle name="Normal 66 3 2" xfId="19945" xr:uid="{00000000-0005-0000-0000-0000E7880000}"/>
    <cellStyle name="Normal 66 3 2 2" xfId="42588" xr:uid="{00000000-0005-0000-0000-0000E8880000}"/>
    <cellStyle name="Normal 66 3 3" xfId="12505" xr:uid="{00000000-0005-0000-0000-0000E9880000}"/>
    <cellStyle name="Normal 66 3 3 2" xfId="35148" xr:uid="{00000000-0005-0000-0000-0000EA880000}"/>
    <cellStyle name="Normal 66 3 4" xfId="27707" xr:uid="{00000000-0005-0000-0000-0000EB880000}"/>
    <cellStyle name="Normal 66 4" xfId="16227" xr:uid="{00000000-0005-0000-0000-0000EC880000}"/>
    <cellStyle name="Normal 66 4 2" xfId="38870" xr:uid="{00000000-0005-0000-0000-0000ED880000}"/>
    <cellStyle name="Normal 66 5" xfId="8787" xr:uid="{00000000-0005-0000-0000-0000EE880000}"/>
    <cellStyle name="Normal 66 5 2" xfId="31430" xr:uid="{00000000-0005-0000-0000-0000EF880000}"/>
    <cellStyle name="Normal 66 6" xfId="23989" xr:uid="{00000000-0005-0000-0000-0000F0880000}"/>
    <cellStyle name="Normal 67" xfId="2272" xr:uid="{00000000-0005-0000-0000-0000F1880000}"/>
    <cellStyle name="Normal 68" xfId="2259" xr:uid="{00000000-0005-0000-0000-0000F2880000}"/>
    <cellStyle name="Normal 68 2" xfId="5983" xr:uid="{00000000-0005-0000-0000-0000F3880000}"/>
    <cellStyle name="Normal 68 2 2" xfId="20867" xr:uid="{00000000-0005-0000-0000-0000F4880000}"/>
    <cellStyle name="Normal 68 2 2 2" xfId="43510" xr:uid="{00000000-0005-0000-0000-0000F5880000}"/>
    <cellStyle name="Normal 68 2 3" xfId="13427" xr:uid="{00000000-0005-0000-0000-0000F6880000}"/>
    <cellStyle name="Normal 68 2 3 2" xfId="36070" xr:uid="{00000000-0005-0000-0000-0000F7880000}"/>
    <cellStyle name="Normal 68 2 4" xfId="28629" xr:uid="{00000000-0005-0000-0000-0000F8880000}"/>
    <cellStyle name="Normal 68 3" xfId="17149" xr:uid="{00000000-0005-0000-0000-0000F9880000}"/>
    <cellStyle name="Normal 68 3 2" xfId="39792" xr:uid="{00000000-0005-0000-0000-0000FA880000}"/>
    <cellStyle name="Normal 68 4" xfId="9709" xr:uid="{00000000-0005-0000-0000-0000FB880000}"/>
    <cellStyle name="Normal 68 4 2" xfId="32352" xr:uid="{00000000-0005-0000-0000-0000FC880000}"/>
    <cellStyle name="Normal 68 5" xfId="24911" xr:uid="{00000000-0005-0000-0000-0000FD880000}"/>
    <cellStyle name="Normal 69" xfId="4109" xr:uid="{00000000-0005-0000-0000-0000FE880000}"/>
    <cellStyle name="Normal 69 2" xfId="7830" xr:uid="{00000000-0005-0000-0000-0000FF880000}"/>
    <cellStyle name="Normal 69 2 2" xfId="22714" xr:uid="{00000000-0005-0000-0000-000000890000}"/>
    <cellStyle name="Normal 69 2 2 2" xfId="45357" xr:uid="{00000000-0005-0000-0000-000001890000}"/>
    <cellStyle name="Normal 69 2 3" xfId="15274" xr:uid="{00000000-0005-0000-0000-000002890000}"/>
    <cellStyle name="Normal 69 2 3 2" xfId="37917" xr:uid="{00000000-0005-0000-0000-000003890000}"/>
    <cellStyle name="Normal 69 2 4" xfId="30476" xr:uid="{00000000-0005-0000-0000-000004890000}"/>
    <cellStyle name="Normal 69 3" xfId="18996" xr:uid="{00000000-0005-0000-0000-000005890000}"/>
    <cellStyle name="Normal 69 3 2" xfId="41639" xr:uid="{00000000-0005-0000-0000-000006890000}"/>
    <cellStyle name="Normal 69 4" xfId="11556" xr:uid="{00000000-0005-0000-0000-000007890000}"/>
    <cellStyle name="Normal 69 4 2" xfId="34199" xr:uid="{00000000-0005-0000-0000-000008890000}"/>
    <cellStyle name="Normal 69 5" xfId="26758" xr:uid="{00000000-0005-0000-0000-000009890000}"/>
    <cellStyle name="Normal 7" xfId="68" xr:uid="{00000000-0005-0000-0000-00000A890000}"/>
    <cellStyle name="Normal 7 10" xfId="427" xr:uid="{00000000-0005-0000-0000-00000B890000}"/>
    <cellStyle name="Normal 7 10 2" xfId="15330" xr:uid="{00000000-0005-0000-0000-00000C890000}"/>
    <cellStyle name="Normal 7 10 2 2" xfId="37973" xr:uid="{00000000-0005-0000-0000-00000D890000}"/>
    <cellStyle name="Normal 7 10 3" xfId="23093" xr:uid="{00000000-0005-0000-0000-00000E890000}"/>
    <cellStyle name="Normal 7 11" xfId="7890" xr:uid="{00000000-0005-0000-0000-00000F890000}"/>
    <cellStyle name="Normal 7 11 2" xfId="30533" xr:uid="{00000000-0005-0000-0000-000010890000}"/>
    <cellStyle name="Normal 7 12" xfId="22788" xr:uid="{00000000-0005-0000-0000-000011890000}"/>
    <cellStyle name="Normal 7 2" xfId="121" xr:uid="{00000000-0005-0000-0000-000012890000}"/>
    <cellStyle name="Normal 7 2 10" xfId="7910" xr:uid="{00000000-0005-0000-0000-000013890000}"/>
    <cellStyle name="Normal 7 2 10 2" xfId="30553" xr:uid="{00000000-0005-0000-0000-000014890000}"/>
    <cellStyle name="Normal 7 2 11" xfId="22828" xr:uid="{00000000-0005-0000-0000-000015890000}"/>
    <cellStyle name="Normal 7 2 2" xfId="203" xr:uid="{00000000-0005-0000-0000-000016890000}"/>
    <cellStyle name="Normal 7 2 2 10" xfId="22906" xr:uid="{00000000-0005-0000-0000-000017890000}"/>
    <cellStyle name="Normal 7 2 2 2" xfId="364" xr:uid="{00000000-0005-0000-0000-000018890000}"/>
    <cellStyle name="Normal 7 2 2 2 2" xfId="822" xr:uid="{00000000-0005-0000-0000-000019890000}"/>
    <cellStyle name="Normal 7 2 2 2 2 2" xfId="1287" xr:uid="{00000000-0005-0000-0000-00001A890000}"/>
    <cellStyle name="Normal 7 2 2 2 2 2 2" xfId="2215" xr:uid="{00000000-0005-0000-0000-00001B890000}"/>
    <cellStyle name="Normal 7 2 2 2 2 2 2 2" xfId="4065" xr:uid="{00000000-0005-0000-0000-00001C890000}"/>
    <cellStyle name="Normal 7 2 2 2 2 2 2 2 2" xfId="7786" xr:uid="{00000000-0005-0000-0000-00001D890000}"/>
    <cellStyle name="Normal 7 2 2 2 2 2 2 2 2 2" xfId="22670" xr:uid="{00000000-0005-0000-0000-00001E890000}"/>
    <cellStyle name="Normal 7 2 2 2 2 2 2 2 2 2 2" xfId="45313" xr:uid="{00000000-0005-0000-0000-00001F890000}"/>
    <cellStyle name="Normal 7 2 2 2 2 2 2 2 2 3" xfId="15230" xr:uid="{00000000-0005-0000-0000-000020890000}"/>
    <cellStyle name="Normal 7 2 2 2 2 2 2 2 2 3 2" xfId="37873" xr:uid="{00000000-0005-0000-0000-000021890000}"/>
    <cellStyle name="Normal 7 2 2 2 2 2 2 2 2 4" xfId="30432" xr:uid="{00000000-0005-0000-0000-000022890000}"/>
    <cellStyle name="Normal 7 2 2 2 2 2 2 2 3" xfId="18952" xr:uid="{00000000-0005-0000-0000-000023890000}"/>
    <cellStyle name="Normal 7 2 2 2 2 2 2 2 3 2" xfId="41595" xr:uid="{00000000-0005-0000-0000-000024890000}"/>
    <cellStyle name="Normal 7 2 2 2 2 2 2 2 4" xfId="11512" xr:uid="{00000000-0005-0000-0000-000025890000}"/>
    <cellStyle name="Normal 7 2 2 2 2 2 2 2 4 2" xfId="34155" xr:uid="{00000000-0005-0000-0000-000026890000}"/>
    <cellStyle name="Normal 7 2 2 2 2 2 2 2 5" xfId="26714" xr:uid="{00000000-0005-0000-0000-000027890000}"/>
    <cellStyle name="Normal 7 2 2 2 2 2 2 3" xfId="5939" xr:uid="{00000000-0005-0000-0000-000028890000}"/>
    <cellStyle name="Normal 7 2 2 2 2 2 2 3 2" xfId="20823" xr:uid="{00000000-0005-0000-0000-000029890000}"/>
    <cellStyle name="Normal 7 2 2 2 2 2 2 3 2 2" xfId="43466" xr:uid="{00000000-0005-0000-0000-00002A890000}"/>
    <cellStyle name="Normal 7 2 2 2 2 2 2 3 3" xfId="13383" xr:uid="{00000000-0005-0000-0000-00002B890000}"/>
    <cellStyle name="Normal 7 2 2 2 2 2 2 3 3 2" xfId="36026" xr:uid="{00000000-0005-0000-0000-00002C890000}"/>
    <cellStyle name="Normal 7 2 2 2 2 2 2 3 4" xfId="28585" xr:uid="{00000000-0005-0000-0000-00002D890000}"/>
    <cellStyle name="Normal 7 2 2 2 2 2 2 4" xfId="17105" xr:uid="{00000000-0005-0000-0000-00002E890000}"/>
    <cellStyle name="Normal 7 2 2 2 2 2 2 4 2" xfId="39748" xr:uid="{00000000-0005-0000-0000-00002F890000}"/>
    <cellStyle name="Normal 7 2 2 2 2 2 2 5" xfId="9665" xr:uid="{00000000-0005-0000-0000-000030890000}"/>
    <cellStyle name="Normal 7 2 2 2 2 2 2 5 2" xfId="32308" xr:uid="{00000000-0005-0000-0000-000031890000}"/>
    <cellStyle name="Normal 7 2 2 2 2 2 2 6" xfId="24867" xr:uid="{00000000-0005-0000-0000-000032890000}"/>
    <cellStyle name="Normal 7 2 2 2 2 2 3" xfId="3140" xr:uid="{00000000-0005-0000-0000-000033890000}"/>
    <cellStyle name="Normal 7 2 2 2 2 2 3 2" xfId="6861" xr:uid="{00000000-0005-0000-0000-000034890000}"/>
    <cellStyle name="Normal 7 2 2 2 2 2 3 2 2" xfId="21745" xr:uid="{00000000-0005-0000-0000-000035890000}"/>
    <cellStyle name="Normal 7 2 2 2 2 2 3 2 2 2" xfId="44388" xr:uid="{00000000-0005-0000-0000-000036890000}"/>
    <cellStyle name="Normal 7 2 2 2 2 2 3 2 3" xfId="14305" xr:uid="{00000000-0005-0000-0000-000037890000}"/>
    <cellStyle name="Normal 7 2 2 2 2 2 3 2 3 2" xfId="36948" xr:uid="{00000000-0005-0000-0000-000038890000}"/>
    <cellStyle name="Normal 7 2 2 2 2 2 3 2 4" xfId="29507" xr:uid="{00000000-0005-0000-0000-000039890000}"/>
    <cellStyle name="Normal 7 2 2 2 2 2 3 3" xfId="18027" xr:uid="{00000000-0005-0000-0000-00003A890000}"/>
    <cellStyle name="Normal 7 2 2 2 2 2 3 3 2" xfId="40670" xr:uid="{00000000-0005-0000-0000-00003B890000}"/>
    <cellStyle name="Normal 7 2 2 2 2 2 3 4" xfId="10587" xr:uid="{00000000-0005-0000-0000-00003C890000}"/>
    <cellStyle name="Normal 7 2 2 2 2 2 3 4 2" xfId="33230" xr:uid="{00000000-0005-0000-0000-00003D890000}"/>
    <cellStyle name="Normal 7 2 2 2 2 2 3 5" xfId="25789" xr:uid="{00000000-0005-0000-0000-00003E890000}"/>
    <cellStyle name="Normal 7 2 2 2 2 2 4" xfId="5014" xr:uid="{00000000-0005-0000-0000-00003F890000}"/>
    <cellStyle name="Normal 7 2 2 2 2 2 4 2" xfId="19898" xr:uid="{00000000-0005-0000-0000-000040890000}"/>
    <cellStyle name="Normal 7 2 2 2 2 2 4 2 2" xfId="42541" xr:uid="{00000000-0005-0000-0000-000041890000}"/>
    <cellStyle name="Normal 7 2 2 2 2 2 4 3" xfId="12458" xr:uid="{00000000-0005-0000-0000-000042890000}"/>
    <cellStyle name="Normal 7 2 2 2 2 2 4 3 2" xfId="35101" xr:uid="{00000000-0005-0000-0000-000043890000}"/>
    <cellStyle name="Normal 7 2 2 2 2 2 4 4" xfId="27660" xr:uid="{00000000-0005-0000-0000-000044890000}"/>
    <cellStyle name="Normal 7 2 2 2 2 2 5" xfId="16180" xr:uid="{00000000-0005-0000-0000-000045890000}"/>
    <cellStyle name="Normal 7 2 2 2 2 2 5 2" xfId="38823" xr:uid="{00000000-0005-0000-0000-000046890000}"/>
    <cellStyle name="Normal 7 2 2 2 2 2 6" xfId="8740" xr:uid="{00000000-0005-0000-0000-000047890000}"/>
    <cellStyle name="Normal 7 2 2 2 2 2 6 2" xfId="31383" xr:uid="{00000000-0005-0000-0000-000048890000}"/>
    <cellStyle name="Normal 7 2 2 2 2 2 7" xfId="23942" xr:uid="{00000000-0005-0000-0000-000049890000}"/>
    <cellStyle name="Normal 7 2 2 2 2 3" xfId="1753" xr:uid="{00000000-0005-0000-0000-00004A890000}"/>
    <cellStyle name="Normal 7 2 2 2 2 3 2" xfId="3603" xr:uid="{00000000-0005-0000-0000-00004B890000}"/>
    <cellStyle name="Normal 7 2 2 2 2 3 2 2" xfId="7324" xr:uid="{00000000-0005-0000-0000-00004C890000}"/>
    <cellStyle name="Normal 7 2 2 2 2 3 2 2 2" xfId="22208" xr:uid="{00000000-0005-0000-0000-00004D890000}"/>
    <cellStyle name="Normal 7 2 2 2 2 3 2 2 2 2" xfId="44851" xr:uid="{00000000-0005-0000-0000-00004E890000}"/>
    <cellStyle name="Normal 7 2 2 2 2 3 2 2 3" xfId="14768" xr:uid="{00000000-0005-0000-0000-00004F890000}"/>
    <cellStyle name="Normal 7 2 2 2 2 3 2 2 3 2" xfId="37411" xr:uid="{00000000-0005-0000-0000-000050890000}"/>
    <cellStyle name="Normal 7 2 2 2 2 3 2 2 4" xfId="29970" xr:uid="{00000000-0005-0000-0000-000051890000}"/>
    <cellStyle name="Normal 7 2 2 2 2 3 2 3" xfId="18490" xr:uid="{00000000-0005-0000-0000-000052890000}"/>
    <cellStyle name="Normal 7 2 2 2 2 3 2 3 2" xfId="41133" xr:uid="{00000000-0005-0000-0000-000053890000}"/>
    <cellStyle name="Normal 7 2 2 2 2 3 2 4" xfId="11050" xr:uid="{00000000-0005-0000-0000-000054890000}"/>
    <cellStyle name="Normal 7 2 2 2 2 3 2 4 2" xfId="33693" xr:uid="{00000000-0005-0000-0000-000055890000}"/>
    <cellStyle name="Normal 7 2 2 2 2 3 2 5" xfId="26252" xr:uid="{00000000-0005-0000-0000-000056890000}"/>
    <cellStyle name="Normal 7 2 2 2 2 3 3" xfId="5477" xr:uid="{00000000-0005-0000-0000-000057890000}"/>
    <cellStyle name="Normal 7 2 2 2 2 3 3 2" xfId="20361" xr:uid="{00000000-0005-0000-0000-000058890000}"/>
    <cellStyle name="Normal 7 2 2 2 2 3 3 2 2" xfId="43004" xr:uid="{00000000-0005-0000-0000-000059890000}"/>
    <cellStyle name="Normal 7 2 2 2 2 3 3 3" xfId="12921" xr:uid="{00000000-0005-0000-0000-00005A890000}"/>
    <cellStyle name="Normal 7 2 2 2 2 3 3 3 2" xfId="35564" xr:uid="{00000000-0005-0000-0000-00005B890000}"/>
    <cellStyle name="Normal 7 2 2 2 2 3 3 4" xfId="28123" xr:uid="{00000000-0005-0000-0000-00005C890000}"/>
    <cellStyle name="Normal 7 2 2 2 2 3 4" xfId="16643" xr:uid="{00000000-0005-0000-0000-00005D890000}"/>
    <cellStyle name="Normal 7 2 2 2 2 3 4 2" xfId="39286" xr:uid="{00000000-0005-0000-0000-00005E890000}"/>
    <cellStyle name="Normal 7 2 2 2 2 3 5" xfId="9203" xr:uid="{00000000-0005-0000-0000-00005F890000}"/>
    <cellStyle name="Normal 7 2 2 2 2 3 5 2" xfId="31846" xr:uid="{00000000-0005-0000-0000-000060890000}"/>
    <cellStyle name="Normal 7 2 2 2 2 3 6" xfId="24405" xr:uid="{00000000-0005-0000-0000-000061890000}"/>
    <cellStyle name="Normal 7 2 2 2 2 4" xfId="2678" xr:uid="{00000000-0005-0000-0000-000062890000}"/>
    <cellStyle name="Normal 7 2 2 2 2 4 2" xfId="6399" xr:uid="{00000000-0005-0000-0000-000063890000}"/>
    <cellStyle name="Normal 7 2 2 2 2 4 2 2" xfId="21283" xr:uid="{00000000-0005-0000-0000-000064890000}"/>
    <cellStyle name="Normal 7 2 2 2 2 4 2 2 2" xfId="43926" xr:uid="{00000000-0005-0000-0000-000065890000}"/>
    <cellStyle name="Normal 7 2 2 2 2 4 2 3" xfId="13843" xr:uid="{00000000-0005-0000-0000-000066890000}"/>
    <cellStyle name="Normal 7 2 2 2 2 4 2 3 2" xfId="36486" xr:uid="{00000000-0005-0000-0000-000067890000}"/>
    <cellStyle name="Normal 7 2 2 2 2 4 2 4" xfId="29045" xr:uid="{00000000-0005-0000-0000-000068890000}"/>
    <cellStyle name="Normal 7 2 2 2 2 4 3" xfId="17565" xr:uid="{00000000-0005-0000-0000-000069890000}"/>
    <cellStyle name="Normal 7 2 2 2 2 4 3 2" xfId="40208" xr:uid="{00000000-0005-0000-0000-00006A890000}"/>
    <cellStyle name="Normal 7 2 2 2 2 4 4" xfId="10125" xr:uid="{00000000-0005-0000-0000-00006B890000}"/>
    <cellStyle name="Normal 7 2 2 2 2 4 4 2" xfId="32768" xr:uid="{00000000-0005-0000-0000-00006C890000}"/>
    <cellStyle name="Normal 7 2 2 2 2 4 5" xfId="25327" xr:uid="{00000000-0005-0000-0000-00006D890000}"/>
    <cellStyle name="Normal 7 2 2 2 2 5" xfId="4552" xr:uid="{00000000-0005-0000-0000-00006E890000}"/>
    <cellStyle name="Normal 7 2 2 2 2 5 2" xfId="19436" xr:uid="{00000000-0005-0000-0000-00006F890000}"/>
    <cellStyle name="Normal 7 2 2 2 2 5 2 2" xfId="42079" xr:uid="{00000000-0005-0000-0000-000070890000}"/>
    <cellStyle name="Normal 7 2 2 2 2 5 3" xfId="11996" xr:uid="{00000000-0005-0000-0000-000071890000}"/>
    <cellStyle name="Normal 7 2 2 2 2 5 3 2" xfId="34639" xr:uid="{00000000-0005-0000-0000-000072890000}"/>
    <cellStyle name="Normal 7 2 2 2 2 5 4" xfId="27198" xr:uid="{00000000-0005-0000-0000-000073890000}"/>
    <cellStyle name="Normal 7 2 2 2 2 6" xfId="15718" xr:uid="{00000000-0005-0000-0000-000074890000}"/>
    <cellStyle name="Normal 7 2 2 2 2 6 2" xfId="38361" xr:uid="{00000000-0005-0000-0000-000075890000}"/>
    <cellStyle name="Normal 7 2 2 2 2 7" xfId="8278" xr:uid="{00000000-0005-0000-0000-000076890000}"/>
    <cellStyle name="Normal 7 2 2 2 2 7 2" xfId="30921" xr:uid="{00000000-0005-0000-0000-000077890000}"/>
    <cellStyle name="Normal 7 2 2 2 2 8" xfId="23480" xr:uid="{00000000-0005-0000-0000-000078890000}"/>
    <cellStyle name="Normal 7 2 2 2 3" xfId="1076" xr:uid="{00000000-0005-0000-0000-000079890000}"/>
    <cellStyle name="Normal 7 2 2 2 3 2" xfId="2004" xr:uid="{00000000-0005-0000-0000-00007A890000}"/>
    <cellStyle name="Normal 7 2 2 2 3 2 2" xfId="3854" xr:uid="{00000000-0005-0000-0000-00007B890000}"/>
    <cellStyle name="Normal 7 2 2 2 3 2 2 2" xfId="7575" xr:uid="{00000000-0005-0000-0000-00007C890000}"/>
    <cellStyle name="Normal 7 2 2 2 3 2 2 2 2" xfId="22459" xr:uid="{00000000-0005-0000-0000-00007D890000}"/>
    <cellStyle name="Normal 7 2 2 2 3 2 2 2 2 2" xfId="45102" xr:uid="{00000000-0005-0000-0000-00007E890000}"/>
    <cellStyle name="Normal 7 2 2 2 3 2 2 2 3" xfId="15019" xr:uid="{00000000-0005-0000-0000-00007F890000}"/>
    <cellStyle name="Normal 7 2 2 2 3 2 2 2 3 2" xfId="37662" xr:uid="{00000000-0005-0000-0000-000080890000}"/>
    <cellStyle name="Normal 7 2 2 2 3 2 2 2 4" xfId="30221" xr:uid="{00000000-0005-0000-0000-000081890000}"/>
    <cellStyle name="Normal 7 2 2 2 3 2 2 3" xfId="18741" xr:uid="{00000000-0005-0000-0000-000082890000}"/>
    <cellStyle name="Normal 7 2 2 2 3 2 2 3 2" xfId="41384" xr:uid="{00000000-0005-0000-0000-000083890000}"/>
    <cellStyle name="Normal 7 2 2 2 3 2 2 4" xfId="11301" xr:uid="{00000000-0005-0000-0000-000084890000}"/>
    <cellStyle name="Normal 7 2 2 2 3 2 2 4 2" xfId="33944" xr:uid="{00000000-0005-0000-0000-000085890000}"/>
    <cellStyle name="Normal 7 2 2 2 3 2 2 5" xfId="26503" xr:uid="{00000000-0005-0000-0000-000086890000}"/>
    <cellStyle name="Normal 7 2 2 2 3 2 3" xfId="5728" xr:uid="{00000000-0005-0000-0000-000087890000}"/>
    <cellStyle name="Normal 7 2 2 2 3 2 3 2" xfId="20612" xr:uid="{00000000-0005-0000-0000-000088890000}"/>
    <cellStyle name="Normal 7 2 2 2 3 2 3 2 2" xfId="43255" xr:uid="{00000000-0005-0000-0000-000089890000}"/>
    <cellStyle name="Normal 7 2 2 2 3 2 3 3" xfId="13172" xr:uid="{00000000-0005-0000-0000-00008A890000}"/>
    <cellStyle name="Normal 7 2 2 2 3 2 3 3 2" xfId="35815" xr:uid="{00000000-0005-0000-0000-00008B890000}"/>
    <cellStyle name="Normal 7 2 2 2 3 2 3 4" xfId="28374" xr:uid="{00000000-0005-0000-0000-00008C890000}"/>
    <cellStyle name="Normal 7 2 2 2 3 2 4" xfId="16894" xr:uid="{00000000-0005-0000-0000-00008D890000}"/>
    <cellStyle name="Normal 7 2 2 2 3 2 4 2" xfId="39537" xr:uid="{00000000-0005-0000-0000-00008E890000}"/>
    <cellStyle name="Normal 7 2 2 2 3 2 5" xfId="9454" xr:uid="{00000000-0005-0000-0000-00008F890000}"/>
    <cellStyle name="Normal 7 2 2 2 3 2 5 2" xfId="32097" xr:uid="{00000000-0005-0000-0000-000090890000}"/>
    <cellStyle name="Normal 7 2 2 2 3 2 6" xfId="24656" xr:uid="{00000000-0005-0000-0000-000091890000}"/>
    <cellStyle name="Normal 7 2 2 2 3 3" xfId="2929" xr:uid="{00000000-0005-0000-0000-000092890000}"/>
    <cellStyle name="Normal 7 2 2 2 3 3 2" xfId="6650" xr:uid="{00000000-0005-0000-0000-000093890000}"/>
    <cellStyle name="Normal 7 2 2 2 3 3 2 2" xfId="21534" xr:uid="{00000000-0005-0000-0000-000094890000}"/>
    <cellStyle name="Normal 7 2 2 2 3 3 2 2 2" xfId="44177" xr:uid="{00000000-0005-0000-0000-000095890000}"/>
    <cellStyle name="Normal 7 2 2 2 3 3 2 3" xfId="14094" xr:uid="{00000000-0005-0000-0000-000096890000}"/>
    <cellStyle name="Normal 7 2 2 2 3 3 2 3 2" xfId="36737" xr:uid="{00000000-0005-0000-0000-000097890000}"/>
    <cellStyle name="Normal 7 2 2 2 3 3 2 4" xfId="29296" xr:uid="{00000000-0005-0000-0000-000098890000}"/>
    <cellStyle name="Normal 7 2 2 2 3 3 3" xfId="17816" xr:uid="{00000000-0005-0000-0000-000099890000}"/>
    <cellStyle name="Normal 7 2 2 2 3 3 3 2" xfId="40459" xr:uid="{00000000-0005-0000-0000-00009A890000}"/>
    <cellStyle name="Normal 7 2 2 2 3 3 4" xfId="10376" xr:uid="{00000000-0005-0000-0000-00009B890000}"/>
    <cellStyle name="Normal 7 2 2 2 3 3 4 2" xfId="33019" xr:uid="{00000000-0005-0000-0000-00009C890000}"/>
    <cellStyle name="Normal 7 2 2 2 3 3 5" xfId="25578" xr:uid="{00000000-0005-0000-0000-00009D890000}"/>
    <cellStyle name="Normal 7 2 2 2 3 4" xfId="4803" xr:uid="{00000000-0005-0000-0000-00009E890000}"/>
    <cellStyle name="Normal 7 2 2 2 3 4 2" xfId="19687" xr:uid="{00000000-0005-0000-0000-00009F890000}"/>
    <cellStyle name="Normal 7 2 2 2 3 4 2 2" xfId="42330" xr:uid="{00000000-0005-0000-0000-0000A0890000}"/>
    <cellStyle name="Normal 7 2 2 2 3 4 3" xfId="12247" xr:uid="{00000000-0005-0000-0000-0000A1890000}"/>
    <cellStyle name="Normal 7 2 2 2 3 4 3 2" xfId="34890" xr:uid="{00000000-0005-0000-0000-0000A2890000}"/>
    <cellStyle name="Normal 7 2 2 2 3 4 4" xfId="27449" xr:uid="{00000000-0005-0000-0000-0000A3890000}"/>
    <cellStyle name="Normal 7 2 2 2 3 5" xfId="15969" xr:uid="{00000000-0005-0000-0000-0000A4890000}"/>
    <cellStyle name="Normal 7 2 2 2 3 5 2" xfId="38612" xr:uid="{00000000-0005-0000-0000-0000A5890000}"/>
    <cellStyle name="Normal 7 2 2 2 3 6" xfId="8529" xr:uid="{00000000-0005-0000-0000-0000A6890000}"/>
    <cellStyle name="Normal 7 2 2 2 3 6 2" xfId="31172" xr:uid="{00000000-0005-0000-0000-0000A7890000}"/>
    <cellStyle name="Normal 7 2 2 2 3 7" xfId="23731" xr:uid="{00000000-0005-0000-0000-0000A8890000}"/>
    <cellStyle name="Normal 7 2 2 2 4" xfId="1542" xr:uid="{00000000-0005-0000-0000-0000A9890000}"/>
    <cellStyle name="Normal 7 2 2 2 4 2" xfId="3392" xr:uid="{00000000-0005-0000-0000-0000AA890000}"/>
    <cellStyle name="Normal 7 2 2 2 4 2 2" xfId="7113" xr:uid="{00000000-0005-0000-0000-0000AB890000}"/>
    <cellStyle name="Normal 7 2 2 2 4 2 2 2" xfId="21997" xr:uid="{00000000-0005-0000-0000-0000AC890000}"/>
    <cellStyle name="Normal 7 2 2 2 4 2 2 2 2" xfId="44640" xr:uid="{00000000-0005-0000-0000-0000AD890000}"/>
    <cellStyle name="Normal 7 2 2 2 4 2 2 3" xfId="14557" xr:uid="{00000000-0005-0000-0000-0000AE890000}"/>
    <cellStyle name="Normal 7 2 2 2 4 2 2 3 2" xfId="37200" xr:uid="{00000000-0005-0000-0000-0000AF890000}"/>
    <cellStyle name="Normal 7 2 2 2 4 2 2 4" xfId="29759" xr:uid="{00000000-0005-0000-0000-0000B0890000}"/>
    <cellStyle name="Normal 7 2 2 2 4 2 3" xfId="18279" xr:uid="{00000000-0005-0000-0000-0000B1890000}"/>
    <cellStyle name="Normal 7 2 2 2 4 2 3 2" xfId="40922" xr:uid="{00000000-0005-0000-0000-0000B2890000}"/>
    <cellStyle name="Normal 7 2 2 2 4 2 4" xfId="10839" xr:uid="{00000000-0005-0000-0000-0000B3890000}"/>
    <cellStyle name="Normal 7 2 2 2 4 2 4 2" xfId="33482" xr:uid="{00000000-0005-0000-0000-0000B4890000}"/>
    <cellStyle name="Normal 7 2 2 2 4 2 5" xfId="26041" xr:uid="{00000000-0005-0000-0000-0000B5890000}"/>
    <cellStyle name="Normal 7 2 2 2 4 3" xfId="5266" xr:uid="{00000000-0005-0000-0000-0000B6890000}"/>
    <cellStyle name="Normal 7 2 2 2 4 3 2" xfId="20150" xr:uid="{00000000-0005-0000-0000-0000B7890000}"/>
    <cellStyle name="Normal 7 2 2 2 4 3 2 2" xfId="42793" xr:uid="{00000000-0005-0000-0000-0000B8890000}"/>
    <cellStyle name="Normal 7 2 2 2 4 3 3" xfId="12710" xr:uid="{00000000-0005-0000-0000-0000B9890000}"/>
    <cellStyle name="Normal 7 2 2 2 4 3 3 2" xfId="35353" xr:uid="{00000000-0005-0000-0000-0000BA890000}"/>
    <cellStyle name="Normal 7 2 2 2 4 3 4" xfId="27912" xr:uid="{00000000-0005-0000-0000-0000BB890000}"/>
    <cellStyle name="Normal 7 2 2 2 4 4" xfId="16432" xr:uid="{00000000-0005-0000-0000-0000BC890000}"/>
    <cellStyle name="Normal 7 2 2 2 4 4 2" xfId="39075" xr:uid="{00000000-0005-0000-0000-0000BD890000}"/>
    <cellStyle name="Normal 7 2 2 2 4 5" xfId="8992" xr:uid="{00000000-0005-0000-0000-0000BE890000}"/>
    <cellStyle name="Normal 7 2 2 2 4 5 2" xfId="31635" xr:uid="{00000000-0005-0000-0000-0000BF890000}"/>
    <cellStyle name="Normal 7 2 2 2 4 6" xfId="24194" xr:uid="{00000000-0005-0000-0000-0000C0890000}"/>
    <cellStyle name="Normal 7 2 2 2 5" xfId="2467" xr:uid="{00000000-0005-0000-0000-0000C1890000}"/>
    <cellStyle name="Normal 7 2 2 2 5 2" xfId="6188" xr:uid="{00000000-0005-0000-0000-0000C2890000}"/>
    <cellStyle name="Normal 7 2 2 2 5 2 2" xfId="21072" xr:uid="{00000000-0005-0000-0000-0000C3890000}"/>
    <cellStyle name="Normal 7 2 2 2 5 2 2 2" xfId="43715" xr:uid="{00000000-0005-0000-0000-0000C4890000}"/>
    <cellStyle name="Normal 7 2 2 2 5 2 3" xfId="13632" xr:uid="{00000000-0005-0000-0000-0000C5890000}"/>
    <cellStyle name="Normal 7 2 2 2 5 2 3 2" xfId="36275" xr:uid="{00000000-0005-0000-0000-0000C6890000}"/>
    <cellStyle name="Normal 7 2 2 2 5 2 4" xfId="28834" xr:uid="{00000000-0005-0000-0000-0000C7890000}"/>
    <cellStyle name="Normal 7 2 2 2 5 3" xfId="17354" xr:uid="{00000000-0005-0000-0000-0000C8890000}"/>
    <cellStyle name="Normal 7 2 2 2 5 3 2" xfId="39997" xr:uid="{00000000-0005-0000-0000-0000C9890000}"/>
    <cellStyle name="Normal 7 2 2 2 5 4" xfId="9914" xr:uid="{00000000-0005-0000-0000-0000CA890000}"/>
    <cellStyle name="Normal 7 2 2 2 5 4 2" xfId="32557" xr:uid="{00000000-0005-0000-0000-0000CB890000}"/>
    <cellStyle name="Normal 7 2 2 2 5 5" xfId="25116" xr:uid="{00000000-0005-0000-0000-0000CC890000}"/>
    <cellStyle name="Normal 7 2 2 2 6" xfId="4341" xr:uid="{00000000-0005-0000-0000-0000CD890000}"/>
    <cellStyle name="Normal 7 2 2 2 6 2" xfId="19225" xr:uid="{00000000-0005-0000-0000-0000CE890000}"/>
    <cellStyle name="Normal 7 2 2 2 6 2 2" xfId="41868" xr:uid="{00000000-0005-0000-0000-0000CF890000}"/>
    <cellStyle name="Normal 7 2 2 2 6 3" xfId="11785" xr:uid="{00000000-0005-0000-0000-0000D0890000}"/>
    <cellStyle name="Normal 7 2 2 2 6 3 2" xfId="34428" xr:uid="{00000000-0005-0000-0000-0000D1890000}"/>
    <cellStyle name="Normal 7 2 2 2 6 4" xfId="26987" xr:uid="{00000000-0005-0000-0000-0000D2890000}"/>
    <cellStyle name="Normal 7 2 2 2 7" xfId="610" xr:uid="{00000000-0005-0000-0000-0000D3890000}"/>
    <cellStyle name="Normal 7 2 2 2 7 2" xfId="15507" xr:uid="{00000000-0005-0000-0000-0000D4890000}"/>
    <cellStyle name="Normal 7 2 2 2 7 2 2" xfId="38150" xr:uid="{00000000-0005-0000-0000-0000D5890000}"/>
    <cellStyle name="Normal 7 2 2 2 7 3" xfId="23270" xr:uid="{00000000-0005-0000-0000-0000D6890000}"/>
    <cellStyle name="Normal 7 2 2 2 8" xfId="8067" xr:uid="{00000000-0005-0000-0000-0000D7890000}"/>
    <cellStyle name="Normal 7 2 2 2 8 2" xfId="30710" xr:uid="{00000000-0005-0000-0000-0000D8890000}"/>
    <cellStyle name="Normal 7 2 2 2 9" xfId="23062" xr:uid="{00000000-0005-0000-0000-0000D9890000}"/>
    <cellStyle name="Normal 7 2 2 3" xfId="717" xr:uid="{00000000-0005-0000-0000-0000DA890000}"/>
    <cellStyle name="Normal 7 2 2 3 2" xfId="1182" xr:uid="{00000000-0005-0000-0000-0000DB890000}"/>
    <cellStyle name="Normal 7 2 2 3 2 2" xfId="2110" xr:uid="{00000000-0005-0000-0000-0000DC890000}"/>
    <cellStyle name="Normal 7 2 2 3 2 2 2" xfId="3960" xr:uid="{00000000-0005-0000-0000-0000DD890000}"/>
    <cellStyle name="Normal 7 2 2 3 2 2 2 2" xfId="7681" xr:uid="{00000000-0005-0000-0000-0000DE890000}"/>
    <cellStyle name="Normal 7 2 2 3 2 2 2 2 2" xfId="22565" xr:uid="{00000000-0005-0000-0000-0000DF890000}"/>
    <cellStyle name="Normal 7 2 2 3 2 2 2 2 2 2" xfId="45208" xr:uid="{00000000-0005-0000-0000-0000E0890000}"/>
    <cellStyle name="Normal 7 2 2 3 2 2 2 2 3" xfId="15125" xr:uid="{00000000-0005-0000-0000-0000E1890000}"/>
    <cellStyle name="Normal 7 2 2 3 2 2 2 2 3 2" xfId="37768" xr:uid="{00000000-0005-0000-0000-0000E2890000}"/>
    <cellStyle name="Normal 7 2 2 3 2 2 2 2 4" xfId="30327" xr:uid="{00000000-0005-0000-0000-0000E3890000}"/>
    <cellStyle name="Normal 7 2 2 3 2 2 2 3" xfId="18847" xr:uid="{00000000-0005-0000-0000-0000E4890000}"/>
    <cellStyle name="Normal 7 2 2 3 2 2 2 3 2" xfId="41490" xr:uid="{00000000-0005-0000-0000-0000E5890000}"/>
    <cellStyle name="Normal 7 2 2 3 2 2 2 4" xfId="11407" xr:uid="{00000000-0005-0000-0000-0000E6890000}"/>
    <cellStyle name="Normal 7 2 2 3 2 2 2 4 2" xfId="34050" xr:uid="{00000000-0005-0000-0000-0000E7890000}"/>
    <cellStyle name="Normal 7 2 2 3 2 2 2 5" xfId="26609" xr:uid="{00000000-0005-0000-0000-0000E8890000}"/>
    <cellStyle name="Normal 7 2 2 3 2 2 3" xfId="5834" xr:uid="{00000000-0005-0000-0000-0000E9890000}"/>
    <cellStyle name="Normal 7 2 2 3 2 2 3 2" xfId="20718" xr:uid="{00000000-0005-0000-0000-0000EA890000}"/>
    <cellStyle name="Normal 7 2 2 3 2 2 3 2 2" xfId="43361" xr:uid="{00000000-0005-0000-0000-0000EB890000}"/>
    <cellStyle name="Normal 7 2 2 3 2 2 3 3" xfId="13278" xr:uid="{00000000-0005-0000-0000-0000EC890000}"/>
    <cellStyle name="Normal 7 2 2 3 2 2 3 3 2" xfId="35921" xr:uid="{00000000-0005-0000-0000-0000ED890000}"/>
    <cellStyle name="Normal 7 2 2 3 2 2 3 4" xfId="28480" xr:uid="{00000000-0005-0000-0000-0000EE890000}"/>
    <cellStyle name="Normal 7 2 2 3 2 2 4" xfId="17000" xr:uid="{00000000-0005-0000-0000-0000EF890000}"/>
    <cellStyle name="Normal 7 2 2 3 2 2 4 2" xfId="39643" xr:uid="{00000000-0005-0000-0000-0000F0890000}"/>
    <cellStyle name="Normal 7 2 2 3 2 2 5" xfId="9560" xr:uid="{00000000-0005-0000-0000-0000F1890000}"/>
    <cellStyle name="Normal 7 2 2 3 2 2 5 2" xfId="32203" xr:uid="{00000000-0005-0000-0000-0000F2890000}"/>
    <cellStyle name="Normal 7 2 2 3 2 2 6" xfId="24762" xr:uid="{00000000-0005-0000-0000-0000F3890000}"/>
    <cellStyle name="Normal 7 2 2 3 2 3" xfId="3035" xr:uid="{00000000-0005-0000-0000-0000F4890000}"/>
    <cellStyle name="Normal 7 2 2 3 2 3 2" xfId="6756" xr:uid="{00000000-0005-0000-0000-0000F5890000}"/>
    <cellStyle name="Normal 7 2 2 3 2 3 2 2" xfId="21640" xr:uid="{00000000-0005-0000-0000-0000F6890000}"/>
    <cellStyle name="Normal 7 2 2 3 2 3 2 2 2" xfId="44283" xr:uid="{00000000-0005-0000-0000-0000F7890000}"/>
    <cellStyle name="Normal 7 2 2 3 2 3 2 3" xfId="14200" xr:uid="{00000000-0005-0000-0000-0000F8890000}"/>
    <cellStyle name="Normal 7 2 2 3 2 3 2 3 2" xfId="36843" xr:uid="{00000000-0005-0000-0000-0000F9890000}"/>
    <cellStyle name="Normal 7 2 2 3 2 3 2 4" xfId="29402" xr:uid="{00000000-0005-0000-0000-0000FA890000}"/>
    <cellStyle name="Normal 7 2 2 3 2 3 3" xfId="17922" xr:uid="{00000000-0005-0000-0000-0000FB890000}"/>
    <cellStyle name="Normal 7 2 2 3 2 3 3 2" xfId="40565" xr:uid="{00000000-0005-0000-0000-0000FC890000}"/>
    <cellStyle name="Normal 7 2 2 3 2 3 4" xfId="10482" xr:uid="{00000000-0005-0000-0000-0000FD890000}"/>
    <cellStyle name="Normal 7 2 2 3 2 3 4 2" xfId="33125" xr:uid="{00000000-0005-0000-0000-0000FE890000}"/>
    <cellStyle name="Normal 7 2 2 3 2 3 5" xfId="25684" xr:uid="{00000000-0005-0000-0000-0000FF890000}"/>
    <cellStyle name="Normal 7 2 2 3 2 4" xfId="4909" xr:uid="{00000000-0005-0000-0000-0000008A0000}"/>
    <cellStyle name="Normal 7 2 2 3 2 4 2" xfId="19793" xr:uid="{00000000-0005-0000-0000-0000018A0000}"/>
    <cellStyle name="Normal 7 2 2 3 2 4 2 2" xfId="42436" xr:uid="{00000000-0005-0000-0000-0000028A0000}"/>
    <cellStyle name="Normal 7 2 2 3 2 4 3" xfId="12353" xr:uid="{00000000-0005-0000-0000-0000038A0000}"/>
    <cellStyle name="Normal 7 2 2 3 2 4 3 2" xfId="34996" xr:uid="{00000000-0005-0000-0000-0000048A0000}"/>
    <cellStyle name="Normal 7 2 2 3 2 4 4" xfId="27555" xr:uid="{00000000-0005-0000-0000-0000058A0000}"/>
    <cellStyle name="Normal 7 2 2 3 2 5" xfId="16075" xr:uid="{00000000-0005-0000-0000-0000068A0000}"/>
    <cellStyle name="Normal 7 2 2 3 2 5 2" xfId="38718" xr:uid="{00000000-0005-0000-0000-0000078A0000}"/>
    <cellStyle name="Normal 7 2 2 3 2 6" xfId="8635" xr:uid="{00000000-0005-0000-0000-0000088A0000}"/>
    <cellStyle name="Normal 7 2 2 3 2 6 2" xfId="31278" xr:uid="{00000000-0005-0000-0000-0000098A0000}"/>
    <cellStyle name="Normal 7 2 2 3 2 7" xfId="23837" xr:uid="{00000000-0005-0000-0000-00000A8A0000}"/>
    <cellStyle name="Normal 7 2 2 3 3" xfId="1648" xr:uid="{00000000-0005-0000-0000-00000B8A0000}"/>
    <cellStyle name="Normal 7 2 2 3 3 2" xfId="3498" xr:uid="{00000000-0005-0000-0000-00000C8A0000}"/>
    <cellStyle name="Normal 7 2 2 3 3 2 2" xfId="7219" xr:uid="{00000000-0005-0000-0000-00000D8A0000}"/>
    <cellStyle name="Normal 7 2 2 3 3 2 2 2" xfId="22103" xr:uid="{00000000-0005-0000-0000-00000E8A0000}"/>
    <cellStyle name="Normal 7 2 2 3 3 2 2 2 2" xfId="44746" xr:uid="{00000000-0005-0000-0000-00000F8A0000}"/>
    <cellStyle name="Normal 7 2 2 3 3 2 2 3" xfId="14663" xr:uid="{00000000-0005-0000-0000-0000108A0000}"/>
    <cellStyle name="Normal 7 2 2 3 3 2 2 3 2" xfId="37306" xr:uid="{00000000-0005-0000-0000-0000118A0000}"/>
    <cellStyle name="Normal 7 2 2 3 3 2 2 4" xfId="29865" xr:uid="{00000000-0005-0000-0000-0000128A0000}"/>
    <cellStyle name="Normal 7 2 2 3 3 2 3" xfId="18385" xr:uid="{00000000-0005-0000-0000-0000138A0000}"/>
    <cellStyle name="Normal 7 2 2 3 3 2 3 2" xfId="41028" xr:uid="{00000000-0005-0000-0000-0000148A0000}"/>
    <cellStyle name="Normal 7 2 2 3 3 2 4" xfId="10945" xr:uid="{00000000-0005-0000-0000-0000158A0000}"/>
    <cellStyle name="Normal 7 2 2 3 3 2 4 2" xfId="33588" xr:uid="{00000000-0005-0000-0000-0000168A0000}"/>
    <cellStyle name="Normal 7 2 2 3 3 2 5" xfId="26147" xr:uid="{00000000-0005-0000-0000-0000178A0000}"/>
    <cellStyle name="Normal 7 2 2 3 3 3" xfId="5372" xr:uid="{00000000-0005-0000-0000-0000188A0000}"/>
    <cellStyle name="Normal 7 2 2 3 3 3 2" xfId="20256" xr:uid="{00000000-0005-0000-0000-0000198A0000}"/>
    <cellStyle name="Normal 7 2 2 3 3 3 2 2" xfId="42899" xr:uid="{00000000-0005-0000-0000-00001A8A0000}"/>
    <cellStyle name="Normal 7 2 2 3 3 3 3" xfId="12816" xr:uid="{00000000-0005-0000-0000-00001B8A0000}"/>
    <cellStyle name="Normal 7 2 2 3 3 3 3 2" xfId="35459" xr:uid="{00000000-0005-0000-0000-00001C8A0000}"/>
    <cellStyle name="Normal 7 2 2 3 3 3 4" xfId="28018" xr:uid="{00000000-0005-0000-0000-00001D8A0000}"/>
    <cellStyle name="Normal 7 2 2 3 3 4" xfId="16538" xr:uid="{00000000-0005-0000-0000-00001E8A0000}"/>
    <cellStyle name="Normal 7 2 2 3 3 4 2" xfId="39181" xr:uid="{00000000-0005-0000-0000-00001F8A0000}"/>
    <cellStyle name="Normal 7 2 2 3 3 5" xfId="9098" xr:uid="{00000000-0005-0000-0000-0000208A0000}"/>
    <cellStyle name="Normal 7 2 2 3 3 5 2" xfId="31741" xr:uid="{00000000-0005-0000-0000-0000218A0000}"/>
    <cellStyle name="Normal 7 2 2 3 3 6" xfId="24300" xr:uid="{00000000-0005-0000-0000-0000228A0000}"/>
    <cellStyle name="Normal 7 2 2 3 4" xfId="2573" xr:uid="{00000000-0005-0000-0000-0000238A0000}"/>
    <cellStyle name="Normal 7 2 2 3 4 2" xfId="6294" xr:uid="{00000000-0005-0000-0000-0000248A0000}"/>
    <cellStyle name="Normal 7 2 2 3 4 2 2" xfId="21178" xr:uid="{00000000-0005-0000-0000-0000258A0000}"/>
    <cellStyle name="Normal 7 2 2 3 4 2 2 2" xfId="43821" xr:uid="{00000000-0005-0000-0000-0000268A0000}"/>
    <cellStyle name="Normal 7 2 2 3 4 2 3" xfId="13738" xr:uid="{00000000-0005-0000-0000-0000278A0000}"/>
    <cellStyle name="Normal 7 2 2 3 4 2 3 2" xfId="36381" xr:uid="{00000000-0005-0000-0000-0000288A0000}"/>
    <cellStyle name="Normal 7 2 2 3 4 2 4" xfId="28940" xr:uid="{00000000-0005-0000-0000-0000298A0000}"/>
    <cellStyle name="Normal 7 2 2 3 4 3" xfId="17460" xr:uid="{00000000-0005-0000-0000-00002A8A0000}"/>
    <cellStyle name="Normal 7 2 2 3 4 3 2" xfId="40103" xr:uid="{00000000-0005-0000-0000-00002B8A0000}"/>
    <cellStyle name="Normal 7 2 2 3 4 4" xfId="10020" xr:uid="{00000000-0005-0000-0000-00002C8A0000}"/>
    <cellStyle name="Normal 7 2 2 3 4 4 2" xfId="32663" xr:uid="{00000000-0005-0000-0000-00002D8A0000}"/>
    <cellStyle name="Normal 7 2 2 3 4 5" xfId="25222" xr:uid="{00000000-0005-0000-0000-00002E8A0000}"/>
    <cellStyle name="Normal 7 2 2 3 5" xfId="4447" xr:uid="{00000000-0005-0000-0000-00002F8A0000}"/>
    <cellStyle name="Normal 7 2 2 3 5 2" xfId="19331" xr:uid="{00000000-0005-0000-0000-0000308A0000}"/>
    <cellStyle name="Normal 7 2 2 3 5 2 2" xfId="41974" xr:uid="{00000000-0005-0000-0000-0000318A0000}"/>
    <cellStyle name="Normal 7 2 2 3 5 3" xfId="11891" xr:uid="{00000000-0005-0000-0000-0000328A0000}"/>
    <cellStyle name="Normal 7 2 2 3 5 3 2" xfId="34534" xr:uid="{00000000-0005-0000-0000-0000338A0000}"/>
    <cellStyle name="Normal 7 2 2 3 5 4" xfId="27093" xr:uid="{00000000-0005-0000-0000-0000348A0000}"/>
    <cellStyle name="Normal 7 2 2 3 6" xfId="15613" xr:uid="{00000000-0005-0000-0000-0000358A0000}"/>
    <cellStyle name="Normal 7 2 2 3 6 2" xfId="38256" xr:uid="{00000000-0005-0000-0000-0000368A0000}"/>
    <cellStyle name="Normal 7 2 2 3 7" xfId="8173" xr:uid="{00000000-0005-0000-0000-0000378A0000}"/>
    <cellStyle name="Normal 7 2 2 3 7 2" xfId="30816" xr:uid="{00000000-0005-0000-0000-0000388A0000}"/>
    <cellStyle name="Normal 7 2 2 3 8" xfId="23375" xr:uid="{00000000-0005-0000-0000-0000398A0000}"/>
    <cellStyle name="Normal 7 2 2 4" xfId="971" xr:uid="{00000000-0005-0000-0000-00003A8A0000}"/>
    <cellStyle name="Normal 7 2 2 4 2" xfId="1899" xr:uid="{00000000-0005-0000-0000-00003B8A0000}"/>
    <cellStyle name="Normal 7 2 2 4 2 2" xfId="3749" xr:uid="{00000000-0005-0000-0000-00003C8A0000}"/>
    <cellStyle name="Normal 7 2 2 4 2 2 2" xfId="7470" xr:uid="{00000000-0005-0000-0000-00003D8A0000}"/>
    <cellStyle name="Normal 7 2 2 4 2 2 2 2" xfId="22354" xr:uid="{00000000-0005-0000-0000-00003E8A0000}"/>
    <cellStyle name="Normal 7 2 2 4 2 2 2 2 2" xfId="44997" xr:uid="{00000000-0005-0000-0000-00003F8A0000}"/>
    <cellStyle name="Normal 7 2 2 4 2 2 2 3" xfId="14914" xr:uid="{00000000-0005-0000-0000-0000408A0000}"/>
    <cellStyle name="Normal 7 2 2 4 2 2 2 3 2" xfId="37557" xr:uid="{00000000-0005-0000-0000-0000418A0000}"/>
    <cellStyle name="Normal 7 2 2 4 2 2 2 4" xfId="30116" xr:uid="{00000000-0005-0000-0000-0000428A0000}"/>
    <cellStyle name="Normal 7 2 2 4 2 2 3" xfId="18636" xr:uid="{00000000-0005-0000-0000-0000438A0000}"/>
    <cellStyle name="Normal 7 2 2 4 2 2 3 2" xfId="41279" xr:uid="{00000000-0005-0000-0000-0000448A0000}"/>
    <cellStyle name="Normal 7 2 2 4 2 2 4" xfId="11196" xr:uid="{00000000-0005-0000-0000-0000458A0000}"/>
    <cellStyle name="Normal 7 2 2 4 2 2 4 2" xfId="33839" xr:uid="{00000000-0005-0000-0000-0000468A0000}"/>
    <cellStyle name="Normal 7 2 2 4 2 2 5" xfId="26398" xr:uid="{00000000-0005-0000-0000-0000478A0000}"/>
    <cellStyle name="Normal 7 2 2 4 2 3" xfId="5623" xr:uid="{00000000-0005-0000-0000-0000488A0000}"/>
    <cellStyle name="Normal 7 2 2 4 2 3 2" xfId="20507" xr:uid="{00000000-0005-0000-0000-0000498A0000}"/>
    <cellStyle name="Normal 7 2 2 4 2 3 2 2" xfId="43150" xr:uid="{00000000-0005-0000-0000-00004A8A0000}"/>
    <cellStyle name="Normal 7 2 2 4 2 3 3" xfId="13067" xr:uid="{00000000-0005-0000-0000-00004B8A0000}"/>
    <cellStyle name="Normal 7 2 2 4 2 3 3 2" xfId="35710" xr:uid="{00000000-0005-0000-0000-00004C8A0000}"/>
    <cellStyle name="Normal 7 2 2 4 2 3 4" xfId="28269" xr:uid="{00000000-0005-0000-0000-00004D8A0000}"/>
    <cellStyle name="Normal 7 2 2 4 2 4" xfId="16789" xr:uid="{00000000-0005-0000-0000-00004E8A0000}"/>
    <cellStyle name="Normal 7 2 2 4 2 4 2" xfId="39432" xr:uid="{00000000-0005-0000-0000-00004F8A0000}"/>
    <cellStyle name="Normal 7 2 2 4 2 5" xfId="9349" xr:uid="{00000000-0005-0000-0000-0000508A0000}"/>
    <cellStyle name="Normal 7 2 2 4 2 5 2" xfId="31992" xr:uid="{00000000-0005-0000-0000-0000518A0000}"/>
    <cellStyle name="Normal 7 2 2 4 2 6" xfId="24551" xr:uid="{00000000-0005-0000-0000-0000528A0000}"/>
    <cellStyle name="Normal 7 2 2 4 3" xfId="2824" xr:uid="{00000000-0005-0000-0000-0000538A0000}"/>
    <cellStyle name="Normal 7 2 2 4 3 2" xfId="6545" xr:uid="{00000000-0005-0000-0000-0000548A0000}"/>
    <cellStyle name="Normal 7 2 2 4 3 2 2" xfId="21429" xr:uid="{00000000-0005-0000-0000-0000558A0000}"/>
    <cellStyle name="Normal 7 2 2 4 3 2 2 2" xfId="44072" xr:uid="{00000000-0005-0000-0000-0000568A0000}"/>
    <cellStyle name="Normal 7 2 2 4 3 2 3" xfId="13989" xr:uid="{00000000-0005-0000-0000-0000578A0000}"/>
    <cellStyle name="Normal 7 2 2 4 3 2 3 2" xfId="36632" xr:uid="{00000000-0005-0000-0000-0000588A0000}"/>
    <cellStyle name="Normal 7 2 2 4 3 2 4" xfId="29191" xr:uid="{00000000-0005-0000-0000-0000598A0000}"/>
    <cellStyle name="Normal 7 2 2 4 3 3" xfId="17711" xr:uid="{00000000-0005-0000-0000-00005A8A0000}"/>
    <cellStyle name="Normal 7 2 2 4 3 3 2" xfId="40354" xr:uid="{00000000-0005-0000-0000-00005B8A0000}"/>
    <cellStyle name="Normal 7 2 2 4 3 4" xfId="10271" xr:uid="{00000000-0005-0000-0000-00005C8A0000}"/>
    <cellStyle name="Normal 7 2 2 4 3 4 2" xfId="32914" xr:uid="{00000000-0005-0000-0000-00005D8A0000}"/>
    <cellStyle name="Normal 7 2 2 4 3 5" xfId="25473" xr:uid="{00000000-0005-0000-0000-00005E8A0000}"/>
    <cellStyle name="Normal 7 2 2 4 4" xfId="4698" xr:uid="{00000000-0005-0000-0000-00005F8A0000}"/>
    <cellStyle name="Normal 7 2 2 4 4 2" xfId="19582" xr:uid="{00000000-0005-0000-0000-0000608A0000}"/>
    <cellStyle name="Normal 7 2 2 4 4 2 2" xfId="42225" xr:uid="{00000000-0005-0000-0000-0000618A0000}"/>
    <cellStyle name="Normal 7 2 2 4 4 3" xfId="12142" xr:uid="{00000000-0005-0000-0000-0000628A0000}"/>
    <cellStyle name="Normal 7 2 2 4 4 3 2" xfId="34785" xr:uid="{00000000-0005-0000-0000-0000638A0000}"/>
    <cellStyle name="Normal 7 2 2 4 4 4" xfId="27344" xr:uid="{00000000-0005-0000-0000-0000648A0000}"/>
    <cellStyle name="Normal 7 2 2 4 5" xfId="15864" xr:uid="{00000000-0005-0000-0000-0000658A0000}"/>
    <cellStyle name="Normal 7 2 2 4 5 2" xfId="38507" xr:uid="{00000000-0005-0000-0000-0000668A0000}"/>
    <cellStyle name="Normal 7 2 2 4 6" xfId="8424" xr:uid="{00000000-0005-0000-0000-0000678A0000}"/>
    <cellStyle name="Normal 7 2 2 4 6 2" xfId="31067" xr:uid="{00000000-0005-0000-0000-0000688A0000}"/>
    <cellStyle name="Normal 7 2 2 4 7" xfId="23626" xr:uid="{00000000-0005-0000-0000-0000698A0000}"/>
    <cellStyle name="Normal 7 2 2 5" xfId="1437" xr:uid="{00000000-0005-0000-0000-00006A8A0000}"/>
    <cellStyle name="Normal 7 2 2 5 2" xfId="3287" xr:uid="{00000000-0005-0000-0000-00006B8A0000}"/>
    <cellStyle name="Normal 7 2 2 5 2 2" xfId="7008" xr:uid="{00000000-0005-0000-0000-00006C8A0000}"/>
    <cellStyle name="Normal 7 2 2 5 2 2 2" xfId="21892" xr:uid="{00000000-0005-0000-0000-00006D8A0000}"/>
    <cellStyle name="Normal 7 2 2 5 2 2 2 2" xfId="44535" xr:uid="{00000000-0005-0000-0000-00006E8A0000}"/>
    <cellStyle name="Normal 7 2 2 5 2 2 3" xfId="14452" xr:uid="{00000000-0005-0000-0000-00006F8A0000}"/>
    <cellStyle name="Normal 7 2 2 5 2 2 3 2" xfId="37095" xr:uid="{00000000-0005-0000-0000-0000708A0000}"/>
    <cellStyle name="Normal 7 2 2 5 2 2 4" xfId="29654" xr:uid="{00000000-0005-0000-0000-0000718A0000}"/>
    <cellStyle name="Normal 7 2 2 5 2 3" xfId="18174" xr:uid="{00000000-0005-0000-0000-0000728A0000}"/>
    <cellStyle name="Normal 7 2 2 5 2 3 2" xfId="40817" xr:uid="{00000000-0005-0000-0000-0000738A0000}"/>
    <cellStyle name="Normal 7 2 2 5 2 4" xfId="10734" xr:uid="{00000000-0005-0000-0000-0000748A0000}"/>
    <cellStyle name="Normal 7 2 2 5 2 4 2" xfId="33377" xr:uid="{00000000-0005-0000-0000-0000758A0000}"/>
    <cellStyle name="Normal 7 2 2 5 2 5" xfId="25936" xr:uid="{00000000-0005-0000-0000-0000768A0000}"/>
    <cellStyle name="Normal 7 2 2 5 3" xfId="5161" xr:uid="{00000000-0005-0000-0000-0000778A0000}"/>
    <cellStyle name="Normal 7 2 2 5 3 2" xfId="20045" xr:uid="{00000000-0005-0000-0000-0000788A0000}"/>
    <cellStyle name="Normal 7 2 2 5 3 2 2" xfId="42688" xr:uid="{00000000-0005-0000-0000-0000798A0000}"/>
    <cellStyle name="Normal 7 2 2 5 3 3" xfId="12605" xr:uid="{00000000-0005-0000-0000-00007A8A0000}"/>
    <cellStyle name="Normal 7 2 2 5 3 3 2" xfId="35248" xr:uid="{00000000-0005-0000-0000-00007B8A0000}"/>
    <cellStyle name="Normal 7 2 2 5 3 4" xfId="27807" xr:uid="{00000000-0005-0000-0000-00007C8A0000}"/>
    <cellStyle name="Normal 7 2 2 5 4" xfId="16327" xr:uid="{00000000-0005-0000-0000-00007D8A0000}"/>
    <cellStyle name="Normal 7 2 2 5 4 2" xfId="38970" xr:uid="{00000000-0005-0000-0000-00007E8A0000}"/>
    <cellStyle name="Normal 7 2 2 5 5" xfId="8887" xr:uid="{00000000-0005-0000-0000-00007F8A0000}"/>
    <cellStyle name="Normal 7 2 2 5 5 2" xfId="31530" xr:uid="{00000000-0005-0000-0000-0000808A0000}"/>
    <cellStyle name="Normal 7 2 2 5 6" xfId="24089" xr:uid="{00000000-0005-0000-0000-0000818A0000}"/>
    <cellStyle name="Normal 7 2 2 6" xfId="2362" xr:uid="{00000000-0005-0000-0000-0000828A0000}"/>
    <cellStyle name="Normal 7 2 2 6 2" xfId="6083" xr:uid="{00000000-0005-0000-0000-0000838A0000}"/>
    <cellStyle name="Normal 7 2 2 6 2 2" xfId="20967" xr:uid="{00000000-0005-0000-0000-0000848A0000}"/>
    <cellStyle name="Normal 7 2 2 6 2 2 2" xfId="43610" xr:uid="{00000000-0005-0000-0000-0000858A0000}"/>
    <cellStyle name="Normal 7 2 2 6 2 3" xfId="13527" xr:uid="{00000000-0005-0000-0000-0000868A0000}"/>
    <cellStyle name="Normal 7 2 2 6 2 3 2" xfId="36170" xr:uid="{00000000-0005-0000-0000-0000878A0000}"/>
    <cellStyle name="Normal 7 2 2 6 2 4" xfId="28729" xr:uid="{00000000-0005-0000-0000-0000888A0000}"/>
    <cellStyle name="Normal 7 2 2 6 3" xfId="17249" xr:uid="{00000000-0005-0000-0000-0000898A0000}"/>
    <cellStyle name="Normal 7 2 2 6 3 2" xfId="39892" xr:uid="{00000000-0005-0000-0000-00008A8A0000}"/>
    <cellStyle name="Normal 7 2 2 6 4" xfId="9809" xr:uid="{00000000-0005-0000-0000-00008B8A0000}"/>
    <cellStyle name="Normal 7 2 2 6 4 2" xfId="32452" xr:uid="{00000000-0005-0000-0000-00008C8A0000}"/>
    <cellStyle name="Normal 7 2 2 6 5" xfId="25011" xr:uid="{00000000-0005-0000-0000-00008D8A0000}"/>
    <cellStyle name="Normal 7 2 2 7" xfId="4236" xr:uid="{00000000-0005-0000-0000-00008E8A0000}"/>
    <cellStyle name="Normal 7 2 2 7 2" xfId="19120" xr:uid="{00000000-0005-0000-0000-00008F8A0000}"/>
    <cellStyle name="Normal 7 2 2 7 2 2" xfId="41763" xr:uid="{00000000-0005-0000-0000-0000908A0000}"/>
    <cellStyle name="Normal 7 2 2 7 3" xfId="11680" xr:uid="{00000000-0005-0000-0000-0000918A0000}"/>
    <cellStyle name="Normal 7 2 2 7 3 2" xfId="34323" xr:uid="{00000000-0005-0000-0000-0000928A0000}"/>
    <cellStyle name="Normal 7 2 2 7 4" xfId="26882" xr:uid="{00000000-0005-0000-0000-0000938A0000}"/>
    <cellStyle name="Normal 7 2 2 8" xfId="504" xr:uid="{00000000-0005-0000-0000-0000948A0000}"/>
    <cellStyle name="Normal 7 2 2 8 2" xfId="15402" xr:uid="{00000000-0005-0000-0000-0000958A0000}"/>
    <cellStyle name="Normal 7 2 2 8 2 2" xfId="38045" xr:uid="{00000000-0005-0000-0000-0000968A0000}"/>
    <cellStyle name="Normal 7 2 2 8 3" xfId="23165" xr:uid="{00000000-0005-0000-0000-0000978A0000}"/>
    <cellStyle name="Normal 7 2 2 9" xfId="7962" xr:uid="{00000000-0005-0000-0000-0000988A0000}"/>
    <cellStyle name="Normal 7 2 2 9 2" xfId="30605" xr:uid="{00000000-0005-0000-0000-0000998A0000}"/>
    <cellStyle name="Normal 7 2 3" xfId="286" xr:uid="{00000000-0005-0000-0000-00009A8A0000}"/>
    <cellStyle name="Normal 7 2 3 2" xfId="770" xr:uid="{00000000-0005-0000-0000-00009B8A0000}"/>
    <cellStyle name="Normal 7 2 3 2 2" xfId="1235" xr:uid="{00000000-0005-0000-0000-00009C8A0000}"/>
    <cellStyle name="Normal 7 2 3 2 2 2" xfId="2163" xr:uid="{00000000-0005-0000-0000-00009D8A0000}"/>
    <cellStyle name="Normal 7 2 3 2 2 2 2" xfId="4013" xr:uid="{00000000-0005-0000-0000-00009E8A0000}"/>
    <cellStyle name="Normal 7 2 3 2 2 2 2 2" xfId="7734" xr:uid="{00000000-0005-0000-0000-00009F8A0000}"/>
    <cellStyle name="Normal 7 2 3 2 2 2 2 2 2" xfId="22618" xr:uid="{00000000-0005-0000-0000-0000A08A0000}"/>
    <cellStyle name="Normal 7 2 3 2 2 2 2 2 2 2" xfId="45261" xr:uid="{00000000-0005-0000-0000-0000A18A0000}"/>
    <cellStyle name="Normal 7 2 3 2 2 2 2 2 3" xfId="15178" xr:uid="{00000000-0005-0000-0000-0000A28A0000}"/>
    <cellStyle name="Normal 7 2 3 2 2 2 2 2 3 2" xfId="37821" xr:uid="{00000000-0005-0000-0000-0000A38A0000}"/>
    <cellStyle name="Normal 7 2 3 2 2 2 2 2 4" xfId="30380" xr:uid="{00000000-0005-0000-0000-0000A48A0000}"/>
    <cellStyle name="Normal 7 2 3 2 2 2 2 3" xfId="18900" xr:uid="{00000000-0005-0000-0000-0000A58A0000}"/>
    <cellStyle name="Normal 7 2 3 2 2 2 2 3 2" xfId="41543" xr:uid="{00000000-0005-0000-0000-0000A68A0000}"/>
    <cellStyle name="Normal 7 2 3 2 2 2 2 4" xfId="11460" xr:uid="{00000000-0005-0000-0000-0000A78A0000}"/>
    <cellStyle name="Normal 7 2 3 2 2 2 2 4 2" xfId="34103" xr:uid="{00000000-0005-0000-0000-0000A88A0000}"/>
    <cellStyle name="Normal 7 2 3 2 2 2 2 5" xfId="26662" xr:uid="{00000000-0005-0000-0000-0000A98A0000}"/>
    <cellStyle name="Normal 7 2 3 2 2 2 3" xfId="5887" xr:uid="{00000000-0005-0000-0000-0000AA8A0000}"/>
    <cellStyle name="Normal 7 2 3 2 2 2 3 2" xfId="20771" xr:uid="{00000000-0005-0000-0000-0000AB8A0000}"/>
    <cellStyle name="Normal 7 2 3 2 2 2 3 2 2" xfId="43414" xr:uid="{00000000-0005-0000-0000-0000AC8A0000}"/>
    <cellStyle name="Normal 7 2 3 2 2 2 3 3" xfId="13331" xr:uid="{00000000-0005-0000-0000-0000AD8A0000}"/>
    <cellStyle name="Normal 7 2 3 2 2 2 3 3 2" xfId="35974" xr:uid="{00000000-0005-0000-0000-0000AE8A0000}"/>
    <cellStyle name="Normal 7 2 3 2 2 2 3 4" xfId="28533" xr:uid="{00000000-0005-0000-0000-0000AF8A0000}"/>
    <cellStyle name="Normal 7 2 3 2 2 2 4" xfId="17053" xr:uid="{00000000-0005-0000-0000-0000B08A0000}"/>
    <cellStyle name="Normal 7 2 3 2 2 2 4 2" xfId="39696" xr:uid="{00000000-0005-0000-0000-0000B18A0000}"/>
    <cellStyle name="Normal 7 2 3 2 2 2 5" xfId="9613" xr:uid="{00000000-0005-0000-0000-0000B28A0000}"/>
    <cellStyle name="Normal 7 2 3 2 2 2 5 2" xfId="32256" xr:uid="{00000000-0005-0000-0000-0000B38A0000}"/>
    <cellStyle name="Normal 7 2 3 2 2 2 6" xfId="24815" xr:uid="{00000000-0005-0000-0000-0000B48A0000}"/>
    <cellStyle name="Normal 7 2 3 2 2 3" xfId="3088" xr:uid="{00000000-0005-0000-0000-0000B58A0000}"/>
    <cellStyle name="Normal 7 2 3 2 2 3 2" xfId="6809" xr:uid="{00000000-0005-0000-0000-0000B68A0000}"/>
    <cellStyle name="Normal 7 2 3 2 2 3 2 2" xfId="21693" xr:uid="{00000000-0005-0000-0000-0000B78A0000}"/>
    <cellStyle name="Normal 7 2 3 2 2 3 2 2 2" xfId="44336" xr:uid="{00000000-0005-0000-0000-0000B88A0000}"/>
    <cellStyle name="Normal 7 2 3 2 2 3 2 3" xfId="14253" xr:uid="{00000000-0005-0000-0000-0000B98A0000}"/>
    <cellStyle name="Normal 7 2 3 2 2 3 2 3 2" xfId="36896" xr:uid="{00000000-0005-0000-0000-0000BA8A0000}"/>
    <cellStyle name="Normal 7 2 3 2 2 3 2 4" xfId="29455" xr:uid="{00000000-0005-0000-0000-0000BB8A0000}"/>
    <cellStyle name="Normal 7 2 3 2 2 3 3" xfId="17975" xr:uid="{00000000-0005-0000-0000-0000BC8A0000}"/>
    <cellStyle name="Normal 7 2 3 2 2 3 3 2" xfId="40618" xr:uid="{00000000-0005-0000-0000-0000BD8A0000}"/>
    <cellStyle name="Normal 7 2 3 2 2 3 4" xfId="10535" xr:uid="{00000000-0005-0000-0000-0000BE8A0000}"/>
    <cellStyle name="Normal 7 2 3 2 2 3 4 2" xfId="33178" xr:uid="{00000000-0005-0000-0000-0000BF8A0000}"/>
    <cellStyle name="Normal 7 2 3 2 2 3 5" xfId="25737" xr:uid="{00000000-0005-0000-0000-0000C08A0000}"/>
    <cellStyle name="Normal 7 2 3 2 2 4" xfId="4962" xr:uid="{00000000-0005-0000-0000-0000C18A0000}"/>
    <cellStyle name="Normal 7 2 3 2 2 4 2" xfId="19846" xr:uid="{00000000-0005-0000-0000-0000C28A0000}"/>
    <cellStyle name="Normal 7 2 3 2 2 4 2 2" xfId="42489" xr:uid="{00000000-0005-0000-0000-0000C38A0000}"/>
    <cellStyle name="Normal 7 2 3 2 2 4 3" xfId="12406" xr:uid="{00000000-0005-0000-0000-0000C48A0000}"/>
    <cellStyle name="Normal 7 2 3 2 2 4 3 2" xfId="35049" xr:uid="{00000000-0005-0000-0000-0000C58A0000}"/>
    <cellStyle name="Normal 7 2 3 2 2 4 4" xfId="27608" xr:uid="{00000000-0005-0000-0000-0000C68A0000}"/>
    <cellStyle name="Normal 7 2 3 2 2 5" xfId="16128" xr:uid="{00000000-0005-0000-0000-0000C78A0000}"/>
    <cellStyle name="Normal 7 2 3 2 2 5 2" xfId="38771" xr:uid="{00000000-0005-0000-0000-0000C88A0000}"/>
    <cellStyle name="Normal 7 2 3 2 2 6" xfId="8688" xr:uid="{00000000-0005-0000-0000-0000C98A0000}"/>
    <cellStyle name="Normal 7 2 3 2 2 6 2" xfId="31331" xr:uid="{00000000-0005-0000-0000-0000CA8A0000}"/>
    <cellStyle name="Normal 7 2 3 2 2 7" xfId="23890" xr:uid="{00000000-0005-0000-0000-0000CB8A0000}"/>
    <cellStyle name="Normal 7 2 3 2 3" xfId="1701" xr:uid="{00000000-0005-0000-0000-0000CC8A0000}"/>
    <cellStyle name="Normal 7 2 3 2 3 2" xfId="3551" xr:uid="{00000000-0005-0000-0000-0000CD8A0000}"/>
    <cellStyle name="Normal 7 2 3 2 3 2 2" xfId="7272" xr:uid="{00000000-0005-0000-0000-0000CE8A0000}"/>
    <cellStyle name="Normal 7 2 3 2 3 2 2 2" xfId="22156" xr:uid="{00000000-0005-0000-0000-0000CF8A0000}"/>
    <cellStyle name="Normal 7 2 3 2 3 2 2 2 2" xfId="44799" xr:uid="{00000000-0005-0000-0000-0000D08A0000}"/>
    <cellStyle name="Normal 7 2 3 2 3 2 2 3" xfId="14716" xr:uid="{00000000-0005-0000-0000-0000D18A0000}"/>
    <cellStyle name="Normal 7 2 3 2 3 2 2 3 2" xfId="37359" xr:uid="{00000000-0005-0000-0000-0000D28A0000}"/>
    <cellStyle name="Normal 7 2 3 2 3 2 2 4" xfId="29918" xr:uid="{00000000-0005-0000-0000-0000D38A0000}"/>
    <cellStyle name="Normal 7 2 3 2 3 2 3" xfId="18438" xr:uid="{00000000-0005-0000-0000-0000D48A0000}"/>
    <cellStyle name="Normal 7 2 3 2 3 2 3 2" xfId="41081" xr:uid="{00000000-0005-0000-0000-0000D58A0000}"/>
    <cellStyle name="Normal 7 2 3 2 3 2 4" xfId="10998" xr:uid="{00000000-0005-0000-0000-0000D68A0000}"/>
    <cellStyle name="Normal 7 2 3 2 3 2 4 2" xfId="33641" xr:uid="{00000000-0005-0000-0000-0000D78A0000}"/>
    <cellStyle name="Normal 7 2 3 2 3 2 5" xfId="26200" xr:uid="{00000000-0005-0000-0000-0000D88A0000}"/>
    <cellStyle name="Normal 7 2 3 2 3 3" xfId="5425" xr:uid="{00000000-0005-0000-0000-0000D98A0000}"/>
    <cellStyle name="Normal 7 2 3 2 3 3 2" xfId="20309" xr:uid="{00000000-0005-0000-0000-0000DA8A0000}"/>
    <cellStyle name="Normal 7 2 3 2 3 3 2 2" xfId="42952" xr:uid="{00000000-0005-0000-0000-0000DB8A0000}"/>
    <cellStyle name="Normal 7 2 3 2 3 3 3" xfId="12869" xr:uid="{00000000-0005-0000-0000-0000DC8A0000}"/>
    <cellStyle name="Normal 7 2 3 2 3 3 3 2" xfId="35512" xr:uid="{00000000-0005-0000-0000-0000DD8A0000}"/>
    <cellStyle name="Normal 7 2 3 2 3 3 4" xfId="28071" xr:uid="{00000000-0005-0000-0000-0000DE8A0000}"/>
    <cellStyle name="Normal 7 2 3 2 3 4" xfId="16591" xr:uid="{00000000-0005-0000-0000-0000DF8A0000}"/>
    <cellStyle name="Normal 7 2 3 2 3 4 2" xfId="39234" xr:uid="{00000000-0005-0000-0000-0000E08A0000}"/>
    <cellStyle name="Normal 7 2 3 2 3 5" xfId="9151" xr:uid="{00000000-0005-0000-0000-0000E18A0000}"/>
    <cellStyle name="Normal 7 2 3 2 3 5 2" xfId="31794" xr:uid="{00000000-0005-0000-0000-0000E28A0000}"/>
    <cellStyle name="Normal 7 2 3 2 3 6" xfId="24353" xr:uid="{00000000-0005-0000-0000-0000E38A0000}"/>
    <cellStyle name="Normal 7 2 3 2 4" xfId="2626" xr:uid="{00000000-0005-0000-0000-0000E48A0000}"/>
    <cellStyle name="Normal 7 2 3 2 4 2" xfId="6347" xr:uid="{00000000-0005-0000-0000-0000E58A0000}"/>
    <cellStyle name="Normal 7 2 3 2 4 2 2" xfId="21231" xr:uid="{00000000-0005-0000-0000-0000E68A0000}"/>
    <cellStyle name="Normal 7 2 3 2 4 2 2 2" xfId="43874" xr:uid="{00000000-0005-0000-0000-0000E78A0000}"/>
    <cellStyle name="Normal 7 2 3 2 4 2 3" xfId="13791" xr:uid="{00000000-0005-0000-0000-0000E88A0000}"/>
    <cellStyle name="Normal 7 2 3 2 4 2 3 2" xfId="36434" xr:uid="{00000000-0005-0000-0000-0000E98A0000}"/>
    <cellStyle name="Normal 7 2 3 2 4 2 4" xfId="28993" xr:uid="{00000000-0005-0000-0000-0000EA8A0000}"/>
    <cellStyle name="Normal 7 2 3 2 4 3" xfId="17513" xr:uid="{00000000-0005-0000-0000-0000EB8A0000}"/>
    <cellStyle name="Normal 7 2 3 2 4 3 2" xfId="40156" xr:uid="{00000000-0005-0000-0000-0000EC8A0000}"/>
    <cellStyle name="Normal 7 2 3 2 4 4" xfId="10073" xr:uid="{00000000-0005-0000-0000-0000ED8A0000}"/>
    <cellStyle name="Normal 7 2 3 2 4 4 2" xfId="32716" xr:uid="{00000000-0005-0000-0000-0000EE8A0000}"/>
    <cellStyle name="Normal 7 2 3 2 4 5" xfId="25275" xr:uid="{00000000-0005-0000-0000-0000EF8A0000}"/>
    <cellStyle name="Normal 7 2 3 2 5" xfId="4500" xr:uid="{00000000-0005-0000-0000-0000F08A0000}"/>
    <cellStyle name="Normal 7 2 3 2 5 2" xfId="19384" xr:uid="{00000000-0005-0000-0000-0000F18A0000}"/>
    <cellStyle name="Normal 7 2 3 2 5 2 2" xfId="42027" xr:uid="{00000000-0005-0000-0000-0000F28A0000}"/>
    <cellStyle name="Normal 7 2 3 2 5 3" xfId="11944" xr:uid="{00000000-0005-0000-0000-0000F38A0000}"/>
    <cellStyle name="Normal 7 2 3 2 5 3 2" xfId="34587" xr:uid="{00000000-0005-0000-0000-0000F48A0000}"/>
    <cellStyle name="Normal 7 2 3 2 5 4" xfId="27146" xr:uid="{00000000-0005-0000-0000-0000F58A0000}"/>
    <cellStyle name="Normal 7 2 3 2 6" xfId="15666" xr:uid="{00000000-0005-0000-0000-0000F68A0000}"/>
    <cellStyle name="Normal 7 2 3 2 6 2" xfId="38309" xr:uid="{00000000-0005-0000-0000-0000F78A0000}"/>
    <cellStyle name="Normal 7 2 3 2 7" xfId="8226" xr:uid="{00000000-0005-0000-0000-0000F88A0000}"/>
    <cellStyle name="Normal 7 2 3 2 7 2" xfId="30869" xr:uid="{00000000-0005-0000-0000-0000F98A0000}"/>
    <cellStyle name="Normal 7 2 3 2 8" xfId="23428" xr:uid="{00000000-0005-0000-0000-0000FA8A0000}"/>
    <cellStyle name="Normal 7 2 3 3" xfId="1024" xr:uid="{00000000-0005-0000-0000-0000FB8A0000}"/>
    <cellStyle name="Normal 7 2 3 3 2" xfId="1952" xr:uid="{00000000-0005-0000-0000-0000FC8A0000}"/>
    <cellStyle name="Normal 7 2 3 3 2 2" xfId="3802" xr:uid="{00000000-0005-0000-0000-0000FD8A0000}"/>
    <cellStyle name="Normal 7 2 3 3 2 2 2" xfId="7523" xr:uid="{00000000-0005-0000-0000-0000FE8A0000}"/>
    <cellStyle name="Normal 7 2 3 3 2 2 2 2" xfId="22407" xr:uid="{00000000-0005-0000-0000-0000FF8A0000}"/>
    <cellStyle name="Normal 7 2 3 3 2 2 2 2 2" xfId="45050" xr:uid="{00000000-0005-0000-0000-0000008B0000}"/>
    <cellStyle name="Normal 7 2 3 3 2 2 2 3" xfId="14967" xr:uid="{00000000-0005-0000-0000-0000018B0000}"/>
    <cellStyle name="Normal 7 2 3 3 2 2 2 3 2" xfId="37610" xr:uid="{00000000-0005-0000-0000-0000028B0000}"/>
    <cellStyle name="Normal 7 2 3 3 2 2 2 4" xfId="30169" xr:uid="{00000000-0005-0000-0000-0000038B0000}"/>
    <cellStyle name="Normal 7 2 3 3 2 2 3" xfId="18689" xr:uid="{00000000-0005-0000-0000-0000048B0000}"/>
    <cellStyle name="Normal 7 2 3 3 2 2 3 2" xfId="41332" xr:uid="{00000000-0005-0000-0000-0000058B0000}"/>
    <cellStyle name="Normal 7 2 3 3 2 2 4" xfId="11249" xr:uid="{00000000-0005-0000-0000-0000068B0000}"/>
    <cellStyle name="Normal 7 2 3 3 2 2 4 2" xfId="33892" xr:uid="{00000000-0005-0000-0000-0000078B0000}"/>
    <cellStyle name="Normal 7 2 3 3 2 2 5" xfId="26451" xr:uid="{00000000-0005-0000-0000-0000088B0000}"/>
    <cellStyle name="Normal 7 2 3 3 2 3" xfId="5676" xr:uid="{00000000-0005-0000-0000-0000098B0000}"/>
    <cellStyle name="Normal 7 2 3 3 2 3 2" xfId="20560" xr:uid="{00000000-0005-0000-0000-00000A8B0000}"/>
    <cellStyle name="Normal 7 2 3 3 2 3 2 2" xfId="43203" xr:uid="{00000000-0005-0000-0000-00000B8B0000}"/>
    <cellStyle name="Normal 7 2 3 3 2 3 3" xfId="13120" xr:uid="{00000000-0005-0000-0000-00000C8B0000}"/>
    <cellStyle name="Normal 7 2 3 3 2 3 3 2" xfId="35763" xr:uid="{00000000-0005-0000-0000-00000D8B0000}"/>
    <cellStyle name="Normal 7 2 3 3 2 3 4" xfId="28322" xr:uid="{00000000-0005-0000-0000-00000E8B0000}"/>
    <cellStyle name="Normal 7 2 3 3 2 4" xfId="16842" xr:uid="{00000000-0005-0000-0000-00000F8B0000}"/>
    <cellStyle name="Normal 7 2 3 3 2 4 2" xfId="39485" xr:uid="{00000000-0005-0000-0000-0000108B0000}"/>
    <cellStyle name="Normal 7 2 3 3 2 5" xfId="9402" xr:uid="{00000000-0005-0000-0000-0000118B0000}"/>
    <cellStyle name="Normal 7 2 3 3 2 5 2" xfId="32045" xr:uid="{00000000-0005-0000-0000-0000128B0000}"/>
    <cellStyle name="Normal 7 2 3 3 2 6" xfId="24604" xr:uid="{00000000-0005-0000-0000-0000138B0000}"/>
    <cellStyle name="Normal 7 2 3 3 3" xfId="2877" xr:uid="{00000000-0005-0000-0000-0000148B0000}"/>
    <cellStyle name="Normal 7 2 3 3 3 2" xfId="6598" xr:uid="{00000000-0005-0000-0000-0000158B0000}"/>
    <cellStyle name="Normal 7 2 3 3 3 2 2" xfId="21482" xr:uid="{00000000-0005-0000-0000-0000168B0000}"/>
    <cellStyle name="Normal 7 2 3 3 3 2 2 2" xfId="44125" xr:uid="{00000000-0005-0000-0000-0000178B0000}"/>
    <cellStyle name="Normal 7 2 3 3 3 2 3" xfId="14042" xr:uid="{00000000-0005-0000-0000-0000188B0000}"/>
    <cellStyle name="Normal 7 2 3 3 3 2 3 2" xfId="36685" xr:uid="{00000000-0005-0000-0000-0000198B0000}"/>
    <cellStyle name="Normal 7 2 3 3 3 2 4" xfId="29244" xr:uid="{00000000-0005-0000-0000-00001A8B0000}"/>
    <cellStyle name="Normal 7 2 3 3 3 3" xfId="17764" xr:uid="{00000000-0005-0000-0000-00001B8B0000}"/>
    <cellStyle name="Normal 7 2 3 3 3 3 2" xfId="40407" xr:uid="{00000000-0005-0000-0000-00001C8B0000}"/>
    <cellStyle name="Normal 7 2 3 3 3 4" xfId="10324" xr:uid="{00000000-0005-0000-0000-00001D8B0000}"/>
    <cellStyle name="Normal 7 2 3 3 3 4 2" xfId="32967" xr:uid="{00000000-0005-0000-0000-00001E8B0000}"/>
    <cellStyle name="Normal 7 2 3 3 3 5" xfId="25526" xr:uid="{00000000-0005-0000-0000-00001F8B0000}"/>
    <cellStyle name="Normal 7 2 3 3 4" xfId="4751" xr:uid="{00000000-0005-0000-0000-0000208B0000}"/>
    <cellStyle name="Normal 7 2 3 3 4 2" xfId="19635" xr:uid="{00000000-0005-0000-0000-0000218B0000}"/>
    <cellStyle name="Normal 7 2 3 3 4 2 2" xfId="42278" xr:uid="{00000000-0005-0000-0000-0000228B0000}"/>
    <cellStyle name="Normal 7 2 3 3 4 3" xfId="12195" xr:uid="{00000000-0005-0000-0000-0000238B0000}"/>
    <cellStyle name="Normal 7 2 3 3 4 3 2" xfId="34838" xr:uid="{00000000-0005-0000-0000-0000248B0000}"/>
    <cellStyle name="Normal 7 2 3 3 4 4" xfId="27397" xr:uid="{00000000-0005-0000-0000-0000258B0000}"/>
    <cellStyle name="Normal 7 2 3 3 5" xfId="15917" xr:uid="{00000000-0005-0000-0000-0000268B0000}"/>
    <cellStyle name="Normal 7 2 3 3 5 2" xfId="38560" xr:uid="{00000000-0005-0000-0000-0000278B0000}"/>
    <cellStyle name="Normal 7 2 3 3 6" xfId="8477" xr:uid="{00000000-0005-0000-0000-0000288B0000}"/>
    <cellStyle name="Normal 7 2 3 3 6 2" xfId="31120" xr:uid="{00000000-0005-0000-0000-0000298B0000}"/>
    <cellStyle name="Normal 7 2 3 3 7" xfId="23679" xr:uid="{00000000-0005-0000-0000-00002A8B0000}"/>
    <cellStyle name="Normal 7 2 3 4" xfId="1490" xr:uid="{00000000-0005-0000-0000-00002B8B0000}"/>
    <cellStyle name="Normal 7 2 3 4 2" xfId="3340" xr:uid="{00000000-0005-0000-0000-00002C8B0000}"/>
    <cellStyle name="Normal 7 2 3 4 2 2" xfId="7061" xr:uid="{00000000-0005-0000-0000-00002D8B0000}"/>
    <cellStyle name="Normal 7 2 3 4 2 2 2" xfId="21945" xr:uid="{00000000-0005-0000-0000-00002E8B0000}"/>
    <cellStyle name="Normal 7 2 3 4 2 2 2 2" xfId="44588" xr:uid="{00000000-0005-0000-0000-00002F8B0000}"/>
    <cellStyle name="Normal 7 2 3 4 2 2 3" xfId="14505" xr:uid="{00000000-0005-0000-0000-0000308B0000}"/>
    <cellStyle name="Normal 7 2 3 4 2 2 3 2" xfId="37148" xr:uid="{00000000-0005-0000-0000-0000318B0000}"/>
    <cellStyle name="Normal 7 2 3 4 2 2 4" xfId="29707" xr:uid="{00000000-0005-0000-0000-0000328B0000}"/>
    <cellStyle name="Normal 7 2 3 4 2 3" xfId="18227" xr:uid="{00000000-0005-0000-0000-0000338B0000}"/>
    <cellStyle name="Normal 7 2 3 4 2 3 2" xfId="40870" xr:uid="{00000000-0005-0000-0000-0000348B0000}"/>
    <cellStyle name="Normal 7 2 3 4 2 4" xfId="10787" xr:uid="{00000000-0005-0000-0000-0000358B0000}"/>
    <cellStyle name="Normal 7 2 3 4 2 4 2" xfId="33430" xr:uid="{00000000-0005-0000-0000-0000368B0000}"/>
    <cellStyle name="Normal 7 2 3 4 2 5" xfId="25989" xr:uid="{00000000-0005-0000-0000-0000378B0000}"/>
    <cellStyle name="Normal 7 2 3 4 3" xfId="5214" xr:uid="{00000000-0005-0000-0000-0000388B0000}"/>
    <cellStyle name="Normal 7 2 3 4 3 2" xfId="20098" xr:uid="{00000000-0005-0000-0000-0000398B0000}"/>
    <cellStyle name="Normal 7 2 3 4 3 2 2" xfId="42741" xr:uid="{00000000-0005-0000-0000-00003A8B0000}"/>
    <cellStyle name="Normal 7 2 3 4 3 3" xfId="12658" xr:uid="{00000000-0005-0000-0000-00003B8B0000}"/>
    <cellStyle name="Normal 7 2 3 4 3 3 2" xfId="35301" xr:uid="{00000000-0005-0000-0000-00003C8B0000}"/>
    <cellStyle name="Normal 7 2 3 4 3 4" xfId="27860" xr:uid="{00000000-0005-0000-0000-00003D8B0000}"/>
    <cellStyle name="Normal 7 2 3 4 4" xfId="16380" xr:uid="{00000000-0005-0000-0000-00003E8B0000}"/>
    <cellStyle name="Normal 7 2 3 4 4 2" xfId="39023" xr:uid="{00000000-0005-0000-0000-00003F8B0000}"/>
    <cellStyle name="Normal 7 2 3 4 5" xfId="8940" xr:uid="{00000000-0005-0000-0000-0000408B0000}"/>
    <cellStyle name="Normal 7 2 3 4 5 2" xfId="31583" xr:uid="{00000000-0005-0000-0000-0000418B0000}"/>
    <cellStyle name="Normal 7 2 3 4 6" xfId="24142" xr:uid="{00000000-0005-0000-0000-0000428B0000}"/>
    <cellStyle name="Normal 7 2 3 5" xfId="2415" xr:uid="{00000000-0005-0000-0000-0000438B0000}"/>
    <cellStyle name="Normal 7 2 3 5 2" xfId="6136" xr:uid="{00000000-0005-0000-0000-0000448B0000}"/>
    <cellStyle name="Normal 7 2 3 5 2 2" xfId="21020" xr:uid="{00000000-0005-0000-0000-0000458B0000}"/>
    <cellStyle name="Normal 7 2 3 5 2 2 2" xfId="43663" xr:uid="{00000000-0005-0000-0000-0000468B0000}"/>
    <cellStyle name="Normal 7 2 3 5 2 3" xfId="13580" xr:uid="{00000000-0005-0000-0000-0000478B0000}"/>
    <cellStyle name="Normal 7 2 3 5 2 3 2" xfId="36223" xr:uid="{00000000-0005-0000-0000-0000488B0000}"/>
    <cellStyle name="Normal 7 2 3 5 2 4" xfId="28782" xr:uid="{00000000-0005-0000-0000-0000498B0000}"/>
    <cellStyle name="Normal 7 2 3 5 3" xfId="17302" xr:uid="{00000000-0005-0000-0000-00004A8B0000}"/>
    <cellStyle name="Normal 7 2 3 5 3 2" xfId="39945" xr:uid="{00000000-0005-0000-0000-00004B8B0000}"/>
    <cellStyle name="Normal 7 2 3 5 4" xfId="9862" xr:uid="{00000000-0005-0000-0000-00004C8B0000}"/>
    <cellStyle name="Normal 7 2 3 5 4 2" xfId="32505" xr:uid="{00000000-0005-0000-0000-00004D8B0000}"/>
    <cellStyle name="Normal 7 2 3 5 5" xfId="25064" xr:uid="{00000000-0005-0000-0000-00004E8B0000}"/>
    <cellStyle name="Normal 7 2 3 6" xfId="4289" xr:uid="{00000000-0005-0000-0000-00004F8B0000}"/>
    <cellStyle name="Normal 7 2 3 6 2" xfId="19173" xr:uid="{00000000-0005-0000-0000-0000508B0000}"/>
    <cellStyle name="Normal 7 2 3 6 2 2" xfId="41816" xr:uid="{00000000-0005-0000-0000-0000518B0000}"/>
    <cellStyle name="Normal 7 2 3 6 3" xfId="11733" xr:uid="{00000000-0005-0000-0000-0000528B0000}"/>
    <cellStyle name="Normal 7 2 3 6 3 2" xfId="34376" xr:uid="{00000000-0005-0000-0000-0000538B0000}"/>
    <cellStyle name="Normal 7 2 3 6 4" xfId="26935" xr:uid="{00000000-0005-0000-0000-0000548B0000}"/>
    <cellStyle name="Normal 7 2 3 7" xfId="558" xr:uid="{00000000-0005-0000-0000-0000558B0000}"/>
    <cellStyle name="Normal 7 2 3 7 2" xfId="15455" xr:uid="{00000000-0005-0000-0000-0000568B0000}"/>
    <cellStyle name="Normal 7 2 3 7 2 2" xfId="38098" xr:uid="{00000000-0005-0000-0000-0000578B0000}"/>
    <cellStyle name="Normal 7 2 3 7 3" xfId="23218" xr:uid="{00000000-0005-0000-0000-0000588B0000}"/>
    <cellStyle name="Normal 7 2 3 8" xfId="8015" xr:uid="{00000000-0005-0000-0000-0000598B0000}"/>
    <cellStyle name="Normal 7 2 3 8 2" xfId="30658" xr:uid="{00000000-0005-0000-0000-00005A8B0000}"/>
    <cellStyle name="Normal 7 2 3 9" xfId="22984" xr:uid="{00000000-0005-0000-0000-00005B8B0000}"/>
    <cellStyle name="Normal 7 2 4" xfId="665" xr:uid="{00000000-0005-0000-0000-00005C8B0000}"/>
    <cellStyle name="Normal 7 2 4 2" xfId="1130" xr:uid="{00000000-0005-0000-0000-00005D8B0000}"/>
    <cellStyle name="Normal 7 2 4 2 2" xfId="2058" xr:uid="{00000000-0005-0000-0000-00005E8B0000}"/>
    <cellStyle name="Normal 7 2 4 2 2 2" xfId="3908" xr:uid="{00000000-0005-0000-0000-00005F8B0000}"/>
    <cellStyle name="Normal 7 2 4 2 2 2 2" xfId="7629" xr:uid="{00000000-0005-0000-0000-0000608B0000}"/>
    <cellStyle name="Normal 7 2 4 2 2 2 2 2" xfId="22513" xr:uid="{00000000-0005-0000-0000-0000618B0000}"/>
    <cellStyle name="Normal 7 2 4 2 2 2 2 2 2" xfId="45156" xr:uid="{00000000-0005-0000-0000-0000628B0000}"/>
    <cellStyle name="Normal 7 2 4 2 2 2 2 3" xfId="15073" xr:uid="{00000000-0005-0000-0000-0000638B0000}"/>
    <cellStyle name="Normal 7 2 4 2 2 2 2 3 2" xfId="37716" xr:uid="{00000000-0005-0000-0000-0000648B0000}"/>
    <cellStyle name="Normal 7 2 4 2 2 2 2 4" xfId="30275" xr:uid="{00000000-0005-0000-0000-0000658B0000}"/>
    <cellStyle name="Normal 7 2 4 2 2 2 3" xfId="18795" xr:uid="{00000000-0005-0000-0000-0000668B0000}"/>
    <cellStyle name="Normal 7 2 4 2 2 2 3 2" xfId="41438" xr:uid="{00000000-0005-0000-0000-0000678B0000}"/>
    <cellStyle name="Normal 7 2 4 2 2 2 4" xfId="11355" xr:uid="{00000000-0005-0000-0000-0000688B0000}"/>
    <cellStyle name="Normal 7 2 4 2 2 2 4 2" xfId="33998" xr:uid="{00000000-0005-0000-0000-0000698B0000}"/>
    <cellStyle name="Normal 7 2 4 2 2 2 5" xfId="26557" xr:uid="{00000000-0005-0000-0000-00006A8B0000}"/>
    <cellStyle name="Normal 7 2 4 2 2 3" xfId="5782" xr:uid="{00000000-0005-0000-0000-00006B8B0000}"/>
    <cellStyle name="Normal 7 2 4 2 2 3 2" xfId="20666" xr:uid="{00000000-0005-0000-0000-00006C8B0000}"/>
    <cellStyle name="Normal 7 2 4 2 2 3 2 2" xfId="43309" xr:uid="{00000000-0005-0000-0000-00006D8B0000}"/>
    <cellStyle name="Normal 7 2 4 2 2 3 3" xfId="13226" xr:uid="{00000000-0005-0000-0000-00006E8B0000}"/>
    <cellStyle name="Normal 7 2 4 2 2 3 3 2" xfId="35869" xr:uid="{00000000-0005-0000-0000-00006F8B0000}"/>
    <cellStyle name="Normal 7 2 4 2 2 3 4" xfId="28428" xr:uid="{00000000-0005-0000-0000-0000708B0000}"/>
    <cellStyle name="Normal 7 2 4 2 2 4" xfId="16948" xr:uid="{00000000-0005-0000-0000-0000718B0000}"/>
    <cellStyle name="Normal 7 2 4 2 2 4 2" xfId="39591" xr:uid="{00000000-0005-0000-0000-0000728B0000}"/>
    <cellStyle name="Normal 7 2 4 2 2 5" xfId="9508" xr:uid="{00000000-0005-0000-0000-0000738B0000}"/>
    <cellStyle name="Normal 7 2 4 2 2 5 2" xfId="32151" xr:uid="{00000000-0005-0000-0000-0000748B0000}"/>
    <cellStyle name="Normal 7 2 4 2 2 6" xfId="24710" xr:uid="{00000000-0005-0000-0000-0000758B0000}"/>
    <cellStyle name="Normal 7 2 4 2 3" xfId="2983" xr:uid="{00000000-0005-0000-0000-0000768B0000}"/>
    <cellStyle name="Normal 7 2 4 2 3 2" xfId="6704" xr:uid="{00000000-0005-0000-0000-0000778B0000}"/>
    <cellStyle name="Normal 7 2 4 2 3 2 2" xfId="21588" xr:uid="{00000000-0005-0000-0000-0000788B0000}"/>
    <cellStyle name="Normal 7 2 4 2 3 2 2 2" xfId="44231" xr:uid="{00000000-0005-0000-0000-0000798B0000}"/>
    <cellStyle name="Normal 7 2 4 2 3 2 3" xfId="14148" xr:uid="{00000000-0005-0000-0000-00007A8B0000}"/>
    <cellStyle name="Normal 7 2 4 2 3 2 3 2" xfId="36791" xr:uid="{00000000-0005-0000-0000-00007B8B0000}"/>
    <cellStyle name="Normal 7 2 4 2 3 2 4" xfId="29350" xr:uid="{00000000-0005-0000-0000-00007C8B0000}"/>
    <cellStyle name="Normal 7 2 4 2 3 3" xfId="17870" xr:uid="{00000000-0005-0000-0000-00007D8B0000}"/>
    <cellStyle name="Normal 7 2 4 2 3 3 2" xfId="40513" xr:uid="{00000000-0005-0000-0000-00007E8B0000}"/>
    <cellStyle name="Normal 7 2 4 2 3 4" xfId="10430" xr:uid="{00000000-0005-0000-0000-00007F8B0000}"/>
    <cellStyle name="Normal 7 2 4 2 3 4 2" xfId="33073" xr:uid="{00000000-0005-0000-0000-0000808B0000}"/>
    <cellStyle name="Normal 7 2 4 2 3 5" xfId="25632" xr:uid="{00000000-0005-0000-0000-0000818B0000}"/>
    <cellStyle name="Normal 7 2 4 2 4" xfId="4857" xr:uid="{00000000-0005-0000-0000-0000828B0000}"/>
    <cellStyle name="Normal 7 2 4 2 4 2" xfId="19741" xr:uid="{00000000-0005-0000-0000-0000838B0000}"/>
    <cellStyle name="Normal 7 2 4 2 4 2 2" xfId="42384" xr:uid="{00000000-0005-0000-0000-0000848B0000}"/>
    <cellStyle name="Normal 7 2 4 2 4 3" xfId="12301" xr:uid="{00000000-0005-0000-0000-0000858B0000}"/>
    <cellStyle name="Normal 7 2 4 2 4 3 2" xfId="34944" xr:uid="{00000000-0005-0000-0000-0000868B0000}"/>
    <cellStyle name="Normal 7 2 4 2 4 4" xfId="27503" xr:uid="{00000000-0005-0000-0000-0000878B0000}"/>
    <cellStyle name="Normal 7 2 4 2 5" xfId="16023" xr:uid="{00000000-0005-0000-0000-0000888B0000}"/>
    <cellStyle name="Normal 7 2 4 2 5 2" xfId="38666" xr:uid="{00000000-0005-0000-0000-0000898B0000}"/>
    <cellStyle name="Normal 7 2 4 2 6" xfId="8583" xr:uid="{00000000-0005-0000-0000-00008A8B0000}"/>
    <cellStyle name="Normal 7 2 4 2 6 2" xfId="31226" xr:uid="{00000000-0005-0000-0000-00008B8B0000}"/>
    <cellStyle name="Normal 7 2 4 2 7" xfId="23785" xr:uid="{00000000-0005-0000-0000-00008C8B0000}"/>
    <cellStyle name="Normal 7 2 4 3" xfId="1596" xr:uid="{00000000-0005-0000-0000-00008D8B0000}"/>
    <cellStyle name="Normal 7 2 4 3 2" xfId="3446" xr:uid="{00000000-0005-0000-0000-00008E8B0000}"/>
    <cellStyle name="Normal 7 2 4 3 2 2" xfId="7167" xr:uid="{00000000-0005-0000-0000-00008F8B0000}"/>
    <cellStyle name="Normal 7 2 4 3 2 2 2" xfId="22051" xr:uid="{00000000-0005-0000-0000-0000908B0000}"/>
    <cellStyle name="Normal 7 2 4 3 2 2 2 2" xfId="44694" xr:uid="{00000000-0005-0000-0000-0000918B0000}"/>
    <cellStyle name="Normal 7 2 4 3 2 2 3" xfId="14611" xr:uid="{00000000-0005-0000-0000-0000928B0000}"/>
    <cellStyle name="Normal 7 2 4 3 2 2 3 2" xfId="37254" xr:uid="{00000000-0005-0000-0000-0000938B0000}"/>
    <cellStyle name="Normal 7 2 4 3 2 2 4" xfId="29813" xr:uid="{00000000-0005-0000-0000-0000948B0000}"/>
    <cellStyle name="Normal 7 2 4 3 2 3" xfId="18333" xr:uid="{00000000-0005-0000-0000-0000958B0000}"/>
    <cellStyle name="Normal 7 2 4 3 2 3 2" xfId="40976" xr:uid="{00000000-0005-0000-0000-0000968B0000}"/>
    <cellStyle name="Normal 7 2 4 3 2 4" xfId="10893" xr:uid="{00000000-0005-0000-0000-0000978B0000}"/>
    <cellStyle name="Normal 7 2 4 3 2 4 2" xfId="33536" xr:uid="{00000000-0005-0000-0000-0000988B0000}"/>
    <cellStyle name="Normal 7 2 4 3 2 5" xfId="26095" xr:uid="{00000000-0005-0000-0000-0000998B0000}"/>
    <cellStyle name="Normal 7 2 4 3 3" xfId="5320" xr:uid="{00000000-0005-0000-0000-00009A8B0000}"/>
    <cellStyle name="Normal 7 2 4 3 3 2" xfId="20204" xr:uid="{00000000-0005-0000-0000-00009B8B0000}"/>
    <cellStyle name="Normal 7 2 4 3 3 2 2" xfId="42847" xr:uid="{00000000-0005-0000-0000-00009C8B0000}"/>
    <cellStyle name="Normal 7 2 4 3 3 3" xfId="12764" xr:uid="{00000000-0005-0000-0000-00009D8B0000}"/>
    <cellStyle name="Normal 7 2 4 3 3 3 2" xfId="35407" xr:uid="{00000000-0005-0000-0000-00009E8B0000}"/>
    <cellStyle name="Normal 7 2 4 3 3 4" xfId="27966" xr:uid="{00000000-0005-0000-0000-00009F8B0000}"/>
    <cellStyle name="Normal 7 2 4 3 4" xfId="16486" xr:uid="{00000000-0005-0000-0000-0000A08B0000}"/>
    <cellStyle name="Normal 7 2 4 3 4 2" xfId="39129" xr:uid="{00000000-0005-0000-0000-0000A18B0000}"/>
    <cellStyle name="Normal 7 2 4 3 5" xfId="9046" xr:uid="{00000000-0005-0000-0000-0000A28B0000}"/>
    <cellStyle name="Normal 7 2 4 3 5 2" xfId="31689" xr:uid="{00000000-0005-0000-0000-0000A38B0000}"/>
    <cellStyle name="Normal 7 2 4 3 6" xfId="24248" xr:uid="{00000000-0005-0000-0000-0000A48B0000}"/>
    <cellStyle name="Normal 7 2 4 4" xfId="2521" xr:uid="{00000000-0005-0000-0000-0000A58B0000}"/>
    <cellStyle name="Normal 7 2 4 4 2" xfId="6242" xr:uid="{00000000-0005-0000-0000-0000A68B0000}"/>
    <cellStyle name="Normal 7 2 4 4 2 2" xfId="21126" xr:uid="{00000000-0005-0000-0000-0000A78B0000}"/>
    <cellStyle name="Normal 7 2 4 4 2 2 2" xfId="43769" xr:uid="{00000000-0005-0000-0000-0000A88B0000}"/>
    <cellStyle name="Normal 7 2 4 4 2 3" xfId="13686" xr:uid="{00000000-0005-0000-0000-0000A98B0000}"/>
    <cellStyle name="Normal 7 2 4 4 2 3 2" xfId="36329" xr:uid="{00000000-0005-0000-0000-0000AA8B0000}"/>
    <cellStyle name="Normal 7 2 4 4 2 4" xfId="28888" xr:uid="{00000000-0005-0000-0000-0000AB8B0000}"/>
    <cellStyle name="Normal 7 2 4 4 3" xfId="17408" xr:uid="{00000000-0005-0000-0000-0000AC8B0000}"/>
    <cellStyle name="Normal 7 2 4 4 3 2" xfId="40051" xr:uid="{00000000-0005-0000-0000-0000AD8B0000}"/>
    <cellStyle name="Normal 7 2 4 4 4" xfId="9968" xr:uid="{00000000-0005-0000-0000-0000AE8B0000}"/>
    <cellStyle name="Normal 7 2 4 4 4 2" xfId="32611" xr:uid="{00000000-0005-0000-0000-0000AF8B0000}"/>
    <cellStyle name="Normal 7 2 4 4 5" xfId="25170" xr:uid="{00000000-0005-0000-0000-0000B08B0000}"/>
    <cellStyle name="Normal 7 2 4 5" xfId="4395" xr:uid="{00000000-0005-0000-0000-0000B18B0000}"/>
    <cellStyle name="Normal 7 2 4 5 2" xfId="19279" xr:uid="{00000000-0005-0000-0000-0000B28B0000}"/>
    <cellStyle name="Normal 7 2 4 5 2 2" xfId="41922" xr:uid="{00000000-0005-0000-0000-0000B38B0000}"/>
    <cellStyle name="Normal 7 2 4 5 3" xfId="11839" xr:uid="{00000000-0005-0000-0000-0000B48B0000}"/>
    <cellStyle name="Normal 7 2 4 5 3 2" xfId="34482" xr:uid="{00000000-0005-0000-0000-0000B58B0000}"/>
    <cellStyle name="Normal 7 2 4 5 4" xfId="27041" xr:uid="{00000000-0005-0000-0000-0000B68B0000}"/>
    <cellStyle name="Normal 7 2 4 6" xfId="15561" xr:uid="{00000000-0005-0000-0000-0000B78B0000}"/>
    <cellStyle name="Normal 7 2 4 6 2" xfId="38204" xr:uid="{00000000-0005-0000-0000-0000B88B0000}"/>
    <cellStyle name="Normal 7 2 4 7" xfId="8121" xr:uid="{00000000-0005-0000-0000-0000B98B0000}"/>
    <cellStyle name="Normal 7 2 4 7 2" xfId="30764" xr:uid="{00000000-0005-0000-0000-0000BA8B0000}"/>
    <cellStyle name="Normal 7 2 4 8" xfId="23323" xr:uid="{00000000-0005-0000-0000-0000BB8B0000}"/>
    <cellStyle name="Normal 7 2 5" xfId="919" xr:uid="{00000000-0005-0000-0000-0000BC8B0000}"/>
    <cellStyle name="Normal 7 2 5 2" xfId="1847" xr:uid="{00000000-0005-0000-0000-0000BD8B0000}"/>
    <cellStyle name="Normal 7 2 5 2 2" xfId="3697" xr:uid="{00000000-0005-0000-0000-0000BE8B0000}"/>
    <cellStyle name="Normal 7 2 5 2 2 2" xfId="7418" xr:uid="{00000000-0005-0000-0000-0000BF8B0000}"/>
    <cellStyle name="Normal 7 2 5 2 2 2 2" xfId="22302" xr:uid="{00000000-0005-0000-0000-0000C08B0000}"/>
    <cellStyle name="Normal 7 2 5 2 2 2 2 2" xfId="44945" xr:uid="{00000000-0005-0000-0000-0000C18B0000}"/>
    <cellStyle name="Normal 7 2 5 2 2 2 3" xfId="14862" xr:uid="{00000000-0005-0000-0000-0000C28B0000}"/>
    <cellStyle name="Normal 7 2 5 2 2 2 3 2" xfId="37505" xr:uid="{00000000-0005-0000-0000-0000C38B0000}"/>
    <cellStyle name="Normal 7 2 5 2 2 2 4" xfId="30064" xr:uid="{00000000-0005-0000-0000-0000C48B0000}"/>
    <cellStyle name="Normal 7 2 5 2 2 3" xfId="18584" xr:uid="{00000000-0005-0000-0000-0000C58B0000}"/>
    <cellStyle name="Normal 7 2 5 2 2 3 2" xfId="41227" xr:uid="{00000000-0005-0000-0000-0000C68B0000}"/>
    <cellStyle name="Normal 7 2 5 2 2 4" xfId="11144" xr:uid="{00000000-0005-0000-0000-0000C78B0000}"/>
    <cellStyle name="Normal 7 2 5 2 2 4 2" xfId="33787" xr:uid="{00000000-0005-0000-0000-0000C88B0000}"/>
    <cellStyle name="Normal 7 2 5 2 2 5" xfId="26346" xr:uid="{00000000-0005-0000-0000-0000C98B0000}"/>
    <cellStyle name="Normal 7 2 5 2 3" xfId="5571" xr:uid="{00000000-0005-0000-0000-0000CA8B0000}"/>
    <cellStyle name="Normal 7 2 5 2 3 2" xfId="20455" xr:uid="{00000000-0005-0000-0000-0000CB8B0000}"/>
    <cellStyle name="Normal 7 2 5 2 3 2 2" xfId="43098" xr:uid="{00000000-0005-0000-0000-0000CC8B0000}"/>
    <cellStyle name="Normal 7 2 5 2 3 3" xfId="13015" xr:uid="{00000000-0005-0000-0000-0000CD8B0000}"/>
    <cellStyle name="Normal 7 2 5 2 3 3 2" xfId="35658" xr:uid="{00000000-0005-0000-0000-0000CE8B0000}"/>
    <cellStyle name="Normal 7 2 5 2 3 4" xfId="28217" xr:uid="{00000000-0005-0000-0000-0000CF8B0000}"/>
    <cellStyle name="Normal 7 2 5 2 4" xfId="16737" xr:uid="{00000000-0005-0000-0000-0000D08B0000}"/>
    <cellStyle name="Normal 7 2 5 2 4 2" xfId="39380" xr:uid="{00000000-0005-0000-0000-0000D18B0000}"/>
    <cellStyle name="Normal 7 2 5 2 5" xfId="9297" xr:uid="{00000000-0005-0000-0000-0000D28B0000}"/>
    <cellStyle name="Normal 7 2 5 2 5 2" xfId="31940" xr:uid="{00000000-0005-0000-0000-0000D38B0000}"/>
    <cellStyle name="Normal 7 2 5 2 6" xfId="24499" xr:uid="{00000000-0005-0000-0000-0000D48B0000}"/>
    <cellStyle name="Normal 7 2 5 3" xfId="2772" xr:uid="{00000000-0005-0000-0000-0000D58B0000}"/>
    <cellStyle name="Normal 7 2 5 3 2" xfId="6493" xr:uid="{00000000-0005-0000-0000-0000D68B0000}"/>
    <cellStyle name="Normal 7 2 5 3 2 2" xfId="21377" xr:uid="{00000000-0005-0000-0000-0000D78B0000}"/>
    <cellStyle name="Normal 7 2 5 3 2 2 2" xfId="44020" xr:uid="{00000000-0005-0000-0000-0000D88B0000}"/>
    <cellStyle name="Normal 7 2 5 3 2 3" xfId="13937" xr:uid="{00000000-0005-0000-0000-0000D98B0000}"/>
    <cellStyle name="Normal 7 2 5 3 2 3 2" xfId="36580" xr:uid="{00000000-0005-0000-0000-0000DA8B0000}"/>
    <cellStyle name="Normal 7 2 5 3 2 4" xfId="29139" xr:uid="{00000000-0005-0000-0000-0000DB8B0000}"/>
    <cellStyle name="Normal 7 2 5 3 3" xfId="17659" xr:uid="{00000000-0005-0000-0000-0000DC8B0000}"/>
    <cellStyle name="Normal 7 2 5 3 3 2" xfId="40302" xr:uid="{00000000-0005-0000-0000-0000DD8B0000}"/>
    <cellStyle name="Normal 7 2 5 3 4" xfId="10219" xr:uid="{00000000-0005-0000-0000-0000DE8B0000}"/>
    <cellStyle name="Normal 7 2 5 3 4 2" xfId="32862" xr:uid="{00000000-0005-0000-0000-0000DF8B0000}"/>
    <cellStyle name="Normal 7 2 5 3 5" xfId="25421" xr:uid="{00000000-0005-0000-0000-0000E08B0000}"/>
    <cellStyle name="Normal 7 2 5 4" xfId="4646" xr:uid="{00000000-0005-0000-0000-0000E18B0000}"/>
    <cellStyle name="Normal 7 2 5 4 2" xfId="19530" xr:uid="{00000000-0005-0000-0000-0000E28B0000}"/>
    <cellStyle name="Normal 7 2 5 4 2 2" xfId="42173" xr:uid="{00000000-0005-0000-0000-0000E38B0000}"/>
    <cellStyle name="Normal 7 2 5 4 3" xfId="12090" xr:uid="{00000000-0005-0000-0000-0000E48B0000}"/>
    <cellStyle name="Normal 7 2 5 4 3 2" xfId="34733" xr:uid="{00000000-0005-0000-0000-0000E58B0000}"/>
    <cellStyle name="Normal 7 2 5 4 4" xfId="27292" xr:uid="{00000000-0005-0000-0000-0000E68B0000}"/>
    <cellStyle name="Normal 7 2 5 5" xfId="15812" xr:uid="{00000000-0005-0000-0000-0000E78B0000}"/>
    <cellStyle name="Normal 7 2 5 5 2" xfId="38455" xr:uid="{00000000-0005-0000-0000-0000E88B0000}"/>
    <cellStyle name="Normal 7 2 5 6" xfId="8372" xr:uid="{00000000-0005-0000-0000-0000E98B0000}"/>
    <cellStyle name="Normal 7 2 5 6 2" xfId="31015" xr:uid="{00000000-0005-0000-0000-0000EA8B0000}"/>
    <cellStyle name="Normal 7 2 5 7" xfId="23574" xr:uid="{00000000-0005-0000-0000-0000EB8B0000}"/>
    <cellStyle name="Normal 7 2 6" xfId="1385" xr:uid="{00000000-0005-0000-0000-0000EC8B0000}"/>
    <cellStyle name="Normal 7 2 6 2" xfId="3235" xr:uid="{00000000-0005-0000-0000-0000ED8B0000}"/>
    <cellStyle name="Normal 7 2 6 2 2" xfId="6956" xr:uid="{00000000-0005-0000-0000-0000EE8B0000}"/>
    <cellStyle name="Normal 7 2 6 2 2 2" xfId="21840" xr:uid="{00000000-0005-0000-0000-0000EF8B0000}"/>
    <cellStyle name="Normal 7 2 6 2 2 2 2" xfId="44483" xr:uid="{00000000-0005-0000-0000-0000F08B0000}"/>
    <cellStyle name="Normal 7 2 6 2 2 3" xfId="14400" xr:uid="{00000000-0005-0000-0000-0000F18B0000}"/>
    <cellStyle name="Normal 7 2 6 2 2 3 2" xfId="37043" xr:uid="{00000000-0005-0000-0000-0000F28B0000}"/>
    <cellStyle name="Normal 7 2 6 2 2 4" xfId="29602" xr:uid="{00000000-0005-0000-0000-0000F38B0000}"/>
    <cellStyle name="Normal 7 2 6 2 3" xfId="18122" xr:uid="{00000000-0005-0000-0000-0000F48B0000}"/>
    <cellStyle name="Normal 7 2 6 2 3 2" xfId="40765" xr:uid="{00000000-0005-0000-0000-0000F58B0000}"/>
    <cellStyle name="Normal 7 2 6 2 4" xfId="10682" xr:uid="{00000000-0005-0000-0000-0000F68B0000}"/>
    <cellStyle name="Normal 7 2 6 2 4 2" xfId="33325" xr:uid="{00000000-0005-0000-0000-0000F78B0000}"/>
    <cellStyle name="Normal 7 2 6 2 5" xfId="25884" xr:uid="{00000000-0005-0000-0000-0000F88B0000}"/>
    <cellStyle name="Normal 7 2 6 3" xfId="5109" xr:uid="{00000000-0005-0000-0000-0000F98B0000}"/>
    <cellStyle name="Normal 7 2 6 3 2" xfId="19993" xr:uid="{00000000-0005-0000-0000-0000FA8B0000}"/>
    <cellStyle name="Normal 7 2 6 3 2 2" xfId="42636" xr:uid="{00000000-0005-0000-0000-0000FB8B0000}"/>
    <cellStyle name="Normal 7 2 6 3 3" xfId="12553" xr:uid="{00000000-0005-0000-0000-0000FC8B0000}"/>
    <cellStyle name="Normal 7 2 6 3 3 2" xfId="35196" xr:uid="{00000000-0005-0000-0000-0000FD8B0000}"/>
    <cellStyle name="Normal 7 2 6 3 4" xfId="27755" xr:uid="{00000000-0005-0000-0000-0000FE8B0000}"/>
    <cellStyle name="Normal 7 2 6 4" xfId="16275" xr:uid="{00000000-0005-0000-0000-0000FF8B0000}"/>
    <cellStyle name="Normal 7 2 6 4 2" xfId="38918" xr:uid="{00000000-0005-0000-0000-0000008C0000}"/>
    <cellStyle name="Normal 7 2 6 5" xfId="8835" xr:uid="{00000000-0005-0000-0000-0000018C0000}"/>
    <cellStyle name="Normal 7 2 6 5 2" xfId="31478" xr:uid="{00000000-0005-0000-0000-0000028C0000}"/>
    <cellStyle name="Normal 7 2 6 6" xfId="24037" xr:uid="{00000000-0005-0000-0000-0000038C0000}"/>
    <cellStyle name="Normal 7 2 7" xfId="2310" xr:uid="{00000000-0005-0000-0000-0000048C0000}"/>
    <cellStyle name="Normal 7 2 7 2" xfId="6031" xr:uid="{00000000-0005-0000-0000-0000058C0000}"/>
    <cellStyle name="Normal 7 2 7 2 2" xfId="20915" xr:uid="{00000000-0005-0000-0000-0000068C0000}"/>
    <cellStyle name="Normal 7 2 7 2 2 2" xfId="43558" xr:uid="{00000000-0005-0000-0000-0000078C0000}"/>
    <cellStyle name="Normal 7 2 7 2 3" xfId="13475" xr:uid="{00000000-0005-0000-0000-0000088C0000}"/>
    <cellStyle name="Normal 7 2 7 2 3 2" xfId="36118" xr:uid="{00000000-0005-0000-0000-0000098C0000}"/>
    <cellStyle name="Normal 7 2 7 2 4" xfId="28677" xr:uid="{00000000-0005-0000-0000-00000A8C0000}"/>
    <cellStyle name="Normal 7 2 7 3" xfId="17197" xr:uid="{00000000-0005-0000-0000-00000B8C0000}"/>
    <cellStyle name="Normal 7 2 7 3 2" xfId="39840" xr:uid="{00000000-0005-0000-0000-00000C8C0000}"/>
    <cellStyle name="Normal 7 2 7 4" xfId="9757" xr:uid="{00000000-0005-0000-0000-00000D8C0000}"/>
    <cellStyle name="Normal 7 2 7 4 2" xfId="32400" xr:uid="{00000000-0005-0000-0000-00000E8C0000}"/>
    <cellStyle name="Normal 7 2 7 5" xfId="24959" xr:uid="{00000000-0005-0000-0000-00000F8C0000}"/>
    <cellStyle name="Normal 7 2 8" xfId="4184" xr:uid="{00000000-0005-0000-0000-0000108C0000}"/>
    <cellStyle name="Normal 7 2 8 2" xfId="19068" xr:uid="{00000000-0005-0000-0000-0000118C0000}"/>
    <cellStyle name="Normal 7 2 8 2 2" xfId="41711" xr:uid="{00000000-0005-0000-0000-0000128C0000}"/>
    <cellStyle name="Normal 7 2 8 3" xfId="11628" xr:uid="{00000000-0005-0000-0000-0000138C0000}"/>
    <cellStyle name="Normal 7 2 8 3 2" xfId="34271" xr:uid="{00000000-0005-0000-0000-0000148C0000}"/>
    <cellStyle name="Normal 7 2 8 4" xfId="26830" xr:uid="{00000000-0005-0000-0000-0000158C0000}"/>
    <cellStyle name="Normal 7 2 9" xfId="451" xr:uid="{00000000-0005-0000-0000-0000168C0000}"/>
    <cellStyle name="Normal 7 2 9 2" xfId="15350" xr:uid="{00000000-0005-0000-0000-0000178C0000}"/>
    <cellStyle name="Normal 7 2 9 2 2" xfId="37993" xr:uid="{00000000-0005-0000-0000-0000188C0000}"/>
    <cellStyle name="Normal 7 2 9 3" xfId="23113" xr:uid="{00000000-0005-0000-0000-0000198C0000}"/>
    <cellStyle name="Normal 7 3" xfId="163" xr:uid="{00000000-0005-0000-0000-00001A8C0000}"/>
    <cellStyle name="Normal 7 3 10" xfId="22867" xr:uid="{00000000-0005-0000-0000-00001B8C0000}"/>
    <cellStyle name="Normal 7 3 2" xfId="325" xr:uid="{00000000-0005-0000-0000-00001C8C0000}"/>
    <cellStyle name="Normal 7 3 2 2" xfId="802" xr:uid="{00000000-0005-0000-0000-00001D8C0000}"/>
    <cellStyle name="Normal 7 3 2 2 2" xfId="1267" xr:uid="{00000000-0005-0000-0000-00001E8C0000}"/>
    <cellStyle name="Normal 7 3 2 2 2 2" xfId="2195" xr:uid="{00000000-0005-0000-0000-00001F8C0000}"/>
    <cellStyle name="Normal 7 3 2 2 2 2 2" xfId="4045" xr:uid="{00000000-0005-0000-0000-0000208C0000}"/>
    <cellStyle name="Normal 7 3 2 2 2 2 2 2" xfId="7766" xr:uid="{00000000-0005-0000-0000-0000218C0000}"/>
    <cellStyle name="Normal 7 3 2 2 2 2 2 2 2" xfId="22650" xr:uid="{00000000-0005-0000-0000-0000228C0000}"/>
    <cellStyle name="Normal 7 3 2 2 2 2 2 2 2 2" xfId="45293" xr:uid="{00000000-0005-0000-0000-0000238C0000}"/>
    <cellStyle name="Normal 7 3 2 2 2 2 2 2 3" xfId="15210" xr:uid="{00000000-0005-0000-0000-0000248C0000}"/>
    <cellStyle name="Normal 7 3 2 2 2 2 2 2 3 2" xfId="37853" xr:uid="{00000000-0005-0000-0000-0000258C0000}"/>
    <cellStyle name="Normal 7 3 2 2 2 2 2 2 4" xfId="30412" xr:uid="{00000000-0005-0000-0000-0000268C0000}"/>
    <cellStyle name="Normal 7 3 2 2 2 2 2 3" xfId="18932" xr:uid="{00000000-0005-0000-0000-0000278C0000}"/>
    <cellStyle name="Normal 7 3 2 2 2 2 2 3 2" xfId="41575" xr:uid="{00000000-0005-0000-0000-0000288C0000}"/>
    <cellStyle name="Normal 7 3 2 2 2 2 2 4" xfId="11492" xr:uid="{00000000-0005-0000-0000-0000298C0000}"/>
    <cellStyle name="Normal 7 3 2 2 2 2 2 4 2" xfId="34135" xr:uid="{00000000-0005-0000-0000-00002A8C0000}"/>
    <cellStyle name="Normal 7 3 2 2 2 2 2 5" xfId="26694" xr:uid="{00000000-0005-0000-0000-00002B8C0000}"/>
    <cellStyle name="Normal 7 3 2 2 2 2 3" xfId="5919" xr:uid="{00000000-0005-0000-0000-00002C8C0000}"/>
    <cellStyle name="Normal 7 3 2 2 2 2 3 2" xfId="20803" xr:uid="{00000000-0005-0000-0000-00002D8C0000}"/>
    <cellStyle name="Normal 7 3 2 2 2 2 3 2 2" xfId="43446" xr:uid="{00000000-0005-0000-0000-00002E8C0000}"/>
    <cellStyle name="Normal 7 3 2 2 2 2 3 3" xfId="13363" xr:uid="{00000000-0005-0000-0000-00002F8C0000}"/>
    <cellStyle name="Normal 7 3 2 2 2 2 3 3 2" xfId="36006" xr:uid="{00000000-0005-0000-0000-0000308C0000}"/>
    <cellStyle name="Normal 7 3 2 2 2 2 3 4" xfId="28565" xr:uid="{00000000-0005-0000-0000-0000318C0000}"/>
    <cellStyle name="Normal 7 3 2 2 2 2 4" xfId="17085" xr:uid="{00000000-0005-0000-0000-0000328C0000}"/>
    <cellStyle name="Normal 7 3 2 2 2 2 4 2" xfId="39728" xr:uid="{00000000-0005-0000-0000-0000338C0000}"/>
    <cellStyle name="Normal 7 3 2 2 2 2 5" xfId="9645" xr:uid="{00000000-0005-0000-0000-0000348C0000}"/>
    <cellStyle name="Normal 7 3 2 2 2 2 5 2" xfId="32288" xr:uid="{00000000-0005-0000-0000-0000358C0000}"/>
    <cellStyle name="Normal 7 3 2 2 2 2 6" xfId="24847" xr:uid="{00000000-0005-0000-0000-0000368C0000}"/>
    <cellStyle name="Normal 7 3 2 2 2 3" xfId="3120" xr:uid="{00000000-0005-0000-0000-0000378C0000}"/>
    <cellStyle name="Normal 7 3 2 2 2 3 2" xfId="6841" xr:uid="{00000000-0005-0000-0000-0000388C0000}"/>
    <cellStyle name="Normal 7 3 2 2 2 3 2 2" xfId="21725" xr:uid="{00000000-0005-0000-0000-0000398C0000}"/>
    <cellStyle name="Normal 7 3 2 2 2 3 2 2 2" xfId="44368" xr:uid="{00000000-0005-0000-0000-00003A8C0000}"/>
    <cellStyle name="Normal 7 3 2 2 2 3 2 3" xfId="14285" xr:uid="{00000000-0005-0000-0000-00003B8C0000}"/>
    <cellStyle name="Normal 7 3 2 2 2 3 2 3 2" xfId="36928" xr:uid="{00000000-0005-0000-0000-00003C8C0000}"/>
    <cellStyle name="Normal 7 3 2 2 2 3 2 4" xfId="29487" xr:uid="{00000000-0005-0000-0000-00003D8C0000}"/>
    <cellStyle name="Normal 7 3 2 2 2 3 3" xfId="18007" xr:uid="{00000000-0005-0000-0000-00003E8C0000}"/>
    <cellStyle name="Normal 7 3 2 2 2 3 3 2" xfId="40650" xr:uid="{00000000-0005-0000-0000-00003F8C0000}"/>
    <cellStyle name="Normal 7 3 2 2 2 3 4" xfId="10567" xr:uid="{00000000-0005-0000-0000-0000408C0000}"/>
    <cellStyle name="Normal 7 3 2 2 2 3 4 2" xfId="33210" xr:uid="{00000000-0005-0000-0000-0000418C0000}"/>
    <cellStyle name="Normal 7 3 2 2 2 3 5" xfId="25769" xr:uid="{00000000-0005-0000-0000-0000428C0000}"/>
    <cellStyle name="Normal 7 3 2 2 2 4" xfId="4994" xr:uid="{00000000-0005-0000-0000-0000438C0000}"/>
    <cellStyle name="Normal 7 3 2 2 2 4 2" xfId="19878" xr:uid="{00000000-0005-0000-0000-0000448C0000}"/>
    <cellStyle name="Normal 7 3 2 2 2 4 2 2" xfId="42521" xr:uid="{00000000-0005-0000-0000-0000458C0000}"/>
    <cellStyle name="Normal 7 3 2 2 2 4 3" xfId="12438" xr:uid="{00000000-0005-0000-0000-0000468C0000}"/>
    <cellStyle name="Normal 7 3 2 2 2 4 3 2" xfId="35081" xr:uid="{00000000-0005-0000-0000-0000478C0000}"/>
    <cellStyle name="Normal 7 3 2 2 2 4 4" xfId="27640" xr:uid="{00000000-0005-0000-0000-0000488C0000}"/>
    <cellStyle name="Normal 7 3 2 2 2 5" xfId="16160" xr:uid="{00000000-0005-0000-0000-0000498C0000}"/>
    <cellStyle name="Normal 7 3 2 2 2 5 2" xfId="38803" xr:uid="{00000000-0005-0000-0000-00004A8C0000}"/>
    <cellStyle name="Normal 7 3 2 2 2 6" xfId="8720" xr:uid="{00000000-0005-0000-0000-00004B8C0000}"/>
    <cellStyle name="Normal 7 3 2 2 2 6 2" xfId="31363" xr:uid="{00000000-0005-0000-0000-00004C8C0000}"/>
    <cellStyle name="Normal 7 3 2 2 2 7" xfId="23922" xr:uid="{00000000-0005-0000-0000-00004D8C0000}"/>
    <cellStyle name="Normal 7 3 2 2 3" xfId="1733" xr:uid="{00000000-0005-0000-0000-00004E8C0000}"/>
    <cellStyle name="Normal 7 3 2 2 3 2" xfId="3583" xr:uid="{00000000-0005-0000-0000-00004F8C0000}"/>
    <cellStyle name="Normal 7 3 2 2 3 2 2" xfId="7304" xr:uid="{00000000-0005-0000-0000-0000508C0000}"/>
    <cellStyle name="Normal 7 3 2 2 3 2 2 2" xfId="22188" xr:uid="{00000000-0005-0000-0000-0000518C0000}"/>
    <cellStyle name="Normal 7 3 2 2 3 2 2 2 2" xfId="44831" xr:uid="{00000000-0005-0000-0000-0000528C0000}"/>
    <cellStyle name="Normal 7 3 2 2 3 2 2 3" xfId="14748" xr:uid="{00000000-0005-0000-0000-0000538C0000}"/>
    <cellStyle name="Normal 7 3 2 2 3 2 2 3 2" xfId="37391" xr:uid="{00000000-0005-0000-0000-0000548C0000}"/>
    <cellStyle name="Normal 7 3 2 2 3 2 2 4" xfId="29950" xr:uid="{00000000-0005-0000-0000-0000558C0000}"/>
    <cellStyle name="Normal 7 3 2 2 3 2 3" xfId="18470" xr:uid="{00000000-0005-0000-0000-0000568C0000}"/>
    <cellStyle name="Normal 7 3 2 2 3 2 3 2" xfId="41113" xr:uid="{00000000-0005-0000-0000-0000578C0000}"/>
    <cellStyle name="Normal 7 3 2 2 3 2 4" xfId="11030" xr:uid="{00000000-0005-0000-0000-0000588C0000}"/>
    <cellStyle name="Normal 7 3 2 2 3 2 4 2" xfId="33673" xr:uid="{00000000-0005-0000-0000-0000598C0000}"/>
    <cellStyle name="Normal 7 3 2 2 3 2 5" xfId="26232" xr:uid="{00000000-0005-0000-0000-00005A8C0000}"/>
    <cellStyle name="Normal 7 3 2 2 3 3" xfId="5457" xr:uid="{00000000-0005-0000-0000-00005B8C0000}"/>
    <cellStyle name="Normal 7 3 2 2 3 3 2" xfId="20341" xr:uid="{00000000-0005-0000-0000-00005C8C0000}"/>
    <cellStyle name="Normal 7 3 2 2 3 3 2 2" xfId="42984" xr:uid="{00000000-0005-0000-0000-00005D8C0000}"/>
    <cellStyle name="Normal 7 3 2 2 3 3 3" xfId="12901" xr:uid="{00000000-0005-0000-0000-00005E8C0000}"/>
    <cellStyle name="Normal 7 3 2 2 3 3 3 2" xfId="35544" xr:uid="{00000000-0005-0000-0000-00005F8C0000}"/>
    <cellStyle name="Normal 7 3 2 2 3 3 4" xfId="28103" xr:uid="{00000000-0005-0000-0000-0000608C0000}"/>
    <cellStyle name="Normal 7 3 2 2 3 4" xfId="16623" xr:uid="{00000000-0005-0000-0000-0000618C0000}"/>
    <cellStyle name="Normal 7 3 2 2 3 4 2" xfId="39266" xr:uid="{00000000-0005-0000-0000-0000628C0000}"/>
    <cellStyle name="Normal 7 3 2 2 3 5" xfId="9183" xr:uid="{00000000-0005-0000-0000-0000638C0000}"/>
    <cellStyle name="Normal 7 3 2 2 3 5 2" xfId="31826" xr:uid="{00000000-0005-0000-0000-0000648C0000}"/>
    <cellStyle name="Normal 7 3 2 2 3 6" xfId="24385" xr:uid="{00000000-0005-0000-0000-0000658C0000}"/>
    <cellStyle name="Normal 7 3 2 2 4" xfId="2658" xr:uid="{00000000-0005-0000-0000-0000668C0000}"/>
    <cellStyle name="Normal 7 3 2 2 4 2" xfId="6379" xr:uid="{00000000-0005-0000-0000-0000678C0000}"/>
    <cellStyle name="Normal 7 3 2 2 4 2 2" xfId="21263" xr:uid="{00000000-0005-0000-0000-0000688C0000}"/>
    <cellStyle name="Normal 7 3 2 2 4 2 2 2" xfId="43906" xr:uid="{00000000-0005-0000-0000-0000698C0000}"/>
    <cellStyle name="Normal 7 3 2 2 4 2 3" xfId="13823" xr:uid="{00000000-0005-0000-0000-00006A8C0000}"/>
    <cellStyle name="Normal 7 3 2 2 4 2 3 2" xfId="36466" xr:uid="{00000000-0005-0000-0000-00006B8C0000}"/>
    <cellStyle name="Normal 7 3 2 2 4 2 4" xfId="29025" xr:uid="{00000000-0005-0000-0000-00006C8C0000}"/>
    <cellStyle name="Normal 7 3 2 2 4 3" xfId="17545" xr:uid="{00000000-0005-0000-0000-00006D8C0000}"/>
    <cellStyle name="Normal 7 3 2 2 4 3 2" xfId="40188" xr:uid="{00000000-0005-0000-0000-00006E8C0000}"/>
    <cellStyle name="Normal 7 3 2 2 4 4" xfId="10105" xr:uid="{00000000-0005-0000-0000-00006F8C0000}"/>
    <cellStyle name="Normal 7 3 2 2 4 4 2" xfId="32748" xr:uid="{00000000-0005-0000-0000-0000708C0000}"/>
    <cellStyle name="Normal 7 3 2 2 4 5" xfId="25307" xr:uid="{00000000-0005-0000-0000-0000718C0000}"/>
    <cellStyle name="Normal 7 3 2 2 5" xfId="4532" xr:uid="{00000000-0005-0000-0000-0000728C0000}"/>
    <cellStyle name="Normal 7 3 2 2 5 2" xfId="19416" xr:uid="{00000000-0005-0000-0000-0000738C0000}"/>
    <cellStyle name="Normal 7 3 2 2 5 2 2" xfId="42059" xr:uid="{00000000-0005-0000-0000-0000748C0000}"/>
    <cellStyle name="Normal 7 3 2 2 5 3" xfId="11976" xr:uid="{00000000-0005-0000-0000-0000758C0000}"/>
    <cellStyle name="Normal 7 3 2 2 5 3 2" xfId="34619" xr:uid="{00000000-0005-0000-0000-0000768C0000}"/>
    <cellStyle name="Normal 7 3 2 2 5 4" xfId="27178" xr:uid="{00000000-0005-0000-0000-0000778C0000}"/>
    <cellStyle name="Normal 7 3 2 2 6" xfId="15698" xr:uid="{00000000-0005-0000-0000-0000788C0000}"/>
    <cellStyle name="Normal 7 3 2 2 6 2" xfId="38341" xr:uid="{00000000-0005-0000-0000-0000798C0000}"/>
    <cellStyle name="Normal 7 3 2 2 7" xfId="8258" xr:uid="{00000000-0005-0000-0000-00007A8C0000}"/>
    <cellStyle name="Normal 7 3 2 2 7 2" xfId="30901" xr:uid="{00000000-0005-0000-0000-00007B8C0000}"/>
    <cellStyle name="Normal 7 3 2 2 8" xfId="23460" xr:uid="{00000000-0005-0000-0000-00007C8C0000}"/>
    <cellStyle name="Normal 7 3 2 3" xfId="1056" xr:uid="{00000000-0005-0000-0000-00007D8C0000}"/>
    <cellStyle name="Normal 7 3 2 3 2" xfId="1984" xr:uid="{00000000-0005-0000-0000-00007E8C0000}"/>
    <cellStyle name="Normal 7 3 2 3 2 2" xfId="3834" xr:uid="{00000000-0005-0000-0000-00007F8C0000}"/>
    <cellStyle name="Normal 7 3 2 3 2 2 2" xfId="7555" xr:uid="{00000000-0005-0000-0000-0000808C0000}"/>
    <cellStyle name="Normal 7 3 2 3 2 2 2 2" xfId="22439" xr:uid="{00000000-0005-0000-0000-0000818C0000}"/>
    <cellStyle name="Normal 7 3 2 3 2 2 2 2 2" xfId="45082" xr:uid="{00000000-0005-0000-0000-0000828C0000}"/>
    <cellStyle name="Normal 7 3 2 3 2 2 2 3" xfId="14999" xr:uid="{00000000-0005-0000-0000-0000838C0000}"/>
    <cellStyle name="Normal 7 3 2 3 2 2 2 3 2" xfId="37642" xr:uid="{00000000-0005-0000-0000-0000848C0000}"/>
    <cellStyle name="Normal 7 3 2 3 2 2 2 4" xfId="30201" xr:uid="{00000000-0005-0000-0000-0000858C0000}"/>
    <cellStyle name="Normal 7 3 2 3 2 2 3" xfId="18721" xr:uid="{00000000-0005-0000-0000-0000868C0000}"/>
    <cellStyle name="Normal 7 3 2 3 2 2 3 2" xfId="41364" xr:uid="{00000000-0005-0000-0000-0000878C0000}"/>
    <cellStyle name="Normal 7 3 2 3 2 2 4" xfId="11281" xr:uid="{00000000-0005-0000-0000-0000888C0000}"/>
    <cellStyle name="Normal 7 3 2 3 2 2 4 2" xfId="33924" xr:uid="{00000000-0005-0000-0000-0000898C0000}"/>
    <cellStyle name="Normal 7 3 2 3 2 2 5" xfId="26483" xr:uid="{00000000-0005-0000-0000-00008A8C0000}"/>
    <cellStyle name="Normal 7 3 2 3 2 3" xfId="5708" xr:uid="{00000000-0005-0000-0000-00008B8C0000}"/>
    <cellStyle name="Normal 7 3 2 3 2 3 2" xfId="20592" xr:uid="{00000000-0005-0000-0000-00008C8C0000}"/>
    <cellStyle name="Normal 7 3 2 3 2 3 2 2" xfId="43235" xr:uid="{00000000-0005-0000-0000-00008D8C0000}"/>
    <cellStyle name="Normal 7 3 2 3 2 3 3" xfId="13152" xr:uid="{00000000-0005-0000-0000-00008E8C0000}"/>
    <cellStyle name="Normal 7 3 2 3 2 3 3 2" xfId="35795" xr:uid="{00000000-0005-0000-0000-00008F8C0000}"/>
    <cellStyle name="Normal 7 3 2 3 2 3 4" xfId="28354" xr:uid="{00000000-0005-0000-0000-0000908C0000}"/>
    <cellStyle name="Normal 7 3 2 3 2 4" xfId="16874" xr:uid="{00000000-0005-0000-0000-0000918C0000}"/>
    <cellStyle name="Normal 7 3 2 3 2 4 2" xfId="39517" xr:uid="{00000000-0005-0000-0000-0000928C0000}"/>
    <cellStyle name="Normal 7 3 2 3 2 5" xfId="9434" xr:uid="{00000000-0005-0000-0000-0000938C0000}"/>
    <cellStyle name="Normal 7 3 2 3 2 5 2" xfId="32077" xr:uid="{00000000-0005-0000-0000-0000948C0000}"/>
    <cellStyle name="Normal 7 3 2 3 2 6" xfId="24636" xr:uid="{00000000-0005-0000-0000-0000958C0000}"/>
    <cellStyle name="Normal 7 3 2 3 3" xfId="2909" xr:uid="{00000000-0005-0000-0000-0000968C0000}"/>
    <cellStyle name="Normal 7 3 2 3 3 2" xfId="6630" xr:uid="{00000000-0005-0000-0000-0000978C0000}"/>
    <cellStyle name="Normal 7 3 2 3 3 2 2" xfId="21514" xr:uid="{00000000-0005-0000-0000-0000988C0000}"/>
    <cellStyle name="Normal 7 3 2 3 3 2 2 2" xfId="44157" xr:uid="{00000000-0005-0000-0000-0000998C0000}"/>
    <cellStyle name="Normal 7 3 2 3 3 2 3" xfId="14074" xr:uid="{00000000-0005-0000-0000-00009A8C0000}"/>
    <cellStyle name="Normal 7 3 2 3 3 2 3 2" xfId="36717" xr:uid="{00000000-0005-0000-0000-00009B8C0000}"/>
    <cellStyle name="Normal 7 3 2 3 3 2 4" xfId="29276" xr:uid="{00000000-0005-0000-0000-00009C8C0000}"/>
    <cellStyle name="Normal 7 3 2 3 3 3" xfId="17796" xr:uid="{00000000-0005-0000-0000-00009D8C0000}"/>
    <cellStyle name="Normal 7 3 2 3 3 3 2" xfId="40439" xr:uid="{00000000-0005-0000-0000-00009E8C0000}"/>
    <cellStyle name="Normal 7 3 2 3 3 4" xfId="10356" xr:uid="{00000000-0005-0000-0000-00009F8C0000}"/>
    <cellStyle name="Normal 7 3 2 3 3 4 2" xfId="32999" xr:uid="{00000000-0005-0000-0000-0000A08C0000}"/>
    <cellStyle name="Normal 7 3 2 3 3 5" xfId="25558" xr:uid="{00000000-0005-0000-0000-0000A18C0000}"/>
    <cellStyle name="Normal 7 3 2 3 4" xfId="4783" xr:uid="{00000000-0005-0000-0000-0000A28C0000}"/>
    <cellStyle name="Normal 7 3 2 3 4 2" xfId="19667" xr:uid="{00000000-0005-0000-0000-0000A38C0000}"/>
    <cellStyle name="Normal 7 3 2 3 4 2 2" xfId="42310" xr:uid="{00000000-0005-0000-0000-0000A48C0000}"/>
    <cellStyle name="Normal 7 3 2 3 4 3" xfId="12227" xr:uid="{00000000-0005-0000-0000-0000A58C0000}"/>
    <cellStyle name="Normal 7 3 2 3 4 3 2" xfId="34870" xr:uid="{00000000-0005-0000-0000-0000A68C0000}"/>
    <cellStyle name="Normal 7 3 2 3 4 4" xfId="27429" xr:uid="{00000000-0005-0000-0000-0000A78C0000}"/>
    <cellStyle name="Normal 7 3 2 3 5" xfId="15949" xr:uid="{00000000-0005-0000-0000-0000A88C0000}"/>
    <cellStyle name="Normal 7 3 2 3 5 2" xfId="38592" xr:uid="{00000000-0005-0000-0000-0000A98C0000}"/>
    <cellStyle name="Normal 7 3 2 3 6" xfId="8509" xr:uid="{00000000-0005-0000-0000-0000AA8C0000}"/>
    <cellStyle name="Normal 7 3 2 3 6 2" xfId="31152" xr:uid="{00000000-0005-0000-0000-0000AB8C0000}"/>
    <cellStyle name="Normal 7 3 2 3 7" xfId="23711" xr:uid="{00000000-0005-0000-0000-0000AC8C0000}"/>
    <cellStyle name="Normal 7 3 2 4" xfId="1522" xr:uid="{00000000-0005-0000-0000-0000AD8C0000}"/>
    <cellStyle name="Normal 7 3 2 4 2" xfId="3372" xr:uid="{00000000-0005-0000-0000-0000AE8C0000}"/>
    <cellStyle name="Normal 7 3 2 4 2 2" xfId="7093" xr:uid="{00000000-0005-0000-0000-0000AF8C0000}"/>
    <cellStyle name="Normal 7 3 2 4 2 2 2" xfId="21977" xr:uid="{00000000-0005-0000-0000-0000B08C0000}"/>
    <cellStyle name="Normal 7 3 2 4 2 2 2 2" xfId="44620" xr:uid="{00000000-0005-0000-0000-0000B18C0000}"/>
    <cellStyle name="Normal 7 3 2 4 2 2 3" xfId="14537" xr:uid="{00000000-0005-0000-0000-0000B28C0000}"/>
    <cellStyle name="Normal 7 3 2 4 2 2 3 2" xfId="37180" xr:uid="{00000000-0005-0000-0000-0000B38C0000}"/>
    <cellStyle name="Normal 7 3 2 4 2 2 4" xfId="29739" xr:uid="{00000000-0005-0000-0000-0000B48C0000}"/>
    <cellStyle name="Normal 7 3 2 4 2 3" xfId="18259" xr:uid="{00000000-0005-0000-0000-0000B58C0000}"/>
    <cellStyle name="Normal 7 3 2 4 2 3 2" xfId="40902" xr:uid="{00000000-0005-0000-0000-0000B68C0000}"/>
    <cellStyle name="Normal 7 3 2 4 2 4" xfId="10819" xr:uid="{00000000-0005-0000-0000-0000B78C0000}"/>
    <cellStyle name="Normal 7 3 2 4 2 4 2" xfId="33462" xr:uid="{00000000-0005-0000-0000-0000B88C0000}"/>
    <cellStyle name="Normal 7 3 2 4 2 5" xfId="26021" xr:uid="{00000000-0005-0000-0000-0000B98C0000}"/>
    <cellStyle name="Normal 7 3 2 4 3" xfId="5246" xr:uid="{00000000-0005-0000-0000-0000BA8C0000}"/>
    <cellStyle name="Normal 7 3 2 4 3 2" xfId="20130" xr:uid="{00000000-0005-0000-0000-0000BB8C0000}"/>
    <cellStyle name="Normal 7 3 2 4 3 2 2" xfId="42773" xr:uid="{00000000-0005-0000-0000-0000BC8C0000}"/>
    <cellStyle name="Normal 7 3 2 4 3 3" xfId="12690" xr:uid="{00000000-0005-0000-0000-0000BD8C0000}"/>
    <cellStyle name="Normal 7 3 2 4 3 3 2" xfId="35333" xr:uid="{00000000-0005-0000-0000-0000BE8C0000}"/>
    <cellStyle name="Normal 7 3 2 4 3 4" xfId="27892" xr:uid="{00000000-0005-0000-0000-0000BF8C0000}"/>
    <cellStyle name="Normal 7 3 2 4 4" xfId="16412" xr:uid="{00000000-0005-0000-0000-0000C08C0000}"/>
    <cellStyle name="Normal 7 3 2 4 4 2" xfId="39055" xr:uid="{00000000-0005-0000-0000-0000C18C0000}"/>
    <cellStyle name="Normal 7 3 2 4 5" xfId="8972" xr:uid="{00000000-0005-0000-0000-0000C28C0000}"/>
    <cellStyle name="Normal 7 3 2 4 5 2" xfId="31615" xr:uid="{00000000-0005-0000-0000-0000C38C0000}"/>
    <cellStyle name="Normal 7 3 2 4 6" xfId="24174" xr:uid="{00000000-0005-0000-0000-0000C48C0000}"/>
    <cellStyle name="Normal 7 3 2 5" xfId="2447" xr:uid="{00000000-0005-0000-0000-0000C58C0000}"/>
    <cellStyle name="Normal 7 3 2 5 2" xfId="6168" xr:uid="{00000000-0005-0000-0000-0000C68C0000}"/>
    <cellStyle name="Normal 7 3 2 5 2 2" xfId="21052" xr:uid="{00000000-0005-0000-0000-0000C78C0000}"/>
    <cellStyle name="Normal 7 3 2 5 2 2 2" xfId="43695" xr:uid="{00000000-0005-0000-0000-0000C88C0000}"/>
    <cellStyle name="Normal 7 3 2 5 2 3" xfId="13612" xr:uid="{00000000-0005-0000-0000-0000C98C0000}"/>
    <cellStyle name="Normal 7 3 2 5 2 3 2" xfId="36255" xr:uid="{00000000-0005-0000-0000-0000CA8C0000}"/>
    <cellStyle name="Normal 7 3 2 5 2 4" xfId="28814" xr:uid="{00000000-0005-0000-0000-0000CB8C0000}"/>
    <cellStyle name="Normal 7 3 2 5 3" xfId="17334" xr:uid="{00000000-0005-0000-0000-0000CC8C0000}"/>
    <cellStyle name="Normal 7 3 2 5 3 2" xfId="39977" xr:uid="{00000000-0005-0000-0000-0000CD8C0000}"/>
    <cellStyle name="Normal 7 3 2 5 4" xfId="9894" xr:uid="{00000000-0005-0000-0000-0000CE8C0000}"/>
    <cellStyle name="Normal 7 3 2 5 4 2" xfId="32537" xr:uid="{00000000-0005-0000-0000-0000CF8C0000}"/>
    <cellStyle name="Normal 7 3 2 5 5" xfId="25096" xr:uid="{00000000-0005-0000-0000-0000D08C0000}"/>
    <cellStyle name="Normal 7 3 2 6" xfId="4321" xr:uid="{00000000-0005-0000-0000-0000D18C0000}"/>
    <cellStyle name="Normal 7 3 2 6 2" xfId="19205" xr:uid="{00000000-0005-0000-0000-0000D28C0000}"/>
    <cellStyle name="Normal 7 3 2 6 2 2" xfId="41848" xr:uid="{00000000-0005-0000-0000-0000D38C0000}"/>
    <cellStyle name="Normal 7 3 2 6 3" xfId="11765" xr:uid="{00000000-0005-0000-0000-0000D48C0000}"/>
    <cellStyle name="Normal 7 3 2 6 3 2" xfId="34408" xr:uid="{00000000-0005-0000-0000-0000D58C0000}"/>
    <cellStyle name="Normal 7 3 2 6 4" xfId="26967" xr:uid="{00000000-0005-0000-0000-0000D68C0000}"/>
    <cellStyle name="Normal 7 3 2 7" xfId="590" xr:uid="{00000000-0005-0000-0000-0000D78C0000}"/>
    <cellStyle name="Normal 7 3 2 7 2" xfId="15487" xr:uid="{00000000-0005-0000-0000-0000D88C0000}"/>
    <cellStyle name="Normal 7 3 2 7 2 2" xfId="38130" xr:uid="{00000000-0005-0000-0000-0000D98C0000}"/>
    <cellStyle name="Normal 7 3 2 7 3" xfId="23250" xr:uid="{00000000-0005-0000-0000-0000DA8C0000}"/>
    <cellStyle name="Normal 7 3 2 8" xfId="8047" xr:uid="{00000000-0005-0000-0000-0000DB8C0000}"/>
    <cellStyle name="Normal 7 3 2 8 2" xfId="30690" xr:uid="{00000000-0005-0000-0000-0000DC8C0000}"/>
    <cellStyle name="Normal 7 3 2 9" xfId="23023" xr:uid="{00000000-0005-0000-0000-0000DD8C0000}"/>
    <cellStyle name="Normal 7 3 3" xfId="697" xr:uid="{00000000-0005-0000-0000-0000DE8C0000}"/>
    <cellStyle name="Normal 7 3 3 2" xfId="1162" xr:uid="{00000000-0005-0000-0000-0000DF8C0000}"/>
    <cellStyle name="Normal 7 3 3 2 2" xfId="2090" xr:uid="{00000000-0005-0000-0000-0000E08C0000}"/>
    <cellStyle name="Normal 7 3 3 2 2 2" xfId="3940" xr:uid="{00000000-0005-0000-0000-0000E18C0000}"/>
    <cellStyle name="Normal 7 3 3 2 2 2 2" xfId="7661" xr:uid="{00000000-0005-0000-0000-0000E28C0000}"/>
    <cellStyle name="Normal 7 3 3 2 2 2 2 2" xfId="22545" xr:uid="{00000000-0005-0000-0000-0000E38C0000}"/>
    <cellStyle name="Normal 7 3 3 2 2 2 2 2 2" xfId="45188" xr:uid="{00000000-0005-0000-0000-0000E48C0000}"/>
    <cellStyle name="Normal 7 3 3 2 2 2 2 3" xfId="15105" xr:uid="{00000000-0005-0000-0000-0000E58C0000}"/>
    <cellStyle name="Normal 7 3 3 2 2 2 2 3 2" xfId="37748" xr:uid="{00000000-0005-0000-0000-0000E68C0000}"/>
    <cellStyle name="Normal 7 3 3 2 2 2 2 4" xfId="30307" xr:uid="{00000000-0005-0000-0000-0000E78C0000}"/>
    <cellStyle name="Normal 7 3 3 2 2 2 3" xfId="18827" xr:uid="{00000000-0005-0000-0000-0000E88C0000}"/>
    <cellStyle name="Normal 7 3 3 2 2 2 3 2" xfId="41470" xr:uid="{00000000-0005-0000-0000-0000E98C0000}"/>
    <cellStyle name="Normal 7 3 3 2 2 2 4" xfId="11387" xr:uid="{00000000-0005-0000-0000-0000EA8C0000}"/>
    <cellStyle name="Normal 7 3 3 2 2 2 4 2" xfId="34030" xr:uid="{00000000-0005-0000-0000-0000EB8C0000}"/>
    <cellStyle name="Normal 7 3 3 2 2 2 5" xfId="26589" xr:uid="{00000000-0005-0000-0000-0000EC8C0000}"/>
    <cellStyle name="Normal 7 3 3 2 2 3" xfId="5814" xr:uid="{00000000-0005-0000-0000-0000ED8C0000}"/>
    <cellStyle name="Normal 7 3 3 2 2 3 2" xfId="20698" xr:uid="{00000000-0005-0000-0000-0000EE8C0000}"/>
    <cellStyle name="Normal 7 3 3 2 2 3 2 2" xfId="43341" xr:uid="{00000000-0005-0000-0000-0000EF8C0000}"/>
    <cellStyle name="Normal 7 3 3 2 2 3 3" xfId="13258" xr:uid="{00000000-0005-0000-0000-0000F08C0000}"/>
    <cellStyle name="Normal 7 3 3 2 2 3 3 2" xfId="35901" xr:uid="{00000000-0005-0000-0000-0000F18C0000}"/>
    <cellStyle name="Normal 7 3 3 2 2 3 4" xfId="28460" xr:uid="{00000000-0005-0000-0000-0000F28C0000}"/>
    <cellStyle name="Normal 7 3 3 2 2 4" xfId="16980" xr:uid="{00000000-0005-0000-0000-0000F38C0000}"/>
    <cellStyle name="Normal 7 3 3 2 2 4 2" xfId="39623" xr:uid="{00000000-0005-0000-0000-0000F48C0000}"/>
    <cellStyle name="Normal 7 3 3 2 2 5" xfId="9540" xr:uid="{00000000-0005-0000-0000-0000F58C0000}"/>
    <cellStyle name="Normal 7 3 3 2 2 5 2" xfId="32183" xr:uid="{00000000-0005-0000-0000-0000F68C0000}"/>
    <cellStyle name="Normal 7 3 3 2 2 6" xfId="24742" xr:uid="{00000000-0005-0000-0000-0000F78C0000}"/>
    <cellStyle name="Normal 7 3 3 2 3" xfId="3015" xr:uid="{00000000-0005-0000-0000-0000F88C0000}"/>
    <cellStyle name="Normal 7 3 3 2 3 2" xfId="6736" xr:uid="{00000000-0005-0000-0000-0000F98C0000}"/>
    <cellStyle name="Normal 7 3 3 2 3 2 2" xfId="21620" xr:uid="{00000000-0005-0000-0000-0000FA8C0000}"/>
    <cellStyle name="Normal 7 3 3 2 3 2 2 2" xfId="44263" xr:uid="{00000000-0005-0000-0000-0000FB8C0000}"/>
    <cellStyle name="Normal 7 3 3 2 3 2 3" xfId="14180" xr:uid="{00000000-0005-0000-0000-0000FC8C0000}"/>
    <cellStyle name="Normal 7 3 3 2 3 2 3 2" xfId="36823" xr:uid="{00000000-0005-0000-0000-0000FD8C0000}"/>
    <cellStyle name="Normal 7 3 3 2 3 2 4" xfId="29382" xr:uid="{00000000-0005-0000-0000-0000FE8C0000}"/>
    <cellStyle name="Normal 7 3 3 2 3 3" xfId="17902" xr:uid="{00000000-0005-0000-0000-0000FF8C0000}"/>
    <cellStyle name="Normal 7 3 3 2 3 3 2" xfId="40545" xr:uid="{00000000-0005-0000-0000-0000008D0000}"/>
    <cellStyle name="Normal 7 3 3 2 3 4" xfId="10462" xr:uid="{00000000-0005-0000-0000-0000018D0000}"/>
    <cellStyle name="Normal 7 3 3 2 3 4 2" xfId="33105" xr:uid="{00000000-0005-0000-0000-0000028D0000}"/>
    <cellStyle name="Normal 7 3 3 2 3 5" xfId="25664" xr:uid="{00000000-0005-0000-0000-0000038D0000}"/>
    <cellStyle name="Normal 7 3 3 2 4" xfId="4889" xr:uid="{00000000-0005-0000-0000-0000048D0000}"/>
    <cellStyle name="Normal 7 3 3 2 4 2" xfId="19773" xr:uid="{00000000-0005-0000-0000-0000058D0000}"/>
    <cellStyle name="Normal 7 3 3 2 4 2 2" xfId="42416" xr:uid="{00000000-0005-0000-0000-0000068D0000}"/>
    <cellStyle name="Normal 7 3 3 2 4 3" xfId="12333" xr:uid="{00000000-0005-0000-0000-0000078D0000}"/>
    <cellStyle name="Normal 7 3 3 2 4 3 2" xfId="34976" xr:uid="{00000000-0005-0000-0000-0000088D0000}"/>
    <cellStyle name="Normal 7 3 3 2 4 4" xfId="27535" xr:uid="{00000000-0005-0000-0000-0000098D0000}"/>
    <cellStyle name="Normal 7 3 3 2 5" xfId="16055" xr:uid="{00000000-0005-0000-0000-00000A8D0000}"/>
    <cellStyle name="Normal 7 3 3 2 5 2" xfId="38698" xr:uid="{00000000-0005-0000-0000-00000B8D0000}"/>
    <cellStyle name="Normal 7 3 3 2 6" xfId="8615" xr:uid="{00000000-0005-0000-0000-00000C8D0000}"/>
    <cellStyle name="Normal 7 3 3 2 6 2" xfId="31258" xr:uid="{00000000-0005-0000-0000-00000D8D0000}"/>
    <cellStyle name="Normal 7 3 3 2 7" xfId="23817" xr:uid="{00000000-0005-0000-0000-00000E8D0000}"/>
    <cellStyle name="Normal 7 3 3 3" xfId="1628" xr:uid="{00000000-0005-0000-0000-00000F8D0000}"/>
    <cellStyle name="Normal 7 3 3 3 2" xfId="3478" xr:uid="{00000000-0005-0000-0000-0000108D0000}"/>
    <cellStyle name="Normal 7 3 3 3 2 2" xfId="7199" xr:uid="{00000000-0005-0000-0000-0000118D0000}"/>
    <cellStyle name="Normal 7 3 3 3 2 2 2" xfId="22083" xr:uid="{00000000-0005-0000-0000-0000128D0000}"/>
    <cellStyle name="Normal 7 3 3 3 2 2 2 2" xfId="44726" xr:uid="{00000000-0005-0000-0000-0000138D0000}"/>
    <cellStyle name="Normal 7 3 3 3 2 2 3" xfId="14643" xr:uid="{00000000-0005-0000-0000-0000148D0000}"/>
    <cellStyle name="Normal 7 3 3 3 2 2 3 2" xfId="37286" xr:uid="{00000000-0005-0000-0000-0000158D0000}"/>
    <cellStyle name="Normal 7 3 3 3 2 2 4" xfId="29845" xr:uid="{00000000-0005-0000-0000-0000168D0000}"/>
    <cellStyle name="Normal 7 3 3 3 2 3" xfId="18365" xr:uid="{00000000-0005-0000-0000-0000178D0000}"/>
    <cellStyle name="Normal 7 3 3 3 2 3 2" xfId="41008" xr:uid="{00000000-0005-0000-0000-0000188D0000}"/>
    <cellStyle name="Normal 7 3 3 3 2 4" xfId="10925" xr:uid="{00000000-0005-0000-0000-0000198D0000}"/>
    <cellStyle name="Normal 7 3 3 3 2 4 2" xfId="33568" xr:uid="{00000000-0005-0000-0000-00001A8D0000}"/>
    <cellStyle name="Normal 7 3 3 3 2 5" xfId="26127" xr:uid="{00000000-0005-0000-0000-00001B8D0000}"/>
    <cellStyle name="Normal 7 3 3 3 3" xfId="5352" xr:uid="{00000000-0005-0000-0000-00001C8D0000}"/>
    <cellStyle name="Normal 7 3 3 3 3 2" xfId="20236" xr:uid="{00000000-0005-0000-0000-00001D8D0000}"/>
    <cellStyle name="Normal 7 3 3 3 3 2 2" xfId="42879" xr:uid="{00000000-0005-0000-0000-00001E8D0000}"/>
    <cellStyle name="Normal 7 3 3 3 3 3" xfId="12796" xr:uid="{00000000-0005-0000-0000-00001F8D0000}"/>
    <cellStyle name="Normal 7 3 3 3 3 3 2" xfId="35439" xr:uid="{00000000-0005-0000-0000-0000208D0000}"/>
    <cellStyle name="Normal 7 3 3 3 3 4" xfId="27998" xr:uid="{00000000-0005-0000-0000-0000218D0000}"/>
    <cellStyle name="Normal 7 3 3 3 4" xfId="16518" xr:uid="{00000000-0005-0000-0000-0000228D0000}"/>
    <cellStyle name="Normal 7 3 3 3 4 2" xfId="39161" xr:uid="{00000000-0005-0000-0000-0000238D0000}"/>
    <cellStyle name="Normal 7 3 3 3 5" xfId="9078" xr:uid="{00000000-0005-0000-0000-0000248D0000}"/>
    <cellStyle name="Normal 7 3 3 3 5 2" xfId="31721" xr:uid="{00000000-0005-0000-0000-0000258D0000}"/>
    <cellStyle name="Normal 7 3 3 3 6" xfId="24280" xr:uid="{00000000-0005-0000-0000-0000268D0000}"/>
    <cellStyle name="Normal 7 3 3 4" xfId="2553" xr:uid="{00000000-0005-0000-0000-0000278D0000}"/>
    <cellStyle name="Normal 7 3 3 4 2" xfId="6274" xr:uid="{00000000-0005-0000-0000-0000288D0000}"/>
    <cellStyle name="Normal 7 3 3 4 2 2" xfId="21158" xr:uid="{00000000-0005-0000-0000-0000298D0000}"/>
    <cellStyle name="Normal 7 3 3 4 2 2 2" xfId="43801" xr:uid="{00000000-0005-0000-0000-00002A8D0000}"/>
    <cellStyle name="Normal 7 3 3 4 2 3" xfId="13718" xr:uid="{00000000-0005-0000-0000-00002B8D0000}"/>
    <cellStyle name="Normal 7 3 3 4 2 3 2" xfId="36361" xr:uid="{00000000-0005-0000-0000-00002C8D0000}"/>
    <cellStyle name="Normal 7 3 3 4 2 4" xfId="28920" xr:uid="{00000000-0005-0000-0000-00002D8D0000}"/>
    <cellStyle name="Normal 7 3 3 4 3" xfId="17440" xr:uid="{00000000-0005-0000-0000-00002E8D0000}"/>
    <cellStyle name="Normal 7 3 3 4 3 2" xfId="40083" xr:uid="{00000000-0005-0000-0000-00002F8D0000}"/>
    <cellStyle name="Normal 7 3 3 4 4" xfId="10000" xr:uid="{00000000-0005-0000-0000-0000308D0000}"/>
    <cellStyle name="Normal 7 3 3 4 4 2" xfId="32643" xr:uid="{00000000-0005-0000-0000-0000318D0000}"/>
    <cellStyle name="Normal 7 3 3 4 5" xfId="25202" xr:uid="{00000000-0005-0000-0000-0000328D0000}"/>
    <cellStyle name="Normal 7 3 3 5" xfId="4427" xr:uid="{00000000-0005-0000-0000-0000338D0000}"/>
    <cellStyle name="Normal 7 3 3 5 2" xfId="19311" xr:uid="{00000000-0005-0000-0000-0000348D0000}"/>
    <cellStyle name="Normal 7 3 3 5 2 2" xfId="41954" xr:uid="{00000000-0005-0000-0000-0000358D0000}"/>
    <cellStyle name="Normal 7 3 3 5 3" xfId="11871" xr:uid="{00000000-0005-0000-0000-0000368D0000}"/>
    <cellStyle name="Normal 7 3 3 5 3 2" xfId="34514" xr:uid="{00000000-0005-0000-0000-0000378D0000}"/>
    <cellStyle name="Normal 7 3 3 5 4" xfId="27073" xr:uid="{00000000-0005-0000-0000-0000388D0000}"/>
    <cellStyle name="Normal 7 3 3 6" xfId="15593" xr:uid="{00000000-0005-0000-0000-0000398D0000}"/>
    <cellStyle name="Normal 7 3 3 6 2" xfId="38236" xr:uid="{00000000-0005-0000-0000-00003A8D0000}"/>
    <cellStyle name="Normal 7 3 3 7" xfId="8153" xr:uid="{00000000-0005-0000-0000-00003B8D0000}"/>
    <cellStyle name="Normal 7 3 3 7 2" xfId="30796" xr:uid="{00000000-0005-0000-0000-00003C8D0000}"/>
    <cellStyle name="Normal 7 3 3 8" xfId="23355" xr:uid="{00000000-0005-0000-0000-00003D8D0000}"/>
    <cellStyle name="Normal 7 3 4" xfId="951" xr:uid="{00000000-0005-0000-0000-00003E8D0000}"/>
    <cellStyle name="Normal 7 3 4 2" xfId="1879" xr:uid="{00000000-0005-0000-0000-00003F8D0000}"/>
    <cellStyle name="Normal 7 3 4 2 2" xfId="3729" xr:uid="{00000000-0005-0000-0000-0000408D0000}"/>
    <cellStyle name="Normal 7 3 4 2 2 2" xfId="7450" xr:uid="{00000000-0005-0000-0000-0000418D0000}"/>
    <cellStyle name="Normal 7 3 4 2 2 2 2" xfId="22334" xr:uid="{00000000-0005-0000-0000-0000428D0000}"/>
    <cellStyle name="Normal 7 3 4 2 2 2 2 2" xfId="44977" xr:uid="{00000000-0005-0000-0000-0000438D0000}"/>
    <cellStyle name="Normal 7 3 4 2 2 2 3" xfId="14894" xr:uid="{00000000-0005-0000-0000-0000448D0000}"/>
    <cellStyle name="Normal 7 3 4 2 2 2 3 2" xfId="37537" xr:uid="{00000000-0005-0000-0000-0000458D0000}"/>
    <cellStyle name="Normal 7 3 4 2 2 2 4" xfId="30096" xr:uid="{00000000-0005-0000-0000-0000468D0000}"/>
    <cellStyle name="Normal 7 3 4 2 2 3" xfId="18616" xr:uid="{00000000-0005-0000-0000-0000478D0000}"/>
    <cellStyle name="Normal 7 3 4 2 2 3 2" xfId="41259" xr:uid="{00000000-0005-0000-0000-0000488D0000}"/>
    <cellStyle name="Normal 7 3 4 2 2 4" xfId="11176" xr:uid="{00000000-0005-0000-0000-0000498D0000}"/>
    <cellStyle name="Normal 7 3 4 2 2 4 2" xfId="33819" xr:uid="{00000000-0005-0000-0000-00004A8D0000}"/>
    <cellStyle name="Normal 7 3 4 2 2 5" xfId="26378" xr:uid="{00000000-0005-0000-0000-00004B8D0000}"/>
    <cellStyle name="Normal 7 3 4 2 3" xfId="5603" xr:uid="{00000000-0005-0000-0000-00004C8D0000}"/>
    <cellStyle name="Normal 7 3 4 2 3 2" xfId="20487" xr:uid="{00000000-0005-0000-0000-00004D8D0000}"/>
    <cellStyle name="Normal 7 3 4 2 3 2 2" xfId="43130" xr:uid="{00000000-0005-0000-0000-00004E8D0000}"/>
    <cellStyle name="Normal 7 3 4 2 3 3" xfId="13047" xr:uid="{00000000-0005-0000-0000-00004F8D0000}"/>
    <cellStyle name="Normal 7 3 4 2 3 3 2" xfId="35690" xr:uid="{00000000-0005-0000-0000-0000508D0000}"/>
    <cellStyle name="Normal 7 3 4 2 3 4" xfId="28249" xr:uid="{00000000-0005-0000-0000-0000518D0000}"/>
    <cellStyle name="Normal 7 3 4 2 4" xfId="16769" xr:uid="{00000000-0005-0000-0000-0000528D0000}"/>
    <cellStyle name="Normal 7 3 4 2 4 2" xfId="39412" xr:uid="{00000000-0005-0000-0000-0000538D0000}"/>
    <cellStyle name="Normal 7 3 4 2 5" xfId="9329" xr:uid="{00000000-0005-0000-0000-0000548D0000}"/>
    <cellStyle name="Normal 7 3 4 2 5 2" xfId="31972" xr:uid="{00000000-0005-0000-0000-0000558D0000}"/>
    <cellStyle name="Normal 7 3 4 2 6" xfId="24531" xr:uid="{00000000-0005-0000-0000-0000568D0000}"/>
    <cellStyle name="Normal 7 3 4 3" xfId="2804" xr:uid="{00000000-0005-0000-0000-0000578D0000}"/>
    <cellStyle name="Normal 7 3 4 3 2" xfId="6525" xr:uid="{00000000-0005-0000-0000-0000588D0000}"/>
    <cellStyle name="Normal 7 3 4 3 2 2" xfId="21409" xr:uid="{00000000-0005-0000-0000-0000598D0000}"/>
    <cellStyle name="Normal 7 3 4 3 2 2 2" xfId="44052" xr:uid="{00000000-0005-0000-0000-00005A8D0000}"/>
    <cellStyle name="Normal 7 3 4 3 2 3" xfId="13969" xr:uid="{00000000-0005-0000-0000-00005B8D0000}"/>
    <cellStyle name="Normal 7 3 4 3 2 3 2" xfId="36612" xr:uid="{00000000-0005-0000-0000-00005C8D0000}"/>
    <cellStyle name="Normal 7 3 4 3 2 4" xfId="29171" xr:uid="{00000000-0005-0000-0000-00005D8D0000}"/>
    <cellStyle name="Normal 7 3 4 3 3" xfId="17691" xr:uid="{00000000-0005-0000-0000-00005E8D0000}"/>
    <cellStyle name="Normal 7 3 4 3 3 2" xfId="40334" xr:uid="{00000000-0005-0000-0000-00005F8D0000}"/>
    <cellStyle name="Normal 7 3 4 3 4" xfId="10251" xr:uid="{00000000-0005-0000-0000-0000608D0000}"/>
    <cellStyle name="Normal 7 3 4 3 4 2" xfId="32894" xr:uid="{00000000-0005-0000-0000-0000618D0000}"/>
    <cellStyle name="Normal 7 3 4 3 5" xfId="25453" xr:uid="{00000000-0005-0000-0000-0000628D0000}"/>
    <cellStyle name="Normal 7 3 4 4" xfId="4678" xr:uid="{00000000-0005-0000-0000-0000638D0000}"/>
    <cellStyle name="Normal 7 3 4 4 2" xfId="19562" xr:uid="{00000000-0005-0000-0000-0000648D0000}"/>
    <cellStyle name="Normal 7 3 4 4 2 2" xfId="42205" xr:uid="{00000000-0005-0000-0000-0000658D0000}"/>
    <cellStyle name="Normal 7 3 4 4 3" xfId="12122" xr:uid="{00000000-0005-0000-0000-0000668D0000}"/>
    <cellStyle name="Normal 7 3 4 4 3 2" xfId="34765" xr:uid="{00000000-0005-0000-0000-0000678D0000}"/>
    <cellStyle name="Normal 7 3 4 4 4" xfId="27324" xr:uid="{00000000-0005-0000-0000-0000688D0000}"/>
    <cellStyle name="Normal 7 3 4 5" xfId="15844" xr:uid="{00000000-0005-0000-0000-0000698D0000}"/>
    <cellStyle name="Normal 7 3 4 5 2" xfId="38487" xr:uid="{00000000-0005-0000-0000-00006A8D0000}"/>
    <cellStyle name="Normal 7 3 4 6" xfId="8404" xr:uid="{00000000-0005-0000-0000-00006B8D0000}"/>
    <cellStyle name="Normal 7 3 4 6 2" xfId="31047" xr:uid="{00000000-0005-0000-0000-00006C8D0000}"/>
    <cellStyle name="Normal 7 3 4 7" xfId="23606" xr:uid="{00000000-0005-0000-0000-00006D8D0000}"/>
    <cellStyle name="Normal 7 3 5" xfId="1417" xr:uid="{00000000-0005-0000-0000-00006E8D0000}"/>
    <cellStyle name="Normal 7 3 5 2" xfId="3267" xr:uid="{00000000-0005-0000-0000-00006F8D0000}"/>
    <cellStyle name="Normal 7 3 5 2 2" xfId="6988" xr:uid="{00000000-0005-0000-0000-0000708D0000}"/>
    <cellStyle name="Normal 7 3 5 2 2 2" xfId="21872" xr:uid="{00000000-0005-0000-0000-0000718D0000}"/>
    <cellStyle name="Normal 7 3 5 2 2 2 2" xfId="44515" xr:uid="{00000000-0005-0000-0000-0000728D0000}"/>
    <cellStyle name="Normal 7 3 5 2 2 3" xfId="14432" xr:uid="{00000000-0005-0000-0000-0000738D0000}"/>
    <cellStyle name="Normal 7 3 5 2 2 3 2" xfId="37075" xr:uid="{00000000-0005-0000-0000-0000748D0000}"/>
    <cellStyle name="Normal 7 3 5 2 2 4" xfId="29634" xr:uid="{00000000-0005-0000-0000-0000758D0000}"/>
    <cellStyle name="Normal 7 3 5 2 3" xfId="18154" xr:uid="{00000000-0005-0000-0000-0000768D0000}"/>
    <cellStyle name="Normal 7 3 5 2 3 2" xfId="40797" xr:uid="{00000000-0005-0000-0000-0000778D0000}"/>
    <cellStyle name="Normal 7 3 5 2 4" xfId="10714" xr:uid="{00000000-0005-0000-0000-0000788D0000}"/>
    <cellStyle name="Normal 7 3 5 2 4 2" xfId="33357" xr:uid="{00000000-0005-0000-0000-0000798D0000}"/>
    <cellStyle name="Normal 7 3 5 2 5" xfId="25916" xr:uid="{00000000-0005-0000-0000-00007A8D0000}"/>
    <cellStyle name="Normal 7 3 5 3" xfId="5141" xr:uid="{00000000-0005-0000-0000-00007B8D0000}"/>
    <cellStyle name="Normal 7 3 5 3 2" xfId="20025" xr:uid="{00000000-0005-0000-0000-00007C8D0000}"/>
    <cellStyle name="Normal 7 3 5 3 2 2" xfId="42668" xr:uid="{00000000-0005-0000-0000-00007D8D0000}"/>
    <cellStyle name="Normal 7 3 5 3 3" xfId="12585" xr:uid="{00000000-0005-0000-0000-00007E8D0000}"/>
    <cellStyle name="Normal 7 3 5 3 3 2" xfId="35228" xr:uid="{00000000-0005-0000-0000-00007F8D0000}"/>
    <cellStyle name="Normal 7 3 5 3 4" xfId="27787" xr:uid="{00000000-0005-0000-0000-0000808D0000}"/>
    <cellStyle name="Normal 7 3 5 4" xfId="16307" xr:uid="{00000000-0005-0000-0000-0000818D0000}"/>
    <cellStyle name="Normal 7 3 5 4 2" xfId="38950" xr:uid="{00000000-0005-0000-0000-0000828D0000}"/>
    <cellStyle name="Normal 7 3 5 5" xfId="8867" xr:uid="{00000000-0005-0000-0000-0000838D0000}"/>
    <cellStyle name="Normal 7 3 5 5 2" xfId="31510" xr:uid="{00000000-0005-0000-0000-0000848D0000}"/>
    <cellStyle name="Normal 7 3 5 6" xfId="24069" xr:uid="{00000000-0005-0000-0000-0000858D0000}"/>
    <cellStyle name="Normal 7 3 6" xfId="2342" xr:uid="{00000000-0005-0000-0000-0000868D0000}"/>
    <cellStyle name="Normal 7 3 6 2" xfId="6063" xr:uid="{00000000-0005-0000-0000-0000878D0000}"/>
    <cellStyle name="Normal 7 3 6 2 2" xfId="20947" xr:uid="{00000000-0005-0000-0000-0000888D0000}"/>
    <cellStyle name="Normal 7 3 6 2 2 2" xfId="43590" xr:uid="{00000000-0005-0000-0000-0000898D0000}"/>
    <cellStyle name="Normal 7 3 6 2 3" xfId="13507" xr:uid="{00000000-0005-0000-0000-00008A8D0000}"/>
    <cellStyle name="Normal 7 3 6 2 3 2" xfId="36150" xr:uid="{00000000-0005-0000-0000-00008B8D0000}"/>
    <cellStyle name="Normal 7 3 6 2 4" xfId="28709" xr:uid="{00000000-0005-0000-0000-00008C8D0000}"/>
    <cellStyle name="Normal 7 3 6 3" xfId="17229" xr:uid="{00000000-0005-0000-0000-00008D8D0000}"/>
    <cellStyle name="Normal 7 3 6 3 2" xfId="39872" xr:uid="{00000000-0005-0000-0000-00008E8D0000}"/>
    <cellStyle name="Normal 7 3 6 4" xfId="9789" xr:uid="{00000000-0005-0000-0000-00008F8D0000}"/>
    <cellStyle name="Normal 7 3 6 4 2" xfId="32432" xr:uid="{00000000-0005-0000-0000-0000908D0000}"/>
    <cellStyle name="Normal 7 3 6 5" xfId="24991" xr:uid="{00000000-0005-0000-0000-0000918D0000}"/>
    <cellStyle name="Normal 7 3 7" xfId="4216" xr:uid="{00000000-0005-0000-0000-0000928D0000}"/>
    <cellStyle name="Normal 7 3 7 2" xfId="19100" xr:uid="{00000000-0005-0000-0000-0000938D0000}"/>
    <cellStyle name="Normal 7 3 7 2 2" xfId="41743" xr:uid="{00000000-0005-0000-0000-0000948D0000}"/>
    <cellStyle name="Normal 7 3 7 3" xfId="11660" xr:uid="{00000000-0005-0000-0000-0000958D0000}"/>
    <cellStyle name="Normal 7 3 7 3 2" xfId="34303" xr:uid="{00000000-0005-0000-0000-0000968D0000}"/>
    <cellStyle name="Normal 7 3 7 4" xfId="26862" xr:uid="{00000000-0005-0000-0000-0000978D0000}"/>
    <cellStyle name="Normal 7 3 8" xfId="484" xr:uid="{00000000-0005-0000-0000-0000988D0000}"/>
    <cellStyle name="Normal 7 3 8 2" xfId="15382" xr:uid="{00000000-0005-0000-0000-0000998D0000}"/>
    <cellStyle name="Normal 7 3 8 2 2" xfId="38025" xr:uid="{00000000-0005-0000-0000-00009A8D0000}"/>
    <cellStyle name="Normal 7 3 8 3" xfId="23145" xr:uid="{00000000-0005-0000-0000-00009B8D0000}"/>
    <cellStyle name="Normal 7 3 9" xfId="7942" xr:uid="{00000000-0005-0000-0000-00009C8D0000}"/>
    <cellStyle name="Normal 7 3 9 2" xfId="30585" xr:uid="{00000000-0005-0000-0000-00009D8D0000}"/>
    <cellStyle name="Normal 7 4" xfId="246" xr:uid="{00000000-0005-0000-0000-00009E8D0000}"/>
    <cellStyle name="Normal 7 4 2" xfId="750" xr:uid="{00000000-0005-0000-0000-00009F8D0000}"/>
    <cellStyle name="Normal 7 4 2 2" xfId="1215" xr:uid="{00000000-0005-0000-0000-0000A08D0000}"/>
    <cellStyle name="Normal 7 4 2 2 2" xfId="2143" xr:uid="{00000000-0005-0000-0000-0000A18D0000}"/>
    <cellStyle name="Normal 7 4 2 2 2 2" xfId="3993" xr:uid="{00000000-0005-0000-0000-0000A28D0000}"/>
    <cellStyle name="Normal 7 4 2 2 2 2 2" xfId="7714" xr:uid="{00000000-0005-0000-0000-0000A38D0000}"/>
    <cellStyle name="Normal 7 4 2 2 2 2 2 2" xfId="22598" xr:uid="{00000000-0005-0000-0000-0000A48D0000}"/>
    <cellStyle name="Normal 7 4 2 2 2 2 2 2 2" xfId="45241" xr:uid="{00000000-0005-0000-0000-0000A58D0000}"/>
    <cellStyle name="Normal 7 4 2 2 2 2 2 3" xfId="15158" xr:uid="{00000000-0005-0000-0000-0000A68D0000}"/>
    <cellStyle name="Normal 7 4 2 2 2 2 2 3 2" xfId="37801" xr:uid="{00000000-0005-0000-0000-0000A78D0000}"/>
    <cellStyle name="Normal 7 4 2 2 2 2 2 4" xfId="30360" xr:uid="{00000000-0005-0000-0000-0000A88D0000}"/>
    <cellStyle name="Normal 7 4 2 2 2 2 3" xfId="18880" xr:uid="{00000000-0005-0000-0000-0000A98D0000}"/>
    <cellStyle name="Normal 7 4 2 2 2 2 3 2" xfId="41523" xr:uid="{00000000-0005-0000-0000-0000AA8D0000}"/>
    <cellStyle name="Normal 7 4 2 2 2 2 4" xfId="11440" xr:uid="{00000000-0005-0000-0000-0000AB8D0000}"/>
    <cellStyle name="Normal 7 4 2 2 2 2 4 2" xfId="34083" xr:uid="{00000000-0005-0000-0000-0000AC8D0000}"/>
    <cellStyle name="Normal 7 4 2 2 2 2 5" xfId="26642" xr:uid="{00000000-0005-0000-0000-0000AD8D0000}"/>
    <cellStyle name="Normal 7 4 2 2 2 3" xfId="5867" xr:uid="{00000000-0005-0000-0000-0000AE8D0000}"/>
    <cellStyle name="Normal 7 4 2 2 2 3 2" xfId="20751" xr:uid="{00000000-0005-0000-0000-0000AF8D0000}"/>
    <cellStyle name="Normal 7 4 2 2 2 3 2 2" xfId="43394" xr:uid="{00000000-0005-0000-0000-0000B08D0000}"/>
    <cellStyle name="Normal 7 4 2 2 2 3 3" xfId="13311" xr:uid="{00000000-0005-0000-0000-0000B18D0000}"/>
    <cellStyle name="Normal 7 4 2 2 2 3 3 2" xfId="35954" xr:uid="{00000000-0005-0000-0000-0000B28D0000}"/>
    <cellStyle name="Normal 7 4 2 2 2 3 4" xfId="28513" xr:uid="{00000000-0005-0000-0000-0000B38D0000}"/>
    <cellStyle name="Normal 7 4 2 2 2 4" xfId="17033" xr:uid="{00000000-0005-0000-0000-0000B48D0000}"/>
    <cellStyle name="Normal 7 4 2 2 2 4 2" xfId="39676" xr:uid="{00000000-0005-0000-0000-0000B58D0000}"/>
    <cellStyle name="Normal 7 4 2 2 2 5" xfId="9593" xr:uid="{00000000-0005-0000-0000-0000B68D0000}"/>
    <cellStyle name="Normal 7 4 2 2 2 5 2" xfId="32236" xr:uid="{00000000-0005-0000-0000-0000B78D0000}"/>
    <cellStyle name="Normal 7 4 2 2 2 6" xfId="24795" xr:uid="{00000000-0005-0000-0000-0000B88D0000}"/>
    <cellStyle name="Normal 7 4 2 2 3" xfId="3068" xr:uid="{00000000-0005-0000-0000-0000B98D0000}"/>
    <cellStyle name="Normal 7 4 2 2 3 2" xfId="6789" xr:uid="{00000000-0005-0000-0000-0000BA8D0000}"/>
    <cellStyle name="Normal 7 4 2 2 3 2 2" xfId="21673" xr:uid="{00000000-0005-0000-0000-0000BB8D0000}"/>
    <cellStyle name="Normal 7 4 2 2 3 2 2 2" xfId="44316" xr:uid="{00000000-0005-0000-0000-0000BC8D0000}"/>
    <cellStyle name="Normal 7 4 2 2 3 2 3" xfId="14233" xr:uid="{00000000-0005-0000-0000-0000BD8D0000}"/>
    <cellStyle name="Normal 7 4 2 2 3 2 3 2" xfId="36876" xr:uid="{00000000-0005-0000-0000-0000BE8D0000}"/>
    <cellStyle name="Normal 7 4 2 2 3 2 4" xfId="29435" xr:uid="{00000000-0005-0000-0000-0000BF8D0000}"/>
    <cellStyle name="Normal 7 4 2 2 3 3" xfId="17955" xr:uid="{00000000-0005-0000-0000-0000C08D0000}"/>
    <cellStyle name="Normal 7 4 2 2 3 3 2" xfId="40598" xr:uid="{00000000-0005-0000-0000-0000C18D0000}"/>
    <cellStyle name="Normal 7 4 2 2 3 4" xfId="10515" xr:uid="{00000000-0005-0000-0000-0000C28D0000}"/>
    <cellStyle name="Normal 7 4 2 2 3 4 2" xfId="33158" xr:uid="{00000000-0005-0000-0000-0000C38D0000}"/>
    <cellStyle name="Normal 7 4 2 2 3 5" xfId="25717" xr:uid="{00000000-0005-0000-0000-0000C48D0000}"/>
    <cellStyle name="Normal 7 4 2 2 4" xfId="4942" xr:uid="{00000000-0005-0000-0000-0000C58D0000}"/>
    <cellStyle name="Normal 7 4 2 2 4 2" xfId="19826" xr:uid="{00000000-0005-0000-0000-0000C68D0000}"/>
    <cellStyle name="Normal 7 4 2 2 4 2 2" xfId="42469" xr:uid="{00000000-0005-0000-0000-0000C78D0000}"/>
    <cellStyle name="Normal 7 4 2 2 4 3" xfId="12386" xr:uid="{00000000-0005-0000-0000-0000C88D0000}"/>
    <cellStyle name="Normal 7 4 2 2 4 3 2" xfId="35029" xr:uid="{00000000-0005-0000-0000-0000C98D0000}"/>
    <cellStyle name="Normal 7 4 2 2 4 4" xfId="27588" xr:uid="{00000000-0005-0000-0000-0000CA8D0000}"/>
    <cellStyle name="Normal 7 4 2 2 5" xfId="16108" xr:uid="{00000000-0005-0000-0000-0000CB8D0000}"/>
    <cellStyle name="Normal 7 4 2 2 5 2" xfId="38751" xr:uid="{00000000-0005-0000-0000-0000CC8D0000}"/>
    <cellStyle name="Normal 7 4 2 2 6" xfId="8668" xr:uid="{00000000-0005-0000-0000-0000CD8D0000}"/>
    <cellStyle name="Normal 7 4 2 2 6 2" xfId="31311" xr:uid="{00000000-0005-0000-0000-0000CE8D0000}"/>
    <cellStyle name="Normal 7 4 2 2 7" xfId="23870" xr:uid="{00000000-0005-0000-0000-0000CF8D0000}"/>
    <cellStyle name="Normal 7 4 2 3" xfId="1681" xr:uid="{00000000-0005-0000-0000-0000D08D0000}"/>
    <cellStyle name="Normal 7 4 2 3 2" xfId="3531" xr:uid="{00000000-0005-0000-0000-0000D18D0000}"/>
    <cellStyle name="Normal 7 4 2 3 2 2" xfId="7252" xr:uid="{00000000-0005-0000-0000-0000D28D0000}"/>
    <cellStyle name="Normal 7 4 2 3 2 2 2" xfId="22136" xr:uid="{00000000-0005-0000-0000-0000D38D0000}"/>
    <cellStyle name="Normal 7 4 2 3 2 2 2 2" xfId="44779" xr:uid="{00000000-0005-0000-0000-0000D48D0000}"/>
    <cellStyle name="Normal 7 4 2 3 2 2 3" xfId="14696" xr:uid="{00000000-0005-0000-0000-0000D58D0000}"/>
    <cellStyle name="Normal 7 4 2 3 2 2 3 2" xfId="37339" xr:uid="{00000000-0005-0000-0000-0000D68D0000}"/>
    <cellStyle name="Normal 7 4 2 3 2 2 4" xfId="29898" xr:uid="{00000000-0005-0000-0000-0000D78D0000}"/>
    <cellStyle name="Normal 7 4 2 3 2 3" xfId="18418" xr:uid="{00000000-0005-0000-0000-0000D88D0000}"/>
    <cellStyle name="Normal 7 4 2 3 2 3 2" xfId="41061" xr:uid="{00000000-0005-0000-0000-0000D98D0000}"/>
    <cellStyle name="Normal 7 4 2 3 2 4" xfId="10978" xr:uid="{00000000-0005-0000-0000-0000DA8D0000}"/>
    <cellStyle name="Normal 7 4 2 3 2 4 2" xfId="33621" xr:uid="{00000000-0005-0000-0000-0000DB8D0000}"/>
    <cellStyle name="Normal 7 4 2 3 2 5" xfId="26180" xr:uid="{00000000-0005-0000-0000-0000DC8D0000}"/>
    <cellStyle name="Normal 7 4 2 3 3" xfId="5405" xr:uid="{00000000-0005-0000-0000-0000DD8D0000}"/>
    <cellStyle name="Normal 7 4 2 3 3 2" xfId="20289" xr:uid="{00000000-0005-0000-0000-0000DE8D0000}"/>
    <cellStyle name="Normal 7 4 2 3 3 2 2" xfId="42932" xr:uid="{00000000-0005-0000-0000-0000DF8D0000}"/>
    <cellStyle name="Normal 7 4 2 3 3 3" xfId="12849" xr:uid="{00000000-0005-0000-0000-0000E08D0000}"/>
    <cellStyle name="Normal 7 4 2 3 3 3 2" xfId="35492" xr:uid="{00000000-0005-0000-0000-0000E18D0000}"/>
    <cellStyle name="Normal 7 4 2 3 3 4" xfId="28051" xr:uid="{00000000-0005-0000-0000-0000E28D0000}"/>
    <cellStyle name="Normal 7 4 2 3 4" xfId="16571" xr:uid="{00000000-0005-0000-0000-0000E38D0000}"/>
    <cellStyle name="Normal 7 4 2 3 4 2" xfId="39214" xr:uid="{00000000-0005-0000-0000-0000E48D0000}"/>
    <cellStyle name="Normal 7 4 2 3 5" xfId="9131" xr:uid="{00000000-0005-0000-0000-0000E58D0000}"/>
    <cellStyle name="Normal 7 4 2 3 5 2" xfId="31774" xr:uid="{00000000-0005-0000-0000-0000E68D0000}"/>
    <cellStyle name="Normal 7 4 2 3 6" xfId="24333" xr:uid="{00000000-0005-0000-0000-0000E78D0000}"/>
    <cellStyle name="Normal 7 4 2 4" xfId="2606" xr:uid="{00000000-0005-0000-0000-0000E88D0000}"/>
    <cellStyle name="Normal 7 4 2 4 2" xfId="6327" xr:uid="{00000000-0005-0000-0000-0000E98D0000}"/>
    <cellStyle name="Normal 7 4 2 4 2 2" xfId="21211" xr:uid="{00000000-0005-0000-0000-0000EA8D0000}"/>
    <cellStyle name="Normal 7 4 2 4 2 2 2" xfId="43854" xr:uid="{00000000-0005-0000-0000-0000EB8D0000}"/>
    <cellStyle name="Normal 7 4 2 4 2 3" xfId="13771" xr:uid="{00000000-0005-0000-0000-0000EC8D0000}"/>
    <cellStyle name="Normal 7 4 2 4 2 3 2" xfId="36414" xr:uid="{00000000-0005-0000-0000-0000ED8D0000}"/>
    <cellStyle name="Normal 7 4 2 4 2 4" xfId="28973" xr:uid="{00000000-0005-0000-0000-0000EE8D0000}"/>
    <cellStyle name="Normal 7 4 2 4 3" xfId="17493" xr:uid="{00000000-0005-0000-0000-0000EF8D0000}"/>
    <cellStyle name="Normal 7 4 2 4 3 2" xfId="40136" xr:uid="{00000000-0005-0000-0000-0000F08D0000}"/>
    <cellStyle name="Normal 7 4 2 4 4" xfId="10053" xr:uid="{00000000-0005-0000-0000-0000F18D0000}"/>
    <cellStyle name="Normal 7 4 2 4 4 2" xfId="32696" xr:uid="{00000000-0005-0000-0000-0000F28D0000}"/>
    <cellStyle name="Normal 7 4 2 4 5" xfId="25255" xr:uid="{00000000-0005-0000-0000-0000F38D0000}"/>
    <cellStyle name="Normal 7 4 2 5" xfId="4480" xr:uid="{00000000-0005-0000-0000-0000F48D0000}"/>
    <cellStyle name="Normal 7 4 2 5 2" xfId="19364" xr:uid="{00000000-0005-0000-0000-0000F58D0000}"/>
    <cellStyle name="Normal 7 4 2 5 2 2" xfId="42007" xr:uid="{00000000-0005-0000-0000-0000F68D0000}"/>
    <cellStyle name="Normal 7 4 2 5 3" xfId="11924" xr:uid="{00000000-0005-0000-0000-0000F78D0000}"/>
    <cellStyle name="Normal 7 4 2 5 3 2" xfId="34567" xr:uid="{00000000-0005-0000-0000-0000F88D0000}"/>
    <cellStyle name="Normal 7 4 2 5 4" xfId="27126" xr:uid="{00000000-0005-0000-0000-0000F98D0000}"/>
    <cellStyle name="Normal 7 4 2 6" xfId="15646" xr:uid="{00000000-0005-0000-0000-0000FA8D0000}"/>
    <cellStyle name="Normal 7 4 2 6 2" xfId="38289" xr:uid="{00000000-0005-0000-0000-0000FB8D0000}"/>
    <cellStyle name="Normal 7 4 2 7" xfId="8206" xr:uid="{00000000-0005-0000-0000-0000FC8D0000}"/>
    <cellStyle name="Normal 7 4 2 7 2" xfId="30849" xr:uid="{00000000-0005-0000-0000-0000FD8D0000}"/>
    <cellStyle name="Normal 7 4 2 8" xfId="23408" xr:uid="{00000000-0005-0000-0000-0000FE8D0000}"/>
    <cellStyle name="Normal 7 4 3" xfId="1004" xr:uid="{00000000-0005-0000-0000-0000FF8D0000}"/>
    <cellStyle name="Normal 7 4 3 2" xfId="1932" xr:uid="{00000000-0005-0000-0000-0000008E0000}"/>
    <cellStyle name="Normal 7 4 3 2 2" xfId="3782" xr:uid="{00000000-0005-0000-0000-0000018E0000}"/>
    <cellStyle name="Normal 7 4 3 2 2 2" xfId="7503" xr:uid="{00000000-0005-0000-0000-0000028E0000}"/>
    <cellStyle name="Normal 7 4 3 2 2 2 2" xfId="22387" xr:uid="{00000000-0005-0000-0000-0000038E0000}"/>
    <cellStyle name="Normal 7 4 3 2 2 2 2 2" xfId="45030" xr:uid="{00000000-0005-0000-0000-0000048E0000}"/>
    <cellStyle name="Normal 7 4 3 2 2 2 3" xfId="14947" xr:uid="{00000000-0005-0000-0000-0000058E0000}"/>
    <cellStyle name="Normal 7 4 3 2 2 2 3 2" xfId="37590" xr:uid="{00000000-0005-0000-0000-0000068E0000}"/>
    <cellStyle name="Normal 7 4 3 2 2 2 4" xfId="30149" xr:uid="{00000000-0005-0000-0000-0000078E0000}"/>
    <cellStyle name="Normal 7 4 3 2 2 3" xfId="18669" xr:uid="{00000000-0005-0000-0000-0000088E0000}"/>
    <cellStyle name="Normal 7 4 3 2 2 3 2" xfId="41312" xr:uid="{00000000-0005-0000-0000-0000098E0000}"/>
    <cellStyle name="Normal 7 4 3 2 2 4" xfId="11229" xr:uid="{00000000-0005-0000-0000-00000A8E0000}"/>
    <cellStyle name="Normal 7 4 3 2 2 4 2" xfId="33872" xr:uid="{00000000-0005-0000-0000-00000B8E0000}"/>
    <cellStyle name="Normal 7 4 3 2 2 5" xfId="26431" xr:uid="{00000000-0005-0000-0000-00000C8E0000}"/>
    <cellStyle name="Normal 7 4 3 2 3" xfId="5656" xr:uid="{00000000-0005-0000-0000-00000D8E0000}"/>
    <cellStyle name="Normal 7 4 3 2 3 2" xfId="20540" xr:uid="{00000000-0005-0000-0000-00000E8E0000}"/>
    <cellStyle name="Normal 7 4 3 2 3 2 2" xfId="43183" xr:uid="{00000000-0005-0000-0000-00000F8E0000}"/>
    <cellStyle name="Normal 7 4 3 2 3 3" xfId="13100" xr:uid="{00000000-0005-0000-0000-0000108E0000}"/>
    <cellStyle name="Normal 7 4 3 2 3 3 2" xfId="35743" xr:uid="{00000000-0005-0000-0000-0000118E0000}"/>
    <cellStyle name="Normal 7 4 3 2 3 4" xfId="28302" xr:uid="{00000000-0005-0000-0000-0000128E0000}"/>
    <cellStyle name="Normal 7 4 3 2 4" xfId="16822" xr:uid="{00000000-0005-0000-0000-0000138E0000}"/>
    <cellStyle name="Normal 7 4 3 2 4 2" xfId="39465" xr:uid="{00000000-0005-0000-0000-0000148E0000}"/>
    <cellStyle name="Normal 7 4 3 2 5" xfId="9382" xr:uid="{00000000-0005-0000-0000-0000158E0000}"/>
    <cellStyle name="Normal 7 4 3 2 5 2" xfId="32025" xr:uid="{00000000-0005-0000-0000-0000168E0000}"/>
    <cellStyle name="Normal 7 4 3 2 6" xfId="24584" xr:uid="{00000000-0005-0000-0000-0000178E0000}"/>
    <cellStyle name="Normal 7 4 3 3" xfId="2857" xr:uid="{00000000-0005-0000-0000-0000188E0000}"/>
    <cellStyle name="Normal 7 4 3 3 2" xfId="6578" xr:uid="{00000000-0005-0000-0000-0000198E0000}"/>
    <cellStyle name="Normal 7 4 3 3 2 2" xfId="21462" xr:uid="{00000000-0005-0000-0000-00001A8E0000}"/>
    <cellStyle name="Normal 7 4 3 3 2 2 2" xfId="44105" xr:uid="{00000000-0005-0000-0000-00001B8E0000}"/>
    <cellStyle name="Normal 7 4 3 3 2 3" xfId="14022" xr:uid="{00000000-0005-0000-0000-00001C8E0000}"/>
    <cellStyle name="Normal 7 4 3 3 2 3 2" xfId="36665" xr:uid="{00000000-0005-0000-0000-00001D8E0000}"/>
    <cellStyle name="Normal 7 4 3 3 2 4" xfId="29224" xr:uid="{00000000-0005-0000-0000-00001E8E0000}"/>
    <cellStyle name="Normal 7 4 3 3 3" xfId="17744" xr:uid="{00000000-0005-0000-0000-00001F8E0000}"/>
    <cellStyle name="Normal 7 4 3 3 3 2" xfId="40387" xr:uid="{00000000-0005-0000-0000-0000208E0000}"/>
    <cellStyle name="Normal 7 4 3 3 4" xfId="10304" xr:uid="{00000000-0005-0000-0000-0000218E0000}"/>
    <cellStyle name="Normal 7 4 3 3 4 2" xfId="32947" xr:uid="{00000000-0005-0000-0000-0000228E0000}"/>
    <cellStyle name="Normal 7 4 3 3 5" xfId="25506" xr:uid="{00000000-0005-0000-0000-0000238E0000}"/>
    <cellStyle name="Normal 7 4 3 4" xfId="4731" xr:uid="{00000000-0005-0000-0000-0000248E0000}"/>
    <cellStyle name="Normal 7 4 3 4 2" xfId="19615" xr:uid="{00000000-0005-0000-0000-0000258E0000}"/>
    <cellStyle name="Normal 7 4 3 4 2 2" xfId="42258" xr:uid="{00000000-0005-0000-0000-0000268E0000}"/>
    <cellStyle name="Normal 7 4 3 4 3" xfId="12175" xr:uid="{00000000-0005-0000-0000-0000278E0000}"/>
    <cellStyle name="Normal 7 4 3 4 3 2" xfId="34818" xr:uid="{00000000-0005-0000-0000-0000288E0000}"/>
    <cellStyle name="Normal 7 4 3 4 4" xfId="27377" xr:uid="{00000000-0005-0000-0000-0000298E0000}"/>
    <cellStyle name="Normal 7 4 3 5" xfId="15897" xr:uid="{00000000-0005-0000-0000-00002A8E0000}"/>
    <cellStyle name="Normal 7 4 3 5 2" xfId="38540" xr:uid="{00000000-0005-0000-0000-00002B8E0000}"/>
    <cellStyle name="Normal 7 4 3 6" xfId="8457" xr:uid="{00000000-0005-0000-0000-00002C8E0000}"/>
    <cellStyle name="Normal 7 4 3 6 2" xfId="31100" xr:uid="{00000000-0005-0000-0000-00002D8E0000}"/>
    <cellStyle name="Normal 7 4 3 7" xfId="23659" xr:uid="{00000000-0005-0000-0000-00002E8E0000}"/>
    <cellStyle name="Normal 7 4 4" xfId="1470" xr:uid="{00000000-0005-0000-0000-00002F8E0000}"/>
    <cellStyle name="Normal 7 4 4 2" xfId="3320" xr:uid="{00000000-0005-0000-0000-0000308E0000}"/>
    <cellStyle name="Normal 7 4 4 2 2" xfId="7041" xr:uid="{00000000-0005-0000-0000-0000318E0000}"/>
    <cellStyle name="Normal 7 4 4 2 2 2" xfId="21925" xr:uid="{00000000-0005-0000-0000-0000328E0000}"/>
    <cellStyle name="Normal 7 4 4 2 2 2 2" xfId="44568" xr:uid="{00000000-0005-0000-0000-0000338E0000}"/>
    <cellStyle name="Normal 7 4 4 2 2 3" xfId="14485" xr:uid="{00000000-0005-0000-0000-0000348E0000}"/>
    <cellStyle name="Normal 7 4 4 2 2 3 2" xfId="37128" xr:uid="{00000000-0005-0000-0000-0000358E0000}"/>
    <cellStyle name="Normal 7 4 4 2 2 4" xfId="29687" xr:uid="{00000000-0005-0000-0000-0000368E0000}"/>
    <cellStyle name="Normal 7 4 4 2 3" xfId="18207" xr:uid="{00000000-0005-0000-0000-0000378E0000}"/>
    <cellStyle name="Normal 7 4 4 2 3 2" xfId="40850" xr:uid="{00000000-0005-0000-0000-0000388E0000}"/>
    <cellStyle name="Normal 7 4 4 2 4" xfId="10767" xr:uid="{00000000-0005-0000-0000-0000398E0000}"/>
    <cellStyle name="Normal 7 4 4 2 4 2" xfId="33410" xr:uid="{00000000-0005-0000-0000-00003A8E0000}"/>
    <cellStyle name="Normal 7 4 4 2 5" xfId="25969" xr:uid="{00000000-0005-0000-0000-00003B8E0000}"/>
    <cellStyle name="Normal 7 4 4 3" xfId="5194" xr:uid="{00000000-0005-0000-0000-00003C8E0000}"/>
    <cellStyle name="Normal 7 4 4 3 2" xfId="20078" xr:uid="{00000000-0005-0000-0000-00003D8E0000}"/>
    <cellStyle name="Normal 7 4 4 3 2 2" xfId="42721" xr:uid="{00000000-0005-0000-0000-00003E8E0000}"/>
    <cellStyle name="Normal 7 4 4 3 3" xfId="12638" xr:uid="{00000000-0005-0000-0000-00003F8E0000}"/>
    <cellStyle name="Normal 7 4 4 3 3 2" xfId="35281" xr:uid="{00000000-0005-0000-0000-0000408E0000}"/>
    <cellStyle name="Normal 7 4 4 3 4" xfId="27840" xr:uid="{00000000-0005-0000-0000-0000418E0000}"/>
    <cellStyle name="Normal 7 4 4 4" xfId="16360" xr:uid="{00000000-0005-0000-0000-0000428E0000}"/>
    <cellStyle name="Normal 7 4 4 4 2" xfId="39003" xr:uid="{00000000-0005-0000-0000-0000438E0000}"/>
    <cellStyle name="Normal 7 4 4 5" xfId="8920" xr:uid="{00000000-0005-0000-0000-0000448E0000}"/>
    <cellStyle name="Normal 7 4 4 5 2" xfId="31563" xr:uid="{00000000-0005-0000-0000-0000458E0000}"/>
    <cellStyle name="Normal 7 4 4 6" xfId="24122" xr:uid="{00000000-0005-0000-0000-0000468E0000}"/>
    <cellStyle name="Normal 7 4 5" xfId="2395" xr:uid="{00000000-0005-0000-0000-0000478E0000}"/>
    <cellStyle name="Normal 7 4 5 2" xfId="6116" xr:uid="{00000000-0005-0000-0000-0000488E0000}"/>
    <cellStyle name="Normal 7 4 5 2 2" xfId="21000" xr:uid="{00000000-0005-0000-0000-0000498E0000}"/>
    <cellStyle name="Normal 7 4 5 2 2 2" xfId="43643" xr:uid="{00000000-0005-0000-0000-00004A8E0000}"/>
    <cellStyle name="Normal 7 4 5 2 3" xfId="13560" xr:uid="{00000000-0005-0000-0000-00004B8E0000}"/>
    <cellStyle name="Normal 7 4 5 2 3 2" xfId="36203" xr:uid="{00000000-0005-0000-0000-00004C8E0000}"/>
    <cellStyle name="Normal 7 4 5 2 4" xfId="28762" xr:uid="{00000000-0005-0000-0000-00004D8E0000}"/>
    <cellStyle name="Normal 7 4 5 3" xfId="17282" xr:uid="{00000000-0005-0000-0000-00004E8E0000}"/>
    <cellStyle name="Normal 7 4 5 3 2" xfId="39925" xr:uid="{00000000-0005-0000-0000-00004F8E0000}"/>
    <cellStyle name="Normal 7 4 5 4" xfId="9842" xr:uid="{00000000-0005-0000-0000-0000508E0000}"/>
    <cellStyle name="Normal 7 4 5 4 2" xfId="32485" xr:uid="{00000000-0005-0000-0000-0000518E0000}"/>
    <cellStyle name="Normal 7 4 5 5" xfId="25044" xr:uid="{00000000-0005-0000-0000-0000528E0000}"/>
    <cellStyle name="Normal 7 4 6" xfId="4269" xr:uid="{00000000-0005-0000-0000-0000538E0000}"/>
    <cellStyle name="Normal 7 4 6 2" xfId="19153" xr:uid="{00000000-0005-0000-0000-0000548E0000}"/>
    <cellStyle name="Normal 7 4 6 2 2" xfId="41796" xr:uid="{00000000-0005-0000-0000-0000558E0000}"/>
    <cellStyle name="Normal 7 4 6 3" xfId="11713" xr:uid="{00000000-0005-0000-0000-0000568E0000}"/>
    <cellStyle name="Normal 7 4 6 3 2" xfId="34356" xr:uid="{00000000-0005-0000-0000-0000578E0000}"/>
    <cellStyle name="Normal 7 4 6 4" xfId="26915" xr:uid="{00000000-0005-0000-0000-0000588E0000}"/>
    <cellStyle name="Normal 7 4 7" xfId="538" xr:uid="{00000000-0005-0000-0000-0000598E0000}"/>
    <cellStyle name="Normal 7 4 7 2" xfId="15435" xr:uid="{00000000-0005-0000-0000-00005A8E0000}"/>
    <cellStyle name="Normal 7 4 7 2 2" xfId="38078" xr:uid="{00000000-0005-0000-0000-00005B8E0000}"/>
    <cellStyle name="Normal 7 4 7 3" xfId="23198" xr:uid="{00000000-0005-0000-0000-00005C8E0000}"/>
    <cellStyle name="Normal 7 4 8" xfId="7995" xr:uid="{00000000-0005-0000-0000-00005D8E0000}"/>
    <cellStyle name="Normal 7 4 8 2" xfId="30638" xr:uid="{00000000-0005-0000-0000-00005E8E0000}"/>
    <cellStyle name="Normal 7 4 9" xfId="22945" xr:uid="{00000000-0005-0000-0000-00005F8E0000}"/>
    <cellStyle name="Normal 7 5" xfId="645" xr:uid="{00000000-0005-0000-0000-0000608E0000}"/>
    <cellStyle name="Normal 7 5 2" xfId="1110" xr:uid="{00000000-0005-0000-0000-0000618E0000}"/>
    <cellStyle name="Normal 7 5 2 2" xfId="2038" xr:uid="{00000000-0005-0000-0000-0000628E0000}"/>
    <cellStyle name="Normal 7 5 2 2 2" xfId="3888" xr:uid="{00000000-0005-0000-0000-0000638E0000}"/>
    <cellStyle name="Normal 7 5 2 2 2 2" xfId="7609" xr:uid="{00000000-0005-0000-0000-0000648E0000}"/>
    <cellStyle name="Normal 7 5 2 2 2 2 2" xfId="22493" xr:uid="{00000000-0005-0000-0000-0000658E0000}"/>
    <cellStyle name="Normal 7 5 2 2 2 2 2 2" xfId="45136" xr:uid="{00000000-0005-0000-0000-0000668E0000}"/>
    <cellStyle name="Normal 7 5 2 2 2 2 3" xfId="15053" xr:uid="{00000000-0005-0000-0000-0000678E0000}"/>
    <cellStyle name="Normal 7 5 2 2 2 2 3 2" xfId="37696" xr:uid="{00000000-0005-0000-0000-0000688E0000}"/>
    <cellStyle name="Normal 7 5 2 2 2 2 4" xfId="30255" xr:uid="{00000000-0005-0000-0000-0000698E0000}"/>
    <cellStyle name="Normal 7 5 2 2 2 3" xfId="18775" xr:uid="{00000000-0005-0000-0000-00006A8E0000}"/>
    <cellStyle name="Normal 7 5 2 2 2 3 2" xfId="41418" xr:uid="{00000000-0005-0000-0000-00006B8E0000}"/>
    <cellStyle name="Normal 7 5 2 2 2 4" xfId="11335" xr:uid="{00000000-0005-0000-0000-00006C8E0000}"/>
    <cellStyle name="Normal 7 5 2 2 2 4 2" xfId="33978" xr:uid="{00000000-0005-0000-0000-00006D8E0000}"/>
    <cellStyle name="Normal 7 5 2 2 2 5" xfId="26537" xr:uid="{00000000-0005-0000-0000-00006E8E0000}"/>
    <cellStyle name="Normal 7 5 2 2 3" xfId="5762" xr:uid="{00000000-0005-0000-0000-00006F8E0000}"/>
    <cellStyle name="Normal 7 5 2 2 3 2" xfId="20646" xr:uid="{00000000-0005-0000-0000-0000708E0000}"/>
    <cellStyle name="Normal 7 5 2 2 3 2 2" xfId="43289" xr:uid="{00000000-0005-0000-0000-0000718E0000}"/>
    <cellStyle name="Normal 7 5 2 2 3 3" xfId="13206" xr:uid="{00000000-0005-0000-0000-0000728E0000}"/>
    <cellStyle name="Normal 7 5 2 2 3 3 2" xfId="35849" xr:uid="{00000000-0005-0000-0000-0000738E0000}"/>
    <cellStyle name="Normal 7 5 2 2 3 4" xfId="28408" xr:uid="{00000000-0005-0000-0000-0000748E0000}"/>
    <cellStyle name="Normal 7 5 2 2 4" xfId="16928" xr:uid="{00000000-0005-0000-0000-0000758E0000}"/>
    <cellStyle name="Normal 7 5 2 2 4 2" xfId="39571" xr:uid="{00000000-0005-0000-0000-0000768E0000}"/>
    <cellStyle name="Normal 7 5 2 2 5" xfId="9488" xr:uid="{00000000-0005-0000-0000-0000778E0000}"/>
    <cellStyle name="Normal 7 5 2 2 5 2" xfId="32131" xr:uid="{00000000-0005-0000-0000-0000788E0000}"/>
    <cellStyle name="Normal 7 5 2 2 6" xfId="24690" xr:uid="{00000000-0005-0000-0000-0000798E0000}"/>
    <cellStyle name="Normal 7 5 2 3" xfId="2963" xr:uid="{00000000-0005-0000-0000-00007A8E0000}"/>
    <cellStyle name="Normal 7 5 2 3 2" xfId="6684" xr:uid="{00000000-0005-0000-0000-00007B8E0000}"/>
    <cellStyle name="Normal 7 5 2 3 2 2" xfId="21568" xr:uid="{00000000-0005-0000-0000-00007C8E0000}"/>
    <cellStyle name="Normal 7 5 2 3 2 2 2" xfId="44211" xr:uid="{00000000-0005-0000-0000-00007D8E0000}"/>
    <cellStyle name="Normal 7 5 2 3 2 3" xfId="14128" xr:uid="{00000000-0005-0000-0000-00007E8E0000}"/>
    <cellStyle name="Normal 7 5 2 3 2 3 2" xfId="36771" xr:uid="{00000000-0005-0000-0000-00007F8E0000}"/>
    <cellStyle name="Normal 7 5 2 3 2 4" xfId="29330" xr:uid="{00000000-0005-0000-0000-0000808E0000}"/>
    <cellStyle name="Normal 7 5 2 3 3" xfId="17850" xr:uid="{00000000-0005-0000-0000-0000818E0000}"/>
    <cellStyle name="Normal 7 5 2 3 3 2" xfId="40493" xr:uid="{00000000-0005-0000-0000-0000828E0000}"/>
    <cellStyle name="Normal 7 5 2 3 4" xfId="10410" xr:uid="{00000000-0005-0000-0000-0000838E0000}"/>
    <cellStyle name="Normal 7 5 2 3 4 2" xfId="33053" xr:uid="{00000000-0005-0000-0000-0000848E0000}"/>
    <cellStyle name="Normal 7 5 2 3 5" xfId="25612" xr:uid="{00000000-0005-0000-0000-0000858E0000}"/>
    <cellStyle name="Normal 7 5 2 4" xfId="4837" xr:uid="{00000000-0005-0000-0000-0000868E0000}"/>
    <cellStyle name="Normal 7 5 2 4 2" xfId="19721" xr:uid="{00000000-0005-0000-0000-0000878E0000}"/>
    <cellStyle name="Normal 7 5 2 4 2 2" xfId="42364" xr:uid="{00000000-0005-0000-0000-0000888E0000}"/>
    <cellStyle name="Normal 7 5 2 4 3" xfId="12281" xr:uid="{00000000-0005-0000-0000-0000898E0000}"/>
    <cellStyle name="Normal 7 5 2 4 3 2" xfId="34924" xr:uid="{00000000-0005-0000-0000-00008A8E0000}"/>
    <cellStyle name="Normal 7 5 2 4 4" xfId="27483" xr:uid="{00000000-0005-0000-0000-00008B8E0000}"/>
    <cellStyle name="Normal 7 5 2 5" xfId="16003" xr:uid="{00000000-0005-0000-0000-00008C8E0000}"/>
    <cellStyle name="Normal 7 5 2 5 2" xfId="38646" xr:uid="{00000000-0005-0000-0000-00008D8E0000}"/>
    <cellStyle name="Normal 7 5 2 6" xfId="8563" xr:uid="{00000000-0005-0000-0000-00008E8E0000}"/>
    <cellStyle name="Normal 7 5 2 6 2" xfId="31206" xr:uid="{00000000-0005-0000-0000-00008F8E0000}"/>
    <cellStyle name="Normal 7 5 2 7" xfId="23765" xr:uid="{00000000-0005-0000-0000-0000908E0000}"/>
    <cellStyle name="Normal 7 5 3" xfId="1576" xr:uid="{00000000-0005-0000-0000-0000918E0000}"/>
    <cellStyle name="Normal 7 5 3 2" xfId="3426" xr:uid="{00000000-0005-0000-0000-0000928E0000}"/>
    <cellStyle name="Normal 7 5 3 2 2" xfId="7147" xr:uid="{00000000-0005-0000-0000-0000938E0000}"/>
    <cellStyle name="Normal 7 5 3 2 2 2" xfId="22031" xr:uid="{00000000-0005-0000-0000-0000948E0000}"/>
    <cellStyle name="Normal 7 5 3 2 2 2 2" xfId="44674" xr:uid="{00000000-0005-0000-0000-0000958E0000}"/>
    <cellStyle name="Normal 7 5 3 2 2 3" xfId="14591" xr:uid="{00000000-0005-0000-0000-0000968E0000}"/>
    <cellStyle name="Normal 7 5 3 2 2 3 2" xfId="37234" xr:uid="{00000000-0005-0000-0000-0000978E0000}"/>
    <cellStyle name="Normal 7 5 3 2 2 4" xfId="29793" xr:uid="{00000000-0005-0000-0000-0000988E0000}"/>
    <cellStyle name="Normal 7 5 3 2 3" xfId="18313" xr:uid="{00000000-0005-0000-0000-0000998E0000}"/>
    <cellStyle name="Normal 7 5 3 2 3 2" xfId="40956" xr:uid="{00000000-0005-0000-0000-00009A8E0000}"/>
    <cellStyle name="Normal 7 5 3 2 4" xfId="10873" xr:uid="{00000000-0005-0000-0000-00009B8E0000}"/>
    <cellStyle name="Normal 7 5 3 2 4 2" xfId="33516" xr:uid="{00000000-0005-0000-0000-00009C8E0000}"/>
    <cellStyle name="Normal 7 5 3 2 5" xfId="26075" xr:uid="{00000000-0005-0000-0000-00009D8E0000}"/>
    <cellStyle name="Normal 7 5 3 3" xfId="5300" xr:uid="{00000000-0005-0000-0000-00009E8E0000}"/>
    <cellStyle name="Normal 7 5 3 3 2" xfId="20184" xr:uid="{00000000-0005-0000-0000-00009F8E0000}"/>
    <cellStyle name="Normal 7 5 3 3 2 2" xfId="42827" xr:uid="{00000000-0005-0000-0000-0000A08E0000}"/>
    <cellStyle name="Normal 7 5 3 3 3" xfId="12744" xr:uid="{00000000-0005-0000-0000-0000A18E0000}"/>
    <cellStyle name="Normal 7 5 3 3 3 2" xfId="35387" xr:uid="{00000000-0005-0000-0000-0000A28E0000}"/>
    <cellStyle name="Normal 7 5 3 3 4" xfId="27946" xr:uid="{00000000-0005-0000-0000-0000A38E0000}"/>
    <cellStyle name="Normal 7 5 3 4" xfId="16466" xr:uid="{00000000-0005-0000-0000-0000A48E0000}"/>
    <cellStyle name="Normal 7 5 3 4 2" xfId="39109" xr:uid="{00000000-0005-0000-0000-0000A58E0000}"/>
    <cellStyle name="Normal 7 5 3 5" xfId="9026" xr:uid="{00000000-0005-0000-0000-0000A68E0000}"/>
    <cellStyle name="Normal 7 5 3 5 2" xfId="31669" xr:uid="{00000000-0005-0000-0000-0000A78E0000}"/>
    <cellStyle name="Normal 7 5 3 6" xfId="24228" xr:uid="{00000000-0005-0000-0000-0000A88E0000}"/>
    <cellStyle name="Normal 7 5 4" xfId="2501" xr:uid="{00000000-0005-0000-0000-0000A98E0000}"/>
    <cellStyle name="Normal 7 5 4 2" xfId="6222" xr:uid="{00000000-0005-0000-0000-0000AA8E0000}"/>
    <cellStyle name="Normal 7 5 4 2 2" xfId="21106" xr:uid="{00000000-0005-0000-0000-0000AB8E0000}"/>
    <cellStyle name="Normal 7 5 4 2 2 2" xfId="43749" xr:uid="{00000000-0005-0000-0000-0000AC8E0000}"/>
    <cellStyle name="Normal 7 5 4 2 3" xfId="13666" xr:uid="{00000000-0005-0000-0000-0000AD8E0000}"/>
    <cellStyle name="Normal 7 5 4 2 3 2" xfId="36309" xr:uid="{00000000-0005-0000-0000-0000AE8E0000}"/>
    <cellStyle name="Normal 7 5 4 2 4" xfId="28868" xr:uid="{00000000-0005-0000-0000-0000AF8E0000}"/>
    <cellStyle name="Normal 7 5 4 3" xfId="17388" xr:uid="{00000000-0005-0000-0000-0000B08E0000}"/>
    <cellStyle name="Normal 7 5 4 3 2" xfId="40031" xr:uid="{00000000-0005-0000-0000-0000B18E0000}"/>
    <cellStyle name="Normal 7 5 4 4" xfId="9948" xr:uid="{00000000-0005-0000-0000-0000B28E0000}"/>
    <cellStyle name="Normal 7 5 4 4 2" xfId="32591" xr:uid="{00000000-0005-0000-0000-0000B38E0000}"/>
    <cellStyle name="Normal 7 5 4 5" xfId="25150" xr:uid="{00000000-0005-0000-0000-0000B48E0000}"/>
    <cellStyle name="Normal 7 5 5" xfId="4375" xr:uid="{00000000-0005-0000-0000-0000B58E0000}"/>
    <cellStyle name="Normal 7 5 5 2" xfId="19259" xr:uid="{00000000-0005-0000-0000-0000B68E0000}"/>
    <cellStyle name="Normal 7 5 5 2 2" xfId="41902" xr:uid="{00000000-0005-0000-0000-0000B78E0000}"/>
    <cellStyle name="Normal 7 5 5 3" xfId="11819" xr:uid="{00000000-0005-0000-0000-0000B88E0000}"/>
    <cellStyle name="Normal 7 5 5 3 2" xfId="34462" xr:uid="{00000000-0005-0000-0000-0000B98E0000}"/>
    <cellStyle name="Normal 7 5 5 4" xfId="27021" xr:uid="{00000000-0005-0000-0000-0000BA8E0000}"/>
    <cellStyle name="Normal 7 5 6" xfId="15541" xr:uid="{00000000-0005-0000-0000-0000BB8E0000}"/>
    <cellStyle name="Normal 7 5 6 2" xfId="38184" xr:uid="{00000000-0005-0000-0000-0000BC8E0000}"/>
    <cellStyle name="Normal 7 5 7" xfId="8101" xr:uid="{00000000-0005-0000-0000-0000BD8E0000}"/>
    <cellStyle name="Normal 7 5 7 2" xfId="30744" xr:uid="{00000000-0005-0000-0000-0000BE8E0000}"/>
    <cellStyle name="Normal 7 5 8" xfId="23303" xr:uid="{00000000-0005-0000-0000-0000BF8E0000}"/>
    <cellStyle name="Normal 7 6" xfId="899" xr:uid="{00000000-0005-0000-0000-0000C08E0000}"/>
    <cellStyle name="Normal 7 6 2" xfId="1827" xr:uid="{00000000-0005-0000-0000-0000C18E0000}"/>
    <cellStyle name="Normal 7 6 2 2" xfId="3677" xr:uid="{00000000-0005-0000-0000-0000C28E0000}"/>
    <cellStyle name="Normal 7 6 2 2 2" xfId="7398" xr:uid="{00000000-0005-0000-0000-0000C38E0000}"/>
    <cellStyle name="Normal 7 6 2 2 2 2" xfId="22282" xr:uid="{00000000-0005-0000-0000-0000C48E0000}"/>
    <cellStyle name="Normal 7 6 2 2 2 2 2" xfId="44925" xr:uid="{00000000-0005-0000-0000-0000C58E0000}"/>
    <cellStyle name="Normal 7 6 2 2 2 3" xfId="14842" xr:uid="{00000000-0005-0000-0000-0000C68E0000}"/>
    <cellStyle name="Normal 7 6 2 2 2 3 2" xfId="37485" xr:uid="{00000000-0005-0000-0000-0000C78E0000}"/>
    <cellStyle name="Normal 7 6 2 2 2 4" xfId="30044" xr:uid="{00000000-0005-0000-0000-0000C88E0000}"/>
    <cellStyle name="Normal 7 6 2 2 3" xfId="18564" xr:uid="{00000000-0005-0000-0000-0000C98E0000}"/>
    <cellStyle name="Normal 7 6 2 2 3 2" xfId="41207" xr:uid="{00000000-0005-0000-0000-0000CA8E0000}"/>
    <cellStyle name="Normal 7 6 2 2 4" xfId="11124" xr:uid="{00000000-0005-0000-0000-0000CB8E0000}"/>
    <cellStyle name="Normal 7 6 2 2 4 2" xfId="33767" xr:uid="{00000000-0005-0000-0000-0000CC8E0000}"/>
    <cellStyle name="Normal 7 6 2 2 5" xfId="26326" xr:uid="{00000000-0005-0000-0000-0000CD8E0000}"/>
    <cellStyle name="Normal 7 6 2 3" xfId="5551" xr:uid="{00000000-0005-0000-0000-0000CE8E0000}"/>
    <cellStyle name="Normal 7 6 2 3 2" xfId="20435" xr:uid="{00000000-0005-0000-0000-0000CF8E0000}"/>
    <cellStyle name="Normal 7 6 2 3 2 2" xfId="43078" xr:uid="{00000000-0005-0000-0000-0000D08E0000}"/>
    <cellStyle name="Normal 7 6 2 3 3" xfId="12995" xr:uid="{00000000-0005-0000-0000-0000D18E0000}"/>
    <cellStyle name="Normal 7 6 2 3 3 2" xfId="35638" xr:uid="{00000000-0005-0000-0000-0000D28E0000}"/>
    <cellStyle name="Normal 7 6 2 3 4" xfId="28197" xr:uid="{00000000-0005-0000-0000-0000D38E0000}"/>
    <cellStyle name="Normal 7 6 2 4" xfId="16717" xr:uid="{00000000-0005-0000-0000-0000D48E0000}"/>
    <cellStyle name="Normal 7 6 2 4 2" xfId="39360" xr:uid="{00000000-0005-0000-0000-0000D58E0000}"/>
    <cellStyle name="Normal 7 6 2 5" xfId="9277" xr:uid="{00000000-0005-0000-0000-0000D68E0000}"/>
    <cellStyle name="Normal 7 6 2 5 2" xfId="31920" xr:uid="{00000000-0005-0000-0000-0000D78E0000}"/>
    <cellStyle name="Normal 7 6 2 6" xfId="24479" xr:uid="{00000000-0005-0000-0000-0000D88E0000}"/>
    <cellStyle name="Normal 7 6 3" xfId="2752" xr:uid="{00000000-0005-0000-0000-0000D98E0000}"/>
    <cellStyle name="Normal 7 6 3 2" xfId="6473" xr:uid="{00000000-0005-0000-0000-0000DA8E0000}"/>
    <cellStyle name="Normal 7 6 3 2 2" xfId="21357" xr:uid="{00000000-0005-0000-0000-0000DB8E0000}"/>
    <cellStyle name="Normal 7 6 3 2 2 2" xfId="44000" xr:uid="{00000000-0005-0000-0000-0000DC8E0000}"/>
    <cellStyle name="Normal 7 6 3 2 3" xfId="13917" xr:uid="{00000000-0005-0000-0000-0000DD8E0000}"/>
    <cellStyle name="Normal 7 6 3 2 3 2" xfId="36560" xr:uid="{00000000-0005-0000-0000-0000DE8E0000}"/>
    <cellStyle name="Normal 7 6 3 2 4" xfId="29119" xr:uid="{00000000-0005-0000-0000-0000DF8E0000}"/>
    <cellStyle name="Normal 7 6 3 3" xfId="17639" xr:uid="{00000000-0005-0000-0000-0000E08E0000}"/>
    <cellStyle name="Normal 7 6 3 3 2" xfId="40282" xr:uid="{00000000-0005-0000-0000-0000E18E0000}"/>
    <cellStyle name="Normal 7 6 3 4" xfId="10199" xr:uid="{00000000-0005-0000-0000-0000E28E0000}"/>
    <cellStyle name="Normal 7 6 3 4 2" xfId="32842" xr:uid="{00000000-0005-0000-0000-0000E38E0000}"/>
    <cellStyle name="Normal 7 6 3 5" xfId="25401" xr:uid="{00000000-0005-0000-0000-0000E48E0000}"/>
    <cellStyle name="Normal 7 6 4" xfId="4626" xr:uid="{00000000-0005-0000-0000-0000E58E0000}"/>
    <cellStyle name="Normal 7 6 4 2" xfId="19510" xr:uid="{00000000-0005-0000-0000-0000E68E0000}"/>
    <cellStyle name="Normal 7 6 4 2 2" xfId="42153" xr:uid="{00000000-0005-0000-0000-0000E78E0000}"/>
    <cellStyle name="Normal 7 6 4 3" xfId="12070" xr:uid="{00000000-0005-0000-0000-0000E88E0000}"/>
    <cellStyle name="Normal 7 6 4 3 2" xfId="34713" xr:uid="{00000000-0005-0000-0000-0000E98E0000}"/>
    <cellStyle name="Normal 7 6 4 4" xfId="27272" xr:uid="{00000000-0005-0000-0000-0000EA8E0000}"/>
    <cellStyle name="Normal 7 6 5" xfId="15792" xr:uid="{00000000-0005-0000-0000-0000EB8E0000}"/>
    <cellStyle name="Normal 7 6 5 2" xfId="38435" xr:uid="{00000000-0005-0000-0000-0000EC8E0000}"/>
    <cellStyle name="Normal 7 6 6" xfId="8352" xr:uid="{00000000-0005-0000-0000-0000ED8E0000}"/>
    <cellStyle name="Normal 7 6 6 2" xfId="30995" xr:uid="{00000000-0005-0000-0000-0000EE8E0000}"/>
    <cellStyle name="Normal 7 6 7" xfId="23554" xr:uid="{00000000-0005-0000-0000-0000EF8E0000}"/>
    <cellStyle name="Normal 7 7" xfId="1365" xr:uid="{00000000-0005-0000-0000-0000F08E0000}"/>
    <cellStyle name="Normal 7 7 2" xfId="3215" xr:uid="{00000000-0005-0000-0000-0000F18E0000}"/>
    <cellStyle name="Normal 7 7 2 2" xfId="6936" xr:uid="{00000000-0005-0000-0000-0000F28E0000}"/>
    <cellStyle name="Normal 7 7 2 2 2" xfId="21820" xr:uid="{00000000-0005-0000-0000-0000F38E0000}"/>
    <cellStyle name="Normal 7 7 2 2 2 2" xfId="44463" xr:uid="{00000000-0005-0000-0000-0000F48E0000}"/>
    <cellStyle name="Normal 7 7 2 2 3" xfId="14380" xr:uid="{00000000-0005-0000-0000-0000F58E0000}"/>
    <cellStyle name="Normal 7 7 2 2 3 2" xfId="37023" xr:uid="{00000000-0005-0000-0000-0000F68E0000}"/>
    <cellStyle name="Normal 7 7 2 2 4" xfId="29582" xr:uid="{00000000-0005-0000-0000-0000F78E0000}"/>
    <cellStyle name="Normal 7 7 2 3" xfId="18102" xr:uid="{00000000-0005-0000-0000-0000F88E0000}"/>
    <cellStyle name="Normal 7 7 2 3 2" xfId="40745" xr:uid="{00000000-0005-0000-0000-0000F98E0000}"/>
    <cellStyle name="Normal 7 7 2 4" xfId="10662" xr:uid="{00000000-0005-0000-0000-0000FA8E0000}"/>
    <cellStyle name="Normal 7 7 2 4 2" xfId="33305" xr:uid="{00000000-0005-0000-0000-0000FB8E0000}"/>
    <cellStyle name="Normal 7 7 2 5" xfId="25864" xr:uid="{00000000-0005-0000-0000-0000FC8E0000}"/>
    <cellStyle name="Normal 7 7 3" xfId="5089" xr:uid="{00000000-0005-0000-0000-0000FD8E0000}"/>
    <cellStyle name="Normal 7 7 3 2" xfId="19973" xr:uid="{00000000-0005-0000-0000-0000FE8E0000}"/>
    <cellStyle name="Normal 7 7 3 2 2" xfId="42616" xr:uid="{00000000-0005-0000-0000-0000FF8E0000}"/>
    <cellStyle name="Normal 7 7 3 3" xfId="12533" xr:uid="{00000000-0005-0000-0000-0000008F0000}"/>
    <cellStyle name="Normal 7 7 3 3 2" xfId="35176" xr:uid="{00000000-0005-0000-0000-0000018F0000}"/>
    <cellStyle name="Normal 7 7 3 4" xfId="27735" xr:uid="{00000000-0005-0000-0000-0000028F0000}"/>
    <cellStyle name="Normal 7 7 4" xfId="16255" xr:uid="{00000000-0005-0000-0000-0000038F0000}"/>
    <cellStyle name="Normal 7 7 4 2" xfId="38898" xr:uid="{00000000-0005-0000-0000-0000048F0000}"/>
    <cellStyle name="Normal 7 7 5" xfId="8815" xr:uid="{00000000-0005-0000-0000-0000058F0000}"/>
    <cellStyle name="Normal 7 7 5 2" xfId="31458" xr:uid="{00000000-0005-0000-0000-0000068F0000}"/>
    <cellStyle name="Normal 7 7 6" xfId="24017" xr:uid="{00000000-0005-0000-0000-0000078F0000}"/>
    <cellStyle name="Normal 7 8" xfId="2290" xr:uid="{00000000-0005-0000-0000-0000088F0000}"/>
    <cellStyle name="Normal 7 8 2" xfId="6011" xr:uid="{00000000-0005-0000-0000-0000098F0000}"/>
    <cellStyle name="Normal 7 8 2 2" xfId="20895" xr:uid="{00000000-0005-0000-0000-00000A8F0000}"/>
    <cellStyle name="Normal 7 8 2 2 2" xfId="43538" xr:uid="{00000000-0005-0000-0000-00000B8F0000}"/>
    <cellStyle name="Normal 7 8 2 3" xfId="13455" xr:uid="{00000000-0005-0000-0000-00000C8F0000}"/>
    <cellStyle name="Normal 7 8 2 3 2" xfId="36098" xr:uid="{00000000-0005-0000-0000-00000D8F0000}"/>
    <cellStyle name="Normal 7 8 2 4" xfId="28657" xr:uid="{00000000-0005-0000-0000-00000E8F0000}"/>
    <cellStyle name="Normal 7 8 3" xfId="17177" xr:uid="{00000000-0005-0000-0000-00000F8F0000}"/>
    <cellStyle name="Normal 7 8 3 2" xfId="39820" xr:uid="{00000000-0005-0000-0000-0000108F0000}"/>
    <cellStyle name="Normal 7 8 4" xfId="9737" xr:uid="{00000000-0005-0000-0000-0000118F0000}"/>
    <cellStyle name="Normal 7 8 4 2" xfId="32380" xr:uid="{00000000-0005-0000-0000-0000128F0000}"/>
    <cellStyle name="Normal 7 8 5" xfId="24939" xr:uid="{00000000-0005-0000-0000-0000138F0000}"/>
    <cellStyle name="Normal 7 9" xfId="4164" xr:uid="{00000000-0005-0000-0000-0000148F0000}"/>
    <cellStyle name="Normal 7 9 2" xfId="19048" xr:uid="{00000000-0005-0000-0000-0000158F0000}"/>
    <cellStyle name="Normal 7 9 2 2" xfId="41691" xr:uid="{00000000-0005-0000-0000-0000168F0000}"/>
    <cellStyle name="Normal 7 9 3" xfId="11608" xr:uid="{00000000-0005-0000-0000-0000178F0000}"/>
    <cellStyle name="Normal 7 9 3 2" xfId="34251" xr:uid="{00000000-0005-0000-0000-0000188F0000}"/>
    <cellStyle name="Normal 7 9 4" xfId="26810" xr:uid="{00000000-0005-0000-0000-0000198F0000}"/>
    <cellStyle name="Normal 70" xfId="4110" xr:uid="{00000000-0005-0000-0000-00001A8F0000}"/>
    <cellStyle name="Normal 70 2" xfId="7831" xr:uid="{00000000-0005-0000-0000-00001B8F0000}"/>
    <cellStyle name="Normal 70 2 2" xfId="22715" xr:uid="{00000000-0005-0000-0000-00001C8F0000}"/>
    <cellStyle name="Normal 70 2 2 2" xfId="45358" xr:uid="{00000000-0005-0000-0000-00001D8F0000}"/>
    <cellStyle name="Normal 70 2 3" xfId="15275" xr:uid="{00000000-0005-0000-0000-00001E8F0000}"/>
    <cellStyle name="Normal 70 2 3 2" xfId="37918" xr:uid="{00000000-0005-0000-0000-00001F8F0000}"/>
    <cellStyle name="Normal 70 2 4" xfId="30477" xr:uid="{00000000-0005-0000-0000-0000208F0000}"/>
    <cellStyle name="Normal 70 3" xfId="18997" xr:uid="{00000000-0005-0000-0000-0000218F0000}"/>
    <cellStyle name="Normal 70 3 2" xfId="41640" xr:uid="{00000000-0005-0000-0000-0000228F0000}"/>
    <cellStyle name="Normal 70 4" xfId="11557" xr:uid="{00000000-0005-0000-0000-0000238F0000}"/>
    <cellStyle name="Normal 70 4 2" xfId="34200" xr:uid="{00000000-0005-0000-0000-0000248F0000}"/>
    <cellStyle name="Normal 70 5" xfId="26759" xr:uid="{00000000-0005-0000-0000-0000258F0000}"/>
    <cellStyle name="Normal 71" xfId="4111" xr:uid="{00000000-0005-0000-0000-0000268F0000}"/>
    <cellStyle name="Normal 71 2" xfId="7832" xr:uid="{00000000-0005-0000-0000-0000278F0000}"/>
    <cellStyle name="Normal 71 2 2" xfId="22716" xr:uid="{00000000-0005-0000-0000-0000288F0000}"/>
    <cellStyle name="Normal 71 2 2 2" xfId="45359" xr:uid="{00000000-0005-0000-0000-0000298F0000}"/>
    <cellStyle name="Normal 71 2 3" xfId="15276" xr:uid="{00000000-0005-0000-0000-00002A8F0000}"/>
    <cellStyle name="Normal 71 2 3 2" xfId="37919" xr:uid="{00000000-0005-0000-0000-00002B8F0000}"/>
    <cellStyle name="Normal 71 2 4" xfId="30478" xr:uid="{00000000-0005-0000-0000-00002C8F0000}"/>
    <cellStyle name="Normal 71 3" xfId="18998" xr:uid="{00000000-0005-0000-0000-00002D8F0000}"/>
    <cellStyle name="Normal 71 3 2" xfId="41641" xr:uid="{00000000-0005-0000-0000-00002E8F0000}"/>
    <cellStyle name="Normal 71 4" xfId="11558" xr:uid="{00000000-0005-0000-0000-00002F8F0000}"/>
    <cellStyle name="Normal 71 4 2" xfId="34201" xr:uid="{00000000-0005-0000-0000-0000308F0000}"/>
    <cellStyle name="Normal 71 5" xfId="26760" xr:uid="{00000000-0005-0000-0000-0000318F0000}"/>
    <cellStyle name="Normal 72" xfId="4112" xr:uid="{00000000-0005-0000-0000-0000328F0000}"/>
    <cellStyle name="Normal 72 2" xfId="7833" xr:uid="{00000000-0005-0000-0000-0000338F0000}"/>
    <cellStyle name="Normal 72 2 2" xfId="22717" xr:uid="{00000000-0005-0000-0000-0000348F0000}"/>
    <cellStyle name="Normal 72 2 2 2" xfId="45360" xr:uid="{00000000-0005-0000-0000-0000358F0000}"/>
    <cellStyle name="Normal 72 2 3" xfId="15277" xr:uid="{00000000-0005-0000-0000-0000368F0000}"/>
    <cellStyle name="Normal 72 2 3 2" xfId="37920" xr:uid="{00000000-0005-0000-0000-0000378F0000}"/>
    <cellStyle name="Normal 72 2 4" xfId="30479" xr:uid="{00000000-0005-0000-0000-0000388F0000}"/>
    <cellStyle name="Normal 72 3" xfId="18999" xr:uid="{00000000-0005-0000-0000-0000398F0000}"/>
    <cellStyle name="Normal 72 3 2" xfId="41642" xr:uid="{00000000-0005-0000-0000-00003A8F0000}"/>
    <cellStyle name="Normal 72 4" xfId="11559" xr:uid="{00000000-0005-0000-0000-00003B8F0000}"/>
    <cellStyle name="Normal 72 4 2" xfId="34202" xr:uid="{00000000-0005-0000-0000-00003C8F0000}"/>
    <cellStyle name="Normal 72 5" xfId="26761" xr:uid="{00000000-0005-0000-0000-00003D8F0000}"/>
    <cellStyle name="Normal 73" xfId="4113" xr:uid="{00000000-0005-0000-0000-00003E8F0000}"/>
    <cellStyle name="Normal 73 2" xfId="7834" xr:uid="{00000000-0005-0000-0000-00003F8F0000}"/>
    <cellStyle name="Normal 73 2 2" xfId="22718" xr:uid="{00000000-0005-0000-0000-0000408F0000}"/>
    <cellStyle name="Normal 73 2 2 2" xfId="45361" xr:uid="{00000000-0005-0000-0000-0000418F0000}"/>
    <cellStyle name="Normal 73 2 3" xfId="15278" xr:uid="{00000000-0005-0000-0000-0000428F0000}"/>
    <cellStyle name="Normal 73 2 3 2" xfId="37921" xr:uid="{00000000-0005-0000-0000-0000438F0000}"/>
    <cellStyle name="Normal 73 2 4" xfId="30480" xr:uid="{00000000-0005-0000-0000-0000448F0000}"/>
    <cellStyle name="Normal 73 3" xfId="19000" xr:uid="{00000000-0005-0000-0000-0000458F0000}"/>
    <cellStyle name="Normal 73 3 2" xfId="41643" xr:uid="{00000000-0005-0000-0000-0000468F0000}"/>
    <cellStyle name="Normal 73 4" xfId="11560" xr:uid="{00000000-0005-0000-0000-0000478F0000}"/>
    <cellStyle name="Normal 73 4 2" xfId="34203" xr:uid="{00000000-0005-0000-0000-0000488F0000}"/>
    <cellStyle name="Normal 73 5" xfId="26762" xr:uid="{00000000-0005-0000-0000-0000498F0000}"/>
    <cellStyle name="Normal 74" xfId="4114" xr:uid="{00000000-0005-0000-0000-00004A8F0000}"/>
    <cellStyle name="Normal 74 2" xfId="7835" xr:uid="{00000000-0005-0000-0000-00004B8F0000}"/>
    <cellStyle name="Normal 74 2 2" xfId="22719" xr:uid="{00000000-0005-0000-0000-00004C8F0000}"/>
    <cellStyle name="Normal 74 2 2 2" xfId="45362" xr:uid="{00000000-0005-0000-0000-00004D8F0000}"/>
    <cellStyle name="Normal 74 2 3" xfId="15279" xr:uid="{00000000-0005-0000-0000-00004E8F0000}"/>
    <cellStyle name="Normal 74 2 3 2" xfId="37922" xr:uid="{00000000-0005-0000-0000-00004F8F0000}"/>
    <cellStyle name="Normal 74 2 4" xfId="30481" xr:uid="{00000000-0005-0000-0000-0000508F0000}"/>
    <cellStyle name="Normal 74 3" xfId="19001" xr:uid="{00000000-0005-0000-0000-0000518F0000}"/>
    <cellStyle name="Normal 74 3 2" xfId="41644" xr:uid="{00000000-0005-0000-0000-0000528F0000}"/>
    <cellStyle name="Normal 74 4" xfId="11561" xr:uid="{00000000-0005-0000-0000-0000538F0000}"/>
    <cellStyle name="Normal 74 4 2" xfId="34204" xr:uid="{00000000-0005-0000-0000-0000548F0000}"/>
    <cellStyle name="Normal 74 5" xfId="26763" xr:uid="{00000000-0005-0000-0000-0000558F0000}"/>
    <cellStyle name="Normal 75" xfId="4115" xr:uid="{00000000-0005-0000-0000-0000568F0000}"/>
    <cellStyle name="Normal 75 2" xfId="7836" xr:uid="{00000000-0005-0000-0000-0000578F0000}"/>
    <cellStyle name="Normal 75 2 2" xfId="22720" xr:uid="{00000000-0005-0000-0000-0000588F0000}"/>
    <cellStyle name="Normal 75 2 2 2" xfId="45363" xr:uid="{00000000-0005-0000-0000-0000598F0000}"/>
    <cellStyle name="Normal 75 2 3" xfId="15280" xr:uid="{00000000-0005-0000-0000-00005A8F0000}"/>
    <cellStyle name="Normal 75 2 3 2" xfId="37923" xr:uid="{00000000-0005-0000-0000-00005B8F0000}"/>
    <cellStyle name="Normal 75 2 4" xfId="30482" xr:uid="{00000000-0005-0000-0000-00005C8F0000}"/>
    <cellStyle name="Normal 75 3" xfId="19002" xr:uid="{00000000-0005-0000-0000-00005D8F0000}"/>
    <cellStyle name="Normal 75 3 2" xfId="41645" xr:uid="{00000000-0005-0000-0000-00005E8F0000}"/>
    <cellStyle name="Normal 75 4" xfId="11562" xr:uid="{00000000-0005-0000-0000-00005F8F0000}"/>
    <cellStyle name="Normal 75 4 2" xfId="34205" xr:uid="{00000000-0005-0000-0000-0000608F0000}"/>
    <cellStyle name="Normal 75 5" xfId="26764" xr:uid="{00000000-0005-0000-0000-0000618F0000}"/>
    <cellStyle name="Normal 76" xfId="4116" xr:uid="{00000000-0005-0000-0000-0000628F0000}"/>
    <cellStyle name="Normal 76 2" xfId="7837" xr:uid="{00000000-0005-0000-0000-0000638F0000}"/>
    <cellStyle name="Normal 76 2 2" xfId="22721" xr:uid="{00000000-0005-0000-0000-0000648F0000}"/>
    <cellStyle name="Normal 76 2 2 2" xfId="45364" xr:uid="{00000000-0005-0000-0000-0000658F0000}"/>
    <cellStyle name="Normal 76 2 3" xfId="15281" xr:uid="{00000000-0005-0000-0000-0000668F0000}"/>
    <cellStyle name="Normal 76 2 3 2" xfId="37924" xr:uid="{00000000-0005-0000-0000-0000678F0000}"/>
    <cellStyle name="Normal 76 2 4" xfId="30483" xr:uid="{00000000-0005-0000-0000-0000688F0000}"/>
    <cellStyle name="Normal 76 3" xfId="19003" xr:uid="{00000000-0005-0000-0000-0000698F0000}"/>
    <cellStyle name="Normal 76 3 2" xfId="41646" xr:uid="{00000000-0005-0000-0000-00006A8F0000}"/>
    <cellStyle name="Normal 76 4" xfId="11563" xr:uid="{00000000-0005-0000-0000-00006B8F0000}"/>
    <cellStyle name="Normal 76 4 2" xfId="34206" xr:uid="{00000000-0005-0000-0000-00006C8F0000}"/>
    <cellStyle name="Normal 76 5" xfId="26765" xr:uid="{00000000-0005-0000-0000-00006D8F0000}"/>
    <cellStyle name="Normal 77" xfId="4117" xr:uid="{00000000-0005-0000-0000-00006E8F0000}"/>
    <cellStyle name="Normal 77 2" xfId="7838" xr:uid="{00000000-0005-0000-0000-00006F8F0000}"/>
    <cellStyle name="Normal 77 2 2" xfId="22722" xr:uid="{00000000-0005-0000-0000-0000708F0000}"/>
    <cellStyle name="Normal 77 2 2 2" xfId="45365" xr:uid="{00000000-0005-0000-0000-0000718F0000}"/>
    <cellStyle name="Normal 77 2 3" xfId="15282" xr:uid="{00000000-0005-0000-0000-0000728F0000}"/>
    <cellStyle name="Normal 77 2 3 2" xfId="37925" xr:uid="{00000000-0005-0000-0000-0000738F0000}"/>
    <cellStyle name="Normal 77 2 4" xfId="30484" xr:uid="{00000000-0005-0000-0000-0000748F0000}"/>
    <cellStyle name="Normal 77 3" xfId="19004" xr:uid="{00000000-0005-0000-0000-0000758F0000}"/>
    <cellStyle name="Normal 77 3 2" xfId="41647" xr:uid="{00000000-0005-0000-0000-0000768F0000}"/>
    <cellStyle name="Normal 77 4" xfId="11564" xr:uid="{00000000-0005-0000-0000-0000778F0000}"/>
    <cellStyle name="Normal 77 4 2" xfId="34207" xr:uid="{00000000-0005-0000-0000-0000788F0000}"/>
    <cellStyle name="Normal 77 5" xfId="26766" xr:uid="{00000000-0005-0000-0000-0000798F0000}"/>
    <cellStyle name="Normal 78" xfId="4118" xr:uid="{00000000-0005-0000-0000-00007A8F0000}"/>
    <cellStyle name="Normal 78 2" xfId="7839" xr:uid="{00000000-0005-0000-0000-00007B8F0000}"/>
    <cellStyle name="Normal 78 2 2" xfId="22723" xr:uid="{00000000-0005-0000-0000-00007C8F0000}"/>
    <cellStyle name="Normal 78 2 2 2" xfId="45366" xr:uid="{00000000-0005-0000-0000-00007D8F0000}"/>
    <cellStyle name="Normal 78 2 3" xfId="15283" xr:uid="{00000000-0005-0000-0000-00007E8F0000}"/>
    <cellStyle name="Normal 78 2 3 2" xfId="37926" xr:uid="{00000000-0005-0000-0000-00007F8F0000}"/>
    <cellStyle name="Normal 78 2 4" xfId="30485" xr:uid="{00000000-0005-0000-0000-0000808F0000}"/>
    <cellStyle name="Normal 78 3" xfId="19005" xr:uid="{00000000-0005-0000-0000-0000818F0000}"/>
    <cellStyle name="Normal 78 3 2" xfId="41648" xr:uid="{00000000-0005-0000-0000-0000828F0000}"/>
    <cellStyle name="Normal 78 4" xfId="11565" xr:uid="{00000000-0005-0000-0000-0000838F0000}"/>
    <cellStyle name="Normal 78 4 2" xfId="34208" xr:uid="{00000000-0005-0000-0000-0000848F0000}"/>
    <cellStyle name="Normal 78 5" xfId="26767" xr:uid="{00000000-0005-0000-0000-0000858F0000}"/>
    <cellStyle name="Normal 79" xfId="4119" xr:uid="{00000000-0005-0000-0000-0000868F0000}"/>
    <cellStyle name="Normal 79 2" xfId="7840" xr:uid="{00000000-0005-0000-0000-0000878F0000}"/>
    <cellStyle name="Normal 79 2 2" xfId="22724" xr:uid="{00000000-0005-0000-0000-0000888F0000}"/>
    <cellStyle name="Normal 79 2 2 2" xfId="45367" xr:uid="{00000000-0005-0000-0000-0000898F0000}"/>
    <cellStyle name="Normal 79 2 3" xfId="15284" xr:uid="{00000000-0005-0000-0000-00008A8F0000}"/>
    <cellStyle name="Normal 79 2 3 2" xfId="37927" xr:uid="{00000000-0005-0000-0000-00008B8F0000}"/>
    <cellStyle name="Normal 79 2 4" xfId="30486" xr:uid="{00000000-0005-0000-0000-00008C8F0000}"/>
    <cellStyle name="Normal 79 3" xfId="19006" xr:uid="{00000000-0005-0000-0000-00008D8F0000}"/>
    <cellStyle name="Normal 79 3 2" xfId="41649" xr:uid="{00000000-0005-0000-0000-00008E8F0000}"/>
    <cellStyle name="Normal 79 4" xfId="11566" xr:uid="{00000000-0005-0000-0000-00008F8F0000}"/>
    <cellStyle name="Normal 79 4 2" xfId="34209" xr:uid="{00000000-0005-0000-0000-0000908F0000}"/>
    <cellStyle name="Normal 79 5" xfId="26768" xr:uid="{00000000-0005-0000-0000-0000918F0000}"/>
    <cellStyle name="Normal 8" xfId="69" xr:uid="{00000000-0005-0000-0000-0000928F0000}"/>
    <cellStyle name="Normal 8 10" xfId="1350" xr:uid="{00000000-0005-0000-0000-0000938F0000}"/>
    <cellStyle name="Normal 8 10 2" xfId="3200" xr:uid="{00000000-0005-0000-0000-0000948F0000}"/>
    <cellStyle name="Normal 8 10 2 2" xfId="6921" xr:uid="{00000000-0005-0000-0000-0000958F0000}"/>
    <cellStyle name="Normal 8 10 2 2 2" xfId="21805" xr:uid="{00000000-0005-0000-0000-0000968F0000}"/>
    <cellStyle name="Normal 8 10 2 2 2 2" xfId="44448" xr:uid="{00000000-0005-0000-0000-0000978F0000}"/>
    <cellStyle name="Normal 8 10 2 2 3" xfId="14365" xr:uid="{00000000-0005-0000-0000-0000988F0000}"/>
    <cellStyle name="Normal 8 10 2 2 3 2" xfId="37008" xr:uid="{00000000-0005-0000-0000-0000998F0000}"/>
    <cellStyle name="Normal 8 10 2 2 4" xfId="29567" xr:uid="{00000000-0005-0000-0000-00009A8F0000}"/>
    <cellStyle name="Normal 8 10 2 3" xfId="18087" xr:uid="{00000000-0005-0000-0000-00009B8F0000}"/>
    <cellStyle name="Normal 8 10 2 3 2" xfId="40730" xr:uid="{00000000-0005-0000-0000-00009C8F0000}"/>
    <cellStyle name="Normal 8 10 2 4" xfId="10647" xr:uid="{00000000-0005-0000-0000-00009D8F0000}"/>
    <cellStyle name="Normal 8 10 2 4 2" xfId="33290" xr:uid="{00000000-0005-0000-0000-00009E8F0000}"/>
    <cellStyle name="Normal 8 10 2 5" xfId="25849" xr:uid="{00000000-0005-0000-0000-00009F8F0000}"/>
    <cellStyle name="Normal 8 10 3" xfId="5074" xr:uid="{00000000-0005-0000-0000-0000A08F0000}"/>
    <cellStyle name="Normal 8 10 3 2" xfId="19958" xr:uid="{00000000-0005-0000-0000-0000A18F0000}"/>
    <cellStyle name="Normal 8 10 3 2 2" xfId="42601" xr:uid="{00000000-0005-0000-0000-0000A28F0000}"/>
    <cellStyle name="Normal 8 10 3 3" xfId="12518" xr:uid="{00000000-0005-0000-0000-0000A38F0000}"/>
    <cellStyle name="Normal 8 10 3 3 2" xfId="35161" xr:uid="{00000000-0005-0000-0000-0000A48F0000}"/>
    <cellStyle name="Normal 8 10 3 4" xfId="27720" xr:uid="{00000000-0005-0000-0000-0000A58F0000}"/>
    <cellStyle name="Normal 8 10 4" xfId="16240" xr:uid="{00000000-0005-0000-0000-0000A68F0000}"/>
    <cellStyle name="Normal 8 10 4 2" xfId="38883" xr:uid="{00000000-0005-0000-0000-0000A78F0000}"/>
    <cellStyle name="Normal 8 10 5" xfId="8800" xr:uid="{00000000-0005-0000-0000-0000A88F0000}"/>
    <cellStyle name="Normal 8 10 5 2" xfId="31443" xr:uid="{00000000-0005-0000-0000-0000A98F0000}"/>
    <cellStyle name="Normal 8 10 6" xfId="24002" xr:uid="{00000000-0005-0000-0000-0000AA8F0000}"/>
    <cellStyle name="Normal 8 11" xfId="2275" xr:uid="{00000000-0005-0000-0000-0000AB8F0000}"/>
    <cellStyle name="Normal 8 11 2" xfId="5996" xr:uid="{00000000-0005-0000-0000-0000AC8F0000}"/>
    <cellStyle name="Normal 8 11 2 2" xfId="20880" xr:uid="{00000000-0005-0000-0000-0000AD8F0000}"/>
    <cellStyle name="Normal 8 11 2 2 2" xfId="43523" xr:uid="{00000000-0005-0000-0000-0000AE8F0000}"/>
    <cellStyle name="Normal 8 11 2 3" xfId="13440" xr:uid="{00000000-0005-0000-0000-0000AF8F0000}"/>
    <cellStyle name="Normal 8 11 2 3 2" xfId="36083" xr:uid="{00000000-0005-0000-0000-0000B08F0000}"/>
    <cellStyle name="Normal 8 11 2 4" xfId="28642" xr:uid="{00000000-0005-0000-0000-0000B18F0000}"/>
    <cellStyle name="Normal 8 11 3" xfId="17162" xr:uid="{00000000-0005-0000-0000-0000B28F0000}"/>
    <cellStyle name="Normal 8 11 3 2" xfId="39805" xr:uid="{00000000-0005-0000-0000-0000B38F0000}"/>
    <cellStyle name="Normal 8 11 4" xfId="9722" xr:uid="{00000000-0005-0000-0000-0000B48F0000}"/>
    <cellStyle name="Normal 8 11 4 2" xfId="32365" xr:uid="{00000000-0005-0000-0000-0000B58F0000}"/>
    <cellStyle name="Normal 8 11 5" xfId="24924" xr:uid="{00000000-0005-0000-0000-0000B68F0000}"/>
    <cellStyle name="Normal 8 12" xfId="4149" xr:uid="{00000000-0005-0000-0000-0000B78F0000}"/>
    <cellStyle name="Normal 8 12 2" xfId="19033" xr:uid="{00000000-0005-0000-0000-0000B88F0000}"/>
    <cellStyle name="Normal 8 12 2 2" xfId="41676" xr:uid="{00000000-0005-0000-0000-0000B98F0000}"/>
    <cellStyle name="Normal 8 12 3" xfId="11593" xr:uid="{00000000-0005-0000-0000-0000BA8F0000}"/>
    <cellStyle name="Normal 8 12 3 2" xfId="34236" xr:uid="{00000000-0005-0000-0000-0000BB8F0000}"/>
    <cellStyle name="Normal 8 12 4" xfId="26795" xr:uid="{00000000-0005-0000-0000-0000BC8F0000}"/>
    <cellStyle name="Normal 8 13" xfId="384" xr:uid="{00000000-0005-0000-0000-0000BD8F0000}"/>
    <cellStyle name="Normal 8 13 2" xfId="15315" xr:uid="{00000000-0005-0000-0000-0000BE8F0000}"/>
    <cellStyle name="Normal 8 13 2 2" xfId="37958" xr:uid="{00000000-0005-0000-0000-0000BF8F0000}"/>
    <cellStyle name="Normal 8 13 3" xfId="23078" xr:uid="{00000000-0005-0000-0000-0000C08F0000}"/>
    <cellStyle name="Normal 8 14" xfId="7875" xr:uid="{00000000-0005-0000-0000-0000C18F0000}"/>
    <cellStyle name="Normal 8 14 2" xfId="30518" xr:uid="{00000000-0005-0000-0000-0000C28F0000}"/>
    <cellStyle name="Normal 8 2" xfId="388" xr:uid="{00000000-0005-0000-0000-0000C38F0000}"/>
    <cellStyle name="Normal 8 2 10" xfId="15316" xr:uid="{00000000-0005-0000-0000-0000C48F0000}"/>
    <cellStyle name="Normal 8 2 10 2" xfId="37959" xr:uid="{00000000-0005-0000-0000-0000C58F0000}"/>
    <cellStyle name="Normal 8 2 11" xfId="7876" xr:uid="{00000000-0005-0000-0000-0000C68F0000}"/>
    <cellStyle name="Normal 8 2 11 2" xfId="30519" xr:uid="{00000000-0005-0000-0000-0000C78F0000}"/>
    <cellStyle name="Normal 8 2 12" xfId="23079" xr:uid="{00000000-0005-0000-0000-0000C88F0000}"/>
    <cellStyle name="Normal 8 2 2" xfId="437" xr:uid="{00000000-0005-0000-0000-0000C98F0000}"/>
    <cellStyle name="Normal 8 2 2 10" xfId="7896" xr:uid="{00000000-0005-0000-0000-0000CA8F0000}"/>
    <cellStyle name="Normal 8 2 2 10 2" xfId="30539" xr:uid="{00000000-0005-0000-0000-0000CB8F0000}"/>
    <cellStyle name="Normal 8 2 2 11" xfId="23099" xr:uid="{00000000-0005-0000-0000-0000CC8F0000}"/>
    <cellStyle name="Normal 8 2 2 2" xfId="490" xr:uid="{00000000-0005-0000-0000-0000CD8F0000}"/>
    <cellStyle name="Normal 8 2 2 2 10" xfId="23151" xr:uid="{00000000-0005-0000-0000-0000CE8F0000}"/>
    <cellStyle name="Normal 8 2 2 2 2" xfId="596" xr:uid="{00000000-0005-0000-0000-0000CF8F0000}"/>
    <cellStyle name="Normal 8 2 2 2 2 2" xfId="808" xr:uid="{00000000-0005-0000-0000-0000D08F0000}"/>
    <cellStyle name="Normal 8 2 2 2 2 2 2" xfId="1273" xr:uid="{00000000-0005-0000-0000-0000D18F0000}"/>
    <cellStyle name="Normal 8 2 2 2 2 2 2 2" xfId="2201" xr:uid="{00000000-0005-0000-0000-0000D28F0000}"/>
    <cellStyle name="Normal 8 2 2 2 2 2 2 2 2" xfId="4051" xr:uid="{00000000-0005-0000-0000-0000D38F0000}"/>
    <cellStyle name="Normal 8 2 2 2 2 2 2 2 2 2" xfId="7772" xr:uid="{00000000-0005-0000-0000-0000D48F0000}"/>
    <cellStyle name="Normal 8 2 2 2 2 2 2 2 2 2 2" xfId="22656" xr:uid="{00000000-0005-0000-0000-0000D58F0000}"/>
    <cellStyle name="Normal 8 2 2 2 2 2 2 2 2 2 2 2" xfId="45299" xr:uid="{00000000-0005-0000-0000-0000D68F0000}"/>
    <cellStyle name="Normal 8 2 2 2 2 2 2 2 2 2 3" xfId="15216" xr:uid="{00000000-0005-0000-0000-0000D78F0000}"/>
    <cellStyle name="Normal 8 2 2 2 2 2 2 2 2 2 3 2" xfId="37859" xr:uid="{00000000-0005-0000-0000-0000D88F0000}"/>
    <cellStyle name="Normal 8 2 2 2 2 2 2 2 2 2 4" xfId="30418" xr:uid="{00000000-0005-0000-0000-0000D98F0000}"/>
    <cellStyle name="Normal 8 2 2 2 2 2 2 2 2 3" xfId="18938" xr:uid="{00000000-0005-0000-0000-0000DA8F0000}"/>
    <cellStyle name="Normal 8 2 2 2 2 2 2 2 2 3 2" xfId="41581" xr:uid="{00000000-0005-0000-0000-0000DB8F0000}"/>
    <cellStyle name="Normal 8 2 2 2 2 2 2 2 2 4" xfId="11498" xr:uid="{00000000-0005-0000-0000-0000DC8F0000}"/>
    <cellStyle name="Normal 8 2 2 2 2 2 2 2 2 4 2" xfId="34141" xr:uid="{00000000-0005-0000-0000-0000DD8F0000}"/>
    <cellStyle name="Normal 8 2 2 2 2 2 2 2 2 5" xfId="26700" xr:uid="{00000000-0005-0000-0000-0000DE8F0000}"/>
    <cellStyle name="Normal 8 2 2 2 2 2 2 2 3" xfId="5925" xr:uid="{00000000-0005-0000-0000-0000DF8F0000}"/>
    <cellStyle name="Normal 8 2 2 2 2 2 2 2 3 2" xfId="20809" xr:uid="{00000000-0005-0000-0000-0000E08F0000}"/>
    <cellStyle name="Normal 8 2 2 2 2 2 2 2 3 2 2" xfId="43452" xr:uid="{00000000-0005-0000-0000-0000E18F0000}"/>
    <cellStyle name="Normal 8 2 2 2 2 2 2 2 3 3" xfId="13369" xr:uid="{00000000-0005-0000-0000-0000E28F0000}"/>
    <cellStyle name="Normal 8 2 2 2 2 2 2 2 3 3 2" xfId="36012" xr:uid="{00000000-0005-0000-0000-0000E38F0000}"/>
    <cellStyle name="Normal 8 2 2 2 2 2 2 2 3 4" xfId="28571" xr:uid="{00000000-0005-0000-0000-0000E48F0000}"/>
    <cellStyle name="Normal 8 2 2 2 2 2 2 2 4" xfId="17091" xr:uid="{00000000-0005-0000-0000-0000E58F0000}"/>
    <cellStyle name="Normal 8 2 2 2 2 2 2 2 4 2" xfId="39734" xr:uid="{00000000-0005-0000-0000-0000E68F0000}"/>
    <cellStyle name="Normal 8 2 2 2 2 2 2 2 5" xfId="9651" xr:uid="{00000000-0005-0000-0000-0000E78F0000}"/>
    <cellStyle name="Normal 8 2 2 2 2 2 2 2 5 2" xfId="32294" xr:uid="{00000000-0005-0000-0000-0000E88F0000}"/>
    <cellStyle name="Normal 8 2 2 2 2 2 2 2 6" xfId="24853" xr:uid="{00000000-0005-0000-0000-0000E98F0000}"/>
    <cellStyle name="Normal 8 2 2 2 2 2 2 3" xfId="3126" xr:uid="{00000000-0005-0000-0000-0000EA8F0000}"/>
    <cellStyle name="Normal 8 2 2 2 2 2 2 3 2" xfId="6847" xr:uid="{00000000-0005-0000-0000-0000EB8F0000}"/>
    <cellStyle name="Normal 8 2 2 2 2 2 2 3 2 2" xfId="21731" xr:uid="{00000000-0005-0000-0000-0000EC8F0000}"/>
    <cellStyle name="Normal 8 2 2 2 2 2 2 3 2 2 2" xfId="44374" xr:uid="{00000000-0005-0000-0000-0000ED8F0000}"/>
    <cellStyle name="Normal 8 2 2 2 2 2 2 3 2 3" xfId="14291" xr:uid="{00000000-0005-0000-0000-0000EE8F0000}"/>
    <cellStyle name="Normal 8 2 2 2 2 2 2 3 2 3 2" xfId="36934" xr:uid="{00000000-0005-0000-0000-0000EF8F0000}"/>
    <cellStyle name="Normal 8 2 2 2 2 2 2 3 2 4" xfId="29493" xr:uid="{00000000-0005-0000-0000-0000F08F0000}"/>
    <cellStyle name="Normal 8 2 2 2 2 2 2 3 3" xfId="18013" xr:uid="{00000000-0005-0000-0000-0000F18F0000}"/>
    <cellStyle name="Normal 8 2 2 2 2 2 2 3 3 2" xfId="40656" xr:uid="{00000000-0005-0000-0000-0000F28F0000}"/>
    <cellStyle name="Normal 8 2 2 2 2 2 2 3 4" xfId="10573" xr:uid="{00000000-0005-0000-0000-0000F38F0000}"/>
    <cellStyle name="Normal 8 2 2 2 2 2 2 3 4 2" xfId="33216" xr:uid="{00000000-0005-0000-0000-0000F48F0000}"/>
    <cellStyle name="Normal 8 2 2 2 2 2 2 3 5" xfId="25775" xr:uid="{00000000-0005-0000-0000-0000F58F0000}"/>
    <cellStyle name="Normal 8 2 2 2 2 2 2 4" xfId="5000" xr:uid="{00000000-0005-0000-0000-0000F68F0000}"/>
    <cellStyle name="Normal 8 2 2 2 2 2 2 4 2" xfId="19884" xr:uid="{00000000-0005-0000-0000-0000F78F0000}"/>
    <cellStyle name="Normal 8 2 2 2 2 2 2 4 2 2" xfId="42527" xr:uid="{00000000-0005-0000-0000-0000F88F0000}"/>
    <cellStyle name="Normal 8 2 2 2 2 2 2 4 3" xfId="12444" xr:uid="{00000000-0005-0000-0000-0000F98F0000}"/>
    <cellStyle name="Normal 8 2 2 2 2 2 2 4 3 2" xfId="35087" xr:uid="{00000000-0005-0000-0000-0000FA8F0000}"/>
    <cellStyle name="Normal 8 2 2 2 2 2 2 4 4" xfId="27646" xr:uid="{00000000-0005-0000-0000-0000FB8F0000}"/>
    <cellStyle name="Normal 8 2 2 2 2 2 2 5" xfId="16166" xr:uid="{00000000-0005-0000-0000-0000FC8F0000}"/>
    <cellStyle name="Normal 8 2 2 2 2 2 2 5 2" xfId="38809" xr:uid="{00000000-0005-0000-0000-0000FD8F0000}"/>
    <cellStyle name="Normal 8 2 2 2 2 2 2 6" xfId="8726" xr:uid="{00000000-0005-0000-0000-0000FE8F0000}"/>
    <cellStyle name="Normal 8 2 2 2 2 2 2 6 2" xfId="31369" xr:uid="{00000000-0005-0000-0000-0000FF8F0000}"/>
    <cellStyle name="Normal 8 2 2 2 2 2 2 7" xfId="23928" xr:uid="{00000000-0005-0000-0000-000000900000}"/>
    <cellStyle name="Normal 8 2 2 2 2 2 3" xfId="1739" xr:uid="{00000000-0005-0000-0000-000001900000}"/>
    <cellStyle name="Normal 8 2 2 2 2 2 3 2" xfId="3589" xr:uid="{00000000-0005-0000-0000-000002900000}"/>
    <cellStyle name="Normal 8 2 2 2 2 2 3 2 2" xfId="7310" xr:uid="{00000000-0005-0000-0000-000003900000}"/>
    <cellStyle name="Normal 8 2 2 2 2 2 3 2 2 2" xfId="22194" xr:uid="{00000000-0005-0000-0000-000004900000}"/>
    <cellStyle name="Normal 8 2 2 2 2 2 3 2 2 2 2" xfId="44837" xr:uid="{00000000-0005-0000-0000-000005900000}"/>
    <cellStyle name="Normal 8 2 2 2 2 2 3 2 2 3" xfId="14754" xr:uid="{00000000-0005-0000-0000-000006900000}"/>
    <cellStyle name="Normal 8 2 2 2 2 2 3 2 2 3 2" xfId="37397" xr:uid="{00000000-0005-0000-0000-000007900000}"/>
    <cellStyle name="Normal 8 2 2 2 2 2 3 2 2 4" xfId="29956" xr:uid="{00000000-0005-0000-0000-000008900000}"/>
    <cellStyle name="Normal 8 2 2 2 2 2 3 2 3" xfId="18476" xr:uid="{00000000-0005-0000-0000-000009900000}"/>
    <cellStyle name="Normal 8 2 2 2 2 2 3 2 3 2" xfId="41119" xr:uid="{00000000-0005-0000-0000-00000A900000}"/>
    <cellStyle name="Normal 8 2 2 2 2 2 3 2 4" xfId="11036" xr:uid="{00000000-0005-0000-0000-00000B900000}"/>
    <cellStyle name="Normal 8 2 2 2 2 2 3 2 4 2" xfId="33679" xr:uid="{00000000-0005-0000-0000-00000C900000}"/>
    <cellStyle name="Normal 8 2 2 2 2 2 3 2 5" xfId="26238" xr:uid="{00000000-0005-0000-0000-00000D900000}"/>
    <cellStyle name="Normal 8 2 2 2 2 2 3 3" xfId="5463" xr:uid="{00000000-0005-0000-0000-00000E900000}"/>
    <cellStyle name="Normal 8 2 2 2 2 2 3 3 2" xfId="20347" xr:uid="{00000000-0005-0000-0000-00000F900000}"/>
    <cellStyle name="Normal 8 2 2 2 2 2 3 3 2 2" xfId="42990" xr:uid="{00000000-0005-0000-0000-000010900000}"/>
    <cellStyle name="Normal 8 2 2 2 2 2 3 3 3" xfId="12907" xr:uid="{00000000-0005-0000-0000-000011900000}"/>
    <cellStyle name="Normal 8 2 2 2 2 2 3 3 3 2" xfId="35550" xr:uid="{00000000-0005-0000-0000-000012900000}"/>
    <cellStyle name="Normal 8 2 2 2 2 2 3 3 4" xfId="28109" xr:uid="{00000000-0005-0000-0000-000013900000}"/>
    <cellStyle name="Normal 8 2 2 2 2 2 3 4" xfId="16629" xr:uid="{00000000-0005-0000-0000-000014900000}"/>
    <cellStyle name="Normal 8 2 2 2 2 2 3 4 2" xfId="39272" xr:uid="{00000000-0005-0000-0000-000015900000}"/>
    <cellStyle name="Normal 8 2 2 2 2 2 3 5" xfId="9189" xr:uid="{00000000-0005-0000-0000-000016900000}"/>
    <cellStyle name="Normal 8 2 2 2 2 2 3 5 2" xfId="31832" xr:uid="{00000000-0005-0000-0000-000017900000}"/>
    <cellStyle name="Normal 8 2 2 2 2 2 3 6" xfId="24391" xr:uid="{00000000-0005-0000-0000-000018900000}"/>
    <cellStyle name="Normal 8 2 2 2 2 2 4" xfId="2664" xr:uid="{00000000-0005-0000-0000-000019900000}"/>
    <cellStyle name="Normal 8 2 2 2 2 2 4 2" xfId="6385" xr:uid="{00000000-0005-0000-0000-00001A900000}"/>
    <cellStyle name="Normal 8 2 2 2 2 2 4 2 2" xfId="21269" xr:uid="{00000000-0005-0000-0000-00001B900000}"/>
    <cellStyle name="Normal 8 2 2 2 2 2 4 2 2 2" xfId="43912" xr:uid="{00000000-0005-0000-0000-00001C900000}"/>
    <cellStyle name="Normal 8 2 2 2 2 2 4 2 3" xfId="13829" xr:uid="{00000000-0005-0000-0000-00001D900000}"/>
    <cellStyle name="Normal 8 2 2 2 2 2 4 2 3 2" xfId="36472" xr:uid="{00000000-0005-0000-0000-00001E900000}"/>
    <cellStyle name="Normal 8 2 2 2 2 2 4 2 4" xfId="29031" xr:uid="{00000000-0005-0000-0000-00001F900000}"/>
    <cellStyle name="Normal 8 2 2 2 2 2 4 3" xfId="17551" xr:uid="{00000000-0005-0000-0000-000020900000}"/>
    <cellStyle name="Normal 8 2 2 2 2 2 4 3 2" xfId="40194" xr:uid="{00000000-0005-0000-0000-000021900000}"/>
    <cellStyle name="Normal 8 2 2 2 2 2 4 4" xfId="10111" xr:uid="{00000000-0005-0000-0000-000022900000}"/>
    <cellStyle name="Normal 8 2 2 2 2 2 4 4 2" xfId="32754" xr:uid="{00000000-0005-0000-0000-000023900000}"/>
    <cellStyle name="Normal 8 2 2 2 2 2 4 5" xfId="25313" xr:uid="{00000000-0005-0000-0000-000024900000}"/>
    <cellStyle name="Normal 8 2 2 2 2 2 5" xfId="4538" xr:uid="{00000000-0005-0000-0000-000025900000}"/>
    <cellStyle name="Normal 8 2 2 2 2 2 5 2" xfId="19422" xr:uid="{00000000-0005-0000-0000-000026900000}"/>
    <cellStyle name="Normal 8 2 2 2 2 2 5 2 2" xfId="42065" xr:uid="{00000000-0005-0000-0000-000027900000}"/>
    <cellStyle name="Normal 8 2 2 2 2 2 5 3" xfId="11982" xr:uid="{00000000-0005-0000-0000-000028900000}"/>
    <cellStyle name="Normal 8 2 2 2 2 2 5 3 2" xfId="34625" xr:uid="{00000000-0005-0000-0000-000029900000}"/>
    <cellStyle name="Normal 8 2 2 2 2 2 5 4" xfId="27184" xr:uid="{00000000-0005-0000-0000-00002A900000}"/>
    <cellStyle name="Normal 8 2 2 2 2 2 6" xfId="15704" xr:uid="{00000000-0005-0000-0000-00002B900000}"/>
    <cellStyle name="Normal 8 2 2 2 2 2 6 2" xfId="38347" xr:uid="{00000000-0005-0000-0000-00002C900000}"/>
    <cellStyle name="Normal 8 2 2 2 2 2 7" xfId="8264" xr:uid="{00000000-0005-0000-0000-00002D900000}"/>
    <cellStyle name="Normal 8 2 2 2 2 2 7 2" xfId="30907" xr:uid="{00000000-0005-0000-0000-00002E900000}"/>
    <cellStyle name="Normal 8 2 2 2 2 2 8" xfId="23466" xr:uid="{00000000-0005-0000-0000-00002F900000}"/>
    <cellStyle name="Normal 8 2 2 2 2 3" xfId="1062" xr:uid="{00000000-0005-0000-0000-000030900000}"/>
    <cellStyle name="Normal 8 2 2 2 2 3 2" xfId="1990" xr:uid="{00000000-0005-0000-0000-000031900000}"/>
    <cellStyle name="Normal 8 2 2 2 2 3 2 2" xfId="3840" xr:uid="{00000000-0005-0000-0000-000032900000}"/>
    <cellStyle name="Normal 8 2 2 2 2 3 2 2 2" xfId="7561" xr:uid="{00000000-0005-0000-0000-000033900000}"/>
    <cellStyle name="Normal 8 2 2 2 2 3 2 2 2 2" xfId="22445" xr:uid="{00000000-0005-0000-0000-000034900000}"/>
    <cellStyle name="Normal 8 2 2 2 2 3 2 2 2 2 2" xfId="45088" xr:uid="{00000000-0005-0000-0000-000035900000}"/>
    <cellStyle name="Normal 8 2 2 2 2 3 2 2 2 3" xfId="15005" xr:uid="{00000000-0005-0000-0000-000036900000}"/>
    <cellStyle name="Normal 8 2 2 2 2 3 2 2 2 3 2" xfId="37648" xr:uid="{00000000-0005-0000-0000-000037900000}"/>
    <cellStyle name="Normal 8 2 2 2 2 3 2 2 2 4" xfId="30207" xr:uid="{00000000-0005-0000-0000-000038900000}"/>
    <cellStyle name="Normal 8 2 2 2 2 3 2 2 3" xfId="18727" xr:uid="{00000000-0005-0000-0000-000039900000}"/>
    <cellStyle name="Normal 8 2 2 2 2 3 2 2 3 2" xfId="41370" xr:uid="{00000000-0005-0000-0000-00003A900000}"/>
    <cellStyle name="Normal 8 2 2 2 2 3 2 2 4" xfId="11287" xr:uid="{00000000-0005-0000-0000-00003B900000}"/>
    <cellStyle name="Normal 8 2 2 2 2 3 2 2 4 2" xfId="33930" xr:uid="{00000000-0005-0000-0000-00003C900000}"/>
    <cellStyle name="Normal 8 2 2 2 2 3 2 2 5" xfId="26489" xr:uid="{00000000-0005-0000-0000-00003D900000}"/>
    <cellStyle name="Normal 8 2 2 2 2 3 2 3" xfId="5714" xr:uid="{00000000-0005-0000-0000-00003E900000}"/>
    <cellStyle name="Normal 8 2 2 2 2 3 2 3 2" xfId="20598" xr:uid="{00000000-0005-0000-0000-00003F900000}"/>
    <cellStyle name="Normal 8 2 2 2 2 3 2 3 2 2" xfId="43241" xr:uid="{00000000-0005-0000-0000-000040900000}"/>
    <cellStyle name="Normal 8 2 2 2 2 3 2 3 3" xfId="13158" xr:uid="{00000000-0005-0000-0000-000041900000}"/>
    <cellStyle name="Normal 8 2 2 2 2 3 2 3 3 2" xfId="35801" xr:uid="{00000000-0005-0000-0000-000042900000}"/>
    <cellStyle name="Normal 8 2 2 2 2 3 2 3 4" xfId="28360" xr:uid="{00000000-0005-0000-0000-000043900000}"/>
    <cellStyle name="Normal 8 2 2 2 2 3 2 4" xfId="16880" xr:uid="{00000000-0005-0000-0000-000044900000}"/>
    <cellStyle name="Normal 8 2 2 2 2 3 2 4 2" xfId="39523" xr:uid="{00000000-0005-0000-0000-000045900000}"/>
    <cellStyle name="Normal 8 2 2 2 2 3 2 5" xfId="9440" xr:uid="{00000000-0005-0000-0000-000046900000}"/>
    <cellStyle name="Normal 8 2 2 2 2 3 2 5 2" xfId="32083" xr:uid="{00000000-0005-0000-0000-000047900000}"/>
    <cellStyle name="Normal 8 2 2 2 2 3 2 6" xfId="24642" xr:uid="{00000000-0005-0000-0000-000048900000}"/>
    <cellStyle name="Normal 8 2 2 2 2 3 3" xfId="2915" xr:uid="{00000000-0005-0000-0000-000049900000}"/>
    <cellStyle name="Normal 8 2 2 2 2 3 3 2" xfId="6636" xr:uid="{00000000-0005-0000-0000-00004A900000}"/>
    <cellStyle name="Normal 8 2 2 2 2 3 3 2 2" xfId="21520" xr:uid="{00000000-0005-0000-0000-00004B900000}"/>
    <cellStyle name="Normal 8 2 2 2 2 3 3 2 2 2" xfId="44163" xr:uid="{00000000-0005-0000-0000-00004C900000}"/>
    <cellStyle name="Normal 8 2 2 2 2 3 3 2 3" xfId="14080" xr:uid="{00000000-0005-0000-0000-00004D900000}"/>
    <cellStyle name="Normal 8 2 2 2 2 3 3 2 3 2" xfId="36723" xr:uid="{00000000-0005-0000-0000-00004E900000}"/>
    <cellStyle name="Normal 8 2 2 2 2 3 3 2 4" xfId="29282" xr:uid="{00000000-0005-0000-0000-00004F900000}"/>
    <cellStyle name="Normal 8 2 2 2 2 3 3 3" xfId="17802" xr:uid="{00000000-0005-0000-0000-000050900000}"/>
    <cellStyle name="Normal 8 2 2 2 2 3 3 3 2" xfId="40445" xr:uid="{00000000-0005-0000-0000-000051900000}"/>
    <cellStyle name="Normal 8 2 2 2 2 3 3 4" xfId="10362" xr:uid="{00000000-0005-0000-0000-000052900000}"/>
    <cellStyle name="Normal 8 2 2 2 2 3 3 4 2" xfId="33005" xr:uid="{00000000-0005-0000-0000-000053900000}"/>
    <cellStyle name="Normal 8 2 2 2 2 3 3 5" xfId="25564" xr:uid="{00000000-0005-0000-0000-000054900000}"/>
    <cellStyle name="Normal 8 2 2 2 2 3 4" xfId="4789" xr:uid="{00000000-0005-0000-0000-000055900000}"/>
    <cellStyle name="Normal 8 2 2 2 2 3 4 2" xfId="19673" xr:uid="{00000000-0005-0000-0000-000056900000}"/>
    <cellStyle name="Normal 8 2 2 2 2 3 4 2 2" xfId="42316" xr:uid="{00000000-0005-0000-0000-000057900000}"/>
    <cellStyle name="Normal 8 2 2 2 2 3 4 3" xfId="12233" xr:uid="{00000000-0005-0000-0000-000058900000}"/>
    <cellStyle name="Normal 8 2 2 2 2 3 4 3 2" xfId="34876" xr:uid="{00000000-0005-0000-0000-000059900000}"/>
    <cellStyle name="Normal 8 2 2 2 2 3 4 4" xfId="27435" xr:uid="{00000000-0005-0000-0000-00005A900000}"/>
    <cellStyle name="Normal 8 2 2 2 2 3 5" xfId="15955" xr:uid="{00000000-0005-0000-0000-00005B900000}"/>
    <cellStyle name="Normal 8 2 2 2 2 3 5 2" xfId="38598" xr:uid="{00000000-0005-0000-0000-00005C900000}"/>
    <cellStyle name="Normal 8 2 2 2 2 3 6" xfId="8515" xr:uid="{00000000-0005-0000-0000-00005D900000}"/>
    <cellStyle name="Normal 8 2 2 2 2 3 6 2" xfId="31158" xr:uid="{00000000-0005-0000-0000-00005E900000}"/>
    <cellStyle name="Normal 8 2 2 2 2 3 7" xfId="23717" xr:uid="{00000000-0005-0000-0000-00005F900000}"/>
    <cellStyle name="Normal 8 2 2 2 2 4" xfId="1528" xr:uid="{00000000-0005-0000-0000-000060900000}"/>
    <cellStyle name="Normal 8 2 2 2 2 4 2" xfId="3378" xr:uid="{00000000-0005-0000-0000-000061900000}"/>
    <cellStyle name="Normal 8 2 2 2 2 4 2 2" xfId="7099" xr:uid="{00000000-0005-0000-0000-000062900000}"/>
    <cellStyle name="Normal 8 2 2 2 2 4 2 2 2" xfId="21983" xr:uid="{00000000-0005-0000-0000-000063900000}"/>
    <cellStyle name="Normal 8 2 2 2 2 4 2 2 2 2" xfId="44626" xr:uid="{00000000-0005-0000-0000-000064900000}"/>
    <cellStyle name="Normal 8 2 2 2 2 4 2 2 3" xfId="14543" xr:uid="{00000000-0005-0000-0000-000065900000}"/>
    <cellStyle name="Normal 8 2 2 2 2 4 2 2 3 2" xfId="37186" xr:uid="{00000000-0005-0000-0000-000066900000}"/>
    <cellStyle name="Normal 8 2 2 2 2 4 2 2 4" xfId="29745" xr:uid="{00000000-0005-0000-0000-000067900000}"/>
    <cellStyle name="Normal 8 2 2 2 2 4 2 3" xfId="18265" xr:uid="{00000000-0005-0000-0000-000068900000}"/>
    <cellStyle name="Normal 8 2 2 2 2 4 2 3 2" xfId="40908" xr:uid="{00000000-0005-0000-0000-000069900000}"/>
    <cellStyle name="Normal 8 2 2 2 2 4 2 4" xfId="10825" xr:uid="{00000000-0005-0000-0000-00006A900000}"/>
    <cellStyle name="Normal 8 2 2 2 2 4 2 4 2" xfId="33468" xr:uid="{00000000-0005-0000-0000-00006B900000}"/>
    <cellStyle name="Normal 8 2 2 2 2 4 2 5" xfId="26027" xr:uid="{00000000-0005-0000-0000-00006C900000}"/>
    <cellStyle name="Normal 8 2 2 2 2 4 3" xfId="5252" xr:uid="{00000000-0005-0000-0000-00006D900000}"/>
    <cellStyle name="Normal 8 2 2 2 2 4 3 2" xfId="20136" xr:uid="{00000000-0005-0000-0000-00006E900000}"/>
    <cellStyle name="Normal 8 2 2 2 2 4 3 2 2" xfId="42779" xr:uid="{00000000-0005-0000-0000-00006F900000}"/>
    <cellStyle name="Normal 8 2 2 2 2 4 3 3" xfId="12696" xr:uid="{00000000-0005-0000-0000-000070900000}"/>
    <cellStyle name="Normal 8 2 2 2 2 4 3 3 2" xfId="35339" xr:uid="{00000000-0005-0000-0000-000071900000}"/>
    <cellStyle name="Normal 8 2 2 2 2 4 3 4" xfId="27898" xr:uid="{00000000-0005-0000-0000-000072900000}"/>
    <cellStyle name="Normal 8 2 2 2 2 4 4" xfId="16418" xr:uid="{00000000-0005-0000-0000-000073900000}"/>
    <cellStyle name="Normal 8 2 2 2 2 4 4 2" xfId="39061" xr:uid="{00000000-0005-0000-0000-000074900000}"/>
    <cellStyle name="Normal 8 2 2 2 2 4 5" xfId="8978" xr:uid="{00000000-0005-0000-0000-000075900000}"/>
    <cellStyle name="Normal 8 2 2 2 2 4 5 2" xfId="31621" xr:uid="{00000000-0005-0000-0000-000076900000}"/>
    <cellStyle name="Normal 8 2 2 2 2 4 6" xfId="24180" xr:uid="{00000000-0005-0000-0000-000077900000}"/>
    <cellStyle name="Normal 8 2 2 2 2 5" xfId="2453" xr:uid="{00000000-0005-0000-0000-000078900000}"/>
    <cellStyle name="Normal 8 2 2 2 2 5 2" xfId="6174" xr:uid="{00000000-0005-0000-0000-000079900000}"/>
    <cellStyle name="Normal 8 2 2 2 2 5 2 2" xfId="21058" xr:uid="{00000000-0005-0000-0000-00007A900000}"/>
    <cellStyle name="Normal 8 2 2 2 2 5 2 2 2" xfId="43701" xr:uid="{00000000-0005-0000-0000-00007B900000}"/>
    <cellStyle name="Normal 8 2 2 2 2 5 2 3" xfId="13618" xr:uid="{00000000-0005-0000-0000-00007C900000}"/>
    <cellStyle name="Normal 8 2 2 2 2 5 2 3 2" xfId="36261" xr:uid="{00000000-0005-0000-0000-00007D900000}"/>
    <cellStyle name="Normal 8 2 2 2 2 5 2 4" xfId="28820" xr:uid="{00000000-0005-0000-0000-00007E900000}"/>
    <cellStyle name="Normal 8 2 2 2 2 5 3" xfId="17340" xr:uid="{00000000-0005-0000-0000-00007F900000}"/>
    <cellStyle name="Normal 8 2 2 2 2 5 3 2" xfId="39983" xr:uid="{00000000-0005-0000-0000-000080900000}"/>
    <cellStyle name="Normal 8 2 2 2 2 5 4" xfId="9900" xr:uid="{00000000-0005-0000-0000-000081900000}"/>
    <cellStyle name="Normal 8 2 2 2 2 5 4 2" xfId="32543" xr:uid="{00000000-0005-0000-0000-000082900000}"/>
    <cellStyle name="Normal 8 2 2 2 2 5 5" xfId="25102" xr:uid="{00000000-0005-0000-0000-000083900000}"/>
    <cellStyle name="Normal 8 2 2 2 2 6" xfId="4327" xr:uid="{00000000-0005-0000-0000-000084900000}"/>
    <cellStyle name="Normal 8 2 2 2 2 6 2" xfId="19211" xr:uid="{00000000-0005-0000-0000-000085900000}"/>
    <cellStyle name="Normal 8 2 2 2 2 6 2 2" xfId="41854" xr:uid="{00000000-0005-0000-0000-000086900000}"/>
    <cellStyle name="Normal 8 2 2 2 2 6 3" xfId="11771" xr:uid="{00000000-0005-0000-0000-000087900000}"/>
    <cellStyle name="Normal 8 2 2 2 2 6 3 2" xfId="34414" xr:uid="{00000000-0005-0000-0000-000088900000}"/>
    <cellStyle name="Normal 8 2 2 2 2 6 4" xfId="26973" xr:uid="{00000000-0005-0000-0000-000089900000}"/>
    <cellStyle name="Normal 8 2 2 2 2 7" xfId="15493" xr:uid="{00000000-0005-0000-0000-00008A900000}"/>
    <cellStyle name="Normal 8 2 2 2 2 7 2" xfId="38136" xr:uid="{00000000-0005-0000-0000-00008B900000}"/>
    <cellStyle name="Normal 8 2 2 2 2 8" xfId="8053" xr:uid="{00000000-0005-0000-0000-00008C900000}"/>
    <cellStyle name="Normal 8 2 2 2 2 8 2" xfId="30696" xr:uid="{00000000-0005-0000-0000-00008D900000}"/>
    <cellStyle name="Normal 8 2 2 2 2 9" xfId="23256" xr:uid="{00000000-0005-0000-0000-00008E900000}"/>
    <cellStyle name="Normal 8 2 2 2 3" xfId="703" xr:uid="{00000000-0005-0000-0000-00008F900000}"/>
    <cellStyle name="Normal 8 2 2 2 3 2" xfId="1168" xr:uid="{00000000-0005-0000-0000-000090900000}"/>
    <cellStyle name="Normal 8 2 2 2 3 2 2" xfId="2096" xr:uid="{00000000-0005-0000-0000-000091900000}"/>
    <cellStyle name="Normal 8 2 2 2 3 2 2 2" xfId="3946" xr:uid="{00000000-0005-0000-0000-000092900000}"/>
    <cellStyle name="Normal 8 2 2 2 3 2 2 2 2" xfId="7667" xr:uid="{00000000-0005-0000-0000-000093900000}"/>
    <cellStyle name="Normal 8 2 2 2 3 2 2 2 2 2" xfId="22551" xr:uid="{00000000-0005-0000-0000-000094900000}"/>
    <cellStyle name="Normal 8 2 2 2 3 2 2 2 2 2 2" xfId="45194" xr:uid="{00000000-0005-0000-0000-000095900000}"/>
    <cellStyle name="Normal 8 2 2 2 3 2 2 2 2 3" xfId="15111" xr:uid="{00000000-0005-0000-0000-000096900000}"/>
    <cellStyle name="Normal 8 2 2 2 3 2 2 2 2 3 2" xfId="37754" xr:uid="{00000000-0005-0000-0000-000097900000}"/>
    <cellStyle name="Normal 8 2 2 2 3 2 2 2 2 4" xfId="30313" xr:uid="{00000000-0005-0000-0000-000098900000}"/>
    <cellStyle name="Normal 8 2 2 2 3 2 2 2 3" xfId="18833" xr:uid="{00000000-0005-0000-0000-000099900000}"/>
    <cellStyle name="Normal 8 2 2 2 3 2 2 2 3 2" xfId="41476" xr:uid="{00000000-0005-0000-0000-00009A900000}"/>
    <cellStyle name="Normal 8 2 2 2 3 2 2 2 4" xfId="11393" xr:uid="{00000000-0005-0000-0000-00009B900000}"/>
    <cellStyle name="Normal 8 2 2 2 3 2 2 2 4 2" xfId="34036" xr:uid="{00000000-0005-0000-0000-00009C900000}"/>
    <cellStyle name="Normal 8 2 2 2 3 2 2 2 5" xfId="26595" xr:uid="{00000000-0005-0000-0000-00009D900000}"/>
    <cellStyle name="Normal 8 2 2 2 3 2 2 3" xfId="5820" xr:uid="{00000000-0005-0000-0000-00009E900000}"/>
    <cellStyle name="Normal 8 2 2 2 3 2 2 3 2" xfId="20704" xr:uid="{00000000-0005-0000-0000-00009F900000}"/>
    <cellStyle name="Normal 8 2 2 2 3 2 2 3 2 2" xfId="43347" xr:uid="{00000000-0005-0000-0000-0000A0900000}"/>
    <cellStyle name="Normal 8 2 2 2 3 2 2 3 3" xfId="13264" xr:uid="{00000000-0005-0000-0000-0000A1900000}"/>
    <cellStyle name="Normal 8 2 2 2 3 2 2 3 3 2" xfId="35907" xr:uid="{00000000-0005-0000-0000-0000A2900000}"/>
    <cellStyle name="Normal 8 2 2 2 3 2 2 3 4" xfId="28466" xr:uid="{00000000-0005-0000-0000-0000A3900000}"/>
    <cellStyle name="Normal 8 2 2 2 3 2 2 4" xfId="16986" xr:uid="{00000000-0005-0000-0000-0000A4900000}"/>
    <cellStyle name="Normal 8 2 2 2 3 2 2 4 2" xfId="39629" xr:uid="{00000000-0005-0000-0000-0000A5900000}"/>
    <cellStyle name="Normal 8 2 2 2 3 2 2 5" xfId="9546" xr:uid="{00000000-0005-0000-0000-0000A6900000}"/>
    <cellStyle name="Normal 8 2 2 2 3 2 2 5 2" xfId="32189" xr:uid="{00000000-0005-0000-0000-0000A7900000}"/>
    <cellStyle name="Normal 8 2 2 2 3 2 2 6" xfId="24748" xr:uid="{00000000-0005-0000-0000-0000A8900000}"/>
    <cellStyle name="Normal 8 2 2 2 3 2 3" xfId="3021" xr:uid="{00000000-0005-0000-0000-0000A9900000}"/>
    <cellStyle name="Normal 8 2 2 2 3 2 3 2" xfId="6742" xr:uid="{00000000-0005-0000-0000-0000AA900000}"/>
    <cellStyle name="Normal 8 2 2 2 3 2 3 2 2" xfId="21626" xr:uid="{00000000-0005-0000-0000-0000AB900000}"/>
    <cellStyle name="Normal 8 2 2 2 3 2 3 2 2 2" xfId="44269" xr:uid="{00000000-0005-0000-0000-0000AC900000}"/>
    <cellStyle name="Normal 8 2 2 2 3 2 3 2 3" xfId="14186" xr:uid="{00000000-0005-0000-0000-0000AD900000}"/>
    <cellStyle name="Normal 8 2 2 2 3 2 3 2 3 2" xfId="36829" xr:uid="{00000000-0005-0000-0000-0000AE900000}"/>
    <cellStyle name="Normal 8 2 2 2 3 2 3 2 4" xfId="29388" xr:uid="{00000000-0005-0000-0000-0000AF900000}"/>
    <cellStyle name="Normal 8 2 2 2 3 2 3 3" xfId="17908" xr:uid="{00000000-0005-0000-0000-0000B0900000}"/>
    <cellStyle name="Normal 8 2 2 2 3 2 3 3 2" xfId="40551" xr:uid="{00000000-0005-0000-0000-0000B1900000}"/>
    <cellStyle name="Normal 8 2 2 2 3 2 3 4" xfId="10468" xr:uid="{00000000-0005-0000-0000-0000B2900000}"/>
    <cellStyle name="Normal 8 2 2 2 3 2 3 4 2" xfId="33111" xr:uid="{00000000-0005-0000-0000-0000B3900000}"/>
    <cellStyle name="Normal 8 2 2 2 3 2 3 5" xfId="25670" xr:uid="{00000000-0005-0000-0000-0000B4900000}"/>
    <cellStyle name="Normal 8 2 2 2 3 2 4" xfId="4895" xr:uid="{00000000-0005-0000-0000-0000B5900000}"/>
    <cellStyle name="Normal 8 2 2 2 3 2 4 2" xfId="19779" xr:uid="{00000000-0005-0000-0000-0000B6900000}"/>
    <cellStyle name="Normal 8 2 2 2 3 2 4 2 2" xfId="42422" xr:uid="{00000000-0005-0000-0000-0000B7900000}"/>
    <cellStyle name="Normal 8 2 2 2 3 2 4 3" xfId="12339" xr:uid="{00000000-0005-0000-0000-0000B8900000}"/>
    <cellStyle name="Normal 8 2 2 2 3 2 4 3 2" xfId="34982" xr:uid="{00000000-0005-0000-0000-0000B9900000}"/>
    <cellStyle name="Normal 8 2 2 2 3 2 4 4" xfId="27541" xr:uid="{00000000-0005-0000-0000-0000BA900000}"/>
    <cellStyle name="Normal 8 2 2 2 3 2 5" xfId="16061" xr:uid="{00000000-0005-0000-0000-0000BB900000}"/>
    <cellStyle name="Normal 8 2 2 2 3 2 5 2" xfId="38704" xr:uid="{00000000-0005-0000-0000-0000BC900000}"/>
    <cellStyle name="Normal 8 2 2 2 3 2 6" xfId="8621" xr:uid="{00000000-0005-0000-0000-0000BD900000}"/>
    <cellStyle name="Normal 8 2 2 2 3 2 6 2" xfId="31264" xr:uid="{00000000-0005-0000-0000-0000BE900000}"/>
    <cellStyle name="Normal 8 2 2 2 3 2 7" xfId="23823" xr:uid="{00000000-0005-0000-0000-0000BF900000}"/>
    <cellStyle name="Normal 8 2 2 2 3 3" xfId="1634" xr:uid="{00000000-0005-0000-0000-0000C0900000}"/>
    <cellStyle name="Normal 8 2 2 2 3 3 2" xfId="3484" xr:uid="{00000000-0005-0000-0000-0000C1900000}"/>
    <cellStyle name="Normal 8 2 2 2 3 3 2 2" xfId="7205" xr:uid="{00000000-0005-0000-0000-0000C2900000}"/>
    <cellStyle name="Normal 8 2 2 2 3 3 2 2 2" xfId="22089" xr:uid="{00000000-0005-0000-0000-0000C3900000}"/>
    <cellStyle name="Normal 8 2 2 2 3 3 2 2 2 2" xfId="44732" xr:uid="{00000000-0005-0000-0000-0000C4900000}"/>
    <cellStyle name="Normal 8 2 2 2 3 3 2 2 3" xfId="14649" xr:uid="{00000000-0005-0000-0000-0000C5900000}"/>
    <cellStyle name="Normal 8 2 2 2 3 3 2 2 3 2" xfId="37292" xr:uid="{00000000-0005-0000-0000-0000C6900000}"/>
    <cellStyle name="Normal 8 2 2 2 3 3 2 2 4" xfId="29851" xr:uid="{00000000-0005-0000-0000-0000C7900000}"/>
    <cellStyle name="Normal 8 2 2 2 3 3 2 3" xfId="18371" xr:uid="{00000000-0005-0000-0000-0000C8900000}"/>
    <cellStyle name="Normal 8 2 2 2 3 3 2 3 2" xfId="41014" xr:uid="{00000000-0005-0000-0000-0000C9900000}"/>
    <cellStyle name="Normal 8 2 2 2 3 3 2 4" xfId="10931" xr:uid="{00000000-0005-0000-0000-0000CA900000}"/>
    <cellStyle name="Normal 8 2 2 2 3 3 2 4 2" xfId="33574" xr:uid="{00000000-0005-0000-0000-0000CB900000}"/>
    <cellStyle name="Normal 8 2 2 2 3 3 2 5" xfId="26133" xr:uid="{00000000-0005-0000-0000-0000CC900000}"/>
    <cellStyle name="Normal 8 2 2 2 3 3 3" xfId="5358" xr:uid="{00000000-0005-0000-0000-0000CD900000}"/>
    <cellStyle name="Normal 8 2 2 2 3 3 3 2" xfId="20242" xr:uid="{00000000-0005-0000-0000-0000CE900000}"/>
    <cellStyle name="Normal 8 2 2 2 3 3 3 2 2" xfId="42885" xr:uid="{00000000-0005-0000-0000-0000CF900000}"/>
    <cellStyle name="Normal 8 2 2 2 3 3 3 3" xfId="12802" xr:uid="{00000000-0005-0000-0000-0000D0900000}"/>
    <cellStyle name="Normal 8 2 2 2 3 3 3 3 2" xfId="35445" xr:uid="{00000000-0005-0000-0000-0000D1900000}"/>
    <cellStyle name="Normal 8 2 2 2 3 3 3 4" xfId="28004" xr:uid="{00000000-0005-0000-0000-0000D2900000}"/>
    <cellStyle name="Normal 8 2 2 2 3 3 4" xfId="16524" xr:uid="{00000000-0005-0000-0000-0000D3900000}"/>
    <cellStyle name="Normal 8 2 2 2 3 3 4 2" xfId="39167" xr:uid="{00000000-0005-0000-0000-0000D4900000}"/>
    <cellStyle name="Normal 8 2 2 2 3 3 5" xfId="9084" xr:uid="{00000000-0005-0000-0000-0000D5900000}"/>
    <cellStyle name="Normal 8 2 2 2 3 3 5 2" xfId="31727" xr:uid="{00000000-0005-0000-0000-0000D6900000}"/>
    <cellStyle name="Normal 8 2 2 2 3 3 6" xfId="24286" xr:uid="{00000000-0005-0000-0000-0000D7900000}"/>
    <cellStyle name="Normal 8 2 2 2 3 4" xfId="2559" xr:uid="{00000000-0005-0000-0000-0000D8900000}"/>
    <cellStyle name="Normal 8 2 2 2 3 4 2" xfId="6280" xr:uid="{00000000-0005-0000-0000-0000D9900000}"/>
    <cellStyle name="Normal 8 2 2 2 3 4 2 2" xfId="21164" xr:uid="{00000000-0005-0000-0000-0000DA900000}"/>
    <cellStyle name="Normal 8 2 2 2 3 4 2 2 2" xfId="43807" xr:uid="{00000000-0005-0000-0000-0000DB900000}"/>
    <cellStyle name="Normal 8 2 2 2 3 4 2 3" xfId="13724" xr:uid="{00000000-0005-0000-0000-0000DC900000}"/>
    <cellStyle name="Normal 8 2 2 2 3 4 2 3 2" xfId="36367" xr:uid="{00000000-0005-0000-0000-0000DD900000}"/>
    <cellStyle name="Normal 8 2 2 2 3 4 2 4" xfId="28926" xr:uid="{00000000-0005-0000-0000-0000DE900000}"/>
    <cellStyle name="Normal 8 2 2 2 3 4 3" xfId="17446" xr:uid="{00000000-0005-0000-0000-0000DF900000}"/>
    <cellStyle name="Normal 8 2 2 2 3 4 3 2" xfId="40089" xr:uid="{00000000-0005-0000-0000-0000E0900000}"/>
    <cellStyle name="Normal 8 2 2 2 3 4 4" xfId="10006" xr:uid="{00000000-0005-0000-0000-0000E1900000}"/>
    <cellStyle name="Normal 8 2 2 2 3 4 4 2" xfId="32649" xr:uid="{00000000-0005-0000-0000-0000E2900000}"/>
    <cellStyle name="Normal 8 2 2 2 3 4 5" xfId="25208" xr:uid="{00000000-0005-0000-0000-0000E3900000}"/>
    <cellStyle name="Normal 8 2 2 2 3 5" xfId="4433" xr:uid="{00000000-0005-0000-0000-0000E4900000}"/>
    <cellStyle name="Normal 8 2 2 2 3 5 2" xfId="19317" xr:uid="{00000000-0005-0000-0000-0000E5900000}"/>
    <cellStyle name="Normal 8 2 2 2 3 5 2 2" xfId="41960" xr:uid="{00000000-0005-0000-0000-0000E6900000}"/>
    <cellStyle name="Normal 8 2 2 2 3 5 3" xfId="11877" xr:uid="{00000000-0005-0000-0000-0000E7900000}"/>
    <cellStyle name="Normal 8 2 2 2 3 5 3 2" xfId="34520" xr:uid="{00000000-0005-0000-0000-0000E8900000}"/>
    <cellStyle name="Normal 8 2 2 2 3 5 4" xfId="27079" xr:uid="{00000000-0005-0000-0000-0000E9900000}"/>
    <cellStyle name="Normal 8 2 2 2 3 6" xfId="15599" xr:uid="{00000000-0005-0000-0000-0000EA900000}"/>
    <cellStyle name="Normal 8 2 2 2 3 6 2" xfId="38242" xr:uid="{00000000-0005-0000-0000-0000EB900000}"/>
    <cellStyle name="Normal 8 2 2 2 3 7" xfId="8159" xr:uid="{00000000-0005-0000-0000-0000EC900000}"/>
    <cellStyle name="Normal 8 2 2 2 3 7 2" xfId="30802" xr:uid="{00000000-0005-0000-0000-0000ED900000}"/>
    <cellStyle name="Normal 8 2 2 2 3 8" xfId="23361" xr:uid="{00000000-0005-0000-0000-0000EE900000}"/>
    <cellStyle name="Normal 8 2 2 2 4" xfId="957" xr:uid="{00000000-0005-0000-0000-0000EF900000}"/>
    <cellStyle name="Normal 8 2 2 2 4 2" xfId="1885" xr:uid="{00000000-0005-0000-0000-0000F0900000}"/>
    <cellStyle name="Normal 8 2 2 2 4 2 2" xfId="3735" xr:uid="{00000000-0005-0000-0000-0000F1900000}"/>
    <cellStyle name="Normal 8 2 2 2 4 2 2 2" xfId="7456" xr:uid="{00000000-0005-0000-0000-0000F2900000}"/>
    <cellStyle name="Normal 8 2 2 2 4 2 2 2 2" xfId="22340" xr:uid="{00000000-0005-0000-0000-0000F3900000}"/>
    <cellStyle name="Normal 8 2 2 2 4 2 2 2 2 2" xfId="44983" xr:uid="{00000000-0005-0000-0000-0000F4900000}"/>
    <cellStyle name="Normal 8 2 2 2 4 2 2 2 3" xfId="14900" xr:uid="{00000000-0005-0000-0000-0000F5900000}"/>
    <cellStyle name="Normal 8 2 2 2 4 2 2 2 3 2" xfId="37543" xr:uid="{00000000-0005-0000-0000-0000F6900000}"/>
    <cellStyle name="Normal 8 2 2 2 4 2 2 2 4" xfId="30102" xr:uid="{00000000-0005-0000-0000-0000F7900000}"/>
    <cellStyle name="Normal 8 2 2 2 4 2 2 3" xfId="18622" xr:uid="{00000000-0005-0000-0000-0000F8900000}"/>
    <cellStyle name="Normal 8 2 2 2 4 2 2 3 2" xfId="41265" xr:uid="{00000000-0005-0000-0000-0000F9900000}"/>
    <cellStyle name="Normal 8 2 2 2 4 2 2 4" xfId="11182" xr:uid="{00000000-0005-0000-0000-0000FA900000}"/>
    <cellStyle name="Normal 8 2 2 2 4 2 2 4 2" xfId="33825" xr:uid="{00000000-0005-0000-0000-0000FB900000}"/>
    <cellStyle name="Normal 8 2 2 2 4 2 2 5" xfId="26384" xr:uid="{00000000-0005-0000-0000-0000FC900000}"/>
    <cellStyle name="Normal 8 2 2 2 4 2 3" xfId="5609" xr:uid="{00000000-0005-0000-0000-0000FD900000}"/>
    <cellStyle name="Normal 8 2 2 2 4 2 3 2" xfId="20493" xr:uid="{00000000-0005-0000-0000-0000FE900000}"/>
    <cellStyle name="Normal 8 2 2 2 4 2 3 2 2" xfId="43136" xr:uid="{00000000-0005-0000-0000-0000FF900000}"/>
    <cellStyle name="Normal 8 2 2 2 4 2 3 3" xfId="13053" xr:uid="{00000000-0005-0000-0000-000000910000}"/>
    <cellStyle name="Normal 8 2 2 2 4 2 3 3 2" xfId="35696" xr:uid="{00000000-0005-0000-0000-000001910000}"/>
    <cellStyle name="Normal 8 2 2 2 4 2 3 4" xfId="28255" xr:uid="{00000000-0005-0000-0000-000002910000}"/>
    <cellStyle name="Normal 8 2 2 2 4 2 4" xfId="16775" xr:uid="{00000000-0005-0000-0000-000003910000}"/>
    <cellStyle name="Normal 8 2 2 2 4 2 4 2" xfId="39418" xr:uid="{00000000-0005-0000-0000-000004910000}"/>
    <cellStyle name="Normal 8 2 2 2 4 2 5" xfId="9335" xr:uid="{00000000-0005-0000-0000-000005910000}"/>
    <cellStyle name="Normal 8 2 2 2 4 2 5 2" xfId="31978" xr:uid="{00000000-0005-0000-0000-000006910000}"/>
    <cellStyle name="Normal 8 2 2 2 4 2 6" xfId="24537" xr:uid="{00000000-0005-0000-0000-000007910000}"/>
    <cellStyle name="Normal 8 2 2 2 4 3" xfId="2810" xr:uid="{00000000-0005-0000-0000-000008910000}"/>
    <cellStyle name="Normal 8 2 2 2 4 3 2" xfId="6531" xr:uid="{00000000-0005-0000-0000-000009910000}"/>
    <cellStyle name="Normal 8 2 2 2 4 3 2 2" xfId="21415" xr:uid="{00000000-0005-0000-0000-00000A910000}"/>
    <cellStyle name="Normal 8 2 2 2 4 3 2 2 2" xfId="44058" xr:uid="{00000000-0005-0000-0000-00000B910000}"/>
    <cellStyle name="Normal 8 2 2 2 4 3 2 3" xfId="13975" xr:uid="{00000000-0005-0000-0000-00000C910000}"/>
    <cellStyle name="Normal 8 2 2 2 4 3 2 3 2" xfId="36618" xr:uid="{00000000-0005-0000-0000-00000D910000}"/>
    <cellStyle name="Normal 8 2 2 2 4 3 2 4" xfId="29177" xr:uid="{00000000-0005-0000-0000-00000E910000}"/>
    <cellStyle name="Normal 8 2 2 2 4 3 3" xfId="17697" xr:uid="{00000000-0005-0000-0000-00000F910000}"/>
    <cellStyle name="Normal 8 2 2 2 4 3 3 2" xfId="40340" xr:uid="{00000000-0005-0000-0000-000010910000}"/>
    <cellStyle name="Normal 8 2 2 2 4 3 4" xfId="10257" xr:uid="{00000000-0005-0000-0000-000011910000}"/>
    <cellStyle name="Normal 8 2 2 2 4 3 4 2" xfId="32900" xr:uid="{00000000-0005-0000-0000-000012910000}"/>
    <cellStyle name="Normal 8 2 2 2 4 3 5" xfId="25459" xr:uid="{00000000-0005-0000-0000-000013910000}"/>
    <cellStyle name="Normal 8 2 2 2 4 4" xfId="4684" xr:uid="{00000000-0005-0000-0000-000014910000}"/>
    <cellStyle name="Normal 8 2 2 2 4 4 2" xfId="19568" xr:uid="{00000000-0005-0000-0000-000015910000}"/>
    <cellStyle name="Normal 8 2 2 2 4 4 2 2" xfId="42211" xr:uid="{00000000-0005-0000-0000-000016910000}"/>
    <cellStyle name="Normal 8 2 2 2 4 4 3" xfId="12128" xr:uid="{00000000-0005-0000-0000-000017910000}"/>
    <cellStyle name="Normal 8 2 2 2 4 4 3 2" xfId="34771" xr:uid="{00000000-0005-0000-0000-000018910000}"/>
    <cellStyle name="Normal 8 2 2 2 4 4 4" xfId="27330" xr:uid="{00000000-0005-0000-0000-000019910000}"/>
    <cellStyle name="Normal 8 2 2 2 4 5" xfId="15850" xr:uid="{00000000-0005-0000-0000-00001A910000}"/>
    <cellStyle name="Normal 8 2 2 2 4 5 2" xfId="38493" xr:uid="{00000000-0005-0000-0000-00001B910000}"/>
    <cellStyle name="Normal 8 2 2 2 4 6" xfId="8410" xr:uid="{00000000-0005-0000-0000-00001C910000}"/>
    <cellStyle name="Normal 8 2 2 2 4 6 2" xfId="31053" xr:uid="{00000000-0005-0000-0000-00001D910000}"/>
    <cellStyle name="Normal 8 2 2 2 4 7" xfId="23612" xr:uid="{00000000-0005-0000-0000-00001E910000}"/>
    <cellStyle name="Normal 8 2 2 2 5" xfId="1423" xr:uid="{00000000-0005-0000-0000-00001F910000}"/>
    <cellStyle name="Normal 8 2 2 2 5 2" xfId="3273" xr:uid="{00000000-0005-0000-0000-000020910000}"/>
    <cellStyle name="Normal 8 2 2 2 5 2 2" xfId="6994" xr:uid="{00000000-0005-0000-0000-000021910000}"/>
    <cellStyle name="Normal 8 2 2 2 5 2 2 2" xfId="21878" xr:uid="{00000000-0005-0000-0000-000022910000}"/>
    <cellStyle name="Normal 8 2 2 2 5 2 2 2 2" xfId="44521" xr:uid="{00000000-0005-0000-0000-000023910000}"/>
    <cellStyle name="Normal 8 2 2 2 5 2 2 3" xfId="14438" xr:uid="{00000000-0005-0000-0000-000024910000}"/>
    <cellStyle name="Normal 8 2 2 2 5 2 2 3 2" xfId="37081" xr:uid="{00000000-0005-0000-0000-000025910000}"/>
    <cellStyle name="Normal 8 2 2 2 5 2 2 4" xfId="29640" xr:uid="{00000000-0005-0000-0000-000026910000}"/>
    <cellStyle name="Normal 8 2 2 2 5 2 3" xfId="18160" xr:uid="{00000000-0005-0000-0000-000027910000}"/>
    <cellStyle name="Normal 8 2 2 2 5 2 3 2" xfId="40803" xr:uid="{00000000-0005-0000-0000-000028910000}"/>
    <cellStyle name="Normal 8 2 2 2 5 2 4" xfId="10720" xr:uid="{00000000-0005-0000-0000-000029910000}"/>
    <cellStyle name="Normal 8 2 2 2 5 2 4 2" xfId="33363" xr:uid="{00000000-0005-0000-0000-00002A910000}"/>
    <cellStyle name="Normal 8 2 2 2 5 2 5" xfId="25922" xr:uid="{00000000-0005-0000-0000-00002B910000}"/>
    <cellStyle name="Normal 8 2 2 2 5 3" xfId="5147" xr:uid="{00000000-0005-0000-0000-00002C910000}"/>
    <cellStyle name="Normal 8 2 2 2 5 3 2" xfId="20031" xr:uid="{00000000-0005-0000-0000-00002D910000}"/>
    <cellStyle name="Normal 8 2 2 2 5 3 2 2" xfId="42674" xr:uid="{00000000-0005-0000-0000-00002E910000}"/>
    <cellStyle name="Normal 8 2 2 2 5 3 3" xfId="12591" xr:uid="{00000000-0005-0000-0000-00002F910000}"/>
    <cellStyle name="Normal 8 2 2 2 5 3 3 2" xfId="35234" xr:uid="{00000000-0005-0000-0000-000030910000}"/>
    <cellStyle name="Normal 8 2 2 2 5 3 4" xfId="27793" xr:uid="{00000000-0005-0000-0000-000031910000}"/>
    <cellStyle name="Normal 8 2 2 2 5 4" xfId="16313" xr:uid="{00000000-0005-0000-0000-000032910000}"/>
    <cellStyle name="Normal 8 2 2 2 5 4 2" xfId="38956" xr:uid="{00000000-0005-0000-0000-000033910000}"/>
    <cellStyle name="Normal 8 2 2 2 5 5" xfId="8873" xr:uid="{00000000-0005-0000-0000-000034910000}"/>
    <cellStyle name="Normal 8 2 2 2 5 5 2" xfId="31516" xr:uid="{00000000-0005-0000-0000-000035910000}"/>
    <cellStyle name="Normal 8 2 2 2 5 6" xfId="24075" xr:uid="{00000000-0005-0000-0000-000036910000}"/>
    <cellStyle name="Normal 8 2 2 2 6" xfId="2348" xr:uid="{00000000-0005-0000-0000-000037910000}"/>
    <cellStyle name="Normal 8 2 2 2 6 2" xfId="6069" xr:uid="{00000000-0005-0000-0000-000038910000}"/>
    <cellStyle name="Normal 8 2 2 2 6 2 2" xfId="20953" xr:uid="{00000000-0005-0000-0000-000039910000}"/>
    <cellStyle name="Normal 8 2 2 2 6 2 2 2" xfId="43596" xr:uid="{00000000-0005-0000-0000-00003A910000}"/>
    <cellStyle name="Normal 8 2 2 2 6 2 3" xfId="13513" xr:uid="{00000000-0005-0000-0000-00003B910000}"/>
    <cellStyle name="Normal 8 2 2 2 6 2 3 2" xfId="36156" xr:uid="{00000000-0005-0000-0000-00003C910000}"/>
    <cellStyle name="Normal 8 2 2 2 6 2 4" xfId="28715" xr:uid="{00000000-0005-0000-0000-00003D910000}"/>
    <cellStyle name="Normal 8 2 2 2 6 3" xfId="17235" xr:uid="{00000000-0005-0000-0000-00003E910000}"/>
    <cellStyle name="Normal 8 2 2 2 6 3 2" xfId="39878" xr:uid="{00000000-0005-0000-0000-00003F910000}"/>
    <cellStyle name="Normal 8 2 2 2 6 4" xfId="9795" xr:uid="{00000000-0005-0000-0000-000040910000}"/>
    <cellStyle name="Normal 8 2 2 2 6 4 2" xfId="32438" xr:uid="{00000000-0005-0000-0000-000041910000}"/>
    <cellStyle name="Normal 8 2 2 2 6 5" xfId="24997" xr:uid="{00000000-0005-0000-0000-000042910000}"/>
    <cellStyle name="Normal 8 2 2 2 7" xfId="4222" xr:uid="{00000000-0005-0000-0000-000043910000}"/>
    <cellStyle name="Normal 8 2 2 2 7 2" xfId="19106" xr:uid="{00000000-0005-0000-0000-000044910000}"/>
    <cellStyle name="Normal 8 2 2 2 7 2 2" xfId="41749" xr:uid="{00000000-0005-0000-0000-000045910000}"/>
    <cellStyle name="Normal 8 2 2 2 7 3" xfId="11666" xr:uid="{00000000-0005-0000-0000-000046910000}"/>
    <cellStyle name="Normal 8 2 2 2 7 3 2" xfId="34309" xr:uid="{00000000-0005-0000-0000-000047910000}"/>
    <cellStyle name="Normal 8 2 2 2 7 4" xfId="26868" xr:uid="{00000000-0005-0000-0000-000048910000}"/>
    <cellStyle name="Normal 8 2 2 2 8" xfId="15388" xr:uid="{00000000-0005-0000-0000-000049910000}"/>
    <cellStyle name="Normal 8 2 2 2 8 2" xfId="38031" xr:uid="{00000000-0005-0000-0000-00004A910000}"/>
    <cellStyle name="Normal 8 2 2 2 9" xfId="7948" xr:uid="{00000000-0005-0000-0000-00004B910000}"/>
    <cellStyle name="Normal 8 2 2 2 9 2" xfId="30591" xr:uid="{00000000-0005-0000-0000-00004C910000}"/>
    <cellStyle name="Normal 8 2 2 3" xfId="544" xr:uid="{00000000-0005-0000-0000-00004D910000}"/>
    <cellStyle name="Normal 8 2 2 3 2" xfId="756" xr:uid="{00000000-0005-0000-0000-00004E910000}"/>
    <cellStyle name="Normal 8 2 2 3 2 2" xfId="1221" xr:uid="{00000000-0005-0000-0000-00004F910000}"/>
    <cellStyle name="Normal 8 2 2 3 2 2 2" xfId="2149" xr:uid="{00000000-0005-0000-0000-000050910000}"/>
    <cellStyle name="Normal 8 2 2 3 2 2 2 2" xfId="3999" xr:uid="{00000000-0005-0000-0000-000051910000}"/>
    <cellStyle name="Normal 8 2 2 3 2 2 2 2 2" xfId="7720" xr:uid="{00000000-0005-0000-0000-000052910000}"/>
    <cellStyle name="Normal 8 2 2 3 2 2 2 2 2 2" xfId="22604" xr:uid="{00000000-0005-0000-0000-000053910000}"/>
    <cellStyle name="Normal 8 2 2 3 2 2 2 2 2 2 2" xfId="45247" xr:uid="{00000000-0005-0000-0000-000054910000}"/>
    <cellStyle name="Normal 8 2 2 3 2 2 2 2 2 3" xfId="15164" xr:uid="{00000000-0005-0000-0000-000055910000}"/>
    <cellStyle name="Normal 8 2 2 3 2 2 2 2 2 3 2" xfId="37807" xr:uid="{00000000-0005-0000-0000-000056910000}"/>
    <cellStyle name="Normal 8 2 2 3 2 2 2 2 2 4" xfId="30366" xr:uid="{00000000-0005-0000-0000-000057910000}"/>
    <cellStyle name="Normal 8 2 2 3 2 2 2 2 3" xfId="18886" xr:uid="{00000000-0005-0000-0000-000058910000}"/>
    <cellStyle name="Normal 8 2 2 3 2 2 2 2 3 2" xfId="41529" xr:uid="{00000000-0005-0000-0000-000059910000}"/>
    <cellStyle name="Normal 8 2 2 3 2 2 2 2 4" xfId="11446" xr:uid="{00000000-0005-0000-0000-00005A910000}"/>
    <cellStyle name="Normal 8 2 2 3 2 2 2 2 4 2" xfId="34089" xr:uid="{00000000-0005-0000-0000-00005B910000}"/>
    <cellStyle name="Normal 8 2 2 3 2 2 2 2 5" xfId="26648" xr:uid="{00000000-0005-0000-0000-00005C910000}"/>
    <cellStyle name="Normal 8 2 2 3 2 2 2 3" xfId="5873" xr:uid="{00000000-0005-0000-0000-00005D910000}"/>
    <cellStyle name="Normal 8 2 2 3 2 2 2 3 2" xfId="20757" xr:uid="{00000000-0005-0000-0000-00005E910000}"/>
    <cellStyle name="Normal 8 2 2 3 2 2 2 3 2 2" xfId="43400" xr:uid="{00000000-0005-0000-0000-00005F910000}"/>
    <cellStyle name="Normal 8 2 2 3 2 2 2 3 3" xfId="13317" xr:uid="{00000000-0005-0000-0000-000060910000}"/>
    <cellStyle name="Normal 8 2 2 3 2 2 2 3 3 2" xfId="35960" xr:uid="{00000000-0005-0000-0000-000061910000}"/>
    <cellStyle name="Normal 8 2 2 3 2 2 2 3 4" xfId="28519" xr:uid="{00000000-0005-0000-0000-000062910000}"/>
    <cellStyle name="Normal 8 2 2 3 2 2 2 4" xfId="17039" xr:uid="{00000000-0005-0000-0000-000063910000}"/>
    <cellStyle name="Normal 8 2 2 3 2 2 2 4 2" xfId="39682" xr:uid="{00000000-0005-0000-0000-000064910000}"/>
    <cellStyle name="Normal 8 2 2 3 2 2 2 5" xfId="9599" xr:uid="{00000000-0005-0000-0000-000065910000}"/>
    <cellStyle name="Normal 8 2 2 3 2 2 2 5 2" xfId="32242" xr:uid="{00000000-0005-0000-0000-000066910000}"/>
    <cellStyle name="Normal 8 2 2 3 2 2 2 6" xfId="24801" xr:uid="{00000000-0005-0000-0000-000067910000}"/>
    <cellStyle name="Normal 8 2 2 3 2 2 3" xfId="3074" xr:uid="{00000000-0005-0000-0000-000068910000}"/>
    <cellStyle name="Normal 8 2 2 3 2 2 3 2" xfId="6795" xr:uid="{00000000-0005-0000-0000-000069910000}"/>
    <cellStyle name="Normal 8 2 2 3 2 2 3 2 2" xfId="21679" xr:uid="{00000000-0005-0000-0000-00006A910000}"/>
    <cellStyle name="Normal 8 2 2 3 2 2 3 2 2 2" xfId="44322" xr:uid="{00000000-0005-0000-0000-00006B910000}"/>
    <cellStyle name="Normal 8 2 2 3 2 2 3 2 3" xfId="14239" xr:uid="{00000000-0005-0000-0000-00006C910000}"/>
    <cellStyle name="Normal 8 2 2 3 2 2 3 2 3 2" xfId="36882" xr:uid="{00000000-0005-0000-0000-00006D910000}"/>
    <cellStyle name="Normal 8 2 2 3 2 2 3 2 4" xfId="29441" xr:uid="{00000000-0005-0000-0000-00006E910000}"/>
    <cellStyle name="Normal 8 2 2 3 2 2 3 3" xfId="17961" xr:uid="{00000000-0005-0000-0000-00006F910000}"/>
    <cellStyle name="Normal 8 2 2 3 2 2 3 3 2" xfId="40604" xr:uid="{00000000-0005-0000-0000-000070910000}"/>
    <cellStyle name="Normal 8 2 2 3 2 2 3 4" xfId="10521" xr:uid="{00000000-0005-0000-0000-000071910000}"/>
    <cellStyle name="Normal 8 2 2 3 2 2 3 4 2" xfId="33164" xr:uid="{00000000-0005-0000-0000-000072910000}"/>
    <cellStyle name="Normal 8 2 2 3 2 2 3 5" xfId="25723" xr:uid="{00000000-0005-0000-0000-000073910000}"/>
    <cellStyle name="Normal 8 2 2 3 2 2 4" xfId="4948" xr:uid="{00000000-0005-0000-0000-000074910000}"/>
    <cellStyle name="Normal 8 2 2 3 2 2 4 2" xfId="19832" xr:uid="{00000000-0005-0000-0000-000075910000}"/>
    <cellStyle name="Normal 8 2 2 3 2 2 4 2 2" xfId="42475" xr:uid="{00000000-0005-0000-0000-000076910000}"/>
    <cellStyle name="Normal 8 2 2 3 2 2 4 3" xfId="12392" xr:uid="{00000000-0005-0000-0000-000077910000}"/>
    <cellStyle name="Normal 8 2 2 3 2 2 4 3 2" xfId="35035" xr:uid="{00000000-0005-0000-0000-000078910000}"/>
    <cellStyle name="Normal 8 2 2 3 2 2 4 4" xfId="27594" xr:uid="{00000000-0005-0000-0000-000079910000}"/>
    <cellStyle name="Normal 8 2 2 3 2 2 5" xfId="16114" xr:uid="{00000000-0005-0000-0000-00007A910000}"/>
    <cellStyle name="Normal 8 2 2 3 2 2 5 2" xfId="38757" xr:uid="{00000000-0005-0000-0000-00007B910000}"/>
    <cellStyle name="Normal 8 2 2 3 2 2 6" xfId="8674" xr:uid="{00000000-0005-0000-0000-00007C910000}"/>
    <cellStyle name="Normal 8 2 2 3 2 2 6 2" xfId="31317" xr:uid="{00000000-0005-0000-0000-00007D910000}"/>
    <cellStyle name="Normal 8 2 2 3 2 2 7" xfId="23876" xr:uid="{00000000-0005-0000-0000-00007E910000}"/>
    <cellStyle name="Normal 8 2 2 3 2 3" xfId="1687" xr:uid="{00000000-0005-0000-0000-00007F910000}"/>
    <cellStyle name="Normal 8 2 2 3 2 3 2" xfId="3537" xr:uid="{00000000-0005-0000-0000-000080910000}"/>
    <cellStyle name="Normal 8 2 2 3 2 3 2 2" xfId="7258" xr:uid="{00000000-0005-0000-0000-000081910000}"/>
    <cellStyle name="Normal 8 2 2 3 2 3 2 2 2" xfId="22142" xr:uid="{00000000-0005-0000-0000-000082910000}"/>
    <cellStyle name="Normal 8 2 2 3 2 3 2 2 2 2" xfId="44785" xr:uid="{00000000-0005-0000-0000-000083910000}"/>
    <cellStyle name="Normal 8 2 2 3 2 3 2 2 3" xfId="14702" xr:uid="{00000000-0005-0000-0000-000084910000}"/>
    <cellStyle name="Normal 8 2 2 3 2 3 2 2 3 2" xfId="37345" xr:uid="{00000000-0005-0000-0000-000085910000}"/>
    <cellStyle name="Normal 8 2 2 3 2 3 2 2 4" xfId="29904" xr:uid="{00000000-0005-0000-0000-000086910000}"/>
    <cellStyle name="Normal 8 2 2 3 2 3 2 3" xfId="18424" xr:uid="{00000000-0005-0000-0000-000087910000}"/>
    <cellStyle name="Normal 8 2 2 3 2 3 2 3 2" xfId="41067" xr:uid="{00000000-0005-0000-0000-000088910000}"/>
    <cellStyle name="Normal 8 2 2 3 2 3 2 4" xfId="10984" xr:uid="{00000000-0005-0000-0000-000089910000}"/>
    <cellStyle name="Normal 8 2 2 3 2 3 2 4 2" xfId="33627" xr:uid="{00000000-0005-0000-0000-00008A910000}"/>
    <cellStyle name="Normal 8 2 2 3 2 3 2 5" xfId="26186" xr:uid="{00000000-0005-0000-0000-00008B910000}"/>
    <cellStyle name="Normal 8 2 2 3 2 3 3" xfId="5411" xr:uid="{00000000-0005-0000-0000-00008C910000}"/>
    <cellStyle name="Normal 8 2 2 3 2 3 3 2" xfId="20295" xr:uid="{00000000-0005-0000-0000-00008D910000}"/>
    <cellStyle name="Normal 8 2 2 3 2 3 3 2 2" xfId="42938" xr:uid="{00000000-0005-0000-0000-00008E910000}"/>
    <cellStyle name="Normal 8 2 2 3 2 3 3 3" xfId="12855" xr:uid="{00000000-0005-0000-0000-00008F910000}"/>
    <cellStyle name="Normal 8 2 2 3 2 3 3 3 2" xfId="35498" xr:uid="{00000000-0005-0000-0000-000090910000}"/>
    <cellStyle name="Normal 8 2 2 3 2 3 3 4" xfId="28057" xr:uid="{00000000-0005-0000-0000-000091910000}"/>
    <cellStyle name="Normal 8 2 2 3 2 3 4" xfId="16577" xr:uid="{00000000-0005-0000-0000-000092910000}"/>
    <cellStyle name="Normal 8 2 2 3 2 3 4 2" xfId="39220" xr:uid="{00000000-0005-0000-0000-000093910000}"/>
    <cellStyle name="Normal 8 2 2 3 2 3 5" xfId="9137" xr:uid="{00000000-0005-0000-0000-000094910000}"/>
    <cellStyle name="Normal 8 2 2 3 2 3 5 2" xfId="31780" xr:uid="{00000000-0005-0000-0000-000095910000}"/>
    <cellStyle name="Normal 8 2 2 3 2 3 6" xfId="24339" xr:uid="{00000000-0005-0000-0000-000096910000}"/>
    <cellStyle name="Normal 8 2 2 3 2 4" xfId="2612" xr:uid="{00000000-0005-0000-0000-000097910000}"/>
    <cellStyle name="Normal 8 2 2 3 2 4 2" xfId="6333" xr:uid="{00000000-0005-0000-0000-000098910000}"/>
    <cellStyle name="Normal 8 2 2 3 2 4 2 2" xfId="21217" xr:uid="{00000000-0005-0000-0000-000099910000}"/>
    <cellStyle name="Normal 8 2 2 3 2 4 2 2 2" xfId="43860" xr:uid="{00000000-0005-0000-0000-00009A910000}"/>
    <cellStyle name="Normal 8 2 2 3 2 4 2 3" xfId="13777" xr:uid="{00000000-0005-0000-0000-00009B910000}"/>
    <cellStyle name="Normal 8 2 2 3 2 4 2 3 2" xfId="36420" xr:uid="{00000000-0005-0000-0000-00009C910000}"/>
    <cellStyle name="Normal 8 2 2 3 2 4 2 4" xfId="28979" xr:uid="{00000000-0005-0000-0000-00009D910000}"/>
    <cellStyle name="Normal 8 2 2 3 2 4 3" xfId="17499" xr:uid="{00000000-0005-0000-0000-00009E910000}"/>
    <cellStyle name="Normal 8 2 2 3 2 4 3 2" xfId="40142" xr:uid="{00000000-0005-0000-0000-00009F910000}"/>
    <cellStyle name="Normal 8 2 2 3 2 4 4" xfId="10059" xr:uid="{00000000-0005-0000-0000-0000A0910000}"/>
    <cellStyle name="Normal 8 2 2 3 2 4 4 2" xfId="32702" xr:uid="{00000000-0005-0000-0000-0000A1910000}"/>
    <cellStyle name="Normal 8 2 2 3 2 4 5" xfId="25261" xr:uid="{00000000-0005-0000-0000-0000A2910000}"/>
    <cellStyle name="Normal 8 2 2 3 2 5" xfId="4486" xr:uid="{00000000-0005-0000-0000-0000A3910000}"/>
    <cellStyle name="Normal 8 2 2 3 2 5 2" xfId="19370" xr:uid="{00000000-0005-0000-0000-0000A4910000}"/>
    <cellStyle name="Normal 8 2 2 3 2 5 2 2" xfId="42013" xr:uid="{00000000-0005-0000-0000-0000A5910000}"/>
    <cellStyle name="Normal 8 2 2 3 2 5 3" xfId="11930" xr:uid="{00000000-0005-0000-0000-0000A6910000}"/>
    <cellStyle name="Normal 8 2 2 3 2 5 3 2" xfId="34573" xr:uid="{00000000-0005-0000-0000-0000A7910000}"/>
    <cellStyle name="Normal 8 2 2 3 2 5 4" xfId="27132" xr:uid="{00000000-0005-0000-0000-0000A8910000}"/>
    <cellStyle name="Normal 8 2 2 3 2 6" xfId="15652" xr:uid="{00000000-0005-0000-0000-0000A9910000}"/>
    <cellStyle name="Normal 8 2 2 3 2 6 2" xfId="38295" xr:uid="{00000000-0005-0000-0000-0000AA910000}"/>
    <cellStyle name="Normal 8 2 2 3 2 7" xfId="8212" xr:uid="{00000000-0005-0000-0000-0000AB910000}"/>
    <cellStyle name="Normal 8 2 2 3 2 7 2" xfId="30855" xr:uid="{00000000-0005-0000-0000-0000AC910000}"/>
    <cellStyle name="Normal 8 2 2 3 2 8" xfId="23414" xr:uid="{00000000-0005-0000-0000-0000AD910000}"/>
    <cellStyle name="Normal 8 2 2 3 3" xfId="1010" xr:uid="{00000000-0005-0000-0000-0000AE910000}"/>
    <cellStyle name="Normal 8 2 2 3 3 2" xfId="1938" xr:uid="{00000000-0005-0000-0000-0000AF910000}"/>
    <cellStyle name="Normal 8 2 2 3 3 2 2" xfId="3788" xr:uid="{00000000-0005-0000-0000-0000B0910000}"/>
    <cellStyle name="Normal 8 2 2 3 3 2 2 2" xfId="7509" xr:uid="{00000000-0005-0000-0000-0000B1910000}"/>
    <cellStyle name="Normal 8 2 2 3 3 2 2 2 2" xfId="22393" xr:uid="{00000000-0005-0000-0000-0000B2910000}"/>
    <cellStyle name="Normal 8 2 2 3 3 2 2 2 2 2" xfId="45036" xr:uid="{00000000-0005-0000-0000-0000B3910000}"/>
    <cellStyle name="Normal 8 2 2 3 3 2 2 2 3" xfId="14953" xr:uid="{00000000-0005-0000-0000-0000B4910000}"/>
    <cellStyle name="Normal 8 2 2 3 3 2 2 2 3 2" xfId="37596" xr:uid="{00000000-0005-0000-0000-0000B5910000}"/>
    <cellStyle name="Normal 8 2 2 3 3 2 2 2 4" xfId="30155" xr:uid="{00000000-0005-0000-0000-0000B6910000}"/>
    <cellStyle name="Normal 8 2 2 3 3 2 2 3" xfId="18675" xr:uid="{00000000-0005-0000-0000-0000B7910000}"/>
    <cellStyle name="Normal 8 2 2 3 3 2 2 3 2" xfId="41318" xr:uid="{00000000-0005-0000-0000-0000B8910000}"/>
    <cellStyle name="Normal 8 2 2 3 3 2 2 4" xfId="11235" xr:uid="{00000000-0005-0000-0000-0000B9910000}"/>
    <cellStyle name="Normal 8 2 2 3 3 2 2 4 2" xfId="33878" xr:uid="{00000000-0005-0000-0000-0000BA910000}"/>
    <cellStyle name="Normal 8 2 2 3 3 2 2 5" xfId="26437" xr:uid="{00000000-0005-0000-0000-0000BB910000}"/>
    <cellStyle name="Normal 8 2 2 3 3 2 3" xfId="5662" xr:uid="{00000000-0005-0000-0000-0000BC910000}"/>
    <cellStyle name="Normal 8 2 2 3 3 2 3 2" xfId="20546" xr:uid="{00000000-0005-0000-0000-0000BD910000}"/>
    <cellStyle name="Normal 8 2 2 3 3 2 3 2 2" xfId="43189" xr:uid="{00000000-0005-0000-0000-0000BE910000}"/>
    <cellStyle name="Normal 8 2 2 3 3 2 3 3" xfId="13106" xr:uid="{00000000-0005-0000-0000-0000BF910000}"/>
    <cellStyle name="Normal 8 2 2 3 3 2 3 3 2" xfId="35749" xr:uid="{00000000-0005-0000-0000-0000C0910000}"/>
    <cellStyle name="Normal 8 2 2 3 3 2 3 4" xfId="28308" xr:uid="{00000000-0005-0000-0000-0000C1910000}"/>
    <cellStyle name="Normal 8 2 2 3 3 2 4" xfId="16828" xr:uid="{00000000-0005-0000-0000-0000C2910000}"/>
    <cellStyle name="Normal 8 2 2 3 3 2 4 2" xfId="39471" xr:uid="{00000000-0005-0000-0000-0000C3910000}"/>
    <cellStyle name="Normal 8 2 2 3 3 2 5" xfId="9388" xr:uid="{00000000-0005-0000-0000-0000C4910000}"/>
    <cellStyle name="Normal 8 2 2 3 3 2 5 2" xfId="32031" xr:uid="{00000000-0005-0000-0000-0000C5910000}"/>
    <cellStyle name="Normal 8 2 2 3 3 2 6" xfId="24590" xr:uid="{00000000-0005-0000-0000-0000C6910000}"/>
    <cellStyle name="Normal 8 2 2 3 3 3" xfId="2863" xr:uid="{00000000-0005-0000-0000-0000C7910000}"/>
    <cellStyle name="Normal 8 2 2 3 3 3 2" xfId="6584" xr:uid="{00000000-0005-0000-0000-0000C8910000}"/>
    <cellStyle name="Normal 8 2 2 3 3 3 2 2" xfId="21468" xr:uid="{00000000-0005-0000-0000-0000C9910000}"/>
    <cellStyle name="Normal 8 2 2 3 3 3 2 2 2" xfId="44111" xr:uid="{00000000-0005-0000-0000-0000CA910000}"/>
    <cellStyle name="Normal 8 2 2 3 3 3 2 3" xfId="14028" xr:uid="{00000000-0005-0000-0000-0000CB910000}"/>
    <cellStyle name="Normal 8 2 2 3 3 3 2 3 2" xfId="36671" xr:uid="{00000000-0005-0000-0000-0000CC910000}"/>
    <cellStyle name="Normal 8 2 2 3 3 3 2 4" xfId="29230" xr:uid="{00000000-0005-0000-0000-0000CD910000}"/>
    <cellStyle name="Normal 8 2 2 3 3 3 3" xfId="17750" xr:uid="{00000000-0005-0000-0000-0000CE910000}"/>
    <cellStyle name="Normal 8 2 2 3 3 3 3 2" xfId="40393" xr:uid="{00000000-0005-0000-0000-0000CF910000}"/>
    <cellStyle name="Normal 8 2 2 3 3 3 4" xfId="10310" xr:uid="{00000000-0005-0000-0000-0000D0910000}"/>
    <cellStyle name="Normal 8 2 2 3 3 3 4 2" xfId="32953" xr:uid="{00000000-0005-0000-0000-0000D1910000}"/>
    <cellStyle name="Normal 8 2 2 3 3 3 5" xfId="25512" xr:uid="{00000000-0005-0000-0000-0000D2910000}"/>
    <cellStyle name="Normal 8 2 2 3 3 4" xfId="4737" xr:uid="{00000000-0005-0000-0000-0000D3910000}"/>
    <cellStyle name="Normal 8 2 2 3 3 4 2" xfId="19621" xr:uid="{00000000-0005-0000-0000-0000D4910000}"/>
    <cellStyle name="Normal 8 2 2 3 3 4 2 2" xfId="42264" xr:uid="{00000000-0005-0000-0000-0000D5910000}"/>
    <cellStyle name="Normal 8 2 2 3 3 4 3" xfId="12181" xr:uid="{00000000-0005-0000-0000-0000D6910000}"/>
    <cellStyle name="Normal 8 2 2 3 3 4 3 2" xfId="34824" xr:uid="{00000000-0005-0000-0000-0000D7910000}"/>
    <cellStyle name="Normal 8 2 2 3 3 4 4" xfId="27383" xr:uid="{00000000-0005-0000-0000-0000D8910000}"/>
    <cellStyle name="Normal 8 2 2 3 3 5" xfId="15903" xr:uid="{00000000-0005-0000-0000-0000D9910000}"/>
    <cellStyle name="Normal 8 2 2 3 3 5 2" xfId="38546" xr:uid="{00000000-0005-0000-0000-0000DA910000}"/>
    <cellStyle name="Normal 8 2 2 3 3 6" xfId="8463" xr:uid="{00000000-0005-0000-0000-0000DB910000}"/>
    <cellStyle name="Normal 8 2 2 3 3 6 2" xfId="31106" xr:uid="{00000000-0005-0000-0000-0000DC910000}"/>
    <cellStyle name="Normal 8 2 2 3 3 7" xfId="23665" xr:uid="{00000000-0005-0000-0000-0000DD910000}"/>
    <cellStyle name="Normal 8 2 2 3 4" xfId="1476" xr:uid="{00000000-0005-0000-0000-0000DE910000}"/>
    <cellStyle name="Normal 8 2 2 3 4 2" xfId="3326" xr:uid="{00000000-0005-0000-0000-0000DF910000}"/>
    <cellStyle name="Normal 8 2 2 3 4 2 2" xfId="7047" xr:uid="{00000000-0005-0000-0000-0000E0910000}"/>
    <cellStyle name="Normal 8 2 2 3 4 2 2 2" xfId="21931" xr:uid="{00000000-0005-0000-0000-0000E1910000}"/>
    <cellStyle name="Normal 8 2 2 3 4 2 2 2 2" xfId="44574" xr:uid="{00000000-0005-0000-0000-0000E2910000}"/>
    <cellStyle name="Normal 8 2 2 3 4 2 2 3" xfId="14491" xr:uid="{00000000-0005-0000-0000-0000E3910000}"/>
    <cellStyle name="Normal 8 2 2 3 4 2 2 3 2" xfId="37134" xr:uid="{00000000-0005-0000-0000-0000E4910000}"/>
    <cellStyle name="Normal 8 2 2 3 4 2 2 4" xfId="29693" xr:uid="{00000000-0005-0000-0000-0000E5910000}"/>
    <cellStyle name="Normal 8 2 2 3 4 2 3" xfId="18213" xr:uid="{00000000-0005-0000-0000-0000E6910000}"/>
    <cellStyle name="Normal 8 2 2 3 4 2 3 2" xfId="40856" xr:uid="{00000000-0005-0000-0000-0000E7910000}"/>
    <cellStyle name="Normal 8 2 2 3 4 2 4" xfId="10773" xr:uid="{00000000-0005-0000-0000-0000E8910000}"/>
    <cellStyle name="Normal 8 2 2 3 4 2 4 2" xfId="33416" xr:uid="{00000000-0005-0000-0000-0000E9910000}"/>
    <cellStyle name="Normal 8 2 2 3 4 2 5" xfId="25975" xr:uid="{00000000-0005-0000-0000-0000EA910000}"/>
    <cellStyle name="Normal 8 2 2 3 4 3" xfId="5200" xr:uid="{00000000-0005-0000-0000-0000EB910000}"/>
    <cellStyle name="Normal 8 2 2 3 4 3 2" xfId="20084" xr:uid="{00000000-0005-0000-0000-0000EC910000}"/>
    <cellStyle name="Normal 8 2 2 3 4 3 2 2" xfId="42727" xr:uid="{00000000-0005-0000-0000-0000ED910000}"/>
    <cellStyle name="Normal 8 2 2 3 4 3 3" xfId="12644" xr:uid="{00000000-0005-0000-0000-0000EE910000}"/>
    <cellStyle name="Normal 8 2 2 3 4 3 3 2" xfId="35287" xr:uid="{00000000-0005-0000-0000-0000EF910000}"/>
    <cellStyle name="Normal 8 2 2 3 4 3 4" xfId="27846" xr:uid="{00000000-0005-0000-0000-0000F0910000}"/>
    <cellStyle name="Normal 8 2 2 3 4 4" xfId="16366" xr:uid="{00000000-0005-0000-0000-0000F1910000}"/>
    <cellStyle name="Normal 8 2 2 3 4 4 2" xfId="39009" xr:uid="{00000000-0005-0000-0000-0000F2910000}"/>
    <cellStyle name="Normal 8 2 2 3 4 5" xfId="8926" xr:uid="{00000000-0005-0000-0000-0000F3910000}"/>
    <cellStyle name="Normal 8 2 2 3 4 5 2" xfId="31569" xr:uid="{00000000-0005-0000-0000-0000F4910000}"/>
    <cellStyle name="Normal 8 2 2 3 4 6" xfId="24128" xr:uid="{00000000-0005-0000-0000-0000F5910000}"/>
    <cellStyle name="Normal 8 2 2 3 5" xfId="2401" xr:uid="{00000000-0005-0000-0000-0000F6910000}"/>
    <cellStyle name="Normal 8 2 2 3 5 2" xfId="6122" xr:uid="{00000000-0005-0000-0000-0000F7910000}"/>
    <cellStyle name="Normal 8 2 2 3 5 2 2" xfId="21006" xr:uid="{00000000-0005-0000-0000-0000F8910000}"/>
    <cellStyle name="Normal 8 2 2 3 5 2 2 2" xfId="43649" xr:uid="{00000000-0005-0000-0000-0000F9910000}"/>
    <cellStyle name="Normal 8 2 2 3 5 2 3" xfId="13566" xr:uid="{00000000-0005-0000-0000-0000FA910000}"/>
    <cellStyle name="Normal 8 2 2 3 5 2 3 2" xfId="36209" xr:uid="{00000000-0005-0000-0000-0000FB910000}"/>
    <cellStyle name="Normal 8 2 2 3 5 2 4" xfId="28768" xr:uid="{00000000-0005-0000-0000-0000FC910000}"/>
    <cellStyle name="Normal 8 2 2 3 5 3" xfId="17288" xr:uid="{00000000-0005-0000-0000-0000FD910000}"/>
    <cellStyle name="Normal 8 2 2 3 5 3 2" xfId="39931" xr:uid="{00000000-0005-0000-0000-0000FE910000}"/>
    <cellStyle name="Normal 8 2 2 3 5 4" xfId="9848" xr:uid="{00000000-0005-0000-0000-0000FF910000}"/>
    <cellStyle name="Normal 8 2 2 3 5 4 2" xfId="32491" xr:uid="{00000000-0005-0000-0000-000000920000}"/>
    <cellStyle name="Normal 8 2 2 3 5 5" xfId="25050" xr:uid="{00000000-0005-0000-0000-000001920000}"/>
    <cellStyle name="Normal 8 2 2 3 6" xfId="4275" xr:uid="{00000000-0005-0000-0000-000002920000}"/>
    <cellStyle name="Normal 8 2 2 3 6 2" xfId="19159" xr:uid="{00000000-0005-0000-0000-000003920000}"/>
    <cellStyle name="Normal 8 2 2 3 6 2 2" xfId="41802" xr:uid="{00000000-0005-0000-0000-000004920000}"/>
    <cellStyle name="Normal 8 2 2 3 6 3" xfId="11719" xr:uid="{00000000-0005-0000-0000-000005920000}"/>
    <cellStyle name="Normal 8 2 2 3 6 3 2" xfId="34362" xr:uid="{00000000-0005-0000-0000-000006920000}"/>
    <cellStyle name="Normal 8 2 2 3 6 4" xfId="26921" xr:uid="{00000000-0005-0000-0000-000007920000}"/>
    <cellStyle name="Normal 8 2 2 3 7" xfId="15441" xr:uid="{00000000-0005-0000-0000-000008920000}"/>
    <cellStyle name="Normal 8 2 2 3 7 2" xfId="38084" xr:uid="{00000000-0005-0000-0000-000009920000}"/>
    <cellStyle name="Normal 8 2 2 3 8" xfId="8001" xr:uid="{00000000-0005-0000-0000-00000A920000}"/>
    <cellStyle name="Normal 8 2 2 3 8 2" xfId="30644" xr:uid="{00000000-0005-0000-0000-00000B920000}"/>
    <cellStyle name="Normal 8 2 2 3 9" xfId="23204" xr:uid="{00000000-0005-0000-0000-00000C920000}"/>
    <cellStyle name="Normal 8 2 2 4" xfId="651" xr:uid="{00000000-0005-0000-0000-00000D920000}"/>
    <cellStyle name="Normal 8 2 2 4 2" xfId="1116" xr:uid="{00000000-0005-0000-0000-00000E920000}"/>
    <cellStyle name="Normal 8 2 2 4 2 2" xfId="2044" xr:uid="{00000000-0005-0000-0000-00000F920000}"/>
    <cellStyle name="Normal 8 2 2 4 2 2 2" xfId="3894" xr:uid="{00000000-0005-0000-0000-000010920000}"/>
    <cellStyle name="Normal 8 2 2 4 2 2 2 2" xfId="7615" xr:uid="{00000000-0005-0000-0000-000011920000}"/>
    <cellStyle name="Normal 8 2 2 4 2 2 2 2 2" xfId="22499" xr:uid="{00000000-0005-0000-0000-000012920000}"/>
    <cellStyle name="Normal 8 2 2 4 2 2 2 2 2 2" xfId="45142" xr:uid="{00000000-0005-0000-0000-000013920000}"/>
    <cellStyle name="Normal 8 2 2 4 2 2 2 2 3" xfId="15059" xr:uid="{00000000-0005-0000-0000-000014920000}"/>
    <cellStyle name="Normal 8 2 2 4 2 2 2 2 3 2" xfId="37702" xr:uid="{00000000-0005-0000-0000-000015920000}"/>
    <cellStyle name="Normal 8 2 2 4 2 2 2 2 4" xfId="30261" xr:uid="{00000000-0005-0000-0000-000016920000}"/>
    <cellStyle name="Normal 8 2 2 4 2 2 2 3" xfId="18781" xr:uid="{00000000-0005-0000-0000-000017920000}"/>
    <cellStyle name="Normal 8 2 2 4 2 2 2 3 2" xfId="41424" xr:uid="{00000000-0005-0000-0000-000018920000}"/>
    <cellStyle name="Normal 8 2 2 4 2 2 2 4" xfId="11341" xr:uid="{00000000-0005-0000-0000-000019920000}"/>
    <cellStyle name="Normal 8 2 2 4 2 2 2 4 2" xfId="33984" xr:uid="{00000000-0005-0000-0000-00001A920000}"/>
    <cellStyle name="Normal 8 2 2 4 2 2 2 5" xfId="26543" xr:uid="{00000000-0005-0000-0000-00001B920000}"/>
    <cellStyle name="Normal 8 2 2 4 2 2 3" xfId="5768" xr:uid="{00000000-0005-0000-0000-00001C920000}"/>
    <cellStyle name="Normal 8 2 2 4 2 2 3 2" xfId="20652" xr:uid="{00000000-0005-0000-0000-00001D920000}"/>
    <cellStyle name="Normal 8 2 2 4 2 2 3 2 2" xfId="43295" xr:uid="{00000000-0005-0000-0000-00001E920000}"/>
    <cellStyle name="Normal 8 2 2 4 2 2 3 3" xfId="13212" xr:uid="{00000000-0005-0000-0000-00001F920000}"/>
    <cellStyle name="Normal 8 2 2 4 2 2 3 3 2" xfId="35855" xr:uid="{00000000-0005-0000-0000-000020920000}"/>
    <cellStyle name="Normal 8 2 2 4 2 2 3 4" xfId="28414" xr:uid="{00000000-0005-0000-0000-000021920000}"/>
    <cellStyle name="Normal 8 2 2 4 2 2 4" xfId="16934" xr:uid="{00000000-0005-0000-0000-000022920000}"/>
    <cellStyle name="Normal 8 2 2 4 2 2 4 2" xfId="39577" xr:uid="{00000000-0005-0000-0000-000023920000}"/>
    <cellStyle name="Normal 8 2 2 4 2 2 5" xfId="9494" xr:uid="{00000000-0005-0000-0000-000024920000}"/>
    <cellStyle name="Normal 8 2 2 4 2 2 5 2" xfId="32137" xr:uid="{00000000-0005-0000-0000-000025920000}"/>
    <cellStyle name="Normal 8 2 2 4 2 2 6" xfId="24696" xr:uid="{00000000-0005-0000-0000-000026920000}"/>
    <cellStyle name="Normal 8 2 2 4 2 3" xfId="2969" xr:uid="{00000000-0005-0000-0000-000027920000}"/>
    <cellStyle name="Normal 8 2 2 4 2 3 2" xfId="6690" xr:uid="{00000000-0005-0000-0000-000028920000}"/>
    <cellStyle name="Normal 8 2 2 4 2 3 2 2" xfId="21574" xr:uid="{00000000-0005-0000-0000-000029920000}"/>
    <cellStyle name="Normal 8 2 2 4 2 3 2 2 2" xfId="44217" xr:uid="{00000000-0005-0000-0000-00002A920000}"/>
    <cellStyle name="Normal 8 2 2 4 2 3 2 3" xfId="14134" xr:uid="{00000000-0005-0000-0000-00002B920000}"/>
    <cellStyle name="Normal 8 2 2 4 2 3 2 3 2" xfId="36777" xr:uid="{00000000-0005-0000-0000-00002C920000}"/>
    <cellStyle name="Normal 8 2 2 4 2 3 2 4" xfId="29336" xr:uid="{00000000-0005-0000-0000-00002D920000}"/>
    <cellStyle name="Normal 8 2 2 4 2 3 3" xfId="17856" xr:uid="{00000000-0005-0000-0000-00002E920000}"/>
    <cellStyle name="Normal 8 2 2 4 2 3 3 2" xfId="40499" xr:uid="{00000000-0005-0000-0000-00002F920000}"/>
    <cellStyle name="Normal 8 2 2 4 2 3 4" xfId="10416" xr:uid="{00000000-0005-0000-0000-000030920000}"/>
    <cellStyle name="Normal 8 2 2 4 2 3 4 2" xfId="33059" xr:uid="{00000000-0005-0000-0000-000031920000}"/>
    <cellStyle name="Normal 8 2 2 4 2 3 5" xfId="25618" xr:uid="{00000000-0005-0000-0000-000032920000}"/>
    <cellStyle name="Normal 8 2 2 4 2 4" xfId="4843" xr:uid="{00000000-0005-0000-0000-000033920000}"/>
    <cellStyle name="Normal 8 2 2 4 2 4 2" xfId="19727" xr:uid="{00000000-0005-0000-0000-000034920000}"/>
    <cellStyle name="Normal 8 2 2 4 2 4 2 2" xfId="42370" xr:uid="{00000000-0005-0000-0000-000035920000}"/>
    <cellStyle name="Normal 8 2 2 4 2 4 3" xfId="12287" xr:uid="{00000000-0005-0000-0000-000036920000}"/>
    <cellStyle name="Normal 8 2 2 4 2 4 3 2" xfId="34930" xr:uid="{00000000-0005-0000-0000-000037920000}"/>
    <cellStyle name="Normal 8 2 2 4 2 4 4" xfId="27489" xr:uid="{00000000-0005-0000-0000-000038920000}"/>
    <cellStyle name="Normal 8 2 2 4 2 5" xfId="16009" xr:uid="{00000000-0005-0000-0000-000039920000}"/>
    <cellStyle name="Normal 8 2 2 4 2 5 2" xfId="38652" xr:uid="{00000000-0005-0000-0000-00003A920000}"/>
    <cellStyle name="Normal 8 2 2 4 2 6" xfId="8569" xr:uid="{00000000-0005-0000-0000-00003B920000}"/>
    <cellStyle name="Normal 8 2 2 4 2 6 2" xfId="31212" xr:uid="{00000000-0005-0000-0000-00003C920000}"/>
    <cellStyle name="Normal 8 2 2 4 2 7" xfId="23771" xr:uid="{00000000-0005-0000-0000-00003D920000}"/>
    <cellStyle name="Normal 8 2 2 4 3" xfId="1582" xr:uid="{00000000-0005-0000-0000-00003E920000}"/>
    <cellStyle name="Normal 8 2 2 4 3 2" xfId="3432" xr:uid="{00000000-0005-0000-0000-00003F920000}"/>
    <cellStyle name="Normal 8 2 2 4 3 2 2" xfId="7153" xr:uid="{00000000-0005-0000-0000-000040920000}"/>
    <cellStyle name="Normal 8 2 2 4 3 2 2 2" xfId="22037" xr:uid="{00000000-0005-0000-0000-000041920000}"/>
    <cellStyle name="Normal 8 2 2 4 3 2 2 2 2" xfId="44680" xr:uid="{00000000-0005-0000-0000-000042920000}"/>
    <cellStyle name="Normal 8 2 2 4 3 2 2 3" xfId="14597" xr:uid="{00000000-0005-0000-0000-000043920000}"/>
    <cellStyle name="Normal 8 2 2 4 3 2 2 3 2" xfId="37240" xr:uid="{00000000-0005-0000-0000-000044920000}"/>
    <cellStyle name="Normal 8 2 2 4 3 2 2 4" xfId="29799" xr:uid="{00000000-0005-0000-0000-000045920000}"/>
    <cellStyle name="Normal 8 2 2 4 3 2 3" xfId="18319" xr:uid="{00000000-0005-0000-0000-000046920000}"/>
    <cellStyle name="Normal 8 2 2 4 3 2 3 2" xfId="40962" xr:uid="{00000000-0005-0000-0000-000047920000}"/>
    <cellStyle name="Normal 8 2 2 4 3 2 4" xfId="10879" xr:uid="{00000000-0005-0000-0000-000048920000}"/>
    <cellStyle name="Normal 8 2 2 4 3 2 4 2" xfId="33522" xr:uid="{00000000-0005-0000-0000-000049920000}"/>
    <cellStyle name="Normal 8 2 2 4 3 2 5" xfId="26081" xr:uid="{00000000-0005-0000-0000-00004A920000}"/>
    <cellStyle name="Normal 8 2 2 4 3 3" xfId="5306" xr:uid="{00000000-0005-0000-0000-00004B920000}"/>
    <cellStyle name="Normal 8 2 2 4 3 3 2" xfId="20190" xr:uid="{00000000-0005-0000-0000-00004C920000}"/>
    <cellStyle name="Normal 8 2 2 4 3 3 2 2" xfId="42833" xr:uid="{00000000-0005-0000-0000-00004D920000}"/>
    <cellStyle name="Normal 8 2 2 4 3 3 3" xfId="12750" xr:uid="{00000000-0005-0000-0000-00004E920000}"/>
    <cellStyle name="Normal 8 2 2 4 3 3 3 2" xfId="35393" xr:uid="{00000000-0005-0000-0000-00004F920000}"/>
    <cellStyle name="Normal 8 2 2 4 3 3 4" xfId="27952" xr:uid="{00000000-0005-0000-0000-000050920000}"/>
    <cellStyle name="Normal 8 2 2 4 3 4" xfId="16472" xr:uid="{00000000-0005-0000-0000-000051920000}"/>
    <cellStyle name="Normal 8 2 2 4 3 4 2" xfId="39115" xr:uid="{00000000-0005-0000-0000-000052920000}"/>
    <cellStyle name="Normal 8 2 2 4 3 5" xfId="9032" xr:uid="{00000000-0005-0000-0000-000053920000}"/>
    <cellStyle name="Normal 8 2 2 4 3 5 2" xfId="31675" xr:uid="{00000000-0005-0000-0000-000054920000}"/>
    <cellStyle name="Normal 8 2 2 4 3 6" xfId="24234" xr:uid="{00000000-0005-0000-0000-000055920000}"/>
    <cellStyle name="Normal 8 2 2 4 4" xfId="2507" xr:uid="{00000000-0005-0000-0000-000056920000}"/>
    <cellStyle name="Normal 8 2 2 4 4 2" xfId="6228" xr:uid="{00000000-0005-0000-0000-000057920000}"/>
    <cellStyle name="Normal 8 2 2 4 4 2 2" xfId="21112" xr:uid="{00000000-0005-0000-0000-000058920000}"/>
    <cellStyle name="Normal 8 2 2 4 4 2 2 2" xfId="43755" xr:uid="{00000000-0005-0000-0000-000059920000}"/>
    <cellStyle name="Normal 8 2 2 4 4 2 3" xfId="13672" xr:uid="{00000000-0005-0000-0000-00005A920000}"/>
    <cellStyle name="Normal 8 2 2 4 4 2 3 2" xfId="36315" xr:uid="{00000000-0005-0000-0000-00005B920000}"/>
    <cellStyle name="Normal 8 2 2 4 4 2 4" xfId="28874" xr:uid="{00000000-0005-0000-0000-00005C920000}"/>
    <cellStyle name="Normal 8 2 2 4 4 3" xfId="17394" xr:uid="{00000000-0005-0000-0000-00005D920000}"/>
    <cellStyle name="Normal 8 2 2 4 4 3 2" xfId="40037" xr:uid="{00000000-0005-0000-0000-00005E920000}"/>
    <cellStyle name="Normal 8 2 2 4 4 4" xfId="9954" xr:uid="{00000000-0005-0000-0000-00005F920000}"/>
    <cellStyle name="Normal 8 2 2 4 4 4 2" xfId="32597" xr:uid="{00000000-0005-0000-0000-000060920000}"/>
    <cellStyle name="Normal 8 2 2 4 4 5" xfId="25156" xr:uid="{00000000-0005-0000-0000-000061920000}"/>
    <cellStyle name="Normal 8 2 2 4 5" xfId="4381" xr:uid="{00000000-0005-0000-0000-000062920000}"/>
    <cellStyle name="Normal 8 2 2 4 5 2" xfId="19265" xr:uid="{00000000-0005-0000-0000-000063920000}"/>
    <cellStyle name="Normal 8 2 2 4 5 2 2" xfId="41908" xr:uid="{00000000-0005-0000-0000-000064920000}"/>
    <cellStyle name="Normal 8 2 2 4 5 3" xfId="11825" xr:uid="{00000000-0005-0000-0000-000065920000}"/>
    <cellStyle name="Normal 8 2 2 4 5 3 2" xfId="34468" xr:uid="{00000000-0005-0000-0000-000066920000}"/>
    <cellStyle name="Normal 8 2 2 4 5 4" xfId="27027" xr:uid="{00000000-0005-0000-0000-000067920000}"/>
    <cellStyle name="Normal 8 2 2 4 6" xfId="15547" xr:uid="{00000000-0005-0000-0000-000068920000}"/>
    <cellStyle name="Normal 8 2 2 4 6 2" xfId="38190" xr:uid="{00000000-0005-0000-0000-000069920000}"/>
    <cellStyle name="Normal 8 2 2 4 7" xfId="8107" xr:uid="{00000000-0005-0000-0000-00006A920000}"/>
    <cellStyle name="Normal 8 2 2 4 7 2" xfId="30750" xr:uid="{00000000-0005-0000-0000-00006B920000}"/>
    <cellStyle name="Normal 8 2 2 4 8" xfId="23309" xr:uid="{00000000-0005-0000-0000-00006C920000}"/>
    <cellStyle name="Normal 8 2 2 5" xfId="905" xr:uid="{00000000-0005-0000-0000-00006D920000}"/>
    <cellStyle name="Normal 8 2 2 5 2" xfId="1833" xr:uid="{00000000-0005-0000-0000-00006E920000}"/>
    <cellStyle name="Normal 8 2 2 5 2 2" xfId="3683" xr:uid="{00000000-0005-0000-0000-00006F920000}"/>
    <cellStyle name="Normal 8 2 2 5 2 2 2" xfId="7404" xr:uid="{00000000-0005-0000-0000-000070920000}"/>
    <cellStyle name="Normal 8 2 2 5 2 2 2 2" xfId="22288" xr:uid="{00000000-0005-0000-0000-000071920000}"/>
    <cellStyle name="Normal 8 2 2 5 2 2 2 2 2" xfId="44931" xr:uid="{00000000-0005-0000-0000-000072920000}"/>
    <cellStyle name="Normal 8 2 2 5 2 2 2 3" xfId="14848" xr:uid="{00000000-0005-0000-0000-000073920000}"/>
    <cellStyle name="Normal 8 2 2 5 2 2 2 3 2" xfId="37491" xr:uid="{00000000-0005-0000-0000-000074920000}"/>
    <cellStyle name="Normal 8 2 2 5 2 2 2 4" xfId="30050" xr:uid="{00000000-0005-0000-0000-000075920000}"/>
    <cellStyle name="Normal 8 2 2 5 2 2 3" xfId="18570" xr:uid="{00000000-0005-0000-0000-000076920000}"/>
    <cellStyle name="Normal 8 2 2 5 2 2 3 2" xfId="41213" xr:uid="{00000000-0005-0000-0000-000077920000}"/>
    <cellStyle name="Normal 8 2 2 5 2 2 4" xfId="11130" xr:uid="{00000000-0005-0000-0000-000078920000}"/>
    <cellStyle name="Normal 8 2 2 5 2 2 4 2" xfId="33773" xr:uid="{00000000-0005-0000-0000-000079920000}"/>
    <cellStyle name="Normal 8 2 2 5 2 2 5" xfId="26332" xr:uid="{00000000-0005-0000-0000-00007A920000}"/>
    <cellStyle name="Normal 8 2 2 5 2 3" xfId="5557" xr:uid="{00000000-0005-0000-0000-00007B920000}"/>
    <cellStyle name="Normal 8 2 2 5 2 3 2" xfId="20441" xr:uid="{00000000-0005-0000-0000-00007C920000}"/>
    <cellStyle name="Normal 8 2 2 5 2 3 2 2" xfId="43084" xr:uid="{00000000-0005-0000-0000-00007D920000}"/>
    <cellStyle name="Normal 8 2 2 5 2 3 3" xfId="13001" xr:uid="{00000000-0005-0000-0000-00007E920000}"/>
    <cellStyle name="Normal 8 2 2 5 2 3 3 2" xfId="35644" xr:uid="{00000000-0005-0000-0000-00007F920000}"/>
    <cellStyle name="Normal 8 2 2 5 2 3 4" xfId="28203" xr:uid="{00000000-0005-0000-0000-000080920000}"/>
    <cellStyle name="Normal 8 2 2 5 2 4" xfId="16723" xr:uid="{00000000-0005-0000-0000-000081920000}"/>
    <cellStyle name="Normal 8 2 2 5 2 4 2" xfId="39366" xr:uid="{00000000-0005-0000-0000-000082920000}"/>
    <cellStyle name="Normal 8 2 2 5 2 5" xfId="9283" xr:uid="{00000000-0005-0000-0000-000083920000}"/>
    <cellStyle name="Normal 8 2 2 5 2 5 2" xfId="31926" xr:uid="{00000000-0005-0000-0000-000084920000}"/>
    <cellStyle name="Normal 8 2 2 5 2 6" xfId="24485" xr:uid="{00000000-0005-0000-0000-000085920000}"/>
    <cellStyle name="Normal 8 2 2 5 3" xfId="2758" xr:uid="{00000000-0005-0000-0000-000086920000}"/>
    <cellStyle name="Normal 8 2 2 5 3 2" xfId="6479" xr:uid="{00000000-0005-0000-0000-000087920000}"/>
    <cellStyle name="Normal 8 2 2 5 3 2 2" xfId="21363" xr:uid="{00000000-0005-0000-0000-000088920000}"/>
    <cellStyle name="Normal 8 2 2 5 3 2 2 2" xfId="44006" xr:uid="{00000000-0005-0000-0000-000089920000}"/>
    <cellStyle name="Normal 8 2 2 5 3 2 3" xfId="13923" xr:uid="{00000000-0005-0000-0000-00008A920000}"/>
    <cellStyle name="Normal 8 2 2 5 3 2 3 2" xfId="36566" xr:uid="{00000000-0005-0000-0000-00008B920000}"/>
    <cellStyle name="Normal 8 2 2 5 3 2 4" xfId="29125" xr:uid="{00000000-0005-0000-0000-00008C920000}"/>
    <cellStyle name="Normal 8 2 2 5 3 3" xfId="17645" xr:uid="{00000000-0005-0000-0000-00008D920000}"/>
    <cellStyle name="Normal 8 2 2 5 3 3 2" xfId="40288" xr:uid="{00000000-0005-0000-0000-00008E920000}"/>
    <cellStyle name="Normal 8 2 2 5 3 4" xfId="10205" xr:uid="{00000000-0005-0000-0000-00008F920000}"/>
    <cellStyle name="Normal 8 2 2 5 3 4 2" xfId="32848" xr:uid="{00000000-0005-0000-0000-000090920000}"/>
    <cellStyle name="Normal 8 2 2 5 3 5" xfId="25407" xr:uid="{00000000-0005-0000-0000-000091920000}"/>
    <cellStyle name="Normal 8 2 2 5 4" xfId="4632" xr:uid="{00000000-0005-0000-0000-000092920000}"/>
    <cellStyle name="Normal 8 2 2 5 4 2" xfId="19516" xr:uid="{00000000-0005-0000-0000-000093920000}"/>
    <cellStyle name="Normal 8 2 2 5 4 2 2" xfId="42159" xr:uid="{00000000-0005-0000-0000-000094920000}"/>
    <cellStyle name="Normal 8 2 2 5 4 3" xfId="12076" xr:uid="{00000000-0005-0000-0000-000095920000}"/>
    <cellStyle name="Normal 8 2 2 5 4 3 2" xfId="34719" xr:uid="{00000000-0005-0000-0000-000096920000}"/>
    <cellStyle name="Normal 8 2 2 5 4 4" xfId="27278" xr:uid="{00000000-0005-0000-0000-000097920000}"/>
    <cellStyle name="Normal 8 2 2 5 5" xfId="15798" xr:uid="{00000000-0005-0000-0000-000098920000}"/>
    <cellStyle name="Normal 8 2 2 5 5 2" xfId="38441" xr:uid="{00000000-0005-0000-0000-000099920000}"/>
    <cellStyle name="Normal 8 2 2 5 6" xfId="8358" xr:uid="{00000000-0005-0000-0000-00009A920000}"/>
    <cellStyle name="Normal 8 2 2 5 6 2" xfId="31001" xr:uid="{00000000-0005-0000-0000-00009B920000}"/>
    <cellStyle name="Normal 8 2 2 5 7" xfId="23560" xr:uid="{00000000-0005-0000-0000-00009C920000}"/>
    <cellStyle name="Normal 8 2 2 6" xfId="1371" xr:uid="{00000000-0005-0000-0000-00009D920000}"/>
    <cellStyle name="Normal 8 2 2 6 2" xfId="3221" xr:uid="{00000000-0005-0000-0000-00009E920000}"/>
    <cellStyle name="Normal 8 2 2 6 2 2" xfId="6942" xr:uid="{00000000-0005-0000-0000-00009F920000}"/>
    <cellStyle name="Normal 8 2 2 6 2 2 2" xfId="21826" xr:uid="{00000000-0005-0000-0000-0000A0920000}"/>
    <cellStyle name="Normal 8 2 2 6 2 2 2 2" xfId="44469" xr:uid="{00000000-0005-0000-0000-0000A1920000}"/>
    <cellStyle name="Normal 8 2 2 6 2 2 3" xfId="14386" xr:uid="{00000000-0005-0000-0000-0000A2920000}"/>
    <cellStyle name="Normal 8 2 2 6 2 2 3 2" xfId="37029" xr:uid="{00000000-0005-0000-0000-0000A3920000}"/>
    <cellStyle name="Normal 8 2 2 6 2 2 4" xfId="29588" xr:uid="{00000000-0005-0000-0000-0000A4920000}"/>
    <cellStyle name="Normal 8 2 2 6 2 3" xfId="18108" xr:uid="{00000000-0005-0000-0000-0000A5920000}"/>
    <cellStyle name="Normal 8 2 2 6 2 3 2" xfId="40751" xr:uid="{00000000-0005-0000-0000-0000A6920000}"/>
    <cellStyle name="Normal 8 2 2 6 2 4" xfId="10668" xr:uid="{00000000-0005-0000-0000-0000A7920000}"/>
    <cellStyle name="Normal 8 2 2 6 2 4 2" xfId="33311" xr:uid="{00000000-0005-0000-0000-0000A8920000}"/>
    <cellStyle name="Normal 8 2 2 6 2 5" xfId="25870" xr:uid="{00000000-0005-0000-0000-0000A9920000}"/>
    <cellStyle name="Normal 8 2 2 6 3" xfId="5095" xr:uid="{00000000-0005-0000-0000-0000AA920000}"/>
    <cellStyle name="Normal 8 2 2 6 3 2" xfId="19979" xr:uid="{00000000-0005-0000-0000-0000AB920000}"/>
    <cellStyle name="Normal 8 2 2 6 3 2 2" xfId="42622" xr:uid="{00000000-0005-0000-0000-0000AC920000}"/>
    <cellStyle name="Normal 8 2 2 6 3 3" xfId="12539" xr:uid="{00000000-0005-0000-0000-0000AD920000}"/>
    <cellStyle name="Normal 8 2 2 6 3 3 2" xfId="35182" xr:uid="{00000000-0005-0000-0000-0000AE920000}"/>
    <cellStyle name="Normal 8 2 2 6 3 4" xfId="27741" xr:uid="{00000000-0005-0000-0000-0000AF920000}"/>
    <cellStyle name="Normal 8 2 2 6 4" xfId="16261" xr:uid="{00000000-0005-0000-0000-0000B0920000}"/>
    <cellStyle name="Normal 8 2 2 6 4 2" xfId="38904" xr:uid="{00000000-0005-0000-0000-0000B1920000}"/>
    <cellStyle name="Normal 8 2 2 6 5" xfId="8821" xr:uid="{00000000-0005-0000-0000-0000B2920000}"/>
    <cellStyle name="Normal 8 2 2 6 5 2" xfId="31464" xr:uid="{00000000-0005-0000-0000-0000B3920000}"/>
    <cellStyle name="Normal 8 2 2 6 6" xfId="24023" xr:uid="{00000000-0005-0000-0000-0000B4920000}"/>
    <cellStyle name="Normal 8 2 2 7" xfId="2296" xr:uid="{00000000-0005-0000-0000-0000B5920000}"/>
    <cellStyle name="Normal 8 2 2 7 2" xfId="6017" xr:uid="{00000000-0005-0000-0000-0000B6920000}"/>
    <cellStyle name="Normal 8 2 2 7 2 2" xfId="20901" xr:uid="{00000000-0005-0000-0000-0000B7920000}"/>
    <cellStyle name="Normal 8 2 2 7 2 2 2" xfId="43544" xr:uid="{00000000-0005-0000-0000-0000B8920000}"/>
    <cellStyle name="Normal 8 2 2 7 2 3" xfId="13461" xr:uid="{00000000-0005-0000-0000-0000B9920000}"/>
    <cellStyle name="Normal 8 2 2 7 2 3 2" xfId="36104" xr:uid="{00000000-0005-0000-0000-0000BA920000}"/>
    <cellStyle name="Normal 8 2 2 7 2 4" xfId="28663" xr:uid="{00000000-0005-0000-0000-0000BB920000}"/>
    <cellStyle name="Normal 8 2 2 7 3" xfId="17183" xr:uid="{00000000-0005-0000-0000-0000BC920000}"/>
    <cellStyle name="Normal 8 2 2 7 3 2" xfId="39826" xr:uid="{00000000-0005-0000-0000-0000BD920000}"/>
    <cellStyle name="Normal 8 2 2 7 4" xfId="9743" xr:uid="{00000000-0005-0000-0000-0000BE920000}"/>
    <cellStyle name="Normal 8 2 2 7 4 2" xfId="32386" xr:uid="{00000000-0005-0000-0000-0000BF920000}"/>
    <cellStyle name="Normal 8 2 2 7 5" xfId="24945" xr:uid="{00000000-0005-0000-0000-0000C0920000}"/>
    <cellStyle name="Normal 8 2 2 8" xfId="4170" xr:uid="{00000000-0005-0000-0000-0000C1920000}"/>
    <cellStyle name="Normal 8 2 2 8 2" xfId="19054" xr:uid="{00000000-0005-0000-0000-0000C2920000}"/>
    <cellStyle name="Normal 8 2 2 8 2 2" xfId="41697" xr:uid="{00000000-0005-0000-0000-0000C3920000}"/>
    <cellStyle name="Normal 8 2 2 8 3" xfId="11614" xr:uid="{00000000-0005-0000-0000-0000C4920000}"/>
    <cellStyle name="Normal 8 2 2 8 3 2" xfId="34257" xr:uid="{00000000-0005-0000-0000-0000C5920000}"/>
    <cellStyle name="Normal 8 2 2 8 4" xfId="26816" xr:uid="{00000000-0005-0000-0000-0000C6920000}"/>
    <cellStyle name="Normal 8 2 2 9" xfId="15336" xr:uid="{00000000-0005-0000-0000-0000C7920000}"/>
    <cellStyle name="Normal 8 2 2 9 2" xfId="37979" xr:uid="{00000000-0005-0000-0000-0000C8920000}"/>
    <cellStyle name="Normal 8 2 3" xfId="470" xr:uid="{00000000-0005-0000-0000-0000C9920000}"/>
    <cellStyle name="Normal 8 2 3 10" xfId="23131" xr:uid="{00000000-0005-0000-0000-0000CA920000}"/>
    <cellStyle name="Normal 8 2 3 2" xfId="576" xr:uid="{00000000-0005-0000-0000-0000CB920000}"/>
    <cellStyle name="Normal 8 2 3 2 2" xfId="788" xr:uid="{00000000-0005-0000-0000-0000CC920000}"/>
    <cellStyle name="Normal 8 2 3 2 2 2" xfId="1253" xr:uid="{00000000-0005-0000-0000-0000CD920000}"/>
    <cellStyle name="Normal 8 2 3 2 2 2 2" xfId="2181" xr:uid="{00000000-0005-0000-0000-0000CE920000}"/>
    <cellStyle name="Normal 8 2 3 2 2 2 2 2" xfId="4031" xr:uid="{00000000-0005-0000-0000-0000CF920000}"/>
    <cellStyle name="Normal 8 2 3 2 2 2 2 2 2" xfId="7752" xr:uid="{00000000-0005-0000-0000-0000D0920000}"/>
    <cellStyle name="Normal 8 2 3 2 2 2 2 2 2 2" xfId="22636" xr:uid="{00000000-0005-0000-0000-0000D1920000}"/>
    <cellStyle name="Normal 8 2 3 2 2 2 2 2 2 2 2" xfId="45279" xr:uid="{00000000-0005-0000-0000-0000D2920000}"/>
    <cellStyle name="Normal 8 2 3 2 2 2 2 2 2 3" xfId="15196" xr:uid="{00000000-0005-0000-0000-0000D3920000}"/>
    <cellStyle name="Normal 8 2 3 2 2 2 2 2 2 3 2" xfId="37839" xr:uid="{00000000-0005-0000-0000-0000D4920000}"/>
    <cellStyle name="Normal 8 2 3 2 2 2 2 2 2 4" xfId="30398" xr:uid="{00000000-0005-0000-0000-0000D5920000}"/>
    <cellStyle name="Normal 8 2 3 2 2 2 2 2 3" xfId="18918" xr:uid="{00000000-0005-0000-0000-0000D6920000}"/>
    <cellStyle name="Normal 8 2 3 2 2 2 2 2 3 2" xfId="41561" xr:uid="{00000000-0005-0000-0000-0000D7920000}"/>
    <cellStyle name="Normal 8 2 3 2 2 2 2 2 4" xfId="11478" xr:uid="{00000000-0005-0000-0000-0000D8920000}"/>
    <cellStyle name="Normal 8 2 3 2 2 2 2 2 4 2" xfId="34121" xr:uid="{00000000-0005-0000-0000-0000D9920000}"/>
    <cellStyle name="Normal 8 2 3 2 2 2 2 2 5" xfId="26680" xr:uid="{00000000-0005-0000-0000-0000DA920000}"/>
    <cellStyle name="Normal 8 2 3 2 2 2 2 3" xfId="5905" xr:uid="{00000000-0005-0000-0000-0000DB920000}"/>
    <cellStyle name="Normal 8 2 3 2 2 2 2 3 2" xfId="20789" xr:uid="{00000000-0005-0000-0000-0000DC920000}"/>
    <cellStyle name="Normal 8 2 3 2 2 2 2 3 2 2" xfId="43432" xr:uid="{00000000-0005-0000-0000-0000DD920000}"/>
    <cellStyle name="Normal 8 2 3 2 2 2 2 3 3" xfId="13349" xr:uid="{00000000-0005-0000-0000-0000DE920000}"/>
    <cellStyle name="Normal 8 2 3 2 2 2 2 3 3 2" xfId="35992" xr:uid="{00000000-0005-0000-0000-0000DF920000}"/>
    <cellStyle name="Normal 8 2 3 2 2 2 2 3 4" xfId="28551" xr:uid="{00000000-0005-0000-0000-0000E0920000}"/>
    <cellStyle name="Normal 8 2 3 2 2 2 2 4" xfId="17071" xr:uid="{00000000-0005-0000-0000-0000E1920000}"/>
    <cellStyle name="Normal 8 2 3 2 2 2 2 4 2" xfId="39714" xr:uid="{00000000-0005-0000-0000-0000E2920000}"/>
    <cellStyle name="Normal 8 2 3 2 2 2 2 5" xfId="9631" xr:uid="{00000000-0005-0000-0000-0000E3920000}"/>
    <cellStyle name="Normal 8 2 3 2 2 2 2 5 2" xfId="32274" xr:uid="{00000000-0005-0000-0000-0000E4920000}"/>
    <cellStyle name="Normal 8 2 3 2 2 2 2 6" xfId="24833" xr:uid="{00000000-0005-0000-0000-0000E5920000}"/>
    <cellStyle name="Normal 8 2 3 2 2 2 3" xfId="3106" xr:uid="{00000000-0005-0000-0000-0000E6920000}"/>
    <cellStyle name="Normal 8 2 3 2 2 2 3 2" xfId="6827" xr:uid="{00000000-0005-0000-0000-0000E7920000}"/>
    <cellStyle name="Normal 8 2 3 2 2 2 3 2 2" xfId="21711" xr:uid="{00000000-0005-0000-0000-0000E8920000}"/>
    <cellStyle name="Normal 8 2 3 2 2 2 3 2 2 2" xfId="44354" xr:uid="{00000000-0005-0000-0000-0000E9920000}"/>
    <cellStyle name="Normal 8 2 3 2 2 2 3 2 3" xfId="14271" xr:uid="{00000000-0005-0000-0000-0000EA920000}"/>
    <cellStyle name="Normal 8 2 3 2 2 2 3 2 3 2" xfId="36914" xr:uid="{00000000-0005-0000-0000-0000EB920000}"/>
    <cellStyle name="Normal 8 2 3 2 2 2 3 2 4" xfId="29473" xr:uid="{00000000-0005-0000-0000-0000EC920000}"/>
    <cellStyle name="Normal 8 2 3 2 2 2 3 3" xfId="17993" xr:uid="{00000000-0005-0000-0000-0000ED920000}"/>
    <cellStyle name="Normal 8 2 3 2 2 2 3 3 2" xfId="40636" xr:uid="{00000000-0005-0000-0000-0000EE920000}"/>
    <cellStyle name="Normal 8 2 3 2 2 2 3 4" xfId="10553" xr:uid="{00000000-0005-0000-0000-0000EF920000}"/>
    <cellStyle name="Normal 8 2 3 2 2 2 3 4 2" xfId="33196" xr:uid="{00000000-0005-0000-0000-0000F0920000}"/>
    <cellStyle name="Normal 8 2 3 2 2 2 3 5" xfId="25755" xr:uid="{00000000-0005-0000-0000-0000F1920000}"/>
    <cellStyle name="Normal 8 2 3 2 2 2 4" xfId="4980" xr:uid="{00000000-0005-0000-0000-0000F2920000}"/>
    <cellStyle name="Normal 8 2 3 2 2 2 4 2" xfId="19864" xr:uid="{00000000-0005-0000-0000-0000F3920000}"/>
    <cellStyle name="Normal 8 2 3 2 2 2 4 2 2" xfId="42507" xr:uid="{00000000-0005-0000-0000-0000F4920000}"/>
    <cellStyle name="Normal 8 2 3 2 2 2 4 3" xfId="12424" xr:uid="{00000000-0005-0000-0000-0000F5920000}"/>
    <cellStyle name="Normal 8 2 3 2 2 2 4 3 2" xfId="35067" xr:uid="{00000000-0005-0000-0000-0000F6920000}"/>
    <cellStyle name="Normal 8 2 3 2 2 2 4 4" xfId="27626" xr:uid="{00000000-0005-0000-0000-0000F7920000}"/>
    <cellStyle name="Normal 8 2 3 2 2 2 5" xfId="16146" xr:uid="{00000000-0005-0000-0000-0000F8920000}"/>
    <cellStyle name="Normal 8 2 3 2 2 2 5 2" xfId="38789" xr:uid="{00000000-0005-0000-0000-0000F9920000}"/>
    <cellStyle name="Normal 8 2 3 2 2 2 6" xfId="8706" xr:uid="{00000000-0005-0000-0000-0000FA920000}"/>
    <cellStyle name="Normal 8 2 3 2 2 2 6 2" xfId="31349" xr:uid="{00000000-0005-0000-0000-0000FB920000}"/>
    <cellStyle name="Normal 8 2 3 2 2 2 7" xfId="23908" xr:uid="{00000000-0005-0000-0000-0000FC920000}"/>
    <cellStyle name="Normal 8 2 3 2 2 3" xfId="1719" xr:uid="{00000000-0005-0000-0000-0000FD920000}"/>
    <cellStyle name="Normal 8 2 3 2 2 3 2" xfId="3569" xr:uid="{00000000-0005-0000-0000-0000FE920000}"/>
    <cellStyle name="Normal 8 2 3 2 2 3 2 2" xfId="7290" xr:uid="{00000000-0005-0000-0000-0000FF920000}"/>
    <cellStyle name="Normal 8 2 3 2 2 3 2 2 2" xfId="22174" xr:uid="{00000000-0005-0000-0000-000000930000}"/>
    <cellStyle name="Normal 8 2 3 2 2 3 2 2 2 2" xfId="44817" xr:uid="{00000000-0005-0000-0000-000001930000}"/>
    <cellStyle name="Normal 8 2 3 2 2 3 2 2 3" xfId="14734" xr:uid="{00000000-0005-0000-0000-000002930000}"/>
    <cellStyle name="Normal 8 2 3 2 2 3 2 2 3 2" xfId="37377" xr:uid="{00000000-0005-0000-0000-000003930000}"/>
    <cellStyle name="Normal 8 2 3 2 2 3 2 2 4" xfId="29936" xr:uid="{00000000-0005-0000-0000-000004930000}"/>
    <cellStyle name="Normal 8 2 3 2 2 3 2 3" xfId="18456" xr:uid="{00000000-0005-0000-0000-000005930000}"/>
    <cellStyle name="Normal 8 2 3 2 2 3 2 3 2" xfId="41099" xr:uid="{00000000-0005-0000-0000-000006930000}"/>
    <cellStyle name="Normal 8 2 3 2 2 3 2 4" xfId="11016" xr:uid="{00000000-0005-0000-0000-000007930000}"/>
    <cellStyle name="Normal 8 2 3 2 2 3 2 4 2" xfId="33659" xr:uid="{00000000-0005-0000-0000-000008930000}"/>
    <cellStyle name="Normal 8 2 3 2 2 3 2 5" xfId="26218" xr:uid="{00000000-0005-0000-0000-000009930000}"/>
    <cellStyle name="Normal 8 2 3 2 2 3 3" xfId="5443" xr:uid="{00000000-0005-0000-0000-00000A930000}"/>
    <cellStyle name="Normal 8 2 3 2 2 3 3 2" xfId="20327" xr:uid="{00000000-0005-0000-0000-00000B930000}"/>
    <cellStyle name="Normal 8 2 3 2 2 3 3 2 2" xfId="42970" xr:uid="{00000000-0005-0000-0000-00000C930000}"/>
    <cellStyle name="Normal 8 2 3 2 2 3 3 3" xfId="12887" xr:uid="{00000000-0005-0000-0000-00000D930000}"/>
    <cellStyle name="Normal 8 2 3 2 2 3 3 3 2" xfId="35530" xr:uid="{00000000-0005-0000-0000-00000E930000}"/>
    <cellStyle name="Normal 8 2 3 2 2 3 3 4" xfId="28089" xr:uid="{00000000-0005-0000-0000-00000F930000}"/>
    <cellStyle name="Normal 8 2 3 2 2 3 4" xfId="16609" xr:uid="{00000000-0005-0000-0000-000010930000}"/>
    <cellStyle name="Normal 8 2 3 2 2 3 4 2" xfId="39252" xr:uid="{00000000-0005-0000-0000-000011930000}"/>
    <cellStyle name="Normal 8 2 3 2 2 3 5" xfId="9169" xr:uid="{00000000-0005-0000-0000-000012930000}"/>
    <cellStyle name="Normal 8 2 3 2 2 3 5 2" xfId="31812" xr:uid="{00000000-0005-0000-0000-000013930000}"/>
    <cellStyle name="Normal 8 2 3 2 2 3 6" xfId="24371" xr:uid="{00000000-0005-0000-0000-000014930000}"/>
    <cellStyle name="Normal 8 2 3 2 2 4" xfId="2644" xr:uid="{00000000-0005-0000-0000-000015930000}"/>
    <cellStyle name="Normal 8 2 3 2 2 4 2" xfId="6365" xr:uid="{00000000-0005-0000-0000-000016930000}"/>
    <cellStyle name="Normal 8 2 3 2 2 4 2 2" xfId="21249" xr:uid="{00000000-0005-0000-0000-000017930000}"/>
    <cellStyle name="Normal 8 2 3 2 2 4 2 2 2" xfId="43892" xr:uid="{00000000-0005-0000-0000-000018930000}"/>
    <cellStyle name="Normal 8 2 3 2 2 4 2 3" xfId="13809" xr:uid="{00000000-0005-0000-0000-000019930000}"/>
    <cellStyle name="Normal 8 2 3 2 2 4 2 3 2" xfId="36452" xr:uid="{00000000-0005-0000-0000-00001A930000}"/>
    <cellStyle name="Normal 8 2 3 2 2 4 2 4" xfId="29011" xr:uid="{00000000-0005-0000-0000-00001B930000}"/>
    <cellStyle name="Normal 8 2 3 2 2 4 3" xfId="17531" xr:uid="{00000000-0005-0000-0000-00001C930000}"/>
    <cellStyle name="Normal 8 2 3 2 2 4 3 2" xfId="40174" xr:uid="{00000000-0005-0000-0000-00001D930000}"/>
    <cellStyle name="Normal 8 2 3 2 2 4 4" xfId="10091" xr:uid="{00000000-0005-0000-0000-00001E930000}"/>
    <cellStyle name="Normal 8 2 3 2 2 4 4 2" xfId="32734" xr:uid="{00000000-0005-0000-0000-00001F930000}"/>
    <cellStyle name="Normal 8 2 3 2 2 4 5" xfId="25293" xr:uid="{00000000-0005-0000-0000-000020930000}"/>
    <cellStyle name="Normal 8 2 3 2 2 5" xfId="4518" xr:uid="{00000000-0005-0000-0000-000021930000}"/>
    <cellStyle name="Normal 8 2 3 2 2 5 2" xfId="19402" xr:uid="{00000000-0005-0000-0000-000022930000}"/>
    <cellStyle name="Normal 8 2 3 2 2 5 2 2" xfId="42045" xr:uid="{00000000-0005-0000-0000-000023930000}"/>
    <cellStyle name="Normal 8 2 3 2 2 5 3" xfId="11962" xr:uid="{00000000-0005-0000-0000-000024930000}"/>
    <cellStyle name="Normal 8 2 3 2 2 5 3 2" xfId="34605" xr:uid="{00000000-0005-0000-0000-000025930000}"/>
    <cellStyle name="Normal 8 2 3 2 2 5 4" xfId="27164" xr:uid="{00000000-0005-0000-0000-000026930000}"/>
    <cellStyle name="Normal 8 2 3 2 2 6" xfId="15684" xr:uid="{00000000-0005-0000-0000-000027930000}"/>
    <cellStyle name="Normal 8 2 3 2 2 6 2" xfId="38327" xr:uid="{00000000-0005-0000-0000-000028930000}"/>
    <cellStyle name="Normal 8 2 3 2 2 7" xfId="8244" xr:uid="{00000000-0005-0000-0000-000029930000}"/>
    <cellStyle name="Normal 8 2 3 2 2 7 2" xfId="30887" xr:uid="{00000000-0005-0000-0000-00002A930000}"/>
    <cellStyle name="Normal 8 2 3 2 2 8" xfId="23446" xr:uid="{00000000-0005-0000-0000-00002B930000}"/>
    <cellStyle name="Normal 8 2 3 2 3" xfId="1042" xr:uid="{00000000-0005-0000-0000-00002C930000}"/>
    <cellStyle name="Normal 8 2 3 2 3 2" xfId="1970" xr:uid="{00000000-0005-0000-0000-00002D930000}"/>
    <cellStyle name="Normal 8 2 3 2 3 2 2" xfId="3820" xr:uid="{00000000-0005-0000-0000-00002E930000}"/>
    <cellStyle name="Normal 8 2 3 2 3 2 2 2" xfId="7541" xr:uid="{00000000-0005-0000-0000-00002F930000}"/>
    <cellStyle name="Normal 8 2 3 2 3 2 2 2 2" xfId="22425" xr:uid="{00000000-0005-0000-0000-000030930000}"/>
    <cellStyle name="Normal 8 2 3 2 3 2 2 2 2 2" xfId="45068" xr:uid="{00000000-0005-0000-0000-000031930000}"/>
    <cellStyle name="Normal 8 2 3 2 3 2 2 2 3" xfId="14985" xr:uid="{00000000-0005-0000-0000-000032930000}"/>
    <cellStyle name="Normal 8 2 3 2 3 2 2 2 3 2" xfId="37628" xr:uid="{00000000-0005-0000-0000-000033930000}"/>
    <cellStyle name="Normal 8 2 3 2 3 2 2 2 4" xfId="30187" xr:uid="{00000000-0005-0000-0000-000034930000}"/>
    <cellStyle name="Normal 8 2 3 2 3 2 2 3" xfId="18707" xr:uid="{00000000-0005-0000-0000-000035930000}"/>
    <cellStyle name="Normal 8 2 3 2 3 2 2 3 2" xfId="41350" xr:uid="{00000000-0005-0000-0000-000036930000}"/>
    <cellStyle name="Normal 8 2 3 2 3 2 2 4" xfId="11267" xr:uid="{00000000-0005-0000-0000-000037930000}"/>
    <cellStyle name="Normal 8 2 3 2 3 2 2 4 2" xfId="33910" xr:uid="{00000000-0005-0000-0000-000038930000}"/>
    <cellStyle name="Normal 8 2 3 2 3 2 2 5" xfId="26469" xr:uid="{00000000-0005-0000-0000-000039930000}"/>
    <cellStyle name="Normal 8 2 3 2 3 2 3" xfId="5694" xr:uid="{00000000-0005-0000-0000-00003A930000}"/>
    <cellStyle name="Normal 8 2 3 2 3 2 3 2" xfId="20578" xr:uid="{00000000-0005-0000-0000-00003B930000}"/>
    <cellStyle name="Normal 8 2 3 2 3 2 3 2 2" xfId="43221" xr:uid="{00000000-0005-0000-0000-00003C930000}"/>
    <cellStyle name="Normal 8 2 3 2 3 2 3 3" xfId="13138" xr:uid="{00000000-0005-0000-0000-00003D930000}"/>
    <cellStyle name="Normal 8 2 3 2 3 2 3 3 2" xfId="35781" xr:uid="{00000000-0005-0000-0000-00003E930000}"/>
    <cellStyle name="Normal 8 2 3 2 3 2 3 4" xfId="28340" xr:uid="{00000000-0005-0000-0000-00003F930000}"/>
    <cellStyle name="Normal 8 2 3 2 3 2 4" xfId="16860" xr:uid="{00000000-0005-0000-0000-000040930000}"/>
    <cellStyle name="Normal 8 2 3 2 3 2 4 2" xfId="39503" xr:uid="{00000000-0005-0000-0000-000041930000}"/>
    <cellStyle name="Normal 8 2 3 2 3 2 5" xfId="9420" xr:uid="{00000000-0005-0000-0000-000042930000}"/>
    <cellStyle name="Normal 8 2 3 2 3 2 5 2" xfId="32063" xr:uid="{00000000-0005-0000-0000-000043930000}"/>
    <cellStyle name="Normal 8 2 3 2 3 2 6" xfId="24622" xr:uid="{00000000-0005-0000-0000-000044930000}"/>
    <cellStyle name="Normal 8 2 3 2 3 3" xfId="2895" xr:uid="{00000000-0005-0000-0000-000045930000}"/>
    <cellStyle name="Normal 8 2 3 2 3 3 2" xfId="6616" xr:uid="{00000000-0005-0000-0000-000046930000}"/>
    <cellStyle name="Normal 8 2 3 2 3 3 2 2" xfId="21500" xr:uid="{00000000-0005-0000-0000-000047930000}"/>
    <cellStyle name="Normal 8 2 3 2 3 3 2 2 2" xfId="44143" xr:uid="{00000000-0005-0000-0000-000048930000}"/>
    <cellStyle name="Normal 8 2 3 2 3 3 2 3" xfId="14060" xr:uid="{00000000-0005-0000-0000-000049930000}"/>
    <cellStyle name="Normal 8 2 3 2 3 3 2 3 2" xfId="36703" xr:uid="{00000000-0005-0000-0000-00004A930000}"/>
    <cellStyle name="Normal 8 2 3 2 3 3 2 4" xfId="29262" xr:uid="{00000000-0005-0000-0000-00004B930000}"/>
    <cellStyle name="Normal 8 2 3 2 3 3 3" xfId="17782" xr:uid="{00000000-0005-0000-0000-00004C930000}"/>
    <cellStyle name="Normal 8 2 3 2 3 3 3 2" xfId="40425" xr:uid="{00000000-0005-0000-0000-00004D930000}"/>
    <cellStyle name="Normal 8 2 3 2 3 3 4" xfId="10342" xr:uid="{00000000-0005-0000-0000-00004E930000}"/>
    <cellStyle name="Normal 8 2 3 2 3 3 4 2" xfId="32985" xr:uid="{00000000-0005-0000-0000-00004F930000}"/>
    <cellStyle name="Normal 8 2 3 2 3 3 5" xfId="25544" xr:uid="{00000000-0005-0000-0000-000050930000}"/>
    <cellStyle name="Normal 8 2 3 2 3 4" xfId="4769" xr:uid="{00000000-0005-0000-0000-000051930000}"/>
    <cellStyle name="Normal 8 2 3 2 3 4 2" xfId="19653" xr:uid="{00000000-0005-0000-0000-000052930000}"/>
    <cellStyle name="Normal 8 2 3 2 3 4 2 2" xfId="42296" xr:uid="{00000000-0005-0000-0000-000053930000}"/>
    <cellStyle name="Normal 8 2 3 2 3 4 3" xfId="12213" xr:uid="{00000000-0005-0000-0000-000054930000}"/>
    <cellStyle name="Normal 8 2 3 2 3 4 3 2" xfId="34856" xr:uid="{00000000-0005-0000-0000-000055930000}"/>
    <cellStyle name="Normal 8 2 3 2 3 4 4" xfId="27415" xr:uid="{00000000-0005-0000-0000-000056930000}"/>
    <cellStyle name="Normal 8 2 3 2 3 5" xfId="15935" xr:uid="{00000000-0005-0000-0000-000057930000}"/>
    <cellStyle name="Normal 8 2 3 2 3 5 2" xfId="38578" xr:uid="{00000000-0005-0000-0000-000058930000}"/>
    <cellStyle name="Normal 8 2 3 2 3 6" xfId="8495" xr:uid="{00000000-0005-0000-0000-000059930000}"/>
    <cellStyle name="Normal 8 2 3 2 3 6 2" xfId="31138" xr:uid="{00000000-0005-0000-0000-00005A930000}"/>
    <cellStyle name="Normal 8 2 3 2 3 7" xfId="23697" xr:uid="{00000000-0005-0000-0000-00005B930000}"/>
    <cellStyle name="Normal 8 2 3 2 4" xfId="1508" xr:uid="{00000000-0005-0000-0000-00005C930000}"/>
    <cellStyle name="Normal 8 2 3 2 4 2" xfId="3358" xr:uid="{00000000-0005-0000-0000-00005D930000}"/>
    <cellStyle name="Normal 8 2 3 2 4 2 2" xfId="7079" xr:uid="{00000000-0005-0000-0000-00005E930000}"/>
    <cellStyle name="Normal 8 2 3 2 4 2 2 2" xfId="21963" xr:uid="{00000000-0005-0000-0000-00005F930000}"/>
    <cellStyle name="Normal 8 2 3 2 4 2 2 2 2" xfId="44606" xr:uid="{00000000-0005-0000-0000-000060930000}"/>
    <cellStyle name="Normal 8 2 3 2 4 2 2 3" xfId="14523" xr:uid="{00000000-0005-0000-0000-000061930000}"/>
    <cellStyle name="Normal 8 2 3 2 4 2 2 3 2" xfId="37166" xr:uid="{00000000-0005-0000-0000-000062930000}"/>
    <cellStyle name="Normal 8 2 3 2 4 2 2 4" xfId="29725" xr:uid="{00000000-0005-0000-0000-000063930000}"/>
    <cellStyle name="Normal 8 2 3 2 4 2 3" xfId="18245" xr:uid="{00000000-0005-0000-0000-000064930000}"/>
    <cellStyle name="Normal 8 2 3 2 4 2 3 2" xfId="40888" xr:uid="{00000000-0005-0000-0000-000065930000}"/>
    <cellStyle name="Normal 8 2 3 2 4 2 4" xfId="10805" xr:uid="{00000000-0005-0000-0000-000066930000}"/>
    <cellStyle name="Normal 8 2 3 2 4 2 4 2" xfId="33448" xr:uid="{00000000-0005-0000-0000-000067930000}"/>
    <cellStyle name="Normal 8 2 3 2 4 2 5" xfId="26007" xr:uid="{00000000-0005-0000-0000-000068930000}"/>
    <cellStyle name="Normal 8 2 3 2 4 3" xfId="5232" xr:uid="{00000000-0005-0000-0000-000069930000}"/>
    <cellStyle name="Normal 8 2 3 2 4 3 2" xfId="20116" xr:uid="{00000000-0005-0000-0000-00006A930000}"/>
    <cellStyle name="Normal 8 2 3 2 4 3 2 2" xfId="42759" xr:uid="{00000000-0005-0000-0000-00006B930000}"/>
    <cellStyle name="Normal 8 2 3 2 4 3 3" xfId="12676" xr:uid="{00000000-0005-0000-0000-00006C930000}"/>
    <cellStyle name="Normal 8 2 3 2 4 3 3 2" xfId="35319" xr:uid="{00000000-0005-0000-0000-00006D930000}"/>
    <cellStyle name="Normal 8 2 3 2 4 3 4" xfId="27878" xr:uid="{00000000-0005-0000-0000-00006E930000}"/>
    <cellStyle name="Normal 8 2 3 2 4 4" xfId="16398" xr:uid="{00000000-0005-0000-0000-00006F930000}"/>
    <cellStyle name="Normal 8 2 3 2 4 4 2" xfId="39041" xr:uid="{00000000-0005-0000-0000-000070930000}"/>
    <cellStyle name="Normal 8 2 3 2 4 5" xfId="8958" xr:uid="{00000000-0005-0000-0000-000071930000}"/>
    <cellStyle name="Normal 8 2 3 2 4 5 2" xfId="31601" xr:uid="{00000000-0005-0000-0000-000072930000}"/>
    <cellStyle name="Normal 8 2 3 2 4 6" xfId="24160" xr:uid="{00000000-0005-0000-0000-000073930000}"/>
    <cellStyle name="Normal 8 2 3 2 5" xfId="2433" xr:uid="{00000000-0005-0000-0000-000074930000}"/>
    <cellStyle name="Normal 8 2 3 2 5 2" xfId="6154" xr:uid="{00000000-0005-0000-0000-000075930000}"/>
    <cellStyle name="Normal 8 2 3 2 5 2 2" xfId="21038" xr:uid="{00000000-0005-0000-0000-000076930000}"/>
    <cellStyle name="Normal 8 2 3 2 5 2 2 2" xfId="43681" xr:uid="{00000000-0005-0000-0000-000077930000}"/>
    <cellStyle name="Normal 8 2 3 2 5 2 3" xfId="13598" xr:uid="{00000000-0005-0000-0000-000078930000}"/>
    <cellStyle name="Normal 8 2 3 2 5 2 3 2" xfId="36241" xr:uid="{00000000-0005-0000-0000-000079930000}"/>
    <cellStyle name="Normal 8 2 3 2 5 2 4" xfId="28800" xr:uid="{00000000-0005-0000-0000-00007A930000}"/>
    <cellStyle name="Normal 8 2 3 2 5 3" xfId="17320" xr:uid="{00000000-0005-0000-0000-00007B930000}"/>
    <cellStyle name="Normal 8 2 3 2 5 3 2" xfId="39963" xr:uid="{00000000-0005-0000-0000-00007C930000}"/>
    <cellStyle name="Normal 8 2 3 2 5 4" xfId="9880" xr:uid="{00000000-0005-0000-0000-00007D930000}"/>
    <cellStyle name="Normal 8 2 3 2 5 4 2" xfId="32523" xr:uid="{00000000-0005-0000-0000-00007E930000}"/>
    <cellStyle name="Normal 8 2 3 2 5 5" xfId="25082" xr:uid="{00000000-0005-0000-0000-00007F930000}"/>
    <cellStyle name="Normal 8 2 3 2 6" xfId="4307" xr:uid="{00000000-0005-0000-0000-000080930000}"/>
    <cellStyle name="Normal 8 2 3 2 6 2" xfId="19191" xr:uid="{00000000-0005-0000-0000-000081930000}"/>
    <cellStyle name="Normal 8 2 3 2 6 2 2" xfId="41834" xr:uid="{00000000-0005-0000-0000-000082930000}"/>
    <cellStyle name="Normal 8 2 3 2 6 3" xfId="11751" xr:uid="{00000000-0005-0000-0000-000083930000}"/>
    <cellStyle name="Normal 8 2 3 2 6 3 2" xfId="34394" xr:uid="{00000000-0005-0000-0000-000084930000}"/>
    <cellStyle name="Normal 8 2 3 2 6 4" xfId="26953" xr:uid="{00000000-0005-0000-0000-000085930000}"/>
    <cellStyle name="Normal 8 2 3 2 7" xfId="15473" xr:uid="{00000000-0005-0000-0000-000086930000}"/>
    <cellStyle name="Normal 8 2 3 2 7 2" xfId="38116" xr:uid="{00000000-0005-0000-0000-000087930000}"/>
    <cellStyle name="Normal 8 2 3 2 8" xfId="8033" xr:uid="{00000000-0005-0000-0000-000088930000}"/>
    <cellStyle name="Normal 8 2 3 2 8 2" xfId="30676" xr:uid="{00000000-0005-0000-0000-000089930000}"/>
    <cellStyle name="Normal 8 2 3 2 9" xfId="23236" xr:uid="{00000000-0005-0000-0000-00008A930000}"/>
    <cellStyle name="Normal 8 2 3 3" xfId="683" xr:uid="{00000000-0005-0000-0000-00008B930000}"/>
    <cellStyle name="Normal 8 2 3 3 2" xfId="1148" xr:uid="{00000000-0005-0000-0000-00008C930000}"/>
    <cellStyle name="Normal 8 2 3 3 2 2" xfId="2076" xr:uid="{00000000-0005-0000-0000-00008D930000}"/>
    <cellStyle name="Normal 8 2 3 3 2 2 2" xfId="3926" xr:uid="{00000000-0005-0000-0000-00008E930000}"/>
    <cellStyle name="Normal 8 2 3 3 2 2 2 2" xfId="7647" xr:uid="{00000000-0005-0000-0000-00008F930000}"/>
    <cellStyle name="Normal 8 2 3 3 2 2 2 2 2" xfId="22531" xr:uid="{00000000-0005-0000-0000-000090930000}"/>
    <cellStyle name="Normal 8 2 3 3 2 2 2 2 2 2" xfId="45174" xr:uid="{00000000-0005-0000-0000-000091930000}"/>
    <cellStyle name="Normal 8 2 3 3 2 2 2 2 3" xfId="15091" xr:uid="{00000000-0005-0000-0000-000092930000}"/>
    <cellStyle name="Normal 8 2 3 3 2 2 2 2 3 2" xfId="37734" xr:uid="{00000000-0005-0000-0000-000093930000}"/>
    <cellStyle name="Normal 8 2 3 3 2 2 2 2 4" xfId="30293" xr:uid="{00000000-0005-0000-0000-000094930000}"/>
    <cellStyle name="Normal 8 2 3 3 2 2 2 3" xfId="18813" xr:uid="{00000000-0005-0000-0000-000095930000}"/>
    <cellStyle name="Normal 8 2 3 3 2 2 2 3 2" xfId="41456" xr:uid="{00000000-0005-0000-0000-000096930000}"/>
    <cellStyle name="Normal 8 2 3 3 2 2 2 4" xfId="11373" xr:uid="{00000000-0005-0000-0000-000097930000}"/>
    <cellStyle name="Normal 8 2 3 3 2 2 2 4 2" xfId="34016" xr:uid="{00000000-0005-0000-0000-000098930000}"/>
    <cellStyle name="Normal 8 2 3 3 2 2 2 5" xfId="26575" xr:uid="{00000000-0005-0000-0000-000099930000}"/>
    <cellStyle name="Normal 8 2 3 3 2 2 3" xfId="5800" xr:uid="{00000000-0005-0000-0000-00009A930000}"/>
    <cellStyle name="Normal 8 2 3 3 2 2 3 2" xfId="20684" xr:uid="{00000000-0005-0000-0000-00009B930000}"/>
    <cellStyle name="Normal 8 2 3 3 2 2 3 2 2" xfId="43327" xr:uid="{00000000-0005-0000-0000-00009C930000}"/>
    <cellStyle name="Normal 8 2 3 3 2 2 3 3" xfId="13244" xr:uid="{00000000-0005-0000-0000-00009D930000}"/>
    <cellStyle name="Normal 8 2 3 3 2 2 3 3 2" xfId="35887" xr:uid="{00000000-0005-0000-0000-00009E930000}"/>
    <cellStyle name="Normal 8 2 3 3 2 2 3 4" xfId="28446" xr:uid="{00000000-0005-0000-0000-00009F930000}"/>
    <cellStyle name="Normal 8 2 3 3 2 2 4" xfId="16966" xr:uid="{00000000-0005-0000-0000-0000A0930000}"/>
    <cellStyle name="Normal 8 2 3 3 2 2 4 2" xfId="39609" xr:uid="{00000000-0005-0000-0000-0000A1930000}"/>
    <cellStyle name="Normal 8 2 3 3 2 2 5" xfId="9526" xr:uid="{00000000-0005-0000-0000-0000A2930000}"/>
    <cellStyle name="Normal 8 2 3 3 2 2 5 2" xfId="32169" xr:uid="{00000000-0005-0000-0000-0000A3930000}"/>
    <cellStyle name="Normal 8 2 3 3 2 2 6" xfId="24728" xr:uid="{00000000-0005-0000-0000-0000A4930000}"/>
    <cellStyle name="Normal 8 2 3 3 2 3" xfId="3001" xr:uid="{00000000-0005-0000-0000-0000A5930000}"/>
    <cellStyle name="Normal 8 2 3 3 2 3 2" xfId="6722" xr:uid="{00000000-0005-0000-0000-0000A6930000}"/>
    <cellStyle name="Normal 8 2 3 3 2 3 2 2" xfId="21606" xr:uid="{00000000-0005-0000-0000-0000A7930000}"/>
    <cellStyle name="Normal 8 2 3 3 2 3 2 2 2" xfId="44249" xr:uid="{00000000-0005-0000-0000-0000A8930000}"/>
    <cellStyle name="Normal 8 2 3 3 2 3 2 3" xfId="14166" xr:uid="{00000000-0005-0000-0000-0000A9930000}"/>
    <cellStyle name="Normal 8 2 3 3 2 3 2 3 2" xfId="36809" xr:uid="{00000000-0005-0000-0000-0000AA930000}"/>
    <cellStyle name="Normal 8 2 3 3 2 3 2 4" xfId="29368" xr:uid="{00000000-0005-0000-0000-0000AB930000}"/>
    <cellStyle name="Normal 8 2 3 3 2 3 3" xfId="17888" xr:uid="{00000000-0005-0000-0000-0000AC930000}"/>
    <cellStyle name="Normal 8 2 3 3 2 3 3 2" xfId="40531" xr:uid="{00000000-0005-0000-0000-0000AD930000}"/>
    <cellStyle name="Normal 8 2 3 3 2 3 4" xfId="10448" xr:uid="{00000000-0005-0000-0000-0000AE930000}"/>
    <cellStyle name="Normal 8 2 3 3 2 3 4 2" xfId="33091" xr:uid="{00000000-0005-0000-0000-0000AF930000}"/>
    <cellStyle name="Normal 8 2 3 3 2 3 5" xfId="25650" xr:uid="{00000000-0005-0000-0000-0000B0930000}"/>
    <cellStyle name="Normal 8 2 3 3 2 4" xfId="4875" xr:uid="{00000000-0005-0000-0000-0000B1930000}"/>
    <cellStyle name="Normal 8 2 3 3 2 4 2" xfId="19759" xr:uid="{00000000-0005-0000-0000-0000B2930000}"/>
    <cellStyle name="Normal 8 2 3 3 2 4 2 2" xfId="42402" xr:uid="{00000000-0005-0000-0000-0000B3930000}"/>
    <cellStyle name="Normal 8 2 3 3 2 4 3" xfId="12319" xr:uid="{00000000-0005-0000-0000-0000B4930000}"/>
    <cellStyle name="Normal 8 2 3 3 2 4 3 2" xfId="34962" xr:uid="{00000000-0005-0000-0000-0000B5930000}"/>
    <cellStyle name="Normal 8 2 3 3 2 4 4" xfId="27521" xr:uid="{00000000-0005-0000-0000-0000B6930000}"/>
    <cellStyle name="Normal 8 2 3 3 2 5" xfId="16041" xr:uid="{00000000-0005-0000-0000-0000B7930000}"/>
    <cellStyle name="Normal 8 2 3 3 2 5 2" xfId="38684" xr:uid="{00000000-0005-0000-0000-0000B8930000}"/>
    <cellStyle name="Normal 8 2 3 3 2 6" xfId="8601" xr:uid="{00000000-0005-0000-0000-0000B9930000}"/>
    <cellStyle name="Normal 8 2 3 3 2 6 2" xfId="31244" xr:uid="{00000000-0005-0000-0000-0000BA930000}"/>
    <cellStyle name="Normal 8 2 3 3 2 7" xfId="23803" xr:uid="{00000000-0005-0000-0000-0000BB930000}"/>
    <cellStyle name="Normal 8 2 3 3 3" xfId="1614" xr:uid="{00000000-0005-0000-0000-0000BC930000}"/>
    <cellStyle name="Normal 8 2 3 3 3 2" xfId="3464" xr:uid="{00000000-0005-0000-0000-0000BD930000}"/>
    <cellStyle name="Normal 8 2 3 3 3 2 2" xfId="7185" xr:uid="{00000000-0005-0000-0000-0000BE930000}"/>
    <cellStyle name="Normal 8 2 3 3 3 2 2 2" xfId="22069" xr:uid="{00000000-0005-0000-0000-0000BF930000}"/>
    <cellStyle name="Normal 8 2 3 3 3 2 2 2 2" xfId="44712" xr:uid="{00000000-0005-0000-0000-0000C0930000}"/>
    <cellStyle name="Normal 8 2 3 3 3 2 2 3" xfId="14629" xr:uid="{00000000-0005-0000-0000-0000C1930000}"/>
    <cellStyle name="Normal 8 2 3 3 3 2 2 3 2" xfId="37272" xr:uid="{00000000-0005-0000-0000-0000C2930000}"/>
    <cellStyle name="Normal 8 2 3 3 3 2 2 4" xfId="29831" xr:uid="{00000000-0005-0000-0000-0000C3930000}"/>
    <cellStyle name="Normal 8 2 3 3 3 2 3" xfId="18351" xr:uid="{00000000-0005-0000-0000-0000C4930000}"/>
    <cellStyle name="Normal 8 2 3 3 3 2 3 2" xfId="40994" xr:uid="{00000000-0005-0000-0000-0000C5930000}"/>
    <cellStyle name="Normal 8 2 3 3 3 2 4" xfId="10911" xr:uid="{00000000-0005-0000-0000-0000C6930000}"/>
    <cellStyle name="Normal 8 2 3 3 3 2 4 2" xfId="33554" xr:uid="{00000000-0005-0000-0000-0000C7930000}"/>
    <cellStyle name="Normal 8 2 3 3 3 2 5" xfId="26113" xr:uid="{00000000-0005-0000-0000-0000C8930000}"/>
    <cellStyle name="Normal 8 2 3 3 3 3" xfId="5338" xr:uid="{00000000-0005-0000-0000-0000C9930000}"/>
    <cellStyle name="Normal 8 2 3 3 3 3 2" xfId="20222" xr:uid="{00000000-0005-0000-0000-0000CA930000}"/>
    <cellStyle name="Normal 8 2 3 3 3 3 2 2" xfId="42865" xr:uid="{00000000-0005-0000-0000-0000CB930000}"/>
    <cellStyle name="Normal 8 2 3 3 3 3 3" xfId="12782" xr:uid="{00000000-0005-0000-0000-0000CC930000}"/>
    <cellStyle name="Normal 8 2 3 3 3 3 3 2" xfId="35425" xr:uid="{00000000-0005-0000-0000-0000CD930000}"/>
    <cellStyle name="Normal 8 2 3 3 3 3 4" xfId="27984" xr:uid="{00000000-0005-0000-0000-0000CE930000}"/>
    <cellStyle name="Normal 8 2 3 3 3 4" xfId="16504" xr:uid="{00000000-0005-0000-0000-0000CF930000}"/>
    <cellStyle name="Normal 8 2 3 3 3 4 2" xfId="39147" xr:uid="{00000000-0005-0000-0000-0000D0930000}"/>
    <cellStyle name="Normal 8 2 3 3 3 5" xfId="9064" xr:uid="{00000000-0005-0000-0000-0000D1930000}"/>
    <cellStyle name="Normal 8 2 3 3 3 5 2" xfId="31707" xr:uid="{00000000-0005-0000-0000-0000D2930000}"/>
    <cellStyle name="Normal 8 2 3 3 3 6" xfId="24266" xr:uid="{00000000-0005-0000-0000-0000D3930000}"/>
    <cellStyle name="Normal 8 2 3 3 4" xfId="2539" xr:uid="{00000000-0005-0000-0000-0000D4930000}"/>
    <cellStyle name="Normal 8 2 3 3 4 2" xfId="6260" xr:uid="{00000000-0005-0000-0000-0000D5930000}"/>
    <cellStyle name="Normal 8 2 3 3 4 2 2" xfId="21144" xr:uid="{00000000-0005-0000-0000-0000D6930000}"/>
    <cellStyle name="Normal 8 2 3 3 4 2 2 2" xfId="43787" xr:uid="{00000000-0005-0000-0000-0000D7930000}"/>
    <cellStyle name="Normal 8 2 3 3 4 2 3" xfId="13704" xr:uid="{00000000-0005-0000-0000-0000D8930000}"/>
    <cellStyle name="Normal 8 2 3 3 4 2 3 2" xfId="36347" xr:uid="{00000000-0005-0000-0000-0000D9930000}"/>
    <cellStyle name="Normal 8 2 3 3 4 2 4" xfId="28906" xr:uid="{00000000-0005-0000-0000-0000DA930000}"/>
    <cellStyle name="Normal 8 2 3 3 4 3" xfId="17426" xr:uid="{00000000-0005-0000-0000-0000DB930000}"/>
    <cellStyle name="Normal 8 2 3 3 4 3 2" xfId="40069" xr:uid="{00000000-0005-0000-0000-0000DC930000}"/>
    <cellStyle name="Normal 8 2 3 3 4 4" xfId="9986" xr:uid="{00000000-0005-0000-0000-0000DD930000}"/>
    <cellStyle name="Normal 8 2 3 3 4 4 2" xfId="32629" xr:uid="{00000000-0005-0000-0000-0000DE930000}"/>
    <cellStyle name="Normal 8 2 3 3 4 5" xfId="25188" xr:uid="{00000000-0005-0000-0000-0000DF930000}"/>
    <cellStyle name="Normal 8 2 3 3 5" xfId="4413" xr:uid="{00000000-0005-0000-0000-0000E0930000}"/>
    <cellStyle name="Normal 8 2 3 3 5 2" xfId="19297" xr:uid="{00000000-0005-0000-0000-0000E1930000}"/>
    <cellStyle name="Normal 8 2 3 3 5 2 2" xfId="41940" xr:uid="{00000000-0005-0000-0000-0000E2930000}"/>
    <cellStyle name="Normal 8 2 3 3 5 3" xfId="11857" xr:uid="{00000000-0005-0000-0000-0000E3930000}"/>
    <cellStyle name="Normal 8 2 3 3 5 3 2" xfId="34500" xr:uid="{00000000-0005-0000-0000-0000E4930000}"/>
    <cellStyle name="Normal 8 2 3 3 5 4" xfId="27059" xr:uid="{00000000-0005-0000-0000-0000E5930000}"/>
    <cellStyle name="Normal 8 2 3 3 6" xfId="15579" xr:uid="{00000000-0005-0000-0000-0000E6930000}"/>
    <cellStyle name="Normal 8 2 3 3 6 2" xfId="38222" xr:uid="{00000000-0005-0000-0000-0000E7930000}"/>
    <cellStyle name="Normal 8 2 3 3 7" xfId="8139" xr:uid="{00000000-0005-0000-0000-0000E8930000}"/>
    <cellStyle name="Normal 8 2 3 3 7 2" xfId="30782" xr:uid="{00000000-0005-0000-0000-0000E9930000}"/>
    <cellStyle name="Normal 8 2 3 3 8" xfId="23341" xr:uid="{00000000-0005-0000-0000-0000EA930000}"/>
    <cellStyle name="Normal 8 2 3 4" xfId="937" xr:uid="{00000000-0005-0000-0000-0000EB930000}"/>
    <cellStyle name="Normal 8 2 3 4 2" xfId="1865" xr:uid="{00000000-0005-0000-0000-0000EC930000}"/>
    <cellStyle name="Normal 8 2 3 4 2 2" xfId="3715" xr:uid="{00000000-0005-0000-0000-0000ED930000}"/>
    <cellStyle name="Normal 8 2 3 4 2 2 2" xfId="7436" xr:uid="{00000000-0005-0000-0000-0000EE930000}"/>
    <cellStyle name="Normal 8 2 3 4 2 2 2 2" xfId="22320" xr:uid="{00000000-0005-0000-0000-0000EF930000}"/>
    <cellStyle name="Normal 8 2 3 4 2 2 2 2 2" xfId="44963" xr:uid="{00000000-0005-0000-0000-0000F0930000}"/>
    <cellStyle name="Normal 8 2 3 4 2 2 2 3" xfId="14880" xr:uid="{00000000-0005-0000-0000-0000F1930000}"/>
    <cellStyle name="Normal 8 2 3 4 2 2 2 3 2" xfId="37523" xr:uid="{00000000-0005-0000-0000-0000F2930000}"/>
    <cellStyle name="Normal 8 2 3 4 2 2 2 4" xfId="30082" xr:uid="{00000000-0005-0000-0000-0000F3930000}"/>
    <cellStyle name="Normal 8 2 3 4 2 2 3" xfId="18602" xr:uid="{00000000-0005-0000-0000-0000F4930000}"/>
    <cellStyle name="Normal 8 2 3 4 2 2 3 2" xfId="41245" xr:uid="{00000000-0005-0000-0000-0000F5930000}"/>
    <cellStyle name="Normal 8 2 3 4 2 2 4" xfId="11162" xr:uid="{00000000-0005-0000-0000-0000F6930000}"/>
    <cellStyle name="Normal 8 2 3 4 2 2 4 2" xfId="33805" xr:uid="{00000000-0005-0000-0000-0000F7930000}"/>
    <cellStyle name="Normal 8 2 3 4 2 2 5" xfId="26364" xr:uid="{00000000-0005-0000-0000-0000F8930000}"/>
    <cellStyle name="Normal 8 2 3 4 2 3" xfId="5589" xr:uid="{00000000-0005-0000-0000-0000F9930000}"/>
    <cellStyle name="Normal 8 2 3 4 2 3 2" xfId="20473" xr:uid="{00000000-0005-0000-0000-0000FA930000}"/>
    <cellStyle name="Normal 8 2 3 4 2 3 2 2" xfId="43116" xr:uid="{00000000-0005-0000-0000-0000FB930000}"/>
    <cellStyle name="Normal 8 2 3 4 2 3 3" xfId="13033" xr:uid="{00000000-0005-0000-0000-0000FC930000}"/>
    <cellStyle name="Normal 8 2 3 4 2 3 3 2" xfId="35676" xr:uid="{00000000-0005-0000-0000-0000FD930000}"/>
    <cellStyle name="Normal 8 2 3 4 2 3 4" xfId="28235" xr:uid="{00000000-0005-0000-0000-0000FE930000}"/>
    <cellStyle name="Normal 8 2 3 4 2 4" xfId="16755" xr:uid="{00000000-0005-0000-0000-0000FF930000}"/>
    <cellStyle name="Normal 8 2 3 4 2 4 2" xfId="39398" xr:uid="{00000000-0005-0000-0000-000000940000}"/>
    <cellStyle name="Normal 8 2 3 4 2 5" xfId="9315" xr:uid="{00000000-0005-0000-0000-000001940000}"/>
    <cellStyle name="Normal 8 2 3 4 2 5 2" xfId="31958" xr:uid="{00000000-0005-0000-0000-000002940000}"/>
    <cellStyle name="Normal 8 2 3 4 2 6" xfId="24517" xr:uid="{00000000-0005-0000-0000-000003940000}"/>
    <cellStyle name="Normal 8 2 3 4 3" xfId="2790" xr:uid="{00000000-0005-0000-0000-000004940000}"/>
    <cellStyle name="Normal 8 2 3 4 3 2" xfId="6511" xr:uid="{00000000-0005-0000-0000-000005940000}"/>
    <cellStyle name="Normal 8 2 3 4 3 2 2" xfId="21395" xr:uid="{00000000-0005-0000-0000-000006940000}"/>
    <cellStyle name="Normal 8 2 3 4 3 2 2 2" xfId="44038" xr:uid="{00000000-0005-0000-0000-000007940000}"/>
    <cellStyle name="Normal 8 2 3 4 3 2 3" xfId="13955" xr:uid="{00000000-0005-0000-0000-000008940000}"/>
    <cellStyle name="Normal 8 2 3 4 3 2 3 2" xfId="36598" xr:uid="{00000000-0005-0000-0000-000009940000}"/>
    <cellStyle name="Normal 8 2 3 4 3 2 4" xfId="29157" xr:uid="{00000000-0005-0000-0000-00000A940000}"/>
    <cellStyle name="Normal 8 2 3 4 3 3" xfId="17677" xr:uid="{00000000-0005-0000-0000-00000B940000}"/>
    <cellStyle name="Normal 8 2 3 4 3 3 2" xfId="40320" xr:uid="{00000000-0005-0000-0000-00000C940000}"/>
    <cellStyle name="Normal 8 2 3 4 3 4" xfId="10237" xr:uid="{00000000-0005-0000-0000-00000D940000}"/>
    <cellStyle name="Normal 8 2 3 4 3 4 2" xfId="32880" xr:uid="{00000000-0005-0000-0000-00000E940000}"/>
    <cellStyle name="Normal 8 2 3 4 3 5" xfId="25439" xr:uid="{00000000-0005-0000-0000-00000F940000}"/>
    <cellStyle name="Normal 8 2 3 4 4" xfId="4664" xr:uid="{00000000-0005-0000-0000-000010940000}"/>
    <cellStyle name="Normal 8 2 3 4 4 2" xfId="19548" xr:uid="{00000000-0005-0000-0000-000011940000}"/>
    <cellStyle name="Normal 8 2 3 4 4 2 2" xfId="42191" xr:uid="{00000000-0005-0000-0000-000012940000}"/>
    <cellStyle name="Normal 8 2 3 4 4 3" xfId="12108" xr:uid="{00000000-0005-0000-0000-000013940000}"/>
    <cellStyle name="Normal 8 2 3 4 4 3 2" xfId="34751" xr:uid="{00000000-0005-0000-0000-000014940000}"/>
    <cellStyle name="Normal 8 2 3 4 4 4" xfId="27310" xr:uid="{00000000-0005-0000-0000-000015940000}"/>
    <cellStyle name="Normal 8 2 3 4 5" xfId="15830" xr:uid="{00000000-0005-0000-0000-000016940000}"/>
    <cellStyle name="Normal 8 2 3 4 5 2" xfId="38473" xr:uid="{00000000-0005-0000-0000-000017940000}"/>
    <cellStyle name="Normal 8 2 3 4 6" xfId="8390" xr:uid="{00000000-0005-0000-0000-000018940000}"/>
    <cellStyle name="Normal 8 2 3 4 6 2" xfId="31033" xr:uid="{00000000-0005-0000-0000-000019940000}"/>
    <cellStyle name="Normal 8 2 3 4 7" xfId="23592" xr:uid="{00000000-0005-0000-0000-00001A940000}"/>
    <cellStyle name="Normal 8 2 3 5" xfId="1403" xr:uid="{00000000-0005-0000-0000-00001B940000}"/>
    <cellStyle name="Normal 8 2 3 5 2" xfId="3253" xr:uid="{00000000-0005-0000-0000-00001C940000}"/>
    <cellStyle name="Normal 8 2 3 5 2 2" xfId="6974" xr:uid="{00000000-0005-0000-0000-00001D940000}"/>
    <cellStyle name="Normal 8 2 3 5 2 2 2" xfId="21858" xr:uid="{00000000-0005-0000-0000-00001E940000}"/>
    <cellStyle name="Normal 8 2 3 5 2 2 2 2" xfId="44501" xr:uid="{00000000-0005-0000-0000-00001F940000}"/>
    <cellStyle name="Normal 8 2 3 5 2 2 3" xfId="14418" xr:uid="{00000000-0005-0000-0000-000020940000}"/>
    <cellStyle name="Normal 8 2 3 5 2 2 3 2" xfId="37061" xr:uid="{00000000-0005-0000-0000-000021940000}"/>
    <cellStyle name="Normal 8 2 3 5 2 2 4" xfId="29620" xr:uid="{00000000-0005-0000-0000-000022940000}"/>
    <cellStyle name="Normal 8 2 3 5 2 3" xfId="18140" xr:uid="{00000000-0005-0000-0000-000023940000}"/>
    <cellStyle name="Normal 8 2 3 5 2 3 2" xfId="40783" xr:uid="{00000000-0005-0000-0000-000024940000}"/>
    <cellStyle name="Normal 8 2 3 5 2 4" xfId="10700" xr:uid="{00000000-0005-0000-0000-000025940000}"/>
    <cellStyle name="Normal 8 2 3 5 2 4 2" xfId="33343" xr:uid="{00000000-0005-0000-0000-000026940000}"/>
    <cellStyle name="Normal 8 2 3 5 2 5" xfId="25902" xr:uid="{00000000-0005-0000-0000-000027940000}"/>
    <cellStyle name="Normal 8 2 3 5 3" xfId="5127" xr:uid="{00000000-0005-0000-0000-000028940000}"/>
    <cellStyle name="Normal 8 2 3 5 3 2" xfId="20011" xr:uid="{00000000-0005-0000-0000-000029940000}"/>
    <cellStyle name="Normal 8 2 3 5 3 2 2" xfId="42654" xr:uid="{00000000-0005-0000-0000-00002A940000}"/>
    <cellStyle name="Normal 8 2 3 5 3 3" xfId="12571" xr:uid="{00000000-0005-0000-0000-00002B940000}"/>
    <cellStyle name="Normal 8 2 3 5 3 3 2" xfId="35214" xr:uid="{00000000-0005-0000-0000-00002C940000}"/>
    <cellStyle name="Normal 8 2 3 5 3 4" xfId="27773" xr:uid="{00000000-0005-0000-0000-00002D940000}"/>
    <cellStyle name="Normal 8 2 3 5 4" xfId="16293" xr:uid="{00000000-0005-0000-0000-00002E940000}"/>
    <cellStyle name="Normal 8 2 3 5 4 2" xfId="38936" xr:uid="{00000000-0005-0000-0000-00002F940000}"/>
    <cellStyle name="Normal 8 2 3 5 5" xfId="8853" xr:uid="{00000000-0005-0000-0000-000030940000}"/>
    <cellStyle name="Normal 8 2 3 5 5 2" xfId="31496" xr:uid="{00000000-0005-0000-0000-000031940000}"/>
    <cellStyle name="Normal 8 2 3 5 6" xfId="24055" xr:uid="{00000000-0005-0000-0000-000032940000}"/>
    <cellStyle name="Normal 8 2 3 6" xfId="2328" xr:uid="{00000000-0005-0000-0000-000033940000}"/>
    <cellStyle name="Normal 8 2 3 6 2" xfId="6049" xr:uid="{00000000-0005-0000-0000-000034940000}"/>
    <cellStyle name="Normal 8 2 3 6 2 2" xfId="20933" xr:uid="{00000000-0005-0000-0000-000035940000}"/>
    <cellStyle name="Normal 8 2 3 6 2 2 2" xfId="43576" xr:uid="{00000000-0005-0000-0000-000036940000}"/>
    <cellStyle name="Normal 8 2 3 6 2 3" xfId="13493" xr:uid="{00000000-0005-0000-0000-000037940000}"/>
    <cellStyle name="Normal 8 2 3 6 2 3 2" xfId="36136" xr:uid="{00000000-0005-0000-0000-000038940000}"/>
    <cellStyle name="Normal 8 2 3 6 2 4" xfId="28695" xr:uid="{00000000-0005-0000-0000-000039940000}"/>
    <cellStyle name="Normal 8 2 3 6 3" xfId="17215" xr:uid="{00000000-0005-0000-0000-00003A940000}"/>
    <cellStyle name="Normal 8 2 3 6 3 2" xfId="39858" xr:uid="{00000000-0005-0000-0000-00003B940000}"/>
    <cellStyle name="Normal 8 2 3 6 4" xfId="9775" xr:uid="{00000000-0005-0000-0000-00003C940000}"/>
    <cellStyle name="Normal 8 2 3 6 4 2" xfId="32418" xr:uid="{00000000-0005-0000-0000-00003D940000}"/>
    <cellStyle name="Normal 8 2 3 6 5" xfId="24977" xr:uid="{00000000-0005-0000-0000-00003E940000}"/>
    <cellStyle name="Normal 8 2 3 7" xfId="4202" xr:uid="{00000000-0005-0000-0000-00003F940000}"/>
    <cellStyle name="Normal 8 2 3 7 2" xfId="19086" xr:uid="{00000000-0005-0000-0000-000040940000}"/>
    <cellStyle name="Normal 8 2 3 7 2 2" xfId="41729" xr:uid="{00000000-0005-0000-0000-000041940000}"/>
    <cellStyle name="Normal 8 2 3 7 3" xfId="11646" xr:uid="{00000000-0005-0000-0000-000042940000}"/>
    <cellStyle name="Normal 8 2 3 7 3 2" xfId="34289" xr:uid="{00000000-0005-0000-0000-000043940000}"/>
    <cellStyle name="Normal 8 2 3 7 4" xfId="26848" xr:uid="{00000000-0005-0000-0000-000044940000}"/>
    <cellStyle name="Normal 8 2 3 8" xfId="15368" xr:uid="{00000000-0005-0000-0000-000045940000}"/>
    <cellStyle name="Normal 8 2 3 8 2" xfId="38011" xr:uid="{00000000-0005-0000-0000-000046940000}"/>
    <cellStyle name="Normal 8 2 3 9" xfId="7928" xr:uid="{00000000-0005-0000-0000-000047940000}"/>
    <cellStyle name="Normal 8 2 3 9 2" xfId="30571" xr:uid="{00000000-0005-0000-0000-000048940000}"/>
    <cellStyle name="Normal 8 2 4" xfId="524" xr:uid="{00000000-0005-0000-0000-000049940000}"/>
    <cellStyle name="Normal 8 2 4 2" xfId="736" xr:uid="{00000000-0005-0000-0000-00004A940000}"/>
    <cellStyle name="Normal 8 2 4 2 2" xfId="1201" xr:uid="{00000000-0005-0000-0000-00004B940000}"/>
    <cellStyle name="Normal 8 2 4 2 2 2" xfId="2129" xr:uid="{00000000-0005-0000-0000-00004C940000}"/>
    <cellStyle name="Normal 8 2 4 2 2 2 2" xfId="3979" xr:uid="{00000000-0005-0000-0000-00004D940000}"/>
    <cellStyle name="Normal 8 2 4 2 2 2 2 2" xfId="7700" xr:uid="{00000000-0005-0000-0000-00004E940000}"/>
    <cellStyle name="Normal 8 2 4 2 2 2 2 2 2" xfId="22584" xr:uid="{00000000-0005-0000-0000-00004F940000}"/>
    <cellStyle name="Normal 8 2 4 2 2 2 2 2 2 2" xfId="45227" xr:uid="{00000000-0005-0000-0000-000050940000}"/>
    <cellStyle name="Normal 8 2 4 2 2 2 2 2 3" xfId="15144" xr:uid="{00000000-0005-0000-0000-000051940000}"/>
    <cellStyle name="Normal 8 2 4 2 2 2 2 2 3 2" xfId="37787" xr:uid="{00000000-0005-0000-0000-000052940000}"/>
    <cellStyle name="Normal 8 2 4 2 2 2 2 2 4" xfId="30346" xr:uid="{00000000-0005-0000-0000-000053940000}"/>
    <cellStyle name="Normal 8 2 4 2 2 2 2 3" xfId="18866" xr:uid="{00000000-0005-0000-0000-000054940000}"/>
    <cellStyle name="Normal 8 2 4 2 2 2 2 3 2" xfId="41509" xr:uid="{00000000-0005-0000-0000-000055940000}"/>
    <cellStyle name="Normal 8 2 4 2 2 2 2 4" xfId="11426" xr:uid="{00000000-0005-0000-0000-000056940000}"/>
    <cellStyle name="Normal 8 2 4 2 2 2 2 4 2" xfId="34069" xr:uid="{00000000-0005-0000-0000-000057940000}"/>
    <cellStyle name="Normal 8 2 4 2 2 2 2 5" xfId="26628" xr:uid="{00000000-0005-0000-0000-000058940000}"/>
    <cellStyle name="Normal 8 2 4 2 2 2 3" xfId="5853" xr:uid="{00000000-0005-0000-0000-000059940000}"/>
    <cellStyle name="Normal 8 2 4 2 2 2 3 2" xfId="20737" xr:uid="{00000000-0005-0000-0000-00005A940000}"/>
    <cellStyle name="Normal 8 2 4 2 2 2 3 2 2" xfId="43380" xr:uid="{00000000-0005-0000-0000-00005B940000}"/>
    <cellStyle name="Normal 8 2 4 2 2 2 3 3" xfId="13297" xr:uid="{00000000-0005-0000-0000-00005C940000}"/>
    <cellStyle name="Normal 8 2 4 2 2 2 3 3 2" xfId="35940" xr:uid="{00000000-0005-0000-0000-00005D940000}"/>
    <cellStyle name="Normal 8 2 4 2 2 2 3 4" xfId="28499" xr:uid="{00000000-0005-0000-0000-00005E940000}"/>
    <cellStyle name="Normal 8 2 4 2 2 2 4" xfId="17019" xr:uid="{00000000-0005-0000-0000-00005F940000}"/>
    <cellStyle name="Normal 8 2 4 2 2 2 4 2" xfId="39662" xr:uid="{00000000-0005-0000-0000-000060940000}"/>
    <cellStyle name="Normal 8 2 4 2 2 2 5" xfId="9579" xr:uid="{00000000-0005-0000-0000-000061940000}"/>
    <cellStyle name="Normal 8 2 4 2 2 2 5 2" xfId="32222" xr:uid="{00000000-0005-0000-0000-000062940000}"/>
    <cellStyle name="Normal 8 2 4 2 2 2 6" xfId="24781" xr:uid="{00000000-0005-0000-0000-000063940000}"/>
    <cellStyle name="Normal 8 2 4 2 2 3" xfId="3054" xr:uid="{00000000-0005-0000-0000-000064940000}"/>
    <cellStyle name="Normal 8 2 4 2 2 3 2" xfId="6775" xr:uid="{00000000-0005-0000-0000-000065940000}"/>
    <cellStyle name="Normal 8 2 4 2 2 3 2 2" xfId="21659" xr:uid="{00000000-0005-0000-0000-000066940000}"/>
    <cellStyle name="Normal 8 2 4 2 2 3 2 2 2" xfId="44302" xr:uid="{00000000-0005-0000-0000-000067940000}"/>
    <cellStyle name="Normal 8 2 4 2 2 3 2 3" xfId="14219" xr:uid="{00000000-0005-0000-0000-000068940000}"/>
    <cellStyle name="Normal 8 2 4 2 2 3 2 3 2" xfId="36862" xr:uid="{00000000-0005-0000-0000-000069940000}"/>
    <cellStyle name="Normal 8 2 4 2 2 3 2 4" xfId="29421" xr:uid="{00000000-0005-0000-0000-00006A940000}"/>
    <cellStyle name="Normal 8 2 4 2 2 3 3" xfId="17941" xr:uid="{00000000-0005-0000-0000-00006B940000}"/>
    <cellStyle name="Normal 8 2 4 2 2 3 3 2" xfId="40584" xr:uid="{00000000-0005-0000-0000-00006C940000}"/>
    <cellStyle name="Normal 8 2 4 2 2 3 4" xfId="10501" xr:uid="{00000000-0005-0000-0000-00006D940000}"/>
    <cellStyle name="Normal 8 2 4 2 2 3 4 2" xfId="33144" xr:uid="{00000000-0005-0000-0000-00006E940000}"/>
    <cellStyle name="Normal 8 2 4 2 2 3 5" xfId="25703" xr:uid="{00000000-0005-0000-0000-00006F940000}"/>
    <cellStyle name="Normal 8 2 4 2 2 4" xfId="4928" xr:uid="{00000000-0005-0000-0000-000070940000}"/>
    <cellStyle name="Normal 8 2 4 2 2 4 2" xfId="19812" xr:uid="{00000000-0005-0000-0000-000071940000}"/>
    <cellStyle name="Normal 8 2 4 2 2 4 2 2" xfId="42455" xr:uid="{00000000-0005-0000-0000-000072940000}"/>
    <cellStyle name="Normal 8 2 4 2 2 4 3" xfId="12372" xr:uid="{00000000-0005-0000-0000-000073940000}"/>
    <cellStyle name="Normal 8 2 4 2 2 4 3 2" xfId="35015" xr:uid="{00000000-0005-0000-0000-000074940000}"/>
    <cellStyle name="Normal 8 2 4 2 2 4 4" xfId="27574" xr:uid="{00000000-0005-0000-0000-000075940000}"/>
    <cellStyle name="Normal 8 2 4 2 2 5" xfId="16094" xr:uid="{00000000-0005-0000-0000-000076940000}"/>
    <cellStyle name="Normal 8 2 4 2 2 5 2" xfId="38737" xr:uid="{00000000-0005-0000-0000-000077940000}"/>
    <cellStyle name="Normal 8 2 4 2 2 6" xfId="8654" xr:uid="{00000000-0005-0000-0000-000078940000}"/>
    <cellStyle name="Normal 8 2 4 2 2 6 2" xfId="31297" xr:uid="{00000000-0005-0000-0000-000079940000}"/>
    <cellStyle name="Normal 8 2 4 2 2 7" xfId="23856" xr:uid="{00000000-0005-0000-0000-00007A940000}"/>
    <cellStyle name="Normal 8 2 4 2 3" xfId="1667" xr:uid="{00000000-0005-0000-0000-00007B940000}"/>
    <cellStyle name="Normal 8 2 4 2 3 2" xfId="3517" xr:uid="{00000000-0005-0000-0000-00007C940000}"/>
    <cellStyle name="Normal 8 2 4 2 3 2 2" xfId="7238" xr:uid="{00000000-0005-0000-0000-00007D940000}"/>
    <cellStyle name="Normal 8 2 4 2 3 2 2 2" xfId="22122" xr:uid="{00000000-0005-0000-0000-00007E940000}"/>
    <cellStyle name="Normal 8 2 4 2 3 2 2 2 2" xfId="44765" xr:uid="{00000000-0005-0000-0000-00007F940000}"/>
    <cellStyle name="Normal 8 2 4 2 3 2 2 3" xfId="14682" xr:uid="{00000000-0005-0000-0000-000080940000}"/>
    <cellStyle name="Normal 8 2 4 2 3 2 2 3 2" xfId="37325" xr:uid="{00000000-0005-0000-0000-000081940000}"/>
    <cellStyle name="Normal 8 2 4 2 3 2 2 4" xfId="29884" xr:uid="{00000000-0005-0000-0000-000082940000}"/>
    <cellStyle name="Normal 8 2 4 2 3 2 3" xfId="18404" xr:uid="{00000000-0005-0000-0000-000083940000}"/>
    <cellStyle name="Normal 8 2 4 2 3 2 3 2" xfId="41047" xr:uid="{00000000-0005-0000-0000-000084940000}"/>
    <cellStyle name="Normal 8 2 4 2 3 2 4" xfId="10964" xr:uid="{00000000-0005-0000-0000-000085940000}"/>
    <cellStyle name="Normal 8 2 4 2 3 2 4 2" xfId="33607" xr:uid="{00000000-0005-0000-0000-000086940000}"/>
    <cellStyle name="Normal 8 2 4 2 3 2 5" xfId="26166" xr:uid="{00000000-0005-0000-0000-000087940000}"/>
    <cellStyle name="Normal 8 2 4 2 3 3" xfId="5391" xr:uid="{00000000-0005-0000-0000-000088940000}"/>
    <cellStyle name="Normal 8 2 4 2 3 3 2" xfId="20275" xr:uid="{00000000-0005-0000-0000-000089940000}"/>
    <cellStyle name="Normal 8 2 4 2 3 3 2 2" xfId="42918" xr:uid="{00000000-0005-0000-0000-00008A940000}"/>
    <cellStyle name="Normal 8 2 4 2 3 3 3" xfId="12835" xr:uid="{00000000-0005-0000-0000-00008B940000}"/>
    <cellStyle name="Normal 8 2 4 2 3 3 3 2" xfId="35478" xr:uid="{00000000-0005-0000-0000-00008C940000}"/>
    <cellStyle name="Normal 8 2 4 2 3 3 4" xfId="28037" xr:uid="{00000000-0005-0000-0000-00008D940000}"/>
    <cellStyle name="Normal 8 2 4 2 3 4" xfId="16557" xr:uid="{00000000-0005-0000-0000-00008E940000}"/>
    <cellStyle name="Normal 8 2 4 2 3 4 2" xfId="39200" xr:uid="{00000000-0005-0000-0000-00008F940000}"/>
    <cellStyle name="Normal 8 2 4 2 3 5" xfId="9117" xr:uid="{00000000-0005-0000-0000-000090940000}"/>
    <cellStyle name="Normal 8 2 4 2 3 5 2" xfId="31760" xr:uid="{00000000-0005-0000-0000-000091940000}"/>
    <cellStyle name="Normal 8 2 4 2 3 6" xfId="24319" xr:uid="{00000000-0005-0000-0000-000092940000}"/>
    <cellStyle name="Normal 8 2 4 2 4" xfId="2592" xr:uid="{00000000-0005-0000-0000-000093940000}"/>
    <cellStyle name="Normal 8 2 4 2 4 2" xfId="6313" xr:uid="{00000000-0005-0000-0000-000094940000}"/>
    <cellStyle name="Normal 8 2 4 2 4 2 2" xfId="21197" xr:uid="{00000000-0005-0000-0000-000095940000}"/>
    <cellStyle name="Normal 8 2 4 2 4 2 2 2" xfId="43840" xr:uid="{00000000-0005-0000-0000-000096940000}"/>
    <cellStyle name="Normal 8 2 4 2 4 2 3" xfId="13757" xr:uid="{00000000-0005-0000-0000-000097940000}"/>
    <cellStyle name="Normal 8 2 4 2 4 2 3 2" xfId="36400" xr:uid="{00000000-0005-0000-0000-000098940000}"/>
    <cellStyle name="Normal 8 2 4 2 4 2 4" xfId="28959" xr:uid="{00000000-0005-0000-0000-000099940000}"/>
    <cellStyle name="Normal 8 2 4 2 4 3" xfId="17479" xr:uid="{00000000-0005-0000-0000-00009A940000}"/>
    <cellStyle name="Normal 8 2 4 2 4 3 2" xfId="40122" xr:uid="{00000000-0005-0000-0000-00009B940000}"/>
    <cellStyle name="Normal 8 2 4 2 4 4" xfId="10039" xr:uid="{00000000-0005-0000-0000-00009C940000}"/>
    <cellStyle name="Normal 8 2 4 2 4 4 2" xfId="32682" xr:uid="{00000000-0005-0000-0000-00009D940000}"/>
    <cellStyle name="Normal 8 2 4 2 4 5" xfId="25241" xr:uid="{00000000-0005-0000-0000-00009E940000}"/>
    <cellStyle name="Normal 8 2 4 2 5" xfId="4466" xr:uid="{00000000-0005-0000-0000-00009F940000}"/>
    <cellStyle name="Normal 8 2 4 2 5 2" xfId="19350" xr:uid="{00000000-0005-0000-0000-0000A0940000}"/>
    <cellStyle name="Normal 8 2 4 2 5 2 2" xfId="41993" xr:uid="{00000000-0005-0000-0000-0000A1940000}"/>
    <cellStyle name="Normal 8 2 4 2 5 3" xfId="11910" xr:uid="{00000000-0005-0000-0000-0000A2940000}"/>
    <cellStyle name="Normal 8 2 4 2 5 3 2" xfId="34553" xr:uid="{00000000-0005-0000-0000-0000A3940000}"/>
    <cellStyle name="Normal 8 2 4 2 5 4" xfId="27112" xr:uid="{00000000-0005-0000-0000-0000A4940000}"/>
    <cellStyle name="Normal 8 2 4 2 6" xfId="15632" xr:uid="{00000000-0005-0000-0000-0000A5940000}"/>
    <cellStyle name="Normal 8 2 4 2 6 2" xfId="38275" xr:uid="{00000000-0005-0000-0000-0000A6940000}"/>
    <cellStyle name="Normal 8 2 4 2 7" xfId="8192" xr:uid="{00000000-0005-0000-0000-0000A7940000}"/>
    <cellStyle name="Normal 8 2 4 2 7 2" xfId="30835" xr:uid="{00000000-0005-0000-0000-0000A8940000}"/>
    <cellStyle name="Normal 8 2 4 2 8" xfId="23394" xr:uid="{00000000-0005-0000-0000-0000A9940000}"/>
    <cellStyle name="Normal 8 2 4 3" xfId="990" xr:uid="{00000000-0005-0000-0000-0000AA940000}"/>
    <cellStyle name="Normal 8 2 4 3 2" xfId="1918" xr:uid="{00000000-0005-0000-0000-0000AB940000}"/>
    <cellStyle name="Normal 8 2 4 3 2 2" xfId="3768" xr:uid="{00000000-0005-0000-0000-0000AC940000}"/>
    <cellStyle name="Normal 8 2 4 3 2 2 2" xfId="7489" xr:uid="{00000000-0005-0000-0000-0000AD940000}"/>
    <cellStyle name="Normal 8 2 4 3 2 2 2 2" xfId="22373" xr:uid="{00000000-0005-0000-0000-0000AE940000}"/>
    <cellStyle name="Normal 8 2 4 3 2 2 2 2 2" xfId="45016" xr:uid="{00000000-0005-0000-0000-0000AF940000}"/>
    <cellStyle name="Normal 8 2 4 3 2 2 2 3" xfId="14933" xr:uid="{00000000-0005-0000-0000-0000B0940000}"/>
    <cellStyle name="Normal 8 2 4 3 2 2 2 3 2" xfId="37576" xr:uid="{00000000-0005-0000-0000-0000B1940000}"/>
    <cellStyle name="Normal 8 2 4 3 2 2 2 4" xfId="30135" xr:uid="{00000000-0005-0000-0000-0000B2940000}"/>
    <cellStyle name="Normal 8 2 4 3 2 2 3" xfId="18655" xr:uid="{00000000-0005-0000-0000-0000B3940000}"/>
    <cellStyle name="Normal 8 2 4 3 2 2 3 2" xfId="41298" xr:uid="{00000000-0005-0000-0000-0000B4940000}"/>
    <cellStyle name="Normal 8 2 4 3 2 2 4" xfId="11215" xr:uid="{00000000-0005-0000-0000-0000B5940000}"/>
    <cellStyle name="Normal 8 2 4 3 2 2 4 2" xfId="33858" xr:uid="{00000000-0005-0000-0000-0000B6940000}"/>
    <cellStyle name="Normal 8 2 4 3 2 2 5" xfId="26417" xr:uid="{00000000-0005-0000-0000-0000B7940000}"/>
    <cellStyle name="Normal 8 2 4 3 2 3" xfId="5642" xr:uid="{00000000-0005-0000-0000-0000B8940000}"/>
    <cellStyle name="Normal 8 2 4 3 2 3 2" xfId="20526" xr:uid="{00000000-0005-0000-0000-0000B9940000}"/>
    <cellStyle name="Normal 8 2 4 3 2 3 2 2" xfId="43169" xr:uid="{00000000-0005-0000-0000-0000BA940000}"/>
    <cellStyle name="Normal 8 2 4 3 2 3 3" xfId="13086" xr:uid="{00000000-0005-0000-0000-0000BB940000}"/>
    <cellStyle name="Normal 8 2 4 3 2 3 3 2" xfId="35729" xr:uid="{00000000-0005-0000-0000-0000BC940000}"/>
    <cellStyle name="Normal 8 2 4 3 2 3 4" xfId="28288" xr:uid="{00000000-0005-0000-0000-0000BD940000}"/>
    <cellStyle name="Normal 8 2 4 3 2 4" xfId="16808" xr:uid="{00000000-0005-0000-0000-0000BE940000}"/>
    <cellStyle name="Normal 8 2 4 3 2 4 2" xfId="39451" xr:uid="{00000000-0005-0000-0000-0000BF940000}"/>
    <cellStyle name="Normal 8 2 4 3 2 5" xfId="9368" xr:uid="{00000000-0005-0000-0000-0000C0940000}"/>
    <cellStyle name="Normal 8 2 4 3 2 5 2" xfId="32011" xr:uid="{00000000-0005-0000-0000-0000C1940000}"/>
    <cellStyle name="Normal 8 2 4 3 2 6" xfId="24570" xr:uid="{00000000-0005-0000-0000-0000C2940000}"/>
    <cellStyle name="Normal 8 2 4 3 3" xfId="2843" xr:uid="{00000000-0005-0000-0000-0000C3940000}"/>
    <cellStyle name="Normal 8 2 4 3 3 2" xfId="6564" xr:uid="{00000000-0005-0000-0000-0000C4940000}"/>
    <cellStyle name="Normal 8 2 4 3 3 2 2" xfId="21448" xr:uid="{00000000-0005-0000-0000-0000C5940000}"/>
    <cellStyle name="Normal 8 2 4 3 3 2 2 2" xfId="44091" xr:uid="{00000000-0005-0000-0000-0000C6940000}"/>
    <cellStyle name="Normal 8 2 4 3 3 2 3" xfId="14008" xr:uid="{00000000-0005-0000-0000-0000C7940000}"/>
    <cellStyle name="Normal 8 2 4 3 3 2 3 2" xfId="36651" xr:uid="{00000000-0005-0000-0000-0000C8940000}"/>
    <cellStyle name="Normal 8 2 4 3 3 2 4" xfId="29210" xr:uid="{00000000-0005-0000-0000-0000C9940000}"/>
    <cellStyle name="Normal 8 2 4 3 3 3" xfId="17730" xr:uid="{00000000-0005-0000-0000-0000CA940000}"/>
    <cellStyle name="Normal 8 2 4 3 3 3 2" xfId="40373" xr:uid="{00000000-0005-0000-0000-0000CB940000}"/>
    <cellStyle name="Normal 8 2 4 3 3 4" xfId="10290" xr:uid="{00000000-0005-0000-0000-0000CC940000}"/>
    <cellStyle name="Normal 8 2 4 3 3 4 2" xfId="32933" xr:uid="{00000000-0005-0000-0000-0000CD940000}"/>
    <cellStyle name="Normal 8 2 4 3 3 5" xfId="25492" xr:uid="{00000000-0005-0000-0000-0000CE940000}"/>
    <cellStyle name="Normal 8 2 4 3 4" xfId="4717" xr:uid="{00000000-0005-0000-0000-0000CF940000}"/>
    <cellStyle name="Normal 8 2 4 3 4 2" xfId="19601" xr:uid="{00000000-0005-0000-0000-0000D0940000}"/>
    <cellStyle name="Normal 8 2 4 3 4 2 2" xfId="42244" xr:uid="{00000000-0005-0000-0000-0000D1940000}"/>
    <cellStyle name="Normal 8 2 4 3 4 3" xfId="12161" xr:uid="{00000000-0005-0000-0000-0000D2940000}"/>
    <cellStyle name="Normal 8 2 4 3 4 3 2" xfId="34804" xr:uid="{00000000-0005-0000-0000-0000D3940000}"/>
    <cellStyle name="Normal 8 2 4 3 4 4" xfId="27363" xr:uid="{00000000-0005-0000-0000-0000D4940000}"/>
    <cellStyle name="Normal 8 2 4 3 5" xfId="15883" xr:uid="{00000000-0005-0000-0000-0000D5940000}"/>
    <cellStyle name="Normal 8 2 4 3 5 2" xfId="38526" xr:uid="{00000000-0005-0000-0000-0000D6940000}"/>
    <cellStyle name="Normal 8 2 4 3 6" xfId="8443" xr:uid="{00000000-0005-0000-0000-0000D7940000}"/>
    <cellStyle name="Normal 8 2 4 3 6 2" xfId="31086" xr:uid="{00000000-0005-0000-0000-0000D8940000}"/>
    <cellStyle name="Normal 8 2 4 3 7" xfId="23645" xr:uid="{00000000-0005-0000-0000-0000D9940000}"/>
    <cellStyle name="Normal 8 2 4 4" xfId="1456" xr:uid="{00000000-0005-0000-0000-0000DA940000}"/>
    <cellStyle name="Normal 8 2 4 4 2" xfId="3306" xr:uid="{00000000-0005-0000-0000-0000DB940000}"/>
    <cellStyle name="Normal 8 2 4 4 2 2" xfId="7027" xr:uid="{00000000-0005-0000-0000-0000DC940000}"/>
    <cellStyle name="Normal 8 2 4 4 2 2 2" xfId="21911" xr:uid="{00000000-0005-0000-0000-0000DD940000}"/>
    <cellStyle name="Normal 8 2 4 4 2 2 2 2" xfId="44554" xr:uid="{00000000-0005-0000-0000-0000DE940000}"/>
    <cellStyle name="Normal 8 2 4 4 2 2 3" xfId="14471" xr:uid="{00000000-0005-0000-0000-0000DF940000}"/>
    <cellStyle name="Normal 8 2 4 4 2 2 3 2" xfId="37114" xr:uid="{00000000-0005-0000-0000-0000E0940000}"/>
    <cellStyle name="Normal 8 2 4 4 2 2 4" xfId="29673" xr:uid="{00000000-0005-0000-0000-0000E1940000}"/>
    <cellStyle name="Normal 8 2 4 4 2 3" xfId="18193" xr:uid="{00000000-0005-0000-0000-0000E2940000}"/>
    <cellStyle name="Normal 8 2 4 4 2 3 2" xfId="40836" xr:uid="{00000000-0005-0000-0000-0000E3940000}"/>
    <cellStyle name="Normal 8 2 4 4 2 4" xfId="10753" xr:uid="{00000000-0005-0000-0000-0000E4940000}"/>
    <cellStyle name="Normal 8 2 4 4 2 4 2" xfId="33396" xr:uid="{00000000-0005-0000-0000-0000E5940000}"/>
    <cellStyle name="Normal 8 2 4 4 2 5" xfId="25955" xr:uid="{00000000-0005-0000-0000-0000E6940000}"/>
    <cellStyle name="Normal 8 2 4 4 3" xfId="5180" xr:uid="{00000000-0005-0000-0000-0000E7940000}"/>
    <cellStyle name="Normal 8 2 4 4 3 2" xfId="20064" xr:uid="{00000000-0005-0000-0000-0000E8940000}"/>
    <cellStyle name="Normal 8 2 4 4 3 2 2" xfId="42707" xr:uid="{00000000-0005-0000-0000-0000E9940000}"/>
    <cellStyle name="Normal 8 2 4 4 3 3" xfId="12624" xr:uid="{00000000-0005-0000-0000-0000EA940000}"/>
    <cellStyle name="Normal 8 2 4 4 3 3 2" xfId="35267" xr:uid="{00000000-0005-0000-0000-0000EB940000}"/>
    <cellStyle name="Normal 8 2 4 4 3 4" xfId="27826" xr:uid="{00000000-0005-0000-0000-0000EC940000}"/>
    <cellStyle name="Normal 8 2 4 4 4" xfId="16346" xr:uid="{00000000-0005-0000-0000-0000ED940000}"/>
    <cellStyle name="Normal 8 2 4 4 4 2" xfId="38989" xr:uid="{00000000-0005-0000-0000-0000EE940000}"/>
    <cellStyle name="Normal 8 2 4 4 5" xfId="8906" xr:uid="{00000000-0005-0000-0000-0000EF940000}"/>
    <cellStyle name="Normal 8 2 4 4 5 2" xfId="31549" xr:uid="{00000000-0005-0000-0000-0000F0940000}"/>
    <cellStyle name="Normal 8 2 4 4 6" xfId="24108" xr:uid="{00000000-0005-0000-0000-0000F1940000}"/>
    <cellStyle name="Normal 8 2 4 5" xfId="2381" xr:uid="{00000000-0005-0000-0000-0000F2940000}"/>
    <cellStyle name="Normal 8 2 4 5 2" xfId="6102" xr:uid="{00000000-0005-0000-0000-0000F3940000}"/>
    <cellStyle name="Normal 8 2 4 5 2 2" xfId="20986" xr:uid="{00000000-0005-0000-0000-0000F4940000}"/>
    <cellStyle name="Normal 8 2 4 5 2 2 2" xfId="43629" xr:uid="{00000000-0005-0000-0000-0000F5940000}"/>
    <cellStyle name="Normal 8 2 4 5 2 3" xfId="13546" xr:uid="{00000000-0005-0000-0000-0000F6940000}"/>
    <cellStyle name="Normal 8 2 4 5 2 3 2" xfId="36189" xr:uid="{00000000-0005-0000-0000-0000F7940000}"/>
    <cellStyle name="Normal 8 2 4 5 2 4" xfId="28748" xr:uid="{00000000-0005-0000-0000-0000F8940000}"/>
    <cellStyle name="Normal 8 2 4 5 3" xfId="17268" xr:uid="{00000000-0005-0000-0000-0000F9940000}"/>
    <cellStyle name="Normal 8 2 4 5 3 2" xfId="39911" xr:uid="{00000000-0005-0000-0000-0000FA940000}"/>
    <cellStyle name="Normal 8 2 4 5 4" xfId="9828" xr:uid="{00000000-0005-0000-0000-0000FB940000}"/>
    <cellStyle name="Normal 8 2 4 5 4 2" xfId="32471" xr:uid="{00000000-0005-0000-0000-0000FC940000}"/>
    <cellStyle name="Normal 8 2 4 5 5" xfId="25030" xr:uid="{00000000-0005-0000-0000-0000FD940000}"/>
    <cellStyle name="Normal 8 2 4 6" xfId="4255" xr:uid="{00000000-0005-0000-0000-0000FE940000}"/>
    <cellStyle name="Normal 8 2 4 6 2" xfId="19139" xr:uid="{00000000-0005-0000-0000-0000FF940000}"/>
    <cellStyle name="Normal 8 2 4 6 2 2" xfId="41782" xr:uid="{00000000-0005-0000-0000-000000950000}"/>
    <cellStyle name="Normal 8 2 4 6 3" xfId="11699" xr:uid="{00000000-0005-0000-0000-000001950000}"/>
    <cellStyle name="Normal 8 2 4 6 3 2" xfId="34342" xr:uid="{00000000-0005-0000-0000-000002950000}"/>
    <cellStyle name="Normal 8 2 4 6 4" xfId="26901" xr:uid="{00000000-0005-0000-0000-000003950000}"/>
    <cellStyle name="Normal 8 2 4 7" xfId="15421" xr:uid="{00000000-0005-0000-0000-000004950000}"/>
    <cellStyle name="Normal 8 2 4 7 2" xfId="38064" xr:uid="{00000000-0005-0000-0000-000005950000}"/>
    <cellStyle name="Normal 8 2 4 8" xfId="7981" xr:uid="{00000000-0005-0000-0000-000006950000}"/>
    <cellStyle name="Normal 8 2 4 8 2" xfId="30624" xr:uid="{00000000-0005-0000-0000-000007950000}"/>
    <cellStyle name="Normal 8 2 4 9" xfId="23184" xr:uid="{00000000-0005-0000-0000-000008950000}"/>
    <cellStyle name="Normal 8 2 5" xfId="630" xr:uid="{00000000-0005-0000-0000-000009950000}"/>
    <cellStyle name="Normal 8 2 5 2" xfId="1096" xr:uid="{00000000-0005-0000-0000-00000A950000}"/>
    <cellStyle name="Normal 8 2 5 2 2" xfId="2024" xr:uid="{00000000-0005-0000-0000-00000B950000}"/>
    <cellStyle name="Normal 8 2 5 2 2 2" xfId="3874" xr:uid="{00000000-0005-0000-0000-00000C950000}"/>
    <cellStyle name="Normal 8 2 5 2 2 2 2" xfId="7595" xr:uid="{00000000-0005-0000-0000-00000D950000}"/>
    <cellStyle name="Normal 8 2 5 2 2 2 2 2" xfId="22479" xr:uid="{00000000-0005-0000-0000-00000E950000}"/>
    <cellStyle name="Normal 8 2 5 2 2 2 2 2 2" xfId="45122" xr:uid="{00000000-0005-0000-0000-00000F950000}"/>
    <cellStyle name="Normal 8 2 5 2 2 2 2 3" xfId="15039" xr:uid="{00000000-0005-0000-0000-000010950000}"/>
    <cellStyle name="Normal 8 2 5 2 2 2 2 3 2" xfId="37682" xr:uid="{00000000-0005-0000-0000-000011950000}"/>
    <cellStyle name="Normal 8 2 5 2 2 2 2 4" xfId="30241" xr:uid="{00000000-0005-0000-0000-000012950000}"/>
    <cellStyle name="Normal 8 2 5 2 2 2 3" xfId="18761" xr:uid="{00000000-0005-0000-0000-000013950000}"/>
    <cellStyle name="Normal 8 2 5 2 2 2 3 2" xfId="41404" xr:uid="{00000000-0005-0000-0000-000014950000}"/>
    <cellStyle name="Normal 8 2 5 2 2 2 4" xfId="11321" xr:uid="{00000000-0005-0000-0000-000015950000}"/>
    <cellStyle name="Normal 8 2 5 2 2 2 4 2" xfId="33964" xr:uid="{00000000-0005-0000-0000-000016950000}"/>
    <cellStyle name="Normal 8 2 5 2 2 2 5" xfId="26523" xr:uid="{00000000-0005-0000-0000-000017950000}"/>
    <cellStyle name="Normal 8 2 5 2 2 3" xfId="5748" xr:uid="{00000000-0005-0000-0000-000018950000}"/>
    <cellStyle name="Normal 8 2 5 2 2 3 2" xfId="20632" xr:uid="{00000000-0005-0000-0000-000019950000}"/>
    <cellStyle name="Normal 8 2 5 2 2 3 2 2" xfId="43275" xr:uid="{00000000-0005-0000-0000-00001A950000}"/>
    <cellStyle name="Normal 8 2 5 2 2 3 3" xfId="13192" xr:uid="{00000000-0005-0000-0000-00001B950000}"/>
    <cellStyle name="Normal 8 2 5 2 2 3 3 2" xfId="35835" xr:uid="{00000000-0005-0000-0000-00001C950000}"/>
    <cellStyle name="Normal 8 2 5 2 2 3 4" xfId="28394" xr:uid="{00000000-0005-0000-0000-00001D950000}"/>
    <cellStyle name="Normal 8 2 5 2 2 4" xfId="16914" xr:uid="{00000000-0005-0000-0000-00001E950000}"/>
    <cellStyle name="Normal 8 2 5 2 2 4 2" xfId="39557" xr:uid="{00000000-0005-0000-0000-00001F950000}"/>
    <cellStyle name="Normal 8 2 5 2 2 5" xfId="9474" xr:uid="{00000000-0005-0000-0000-000020950000}"/>
    <cellStyle name="Normal 8 2 5 2 2 5 2" xfId="32117" xr:uid="{00000000-0005-0000-0000-000021950000}"/>
    <cellStyle name="Normal 8 2 5 2 2 6" xfId="24676" xr:uid="{00000000-0005-0000-0000-000022950000}"/>
    <cellStyle name="Normal 8 2 5 2 3" xfId="2949" xr:uid="{00000000-0005-0000-0000-000023950000}"/>
    <cellStyle name="Normal 8 2 5 2 3 2" xfId="6670" xr:uid="{00000000-0005-0000-0000-000024950000}"/>
    <cellStyle name="Normal 8 2 5 2 3 2 2" xfId="21554" xr:uid="{00000000-0005-0000-0000-000025950000}"/>
    <cellStyle name="Normal 8 2 5 2 3 2 2 2" xfId="44197" xr:uid="{00000000-0005-0000-0000-000026950000}"/>
    <cellStyle name="Normal 8 2 5 2 3 2 3" xfId="14114" xr:uid="{00000000-0005-0000-0000-000027950000}"/>
    <cellStyle name="Normal 8 2 5 2 3 2 3 2" xfId="36757" xr:uid="{00000000-0005-0000-0000-000028950000}"/>
    <cellStyle name="Normal 8 2 5 2 3 2 4" xfId="29316" xr:uid="{00000000-0005-0000-0000-000029950000}"/>
    <cellStyle name="Normal 8 2 5 2 3 3" xfId="17836" xr:uid="{00000000-0005-0000-0000-00002A950000}"/>
    <cellStyle name="Normal 8 2 5 2 3 3 2" xfId="40479" xr:uid="{00000000-0005-0000-0000-00002B950000}"/>
    <cellStyle name="Normal 8 2 5 2 3 4" xfId="10396" xr:uid="{00000000-0005-0000-0000-00002C950000}"/>
    <cellStyle name="Normal 8 2 5 2 3 4 2" xfId="33039" xr:uid="{00000000-0005-0000-0000-00002D950000}"/>
    <cellStyle name="Normal 8 2 5 2 3 5" xfId="25598" xr:uid="{00000000-0005-0000-0000-00002E950000}"/>
    <cellStyle name="Normal 8 2 5 2 4" xfId="4823" xr:uid="{00000000-0005-0000-0000-00002F950000}"/>
    <cellStyle name="Normal 8 2 5 2 4 2" xfId="19707" xr:uid="{00000000-0005-0000-0000-000030950000}"/>
    <cellStyle name="Normal 8 2 5 2 4 2 2" xfId="42350" xr:uid="{00000000-0005-0000-0000-000031950000}"/>
    <cellStyle name="Normal 8 2 5 2 4 3" xfId="12267" xr:uid="{00000000-0005-0000-0000-000032950000}"/>
    <cellStyle name="Normal 8 2 5 2 4 3 2" xfId="34910" xr:uid="{00000000-0005-0000-0000-000033950000}"/>
    <cellStyle name="Normal 8 2 5 2 4 4" xfId="27469" xr:uid="{00000000-0005-0000-0000-000034950000}"/>
    <cellStyle name="Normal 8 2 5 2 5" xfId="15989" xr:uid="{00000000-0005-0000-0000-000035950000}"/>
    <cellStyle name="Normal 8 2 5 2 5 2" xfId="38632" xr:uid="{00000000-0005-0000-0000-000036950000}"/>
    <cellStyle name="Normal 8 2 5 2 6" xfId="8549" xr:uid="{00000000-0005-0000-0000-000037950000}"/>
    <cellStyle name="Normal 8 2 5 2 6 2" xfId="31192" xr:uid="{00000000-0005-0000-0000-000038950000}"/>
    <cellStyle name="Normal 8 2 5 2 7" xfId="23751" xr:uid="{00000000-0005-0000-0000-000039950000}"/>
    <cellStyle name="Normal 8 2 5 3" xfId="1562" xr:uid="{00000000-0005-0000-0000-00003A950000}"/>
    <cellStyle name="Normal 8 2 5 3 2" xfId="3412" xr:uid="{00000000-0005-0000-0000-00003B950000}"/>
    <cellStyle name="Normal 8 2 5 3 2 2" xfId="7133" xr:uid="{00000000-0005-0000-0000-00003C950000}"/>
    <cellStyle name="Normal 8 2 5 3 2 2 2" xfId="22017" xr:uid="{00000000-0005-0000-0000-00003D950000}"/>
    <cellStyle name="Normal 8 2 5 3 2 2 2 2" xfId="44660" xr:uid="{00000000-0005-0000-0000-00003E950000}"/>
    <cellStyle name="Normal 8 2 5 3 2 2 3" xfId="14577" xr:uid="{00000000-0005-0000-0000-00003F950000}"/>
    <cellStyle name="Normal 8 2 5 3 2 2 3 2" xfId="37220" xr:uid="{00000000-0005-0000-0000-000040950000}"/>
    <cellStyle name="Normal 8 2 5 3 2 2 4" xfId="29779" xr:uid="{00000000-0005-0000-0000-000041950000}"/>
    <cellStyle name="Normal 8 2 5 3 2 3" xfId="18299" xr:uid="{00000000-0005-0000-0000-000042950000}"/>
    <cellStyle name="Normal 8 2 5 3 2 3 2" xfId="40942" xr:uid="{00000000-0005-0000-0000-000043950000}"/>
    <cellStyle name="Normal 8 2 5 3 2 4" xfId="10859" xr:uid="{00000000-0005-0000-0000-000044950000}"/>
    <cellStyle name="Normal 8 2 5 3 2 4 2" xfId="33502" xr:uid="{00000000-0005-0000-0000-000045950000}"/>
    <cellStyle name="Normal 8 2 5 3 2 5" xfId="26061" xr:uid="{00000000-0005-0000-0000-000046950000}"/>
    <cellStyle name="Normal 8 2 5 3 3" xfId="5286" xr:uid="{00000000-0005-0000-0000-000047950000}"/>
    <cellStyle name="Normal 8 2 5 3 3 2" xfId="20170" xr:uid="{00000000-0005-0000-0000-000048950000}"/>
    <cellStyle name="Normal 8 2 5 3 3 2 2" xfId="42813" xr:uid="{00000000-0005-0000-0000-000049950000}"/>
    <cellStyle name="Normal 8 2 5 3 3 3" xfId="12730" xr:uid="{00000000-0005-0000-0000-00004A950000}"/>
    <cellStyle name="Normal 8 2 5 3 3 3 2" xfId="35373" xr:uid="{00000000-0005-0000-0000-00004B950000}"/>
    <cellStyle name="Normal 8 2 5 3 3 4" xfId="27932" xr:uid="{00000000-0005-0000-0000-00004C950000}"/>
    <cellStyle name="Normal 8 2 5 3 4" xfId="16452" xr:uid="{00000000-0005-0000-0000-00004D950000}"/>
    <cellStyle name="Normal 8 2 5 3 4 2" xfId="39095" xr:uid="{00000000-0005-0000-0000-00004E950000}"/>
    <cellStyle name="Normal 8 2 5 3 5" xfId="9012" xr:uid="{00000000-0005-0000-0000-00004F950000}"/>
    <cellStyle name="Normal 8 2 5 3 5 2" xfId="31655" xr:uid="{00000000-0005-0000-0000-000050950000}"/>
    <cellStyle name="Normal 8 2 5 3 6" xfId="24214" xr:uid="{00000000-0005-0000-0000-000051950000}"/>
    <cellStyle name="Normal 8 2 5 4" xfId="2487" xr:uid="{00000000-0005-0000-0000-000052950000}"/>
    <cellStyle name="Normal 8 2 5 4 2" xfId="6208" xr:uid="{00000000-0005-0000-0000-000053950000}"/>
    <cellStyle name="Normal 8 2 5 4 2 2" xfId="21092" xr:uid="{00000000-0005-0000-0000-000054950000}"/>
    <cellStyle name="Normal 8 2 5 4 2 2 2" xfId="43735" xr:uid="{00000000-0005-0000-0000-000055950000}"/>
    <cellStyle name="Normal 8 2 5 4 2 3" xfId="13652" xr:uid="{00000000-0005-0000-0000-000056950000}"/>
    <cellStyle name="Normal 8 2 5 4 2 3 2" xfId="36295" xr:uid="{00000000-0005-0000-0000-000057950000}"/>
    <cellStyle name="Normal 8 2 5 4 2 4" xfId="28854" xr:uid="{00000000-0005-0000-0000-000058950000}"/>
    <cellStyle name="Normal 8 2 5 4 3" xfId="17374" xr:uid="{00000000-0005-0000-0000-000059950000}"/>
    <cellStyle name="Normal 8 2 5 4 3 2" xfId="40017" xr:uid="{00000000-0005-0000-0000-00005A950000}"/>
    <cellStyle name="Normal 8 2 5 4 4" xfId="9934" xr:uid="{00000000-0005-0000-0000-00005B950000}"/>
    <cellStyle name="Normal 8 2 5 4 4 2" xfId="32577" xr:uid="{00000000-0005-0000-0000-00005C950000}"/>
    <cellStyle name="Normal 8 2 5 4 5" xfId="25136" xr:uid="{00000000-0005-0000-0000-00005D950000}"/>
    <cellStyle name="Normal 8 2 5 5" xfId="4361" xr:uid="{00000000-0005-0000-0000-00005E950000}"/>
    <cellStyle name="Normal 8 2 5 5 2" xfId="19245" xr:uid="{00000000-0005-0000-0000-00005F950000}"/>
    <cellStyle name="Normal 8 2 5 5 2 2" xfId="41888" xr:uid="{00000000-0005-0000-0000-000060950000}"/>
    <cellStyle name="Normal 8 2 5 5 3" xfId="11805" xr:uid="{00000000-0005-0000-0000-000061950000}"/>
    <cellStyle name="Normal 8 2 5 5 3 2" xfId="34448" xr:uid="{00000000-0005-0000-0000-000062950000}"/>
    <cellStyle name="Normal 8 2 5 5 4" xfId="27007" xr:uid="{00000000-0005-0000-0000-000063950000}"/>
    <cellStyle name="Normal 8 2 5 6" xfId="15527" xr:uid="{00000000-0005-0000-0000-000064950000}"/>
    <cellStyle name="Normal 8 2 5 6 2" xfId="38170" xr:uid="{00000000-0005-0000-0000-000065950000}"/>
    <cellStyle name="Normal 8 2 5 7" xfId="8087" xr:uid="{00000000-0005-0000-0000-000066950000}"/>
    <cellStyle name="Normal 8 2 5 7 2" xfId="30730" xr:uid="{00000000-0005-0000-0000-000067950000}"/>
    <cellStyle name="Normal 8 2 5 8" xfId="23289" xr:uid="{00000000-0005-0000-0000-000068950000}"/>
    <cellStyle name="Normal 8 2 6" xfId="885" xr:uid="{00000000-0005-0000-0000-000069950000}"/>
    <cellStyle name="Normal 8 2 6 2" xfId="1813" xr:uid="{00000000-0005-0000-0000-00006A950000}"/>
    <cellStyle name="Normal 8 2 6 2 2" xfId="3663" xr:uid="{00000000-0005-0000-0000-00006B950000}"/>
    <cellStyle name="Normal 8 2 6 2 2 2" xfId="7384" xr:uid="{00000000-0005-0000-0000-00006C950000}"/>
    <cellStyle name="Normal 8 2 6 2 2 2 2" xfId="22268" xr:uid="{00000000-0005-0000-0000-00006D950000}"/>
    <cellStyle name="Normal 8 2 6 2 2 2 2 2" xfId="44911" xr:uid="{00000000-0005-0000-0000-00006E950000}"/>
    <cellStyle name="Normal 8 2 6 2 2 2 3" xfId="14828" xr:uid="{00000000-0005-0000-0000-00006F950000}"/>
    <cellStyle name="Normal 8 2 6 2 2 2 3 2" xfId="37471" xr:uid="{00000000-0005-0000-0000-000070950000}"/>
    <cellStyle name="Normal 8 2 6 2 2 2 4" xfId="30030" xr:uid="{00000000-0005-0000-0000-000071950000}"/>
    <cellStyle name="Normal 8 2 6 2 2 3" xfId="18550" xr:uid="{00000000-0005-0000-0000-000072950000}"/>
    <cellStyle name="Normal 8 2 6 2 2 3 2" xfId="41193" xr:uid="{00000000-0005-0000-0000-000073950000}"/>
    <cellStyle name="Normal 8 2 6 2 2 4" xfId="11110" xr:uid="{00000000-0005-0000-0000-000074950000}"/>
    <cellStyle name="Normal 8 2 6 2 2 4 2" xfId="33753" xr:uid="{00000000-0005-0000-0000-000075950000}"/>
    <cellStyle name="Normal 8 2 6 2 2 5" xfId="26312" xr:uid="{00000000-0005-0000-0000-000076950000}"/>
    <cellStyle name="Normal 8 2 6 2 3" xfId="5537" xr:uid="{00000000-0005-0000-0000-000077950000}"/>
    <cellStyle name="Normal 8 2 6 2 3 2" xfId="20421" xr:uid="{00000000-0005-0000-0000-000078950000}"/>
    <cellStyle name="Normal 8 2 6 2 3 2 2" xfId="43064" xr:uid="{00000000-0005-0000-0000-000079950000}"/>
    <cellStyle name="Normal 8 2 6 2 3 3" xfId="12981" xr:uid="{00000000-0005-0000-0000-00007A950000}"/>
    <cellStyle name="Normal 8 2 6 2 3 3 2" xfId="35624" xr:uid="{00000000-0005-0000-0000-00007B950000}"/>
    <cellStyle name="Normal 8 2 6 2 3 4" xfId="28183" xr:uid="{00000000-0005-0000-0000-00007C950000}"/>
    <cellStyle name="Normal 8 2 6 2 4" xfId="16703" xr:uid="{00000000-0005-0000-0000-00007D950000}"/>
    <cellStyle name="Normal 8 2 6 2 4 2" xfId="39346" xr:uid="{00000000-0005-0000-0000-00007E950000}"/>
    <cellStyle name="Normal 8 2 6 2 5" xfId="9263" xr:uid="{00000000-0005-0000-0000-00007F950000}"/>
    <cellStyle name="Normal 8 2 6 2 5 2" xfId="31906" xr:uid="{00000000-0005-0000-0000-000080950000}"/>
    <cellStyle name="Normal 8 2 6 2 6" xfId="24465" xr:uid="{00000000-0005-0000-0000-000081950000}"/>
    <cellStyle name="Normal 8 2 6 3" xfId="2738" xr:uid="{00000000-0005-0000-0000-000082950000}"/>
    <cellStyle name="Normal 8 2 6 3 2" xfId="6459" xr:uid="{00000000-0005-0000-0000-000083950000}"/>
    <cellStyle name="Normal 8 2 6 3 2 2" xfId="21343" xr:uid="{00000000-0005-0000-0000-000084950000}"/>
    <cellStyle name="Normal 8 2 6 3 2 2 2" xfId="43986" xr:uid="{00000000-0005-0000-0000-000085950000}"/>
    <cellStyle name="Normal 8 2 6 3 2 3" xfId="13903" xr:uid="{00000000-0005-0000-0000-000086950000}"/>
    <cellStyle name="Normal 8 2 6 3 2 3 2" xfId="36546" xr:uid="{00000000-0005-0000-0000-000087950000}"/>
    <cellStyle name="Normal 8 2 6 3 2 4" xfId="29105" xr:uid="{00000000-0005-0000-0000-000088950000}"/>
    <cellStyle name="Normal 8 2 6 3 3" xfId="17625" xr:uid="{00000000-0005-0000-0000-000089950000}"/>
    <cellStyle name="Normal 8 2 6 3 3 2" xfId="40268" xr:uid="{00000000-0005-0000-0000-00008A950000}"/>
    <cellStyle name="Normal 8 2 6 3 4" xfId="10185" xr:uid="{00000000-0005-0000-0000-00008B950000}"/>
    <cellStyle name="Normal 8 2 6 3 4 2" xfId="32828" xr:uid="{00000000-0005-0000-0000-00008C950000}"/>
    <cellStyle name="Normal 8 2 6 3 5" xfId="25387" xr:uid="{00000000-0005-0000-0000-00008D950000}"/>
    <cellStyle name="Normal 8 2 6 4" xfId="4612" xr:uid="{00000000-0005-0000-0000-00008E950000}"/>
    <cellStyle name="Normal 8 2 6 4 2" xfId="19496" xr:uid="{00000000-0005-0000-0000-00008F950000}"/>
    <cellStyle name="Normal 8 2 6 4 2 2" xfId="42139" xr:uid="{00000000-0005-0000-0000-000090950000}"/>
    <cellStyle name="Normal 8 2 6 4 3" xfId="12056" xr:uid="{00000000-0005-0000-0000-000091950000}"/>
    <cellStyle name="Normal 8 2 6 4 3 2" xfId="34699" xr:uid="{00000000-0005-0000-0000-000092950000}"/>
    <cellStyle name="Normal 8 2 6 4 4" xfId="27258" xr:uid="{00000000-0005-0000-0000-000093950000}"/>
    <cellStyle name="Normal 8 2 6 5" xfId="15778" xr:uid="{00000000-0005-0000-0000-000094950000}"/>
    <cellStyle name="Normal 8 2 6 5 2" xfId="38421" xr:uid="{00000000-0005-0000-0000-000095950000}"/>
    <cellStyle name="Normal 8 2 6 6" xfId="8338" xr:uid="{00000000-0005-0000-0000-000096950000}"/>
    <cellStyle name="Normal 8 2 6 6 2" xfId="30981" xr:uid="{00000000-0005-0000-0000-000097950000}"/>
    <cellStyle name="Normal 8 2 6 7" xfId="23540" xr:uid="{00000000-0005-0000-0000-000098950000}"/>
    <cellStyle name="Normal 8 2 7" xfId="1351" xr:uid="{00000000-0005-0000-0000-000099950000}"/>
    <cellStyle name="Normal 8 2 7 2" xfId="3201" xr:uid="{00000000-0005-0000-0000-00009A950000}"/>
    <cellStyle name="Normal 8 2 7 2 2" xfId="6922" xr:uid="{00000000-0005-0000-0000-00009B950000}"/>
    <cellStyle name="Normal 8 2 7 2 2 2" xfId="21806" xr:uid="{00000000-0005-0000-0000-00009C950000}"/>
    <cellStyle name="Normal 8 2 7 2 2 2 2" xfId="44449" xr:uid="{00000000-0005-0000-0000-00009D950000}"/>
    <cellStyle name="Normal 8 2 7 2 2 3" xfId="14366" xr:uid="{00000000-0005-0000-0000-00009E950000}"/>
    <cellStyle name="Normal 8 2 7 2 2 3 2" xfId="37009" xr:uid="{00000000-0005-0000-0000-00009F950000}"/>
    <cellStyle name="Normal 8 2 7 2 2 4" xfId="29568" xr:uid="{00000000-0005-0000-0000-0000A0950000}"/>
    <cellStyle name="Normal 8 2 7 2 3" xfId="18088" xr:uid="{00000000-0005-0000-0000-0000A1950000}"/>
    <cellStyle name="Normal 8 2 7 2 3 2" xfId="40731" xr:uid="{00000000-0005-0000-0000-0000A2950000}"/>
    <cellStyle name="Normal 8 2 7 2 4" xfId="10648" xr:uid="{00000000-0005-0000-0000-0000A3950000}"/>
    <cellStyle name="Normal 8 2 7 2 4 2" xfId="33291" xr:uid="{00000000-0005-0000-0000-0000A4950000}"/>
    <cellStyle name="Normal 8 2 7 2 5" xfId="25850" xr:uid="{00000000-0005-0000-0000-0000A5950000}"/>
    <cellStyle name="Normal 8 2 7 3" xfId="5075" xr:uid="{00000000-0005-0000-0000-0000A6950000}"/>
    <cellStyle name="Normal 8 2 7 3 2" xfId="19959" xr:uid="{00000000-0005-0000-0000-0000A7950000}"/>
    <cellStyle name="Normal 8 2 7 3 2 2" xfId="42602" xr:uid="{00000000-0005-0000-0000-0000A8950000}"/>
    <cellStyle name="Normal 8 2 7 3 3" xfId="12519" xr:uid="{00000000-0005-0000-0000-0000A9950000}"/>
    <cellStyle name="Normal 8 2 7 3 3 2" xfId="35162" xr:uid="{00000000-0005-0000-0000-0000AA950000}"/>
    <cellStyle name="Normal 8 2 7 3 4" xfId="27721" xr:uid="{00000000-0005-0000-0000-0000AB950000}"/>
    <cellStyle name="Normal 8 2 7 4" xfId="16241" xr:uid="{00000000-0005-0000-0000-0000AC950000}"/>
    <cellStyle name="Normal 8 2 7 4 2" xfId="38884" xr:uid="{00000000-0005-0000-0000-0000AD950000}"/>
    <cellStyle name="Normal 8 2 7 5" xfId="8801" xr:uid="{00000000-0005-0000-0000-0000AE950000}"/>
    <cellStyle name="Normal 8 2 7 5 2" xfId="31444" xr:uid="{00000000-0005-0000-0000-0000AF950000}"/>
    <cellStyle name="Normal 8 2 7 6" xfId="24003" xr:uid="{00000000-0005-0000-0000-0000B0950000}"/>
    <cellStyle name="Normal 8 2 8" xfId="2276" xr:uid="{00000000-0005-0000-0000-0000B1950000}"/>
    <cellStyle name="Normal 8 2 8 2" xfId="5997" xr:uid="{00000000-0005-0000-0000-0000B2950000}"/>
    <cellStyle name="Normal 8 2 8 2 2" xfId="20881" xr:uid="{00000000-0005-0000-0000-0000B3950000}"/>
    <cellStyle name="Normal 8 2 8 2 2 2" xfId="43524" xr:uid="{00000000-0005-0000-0000-0000B4950000}"/>
    <cellStyle name="Normal 8 2 8 2 3" xfId="13441" xr:uid="{00000000-0005-0000-0000-0000B5950000}"/>
    <cellStyle name="Normal 8 2 8 2 3 2" xfId="36084" xr:uid="{00000000-0005-0000-0000-0000B6950000}"/>
    <cellStyle name="Normal 8 2 8 2 4" xfId="28643" xr:uid="{00000000-0005-0000-0000-0000B7950000}"/>
    <cellStyle name="Normal 8 2 8 3" xfId="17163" xr:uid="{00000000-0005-0000-0000-0000B8950000}"/>
    <cellStyle name="Normal 8 2 8 3 2" xfId="39806" xr:uid="{00000000-0005-0000-0000-0000B9950000}"/>
    <cellStyle name="Normal 8 2 8 4" xfId="9723" xr:uid="{00000000-0005-0000-0000-0000BA950000}"/>
    <cellStyle name="Normal 8 2 8 4 2" xfId="32366" xr:uid="{00000000-0005-0000-0000-0000BB950000}"/>
    <cellStyle name="Normal 8 2 8 5" xfId="24925" xr:uid="{00000000-0005-0000-0000-0000BC950000}"/>
    <cellStyle name="Normal 8 2 9" xfId="4150" xr:uid="{00000000-0005-0000-0000-0000BD950000}"/>
    <cellStyle name="Normal 8 2 9 2" xfId="19034" xr:uid="{00000000-0005-0000-0000-0000BE950000}"/>
    <cellStyle name="Normal 8 2 9 2 2" xfId="41677" xr:uid="{00000000-0005-0000-0000-0000BF950000}"/>
    <cellStyle name="Normal 8 2 9 3" xfId="11594" xr:uid="{00000000-0005-0000-0000-0000C0950000}"/>
    <cellStyle name="Normal 8 2 9 3 2" xfId="34237" xr:uid="{00000000-0005-0000-0000-0000C1950000}"/>
    <cellStyle name="Normal 8 2 9 4" xfId="26796" xr:uid="{00000000-0005-0000-0000-0000C2950000}"/>
    <cellStyle name="Normal 8 3" xfId="392" xr:uid="{00000000-0005-0000-0000-0000C3950000}"/>
    <cellStyle name="Normal 8 3 10" xfId="15318" xr:uid="{00000000-0005-0000-0000-0000C4950000}"/>
    <cellStyle name="Normal 8 3 10 2" xfId="37961" xr:uid="{00000000-0005-0000-0000-0000C5950000}"/>
    <cellStyle name="Normal 8 3 11" xfId="7878" xr:uid="{00000000-0005-0000-0000-0000C6950000}"/>
    <cellStyle name="Normal 8 3 11 2" xfId="30521" xr:uid="{00000000-0005-0000-0000-0000C7950000}"/>
    <cellStyle name="Normal 8 3 12" xfId="23081" xr:uid="{00000000-0005-0000-0000-0000C8950000}"/>
    <cellStyle name="Normal 8 3 2" xfId="439" xr:uid="{00000000-0005-0000-0000-0000C9950000}"/>
    <cellStyle name="Normal 8 3 2 10" xfId="7898" xr:uid="{00000000-0005-0000-0000-0000CA950000}"/>
    <cellStyle name="Normal 8 3 2 10 2" xfId="30541" xr:uid="{00000000-0005-0000-0000-0000CB950000}"/>
    <cellStyle name="Normal 8 3 2 11" xfId="23101" xr:uid="{00000000-0005-0000-0000-0000CC950000}"/>
    <cellStyle name="Normal 8 3 2 2" xfId="492" xr:uid="{00000000-0005-0000-0000-0000CD950000}"/>
    <cellStyle name="Normal 8 3 2 2 10" xfId="23153" xr:uid="{00000000-0005-0000-0000-0000CE950000}"/>
    <cellStyle name="Normal 8 3 2 2 2" xfId="598" xr:uid="{00000000-0005-0000-0000-0000CF950000}"/>
    <cellStyle name="Normal 8 3 2 2 2 2" xfId="810" xr:uid="{00000000-0005-0000-0000-0000D0950000}"/>
    <cellStyle name="Normal 8 3 2 2 2 2 2" xfId="1275" xr:uid="{00000000-0005-0000-0000-0000D1950000}"/>
    <cellStyle name="Normal 8 3 2 2 2 2 2 2" xfId="2203" xr:uid="{00000000-0005-0000-0000-0000D2950000}"/>
    <cellStyle name="Normal 8 3 2 2 2 2 2 2 2" xfId="4053" xr:uid="{00000000-0005-0000-0000-0000D3950000}"/>
    <cellStyle name="Normal 8 3 2 2 2 2 2 2 2 2" xfId="7774" xr:uid="{00000000-0005-0000-0000-0000D4950000}"/>
    <cellStyle name="Normal 8 3 2 2 2 2 2 2 2 2 2" xfId="22658" xr:uid="{00000000-0005-0000-0000-0000D5950000}"/>
    <cellStyle name="Normal 8 3 2 2 2 2 2 2 2 2 2 2" xfId="45301" xr:uid="{00000000-0005-0000-0000-0000D6950000}"/>
    <cellStyle name="Normal 8 3 2 2 2 2 2 2 2 2 3" xfId="15218" xr:uid="{00000000-0005-0000-0000-0000D7950000}"/>
    <cellStyle name="Normal 8 3 2 2 2 2 2 2 2 2 3 2" xfId="37861" xr:uid="{00000000-0005-0000-0000-0000D8950000}"/>
    <cellStyle name="Normal 8 3 2 2 2 2 2 2 2 2 4" xfId="30420" xr:uid="{00000000-0005-0000-0000-0000D9950000}"/>
    <cellStyle name="Normal 8 3 2 2 2 2 2 2 2 3" xfId="18940" xr:uid="{00000000-0005-0000-0000-0000DA950000}"/>
    <cellStyle name="Normal 8 3 2 2 2 2 2 2 2 3 2" xfId="41583" xr:uid="{00000000-0005-0000-0000-0000DB950000}"/>
    <cellStyle name="Normal 8 3 2 2 2 2 2 2 2 4" xfId="11500" xr:uid="{00000000-0005-0000-0000-0000DC950000}"/>
    <cellStyle name="Normal 8 3 2 2 2 2 2 2 2 4 2" xfId="34143" xr:uid="{00000000-0005-0000-0000-0000DD950000}"/>
    <cellStyle name="Normal 8 3 2 2 2 2 2 2 2 5" xfId="26702" xr:uid="{00000000-0005-0000-0000-0000DE950000}"/>
    <cellStyle name="Normal 8 3 2 2 2 2 2 2 3" xfId="5927" xr:uid="{00000000-0005-0000-0000-0000DF950000}"/>
    <cellStyle name="Normal 8 3 2 2 2 2 2 2 3 2" xfId="20811" xr:uid="{00000000-0005-0000-0000-0000E0950000}"/>
    <cellStyle name="Normal 8 3 2 2 2 2 2 2 3 2 2" xfId="43454" xr:uid="{00000000-0005-0000-0000-0000E1950000}"/>
    <cellStyle name="Normal 8 3 2 2 2 2 2 2 3 3" xfId="13371" xr:uid="{00000000-0005-0000-0000-0000E2950000}"/>
    <cellStyle name="Normal 8 3 2 2 2 2 2 2 3 3 2" xfId="36014" xr:uid="{00000000-0005-0000-0000-0000E3950000}"/>
    <cellStyle name="Normal 8 3 2 2 2 2 2 2 3 4" xfId="28573" xr:uid="{00000000-0005-0000-0000-0000E4950000}"/>
    <cellStyle name="Normal 8 3 2 2 2 2 2 2 4" xfId="17093" xr:uid="{00000000-0005-0000-0000-0000E5950000}"/>
    <cellStyle name="Normal 8 3 2 2 2 2 2 2 4 2" xfId="39736" xr:uid="{00000000-0005-0000-0000-0000E6950000}"/>
    <cellStyle name="Normal 8 3 2 2 2 2 2 2 5" xfId="9653" xr:uid="{00000000-0005-0000-0000-0000E7950000}"/>
    <cellStyle name="Normal 8 3 2 2 2 2 2 2 5 2" xfId="32296" xr:uid="{00000000-0005-0000-0000-0000E8950000}"/>
    <cellStyle name="Normal 8 3 2 2 2 2 2 2 6" xfId="24855" xr:uid="{00000000-0005-0000-0000-0000E9950000}"/>
    <cellStyle name="Normal 8 3 2 2 2 2 2 3" xfId="3128" xr:uid="{00000000-0005-0000-0000-0000EA950000}"/>
    <cellStyle name="Normal 8 3 2 2 2 2 2 3 2" xfId="6849" xr:uid="{00000000-0005-0000-0000-0000EB950000}"/>
    <cellStyle name="Normal 8 3 2 2 2 2 2 3 2 2" xfId="21733" xr:uid="{00000000-0005-0000-0000-0000EC950000}"/>
    <cellStyle name="Normal 8 3 2 2 2 2 2 3 2 2 2" xfId="44376" xr:uid="{00000000-0005-0000-0000-0000ED950000}"/>
    <cellStyle name="Normal 8 3 2 2 2 2 2 3 2 3" xfId="14293" xr:uid="{00000000-0005-0000-0000-0000EE950000}"/>
    <cellStyle name="Normal 8 3 2 2 2 2 2 3 2 3 2" xfId="36936" xr:uid="{00000000-0005-0000-0000-0000EF950000}"/>
    <cellStyle name="Normal 8 3 2 2 2 2 2 3 2 4" xfId="29495" xr:uid="{00000000-0005-0000-0000-0000F0950000}"/>
    <cellStyle name="Normal 8 3 2 2 2 2 2 3 3" xfId="18015" xr:uid="{00000000-0005-0000-0000-0000F1950000}"/>
    <cellStyle name="Normal 8 3 2 2 2 2 2 3 3 2" xfId="40658" xr:uid="{00000000-0005-0000-0000-0000F2950000}"/>
    <cellStyle name="Normal 8 3 2 2 2 2 2 3 4" xfId="10575" xr:uid="{00000000-0005-0000-0000-0000F3950000}"/>
    <cellStyle name="Normal 8 3 2 2 2 2 2 3 4 2" xfId="33218" xr:uid="{00000000-0005-0000-0000-0000F4950000}"/>
    <cellStyle name="Normal 8 3 2 2 2 2 2 3 5" xfId="25777" xr:uid="{00000000-0005-0000-0000-0000F5950000}"/>
    <cellStyle name="Normal 8 3 2 2 2 2 2 4" xfId="5002" xr:uid="{00000000-0005-0000-0000-0000F6950000}"/>
    <cellStyle name="Normal 8 3 2 2 2 2 2 4 2" xfId="19886" xr:uid="{00000000-0005-0000-0000-0000F7950000}"/>
    <cellStyle name="Normal 8 3 2 2 2 2 2 4 2 2" xfId="42529" xr:uid="{00000000-0005-0000-0000-0000F8950000}"/>
    <cellStyle name="Normal 8 3 2 2 2 2 2 4 3" xfId="12446" xr:uid="{00000000-0005-0000-0000-0000F9950000}"/>
    <cellStyle name="Normal 8 3 2 2 2 2 2 4 3 2" xfId="35089" xr:uid="{00000000-0005-0000-0000-0000FA950000}"/>
    <cellStyle name="Normal 8 3 2 2 2 2 2 4 4" xfId="27648" xr:uid="{00000000-0005-0000-0000-0000FB950000}"/>
    <cellStyle name="Normal 8 3 2 2 2 2 2 5" xfId="16168" xr:uid="{00000000-0005-0000-0000-0000FC950000}"/>
    <cellStyle name="Normal 8 3 2 2 2 2 2 5 2" xfId="38811" xr:uid="{00000000-0005-0000-0000-0000FD950000}"/>
    <cellStyle name="Normal 8 3 2 2 2 2 2 6" xfId="8728" xr:uid="{00000000-0005-0000-0000-0000FE950000}"/>
    <cellStyle name="Normal 8 3 2 2 2 2 2 6 2" xfId="31371" xr:uid="{00000000-0005-0000-0000-0000FF950000}"/>
    <cellStyle name="Normal 8 3 2 2 2 2 2 7" xfId="23930" xr:uid="{00000000-0005-0000-0000-000000960000}"/>
    <cellStyle name="Normal 8 3 2 2 2 2 3" xfId="1741" xr:uid="{00000000-0005-0000-0000-000001960000}"/>
    <cellStyle name="Normal 8 3 2 2 2 2 3 2" xfId="3591" xr:uid="{00000000-0005-0000-0000-000002960000}"/>
    <cellStyle name="Normal 8 3 2 2 2 2 3 2 2" xfId="7312" xr:uid="{00000000-0005-0000-0000-000003960000}"/>
    <cellStyle name="Normal 8 3 2 2 2 2 3 2 2 2" xfId="22196" xr:uid="{00000000-0005-0000-0000-000004960000}"/>
    <cellStyle name="Normal 8 3 2 2 2 2 3 2 2 2 2" xfId="44839" xr:uid="{00000000-0005-0000-0000-000005960000}"/>
    <cellStyle name="Normal 8 3 2 2 2 2 3 2 2 3" xfId="14756" xr:uid="{00000000-0005-0000-0000-000006960000}"/>
    <cellStyle name="Normal 8 3 2 2 2 2 3 2 2 3 2" xfId="37399" xr:uid="{00000000-0005-0000-0000-000007960000}"/>
    <cellStyle name="Normal 8 3 2 2 2 2 3 2 2 4" xfId="29958" xr:uid="{00000000-0005-0000-0000-000008960000}"/>
    <cellStyle name="Normal 8 3 2 2 2 2 3 2 3" xfId="18478" xr:uid="{00000000-0005-0000-0000-000009960000}"/>
    <cellStyle name="Normal 8 3 2 2 2 2 3 2 3 2" xfId="41121" xr:uid="{00000000-0005-0000-0000-00000A960000}"/>
    <cellStyle name="Normal 8 3 2 2 2 2 3 2 4" xfId="11038" xr:uid="{00000000-0005-0000-0000-00000B960000}"/>
    <cellStyle name="Normal 8 3 2 2 2 2 3 2 4 2" xfId="33681" xr:uid="{00000000-0005-0000-0000-00000C960000}"/>
    <cellStyle name="Normal 8 3 2 2 2 2 3 2 5" xfId="26240" xr:uid="{00000000-0005-0000-0000-00000D960000}"/>
    <cellStyle name="Normal 8 3 2 2 2 2 3 3" xfId="5465" xr:uid="{00000000-0005-0000-0000-00000E960000}"/>
    <cellStyle name="Normal 8 3 2 2 2 2 3 3 2" xfId="20349" xr:uid="{00000000-0005-0000-0000-00000F960000}"/>
    <cellStyle name="Normal 8 3 2 2 2 2 3 3 2 2" xfId="42992" xr:uid="{00000000-0005-0000-0000-000010960000}"/>
    <cellStyle name="Normal 8 3 2 2 2 2 3 3 3" xfId="12909" xr:uid="{00000000-0005-0000-0000-000011960000}"/>
    <cellStyle name="Normal 8 3 2 2 2 2 3 3 3 2" xfId="35552" xr:uid="{00000000-0005-0000-0000-000012960000}"/>
    <cellStyle name="Normal 8 3 2 2 2 2 3 3 4" xfId="28111" xr:uid="{00000000-0005-0000-0000-000013960000}"/>
    <cellStyle name="Normal 8 3 2 2 2 2 3 4" xfId="16631" xr:uid="{00000000-0005-0000-0000-000014960000}"/>
    <cellStyle name="Normal 8 3 2 2 2 2 3 4 2" xfId="39274" xr:uid="{00000000-0005-0000-0000-000015960000}"/>
    <cellStyle name="Normal 8 3 2 2 2 2 3 5" xfId="9191" xr:uid="{00000000-0005-0000-0000-000016960000}"/>
    <cellStyle name="Normal 8 3 2 2 2 2 3 5 2" xfId="31834" xr:uid="{00000000-0005-0000-0000-000017960000}"/>
    <cellStyle name="Normal 8 3 2 2 2 2 3 6" xfId="24393" xr:uid="{00000000-0005-0000-0000-000018960000}"/>
    <cellStyle name="Normal 8 3 2 2 2 2 4" xfId="2666" xr:uid="{00000000-0005-0000-0000-000019960000}"/>
    <cellStyle name="Normal 8 3 2 2 2 2 4 2" xfId="6387" xr:uid="{00000000-0005-0000-0000-00001A960000}"/>
    <cellStyle name="Normal 8 3 2 2 2 2 4 2 2" xfId="21271" xr:uid="{00000000-0005-0000-0000-00001B960000}"/>
    <cellStyle name="Normal 8 3 2 2 2 2 4 2 2 2" xfId="43914" xr:uid="{00000000-0005-0000-0000-00001C960000}"/>
    <cellStyle name="Normal 8 3 2 2 2 2 4 2 3" xfId="13831" xr:uid="{00000000-0005-0000-0000-00001D960000}"/>
    <cellStyle name="Normal 8 3 2 2 2 2 4 2 3 2" xfId="36474" xr:uid="{00000000-0005-0000-0000-00001E960000}"/>
    <cellStyle name="Normal 8 3 2 2 2 2 4 2 4" xfId="29033" xr:uid="{00000000-0005-0000-0000-00001F960000}"/>
    <cellStyle name="Normal 8 3 2 2 2 2 4 3" xfId="17553" xr:uid="{00000000-0005-0000-0000-000020960000}"/>
    <cellStyle name="Normal 8 3 2 2 2 2 4 3 2" xfId="40196" xr:uid="{00000000-0005-0000-0000-000021960000}"/>
    <cellStyle name="Normal 8 3 2 2 2 2 4 4" xfId="10113" xr:uid="{00000000-0005-0000-0000-000022960000}"/>
    <cellStyle name="Normal 8 3 2 2 2 2 4 4 2" xfId="32756" xr:uid="{00000000-0005-0000-0000-000023960000}"/>
    <cellStyle name="Normal 8 3 2 2 2 2 4 5" xfId="25315" xr:uid="{00000000-0005-0000-0000-000024960000}"/>
    <cellStyle name="Normal 8 3 2 2 2 2 5" xfId="4540" xr:uid="{00000000-0005-0000-0000-000025960000}"/>
    <cellStyle name="Normal 8 3 2 2 2 2 5 2" xfId="19424" xr:uid="{00000000-0005-0000-0000-000026960000}"/>
    <cellStyle name="Normal 8 3 2 2 2 2 5 2 2" xfId="42067" xr:uid="{00000000-0005-0000-0000-000027960000}"/>
    <cellStyle name="Normal 8 3 2 2 2 2 5 3" xfId="11984" xr:uid="{00000000-0005-0000-0000-000028960000}"/>
    <cellStyle name="Normal 8 3 2 2 2 2 5 3 2" xfId="34627" xr:uid="{00000000-0005-0000-0000-000029960000}"/>
    <cellStyle name="Normal 8 3 2 2 2 2 5 4" xfId="27186" xr:uid="{00000000-0005-0000-0000-00002A960000}"/>
    <cellStyle name="Normal 8 3 2 2 2 2 6" xfId="15706" xr:uid="{00000000-0005-0000-0000-00002B960000}"/>
    <cellStyle name="Normal 8 3 2 2 2 2 6 2" xfId="38349" xr:uid="{00000000-0005-0000-0000-00002C960000}"/>
    <cellStyle name="Normal 8 3 2 2 2 2 7" xfId="8266" xr:uid="{00000000-0005-0000-0000-00002D960000}"/>
    <cellStyle name="Normal 8 3 2 2 2 2 7 2" xfId="30909" xr:uid="{00000000-0005-0000-0000-00002E960000}"/>
    <cellStyle name="Normal 8 3 2 2 2 2 8" xfId="23468" xr:uid="{00000000-0005-0000-0000-00002F960000}"/>
    <cellStyle name="Normal 8 3 2 2 2 3" xfId="1064" xr:uid="{00000000-0005-0000-0000-000030960000}"/>
    <cellStyle name="Normal 8 3 2 2 2 3 2" xfId="1992" xr:uid="{00000000-0005-0000-0000-000031960000}"/>
    <cellStyle name="Normal 8 3 2 2 2 3 2 2" xfId="3842" xr:uid="{00000000-0005-0000-0000-000032960000}"/>
    <cellStyle name="Normal 8 3 2 2 2 3 2 2 2" xfId="7563" xr:uid="{00000000-0005-0000-0000-000033960000}"/>
    <cellStyle name="Normal 8 3 2 2 2 3 2 2 2 2" xfId="22447" xr:uid="{00000000-0005-0000-0000-000034960000}"/>
    <cellStyle name="Normal 8 3 2 2 2 3 2 2 2 2 2" xfId="45090" xr:uid="{00000000-0005-0000-0000-000035960000}"/>
    <cellStyle name="Normal 8 3 2 2 2 3 2 2 2 3" xfId="15007" xr:uid="{00000000-0005-0000-0000-000036960000}"/>
    <cellStyle name="Normal 8 3 2 2 2 3 2 2 2 3 2" xfId="37650" xr:uid="{00000000-0005-0000-0000-000037960000}"/>
    <cellStyle name="Normal 8 3 2 2 2 3 2 2 2 4" xfId="30209" xr:uid="{00000000-0005-0000-0000-000038960000}"/>
    <cellStyle name="Normal 8 3 2 2 2 3 2 2 3" xfId="18729" xr:uid="{00000000-0005-0000-0000-000039960000}"/>
    <cellStyle name="Normal 8 3 2 2 2 3 2 2 3 2" xfId="41372" xr:uid="{00000000-0005-0000-0000-00003A960000}"/>
    <cellStyle name="Normal 8 3 2 2 2 3 2 2 4" xfId="11289" xr:uid="{00000000-0005-0000-0000-00003B960000}"/>
    <cellStyle name="Normal 8 3 2 2 2 3 2 2 4 2" xfId="33932" xr:uid="{00000000-0005-0000-0000-00003C960000}"/>
    <cellStyle name="Normal 8 3 2 2 2 3 2 2 5" xfId="26491" xr:uid="{00000000-0005-0000-0000-00003D960000}"/>
    <cellStyle name="Normal 8 3 2 2 2 3 2 3" xfId="5716" xr:uid="{00000000-0005-0000-0000-00003E960000}"/>
    <cellStyle name="Normal 8 3 2 2 2 3 2 3 2" xfId="20600" xr:uid="{00000000-0005-0000-0000-00003F960000}"/>
    <cellStyle name="Normal 8 3 2 2 2 3 2 3 2 2" xfId="43243" xr:uid="{00000000-0005-0000-0000-000040960000}"/>
    <cellStyle name="Normal 8 3 2 2 2 3 2 3 3" xfId="13160" xr:uid="{00000000-0005-0000-0000-000041960000}"/>
    <cellStyle name="Normal 8 3 2 2 2 3 2 3 3 2" xfId="35803" xr:uid="{00000000-0005-0000-0000-000042960000}"/>
    <cellStyle name="Normal 8 3 2 2 2 3 2 3 4" xfId="28362" xr:uid="{00000000-0005-0000-0000-000043960000}"/>
    <cellStyle name="Normal 8 3 2 2 2 3 2 4" xfId="16882" xr:uid="{00000000-0005-0000-0000-000044960000}"/>
    <cellStyle name="Normal 8 3 2 2 2 3 2 4 2" xfId="39525" xr:uid="{00000000-0005-0000-0000-000045960000}"/>
    <cellStyle name="Normal 8 3 2 2 2 3 2 5" xfId="9442" xr:uid="{00000000-0005-0000-0000-000046960000}"/>
    <cellStyle name="Normal 8 3 2 2 2 3 2 5 2" xfId="32085" xr:uid="{00000000-0005-0000-0000-000047960000}"/>
    <cellStyle name="Normal 8 3 2 2 2 3 2 6" xfId="24644" xr:uid="{00000000-0005-0000-0000-000048960000}"/>
    <cellStyle name="Normal 8 3 2 2 2 3 3" xfId="2917" xr:uid="{00000000-0005-0000-0000-000049960000}"/>
    <cellStyle name="Normal 8 3 2 2 2 3 3 2" xfId="6638" xr:uid="{00000000-0005-0000-0000-00004A960000}"/>
    <cellStyle name="Normal 8 3 2 2 2 3 3 2 2" xfId="21522" xr:uid="{00000000-0005-0000-0000-00004B960000}"/>
    <cellStyle name="Normal 8 3 2 2 2 3 3 2 2 2" xfId="44165" xr:uid="{00000000-0005-0000-0000-00004C960000}"/>
    <cellStyle name="Normal 8 3 2 2 2 3 3 2 3" xfId="14082" xr:uid="{00000000-0005-0000-0000-00004D960000}"/>
    <cellStyle name="Normal 8 3 2 2 2 3 3 2 3 2" xfId="36725" xr:uid="{00000000-0005-0000-0000-00004E960000}"/>
    <cellStyle name="Normal 8 3 2 2 2 3 3 2 4" xfId="29284" xr:uid="{00000000-0005-0000-0000-00004F960000}"/>
    <cellStyle name="Normal 8 3 2 2 2 3 3 3" xfId="17804" xr:uid="{00000000-0005-0000-0000-000050960000}"/>
    <cellStyle name="Normal 8 3 2 2 2 3 3 3 2" xfId="40447" xr:uid="{00000000-0005-0000-0000-000051960000}"/>
    <cellStyle name="Normal 8 3 2 2 2 3 3 4" xfId="10364" xr:uid="{00000000-0005-0000-0000-000052960000}"/>
    <cellStyle name="Normal 8 3 2 2 2 3 3 4 2" xfId="33007" xr:uid="{00000000-0005-0000-0000-000053960000}"/>
    <cellStyle name="Normal 8 3 2 2 2 3 3 5" xfId="25566" xr:uid="{00000000-0005-0000-0000-000054960000}"/>
    <cellStyle name="Normal 8 3 2 2 2 3 4" xfId="4791" xr:uid="{00000000-0005-0000-0000-000055960000}"/>
    <cellStyle name="Normal 8 3 2 2 2 3 4 2" xfId="19675" xr:uid="{00000000-0005-0000-0000-000056960000}"/>
    <cellStyle name="Normal 8 3 2 2 2 3 4 2 2" xfId="42318" xr:uid="{00000000-0005-0000-0000-000057960000}"/>
    <cellStyle name="Normal 8 3 2 2 2 3 4 3" xfId="12235" xr:uid="{00000000-0005-0000-0000-000058960000}"/>
    <cellStyle name="Normal 8 3 2 2 2 3 4 3 2" xfId="34878" xr:uid="{00000000-0005-0000-0000-000059960000}"/>
    <cellStyle name="Normal 8 3 2 2 2 3 4 4" xfId="27437" xr:uid="{00000000-0005-0000-0000-00005A960000}"/>
    <cellStyle name="Normal 8 3 2 2 2 3 5" xfId="15957" xr:uid="{00000000-0005-0000-0000-00005B960000}"/>
    <cellStyle name="Normal 8 3 2 2 2 3 5 2" xfId="38600" xr:uid="{00000000-0005-0000-0000-00005C960000}"/>
    <cellStyle name="Normal 8 3 2 2 2 3 6" xfId="8517" xr:uid="{00000000-0005-0000-0000-00005D960000}"/>
    <cellStyle name="Normal 8 3 2 2 2 3 6 2" xfId="31160" xr:uid="{00000000-0005-0000-0000-00005E960000}"/>
    <cellStyle name="Normal 8 3 2 2 2 3 7" xfId="23719" xr:uid="{00000000-0005-0000-0000-00005F960000}"/>
    <cellStyle name="Normal 8 3 2 2 2 4" xfId="1530" xr:uid="{00000000-0005-0000-0000-000060960000}"/>
    <cellStyle name="Normal 8 3 2 2 2 4 2" xfId="3380" xr:uid="{00000000-0005-0000-0000-000061960000}"/>
    <cellStyle name="Normal 8 3 2 2 2 4 2 2" xfId="7101" xr:uid="{00000000-0005-0000-0000-000062960000}"/>
    <cellStyle name="Normal 8 3 2 2 2 4 2 2 2" xfId="21985" xr:uid="{00000000-0005-0000-0000-000063960000}"/>
    <cellStyle name="Normal 8 3 2 2 2 4 2 2 2 2" xfId="44628" xr:uid="{00000000-0005-0000-0000-000064960000}"/>
    <cellStyle name="Normal 8 3 2 2 2 4 2 2 3" xfId="14545" xr:uid="{00000000-0005-0000-0000-000065960000}"/>
    <cellStyle name="Normal 8 3 2 2 2 4 2 2 3 2" xfId="37188" xr:uid="{00000000-0005-0000-0000-000066960000}"/>
    <cellStyle name="Normal 8 3 2 2 2 4 2 2 4" xfId="29747" xr:uid="{00000000-0005-0000-0000-000067960000}"/>
    <cellStyle name="Normal 8 3 2 2 2 4 2 3" xfId="18267" xr:uid="{00000000-0005-0000-0000-000068960000}"/>
    <cellStyle name="Normal 8 3 2 2 2 4 2 3 2" xfId="40910" xr:uid="{00000000-0005-0000-0000-000069960000}"/>
    <cellStyle name="Normal 8 3 2 2 2 4 2 4" xfId="10827" xr:uid="{00000000-0005-0000-0000-00006A960000}"/>
    <cellStyle name="Normal 8 3 2 2 2 4 2 4 2" xfId="33470" xr:uid="{00000000-0005-0000-0000-00006B960000}"/>
    <cellStyle name="Normal 8 3 2 2 2 4 2 5" xfId="26029" xr:uid="{00000000-0005-0000-0000-00006C960000}"/>
    <cellStyle name="Normal 8 3 2 2 2 4 3" xfId="5254" xr:uid="{00000000-0005-0000-0000-00006D960000}"/>
    <cellStyle name="Normal 8 3 2 2 2 4 3 2" xfId="20138" xr:uid="{00000000-0005-0000-0000-00006E960000}"/>
    <cellStyle name="Normal 8 3 2 2 2 4 3 2 2" xfId="42781" xr:uid="{00000000-0005-0000-0000-00006F960000}"/>
    <cellStyle name="Normal 8 3 2 2 2 4 3 3" xfId="12698" xr:uid="{00000000-0005-0000-0000-000070960000}"/>
    <cellStyle name="Normal 8 3 2 2 2 4 3 3 2" xfId="35341" xr:uid="{00000000-0005-0000-0000-000071960000}"/>
    <cellStyle name="Normal 8 3 2 2 2 4 3 4" xfId="27900" xr:uid="{00000000-0005-0000-0000-000072960000}"/>
    <cellStyle name="Normal 8 3 2 2 2 4 4" xfId="16420" xr:uid="{00000000-0005-0000-0000-000073960000}"/>
    <cellStyle name="Normal 8 3 2 2 2 4 4 2" xfId="39063" xr:uid="{00000000-0005-0000-0000-000074960000}"/>
    <cellStyle name="Normal 8 3 2 2 2 4 5" xfId="8980" xr:uid="{00000000-0005-0000-0000-000075960000}"/>
    <cellStyle name="Normal 8 3 2 2 2 4 5 2" xfId="31623" xr:uid="{00000000-0005-0000-0000-000076960000}"/>
    <cellStyle name="Normal 8 3 2 2 2 4 6" xfId="24182" xr:uid="{00000000-0005-0000-0000-000077960000}"/>
    <cellStyle name="Normal 8 3 2 2 2 5" xfId="2455" xr:uid="{00000000-0005-0000-0000-000078960000}"/>
    <cellStyle name="Normal 8 3 2 2 2 5 2" xfId="6176" xr:uid="{00000000-0005-0000-0000-000079960000}"/>
    <cellStyle name="Normal 8 3 2 2 2 5 2 2" xfId="21060" xr:uid="{00000000-0005-0000-0000-00007A960000}"/>
    <cellStyle name="Normal 8 3 2 2 2 5 2 2 2" xfId="43703" xr:uid="{00000000-0005-0000-0000-00007B960000}"/>
    <cellStyle name="Normal 8 3 2 2 2 5 2 3" xfId="13620" xr:uid="{00000000-0005-0000-0000-00007C960000}"/>
    <cellStyle name="Normal 8 3 2 2 2 5 2 3 2" xfId="36263" xr:uid="{00000000-0005-0000-0000-00007D960000}"/>
    <cellStyle name="Normal 8 3 2 2 2 5 2 4" xfId="28822" xr:uid="{00000000-0005-0000-0000-00007E960000}"/>
    <cellStyle name="Normal 8 3 2 2 2 5 3" xfId="17342" xr:uid="{00000000-0005-0000-0000-00007F960000}"/>
    <cellStyle name="Normal 8 3 2 2 2 5 3 2" xfId="39985" xr:uid="{00000000-0005-0000-0000-000080960000}"/>
    <cellStyle name="Normal 8 3 2 2 2 5 4" xfId="9902" xr:uid="{00000000-0005-0000-0000-000081960000}"/>
    <cellStyle name="Normal 8 3 2 2 2 5 4 2" xfId="32545" xr:uid="{00000000-0005-0000-0000-000082960000}"/>
    <cellStyle name="Normal 8 3 2 2 2 5 5" xfId="25104" xr:uid="{00000000-0005-0000-0000-000083960000}"/>
    <cellStyle name="Normal 8 3 2 2 2 6" xfId="4329" xr:uid="{00000000-0005-0000-0000-000084960000}"/>
    <cellStyle name="Normal 8 3 2 2 2 6 2" xfId="19213" xr:uid="{00000000-0005-0000-0000-000085960000}"/>
    <cellStyle name="Normal 8 3 2 2 2 6 2 2" xfId="41856" xr:uid="{00000000-0005-0000-0000-000086960000}"/>
    <cellStyle name="Normal 8 3 2 2 2 6 3" xfId="11773" xr:uid="{00000000-0005-0000-0000-000087960000}"/>
    <cellStyle name="Normal 8 3 2 2 2 6 3 2" xfId="34416" xr:uid="{00000000-0005-0000-0000-000088960000}"/>
    <cellStyle name="Normal 8 3 2 2 2 6 4" xfId="26975" xr:uid="{00000000-0005-0000-0000-000089960000}"/>
    <cellStyle name="Normal 8 3 2 2 2 7" xfId="15495" xr:uid="{00000000-0005-0000-0000-00008A960000}"/>
    <cellStyle name="Normal 8 3 2 2 2 7 2" xfId="38138" xr:uid="{00000000-0005-0000-0000-00008B960000}"/>
    <cellStyle name="Normal 8 3 2 2 2 8" xfId="8055" xr:uid="{00000000-0005-0000-0000-00008C960000}"/>
    <cellStyle name="Normal 8 3 2 2 2 8 2" xfId="30698" xr:uid="{00000000-0005-0000-0000-00008D960000}"/>
    <cellStyle name="Normal 8 3 2 2 2 9" xfId="23258" xr:uid="{00000000-0005-0000-0000-00008E960000}"/>
    <cellStyle name="Normal 8 3 2 2 3" xfId="705" xr:uid="{00000000-0005-0000-0000-00008F960000}"/>
    <cellStyle name="Normal 8 3 2 2 3 2" xfId="1170" xr:uid="{00000000-0005-0000-0000-000090960000}"/>
    <cellStyle name="Normal 8 3 2 2 3 2 2" xfId="2098" xr:uid="{00000000-0005-0000-0000-000091960000}"/>
    <cellStyle name="Normal 8 3 2 2 3 2 2 2" xfId="3948" xr:uid="{00000000-0005-0000-0000-000092960000}"/>
    <cellStyle name="Normal 8 3 2 2 3 2 2 2 2" xfId="7669" xr:uid="{00000000-0005-0000-0000-000093960000}"/>
    <cellStyle name="Normal 8 3 2 2 3 2 2 2 2 2" xfId="22553" xr:uid="{00000000-0005-0000-0000-000094960000}"/>
    <cellStyle name="Normal 8 3 2 2 3 2 2 2 2 2 2" xfId="45196" xr:uid="{00000000-0005-0000-0000-000095960000}"/>
    <cellStyle name="Normal 8 3 2 2 3 2 2 2 2 3" xfId="15113" xr:uid="{00000000-0005-0000-0000-000096960000}"/>
    <cellStyle name="Normal 8 3 2 2 3 2 2 2 2 3 2" xfId="37756" xr:uid="{00000000-0005-0000-0000-000097960000}"/>
    <cellStyle name="Normal 8 3 2 2 3 2 2 2 2 4" xfId="30315" xr:uid="{00000000-0005-0000-0000-000098960000}"/>
    <cellStyle name="Normal 8 3 2 2 3 2 2 2 3" xfId="18835" xr:uid="{00000000-0005-0000-0000-000099960000}"/>
    <cellStyle name="Normal 8 3 2 2 3 2 2 2 3 2" xfId="41478" xr:uid="{00000000-0005-0000-0000-00009A960000}"/>
    <cellStyle name="Normal 8 3 2 2 3 2 2 2 4" xfId="11395" xr:uid="{00000000-0005-0000-0000-00009B960000}"/>
    <cellStyle name="Normal 8 3 2 2 3 2 2 2 4 2" xfId="34038" xr:uid="{00000000-0005-0000-0000-00009C960000}"/>
    <cellStyle name="Normal 8 3 2 2 3 2 2 2 5" xfId="26597" xr:uid="{00000000-0005-0000-0000-00009D960000}"/>
    <cellStyle name="Normal 8 3 2 2 3 2 2 3" xfId="5822" xr:uid="{00000000-0005-0000-0000-00009E960000}"/>
    <cellStyle name="Normal 8 3 2 2 3 2 2 3 2" xfId="20706" xr:uid="{00000000-0005-0000-0000-00009F960000}"/>
    <cellStyle name="Normal 8 3 2 2 3 2 2 3 2 2" xfId="43349" xr:uid="{00000000-0005-0000-0000-0000A0960000}"/>
    <cellStyle name="Normal 8 3 2 2 3 2 2 3 3" xfId="13266" xr:uid="{00000000-0005-0000-0000-0000A1960000}"/>
    <cellStyle name="Normal 8 3 2 2 3 2 2 3 3 2" xfId="35909" xr:uid="{00000000-0005-0000-0000-0000A2960000}"/>
    <cellStyle name="Normal 8 3 2 2 3 2 2 3 4" xfId="28468" xr:uid="{00000000-0005-0000-0000-0000A3960000}"/>
    <cellStyle name="Normal 8 3 2 2 3 2 2 4" xfId="16988" xr:uid="{00000000-0005-0000-0000-0000A4960000}"/>
    <cellStyle name="Normal 8 3 2 2 3 2 2 4 2" xfId="39631" xr:uid="{00000000-0005-0000-0000-0000A5960000}"/>
    <cellStyle name="Normal 8 3 2 2 3 2 2 5" xfId="9548" xr:uid="{00000000-0005-0000-0000-0000A6960000}"/>
    <cellStyle name="Normal 8 3 2 2 3 2 2 5 2" xfId="32191" xr:uid="{00000000-0005-0000-0000-0000A7960000}"/>
    <cellStyle name="Normal 8 3 2 2 3 2 2 6" xfId="24750" xr:uid="{00000000-0005-0000-0000-0000A8960000}"/>
    <cellStyle name="Normal 8 3 2 2 3 2 3" xfId="3023" xr:uid="{00000000-0005-0000-0000-0000A9960000}"/>
    <cellStyle name="Normal 8 3 2 2 3 2 3 2" xfId="6744" xr:uid="{00000000-0005-0000-0000-0000AA960000}"/>
    <cellStyle name="Normal 8 3 2 2 3 2 3 2 2" xfId="21628" xr:uid="{00000000-0005-0000-0000-0000AB960000}"/>
    <cellStyle name="Normal 8 3 2 2 3 2 3 2 2 2" xfId="44271" xr:uid="{00000000-0005-0000-0000-0000AC960000}"/>
    <cellStyle name="Normal 8 3 2 2 3 2 3 2 3" xfId="14188" xr:uid="{00000000-0005-0000-0000-0000AD960000}"/>
    <cellStyle name="Normal 8 3 2 2 3 2 3 2 3 2" xfId="36831" xr:uid="{00000000-0005-0000-0000-0000AE960000}"/>
    <cellStyle name="Normal 8 3 2 2 3 2 3 2 4" xfId="29390" xr:uid="{00000000-0005-0000-0000-0000AF960000}"/>
    <cellStyle name="Normal 8 3 2 2 3 2 3 3" xfId="17910" xr:uid="{00000000-0005-0000-0000-0000B0960000}"/>
    <cellStyle name="Normal 8 3 2 2 3 2 3 3 2" xfId="40553" xr:uid="{00000000-0005-0000-0000-0000B1960000}"/>
    <cellStyle name="Normal 8 3 2 2 3 2 3 4" xfId="10470" xr:uid="{00000000-0005-0000-0000-0000B2960000}"/>
    <cellStyle name="Normal 8 3 2 2 3 2 3 4 2" xfId="33113" xr:uid="{00000000-0005-0000-0000-0000B3960000}"/>
    <cellStyle name="Normal 8 3 2 2 3 2 3 5" xfId="25672" xr:uid="{00000000-0005-0000-0000-0000B4960000}"/>
    <cellStyle name="Normal 8 3 2 2 3 2 4" xfId="4897" xr:uid="{00000000-0005-0000-0000-0000B5960000}"/>
    <cellStyle name="Normal 8 3 2 2 3 2 4 2" xfId="19781" xr:uid="{00000000-0005-0000-0000-0000B6960000}"/>
    <cellStyle name="Normal 8 3 2 2 3 2 4 2 2" xfId="42424" xr:uid="{00000000-0005-0000-0000-0000B7960000}"/>
    <cellStyle name="Normal 8 3 2 2 3 2 4 3" xfId="12341" xr:uid="{00000000-0005-0000-0000-0000B8960000}"/>
    <cellStyle name="Normal 8 3 2 2 3 2 4 3 2" xfId="34984" xr:uid="{00000000-0005-0000-0000-0000B9960000}"/>
    <cellStyle name="Normal 8 3 2 2 3 2 4 4" xfId="27543" xr:uid="{00000000-0005-0000-0000-0000BA960000}"/>
    <cellStyle name="Normal 8 3 2 2 3 2 5" xfId="16063" xr:uid="{00000000-0005-0000-0000-0000BB960000}"/>
    <cellStyle name="Normal 8 3 2 2 3 2 5 2" xfId="38706" xr:uid="{00000000-0005-0000-0000-0000BC960000}"/>
    <cellStyle name="Normal 8 3 2 2 3 2 6" xfId="8623" xr:uid="{00000000-0005-0000-0000-0000BD960000}"/>
    <cellStyle name="Normal 8 3 2 2 3 2 6 2" xfId="31266" xr:uid="{00000000-0005-0000-0000-0000BE960000}"/>
    <cellStyle name="Normal 8 3 2 2 3 2 7" xfId="23825" xr:uid="{00000000-0005-0000-0000-0000BF960000}"/>
    <cellStyle name="Normal 8 3 2 2 3 3" xfId="1636" xr:uid="{00000000-0005-0000-0000-0000C0960000}"/>
    <cellStyle name="Normal 8 3 2 2 3 3 2" xfId="3486" xr:uid="{00000000-0005-0000-0000-0000C1960000}"/>
    <cellStyle name="Normal 8 3 2 2 3 3 2 2" xfId="7207" xr:uid="{00000000-0005-0000-0000-0000C2960000}"/>
    <cellStyle name="Normal 8 3 2 2 3 3 2 2 2" xfId="22091" xr:uid="{00000000-0005-0000-0000-0000C3960000}"/>
    <cellStyle name="Normal 8 3 2 2 3 3 2 2 2 2" xfId="44734" xr:uid="{00000000-0005-0000-0000-0000C4960000}"/>
    <cellStyle name="Normal 8 3 2 2 3 3 2 2 3" xfId="14651" xr:uid="{00000000-0005-0000-0000-0000C5960000}"/>
    <cellStyle name="Normal 8 3 2 2 3 3 2 2 3 2" xfId="37294" xr:uid="{00000000-0005-0000-0000-0000C6960000}"/>
    <cellStyle name="Normal 8 3 2 2 3 3 2 2 4" xfId="29853" xr:uid="{00000000-0005-0000-0000-0000C7960000}"/>
    <cellStyle name="Normal 8 3 2 2 3 3 2 3" xfId="18373" xr:uid="{00000000-0005-0000-0000-0000C8960000}"/>
    <cellStyle name="Normal 8 3 2 2 3 3 2 3 2" xfId="41016" xr:uid="{00000000-0005-0000-0000-0000C9960000}"/>
    <cellStyle name="Normal 8 3 2 2 3 3 2 4" xfId="10933" xr:uid="{00000000-0005-0000-0000-0000CA960000}"/>
    <cellStyle name="Normal 8 3 2 2 3 3 2 4 2" xfId="33576" xr:uid="{00000000-0005-0000-0000-0000CB960000}"/>
    <cellStyle name="Normal 8 3 2 2 3 3 2 5" xfId="26135" xr:uid="{00000000-0005-0000-0000-0000CC960000}"/>
    <cellStyle name="Normal 8 3 2 2 3 3 3" xfId="5360" xr:uid="{00000000-0005-0000-0000-0000CD960000}"/>
    <cellStyle name="Normal 8 3 2 2 3 3 3 2" xfId="20244" xr:uid="{00000000-0005-0000-0000-0000CE960000}"/>
    <cellStyle name="Normal 8 3 2 2 3 3 3 2 2" xfId="42887" xr:uid="{00000000-0005-0000-0000-0000CF960000}"/>
    <cellStyle name="Normal 8 3 2 2 3 3 3 3" xfId="12804" xr:uid="{00000000-0005-0000-0000-0000D0960000}"/>
    <cellStyle name="Normal 8 3 2 2 3 3 3 3 2" xfId="35447" xr:uid="{00000000-0005-0000-0000-0000D1960000}"/>
    <cellStyle name="Normal 8 3 2 2 3 3 3 4" xfId="28006" xr:uid="{00000000-0005-0000-0000-0000D2960000}"/>
    <cellStyle name="Normal 8 3 2 2 3 3 4" xfId="16526" xr:uid="{00000000-0005-0000-0000-0000D3960000}"/>
    <cellStyle name="Normal 8 3 2 2 3 3 4 2" xfId="39169" xr:uid="{00000000-0005-0000-0000-0000D4960000}"/>
    <cellStyle name="Normal 8 3 2 2 3 3 5" xfId="9086" xr:uid="{00000000-0005-0000-0000-0000D5960000}"/>
    <cellStyle name="Normal 8 3 2 2 3 3 5 2" xfId="31729" xr:uid="{00000000-0005-0000-0000-0000D6960000}"/>
    <cellStyle name="Normal 8 3 2 2 3 3 6" xfId="24288" xr:uid="{00000000-0005-0000-0000-0000D7960000}"/>
    <cellStyle name="Normal 8 3 2 2 3 4" xfId="2561" xr:uid="{00000000-0005-0000-0000-0000D8960000}"/>
    <cellStyle name="Normal 8 3 2 2 3 4 2" xfId="6282" xr:uid="{00000000-0005-0000-0000-0000D9960000}"/>
    <cellStyle name="Normal 8 3 2 2 3 4 2 2" xfId="21166" xr:uid="{00000000-0005-0000-0000-0000DA960000}"/>
    <cellStyle name="Normal 8 3 2 2 3 4 2 2 2" xfId="43809" xr:uid="{00000000-0005-0000-0000-0000DB960000}"/>
    <cellStyle name="Normal 8 3 2 2 3 4 2 3" xfId="13726" xr:uid="{00000000-0005-0000-0000-0000DC960000}"/>
    <cellStyle name="Normal 8 3 2 2 3 4 2 3 2" xfId="36369" xr:uid="{00000000-0005-0000-0000-0000DD960000}"/>
    <cellStyle name="Normal 8 3 2 2 3 4 2 4" xfId="28928" xr:uid="{00000000-0005-0000-0000-0000DE960000}"/>
    <cellStyle name="Normal 8 3 2 2 3 4 3" xfId="17448" xr:uid="{00000000-0005-0000-0000-0000DF960000}"/>
    <cellStyle name="Normal 8 3 2 2 3 4 3 2" xfId="40091" xr:uid="{00000000-0005-0000-0000-0000E0960000}"/>
    <cellStyle name="Normal 8 3 2 2 3 4 4" xfId="10008" xr:uid="{00000000-0005-0000-0000-0000E1960000}"/>
    <cellStyle name="Normal 8 3 2 2 3 4 4 2" xfId="32651" xr:uid="{00000000-0005-0000-0000-0000E2960000}"/>
    <cellStyle name="Normal 8 3 2 2 3 4 5" xfId="25210" xr:uid="{00000000-0005-0000-0000-0000E3960000}"/>
    <cellStyle name="Normal 8 3 2 2 3 5" xfId="4435" xr:uid="{00000000-0005-0000-0000-0000E4960000}"/>
    <cellStyle name="Normal 8 3 2 2 3 5 2" xfId="19319" xr:uid="{00000000-0005-0000-0000-0000E5960000}"/>
    <cellStyle name="Normal 8 3 2 2 3 5 2 2" xfId="41962" xr:uid="{00000000-0005-0000-0000-0000E6960000}"/>
    <cellStyle name="Normal 8 3 2 2 3 5 3" xfId="11879" xr:uid="{00000000-0005-0000-0000-0000E7960000}"/>
    <cellStyle name="Normal 8 3 2 2 3 5 3 2" xfId="34522" xr:uid="{00000000-0005-0000-0000-0000E8960000}"/>
    <cellStyle name="Normal 8 3 2 2 3 5 4" xfId="27081" xr:uid="{00000000-0005-0000-0000-0000E9960000}"/>
    <cellStyle name="Normal 8 3 2 2 3 6" xfId="15601" xr:uid="{00000000-0005-0000-0000-0000EA960000}"/>
    <cellStyle name="Normal 8 3 2 2 3 6 2" xfId="38244" xr:uid="{00000000-0005-0000-0000-0000EB960000}"/>
    <cellStyle name="Normal 8 3 2 2 3 7" xfId="8161" xr:uid="{00000000-0005-0000-0000-0000EC960000}"/>
    <cellStyle name="Normal 8 3 2 2 3 7 2" xfId="30804" xr:uid="{00000000-0005-0000-0000-0000ED960000}"/>
    <cellStyle name="Normal 8 3 2 2 3 8" xfId="23363" xr:uid="{00000000-0005-0000-0000-0000EE960000}"/>
    <cellStyle name="Normal 8 3 2 2 4" xfId="959" xr:uid="{00000000-0005-0000-0000-0000EF960000}"/>
    <cellStyle name="Normal 8 3 2 2 4 2" xfId="1887" xr:uid="{00000000-0005-0000-0000-0000F0960000}"/>
    <cellStyle name="Normal 8 3 2 2 4 2 2" xfId="3737" xr:uid="{00000000-0005-0000-0000-0000F1960000}"/>
    <cellStyle name="Normal 8 3 2 2 4 2 2 2" xfId="7458" xr:uid="{00000000-0005-0000-0000-0000F2960000}"/>
    <cellStyle name="Normal 8 3 2 2 4 2 2 2 2" xfId="22342" xr:uid="{00000000-0005-0000-0000-0000F3960000}"/>
    <cellStyle name="Normal 8 3 2 2 4 2 2 2 2 2" xfId="44985" xr:uid="{00000000-0005-0000-0000-0000F4960000}"/>
    <cellStyle name="Normal 8 3 2 2 4 2 2 2 3" xfId="14902" xr:uid="{00000000-0005-0000-0000-0000F5960000}"/>
    <cellStyle name="Normal 8 3 2 2 4 2 2 2 3 2" xfId="37545" xr:uid="{00000000-0005-0000-0000-0000F6960000}"/>
    <cellStyle name="Normal 8 3 2 2 4 2 2 2 4" xfId="30104" xr:uid="{00000000-0005-0000-0000-0000F7960000}"/>
    <cellStyle name="Normal 8 3 2 2 4 2 2 3" xfId="18624" xr:uid="{00000000-0005-0000-0000-0000F8960000}"/>
    <cellStyle name="Normal 8 3 2 2 4 2 2 3 2" xfId="41267" xr:uid="{00000000-0005-0000-0000-0000F9960000}"/>
    <cellStyle name="Normal 8 3 2 2 4 2 2 4" xfId="11184" xr:uid="{00000000-0005-0000-0000-0000FA960000}"/>
    <cellStyle name="Normal 8 3 2 2 4 2 2 4 2" xfId="33827" xr:uid="{00000000-0005-0000-0000-0000FB960000}"/>
    <cellStyle name="Normal 8 3 2 2 4 2 2 5" xfId="26386" xr:uid="{00000000-0005-0000-0000-0000FC960000}"/>
    <cellStyle name="Normal 8 3 2 2 4 2 3" xfId="5611" xr:uid="{00000000-0005-0000-0000-0000FD960000}"/>
    <cellStyle name="Normal 8 3 2 2 4 2 3 2" xfId="20495" xr:uid="{00000000-0005-0000-0000-0000FE960000}"/>
    <cellStyle name="Normal 8 3 2 2 4 2 3 2 2" xfId="43138" xr:uid="{00000000-0005-0000-0000-0000FF960000}"/>
    <cellStyle name="Normal 8 3 2 2 4 2 3 3" xfId="13055" xr:uid="{00000000-0005-0000-0000-000000970000}"/>
    <cellStyle name="Normal 8 3 2 2 4 2 3 3 2" xfId="35698" xr:uid="{00000000-0005-0000-0000-000001970000}"/>
    <cellStyle name="Normal 8 3 2 2 4 2 3 4" xfId="28257" xr:uid="{00000000-0005-0000-0000-000002970000}"/>
    <cellStyle name="Normal 8 3 2 2 4 2 4" xfId="16777" xr:uid="{00000000-0005-0000-0000-000003970000}"/>
    <cellStyle name="Normal 8 3 2 2 4 2 4 2" xfId="39420" xr:uid="{00000000-0005-0000-0000-000004970000}"/>
    <cellStyle name="Normal 8 3 2 2 4 2 5" xfId="9337" xr:uid="{00000000-0005-0000-0000-000005970000}"/>
    <cellStyle name="Normal 8 3 2 2 4 2 5 2" xfId="31980" xr:uid="{00000000-0005-0000-0000-000006970000}"/>
    <cellStyle name="Normal 8 3 2 2 4 2 6" xfId="24539" xr:uid="{00000000-0005-0000-0000-000007970000}"/>
    <cellStyle name="Normal 8 3 2 2 4 3" xfId="2812" xr:uid="{00000000-0005-0000-0000-000008970000}"/>
    <cellStyle name="Normal 8 3 2 2 4 3 2" xfId="6533" xr:uid="{00000000-0005-0000-0000-000009970000}"/>
    <cellStyle name="Normal 8 3 2 2 4 3 2 2" xfId="21417" xr:uid="{00000000-0005-0000-0000-00000A970000}"/>
    <cellStyle name="Normal 8 3 2 2 4 3 2 2 2" xfId="44060" xr:uid="{00000000-0005-0000-0000-00000B970000}"/>
    <cellStyle name="Normal 8 3 2 2 4 3 2 3" xfId="13977" xr:uid="{00000000-0005-0000-0000-00000C970000}"/>
    <cellStyle name="Normal 8 3 2 2 4 3 2 3 2" xfId="36620" xr:uid="{00000000-0005-0000-0000-00000D970000}"/>
    <cellStyle name="Normal 8 3 2 2 4 3 2 4" xfId="29179" xr:uid="{00000000-0005-0000-0000-00000E970000}"/>
    <cellStyle name="Normal 8 3 2 2 4 3 3" xfId="17699" xr:uid="{00000000-0005-0000-0000-00000F970000}"/>
    <cellStyle name="Normal 8 3 2 2 4 3 3 2" xfId="40342" xr:uid="{00000000-0005-0000-0000-000010970000}"/>
    <cellStyle name="Normal 8 3 2 2 4 3 4" xfId="10259" xr:uid="{00000000-0005-0000-0000-000011970000}"/>
    <cellStyle name="Normal 8 3 2 2 4 3 4 2" xfId="32902" xr:uid="{00000000-0005-0000-0000-000012970000}"/>
    <cellStyle name="Normal 8 3 2 2 4 3 5" xfId="25461" xr:uid="{00000000-0005-0000-0000-000013970000}"/>
    <cellStyle name="Normal 8 3 2 2 4 4" xfId="4686" xr:uid="{00000000-0005-0000-0000-000014970000}"/>
    <cellStyle name="Normal 8 3 2 2 4 4 2" xfId="19570" xr:uid="{00000000-0005-0000-0000-000015970000}"/>
    <cellStyle name="Normal 8 3 2 2 4 4 2 2" xfId="42213" xr:uid="{00000000-0005-0000-0000-000016970000}"/>
    <cellStyle name="Normal 8 3 2 2 4 4 3" xfId="12130" xr:uid="{00000000-0005-0000-0000-000017970000}"/>
    <cellStyle name="Normal 8 3 2 2 4 4 3 2" xfId="34773" xr:uid="{00000000-0005-0000-0000-000018970000}"/>
    <cellStyle name="Normal 8 3 2 2 4 4 4" xfId="27332" xr:uid="{00000000-0005-0000-0000-000019970000}"/>
    <cellStyle name="Normal 8 3 2 2 4 5" xfId="15852" xr:uid="{00000000-0005-0000-0000-00001A970000}"/>
    <cellStyle name="Normal 8 3 2 2 4 5 2" xfId="38495" xr:uid="{00000000-0005-0000-0000-00001B970000}"/>
    <cellStyle name="Normal 8 3 2 2 4 6" xfId="8412" xr:uid="{00000000-0005-0000-0000-00001C970000}"/>
    <cellStyle name="Normal 8 3 2 2 4 6 2" xfId="31055" xr:uid="{00000000-0005-0000-0000-00001D970000}"/>
    <cellStyle name="Normal 8 3 2 2 4 7" xfId="23614" xr:uid="{00000000-0005-0000-0000-00001E970000}"/>
    <cellStyle name="Normal 8 3 2 2 5" xfId="1425" xr:uid="{00000000-0005-0000-0000-00001F970000}"/>
    <cellStyle name="Normal 8 3 2 2 5 2" xfId="3275" xr:uid="{00000000-0005-0000-0000-000020970000}"/>
    <cellStyle name="Normal 8 3 2 2 5 2 2" xfId="6996" xr:uid="{00000000-0005-0000-0000-000021970000}"/>
    <cellStyle name="Normal 8 3 2 2 5 2 2 2" xfId="21880" xr:uid="{00000000-0005-0000-0000-000022970000}"/>
    <cellStyle name="Normal 8 3 2 2 5 2 2 2 2" xfId="44523" xr:uid="{00000000-0005-0000-0000-000023970000}"/>
    <cellStyle name="Normal 8 3 2 2 5 2 2 3" xfId="14440" xr:uid="{00000000-0005-0000-0000-000024970000}"/>
    <cellStyle name="Normal 8 3 2 2 5 2 2 3 2" xfId="37083" xr:uid="{00000000-0005-0000-0000-000025970000}"/>
    <cellStyle name="Normal 8 3 2 2 5 2 2 4" xfId="29642" xr:uid="{00000000-0005-0000-0000-000026970000}"/>
    <cellStyle name="Normal 8 3 2 2 5 2 3" xfId="18162" xr:uid="{00000000-0005-0000-0000-000027970000}"/>
    <cellStyle name="Normal 8 3 2 2 5 2 3 2" xfId="40805" xr:uid="{00000000-0005-0000-0000-000028970000}"/>
    <cellStyle name="Normal 8 3 2 2 5 2 4" xfId="10722" xr:uid="{00000000-0005-0000-0000-000029970000}"/>
    <cellStyle name="Normal 8 3 2 2 5 2 4 2" xfId="33365" xr:uid="{00000000-0005-0000-0000-00002A970000}"/>
    <cellStyle name="Normal 8 3 2 2 5 2 5" xfId="25924" xr:uid="{00000000-0005-0000-0000-00002B970000}"/>
    <cellStyle name="Normal 8 3 2 2 5 3" xfId="5149" xr:uid="{00000000-0005-0000-0000-00002C970000}"/>
    <cellStyle name="Normal 8 3 2 2 5 3 2" xfId="20033" xr:uid="{00000000-0005-0000-0000-00002D970000}"/>
    <cellStyle name="Normal 8 3 2 2 5 3 2 2" xfId="42676" xr:uid="{00000000-0005-0000-0000-00002E970000}"/>
    <cellStyle name="Normal 8 3 2 2 5 3 3" xfId="12593" xr:uid="{00000000-0005-0000-0000-00002F970000}"/>
    <cellStyle name="Normal 8 3 2 2 5 3 3 2" xfId="35236" xr:uid="{00000000-0005-0000-0000-000030970000}"/>
    <cellStyle name="Normal 8 3 2 2 5 3 4" xfId="27795" xr:uid="{00000000-0005-0000-0000-000031970000}"/>
    <cellStyle name="Normal 8 3 2 2 5 4" xfId="16315" xr:uid="{00000000-0005-0000-0000-000032970000}"/>
    <cellStyle name="Normal 8 3 2 2 5 4 2" xfId="38958" xr:uid="{00000000-0005-0000-0000-000033970000}"/>
    <cellStyle name="Normal 8 3 2 2 5 5" xfId="8875" xr:uid="{00000000-0005-0000-0000-000034970000}"/>
    <cellStyle name="Normal 8 3 2 2 5 5 2" xfId="31518" xr:uid="{00000000-0005-0000-0000-000035970000}"/>
    <cellStyle name="Normal 8 3 2 2 5 6" xfId="24077" xr:uid="{00000000-0005-0000-0000-000036970000}"/>
    <cellStyle name="Normal 8 3 2 2 6" xfId="2350" xr:uid="{00000000-0005-0000-0000-000037970000}"/>
    <cellStyle name="Normal 8 3 2 2 6 2" xfId="6071" xr:uid="{00000000-0005-0000-0000-000038970000}"/>
    <cellStyle name="Normal 8 3 2 2 6 2 2" xfId="20955" xr:uid="{00000000-0005-0000-0000-000039970000}"/>
    <cellStyle name="Normal 8 3 2 2 6 2 2 2" xfId="43598" xr:uid="{00000000-0005-0000-0000-00003A970000}"/>
    <cellStyle name="Normal 8 3 2 2 6 2 3" xfId="13515" xr:uid="{00000000-0005-0000-0000-00003B970000}"/>
    <cellStyle name="Normal 8 3 2 2 6 2 3 2" xfId="36158" xr:uid="{00000000-0005-0000-0000-00003C970000}"/>
    <cellStyle name="Normal 8 3 2 2 6 2 4" xfId="28717" xr:uid="{00000000-0005-0000-0000-00003D970000}"/>
    <cellStyle name="Normal 8 3 2 2 6 3" xfId="17237" xr:uid="{00000000-0005-0000-0000-00003E970000}"/>
    <cellStyle name="Normal 8 3 2 2 6 3 2" xfId="39880" xr:uid="{00000000-0005-0000-0000-00003F970000}"/>
    <cellStyle name="Normal 8 3 2 2 6 4" xfId="9797" xr:uid="{00000000-0005-0000-0000-000040970000}"/>
    <cellStyle name="Normal 8 3 2 2 6 4 2" xfId="32440" xr:uid="{00000000-0005-0000-0000-000041970000}"/>
    <cellStyle name="Normal 8 3 2 2 6 5" xfId="24999" xr:uid="{00000000-0005-0000-0000-000042970000}"/>
    <cellStyle name="Normal 8 3 2 2 7" xfId="4224" xr:uid="{00000000-0005-0000-0000-000043970000}"/>
    <cellStyle name="Normal 8 3 2 2 7 2" xfId="19108" xr:uid="{00000000-0005-0000-0000-000044970000}"/>
    <cellStyle name="Normal 8 3 2 2 7 2 2" xfId="41751" xr:uid="{00000000-0005-0000-0000-000045970000}"/>
    <cellStyle name="Normal 8 3 2 2 7 3" xfId="11668" xr:uid="{00000000-0005-0000-0000-000046970000}"/>
    <cellStyle name="Normal 8 3 2 2 7 3 2" xfId="34311" xr:uid="{00000000-0005-0000-0000-000047970000}"/>
    <cellStyle name="Normal 8 3 2 2 7 4" xfId="26870" xr:uid="{00000000-0005-0000-0000-000048970000}"/>
    <cellStyle name="Normal 8 3 2 2 8" xfId="15390" xr:uid="{00000000-0005-0000-0000-000049970000}"/>
    <cellStyle name="Normal 8 3 2 2 8 2" xfId="38033" xr:uid="{00000000-0005-0000-0000-00004A970000}"/>
    <cellStyle name="Normal 8 3 2 2 9" xfId="7950" xr:uid="{00000000-0005-0000-0000-00004B970000}"/>
    <cellStyle name="Normal 8 3 2 2 9 2" xfId="30593" xr:uid="{00000000-0005-0000-0000-00004C970000}"/>
    <cellStyle name="Normal 8 3 2 3" xfId="546" xr:uid="{00000000-0005-0000-0000-00004D970000}"/>
    <cellStyle name="Normal 8 3 2 3 2" xfId="758" xr:uid="{00000000-0005-0000-0000-00004E970000}"/>
    <cellStyle name="Normal 8 3 2 3 2 2" xfId="1223" xr:uid="{00000000-0005-0000-0000-00004F970000}"/>
    <cellStyle name="Normal 8 3 2 3 2 2 2" xfId="2151" xr:uid="{00000000-0005-0000-0000-000050970000}"/>
    <cellStyle name="Normal 8 3 2 3 2 2 2 2" xfId="4001" xr:uid="{00000000-0005-0000-0000-000051970000}"/>
    <cellStyle name="Normal 8 3 2 3 2 2 2 2 2" xfId="7722" xr:uid="{00000000-0005-0000-0000-000052970000}"/>
    <cellStyle name="Normal 8 3 2 3 2 2 2 2 2 2" xfId="22606" xr:uid="{00000000-0005-0000-0000-000053970000}"/>
    <cellStyle name="Normal 8 3 2 3 2 2 2 2 2 2 2" xfId="45249" xr:uid="{00000000-0005-0000-0000-000054970000}"/>
    <cellStyle name="Normal 8 3 2 3 2 2 2 2 2 3" xfId="15166" xr:uid="{00000000-0005-0000-0000-000055970000}"/>
    <cellStyle name="Normal 8 3 2 3 2 2 2 2 2 3 2" xfId="37809" xr:uid="{00000000-0005-0000-0000-000056970000}"/>
    <cellStyle name="Normal 8 3 2 3 2 2 2 2 2 4" xfId="30368" xr:uid="{00000000-0005-0000-0000-000057970000}"/>
    <cellStyle name="Normal 8 3 2 3 2 2 2 2 3" xfId="18888" xr:uid="{00000000-0005-0000-0000-000058970000}"/>
    <cellStyle name="Normal 8 3 2 3 2 2 2 2 3 2" xfId="41531" xr:uid="{00000000-0005-0000-0000-000059970000}"/>
    <cellStyle name="Normal 8 3 2 3 2 2 2 2 4" xfId="11448" xr:uid="{00000000-0005-0000-0000-00005A970000}"/>
    <cellStyle name="Normal 8 3 2 3 2 2 2 2 4 2" xfId="34091" xr:uid="{00000000-0005-0000-0000-00005B970000}"/>
    <cellStyle name="Normal 8 3 2 3 2 2 2 2 5" xfId="26650" xr:uid="{00000000-0005-0000-0000-00005C970000}"/>
    <cellStyle name="Normal 8 3 2 3 2 2 2 3" xfId="5875" xr:uid="{00000000-0005-0000-0000-00005D970000}"/>
    <cellStyle name="Normal 8 3 2 3 2 2 2 3 2" xfId="20759" xr:uid="{00000000-0005-0000-0000-00005E970000}"/>
    <cellStyle name="Normal 8 3 2 3 2 2 2 3 2 2" xfId="43402" xr:uid="{00000000-0005-0000-0000-00005F970000}"/>
    <cellStyle name="Normal 8 3 2 3 2 2 2 3 3" xfId="13319" xr:uid="{00000000-0005-0000-0000-000060970000}"/>
    <cellStyle name="Normal 8 3 2 3 2 2 2 3 3 2" xfId="35962" xr:uid="{00000000-0005-0000-0000-000061970000}"/>
    <cellStyle name="Normal 8 3 2 3 2 2 2 3 4" xfId="28521" xr:uid="{00000000-0005-0000-0000-000062970000}"/>
    <cellStyle name="Normal 8 3 2 3 2 2 2 4" xfId="17041" xr:uid="{00000000-0005-0000-0000-000063970000}"/>
    <cellStyle name="Normal 8 3 2 3 2 2 2 4 2" xfId="39684" xr:uid="{00000000-0005-0000-0000-000064970000}"/>
    <cellStyle name="Normal 8 3 2 3 2 2 2 5" xfId="9601" xr:uid="{00000000-0005-0000-0000-000065970000}"/>
    <cellStyle name="Normal 8 3 2 3 2 2 2 5 2" xfId="32244" xr:uid="{00000000-0005-0000-0000-000066970000}"/>
    <cellStyle name="Normal 8 3 2 3 2 2 2 6" xfId="24803" xr:uid="{00000000-0005-0000-0000-000067970000}"/>
    <cellStyle name="Normal 8 3 2 3 2 2 3" xfId="3076" xr:uid="{00000000-0005-0000-0000-000068970000}"/>
    <cellStyle name="Normal 8 3 2 3 2 2 3 2" xfId="6797" xr:uid="{00000000-0005-0000-0000-000069970000}"/>
    <cellStyle name="Normal 8 3 2 3 2 2 3 2 2" xfId="21681" xr:uid="{00000000-0005-0000-0000-00006A970000}"/>
    <cellStyle name="Normal 8 3 2 3 2 2 3 2 2 2" xfId="44324" xr:uid="{00000000-0005-0000-0000-00006B970000}"/>
    <cellStyle name="Normal 8 3 2 3 2 2 3 2 3" xfId="14241" xr:uid="{00000000-0005-0000-0000-00006C970000}"/>
    <cellStyle name="Normal 8 3 2 3 2 2 3 2 3 2" xfId="36884" xr:uid="{00000000-0005-0000-0000-00006D970000}"/>
    <cellStyle name="Normal 8 3 2 3 2 2 3 2 4" xfId="29443" xr:uid="{00000000-0005-0000-0000-00006E970000}"/>
    <cellStyle name="Normal 8 3 2 3 2 2 3 3" xfId="17963" xr:uid="{00000000-0005-0000-0000-00006F970000}"/>
    <cellStyle name="Normal 8 3 2 3 2 2 3 3 2" xfId="40606" xr:uid="{00000000-0005-0000-0000-000070970000}"/>
    <cellStyle name="Normal 8 3 2 3 2 2 3 4" xfId="10523" xr:uid="{00000000-0005-0000-0000-000071970000}"/>
    <cellStyle name="Normal 8 3 2 3 2 2 3 4 2" xfId="33166" xr:uid="{00000000-0005-0000-0000-000072970000}"/>
    <cellStyle name="Normal 8 3 2 3 2 2 3 5" xfId="25725" xr:uid="{00000000-0005-0000-0000-000073970000}"/>
    <cellStyle name="Normal 8 3 2 3 2 2 4" xfId="4950" xr:uid="{00000000-0005-0000-0000-000074970000}"/>
    <cellStyle name="Normal 8 3 2 3 2 2 4 2" xfId="19834" xr:uid="{00000000-0005-0000-0000-000075970000}"/>
    <cellStyle name="Normal 8 3 2 3 2 2 4 2 2" xfId="42477" xr:uid="{00000000-0005-0000-0000-000076970000}"/>
    <cellStyle name="Normal 8 3 2 3 2 2 4 3" xfId="12394" xr:uid="{00000000-0005-0000-0000-000077970000}"/>
    <cellStyle name="Normal 8 3 2 3 2 2 4 3 2" xfId="35037" xr:uid="{00000000-0005-0000-0000-000078970000}"/>
    <cellStyle name="Normal 8 3 2 3 2 2 4 4" xfId="27596" xr:uid="{00000000-0005-0000-0000-000079970000}"/>
    <cellStyle name="Normal 8 3 2 3 2 2 5" xfId="16116" xr:uid="{00000000-0005-0000-0000-00007A970000}"/>
    <cellStyle name="Normal 8 3 2 3 2 2 5 2" xfId="38759" xr:uid="{00000000-0005-0000-0000-00007B970000}"/>
    <cellStyle name="Normal 8 3 2 3 2 2 6" xfId="8676" xr:uid="{00000000-0005-0000-0000-00007C970000}"/>
    <cellStyle name="Normal 8 3 2 3 2 2 6 2" xfId="31319" xr:uid="{00000000-0005-0000-0000-00007D970000}"/>
    <cellStyle name="Normal 8 3 2 3 2 2 7" xfId="23878" xr:uid="{00000000-0005-0000-0000-00007E970000}"/>
    <cellStyle name="Normal 8 3 2 3 2 3" xfId="1689" xr:uid="{00000000-0005-0000-0000-00007F970000}"/>
    <cellStyle name="Normal 8 3 2 3 2 3 2" xfId="3539" xr:uid="{00000000-0005-0000-0000-000080970000}"/>
    <cellStyle name="Normal 8 3 2 3 2 3 2 2" xfId="7260" xr:uid="{00000000-0005-0000-0000-000081970000}"/>
    <cellStyle name="Normal 8 3 2 3 2 3 2 2 2" xfId="22144" xr:uid="{00000000-0005-0000-0000-000082970000}"/>
    <cellStyle name="Normal 8 3 2 3 2 3 2 2 2 2" xfId="44787" xr:uid="{00000000-0005-0000-0000-000083970000}"/>
    <cellStyle name="Normal 8 3 2 3 2 3 2 2 3" xfId="14704" xr:uid="{00000000-0005-0000-0000-000084970000}"/>
    <cellStyle name="Normal 8 3 2 3 2 3 2 2 3 2" xfId="37347" xr:uid="{00000000-0005-0000-0000-000085970000}"/>
    <cellStyle name="Normal 8 3 2 3 2 3 2 2 4" xfId="29906" xr:uid="{00000000-0005-0000-0000-000086970000}"/>
    <cellStyle name="Normal 8 3 2 3 2 3 2 3" xfId="18426" xr:uid="{00000000-0005-0000-0000-000087970000}"/>
    <cellStyle name="Normal 8 3 2 3 2 3 2 3 2" xfId="41069" xr:uid="{00000000-0005-0000-0000-000088970000}"/>
    <cellStyle name="Normal 8 3 2 3 2 3 2 4" xfId="10986" xr:uid="{00000000-0005-0000-0000-000089970000}"/>
    <cellStyle name="Normal 8 3 2 3 2 3 2 4 2" xfId="33629" xr:uid="{00000000-0005-0000-0000-00008A970000}"/>
    <cellStyle name="Normal 8 3 2 3 2 3 2 5" xfId="26188" xr:uid="{00000000-0005-0000-0000-00008B970000}"/>
    <cellStyle name="Normal 8 3 2 3 2 3 3" xfId="5413" xr:uid="{00000000-0005-0000-0000-00008C970000}"/>
    <cellStyle name="Normal 8 3 2 3 2 3 3 2" xfId="20297" xr:uid="{00000000-0005-0000-0000-00008D970000}"/>
    <cellStyle name="Normal 8 3 2 3 2 3 3 2 2" xfId="42940" xr:uid="{00000000-0005-0000-0000-00008E970000}"/>
    <cellStyle name="Normal 8 3 2 3 2 3 3 3" xfId="12857" xr:uid="{00000000-0005-0000-0000-00008F970000}"/>
    <cellStyle name="Normal 8 3 2 3 2 3 3 3 2" xfId="35500" xr:uid="{00000000-0005-0000-0000-000090970000}"/>
    <cellStyle name="Normal 8 3 2 3 2 3 3 4" xfId="28059" xr:uid="{00000000-0005-0000-0000-000091970000}"/>
    <cellStyle name="Normal 8 3 2 3 2 3 4" xfId="16579" xr:uid="{00000000-0005-0000-0000-000092970000}"/>
    <cellStyle name="Normal 8 3 2 3 2 3 4 2" xfId="39222" xr:uid="{00000000-0005-0000-0000-000093970000}"/>
    <cellStyle name="Normal 8 3 2 3 2 3 5" xfId="9139" xr:uid="{00000000-0005-0000-0000-000094970000}"/>
    <cellStyle name="Normal 8 3 2 3 2 3 5 2" xfId="31782" xr:uid="{00000000-0005-0000-0000-000095970000}"/>
    <cellStyle name="Normal 8 3 2 3 2 3 6" xfId="24341" xr:uid="{00000000-0005-0000-0000-000096970000}"/>
    <cellStyle name="Normal 8 3 2 3 2 4" xfId="2614" xr:uid="{00000000-0005-0000-0000-000097970000}"/>
    <cellStyle name="Normal 8 3 2 3 2 4 2" xfId="6335" xr:uid="{00000000-0005-0000-0000-000098970000}"/>
    <cellStyle name="Normal 8 3 2 3 2 4 2 2" xfId="21219" xr:uid="{00000000-0005-0000-0000-000099970000}"/>
    <cellStyle name="Normal 8 3 2 3 2 4 2 2 2" xfId="43862" xr:uid="{00000000-0005-0000-0000-00009A970000}"/>
    <cellStyle name="Normal 8 3 2 3 2 4 2 3" xfId="13779" xr:uid="{00000000-0005-0000-0000-00009B970000}"/>
    <cellStyle name="Normal 8 3 2 3 2 4 2 3 2" xfId="36422" xr:uid="{00000000-0005-0000-0000-00009C970000}"/>
    <cellStyle name="Normal 8 3 2 3 2 4 2 4" xfId="28981" xr:uid="{00000000-0005-0000-0000-00009D970000}"/>
    <cellStyle name="Normal 8 3 2 3 2 4 3" xfId="17501" xr:uid="{00000000-0005-0000-0000-00009E970000}"/>
    <cellStyle name="Normal 8 3 2 3 2 4 3 2" xfId="40144" xr:uid="{00000000-0005-0000-0000-00009F970000}"/>
    <cellStyle name="Normal 8 3 2 3 2 4 4" xfId="10061" xr:uid="{00000000-0005-0000-0000-0000A0970000}"/>
    <cellStyle name="Normal 8 3 2 3 2 4 4 2" xfId="32704" xr:uid="{00000000-0005-0000-0000-0000A1970000}"/>
    <cellStyle name="Normal 8 3 2 3 2 4 5" xfId="25263" xr:uid="{00000000-0005-0000-0000-0000A2970000}"/>
    <cellStyle name="Normal 8 3 2 3 2 5" xfId="4488" xr:uid="{00000000-0005-0000-0000-0000A3970000}"/>
    <cellStyle name="Normal 8 3 2 3 2 5 2" xfId="19372" xr:uid="{00000000-0005-0000-0000-0000A4970000}"/>
    <cellStyle name="Normal 8 3 2 3 2 5 2 2" xfId="42015" xr:uid="{00000000-0005-0000-0000-0000A5970000}"/>
    <cellStyle name="Normal 8 3 2 3 2 5 3" xfId="11932" xr:uid="{00000000-0005-0000-0000-0000A6970000}"/>
    <cellStyle name="Normal 8 3 2 3 2 5 3 2" xfId="34575" xr:uid="{00000000-0005-0000-0000-0000A7970000}"/>
    <cellStyle name="Normal 8 3 2 3 2 5 4" xfId="27134" xr:uid="{00000000-0005-0000-0000-0000A8970000}"/>
    <cellStyle name="Normal 8 3 2 3 2 6" xfId="15654" xr:uid="{00000000-0005-0000-0000-0000A9970000}"/>
    <cellStyle name="Normal 8 3 2 3 2 6 2" xfId="38297" xr:uid="{00000000-0005-0000-0000-0000AA970000}"/>
    <cellStyle name="Normal 8 3 2 3 2 7" xfId="8214" xr:uid="{00000000-0005-0000-0000-0000AB970000}"/>
    <cellStyle name="Normal 8 3 2 3 2 7 2" xfId="30857" xr:uid="{00000000-0005-0000-0000-0000AC970000}"/>
    <cellStyle name="Normal 8 3 2 3 2 8" xfId="23416" xr:uid="{00000000-0005-0000-0000-0000AD970000}"/>
    <cellStyle name="Normal 8 3 2 3 3" xfId="1012" xr:uid="{00000000-0005-0000-0000-0000AE970000}"/>
    <cellStyle name="Normal 8 3 2 3 3 2" xfId="1940" xr:uid="{00000000-0005-0000-0000-0000AF970000}"/>
    <cellStyle name="Normal 8 3 2 3 3 2 2" xfId="3790" xr:uid="{00000000-0005-0000-0000-0000B0970000}"/>
    <cellStyle name="Normal 8 3 2 3 3 2 2 2" xfId="7511" xr:uid="{00000000-0005-0000-0000-0000B1970000}"/>
    <cellStyle name="Normal 8 3 2 3 3 2 2 2 2" xfId="22395" xr:uid="{00000000-0005-0000-0000-0000B2970000}"/>
    <cellStyle name="Normal 8 3 2 3 3 2 2 2 2 2" xfId="45038" xr:uid="{00000000-0005-0000-0000-0000B3970000}"/>
    <cellStyle name="Normal 8 3 2 3 3 2 2 2 3" xfId="14955" xr:uid="{00000000-0005-0000-0000-0000B4970000}"/>
    <cellStyle name="Normal 8 3 2 3 3 2 2 2 3 2" xfId="37598" xr:uid="{00000000-0005-0000-0000-0000B5970000}"/>
    <cellStyle name="Normal 8 3 2 3 3 2 2 2 4" xfId="30157" xr:uid="{00000000-0005-0000-0000-0000B6970000}"/>
    <cellStyle name="Normal 8 3 2 3 3 2 2 3" xfId="18677" xr:uid="{00000000-0005-0000-0000-0000B7970000}"/>
    <cellStyle name="Normal 8 3 2 3 3 2 2 3 2" xfId="41320" xr:uid="{00000000-0005-0000-0000-0000B8970000}"/>
    <cellStyle name="Normal 8 3 2 3 3 2 2 4" xfId="11237" xr:uid="{00000000-0005-0000-0000-0000B9970000}"/>
    <cellStyle name="Normal 8 3 2 3 3 2 2 4 2" xfId="33880" xr:uid="{00000000-0005-0000-0000-0000BA970000}"/>
    <cellStyle name="Normal 8 3 2 3 3 2 2 5" xfId="26439" xr:uid="{00000000-0005-0000-0000-0000BB970000}"/>
    <cellStyle name="Normal 8 3 2 3 3 2 3" xfId="5664" xr:uid="{00000000-0005-0000-0000-0000BC970000}"/>
    <cellStyle name="Normal 8 3 2 3 3 2 3 2" xfId="20548" xr:uid="{00000000-0005-0000-0000-0000BD970000}"/>
    <cellStyle name="Normal 8 3 2 3 3 2 3 2 2" xfId="43191" xr:uid="{00000000-0005-0000-0000-0000BE970000}"/>
    <cellStyle name="Normal 8 3 2 3 3 2 3 3" xfId="13108" xr:uid="{00000000-0005-0000-0000-0000BF970000}"/>
    <cellStyle name="Normal 8 3 2 3 3 2 3 3 2" xfId="35751" xr:uid="{00000000-0005-0000-0000-0000C0970000}"/>
    <cellStyle name="Normal 8 3 2 3 3 2 3 4" xfId="28310" xr:uid="{00000000-0005-0000-0000-0000C1970000}"/>
    <cellStyle name="Normal 8 3 2 3 3 2 4" xfId="16830" xr:uid="{00000000-0005-0000-0000-0000C2970000}"/>
    <cellStyle name="Normal 8 3 2 3 3 2 4 2" xfId="39473" xr:uid="{00000000-0005-0000-0000-0000C3970000}"/>
    <cellStyle name="Normal 8 3 2 3 3 2 5" xfId="9390" xr:uid="{00000000-0005-0000-0000-0000C4970000}"/>
    <cellStyle name="Normal 8 3 2 3 3 2 5 2" xfId="32033" xr:uid="{00000000-0005-0000-0000-0000C5970000}"/>
    <cellStyle name="Normal 8 3 2 3 3 2 6" xfId="24592" xr:uid="{00000000-0005-0000-0000-0000C6970000}"/>
    <cellStyle name="Normal 8 3 2 3 3 3" xfId="2865" xr:uid="{00000000-0005-0000-0000-0000C7970000}"/>
    <cellStyle name="Normal 8 3 2 3 3 3 2" xfId="6586" xr:uid="{00000000-0005-0000-0000-0000C8970000}"/>
    <cellStyle name="Normal 8 3 2 3 3 3 2 2" xfId="21470" xr:uid="{00000000-0005-0000-0000-0000C9970000}"/>
    <cellStyle name="Normal 8 3 2 3 3 3 2 2 2" xfId="44113" xr:uid="{00000000-0005-0000-0000-0000CA970000}"/>
    <cellStyle name="Normal 8 3 2 3 3 3 2 3" xfId="14030" xr:uid="{00000000-0005-0000-0000-0000CB970000}"/>
    <cellStyle name="Normal 8 3 2 3 3 3 2 3 2" xfId="36673" xr:uid="{00000000-0005-0000-0000-0000CC970000}"/>
    <cellStyle name="Normal 8 3 2 3 3 3 2 4" xfId="29232" xr:uid="{00000000-0005-0000-0000-0000CD970000}"/>
    <cellStyle name="Normal 8 3 2 3 3 3 3" xfId="17752" xr:uid="{00000000-0005-0000-0000-0000CE970000}"/>
    <cellStyle name="Normal 8 3 2 3 3 3 3 2" xfId="40395" xr:uid="{00000000-0005-0000-0000-0000CF970000}"/>
    <cellStyle name="Normal 8 3 2 3 3 3 4" xfId="10312" xr:uid="{00000000-0005-0000-0000-0000D0970000}"/>
    <cellStyle name="Normal 8 3 2 3 3 3 4 2" xfId="32955" xr:uid="{00000000-0005-0000-0000-0000D1970000}"/>
    <cellStyle name="Normal 8 3 2 3 3 3 5" xfId="25514" xr:uid="{00000000-0005-0000-0000-0000D2970000}"/>
    <cellStyle name="Normal 8 3 2 3 3 4" xfId="4739" xr:uid="{00000000-0005-0000-0000-0000D3970000}"/>
    <cellStyle name="Normal 8 3 2 3 3 4 2" xfId="19623" xr:uid="{00000000-0005-0000-0000-0000D4970000}"/>
    <cellStyle name="Normal 8 3 2 3 3 4 2 2" xfId="42266" xr:uid="{00000000-0005-0000-0000-0000D5970000}"/>
    <cellStyle name="Normal 8 3 2 3 3 4 3" xfId="12183" xr:uid="{00000000-0005-0000-0000-0000D6970000}"/>
    <cellStyle name="Normal 8 3 2 3 3 4 3 2" xfId="34826" xr:uid="{00000000-0005-0000-0000-0000D7970000}"/>
    <cellStyle name="Normal 8 3 2 3 3 4 4" xfId="27385" xr:uid="{00000000-0005-0000-0000-0000D8970000}"/>
    <cellStyle name="Normal 8 3 2 3 3 5" xfId="15905" xr:uid="{00000000-0005-0000-0000-0000D9970000}"/>
    <cellStyle name="Normal 8 3 2 3 3 5 2" xfId="38548" xr:uid="{00000000-0005-0000-0000-0000DA970000}"/>
    <cellStyle name="Normal 8 3 2 3 3 6" xfId="8465" xr:uid="{00000000-0005-0000-0000-0000DB970000}"/>
    <cellStyle name="Normal 8 3 2 3 3 6 2" xfId="31108" xr:uid="{00000000-0005-0000-0000-0000DC970000}"/>
    <cellStyle name="Normal 8 3 2 3 3 7" xfId="23667" xr:uid="{00000000-0005-0000-0000-0000DD970000}"/>
    <cellStyle name="Normal 8 3 2 3 4" xfId="1478" xr:uid="{00000000-0005-0000-0000-0000DE970000}"/>
    <cellStyle name="Normal 8 3 2 3 4 2" xfId="3328" xr:uid="{00000000-0005-0000-0000-0000DF970000}"/>
    <cellStyle name="Normal 8 3 2 3 4 2 2" xfId="7049" xr:uid="{00000000-0005-0000-0000-0000E0970000}"/>
    <cellStyle name="Normal 8 3 2 3 4 2 2 2" xfId="21933" xr:uid="{00000000-0005-0000-0000-0000E1970000}"/>
    <cellStyle name="Normal 8 3 2 3 4 2 2 2 2" xfId="44576" xr:uid="{00000000-0005-0000-0000-0000E2970000}"/>
    <cellStyle name="Normal 8 3 2 3 4 2 2 3" xfId="14493" xr:uid="{00000000-0005-0000-0000-0000E3970000}"/>
    <cellStyle name="Normal 8 3 2 3 4 2 2 3 2" xfId="37136" xr:uid="{00000000-0005-0000-0000-0000E4970000}"/>
    <cellStyle name="Normal 8 3 2 3 4 2 2 4" xfId="29695" xr:uid="{00000000-0005-0000-0000-0000E5970000}"/>
    <cellStyle name="Normal 8 3 2 3 4 2 3" xfId="18215" xr:uid="{00000000-0005-0000-0000-0000E6970000}"/>
    <cellStyle name="Normal 8 3 2 3 4 2 3 2" xfId="40858" xr:uid="{00000000-0005-0000-0000-0000E7970000}"/>
    <cellStyle name="Normal 8 3 2 3 4 2 4" xfId="10775" xr:uid="{00000000-0005-0000-0000-0000E8970000}"/>
    <cellStyle name="Normal 8 3 2 3 4 2 4 2" xfId="33418" xr:uid="{00000000-0005-0000-0000-0000E9970000}"/>
    <cellStyle name="Normal 8 3 2 3 4 2 5" xfId="25977" xr:uid="{00000000-0005-0000-0000-0000EA970000}"/>
    <cellStyle name="Normal 8 3 2 3 4 3" xfId="5202" xr:uid="{00000000-0005-0000-0000-0000EB970000}"/>
    <cellStyle name="Normal 8 3 2 3 4 3 2" xfId="20086" xr:uid="{00000000-0005-0000-0000-0000EC970000}"/>
    <cellStyle name="Normal 8 3 2 3 4 3 2 2" xfId="42729" xr:uid="{00000000-0005-0000-0000-0000ED970000}"/>
    <cellStyle name="Normal 8 3 2 3 4 3 3" xfId="12646" xr:uid="{00000000-0005-0000-0000-0000EE970000}"/>
    <cellStyle name="Normal 8 3 2 3 4 3 3 2" xfId="35289" xr:uid="{00000000-0005-0000-0000-0000EF970000}"/>
    <cellStyle name="Normal 8 3 2 3 4 3 4" xfId="27848" xr:uid="{00000000-0005-0000-0000-0000F0970000}"/>
    <cellStyle name="Normal 8 3 2 3 4 4" xfId="16368" xr:uid="{00000000-0005-0000-0000-0000F1970000}"/>
    <cellStyle name="Normal 8 3 2 3 4 4 2" xfId="39011" xr:uid="{00000000-0005-0000-0000-0000F2970000}"/>
    <cellStyle name="Normal 8 3 2 3 4 5" xfId="8928" xr:uid="{00000000-0005-0000-0000-0000F3970000}"/>
    <cellStyle name="Normal 8 3 2 3 4 5 2" xfId="31571" xr:uid="{00000000-0005-0000-0000-0000F4970000}"/>
    <cellStyle name="Normal 8 3 2 3 4 6" xfId="24130" xr:uid="{00000000-0005-0000-0000-0000F5970000}"/>
    <cellStyle name="Normal 8 3 2 3 5" xfId="2403" xr:uid="{00000000-0005-0000-0000-0000F6970000}"/>
    <cellStyle name="Normal 8 3 2 3 5 2" xfId="6124" xr:uid="{00000000-0005-0000-0000-0000F7970000}"/>
    <cellStyle name="Normal 8 3 2 3 5 2 2" xfId="21008" xr:uid="{00000000-0005-0000-0000-0000F8970000}"/>
    <cellStyle name="Normal 8 3 2 3 5 2 2 2" xfId="43651" xr:uid="{00000000-0005-0000-0000-0000F9970000}"/>
    <cellStyle name="Normal 8 3 2 3 5 2 3" xfId="13568" xr:uid="{00000000-0005-0000-0000-0000FA970000}"/>
    <cellStyle name="Normal 8 3 2 3 5 2 3 2" xfId="36211" xr:uid="{00000000-0005-0000-0000-0000FB970000}"/>
    <cellStyle name="Normal 8 3 2 3 5 2 4" xfId="28770" xr:uid="{00000000-0005-0000-0000-0000FC970000}"/>
    <cellStyle name="Normal 8 3 2 3 5 3" xfId="17290" xr:uid="{00000000-0005-0000-0000-0000FD970000}"/>
    <cellStyle name="Normal 8 3 2 3 5 3 2" xfId="39933" xr:uid="{00000000-0005-0000-0000-0000FE970000}"/>
    <cellStyle name="Normal 8 3 2 3 5 4" xfId="9850" xr:uid="{00000000-0005-0000-0000-0000FF970000}"/>
    <cellStyle name="Normal 8 3 2 3 5 4 2" xfId="32493" xr:uid="{00000000-0005-0000-0000-000000980000}"/>
    <cellStyle name="Normal 8 3 2 3 5 5" xfId="25052" xr:uid="{00000000-0005-0000-0000-000001980000}"/>
    <cellStyle name="Normal 8 3 2 3 6" xfId="4277" xr:uid="{00000000-0005-0000-0000-000002980000}"/>
    <cellStyle name="Normal 8 3 2 3 6 2" xfId="19161" xr:uid="{00000000-0005-0000-0000-000003980000}"/>
    <cellStyle name="Normal 8 3 2 3 6 2 2" xfId="41804" xr:uid="{00000000-0005-0000-0000-000004980000}"/>
    <cellStyle name="Normal 8 3 2 3 6 3" xfId="11721" xr:uid="{00000000-0005-0000-0000-000005980000}"/>
    <cellStyle name="Normal 8 3 2 3 6 3 2" xfId="34364" xr:uid="{00000000-0005-0000-0000-000006980000}"/>
    <cellStyle name="Normal 8 3 2 3 6 4" xfId="26923" xr:uid="{00000000-0005-0000-0000-000007980000}"/>
    <cellStyle name="Normal 8 3 2 3 7" xfId="15443" xr:uid="{00000000-0005-0000-0000-000008980000}"/>
    <cellStyle name="Normal 8 3 2 3 7 2" xfId="38086" xr:uid="{00000000-0005-0000-0000-000009980000}"/>
    <cellStyle name="Normal 8 3 2 3 8" xfId="8003" xr:uid="{00000000-0005-0000-0000-00000A980000}"/>
    <cellStyle name="Normal 8 3 2 3 8 2" xfId="30646" xr:uid="{00000000-0005-0000-0000-00000B980000}"/>
    <cellStyle name="Normal 8 3 2 3 9" xfId="23206" xr:uid="{00000000-0005-0000-0000-00000C980000}"/>
    <cellStyle name="Normal 8 3 2 4" xfId="653" xr:uid="{00000000-0005-0000-0000-00000D980000}"/>
    <cellStyle name="Normal 8 3 2 4 2" xfId="1118" xr:uid="{00000000-0005-0000-0000-00000E980000}"/>
    <cellStyle name="Normal 8 3 2 4 2 2" xfId="2046" xr:uid="{00000000-0005-0000-0000-00000F980000}"/>
    <cellStyle name="Normal 8 3 2 4 2 2 2" xfId="3896" xr:uid="{00000000-0005-0000-0000-000010980000}"/>
    <cellStyle name="Normal 8 3 2 4 2 2 2 2" xfId="7617" xr:uid="{00000000-0005-0000-0000-000011980000}"/>
    <cellStyle name="Normal 8 3 2 4 2 2 2 2 2" xfId="22501" xr:uid="{00000000-0005-0000-0000-000012980000}"/>
    <cellStyle name="Normal 8 3 2 4 2 2 2 2 2 2" xfId="45144" xr:uid="{00000000-0005-0000-0000-000013980000}"/>
    <cellStyle name="Normal 8 3 2 4 2 2 2 2 3" xfId="15061" xr:uid="{00000000-0005-0000-0000-000014980000}"/>
    <cellStyle name="Normal 8 3 2 4 2 2 2 2 3 2" xfId="37704" xr:uid="{00000000-0005-0000-0000-000015980000}"/>
    <cellStyle name="Normal 8 3 2 4 2 2 2 2 4" xfId="30263" xr:uid="{00000000-0005-0000-0000-000016980000}"/>
    <cellStyle name="Normal 8 3 2 4 2 2 2 3" xfId="18783" xr:uid="{00000000-0005-0000-0000-000017980000}"/>
    <cellStyle name="Normal 8 3 2 4 2 2 2 3 2" xfId="41426" xr:uid="{00000000-0005-0000-0000-000018980000}"/>
    <cellStyle name="Normal 8 3 2 4 2 2 2 4" xfId="11343" xr:uid="{00000000-0005-0000-0000-000019980000}"/>
    <cellStyle name="Normal 8 3 2 4 2 2 2 4 2" xfId="33986" xr:uid="{00000000-0005-0000-0000-00001A980000}"/>
    <cellStyle name="Normal 8 3 2 4 2 2 2 5" xfId="26545" xr:uid="{00000000-0005-0000-0000-00001B980000}"/>
    <cellStyle name="Normal 8 3 2 4 2 2 3" xfId="5770" xr:uid="{00000000-0005-0000-0000-00001C980000}"/>
    <cellStyle name="Normal 8 3 2 4 2 2 3 2" xfId="20654" xr:uid="{00000000-0005-0000-0000-00001D980000}"/>
    <cellStyle name="Normal 8 3 2 4 2 2 3 2 2" xfId="43297" xr:uid="{00000000-0005-0000-0000-00001E980000}"/>
    <cellStyle name="Normal 8 3 2 4 2 2 3 3" xfId="13214" xr:uid="{00000000-0005-0000-0000-00001F980000}"/>
    <cellStyle name="Normal 8 3 2 4 2 2 3 3 2" xfId="35857" xr:uid="{00000000-0005-0000-0000-000020980000}"/>
    <cellStyle name="Normal 8 3 2 4 2 2 3 4" xfId="28416" xr:uid="{00000000-0005-0000-0000-000021980000}"/>
    <cellStyle name="Normal 8 3 2 4 2 2 4" xfId="16936" xr:uid="{00000000-0005-0000-0000-000022980000}"/>
    <cellStyle name="Normal 8 3 2 4 2 2 4 2" xfId="39579" xr:uid="{00000000-0005-0000-0000-000023980000}"/>
    <cellStyle name="Normal 8 3 2 4 2 2 5" xfId="9496" xr:uid="{00000000-0005-0000-0000-000024980000}"/>
    <cellStyle name="Normal 8 3 2 4 2 2 5 2" xfId="32139" xr:uid="{00000000-0005-0000-0000-000025980000}"/>
    <cellStyle name="Normal 8 3 2 4 2 2 6" xfId="24698" xr:uid="{00000000-0005-0000-0000-000026980000}"/>
    <cellStyle name="Normal 8 3 2 4 2 3" xfId="2971" xr:uid="{00000000-0005-0000-0000-000027980000}"/>
    <cellStyle name="Normal 8 3 2 4 2 3 2" xfId="6692" xr:uid="{00000000-0005-0000-0000-000028980000}"/>
    <cellStyle name="Normal 8 3 2 4 2 3 2 2" xfId="21576" xr:uid="{00000000-0005-0000-0000-000029980000}"/>
    <cellStyle name="Normal 8 3 2 4 2 3 2 2 2" xfId="44219" xr:uid="{00000000-0005-0000-0000-00002A980000}"/>
    <cellStyle name="Normal 8 3 2 4 2 3 2 3" xfId="14136" xr:uid="{00000000-0005-0000-0000-00002B980000}"/>
    <cellStyle name="Normal 8 3 2 4 2 3 2 3 2" xfId="36779" xr:uid="{00000000-0005-0000-0000-00002C980000}"/>
    <cellStyle name="Normal 8 3 2 4 2 3 2 4" xfId="29338" xr:uid="{00000000-0005-0000-0000-00002D980000}"/>
    <cellStyle name="Normal 8 3 2 4 2 3 3" xfId="17858" xr:uid="{00000000-0005-0000-0000-00002E980000}"/>
    <cellStyle name="Normal 8 3 2 4 2 3 3 2" xfId="40501" xr:uid="{00000000-0005-0000-0000-00002F980000}"/>
    <cellStyle name="Normal 8 3 2 4 2 3 4" xfId="10418" xr:uid="{00000000-0005-0000-0000-000030980000}"/>
    <cellStyle name="Normal 8 3 2 4 2 3 4 2" xfId="33061" xr:uid="{00000000-0005-0000-0000-000031980000}"/>
    <cellStyle name="Normal 8 3 2 4 2 3 5" xfId="25620" xr:uid="{00000000-0005-0000-0000-000032980000}"/>
    <cellStyle name="Normal 8 3 2 4 2 4" xfId="4845" xr:uid="{00000000-0005-0000-0000-000033980000}"/>
    <cellStyle name="Normal 8 3 2 4 2 4 2" xfId="19729" xr:uid="{00000000-0005-0000-0000-000034980000}"/>
    <cellStyle name="Normal 8 3 2 4 2 4 2 2" xfId="42372" xr:uid="{00000000-0005-0000-0000-000035980000}"/>
    <cellStyle name="Normal 8 3 2 4 2 4 3" xfId="12289" xr:uid="{00000000-0005-0000-0000-000036980000}"/>
    <cellStyle name="Normal 8 3 2 4 2 4 3 2" xfId="34932" xr:uid="{00000000-0005-0000-0000-000037980000}"/>
    <cellStyle name="Normal 8 3 2 4 2 4 4" xfId="27491" xr:uid="{00000000-0005-0000-0000-000038980000}"/>
    <cellStyle name="Normal 8 3 2 4 2 5" xfId="16011" xr:uid="{00000000-0005-0000-0000-000039980000}"/>
    <cellStyle name="Normal 8 3 2 4 2 5 2" xfId="38654" xr:uid="{00000000-0005-0000-0000-00003A980000}"/>
    <cellStyle name="Normal 8 3 2 4 2 6" xfId="8571" xr:uid="{00000000-0005-0000-0000-00003B980000}"/>
    <cellStyle name="Normal 8 3 2 4 2 6 2" xfId="31214" xr:uid="{00000000-0005-0000-0000-00003C980000}"/>
    <cellStyle name="Normal 8 3 2 4 2 7" xfId="23773" xr:uid="{00000000-0005-0000-0000-00003D980000}"/>
    <cellStyle name="Normal 8 3 2 4 3" xfId="1584" xr:uid="{00000000-0005-0000-0000-00003E980000}"/>
    <cellStyle name="Normal 8 3 2 4 3 2" xfId="3434" xr:uid="{00000000-0005-0000-0000-00003F980000}"/>
    <cellStyle name="Normal 8 3 2 4 3 2 2" xfId="7155" xr:uid="{00000000-0005-0000-0000-000040980000}"/>
    <cellStyle name="Normal 8 3 2 4 3 2 2 2" xfId="22039" xr:uid="{00000000-0005-0000-0000-000041980000}"/>
    <cellStyle name="Normal 8 3 2 4 3 2 2 2 2" xfId="44682" xr:uid="{00000000-0005-0000-0000-000042980000}"/>
    <cellStyle name="Normal 8 3 2 4 3 2 2 3" xfId="14599" xr:uid="{00000000-0005-0000-0000-000043980000}"/>
    <cellStyle name="Normal 8 3 2 4 3 2 2 3 2" xfId="37242" xr:uid="{00000000-0005-0000-0000-000044980000}"/>
    <cellStyle name="Normal 8 3 2 4 3 2 2 4" xfId="29801" xr:uid="{00000000-0005-0000-0000-000045980000}"/>
    <cellStyle name="Normal 8 3 2 4 3 2 3" xfId="18321" xr:uid="{00000000-0005-0000-0000-000046980000}"/>
    <cellStyle name="Normal 8 3 2 4 3 2 3 2" xfId="40964" xr:uid="{00000000-0005-0000-0000-000047980000}"/>
    <cellStyle name="Normal 8 3 2 4 3 2 4" xfId="10881" xr:uid="{00000000-0005-0000-0000-000048980000}"/>
    <cellStyle name="Normal 8 3 2 4 3 2 4 2" xfId="33524" xr:uid="{00000000-0005-0000-0000-000049980000}"/>
    <cellStyle name="Normal 8 3 2 4 3 2 5" xfId="26083" xr:uid="{00000000-0005-0000-0000-00004A980000}"/>
    <cellStyle name="Normal 8 3 2 4 3 3" xfId="5308" xr:uid="{00000000-0005-0000-0000-00004B980000}"/>
    <cellStyle name="Normal 8 3 2 4 3 3 2" xfId="20192" xr:uid="{00000000-0005-0000-0000-00004C980000}"/>
    <cellStyle name="Normal 8 3 2 4 3 3 2 2" xfId="42835" xr:uid="{00000000-0005-0000-0000-00004D980000}"/>
    <cellStyle name="Normal 8 3 2 4 3 3 3" xfId="12752" xr:uid="{00000000-0005-0000-0000-00004E980000}"/>
    <cellStyle name="Normal 8 3 2 4 3 3 3 2" xfId="35395" xr:uid="{00000000-0005-0000-0000-00004F980000}"/>
    <cellStyle name="Normal 8 3 2 4 3 3 4" xfId="27954" xr:uid="{00000000-0005-0000-0000-000050980000}"/>
    <cellStyle name="Normal 8 3 2 4 3 4" xfId="16474" xr:uid="{00000000-0005-0000-0000-000051980000}"/>
    <cellStyle name="Normal 8 3 2 4 3 4 2" xfId="39117" xr:uid="{00000000-0005-0000-0000-000052980000}"/>
    <cellStyle name="Normal 8 3 2 4 3 5" xfId="9034" xr:uid="{00000000-0005-0000-0000-000053980000}"/>
    <cellStyle name="Normal 8 3 2 4 3 5 2" xfId="31677" xr:uid="{00000000-0005-0000-0000-000054980000}"/>
    <cellStyle name="Normal 8 3 2 4 3 6" xfId="24236" xr:uid="{00000000-0005-0000-0000-000055980000}"/>
    <cellStyle name="Normal 8 3 2 4 4" xfId="2509" xr:uid="{00000000-0005-0000-0000-000056980000}"/>
    <cellStyle name="Normal 8 3 2 4 4 2" xfId="6230" xr:uid="{00000000-0005-0000-0000-000057980000}"/>
    <cellStyle name="Normal 8 3 2 4 4 2 2" xfId="21114" xr:uid="{00000000-0005-0000-0000-000058980000}"/>
    <cellStyle name="Normal 8 3 2 4 4 2 2 2" xfId="43757" xr:uid="{00000000-0005-0000-0000-000059980000}"/>
    <cellStyle name="Normal 8 3 2 4 4 2 3" xfId="13674" xr:uid="{00000000-0005-0000-0000-00005A980000}"/>
    <cellStyle name="Normal 8 3 2 4 4 2 3 2" xfId="36317" xr:uid="{00000000-0005-0000-0000-00005B980000}"/>
    <cellStyle name="Normal 8 3 2 4 4 2 4" xfId="28876" xr:uid="{00000000-0005-0000-0000-00005C980000}"/>
    <cellStyle name="Normal 8 3 2 4 4 3" xfId="17396" xr:uid="{00000000-0005-0000-0000-00005D980000}"/>
    <cellStyle name="Normal 8 3 2 4 4 3 2" xfId="40039" xr:uid="{00000000-0005-0000-0000-00005E980000}"/>
    <cellStyle name="Normal 8 3 2 4 4 4" xfId="9956" xr:uid="{00000000-0005-0000-0000-00005F980000}"/>
    <cellStyle name="Normal 8 3 2 4 4 4 2" xfId="32599" xr:uid="{00000000-0005-0000-0000-000060980000}"/>
    <cellStyle name="Normal 8 3 2 4 4 5" xfId="25158" xr:uid="{00000000-0005-0000-0000-000061980000}"/>
    <cellStyle name="Normal 8 3 2 4 5" xfId="4383" xr:uid="{00000000-0005-0000-0000-000062980000}"/>
    <cellStyle name="Normal 8 3 2 4 5 2" xfId="19267" xr:uid="{00000000-0005-0000-0000-000063980000}"/>
    <cellStyle name="Normal 8 3 2 4 5 2 2" xfId="41910" xr:uid="{00000000-0005-0000-0000-000064980000}"/>
    <cellStyle name="Normal 8 3 2 4 5 3" xfId="11827" xr:uid="{00000000-0005-0000-0000-000065980000}"/>
    <cellStyle name="Normal 8 3 2 4 5 3 2" xfId="34470" xr:uid="{00000000-0005-0000-0000-000066980000}"/>
    <cellStyle name="Normal 8 3 2 4 5 4" xfId="27029" xr:uid="{00000000-0005-0000-0000-000067980000}"/>
    <cellStyle name="Normal 8 3 2 4 6" xfId="15549" xr:uid="{00000000-0005-0000-0000-000068980000}"/>
    <cellStyle name="Normal 8 3 2 4 6 2" xfId="38192" xr:uid="{00000000-0005-0000-0000-000069980000}"/>
    <cellStyle name="Normal 8 3 2 4 7" xfId="8109" xr:uid="{00000000-0005-0000-0000-00006A980000}"/>
    <cellStyle name="Normal 8 3 2 4 7 2" xfId="30752" xr:uid="{00000000-0005-0000-0000-00006B980000}"/>
    <cellStyle name="Normal 8 3 2 4 8" xfId="23311" xr:uid="{00000000-0005-0000-0000-00006C980000}"/>
    <cellStyle name="Normal 8 3 2 5" xfId="907" xr:uid="{00000000-0005-0000-0000-00006D980000}"/>
    <cellStyle name="Normal 8 3 2 5 2" xfId="1835" xr:uid="{00000000-0005-0000-0000-00006E980000}"/>
    <cellStyle name="Normal 8 3 2 5 2 2" xfId="3685" xr:uid="{00000000-0005-0000-0000-00006F980000}"/>
    <cellStyle name="Normal 8 3 2 5 2 2 2" xfId="7406" xr:uid="{00000000-0005-0000-0000-000070980000}"/>
    <cellStyle name="Normal 8 3 2 5 2 2 2 2" xfId="22290" xr:uid="{00000000-0005-0000-0000-000071980000}"/>
    <cellStyle name="Normal 8 3 2 5 2 2 2 2 2" xfId="44933" xr:uid="{00000000-0005-0000-0000-000072980000}"/>
    <cellStyle name="Normal 8 3 2 5 2 2 2 3" xfId="14850" xr:uid="{00000000-0005-0000-0000-000073980000}"/>
    <cellStyle name="Normal 8 3 2 5 2 2 2 3 2" xfId="37493" xr:uid="{00000000-0005-0000-0000-000074980000}"/>
    <cellStyle name="Normal 8 3 2 5 2 2 2 4" xfId="30052" xr:uid="{00000000-0005-0000-0000-000075980000}"/>
    <cellStyle name="Normal 8 3 2 5 2 2 3" xfId="18572" xr:uid="{00000000-0005-0000-0000-000076980000}"/>
    <cellStyle name="Normal 8 3 2 5 2 2 3 2" xfId="41215" xr:uid="{00000000-0005-0000-0000-000077980000}"/>
    <cellStyle name="Normal 8 3 2 5 2 2 4" xfId="11132" xr:uid="{00000000-0005-0000-0000-000078980000}"/>
    <cellStyle name="Normal 8 3 2 5 2 2 4 2" xfId="33775" xr:uid="{00000000-0005-0000-0000-000079980000}"/>
    <cellStyle name="Normal 8 3 2 5 2 2 5" xfId="26334" xr:uid="{00000000-0005-0000-0000-00007A980000}"/>
    <cellStyle name="Normal 8 3 2 5 2 3" xfId="5559" xr:uid="{00000000-0005-0000-0000-00007B980000}"/>
    <cellStyle name="Normal 8 3 2 5 2 3 2" xfId="20443" xr:uid="{00000000-0005-0000-0000-00007C980000}"/>
    <cellStyle name="Normal 8 3 2 5 2 3 2 2" xfId="43086" xr:uid="{00000000-0005-0000-0000-00007D980000}"/>
    <cellStyle name="Normal 8 3 2 5 2 3 3" xfId="13003" xr:uid="{00000000-0005-0000-0000-00007E980000}"/>
    <cellStyle name="Normal 8 3 2 5 2 3 3 2" xfId="35646" xr:uid="{00000000-0005-0000-0000-00007F980000}"/>
    <cellStyle name="Normal 8 3 2 5 2 3 4" xfId="28205" xr:uid="{00000000-0005-0000-0000-000080980000}"/>
    <cellStyle name="Normal 8 3 2 5 2 4" xfId="16725" xr:uid="{00000000-0005-0000-0000-000081980000}"/>
    <cellStyle name="Normal 8 3 2 5 2 4 2" xfId="39368" xr:uid="{00000000-0005-0000-0000-000082980000}"/>
    <cellStyle name="Normal 8 3 2 5 2 5" xfId="9285" xr:uid="{00000000-0005-0000-0000-000083980000}"/>
    <cellStyle name="Normal 8 3 2 5 2 5 2" xfId="31928" xr:uid="{00000000-0005-0000-0000-000084980000}"/>
    <cellStyle name="Normal 8 3 2 5 2 6" xfId="24487" xr:uid="{00000000-0005-0000-0000-000085980000}"/>
    <cellStyle name="Normal 8 3 2 5 3" xfId="2760" xr:uid="{00000000-0005-0000-0000-000086980000}"/>
    <cellStyle name="Normal 8 3 2 5 3 2" xfId="6481" xr:uid="{00000000-0005-0000-0000-000087980000}"/>
    <cellStyle name="Normal 8 3 2 5 3 2 2" xfId="21365" xr:uid="{00000000-0005-0000-0000-000088980000}"/>
    <cellStyle name="Normal 8 3 2 5 3 2 2 2" xfId="44008" xr:uid="{00000000-0005-0000-0000-000089980000}"/>
    <cellStyle name="Normal 8 3 2 5 3 2 3" xfId="13925" xr:uid="{00000000-0005-0000-0000-00008A980000}"/>
    <cellStyle name="Normal 8 3 2 5 3 2 3 2" xfId="36568" xr:uid="{00000000-0005-0000-0000-00008B980000}"/>
    <cellStyle name="Normal 8 3 2 5 3 2 4" xfId="29127" xr:uid="{00000000-0005-0000-0000-00008C980000}"/>
    <cellStyle name="Normal 8 3 2 5 3 3" xfId="17647" xr:uid="{00000000-0005-0000-0000-00008D980000}"/>
    <cellStyle name="Normal 8 3 2 5 3 3 2" xfId="40290" xr:uid="{00000000-0005-0000-0000-00008E980000}"/>
    <cellStyle name="Normal 8 3 2 5 3 4" xfId="10207" xr:uid="{00000000-0005-0000-0000-00008F980000}"/>
    <cellStyle name="Normal 8 3 2 5 3 4 2" xfId="32850" xr:uid="{00000000-0005-0000-0000-000090980000}"/>
    <cellStyle name="Normal 8 3 2 5 3 5" xfId="25409" xr:uid="{00000000-0005-0000-0000-000091980000}"/>
    <cellStyle name="Normal 8 3 2 5 4" xfId="4634" xr:uid="{00000000-0005-0000-0000-000092980000}"/>
    <cellStyle name="Normal 8 3 2 5 4 2" xfId="19518" xr:uid="{00000000-0005-0000-0000-000093980000}"/>
    <cellStyle name="Normal 8 3 2 5 4 2 2" xfId="42161" xr:uid="{00000000-0005-0000-0000-000094980000}"/>
    <cellStyle name="Normal 8 3 2 5 4 3" xfId="12078" xr:uid="{00000000-0005-0000-0000-000095980000}"/>
    <cellStyle name="Normal 8 3 2 5 4 3 2" xfId="34721" xr:uid="{00000000-0005-0000-0000-000096980000}"/>
    <cellStyle name="Normal 8 3 2 5 4 4" xfId="27280" xr:uid="{00000000-0005-0000-0000-000097980000}"/>
    <cellStyle name="Normal 8 3 2 5 5" xfId="15800" xr:uid="{00000000-0005-0000-0000-000098980000}"/>
    <cellStyle name="Normal 8 3 2 5 5 2" xfId="38443" xr:uid="{00000000-0005-0000-0000-000099980000}"/>
    <cellStyle name="Normal 8 3 2 5 6" xfId="8360" xr:uid="{00000000-0005-0000-0000-00009A980000}"/>
    <cellStyle name="Normal 8 3 2 5 6 2" xfId="31003" xr:uid="{00000000-0005-0000-0000-00009B980000}"/>
    <cellStyle name="Normal 8 3 2 5 7" xfId="23562" xr:uid="{00000000-0005-0000-0000-00009C980000}"/>
    <cellStyle name="Normal 8 3 2 6" xfId="1373" xr:uid="{00000000-0005-0000-0000-00009D980000}"/>
    <cellStyle name="Normal 8 3 2 6 2" xfId="3223" xr:uid="{00000000-0005-0000-0000-00009E980000}"/>
    <cellStyle name="Normal 8 3 2 6 2 2" xfId="6944" xr:uid="{00000000-0005-0000-0000-00009F980000}"/>
    <cellStyle name="Normal 8 3 2 6 2 2 2" xfId="21828" xr:uid="{00000000-0005-0000-0000-0000A0980000}"/>
    <cellStyle name="Normal 8 3 2 6 2 2 2 2" xfId="44471" xr:uid="{00000000-0005-0000-0000-0000A1980000}"/>
    <cellStyle name="Normal 8 3 2 6 2 2 3" xfId="14388" xr:uid="{00000000-0005-0000-0000-0000A2980000}"/>
    <cellStyle name="Normal 8 3 2 6 2 2 3 2" xfId="37031" xr:uid="{00000000-0005-0000-0000-0000A3980000}"/>
    <cellStyle name="Normal 8 3 2 6 2 2 4" xfId="29590" xr:uid="{00000000-0005-0000-0000-0000A4980000}"/>
    <cellStyle name="Normal 8 3 2 6 2 3" xfId="18110" xr:uid="{00000000-0005-0000-0000-0000A5980000}"/>
    <cellStyle name="Normal 8 3 2 6 2 3 2" xfId="40753" xr:uid="{00000000-0005-0000-0000-0000A6980000}"/>
    <cellStyle name="Normal 8 3 2 6 2 4" xfId="10670" xr:uid="{00000000-0005-0000-0000-0000A7980000}"/>
    <cellStyle name="Normal 8 3 2 6 2 4 2" xfId="33313" xr:uid="{00000000-0005-0000-0000-0000A8980000}"/>
    <cellStyle name="Normal 8 3 2 6 2 5" xfId="25872" xr:uid="{00000000-0005-0000-0000-0000A9980000}"/>
    <cellStyle name="Normal 8 3 2 6 3" xfId="5097" xr:uid="{00000000-0005-0000-0000-0000AA980000}"/>
    <cellStyle name="Normal 8 3 2 6 3 2" xfId="19981" xr:uid="{00000000-0005-0000-0000-0000AB980000}"/>
    <cellStyle name="Normal 8 3 2 6 3 2 2" xfId="42624" xr:uid="{00000000-0005-0000-0000-0000AC980000}"/>
    <cellStyle name="Normal 8 3 2 6 3 3" xfId="12541" xr:uid="{00000000-0005-0000-0000-0000AD980000}"/>
    <cellStyle name="Normal 8 3 2 6 3 3 2" xfId="35184" xr:uid="{00000000-0005-0000-0000-0000AE980000}"/>
    <cellStyle name="Normal 8 3 2 6 3 4" xfId="27743" xr:uid="{00000000-0005-0000-0000-0000AF980000}"/>
    <cellStyle name="Normal 8 3 2 6 4" xfId="16263" xr:uid="{00000000-0005-0000-0000-0000B0980000}"/>
    <cellStyle name="Normal 8 3 2 6 4 2" xfId="38906" xr:uid="{00000000-0005-0000-0000-0000B1980000}"/>
    <cellStyle name="Normal 8 3 2 6 5" xfId="8823" xr:uid="{00000000-0005-0000-0000-0000B2980000}"/>
    <cellStyle name="Normal 8 3 2 6 5 2" xfId="31466" xr:uid="{00000000-0005-0000-0000-0000B3980000}"/>
    <cellStyle name="Normal 8 3 2 6 6" xfId="24025" xr:uid="{00000000-0005-0000-0000-0000B4980000}"/>
    <cellStyle name="Normal 8 3 2 7" xfId="2298" xr:uid="{00000000-0005-0000-0000-0000B5980000}"/>
    <cellStyle name="Normal 8 3 2 7 2" xfId="6019" xr:uid="{00000000-0005-0000-0000-0000B6980000}"/>
    <cellStyle name="Normal 8 3 2 7 2 2" xfId="20903" xr:uid="{00000000-0005-0000-0000-0000B7980000}"/>
    <cellStyle name="Normal 8 3 2 7 2 2 2" xfId="43546" xr:uid="{00000000-0005-0000-0000-0000B8980000}"/>
    <cellStyle name="Normal 8 3 2 7 2 3" xfId="13463" xr:uid="{00000000-0005-0000-0000-0000B9980000}"/>
    <cellStyle name="Normal 8 3 2 7 2 3 2" xfId="36106" xr:uid="{00000000-0005-0000-0000-0000BA980000}"/>
    <cellStyle name="Normal 8 3 2 7 2 4" xfId="28665" xr:uid="{00000000-0005-0000-0000-0000BB980000}"/>
    <cellStyle name="Normal 8 3 2 7 3" xfId="17185" xr:uid="{00000000-0005-0000-0000-0000BC980000}"/>
    <cellStyle name="Normal 8 3 2 7 3 2" xfId="39828" xr:uid="{00000000-0005-0000-0000-0000BD980000}"/>
    <cellStyle name="Normal 8 3 2 7 4" xfId="9745" xr:uid="{00000000-0005-0000-0000-0000BE980000}"/>
    <cellStyle name="Normal 8 3 2 7 4 2" xfId="32388" xr:uid="{00000000-0005-0000-0000-0000BF980000}"/>
    <cellStyle name="Normal 8 3 2 7 5" xfId="24947" xr:uid="{00000000-0005-0000-0000-0000C0980000}"/>
    <cellStyle name="Normal 8 3 2 8" xfId="4172" xr:uid="{00000000-0005-0000-0000-0000C1980000}"/>
    <cellStyle name="Normal 8 3 2 8 2" xfId="19056" xr:uid="{00000000-0005-0000-0000-0000C2980000}"/>
    <cellStyle name="Normal 8 3 2 8 2 2" xfId="41699" xr:uid="{00000000-0005-0000-0000-0000C3980000}"/>
    <cellStyle name="Normal 8 3 2 8 3" xfId="11616" xr:uid="{00000000-0005-0000-0000-0000C4980000}"/>
    <cellStyle name="Normal 8 3 2 8 3 2" xfId="34259" xr:uid="{00000000-0005-0000-0000-0000C5980000}"/>
    <cellStyle name="Normal 8 3 2 8 4" xfId="26818" xr:uid="{00000000-0005-0000-0000-0000C6980000}"/>
    <cellStyle name="Normal 8 3 2 9" xfId="15338" xr:uid="{00000000-0005-0000-0000-0000C7980000}"/>
    <cellStyle name="Normal 8 3 2 9 2" xfId="37981" xr:uid="{00000000-0005-0000-0000-0000C8980000}"/>
    <cellStyle name="Normal 8 3 3" xfId="472" xr:uid="{00000000-0005-0000-0000-0000C9980000}"/>
    <cellStyle name="Normal 8 3 3 10" xfId="23133" xr:uid="{00000000-0005-0000-0000-0000CA980000}"/>
    <cellStyle name="Normal 8 3 3 2" xfId="578" xr:uid="{00000000-0005-0000-0000-0000CB980000}"/>
    <cellStyle name="Normal 8 3 3 2 2" xfId="790" xr:uid="{00000000-0005-0000-0000-0000CC980000}"/>
    <cellStyle name="Normal 8 3 3 2 2 2" xfId="1255" xr:uid="{00000000-0005-0000-0000-0000CD980000}"/>
    <cellStyle name="Normal 8 3 3 2 2 2 2" xfId="2183" xr:uid="{00000000-0005-0000-0000-0000CE980000}"/>
    <cellStyle name="Normal 8 3 3 2 2 2 2 2" xfId="4033" xr:uid="{00000000-0005-0000-0000-0000CF980000}"/>
    <cellStyle name="Normal 8 3 3 2 2 2 2 2 2" xfId="7754" xr:uid="{00000000-0005-0000-0000-0000D0980000}"/>
    <cellStyle name="Normal 8 3 3 2 2 2 2 2 2 2" xfId="22638" xr:uid="{00000000-0005-0000-0000-0000D1980000}"/>
    <cellStyle name="Normal 8 3 3 2 2 2 2 2 2 2 2" xfId="45281" xr:uid="{00000000-0005-0000-0000-0000D2980000}"/>
    <cellStyle name="Normal 8 3 3 2 2 2 2 2 2 3" xfId="15198" xr:uid="{00000000-0005-0000-0000-0000D3980000}"/>
    <cellStyle name="Normal 8 3 3 2 2 2 2 2 2 3 2" xfId="37841" xr:uid="{00000000-0005-0000-0000-0000D4980000}"/>
    <cellStyle name="Normal 8 3 3 2 2 2 2 2 2 4" xfId="30400" xr:uid="{00000000-0005-0000-0000-0000D5980000}"/>
    <cellStyle name="Normal 8 3 3 2 2 2 2 2 3" xfId="18920" xr:uid="{00000000-0005-0000-0000-0000D6980000}"/>
    <cellStyle name="Normal 8 3 3 2 2 2 2 2 3 2" xfId="41563" xr:uid="{00000000-0005-0000-0000-0000D7980000}"/>
    <cellStyle name="Normal 8 3 3 2 2 2 2 2 4" xfId="11480" xr:uid="{00000000-0005-0000-0000-0000D8980000}"/>
    <cellStyle name="Normal 8 3 3 2 2 2 2 2 4 2" xfId="34123" xr:uid="{00000000-0005-0000-0000-0000D9980000}"/>
    <cellStyle name="Normal 8 3 3 2 2 2 2 2 5" xfId="26682" xr:uid="{00000000-0005-0000-0000-0000DA980000}"/>
    <cellStyle name="Normal 8 3 3 2 2 2 2 3" xfId="5907" xr:uid="{00000000-0005-0000-0000-0000DB980000}"/>
    <cellStyle name="Normal 8 3 3 2 2 2 2 3 2" xfId="20791" xr:uid="{00000000-0005-0000-0000-0000DC980000}"/>
    <cellStyle name="Normal 8 3 3 2 2 2 2 3 2 2" xfId="43434" xr:uid="{00000000-0005-0000-0000-0000DD980000}"/>
    <cellStyle name="Normal 8 3 3 2 2 2 2 3 3" xfId="13351" xr:uid="{00000000-0005-0000-0000-0000DE980000}"/>
    <cellStyle name="Normal 8 3 3 2 2 2 2 3 3 2" xfId="35994" xr:uid="{00000000-0005-0000-0000-0000DF980000}"/>
    <cellStyle name="Normal 8 3 3 2 2 2 2 3 4" xfId="28553" xr:uid="{00000000-0005-0000-0000-0000E0980000}"/>
    <cellStyle name="Normal 8 3 3 2 2 2 2 4" xfId="17073" xr:uid="{00000000-0005-0000-0000-0000E1980000}"/>
    <cellStyle name="Normal 8 3 3 2 2 2 2 4 2" xfId="39716" xr:uid="{00000000-0005-0000-0000-0000E2980000}"/>
    <cellStyle name="Normal 8 3 3 2 2 2 2 5" xfId="9633" xr:uid="{00000000-0005-0000-0000-0000E3980000}"/>
    <cellStyle name="Normal 8 3 3 2 2 2 2 5 2" xfId="32276" xr:uid="{00000000-0005-0000-0000-0000E4980000}"/>
    <cellStyle name="Normal 8 3 3 2 2 2 2 6" xfId="24835" xr:uid="{00000000-0005-0000-0000-0000E5980000}"/>
    <cellStyle name="Normal 8 3 3 2 2 2 3" xfId="3108" xr:uid="{00000000-0005-0000-0000-0000E6980000}"/>
    <cellStyle name="Normal 8 3 3 2 2 2 3 2" xfId="6829" xr:uid="{00000000-0005-0000-0000-0000E7980000}"/>
    <cellStyle name="Normal 8 3 3 2 2 2 3 2 2" xfId="21713" xr:uid="{00000000-0005-0000-0000-0000E8980000}"/>
    <cellStyle name="Normal 8 3 3 2 2 2 3 2 2 2" xfId="44356" xr:uid="{00000000-0005-0000-0000-0000E9980000}"/>
    <cellStyle name="Normal 8 3 3 2 2 2 3 2 3" xfId="14273" xr:uid="{00000000-0005-0000-0000-0000EA980000}"/>
    <cellStyle name="Normal 8 3 3 2 2 2 3 2 3 2" xfId="36916" xr:uid="{00000000-0005-0000-0000-0000EB980000}"/>
    <cellStyle name="Normal 8 3 3 2 2 2 3 2 4" xfId="29475" xr:uid="{00000000-0005-0000-0000-0000EC980000}"/>
    <cellStyle name="Normal 8 3 3 2 2 2 3 3" xfId="17995" xr:uid="{00000000-0005-0000-0000-0000ED980000}"/>
    <cellStyle name="Normal 8 3 3 2 2 2 3 3 2" xfId="40638" xr:uid="{00000000-0005-0000-0000-0000EE980000}"/>
    <cellStyle name="Normal 8 3 3 2 2 2 3 4" xfId="10555" xr:uid="{00000000-0005-0000-0000-0000EF980000}"/>
    <cellStyle name="Normal 8 3 3 2 2 2 3 4 2" xfId="33198" xr:uid="{00000000-0005-0000-0000-0000F0980000}"/>
    <cellStyle name="Normal 8 3 3 2 2 2 3 5" xfId="25757" xr:uid="{00000000-0005-0000-0000-0000F1980000}"/>
    <cellStyle name="Normal 8 3 3 2 2 2 4" xfId="4982" xr:uid="{00000000-0005-0000-0000-0000F2980000}"/>
    <cellStyle name="Normal 8 3 3 2 2 2 4 2" xfId="19866" xr:uid="{00000000-0005-0000-0000-0000F3980000}"/>
    <cellStyle name="Normal 8 3 3 2 2 2 4 2 2" xfId="42509" xr:uid="{00000000-0005-0000-0000-0000F4980000}"/>
    <cellStyle name="Normal 8 3 3 2 2 2 4 3" xfId="12426" xr:uid="{00000000-0005-0000-0000-0000F5980000}"/>
    <cellStyle name="Normal 8 3 3 2 2 2 4 3 2" xfId="35069" xr:uid="{00000000-0005-0000-0000-0000F6980000}"/>
    <cellStyle name="Normal 8 3 3 2 2 2 4 4" xfId="27628" xr:uid="{00000000-0005-0000-0000-0000F7980000}"/>
    <cellStyle name="Normal 8 3 3 2 2 2 5" xfId="16148" xr:uid="{00000000-0005-0000-0000-0000F8980000}"/>
    <cellStyle name="Normal 8 3 3 2 2 2 5 2" xfId="38791" xr:uid="{00000000-0005-0000-0000-0000F9980000}"/>
    <cellStyle name="Normal 8 3 3 2 2 2 6" xfId="8708" xr:uid="{00000000-0005-0000-0000-0000FA980000}"/>
    <cellStyle name="Normal 8 3 3 2 2 2 6 2" xfId="31351" xr:uid="{00000000-0005-0000-0000-0000FB980000}"/>
    <cellStyle name="Normal 8 3 3 2 2 2 7" xfId="23910" xr:uid="{00000000-0005-0000-0000-0000FC980000}"/>
    <cellStyle name="Normal 8 3 3 2 2 3" xfId="1721" xr:uid="{00000000-0005-0000-0000-0000FD980000}"/>
    <cellStyle name="Normal 8 3 3 2 2 3 2" xfId="3571" xr:uid="{00000000-0005-0000-0000-0000FE980000}"/>
    <cellStyle name="Normal 8 3 3 2 2 3 2 2" xfId="7292" xr:uid="{00000000-0005-0000-0000-0000FF980000}"/>
    <cellStyle name="Normal 8 3 3 2 2 3 2 2 2" xfId="22176" xr:uid="{00000000-0005-0000-0000-000000990000}"/>
    <cellStyle name="Normal 8 3 3 2 2 3 2 2 2 2" xfId="44819" xr:uid="{00000000-0005-0000-0000-000001990000}"/>
    <cellStyle name="Normal 8 3 3 2 2 3 2 2 3" xfId="14736" xr:uid="{00000000-0005-0000-0000-000002990000}"/>
    <cellStyle name="Normal 8 3 3 2 2 3 2 2 3 2" xfId="37379" xr:uid="{00000000-0005-0000-0000-000003990000}"/>
    <cellStyle name="Normal 8 3 3 2 2 3 2 2 4" xfId="29938" xr:uid="{00000000-0005-0000-0000-000004990000}"/>
    <cellStyle name="Normal 8 3 3 2 2 3 2 3" xfId="18458" xr:uid="{00000000-0005-0000-0000-000005990000}"/>
    <cellStyle name="Normal 8 3 3 2 2 3 2 3 2" xfId="41101" xr:uid="{00000000-0005-0000-0000-000006990000}"/>
    <cellStyle name="Normal 8 3 3 2 2 3 2 4" xfId="11018" xr:uid="{00000000-0005-0000-0000-000007990000}"/>
    <cellStyle name="Normal 8 3 3 2 2 3 2 4 2" xfId="33661" xr:uid="{00000000-0005-0000-0000-000008990000}"/>
    <cellStyle name="Normal 8 3 3 2 2 3 2 5" xfId="26220" xr:uid="{00000000-0005-0000-0000-000009990000}"/>
    <cellStyle name="Normal 8 3 3 2 2 3 3" xfId="5445" xr:uid="{00000000-0005-0000-0000-00000A990000}"/>
    <cellStyle name="Normal 8 3 3 2 2 3 3 2" xfId="20329" xr:uid="{00000000-0005-0000-0000-00000B990000}"/>
    <cellStyle name="Normal 8 3 3 2 2 3 3 2 2" xfId="42972" xr:uid="{00000000-0005-0000-0000-00000C990000}"/>
    <cellStyle name="Normal 8 3 3 2 2 3 3 3" xfId="12889" xr:uid="{00000000-0005-0000-0000-00000D990000}"/>
    <cellStyle name="Normal 8 3 3 2 2 3 3 3 2" xfId="35532" xr:uid="{00000000-0005-0000-0000-00000E990000}"/>
    <cellStyle name="Normal 8 3 3 2 2 3 3 4" xfId="28091" xr:uid="{00000000-0005-0000-0000-00000F990000}"/>
    <cellStyle name="Normal 8 3 3 2 2 3 4" xfId="16611" xr:uid="{00000000-0005-0000-0000-000010990000}"/>
    <cellStyle name="Normal 8 3 3 2 2 3 4 2" xfId="39254" xr:uid="{00000000-0005-0000-0000-000011990000}"/>
    <cellStyle name="Normal 8 3 3 2 2 3 5" xfId="9171" xr:uid="{00000000-0005-0000-0000-000012990000}"/>
    <cellStyle name="Normal 8 3 3 2 2 3 5 2" xfId="31814" xr:uid="{00000000-0005-0000-0000-000013990000}"/>
    <cellStyle name="Normal 8 3 3 2 2 3 6" xfId="24373" xr:uid="{00000000-0005-0000-0000-000014990000}"/>
    <cellStyle name="Normal 8 3 3 2 2 4" xfId="2646" xr:uid="{00000000-0005-0000-0000-000015990000}"/>
    <cellStyle name="Normal 8 3 3 2 2 4 2" xfId="6367" xr:uid="{00000000-0005-0000-0000-000016990000}"/>
    <cellStyle name="Normal 8 3 3 2 2 4 2 2" xfId="21251" xr:uid="{00000000-0005-0000-0000-000017990000}"/>
    <cellStyle name="Normal 8 3 3 2 2 4 2 2 2" xfId="43894" xr:uid="{00000000-0005-0000-0000-000018990000}"/>
    <cellStyle name="Normal 8 3 3 2 2 4 2 3" xfId="13811" xr:uid="{00000000-0005-0000-0000-000019990000}"/>
    <cellStyle name="Normal 8 3 3 2 2 4 2 3 2" xfId="36454" xr:uid="{00000000-0005-0000-0000-00001A990000}"/>
    <cellStyle name="Normal 8 3 3 2 2 4 2 4" xfId="29013" xr:uid="{00000000-0005-0000-0000-00001B990000}"/>
    <cellStyle name="Normal 8 3 3 2 2 4 3" xfId="17533" xr:uid="{00000000-0005-0000-0000-00001C990000}"/>
    <cellStyle name="Normal 8 3 3 2 2 4 3 2" xfId="40176" xr:uid="{00000000-0005-0000-0000-00001D990000}"/>
    <cellStyle name="Normal 8 3 3 2 2 4 4" xfId="10093" xr:uid="{00000000-0005-0000-0000-00001E990000}"/>
    <cellStyle name="Normal 8 3 3 2 2 4 4 2" xfId="32736" xr:uid="{00000000-0005-0000-0000-00001F990000}"/>
    <cellStyle name="Normal 8 3 3 2 2 4 5" xfId="25295" xr:uid="{00000000-0005-0000-0000-000020990000}"/>
    <cellStyle name="Normal 8 3 3 2 2 5" xfId="4520" xr:uid="{00000000-0005-0000-0000-000021990000}"/>
    <cellStyle name="Normal 8 3 3 2 2 5 2" xfId="19404" xr:uid="{00000000-0005-0000-0000-000022990000}"/>
    <cellStyle name="Normal 8 3 3 2 2 5 2 2" xfId="42047" xr:uid="{00000000-0005-0000-0000-000023990000}"/>
    <cellStyle name="Normal 8 3 3 2 2 5 3" xfId="11964" xr:uid="{00000000-0005-0000-0000-000024990000}"/>
    <cellStyle name="Normal 8 3 3 2 2 5 3 2" xfId="34607" xr:uid="{00000000-0005-0000-0000-000025990000}"/>
    <cellStyle name="Normal 8 3 3 2 2 5 4" xfId="27166" xr:uid="{00000000-0005-0000-0000-000026990000}"/>
    <cellStyle name="Normal 8 3 3 2 2 6" xfId="15686" xr:uid="{00000000-0005-0000-0000-000027990000}"/>
    <cellStyle name="Normal 8 3 3 2 2 6 2" xfId="38329" xr:uid="{00000000-0005-0000-0000-000028990000}"/>
    <cellStyle name="Normal 8 3 3 2 2 7" xfId="8246" xr:uid="{00000000-0005-0000-0000-000029990000}"/>
    <cellStyle name="Normal 8 3 3 2 2 7 2" xfId="30889" xr:uid="{00000000-0005-0000-0000-00002A990000}"/>
    <cellStyle name="Normal 8 3 3 2 2 8" xfId="23448" xr:uid="{00000000-0005-0000-0000-00002B990000}"/>
    <cellStyle name="Normal 8 3 3 2 3" xfId="1044" xr:uid="{00000000-0005-0000-0000-00002C990000}"/>
    <cellStyle name="Normal 8 3 3 2 3 2" xfId="1972" xr:uid="{00000000-0005-0000-0000-00002D990000}"/>
    <cellStyle name="Normal 8 3 3 2 3 2 2" xfId="3822" xr:uid="{00000000-0005-0000-0000-00002E990000}"/>
    <cellStyle name="Normal 8 3 3 2 3 2 2 2" xfId="7543" xr:uid="{00000000-0005-0000-0000-00002F990000}"/>
    <cellStyle name="Normal 8 3 3 2 3 2 2 2 2" xfId="22427" xr:uid="{00000000-0005-0000-0000-000030990000}"/>
    <cellStyle name="Normal 8 3 3 2 3 2 2 2 2 2" xfId="45070" xr:uid="{00000000-0005-0000-0000-000031990000}"/>
    <cellStyle name="Normal 8 3 3 2 3 2 2 2 3" xfId="14987" xr:uid="{00000000-0005-0000-0000-000032990000}"/>
    <cellStyle name="Normal 8 3 3 2 3 2 2 2 3 2" xfId="37630" xr:uid="{00000000-0005-0000-0000-000033990000}"/>
    <cellStyle name="Normal 8 3 3 2 3 2 2 2 4" xfId="30189" xr:uid="{00000000-0005-0000-0000-000034990000}"/>
    <cellStyle name="Normal 8 3 3 2 3 2 2 3" xfId="18709" xr:uid="{00000000-0005-0000-0000-000035990000}"/>
    <cellStyle name="Normal 8 3 3 2 3 2 2 3 2" xfId="41352" xr:uid="{00000000-0005-0000-0000-000036990000}"/>
    <cellStyle name="Normal 8 3 3 2 3 2 2 4" xfId="11269" xr:uid="{00000000-0005-0000-0000-000037990000}"/>
    <cellStyle name="Normal 8 3 3 2 3 2 2 4 2" xfId="33912" xr:uid="{00000000-0005-0000-0000-000038990000}"/>
    <cellStyle name="Normal 8 3 3 2 3 2 2 5" xfId="26471" xr:uid="{00000000-0005-0000-0000-000039990000}"/>
    <cellStyle name="Normal 8 3 3 2 3 2 3" xfId="5696" xr:uid="{00000000-0005-0000-0000-00003A990000}"/>
    <cellStyle name="Normal 8 3 3 2 3 2 3 2" xfId="20580" xr:uid="{00000000-0005-0000-0000-00003B990000}"/>
    <cellStyle name="Normal 8 3 3 2 3 2 3 2 2" xfId="43223" xr:uid="{00000000-0005-0000-0000-00003C990000}"/>
    <cellStyle name="Normal 8 3 3 2 3 2 3 3" xfId="13140" xr:uid="{00000000-0005-0000-0000-00003D990000}"/>
    <cellStyle name="Normal 8 3 3 2 3 2 3 3 2" xfId="35783" xr:uid="{00000000-0005-0000-0000-00003E990000}"/>
    <cellStyle name="Normal 8 3 3 2 3 2 3 4" xfId="28342" xr:uid="{00000000-0005-0000-0000-00003F990000}"/>
    <cellStyle name="Normal 8 3 3 2 3 2 4" xfId="16862" xr:uid="{00000000-0005-0000-0000-000040990000}"/>
    <cellStyle name="Normal 8 3 3 2 3 2 4 2" xfId="39505" xr:uid="{00000000-0005-0000-0000-000041990000}"/>
    <cellStyle name="Normal 8 3 3 2 3 2 5" xfId="9422" xr:uid="{00000000-0005-0000-0000-000042990000}"/>
    <cellStyle name="Normal 8 3 3 2 3 2 5 2" xfId="32065" xr:uid="{00000000-0005-0000-0000-000043990000}"/>
    <cellStyle name="Normal 8 3 3 2 3 2 6" xfId="24624" xr:uid="{00000000-0005-0000-0000-000044990000}"/>
    <cellStyle name="Normal 8 3 3 2 3 3" xfId="2897" xr:uid="{00000000-0005-0000-0000-000045990000}"/>
    <cellStyle name="Normal 8 3 3 2 3 3 2" xfId="6618" xr:uid="{00000000-0005-0000-0000-000046990000}"/>
    <cellStyle name="Normal 8 3 3 2 3 3 2 2" xfId="21502" xr:uid="{00000000-0005-0000-0000-000047990000}"/>
    <cellStyle name="Normal 8 3 3 2 3 3 2 2 2" xfId="44145" xr:uid="{00000000-0005-0000-0000-000048990000}"/>
    <cellStyle name="Normal 8 3 3 2 3 3 2 3" xfId="14062" xr:uid="{00000000-0005-0000-0000-000049990000}"/>
    <cellStyle name="Normal 8 3 3 2 3 3 2 3 2" xfId="36705" xr:uid="{00000000-0005-0000-0000-00004A990000}"/>
    <cellStyle name="Normal 8 3 3 2 3 3 2 4" xfId="29264" xr:uid="{00000000-0005-0000-0000-00004B990000}"/>
    <cellStyle name="Normal 8 3 3 2 3 3 3" xfId="17784" xr:uid="{00000000-0005-0000-0000-00004C990000}"/>
    <cellStyle name="Normal 8 3 3 2 3 3 3 2" xfId="40427" xr:uid="{00000000-0005-0000-0000-00004D990000}"/>
    <cellStyle name="Normal 8 3 3 2 3 3 4" xfId="10344" xr:uid="{00000000-0005-0000-0000-00004E990000}"/>
    <cellStyle name="Normal 8 3 3 2 3 3 4 2" xfId="32987" xr:uid="{00000000-0005-0000-0000-00004F990000}"/>
    <cellStyle name="Normal 8 3 3 2 3 3 5" xfId="25546" xr:uid="{00000000-0005-0000-0000-000050990000}"/>
    <cellStyle name="Normal 8 3 3 2 3 4" xfId="4771" xr:uid="{00000000-0005-0000-0000-000051990000}"/>
    <cellStyle name="Normal 8 3 3 2 3 4 2" xfId="19655" xr:uid="{00000000-0005-0000-0000-000052990000}"/>
    <cellStyle name="Normal 8 3 3 2 3 4 2 2" xfId="42298" xr:uid="{00000000-0005-0000-0000-000053990000}"/>
    <cellStyle name="Normal 8 3 3 2 3 4 3" xfId="12215" xr:uid="{00000000-0005-0000-0000-000054990000}"/>
    <cellStyle name="Normal 8 3 3 2 3 4 3 2" xfId="34858" xr:uid="{00000000-0005-0000-0000-000055990000}"/>
    <cellStyle name="Normal 8 3 3 2 3 4 4" xfId="27417" xr:uid="{00000000-0005-0000-0000-000056990000}"/>
    <cellStyle name="Normal 8 3 3 2 3 5" xfId="15937" xr:uid="{00000000-0005-0000-0000-000057990000}"/>
    <cellStyle name="Normal 8 3 3 2 3 5 2" xfId="38580" xr:uid="{00000000-0005-0000-0000-000058990000}"/>
    <cellStyle name="Normal 8 3 3 2 3 6" xfId="8497" xr:uid="{00000000-0005-0000-0000-000059990000}"/>
    <cellStyle name="Normal 8 3 3 2 3 6 2" xfId="31140" xr:uid="{00000000-0005-0000-0000-00005A990000}"/>
    <cellStyle name="Normal 8 3 3 2 3 7" xfId="23699" xr:uid="{00000000-0005-0000-0000-00005B990000}"/>
    <cellStyle name="Normal 8 3 3 2 4" xfId="1510" xr:uid="{00000000-0005-0000-0000-00005C990000}"/>
    <cellStyle name="Normal 8 3 3 2 4 2" xfId="3360" xr:uid="{00000000-0005-0000-0000-00005D990000}"/>
    <cellStyle name="Normal 8 3 3 2 4 2 2" xfId="7081" xr:uid="{00000000-0005-0000-0000-00005E990000}"/>
    <cellStyle name="Normal 8 3 3 2 4 2 2 2" xfId="21965" xr:uid="{00000000-0005-0000-0000-00005F990000}"/>
    <cellStyle name="Normal 8 3 3 2 4 2 2 2 2" xfId="44608" xr:uid="{00000000-0005-0000-0000-000060990000}"/>
    <cellStyle name="Normal 8 3 3 2 4 2 2 3" xfId="14525" xr:uid="{00000000-0005-0000-0000-000061990000}"/>
    <cellStyle name="Normal 8 3 3 2 4 2 2 3 2" xfId="37168" xr:uid="{00000000-0005-0000-0000-000062990000}"/>
    <cellStyle name="Normal 8 3 3 2 4 2 2 4" xfId="29727" xr:uid="{00000000-0005-0000-0000-000063990000}"/>
    <cellStyle name="Normal 8 3 3 2 4 2 3" xfId="18247" xr:uid="{00000000-0005-0000-0000-000064990000}"/>
    <cellStyle name="Normal 8 3 3 2 4 2 3 2" xfId="40890" xr:uid="{00000000-0005-0000-0000-000065990000}"/>
    <cellStyle name="Normal 8 3 3 2 4 2 4" xfId="10807" xr:uid="{00000000-0005-0000-0000-000066990000}"/>
    <cellStyle name="Normal 8 3 3 2 4 2 4 2" xfId="33450" xr:uid="{00000000-0005-0000-0000-000067990000}"/>
    <cellStyle name="Normal 8 3 3 2 4 2 5" xfId="26009" xr:uid="{00000000-0005-0000-0000-000068990000}"/>
    <cellStyle name="Normal 8 3 3 2 4 3" xfId="5234" xr:uid="{00000000-0005-0000-0000-000069990000}"/>
    <cellStyle name="Normal 8 3 3 2 4 3 2" xfId="20118" xr:uid="{00000000-0005-0000-0000-00006A990000}"/>
    <cellStyle name="Normal 8 3 3 2 4 3 2 2" xfId="42761" xr:uid="{00000000-0005-0000-0000-00006B990000}"/>
    <cellStyle name="Normal 8 3 3 2 4 3 3" xfId="12678" xr:uid="{00000000-0005-0000-0000-00006C990000}"/>
    <cellStyle name="Normal 8 3 3 2 4 3 3 2" xfId="35321" xr:uid="{00000000-0005-0000-0000-00006D990000}"/>
    <cellStyle name="Normal 8 3 3 2 4 3 4" xfId="27880" xr:uid="{00000000-0005-0000-0000-00006E990000}"/>
    <cellStyle name="Normal 8 3 3 2 4 4" xfId="16400" xr:uid="{00000000-0005-0000-0000-00006F990000}"/>
    <cellStyle name="Normal 8 3 3 2 4 4 2" xfId="39043" xr:uid="{00000000-0005-0000-0000-000070990000}"/>
    <cellStyle name="Normal 8 3 3 2 4 5" xfId="8960" xr:uid="{00000000-0005-0000-0000-000071990000}"/>
    <cellStyle name="Normal 8 3 3 2 4 5 2" xfId="31603" xr:uid="{00000000-0005-0000-0000-000072990000}"/>
    <cellStyle name="Normal 8 3 3 2 4 6" xfId="24162" xr:uid="{00000000-0005-0000-0000-000073990000}"/>
    <cellStyle name="Normal 8 3 3 2 5" xfId="2435" xr:uid="{00000000-0005-0000-0000-000074990000}"/>
    <cellStyle name="Normal 8 3 3 2 5 2" xfId="6156" xr:uid="{00000000-0005-0000-0000-000075990000}"/>
    <cellStyle name="Normal 8 3 3 2 5 2 2" xfId="21040" xr:uid="{00000000-0005-0000-0000-000076990000}"/>
    <cellStyle name="Normal 8 3 3 2 5 2 2 2" xfId="43683" xr:uid="{00000000-0005-0000-0000-000077990000}"/>
    <cellStyle name="Normal 8 3 3 2 5 2 3" xfId="13600" xr:uid="{00000000-0005-0000-0000-000078990000}"/>
    <cellStyle name="Normal 8 3 3 2 5 2 3 2" xfId="36243" xr:uid="{00000000-0005-0000-0000-000079990000}"/>
    <cellStyle name="Normal 8 3 3 2 5 2 4" xfId="28802" xr:uid="{00000000-0005-0000-0000-00007A990000}"/>
    <cellStyle name="Normal 8 3 3 2 5 3" xfId="17322" xr:uid="{00000000-0005-0000-0000-00007B990000}"/>
    <cellStyle name="Normal 8 3 3 2 5 3 2" xfId="39965" xr:uid="{00000000-0005-0000-0000-00007C990000}"/>
    <cellStyle name="Normal 8 3 3 2 5 4" xfId="9882" xr:uid="{00000000-0005-0000-0000-00007D990000}"/>
    <cellStyle name="Normal 8 3 3 2 5 4 2" xfId="32525" xr:uid="{00000000-0005-0000-0000-00007E990000}"/>
    <cellStyle name="Normal 8 3 3 2 5 5" xfId="25084" xr:uid="{00000000-0005-0000-0000-00007F990000}"/>
    <cellStyle name="Normal 8 3 3 2 6" xfId="4309" xr:uid="{00000000-0005-0000-0000-000080990000}"/>
    <cellStyle name="Normal 8 3 3 2 6 2" xfId="19193" xr:uid="{00000000-0005-0000-0000-000081990000}"/>
    <cellStyle name="Normal 8 3 3 2 6 2 2" xfId="41836" xr:uid="{00000000-0005-0000-0000-000082990000}"/>
    <cellStyle name="Normal 8 3 3 2 6 3" xfId="11753" xr:uid="{00000000-0005-0000-0000-000083990000}"/>
    <cellStyle name="Normal 8 3 3 2 6 3 2" xfId="34396" xr:uid="{00000000-0005-0000-0000-000084990000}"/>
    <cellStyle name="Normal 8 3 3 2 6 4" xfId="26955" xr:uid="{00000000-0005-0000-0000-000085990000}"/>
    <cellStyle name="Normal 8 3 3 2 7" xfId="15475" xr:uid="{00000000-0005-0000-0000-000086990000}"/>
    <cellStyle name="Normal 8 3 3 2 7 2" xfId="38118" xr:uid="{00000000-0005-0000-0000-000087990000}"/>
    <cellStyle name="Normal 8 3 3 2 8" xfId="8035" xr:uid="{00000000-0005-0000-0000-000088990000}"/>
    <cellStyle name="Normal 8 3 3 2 8 2" xfId="30678" xr:uid="{00000000-0005-0000-0000-000089990000}"/>
    <cellStyle name="Normal 8 3 3 2 9" xfId="23238" xr:uid="{00000000-0005-0000-0000-00008A990000}"/>
    <cellStyle name="Normal 8 3 3 3" xfId="685" xr:uid="{00000000-0005-0000-0000-00008B990000}"/>
    <cellStyle name="Normal 8 3 3 3 2" xfId="1150" xr:uid="{00000000-0005-0000-0000-00008C990000}"/>
    <cellStyle name="Normal 8 3 3 3 2 2" xfId="2078" xr:uid="{00000000-0005-0000-0000-00008D990000}"/>
    <cellStyle name="Normal 8 3 3 3 2 2 2" xfId="3928" xr:uid="{00000000-0005-0000-0000-00008E990000}"/>
    <cellStyle name="Normal 8 3 3 3 2 2 2 2" xfId="7649" xr:uid="{00000000-0005-0000-0000-00008F990000}"/>
    <cellStyle name="Normal 8 3 3 3 2 2 2 2 2" xfId="22533" xr:uid="{00000000-0005-0000-0000-000090990000}"/>
    <cellStyle name="Normal 8 3 3 3 2 2 2 2 2 2" xfId="45176" xr:uid="{00000000-0005-0000-0000-000091990000}"/>
    <cellStyle name="Normal 8 3 3 3 2 2 2 2 3" xfId="15093" xr:uid="{00000000-0005-0000-0000-000092990000}"/>
    <cellStyle name="Normal 8 3 3 3 2 2 2 2 3 2" xfId="37736" xr:uid="{00000000-0005-0000-0000-000093990000}"/>
    <cellStyle name="Normal 8 3 3 3 2 2 2 2 4" xfId="30295" xr:uid="{00000000-0005-0000-0000-000094990000}"/>
    <cellStyle name="Normal 8 3 3 3 2 2 2 3" xfId="18815" xr:uid="{00000000-0005-0000-0000-000095990000}"/>
    <cellStyle name="Normal 8 3 3 3 2 2 2 3 2" xfId="41458" xr:uid="{00000000-0005-0000-0000-000096990000}"/>
    <cellStyle name="Normal 8 3 3 3 2 2 2 4" xfId="11375" xr:uid="{00000000-0005-0000-0000-000097990000}"/>
    <cellStyle name="Normal 8 3 3 3 2 2 2 4 2" xfId="34018" xr:uid="{00000000-0005-0000-0000-000098990000}"/>
    <cellStyle name="Normal 8 3 3 3 2 2 2 5" xfId="26577" xr:uid="{00000000-0005-0000-0000-000099990000}"/>
    <cellStyle name="Normal 8 3 3 3 2 2 3" xfId="5802" xr:uid="{00000000-0005-0000-0000-00009A990000}"/>
    <cellStyle name="Normal 8 3 3 3 2 2 3 2" xfId="20686" xr:uid="{00000000-0005-0000-0000-00009B990000}"/>
    <cellStyle name="Normal 8 3 3 3 2 2 3 2 2" xfId="43329" xr:uid="{00000000-0005-0000-0000-00009C990000}"/>
    <cellStyle name="Normal 8 3 3 3 2 2 3 3" xfId="13246" xr:uid="{00000000-0005-0000-0000-00009D990000}"/>
    <cellStyle name="Normal 8 3 3 3 2 2 3 3 2" xfId="35889" xr:uid="{00000000-0005-0000-0000-00009E990000}"/>
    <cellStyle name="Normal 8 3 3 3 2 2 3 4" xfId="28448" xr:uid="{00000000-0005-0000-0000-00009F990000}"/>
    <cellStyle name="Normal 8 3 3 3 2 2 4" xfId="16968" xr:uid="{00000000-0005-0000-0000-0000A0990000}"/>
    <cellStyle name="Normal 8 3 3 3 2 2 4 2" xfId="39611" xr:uid="{00000000-0005-0000-0000-0000A1990000}"/>
    <cellStyle name="Normal 8 3 3 3 2 2 5" xfId="9528" xr:uid="{00000000-0005-0000-0000-0000A2990000}"/>
    <cellStyle name="Normal 8 3 3 3 2 2 5 2" xfId="32171" xr:uid="{00000000-0005-0000-0000-0000A3990000}"/>
    <cellStyle name="Normal 8 3 3 3 2 2 6" xfId="24730" xr:uid="{00000000-0005-0000-0000-0000A4990000}"/>
    <cellStyle name="Normal 8 3 3 3 2 3" xfId="3003" xr:uid="{00000000-0005-0000-0000-0000A5990000}"/>
    <cellStyle name="Normal 8 3 3 3 2 3 2" xfId="6724" xr:uid="{00000000-0005-0000-0000-0000A6990000}"/>
    <cellStyle name="Normal 8 3 3 3 2 3 2 2" xfId="21608" xr:uid="{00000000-0005-0000-0000-0000A7990000}"/>
    <cellStyle name="Normal 8 3 3 3 2 3 2 2 2" xfId="44251" xr:uid="{00000000-0005-0000-0000-0000A8990000}"/>
    <cellStyle name="Normal 8 3 3 3 2 3 2 3" xfId="14168" xr:uid="{00000000-0005-0000-0000-0000A9990000}"/>
    <cellStyle name="Normal 8 3 3 3 2 3 2 3 2" xfId="36811" xr:uid="{00000000-0005-0000-0000-0000AA990000}"/>
    <cellStyle name="Normal 8 3 3 3 2 3 2 4" xfId="29370" xr:uid="{00000000-0005-0000-0000-0000AB990000}"/>
    <cellStyle name="Normal 8 3 3 3 2 3 3" xfId="17890" xr:uid="{00000000-0005-0000-0000-0000AC990000}"/>
    <cellStyle name="Normal 8 3 3 3 2 3 3 2" xfId="40533" xr:uid="{00000000-0005-0000-0000-0000AD990000}"/>
    <cellStyle name="Normal 8 3 3 3 2 3 4" xfId="10450" xr:uid="{00000000-0005-0000-0000-0000AE990000}"/>
    <cellStyle name="Normal 8 3 3 3 2 3 4 2" xfId="33093" xr:uid="{00000000-0005-0000-0000-0000AF990000}"/>
    <cellStyle name="Normal 8 3 3 3 2 3 5" xfId="25652" xr:uid="{00000000-0005-0000-0000-0000B0990000}"/>
    <cellStyle name="Normal 8 3 3 3 2 4" xfId="4877" xr:uid="{00000000-0005-0000-0000-0000B1990000}"/>
    <cellStyle name="Normal 8 3 3 3 2 4 2" xfId="19761" xr:uid="{00000000-0005-0000-0000-0000B2990000}"/>
    <cellStyle name="Normal 8 3 3 3 2 4 2 2" xfId="42404" xr:uid="{00000000-0005-0000-0000-0000B3990000}"/>
    <cellStyle name="Normal 8 3 3 3 2 4 3" xfId="12321" xr:uid="{00000000-0005-0000-0000-0000B4990000}"/>
    <cellStyle name="Normal 8 3 3 3 2 4 3 2" xfId="34964" xr:uid="{00000000-0005-0000-0000-0000B5990000}"/>
    <cellStyle name="Normal 8 3 3 3 2 4 4" xfId="27523" xr:uid="{00000000-0005-0000-0000-0000B6990000}"/>
    <cellStyle name="Normal 8 3 3 3 2 5" xfId="16043" xr:uid="{00000000-0005-0000-0000-0000B7990000}"/>
    <cellStyle name="Normal 8 3 3 3 2 5 2" xfId="38686" xr:uid="{00000000-0005-0000-0000-0000B8990000}"/>
    <cellStyle name="Normal 8 3 3 3 2 6" xfId="8603" xr:uid="{00000000-0005-0000-0000-0000B9990000}"/>
    <cellStyle name="Normal 8 3 3 3 2 6 2" xfId="31246" xr:uid="{00000000-0005-0000-0000-0000BA990000}"/>
    <cellStyle name="Normal 8 3 3 3 2 7" xfId="23805" xr:uid="{00000000-0005-0000-0000-0000BB990000}"/>
    <cellStyle name="Normal 8 3 3 3 3" xfId="1616" xr:uid="{00000000-0005-0000-0000-0000BC990000}"/>
    <cellStyle name="Normal 8 3 3 3 3 2" xfId="3466" xr:uid="{00000000-0005-0000-0000-0000BD990000}"/>
    <cellStyle name="Normal 8 3 3 3 3 2 2" xfId="7187" xr:uid="{00000000-0005-0000-0000-0000BE990000}"/>
    <cellStyle name="Normal 8 3 3 3 3 2 2 2" xfId="22071" xr:uid="{00000000-0005-0000-0000-0000BF990000}"/>
    <cellStyle name="Normal 8 3 3 3 3 2 2 2 2" xfId="44714" xr:uid="{00000000-0005-0000-0000-0000C0990000}"/>
    <cellStyle name="Normal 8 3 3 3 3 2 2 3" xfId="14631" xr:uid="{00000000-0005-0000-0000-0000C1990000}"/>
    <cellStyle name="Normal 8 3 3 3 3 2 2 3 2" xfId="37274" xr:uid="{00000000-0005-0000-0000-0000C2990000}"/>
    <cellStyle name="Normal 8 3 3 3 3 2 2 4" xfId="29833" xr:uid="{00000000-0005-0000-0000-0000C3990000}"/>
    <cellStyle name="Normal 8 3 3 3 3 2 3" xfId="18353" xr:uid="{00000000-0005-0000-0000-0000C4990000}"/>
    <cellStyle name="Normal 8 3 3 3 3 2 3 2" xfId="40996" xr:uid="{00000000-0005-0000-0000-0000C5990000}"/>
    <cellStyle name="Normal 8 3 3 3 3 2 4" xfId="10913" xr:uid="{00000000-0005-0000-0000-0000C6990000}"/>
    <cellStyle name="Normal 8 3 3 3 3 2 4 2" xfId="33556" xr:uid="{00000000-0005-0000-0000-0000C7990000}"/>
    <cellStyle name="Normal 8 3 3 3 3 2 5" xfId="26115" xr:uid="{00000000-0005-0000-0000-0000C8990000}"/>
    <cellStyle name="Normal 8 3 3 3 3 3" xfId="5340" xr:uid="{00000000-0005-0000-0000-0000C9990000}"/>
    <cellStyle name="Normal 8 3 3 3 3 3 2" xfId="20224" xr:uid="{00000000-0005-0000-0000-0000CA990000}"/>
    <cellStyle name="Normal 8 3 3 3 3 3 2 2" xfId="42867" xr:uid="{00000000-0005-0000-0000-0000CB990000}"/>
    <cellStyle name="Normal 8 3 3 3 3 3 3" xfId="12784" xr:uid="{00000000-0005-0000-0000-0000CC990000}"/>
    <cellStyle name="Normal 8 3 3 3 3 3 3 2" xfId="35427" xr:uid="{00000000-0005-0000-0000-0000CD990000}"/>
    <cellStyle name="Normal 8 3 3 3 3 3 4" xfId="27986" xr:uid="{00000000-0005-0000-0000-0000CE990000}"/>
    <cellStyle name="Normal 8 3 3 3 3 4" xfId="16506" xr:uid="{00000000-0005-0000-0000-0000CF990000}"/>
    <cellStyle name="Normal 8 3 3 3 3 4 2" xfId="39149" xr:uid="{00000000-0005-0000-0000-0000D0990000}"/>
    <cellStyle name="Normal 8 3 3 3 3 5" xfId="9066" xr:uid="{00000000-0005-0000-0000-0000D1990000}"/>
    <cellStyle name="Normal 8 3 3 3 3 5 2" xfId="31709" xr:uid="{00000000-0005-0000-0000-0000D2990000}"/>
    <cellStyle name="Normal 8 3 3 3 3 6" xfId="24268" xr:uid="{00000000-0005-0000-0000-0000D3990000}"/>
    <cellStyle name="Normal 8 3 3 3 4" xfId="2541" xr:uid="{00000000-0005-0000-0000-0000D4990000}"/>
    <cellStyle name="Normal 8 3 3 3 4 2" xfId="6262" xr:uid="{00000000-0005-0000-0000-0000D5990000}"/>
    <cellStyle name="Normal 8 3 3 3 4 2 2" xfId="21146" xr:uid="{00000000-0005-0000-0000-0000D6990000}"/>
    <cellStyle name="Normal 8 3 3 3 4 2 2 2" xfId="43789" xr:uid="{00000000-0005-0000-0000-0000D7990000}"/>
    <cellStyle name="Normal 8 3 3 3 4 2 3" xfId="13706" xr:uid="{00000000-0005-0000-0000-0000D8990000}"/>
    <cellStyle name="Normal 8 3 3 3 4 2 3 2" xfId="36349" xr:uid="{00000000-0005-0000-0000-0000D9990000}"/>
    <cellStyle name="Normal 8 3 3 3 4 2 4" xfId="28908" xr:uid="{00000000-0005-0000-0000-0000DA990000}"/>
    <cellStyle name="Normal 8 3 3 3 4 3" xfId="17428" xr:uid="{00000000-0005-0000-0000-0000DB990000}"/>
    <cellStyle name="Normal 8 3 3 3 4 3 2" xfId="40071" xr:uid="{00000000-0005-0000-0000-0000DC990000}"/>
    <cellStyle name="Normal 8 3 3 3 4 4" xfId="9988" xr:uid="{00000000-0005-0000-0000-0000DD990000}"/>
    <cellStyle name="Normal 8 3 3 3 4 4 2" xfId="32631" xr:uid="{00000000-0005-0000-0000-0000DE990000}"/>
    <cellStyle name="Normal 8 3 3 3 4 5" xfId="25190" xr:uid="{00000000-0005-0000-0000-0000DF990000}"/>
    <cellStyle name="Normal 8 3 3 3 5" xfId="4415" xr:uid="{00000000-0005-0000-0000-0000E0990000}"/>
    <cellStyle name="Normal 8 3 3 3 5 2" xfId="19299" xr:uid="{00000000-0005-0000-0000-0000E1990000}"/>
    <cellStyle name="Normal 8 3 3 3 5 2 2" xfId="41942" xr:uid="{00000000-0005-0000-0000-0000E2990000}"/>
    <cellStyle name="Normal 8 3 3 3 5 3" xfId="11859" xr:uid="{00000000-0005-0000-0000-0000E3990000}"/>
    <cellStyle name="Normal 8 3 3 3 5 3 2" xfId="34502" xr:uid="{00000000-0005-0000-0000-0000E4990000}"/>
    <cellStyle name="Normal 8 3 3 3 5 4" xfId="27061" xr:uid="{00000000-0005-0000-0000-0000E5990000}"/>
    <cellStyle name="Normal 8 3 3 3 6" xfId="15581" xr:uid="{00000000-0005-0000-0000-0000E6990000}"/>
    <cellStyle name="Normal 8 3 3 3 6 2" xfId="38224" xr:uid="{00000000-0005-0000-0000-0000E7990000}"/>
    <cellStyle name="Normal 8 3 3 3 7" xfId="8141" xr:uid="{00000000-0005-0000-0000-0000E8990000}"/>
    <cellStyle name="Normal 8 3 3 3 7 2" xfId="30784" xr:uid="{00000000-0005-0000-0000-0000E9990000}"/>
    <cellStyle name="Normal 8 3 3 3 8" xfId="23343" xr:uid="{00000000-0005-0000-0000-0000EA990000}"/>
    <cellStyle name="Normal 8 3 3 4" xfId="939" xr:uid="{00000000-0005-0000-0000-0000EB990000}"/>
    <cellStyle name="Normal 8 3 3 4 2" xfId="1867" xr:uid="{00000000-0005-0000-0000-0000EC990000}"/>
    <cellStyle name="Normal 8 3 3 4 2 2" xfId="3717" xr:uid="{00000000-0005-0000-0000-0000ED990000}"/>
    <cellStyle name="Normal 8 3 3 4 2 2 2" xfId="7438" xr:uid="{00000000-0005-0000-0000-0000EE990000}"/>
    <cellStyle name="Normal 8 3 3 4 2 2 2 2" xfId="22322" xr:uid="{00000000-0005-0000-0000-0000EF990000}"/>
    <cellStyle name="Normal 8 3 3 4 2 2 2 2 2" xfId="44965" xr:uid="{00000000-0005-0000-0000-0000F0990000}"/>
    <cellStyle name="Normal 8 3 3 4 2 2 2 3" xfId="14882" xr:uid="{00000000-0005-0000-0000-0000F1990000}"/>
    <cellStyle name="Normal 8 3 3 4 2 2 2 3 2" xfId="37525" xr:uid="{00000000-0005-0000-0000-0000F2990000}"/>
    <cellStyle name="Normal 8 3 3 4 2 2 2 4" xfId="30084" xr:uid="{00000000-0005-0000-0000-0000F3990000}"/>
    <cellStyle name="Normal 8 3 3 4 2 2 3" xfId="18604" xr:uid="{00000000-0005-0000-0000-0000F4990000}"/>
    <cellStyle name="Normal 8 3 3 4 2 2 3 2" xfId="41247" xr:uid="{00000000-0005-0000-0000-0000F5990000}"/>
    <cellStyle name="Normal 8 3 3 4 2 2 4" xfId="11164" xr:uid="{00000000-0005-0000-0000-0000F6990000}"/>
    <cellStyle name="Normal 8 3 3 4 2 2 4 2" xfId="33807" xr:uid="{00000000-0005-0000-0000-0000F7990000}"/>
    <cellStyle name="Normal 8 3 3 4 2 2 5" xfId="26366" xr:uid="{00000000-0005-0000-0000-0000F8990000}"/>
    <cellStyle name="Normal 8 3 3 4 2 3" xfId="5591" xr:uid="{00000000-0005-0000-0000-0000F9990000}"/>
    <cellStyle name="Normal 8 3 3 4 2 3 2" xfId="20475" xr:uid="{00000000-0005-0000-0000-0000FA990000}"/>
    <cellStyle name="Normal 8 3 3 4 2 3 2 2" xfId="43118" xr:uid="{00000000-0005-0000-0000-0000FB990000}"/>
    <cellStyle name="Normal 8 3 3 4 2 3 3" xfId="13035" xr:uid="{00000000-0005-0000-0000-0000FC990000}"/>
    <cellStyle name="Normal 8 3 3 4 2 3 3 2" xfId="35678" xr:uid="{00000000-0005-0000-0000-0000FD990000}"/>
    <cellStyle name="Normal 8 3 3 4 2 3 4" xfId="28237" xr:uid="{00000000-0005-0000-0000-0000FE990000}"/>
    <cellStyle name="Normal 8 3 3 4 2 4" xfId="16757" xr:uid="{00000000-0005-0000-0000-0000FF990000}"/>
    <cellStyle name="Normal 8 3 3 4 2 4 2" xfId="39400" xr:uid="{00000000-0005-0000-0000-0000009A0000}"/>
    <cellStyle name="Normal 8 3 3 4 2 5" xfId="9317" xr:uid="{00000000-0005-0000-0000-0000019A0000}"/>
    <cellStyle name="Normal 8 3 3 4 2 5 2" xfId="31960" xr:uid="{00000000-0005-0000-0000-0000029A0000}"/>
    <cellStyle name="Normal 8 3 3 4 2 6" xfId="24519" xr:uid="{00000000-0005-0000-0000-0000039A0000}"/>
    <cellStyle name="Normal 8 3 3 4 3" xfId="2792" xr:uid="{00000000-0005-0000-0000-0000049A0000}"/>
    <cellStyle name="Normal 8 3 3 4 3 2" xfId="6513" xr:uid="{00000000-0005-0000-0000-0000059A0000}"/>
    <cellStyle name="Normal 8 3 3 4 3 2 2" xfId="21397" xr:uid="{00000000-0005-0000-0000-0000069A0000}"/>
    <cellStyle name="Normal 8 3 3 4 3 2 2 2" xfId="44040" xr:uid="{00000000-0005-0000-0000-0000079A0000}"/>
    <cellStyle name="Normal 8 3 3 4 3 2 3" xfId="13957" xr:uid="{00000000-0005-0000-0000-0000089A0000}"/>
    <cellStyle name="Normal 8 3 3 4 3 2 3 2" xfId="36600" xr:uid="{00000000-0005-0000-0000-0000099A0000}"/>
    <cellStyle name="Normal 8 3 3 4 3 2 4" xfId="29159" xr:uid="{00000000-0005-0000-0000-00000A9A0000}"/>
    <cellStyle name="Normal 8 3 3 4 3 3" xfId="17679" xr:uid="{00000000-0005-0000-0000-00000B9A0000}"/>
    <cellStyle name="Normal 8 3 3 4 3 3 2" xfId="40322" xr:uid="{00000000-0005-0000-0000-00000C9A0000}"/>
    <cellStyle name="Normal 8 3 3 4 3 4" xfId="10239" xr:uid="{00000000-0005-0000-0000-00000D9A0000}"/>
    <cellStyle name="Normal 8 3 3 4 3 4 2" xfId="32882" xr:uid="{00000000-0005-0000-0000-00000E9A0000}"/>
    <cellStyle name="Normal 8 3 3 4 3 5" xfId="25441" xr:uid="{00000000-0005-0000-0000-00000F9A0000}"/>
    <cellStyle name="Normal 8 3 3 4 4" xfId="4666" xr:uid="{00000000-0005-0000-0000-0000109A0000}"/>
    <cellStyle name="Normal 8 3 3 4 4 2" xfId="19550" xr:uid="{00000000-0005-0000-0000-0000119A0000}"/>
    <cellStyle name="Normal 8 3 3 4 4 2 2" xfId="42193" xr:uid="{00000000-0005-0000-0000-0000129A0000}"/>
    <cellStyle name="Normal 8 3 3 4 4 3" xfId="12110" xr:uid="{00000000-0005-0000-0000-0000139A0000}"/>
    <cellStyle name="Normal 8 3 3 4 4 3 2" xfId="34753" xr:uid="{00000000-0005-0000-0000-0000149A0000}"/>
    <cellStyle name="Normal 8 3 3 4 4 4" xfId="27312" xr:uid="{00000000-0005-0000-0000-0000159A0000}"/>
    <cellStyle name="Normal 8 3 3 4 5" xfId="15832" xr:uid="{00000000-0005-0000-0000-0000169A0000}"/>
    <cellStyle name="Normal 8 3 3 4 5 2" xfId="38475" xr:uid="{00000000-0005-0000-0000-0000179A0000}"/>
    <cellStyle name="Normal 8 3 3 4 6" xfId="8392" xr:uid="{00000000-0005-0000-0000-0000189A0000}"/>
    <cellStyle name="Normal 8 3 3 4 6 2" xfId="31035" xr:uid="{00000000-0005-0000-0000-0000199A0000}"/>
    <cellStyle name="Normal 8 3 3 4 7" xfId="23594" xr:uid="{00000000-0005-0000-0000-00001A9A0000}"/>
    <cellStyle name="Normal 8 3 3 5" xfId="1405" xr:uid="{00000000-0005-0000-0000-00001B9A0000}"/>
    <cellStyle name="Normal 8 3 3 5 2" xfId="3255" xr:uid="{00000000-0005-0000-0000-00001C9A0000}"/>
    <cellStyle name="Normal 8 3 3 5 2 2" xfId="6976" xr:uid="{00000000-0005-0000-0000-00001D9A0000}"/>
    <cellStyle name="Normal 8 3 3 5 2 2 2" xfId="21860" xr:uid="{00000000-0005-0000-0000-00001E9A0000}"/>
    <cellStyle name="Normal 8 3 3 5 2 2 2 2" xfId="44503" xr:uid="{00000000-0005-0000-0000-00001F9A0000}"/>
    <cellStyle name="Normal 8 3 3 5 2 2 3" xfId="14420" xr:uid="{00000000-0005-0000-0000-0000209A0000}"/>
    <cellStyle name="Normal 8 3 3 5 2 2 3 2" xfId="37063" xr:uid="{00000000-0005-0000-0000-0000219A0000}"/>
    <cellStyle name="Normal 8 3 3 5 2 2 4" xfId="29622" xr:uid="{00000000-0005-0000-0000-0000229A0000}"/>
    <cellStyle name="Normal 8 3 3 5 2 3" xfId="18142" xr:uid="{00000000-0005-0000-0000-0000239A0000}"/>
    <cellStyle name="Normal 8 3 3 5 2 3 2" xfId="40785" xr:uid="{00000000-0005-0000-0000-0000249A0000}"/>
    <cellStyle name="Normal 8 3 3 5 2 4" xfId="10702" xr:uid="{00000000-0005-0000-0000-0000259A0000}"/>
    <cellStyle name="Normal 8 3 3 5 2 4 2" xfId="33345" xr:uid="{00000000-0005-0000-0000-0000269A0000}"/>
    <cellStyle name="Normal 8 3 3 5 2 5" xfId="25904" xr:uid="{00000000-0005-0000-0000-0000279A0000}"/>
    <cellStyle name="Normal 8 3 3 5 3" xfId="5129" xr:uid="{00000000-0005-0000-0000-0000289A0000}"/>
    <cellStyle name="Normal 8 3 3 5 3 2" xfId="20013" xr:uid="{00000000-0005-0000-0000-0000299A0000}"/>
    <cellStyle name="Normal 8 3 3 5 3 2 2" xfId="42656" xr:uid="{00000000-0005-0000-0000-00002A9A0000}"/>
    <cellStyle name="Normal 8 3 3 5 3 3" xfId="12573" xr:uid="{00000000-0005-0000-0000-00002B9A0000}"/>
    <cellStyle name="Normal 8 3 3 5 3 3 2" xfId="35216" xr:uid="{00000000-0005-0000-0000-00002C9A0000}"/>
    <cellStyle name="Normal 8 3 3 5 3 4" xfId="27775" xr:uid="{00000000-0005-0000-0000-00002D9A0000}"/>
    <cellStyle name="Normal 8 3 3 5 4" xfId="16295" xr:uid="{00000000-0005-0000-0000-00002E9A0000}"/>
    <cellStyle name="Normal 8 3 3 5 4 2" xfId="38938" xr:uid="{00000000-0005-0000-0000-00002F9A0000}"/>
    <cellStyle name="Normal 8 3 3 5 5" xfId="8855" xr:uid="{00000000-0005-0000-0000-0000309A0000}"/>
    <cellStyle name="Normal 8 3 3 5 5 2" xfId="31498" xr:uid="{00000000-0005-0000-0000-0000319A0000}"/>
    <cellStyle name="Normal 8 3 3 5 6" xfId="24057" xr:uid="{00000000-0005-0000-0000-0000329A0000}"/>
    <cellStyle name="Normal 8 3 3 6" xfId="2330" xr:uid="{00000000-0005-0000-0000-0000339A0000}"/>
    <cellStyle name="Normal 8 3 3 6 2" xfId="6051" xr:uid="{00000000-0005-0000-0000-0000349A0000}"/>
    <cellStyle name="Normal 8 3 3 6 2 2" xfId="20935" xr:uid="{00000000-0005-0000-0000-0000359A0000}"/>
    <cellStyle name="Normal 8 3 3 6 2 2 2" xfId="43578" xr:uid="{00000000-0005-0000-0000-0000369A0000}"/>
    <cellStyle name="Normal 8 3 3 6 2 3" xfId="13495" xr:uid="{00000000-0005-0000-0000-0000379A0000}"/>
    <cellStyle name="Normal 8 3 3 6 2 3 2" xfId="36138" xr:uid="{00000000-0005-0000-0000-0000389A0000}"/>
    <cellStyle name="Normal 8 3 3 6 2 4" xfId="28697" xr:uid="{00000000-0005-0000-0000-0000399A0000}"/>
    <cellStyle name="Normal 8 3 3 6 3" xfId="17217" xr:uid="{00000000-0005-0000-0000-00003A9A0000}"/>
    <cellStyle name="Normal 8 3 3 6 3 2" xfId="39860" xr:uid="{00000000-0005-0000-0000-00003B9A0000}"/>
    <cellStyle name="Normal 8 3 3 6 4" xfId="9777" xr:uid="{00000000-0005-0000-0000-00003C9A0000}"/>
    <cellStyle name="Normal 8 3 3 6 4 2" xfId="32420" xr:uid="{00000000-0005-0000-0000-00003D9A0000}"/>
    <cellStyle name="Normal 8 3 3 6 5" xfId="24979" xr:uid="{00000000-0005-0000-0000-00003E9A0000}"/>
    <cellStyle name="Normal 8 3 3 7" xfId="4204" xr:uid="{00000000-0005-0000-0000-00003F9A0000}"/>
    <cellStyle name="Normal 8 3 3 7 2" xfId="19088" xr:uid="{00000000-0005-0000-0000-0000409A0000}"/>
    <cellStyle name="Normal 8 3 3 7 2 2" xfId="41731" xr:uid="{00000000-0005-0000-0000-0000419A0000}"/>
    <cellStyle name="Normal 8 3 3 7 3" xfId="11648" xr:uid="{00000000-0005-0000-0000-0000429A0000}"/>
    <cellStyle name="Normal 8 3 3 7 3 2" xfId="34291" xr:uid="{00000000-0005-0000-0000-0000439A0000}"/>
    <cellStyle name="Normal 8 3 3 7 4" xfId="26850" xr:uid="{00000000-0005-0000-0000-0000449A0000}"/>
    <cellStyle name="Normal 8 3 3 8" xfId="15370" xr:uid="{00000000-0005-0000-0000-0000459A0000}"/>
    <cellStyle name="Normal 8 3 3 8 2" xfId="38013" xr:uid="{00000000-0005-0000-0000-0000469A0000}"/>
    <cellStyle name="Normal 8 3 3 9" xfId="7930" xr:uid="{00000000-0005-0000-0000-0000479A0000}"/>
    <cellStyle name="Normal 8 3 3 9 2" xfId="30573" xr:uid="{00000000-0005-0000-0000-0000489A0000}"/>
    <cellStyle name="Normal 8 3 4" xfId="526" xr:uid="{00000000-0005-0000-0000-0000499A0000}"/>
    <cellStyle name="Normal 8 3 4 2" xfId="738" xr:uid="{00000000-0005-0000-0000-00004A9A0000}"/>
    <cellStyle name="Normal 8 3 4 2 2" xfId="1203" xr:uid="{00000000-0005-0000-0000-00004B9A0000}"/>
    <cellStyle name="Normal 8 3 4 2 2 2" xfId="2131" xr:uid="{00000000-0005-0000-0000-00004C9A0000}"/>
    <cellStyle name="Normal 8 3 4 2 2 2 2" xfId="3981" xr:uid="{00000000-0005-0000-0000-00004D9A0000}"/>
    <cellStyle name="Normal 8 3 4 2 2 2 2 2" xfId="7702" xr:uid="{00000000-0005-0000-0000-00004E9A0000}"/>
    <cellStyle name="Normal 8 3 4 2 2 2 2 2 2" xfId="22586" xr:uid="{00000000-0005-0000-0000-00004F9A0000}"/>
    <cellStyle name="Normal 8 3 4 2 2 2 2 2 2 2" xfId="45229" xr:uid="{00000000-0005-0000-0000-0000509A0000}"/>
    <cellStyle name="Normal 8 3 4 2 2 2 2 2 3" xfId="15146" xr:uid="{00000000-0005-0000-0000-0000519A0000}"/>
    <cellStyle name="Normal 8 3 4 2 2 2 2 2 3 2" xfId="37789" xr:uid="{00000000-0005-0000-0000-0000529A0000}"/>
    <cellStyle name="Normal 8 3 4 2 2 2 2 2 4" xfId="30348" xr:uid="{00000000-0005-0000-0000-0000539A0000}"/>
    <cellStyle name="Normal 8 3 4 2 2 2 2 3" xfId="18868" xr:uid="{00000000-0005-0000-0000-0000549A0000}"/>
    <cellStyle name="Normal 8 3 4 2 2 2 2 3 2" xfId="41511" xr:uid="{00000000-0005-0000-0000-0000559A0000}"/>
    <cellStyle name="Normal 8 3 4 2 2 2 2 4" xfId="11428" xr:uid="{00000000-0005-0000-0000-0000569A0000}"/>
    <cellStyle name="Normal 8 3 4 2 2 2 2 4 2" xfId="34071" xr:uid="{00000000-0005-0000-0000-0000579A0000}"/>
    <cellStyle name="Normal 8 3 4 2 2 2 2 5" xfId="26630" xr:uid="{00000000-0005-0000-0000-0000589A0000}"/>
    <cellStyle name="Normal 8 3 4 2 2 2 3" xfId="5855" xr:uid="{00000000-0005-0000-0000-0000599A0000}"/>
    <cellStyle name="Normal 8 3 4 2 2 2 3 2" xfId="20739" xr:uid="{00000000-0005-0000-0000-00005A9A0000}"/>
    <cellStyle name="Normal 8 3 4 2 2 2 3 2 2" xfId="43382" xr:uid="{00000000-0005-0000-0000-00005B9A0000}"/>
    <cellStyle name="Normal 8 3 4 2 2 2 3 3" xfId="13299" xr:uid="{00000000-0005-0000-0000-00005C9A0000}"/>
    <cellStyle name="Normal 8 3 4 2 2 2 3 3 2" xfId="35942" xr:uid="{00000000-0005-0000-0000-00005D9A0000}"/>
    <cellStyle name="Normal 8 3 4 2 2 2 3 4" xfId="28501" xr:uid="{00000000-0005-0000-0000-00005E9A0000}"/>
    <cellStyle name="Normal 8 3 4 2 2 2 4" xfId="17021" xr:uid="{00000000-0005-0000-0000-00005F9A0000}"/>
    <cellStyle name="Normal 8 3 4 2 2 2 4 2" xfId="39664" xr:uid="{00000000-0005-0000-0000-0000609A0000}"/>
    <cellStyle name="Normal 8 3 4 2 2 2 5" xfId="9581" xr:uid="{00000000-0005-0000-0000-0000619A0000}"/>
    <cellStyle name="Normal 8 3 4 2 2 2 5 2" xfId="32224" xr:uid="{00000000-0005-0000-0000-0000629A0000}"/>
    <cellStyle name="Normal 8 3 4 2 2 2 6" xfId="24783" xr:uid="{00000000-0005-0000-0000-0000639A0000}"/>
    <cellStyle name="Normal 8 3 4 2 2 3" xfId="3056" xr:uid="{00000000-0005-0000-0000-0000649A0000}"/>
    <cellStyle name="Normal 8 3 4 2 2 3 2" xfId="6777" xr:uid="{00000000-0005-0000-0000-0000659A0000}"/>
    <cellStyle name="Normal 8 3 4 2 2 3 2 2" xfId="21661" xr:uid="{00000000-0005-0000-0000-0000669A0000}"/>
    <cellStyle name="Normal 8 3 4 2 2 3 2 2 2" xfId="44304" xr:uid="{00000000-0005-0000-0000-0000679A0000}"/>
    <cellStyle name="Normal 8 3 4 2 2 3 2 3" xfId="14221" xr:uid="{00000000-0005-0000-0000-0000689A0000}"/>
    <cellStyle name="Normal 8 3 4 2 2 3 2 3 2" xfId="36864" xr:uid="{00000000-0005-0000-0000-0000699A0000}"/>
    <cellStyle name="Normal 8 3 4 2 2 3 2 4" xfId="29423" xr:uid="{00000000-0005-0000-0000-00006A9A0000}"/>
    <cellStyle name="Normal 8 3 4 2 2 3 3" xfId="17943" xr:uid="{00000000-0005-0000-0000-00006B9A0000}"/>
    <cellStyle name="Normal 8 3 4 2 2 3 3 2" xfId="40586" xr:uid="{00000000-0005-0000-0000-00006C9A0000}"/>
    <cellStyle name="Normal 8 3 4 2 2 3 4" xfId="10503" xr:uid="{00000000-0005-0000-0000-00006D9A0000}"/>
    <cellStyle name="Normal 8 3 4 2 2 3 4 2" xfId="33146" xr:uid="{00000000-0005-0000-0000-00006E9A0000}"/>
    <cellStyle name="Normal 8 3 4 2 2 3 5" xfId="25705" xr:uid="{00000000-0005-0000-0000-00006F9A0000}"/>
    <cellStyle name="Normal 8 3 4 2 2 4" xfId="4930" xr:uid="{00000000-0005-0000-0000-0000709A0000}"/>
    <cellStyle name="Normal 8 3 4 2 2 4 2" xfId="19814" xr:uid="{00000000-0005-0000-0000-0000719A0000}"/>
    <cellStyle name="Normal 8 3 4 2 2 4 2 2" xfId="42457" xr:uid="{00000000-0005-0000-0000-0000729A0000}"/>
    <cellStyle name="Normal 8 3 4 2 2 4 3" xfId="12374" xr:uid="{00000000-0005-0000-0000-0000739A0000}"/>
    <cellStyle name="Normal 8 3 4 2 2 4 3 2" xfId="35017" xr:uid="{00000000-0005-0000-0000-0000749A0000}"/>
    <cellStyle name="Normal 8 3 4 2 2 4 4" xfId="27576" xr:uid="{00000000-0005-0000-0000-0000759A0000}"/>
    <cellStyle name="Normal 8 3 4 2 2 5" xfId="16096" xr:uid="{00000000-0005-0000-0000-0000769A0000}"/>
    <cellStyle name="Normal 8 3 4 2 2 5 2" xfId="38739" xr:uid="{00000000-0005-0000-0000-0000779A0000}"/>
    <cellStyle name="Normal 8 3 4 2 2 6" xfId="8656" xr:uid="{00000000-0005-0000-0000-0000789A0000}"/>
    <cellStyle name="Normal 8 3 4 2 2 6 2" xfId="31299" xr:uid="{00000000-0005-0000-0000-0000799A0000}"/>
    <cellStyle name="Normal 8 3 4 2 2 7" xfId="23858" xr:uid="{00000000-0005-0000-0000-00007A9A0000}"/>
    <cellStyle name="Normal 8 3 4 2 3" xfId="1669" xr:uid="{00000000-0005-0000-0000-00007B9A0000}"/>
    <cellStyle name="Normal 8 3 4 2 3 2" xfId="3519" xr:uid="{00000000-0005-0000-0000-00007C9A0000}"/>
    <cellStyle name="Normal 8 3 4 2 3 2 2" xfId="7240" xr:uid="{00000000-0005-0000-0000-00007D9A0000}"/>
    <cellStyle name="Normal 8 3 4 2 3 2 2 2" xfId="22124" xr:uid="{00000000-0005-0000-0000-00007E9A0000}"/>
    <cellStyle name="Normal 8 3 4 2 3 2 2 2 2" xfId="44767" xr:uid="{00000000-0005-0000-0000-00007F9A0000}"/>
    <cellStyle name="Normal 8 3 4 2 3 2 2 3" xfId="14684" xr:uid="{00000000-0005-0000-0000-0000809A0000}"/>
    <cellStyle name="Normal 8 3 4 2 3 2 2 3 2" xfId="37327" xr:uid="{00000000-0005-0000-0000-0000819A0000}"/>
    <cellStyle name="Normal 8 3 4 2 3 2 2 4" xfId="29886" xr:uid="{00000000-0005-0000-0000-0000829A0000}"/>
    <cellStyle name="Normal 8 3 4 2 3 2 3" xfId="18406" xr:uid="{00000000-0005-0000-0000-0000839A0000}"/>
    <cellStyle name="Normal 8 3 4 2 3 2 3 2" xfId="41049" xr:uid="{00000000-0005-0000-0000-0000849A0000}"/>
    <cellStyle name="Normal 8 3 4 2 3 2 4" xfId="10966" xr:uid="{00000000-0005-0000-0000-0000859A0000}"/>
    <cellStyle name="Normal 8 3 4 2 3 2 4 2" xfId="33609" xr:uid="{00000000-0005-0000-0000-0000869A0000}"/>
    <cellStyle name="Normal 8 3 4 2 3 2 5" xfId="26168" xr:uid="{00000000-0005-0000-0000-0000879A0000}"/>
    <cellStyle name="Normal 8 3 4 2 3 3" xfId="5393" xr:uid="{00000000-0005-0000-0000-0000889A0000}"/>
    <cellStyle name="Normal 8 3 4 2 3 3 2" xfId="20277" xr:uid="{00000000-0005-0000-0000-0000899A0000}"/>
    <cellStyle name="Normal 8 3 4 2 3 3 2 2" xfId="42920" xr:uid="{00000000-0005-0000-0000-00008A9A0000}"/>
    <cellStyle name="Normal 8 3 4 2 3 3 3" xfId="12837" xr:uid="{00000000-0005-0000-0000-00008B9A0000}"/>
    <cellStyle name="Normal 8 3 4 2 3 3 3 2" xfId="35480" xr:uid="{00000000-0005-0000-0000-00008C9A0000}"/>
    <cellStyle name="Normal 8 3 4 2 3 3 4" xfId="28039" xr:uid="{00000000-0005-0000-0000-00008D9A0000}"/>
    <cellStyle name="Normal 8 3 4 2 3 4" xfId="16559" xr:uid="{00000000-0005-0000-0000-00008E9A0000}"/>
    <cellStyle name="Normal 8 3 4 2 3 4 2" xfId="39202" xr:uid="{00000000-0005-0000-0000-00008F9A0000}"/>
    <cellStyle name="Normal 8 3 4 2 3 5" xfId="9119" xr:uid="{00000000-0005-0000-0000-0000909A0000}"/>
    <cellStyle name="Normal 8 3 4 2 3 5 2" xfId="31762" xr:uid="{00000000-0005-0000-0000-0000919A0000}"/>
    <cellStyle name="Normal 8 3 4 2 3 6" xfId="24321" xr:uid="{00000000-0005-0000-0000-0000929A0000}"/>
    <cellStyle name="Normal 8 3 4 2 4" xfId="2594" xr:uid="{00000000-0005-0000-0000-0000939A0000}"/>
    <cellStyle name="Normal 8 3 4 2 4 2" xfId="6315" xr:uid="{00000000-0005-0000-0000-0000949A0000}"/>
    <cellStyle name="Normal 8 3 4 2 4 2 2" xfId="21199" xr:uid="{00000000-0005-0000-0000-0000959A0000}"/>
    <cellStyle name="Normal 8 3 4 2 4 2 2 2" xfId="43842" xr:uid="{00000000-0005-0000-0000-0000969A0000}"/>
    <cellStyle name="Normal 8 3 4 2 4 2 3" xfId="13759" xr:uid="{00000000-0005-0000-0000-0000979A0000}"/>
    <cellStyle name="Normal 8 3 4 2 4 2 3 2" xfId="36402" xr:uid="{00000000-0005-0000-0000-0000989A0000}"/>
    <cellStyle name="Normal 8 3 4 2 4 2 4" xfId="28961" xr:uid="{00000000-0005-0000-0000-0000999A0000}"/>
    <cellStyle name="Normal 8 3 4 2 4 3" xfId="17481" xr:uid="{00000000-0005-0000-0000-00009A9A0000}"/>
    <cellStyle name="Normal 8 3 4 2 4 3 2" xfId="40124" xr:uid="{00000000-0005-0000-0000-00009B9A0000}"/>
    <cellStyle name="Normal 8 3 4 2 4 4" xfId="10041" xr:uid="{00000000-0005-0000-0000-00009C9A0000}"/>
    <cellStyle name="Normal 8 3 4 2 4 4 2" xfId="32684" xr:uid="{00000000-0005-0000-0000-00009D9A0000}"/>
    <cellStyle name="Normal 8 3 4 2 4 5" xfId="25243" xr:uid="{00000000-0005-0000-0000-00009E9A0000}"/>
    <cellStyle name="Normal 8 3 4 2 5" xfId="4468" xr:uid="{00000000-0005-0000-0000-00009F9A0000}"/>
    <cellStyle name="Normal 8 3 4 2 5 2" xfId="19352" xr:uid="{00000000-0005-0000-0000-0000A09A0000}"/>
    <cellStyle name="Normal 8 3 4 2 5 2 2" xfId="41995" xr:uid="{00000000-0005-0000-0000-0000A19A0000}"/>
    <cellStyle name="Normal 8 3 4 2 5 3" xfId="11912" xr:uid="{00000000-0005-0000-0000-0000A29A0000}"/>
    <cellStyle name="Normal 8 3 4 2 5 3 2" xfId="34555" xr:uid="{00000000-0005-0000-0000-0000A39A0000}"/>
    <cellStyle name="Normal 8 3 4 2 5 4" xfId="27114" xr:uid="{00000000-0005-0000-0000-0000A49A0000}"/>
    <cellStyle name="Normal 8 3 4 2 6" xfId="15634" xr:uid="{00000000-0005-0000-0000-0000A59A0000}"/>
    <cellStyle name="Normal 8 3 4 2 6 2" xfId="38277" xr:uid="{00000000-0005-0000-0000-0000A69A0000}"/>
    <cellStyle name="Normal 8 3 4 2 7" xfId="8194" xr:uid="{00000000-0005-0000-0000-0000A79A0000}"/>
    <cellStyle name="Normal 8 3 4 2 7 2" xfId="30837" xr:uid="{00000000-0005-0000-0000-0000A89A0000}"/>
    <cellStyle name="Normal 8 3 4 2 8" xfId="23396" xr:uid="{00000000-0005-0000-0000-0000A99A0000}"/>
    <cellStyle name="Normal 8 3 4 3" xfId="992" xr:uid="{00000000-0005-0000-0000-0000AA9A0000}"/>
    <cellStyle name="Normal 8 3 4 3 2" xfId="1920" xr:uid="{00000000-0005-0000-0000-0000AB9A0000}"/>
    <cellStyle name="Normal 8 3 4 3 2 2" xfId="3770" xr:uid="{00000000-0005-0000-0000-0000AC9A0000}"/>
    <cellStyle name="Normal 8 3 4 3 2 2 2" xfId="7491" xr:uid="{00000000-0005-0000-0000-0000AD9A0000}"/>
    <cellStyle name="Normal 8 3 4 3 2 2 2 2" xfId="22375" xr:uid="{00000000-0005-0000-0000-0000AE9A0000}"/>
    <cellStyle name="Normal 8 3 4 3 2 2 2 2 2" xfId="45018" xr:uid="{00000000-0005-0000-0000-0000AF9A0000}"/>
    <cellStyle name="Normal 8 3 4 3 2 2 2 3" xfId="14935" xr:uid="{00000000-0005-0000-0000-0000B09A0000}"/>
    <cellStyle name="Normal 8 3 4 3 2 2 2 3 2" xfId="37578" xr:uid="{00000000-0005-0000-0000-0000B19A0000}"/>
    <cellStyle name="Normal 8 3 4 3 2 2 2 4" xfId="30137" xr:uid="{00000000-0005-0000-0000-0000B29A0000}"/>
    <cellStyle name="Normal 8 3 4 3 2 2 3" xfId="18657" xr:uid="{00000000-0005-0000-0000-0000B39A0000}"/>
    <cellStyle name="Normal 8 3 4 3 2 2 3 2" xfId="41300" xr:uid="{00000000-0005-0000-0000-0000B49A0000}"/>
    <cellStyle name="Normal 8 3 4 3 2 2 4" xfId="11217" xr:uid="{00000000-0005-0000-0000-0000B59A0000}"/>
    <cellStyle name="Normal 8 3 4 3 2 2 4 2" xfId="33860" xr:uid="{00000000-0005-0000-0000-0000B69A0000}"/>
    <cellStyle name="Normal 8 3 4 3 2 2 5" xfId="26419" xr:uid="{00000000-0005-0000-0000-0000B79A0000}"/>
    <cellStyle name="Normal 8 3 4 3 2 3" xfId="5644" xr:uid="{00000000-0005-0000-0000-0000B89A0000}"/>
    <cellStyle name="Normal 8 3 4 3 2 3 2" xfId="20528" xr:uid="{00000000-0005-0000-0000-0000B99A0000}"/>
    <cellStyle name="Normal 8 3 4 3 2 3 2 2" xfId="43171" xr:uid="{00000000-0005-0000-0000-0000BA9A0000}"/>
    <cellStyle name="Normal 8 3 4 3 2 3 3" xfId="13088" xr:uid="{00000000-0005-0000-0000-0000BB9A0000}"/>
    <cellStyle name="Normal 8 3 4 3 2 3 3 2" xfId="35731" xr:uid="{00000000-0005-0000-0000-0000BC9A0000}"/>
    <cellStyle name="Normal 8 3 4 3 2 3 4" xfId="28290" xr:uid="{00000000-0005-0000-0000-0000BD9A0000}"/>
    <cellStyle name="Normal 8 3 4 3 2 4" xfId="16810" xr:uid="{00000000-0005-0000-0000-0000BE9A0000}"/>
    <cellStyle name="Normal 8 3 4 3 2 4 2" xfId="39453" xr:uid="{00000000-0005-0000-0000-0000BF9A0000}"/>
    <cellStyle name="Normal 8 3 4 3 2 5" xfId="9370" xr:uid="{00000000-0005-0000-0000-0000C09A0000}"/>
    <cellStyle name="Normal 8 3 4 3 2 5 2" xfId="32013" xr:uid="{00000000-0005-0000-0000-0000C19A0000}"/>
    <cellStyle name="Normal 8 3 4 3 2 6" xfId="24572" xr:uid="{00000000-0005-0000-0000-0000C29A0000}"/>
    <cellStyle name="Normal 8 3 4 3 3" xfId="2845" xr:uid="{00000000-0005-0000-0000-0000C39A0000}"/>
    <cellStyle name="Normal 8 3 4 3 3 2" xfId="6566" xr:uid="{00000000-0005-0000-0000-0000C49A0000}"/>
    <cellStyle name="Normal 8 3 4 3 3 2 2" xfId="21450" xr:uid="{00000000-0005-0000-0000-0000C59A0000}"/>
    <cellStyle name="Normal 8 3 4 3 3 2 2 2" xfId="44093" xr:uid="{00000000-0005-0000-0000-0000C69A0000}"/>
    <cellStyle name="Normal 8 3 4 3 3 2 3" xfId="14010" xr:uid="{00000000-0005-0000-0000-0000C79A0000}"/>
    <cellStyle name="Normal 8 3 4 3 3 2 3 2" xfId="36653" xr:uid="{00000000-0005-0000-0000-0000C89A0000}"/>
    <cellStyle name="Normal 8 3 4 3 3 2 4" xfId="29212" xr:uid="{00000000-0005-0000-0000-0000C99A0000}"/>
    <cellStyle name="Normal 8 3 4 3 3 3" xfId="17732" xr:uid="{00000000-0005-0000-0000-0000CA9A0000}"/>
    <cellStyle name="Normal 8 3 4 3 3 3 2" xfId="40375" xr:uid="{00000000-0005-0000-0000-0000CB9A0000}"/>
    <cellStyle name="Normal 8 3 4 3 3 4" xfId="10292" xr:uid="{00000000-0005-0000-0000-0000CC9A0000}"/>
    <cellStyle name="Normal 8 3 4 3 3 4 2" xfId="32935" xr:uid="{00000000-0005-0000-0000-0000CD9A0000}"/>
    <cellStyle name="Normal 8 3 4 3 3 5" xfId="25494" xr:uid="{00000000-0005-0000-0000-0000CE9A0000}"/>
    <cellStyle name="Normal 8 3 4 3 4" xfId="4719" xr:uid="{00000000-0005-0000-0000-0000CF9A0000}"/>
    <cellStyle name="Normal 8 3 4 3 4 2" xfId="19603" xr:uid="{00000000-0005-0000-0000-0000D09A0000}"/>
    <cellStyle name="Normal 8 3 4 3 4 2 2" xfId="42246" xr:uid="{00000000-0005-0000-0000-0000D19A0000}"/>
    <cellStyle name="Normal 8 3 4 3 4 3" xfId="12163" xr:uid="{00000000-0005-0000-0000-0000D29A0000}"/>
    <cellStyle name="Normal 8 3 4 3 4 3 2" xfId="34806" xr:uid="{00000000-0005-0000-0000-0000D39A0000}"/>
    <cellStyle name="Normal 8 3 4 3 4 4" xfId="27365" xr:uid="{00000000-0005-0000-0000-0000D49A0000}"/>
    <cellStyle name="Normal 8 3 4 3 5" xfId="15885" xr:uid="{00000000-0005-0000-0000-0000D59A0000}"/>
    <cellStyle name="Normal 8 3 4 3 5 2" xfId="38528" xr:uid="{00000000-0005-0000-0000-0000D69A0000}"/>
    <cellStyle name="Normal 8 3 4 3 6" xfId="8445" xr:uid="{00000000-0005-0000-0000-0000D79A0000}"/>
    <cellStyle name="Normal 8 3 4 3 6 2" xfId="31088" xr:uid="{00000000-0005-0000-0000-0000D89A0000}"/>
    <cellStyle name="Normal 8 3 4 3 7" xfId="23647" xr:uid="{00000000-0005-0000-0000-0000D99A0000}"/>
    <cellStyle name="Normal 8 3 4 4" xfId="1458" xr:uid="{00000000-0005-0000-0000-0000DA9A0000}"/>
    <cellStyle name="Normal 8 3 4 4 2" xfId="3308" xr:uid="{00000000-0005-0000-0000-0000DB9A0000}"/>
    <cellStyle name="Normal 8 3 4 4 2 2" xfId="7029" xr:uid="{00000000-0005-0000-0000-0000DC9A0000}"/>
    <cellStyle name="Normal 8 3 4 4 2 2 2" xfId="21913" xr:uid="{00000000-0005-0000-0000-0000DD9A0000}"/>
    <cellStyle name="Normal 8 3 4 4 2 2 2 2" xfId="44556" xr:uid="{00000000-0005-0000-0000-0000DE9A0000}"/>
    <cellStyle name="Normal 8 3 4 4 2 2 3" xfId="14473" xr:uid="{00000000-0005-0000-0000-0000DF9A0000}"/>
    <cellStyle name="Normal 8 3 4 4 2 2 3 2" xfId="37116" xr:uid="{00000000-0005-0000-0000-0000E09A0000}"/>
    <cellStyle name="Normal 8 3 4 4 2 2 4" xfId="29675" xr:uid="{00000000-0005-0000-0000-0000E19A0000}"/>
    <cellStyle name="Normal 8 3 4 4 2 3" xfId="18195" xr:uid="{00000000-0005-0000-0000-0000E29A0000}"/>
    <cellStyle name="Normal 8 3 4 4 2 3 2" xfId="40838" xr:uid="{00000000-0005-0000-0000-0000E39A0000}"/>
    <cellStyle name="Normal 8 3 4 4 2 4" xfId="10755" xr:uid="{00000000-0005-0000-0000-0000E49A0000}"/>
    <cellStyle name="Normal 8 3 4 4 2 4 2" xfId="33398" xr:uid="{00000000-0005-0000-0000-0000E59A0000}"/>
    <cellStyle name="Normal 8 3 4 4 2 5" xfId="25957" xr:uid="{00000000-0005-0000-0000-0000E69A0000}"/>
    <cellStyle name="Normal 8 3 4 4 3" xfId="5182" xr:uid="{00000000-0005-0000-0000-0000E79A0000}"/>
    <cellStyle name="Normal 8 3 4 4 3 2" xfId="20066" xr:uid="{00000000-0005-0000-0000-0000E89A0000}"/>
    <cellStyle name="Normal 8 3 4 4 3 2 2" xfId="42709" xr:uid="{00000000-0005-0000-0000-0000E99A0000}"/>
    <cellStyle name="Normal 8 3 4 4 3 3" xfId="12626" xr:uid="{00000000-0005-0000-0000-0000EA9A0000}"/>
    <cellStyle name="Normal 8 3 4 4 3 3 2" xfId="35269" xr:uid="{00000000-0005-0000-0000-0000EB9A0000}"/>
    <cellStyle name="Normal 8 3 4 4 3 4" xfId="27828" xr:uid="{00000000-0005-0000-0000-0000EC9A0000}"/>
    <cellStyle name="Normal 8 3 4 4 4" xfId="16348" xr:uid="{00000000-0005-0000-0000-0000ED9A0000}"/>
    <cellStyle name="Normal 8 3 4 4 4 2" xfId="38991" xr:uid="{00000000-0005-0000-0000-0000EE9A0000}"/>
    <cellStyle name="Normal 8 3 4 4 5" xfId="8908" xr:uid="{00000000-0005-0000-0000-0000EF9A0000}"/>
    <cellStyle name="Normal 8 3 4 4 5 2" xfId="31551" xr:uid="{00000000-0005-0000-0000-0000F09A0000}"/>
    <cellStyle name="Normal 8 3 4 4 6" xfId="24110" xr:uid="{00000000-0005-0000-0000-0000F19A0000}"/>
    <cellStyle name="Normal 8 3 4 5" xfId="2383" xr:uid="{00000000-0005-0000-0000-0000F29A0000}"/>
    <cellStyle name="Normal 8 3 4 5 2" xfId="6104" xr:uid="{00000000-0005-0000-0000-0000F39A0000}"/>
    <cellStyle name="Normal 8 3 4 5 2 2" xfId="20988" xr:uid="{00000000-0005-0000-0000-0000F49A0000}"/>
    <cellStyle name="Normal 8 3 4 5 2 2 2" xfId="43631" xr:uid="{00000000-0005-0000-0000-0000F59A0000}"/>
    <cellStyle name="Normal 8 3 4 5 2 3" xfId="13548" xr:uid="{00000000-0005-0000-0000-0000F69A0000}"/>
    <cellStyle name="Normal 8 3 4 5 2 3 2" xfId="36191" xr:uid="{00000000-0005-0000-0000-0000F79A0000}"/>
    <cellStyle name="Normal 8 3 4 5 2 4" xfId="28750" xr:uid="{00000000-0005-0000-0000-0000F89A0000}"/>
    <cellStyle name="Normal 8 3 4 5 3" xfId="17270" xr:uid="{00000000-0005-0000-0000-0000F99A0000}"/>
    <cellStyle name="Normal 8 3 4 5 3 2" xfId="39913" xr:uid="{00000000-0005-0000-0000-0000FA9A0000}"/>
    <cellStyle name="Normal 8 3 4 5 4" xfId="9830" xr:uid="{00000000-0005-0000-0000-0000FB9A0000}"/>
    <cellStyle name="Normal 8 3 4 5 4 2" xfId="32473" xr:uid="{00000000-0005-0000-0000-0000FC9A0000}"/>
    <cellStyle name="Normal 8 3 4 5 5" xfId="25032" xr:uid="{00000000-0005-0000-0000-0000FD9A0000}"/>
    <cellStyle name="Normal 8 3 4 6" xfId="4257" xr:uid="{00000000-0005-0000-0000-0000FE9A0000}"/>
    <cellStyle name="Normal 8 3 4 6 2" xfId="19141" xr:uid="{00000000-0005-0000-0000-0000FF9A0000}"/>
    <cellStyle name="Normal 8 3 4 6 2 2" xfId="41784" xr:uid="{00000000-0005-0000-0000-0000009B0000}"/>
    <cellStyle name="Normal 8 3 4 6 3" xfId="11701" xr:uid="{00000000-0005-0000-0000-0000019B0000}"/>
    <cellStyle name="Normal 8 3 4 6 3 2" xfId="34344" xr:uid="{00000000-0005-0000-0000-0000029B0000}"/>
    <cellStyle name="Normal 8 3 4 6 4" xfId="26903" xr:uid="{00000000-0005-0000-0000-0000039B0000}"/>
    <cellStyle name="Normal 8 3 4 7" xfId="15423" xr:uid="{00000000-0005-0000-0000-0000049B0000}"/>
    <cellStyle name="Normal 8 3 4 7 2" xfId="38066" xr:uid="{00000000-0005-0000-0000-0000059B0000}"/>
    <cellStyle name="Normal 8 3 4 8" xfId="7983" xr:uid="{00000000-0005-0000-0000-0000069B0000}"/>
    <cellStyle name="Normal 8 3 4 8 2" xfId="30626" xr:uid="{00000000-0005-0000-0000-0000079B0000}"/>
    <cellStyle name="Normal 8 3 4 9" xfId="23186" xr:uid="{00000000-0005-0000-0000-0000089B0000}"/>
    <cellStyle name="Normal 8 3 5" xfId="632" xr:uid="{00000000-0005-0000-0000-0000099B0000}"/>
    <cellStyle name="Normal 8 3 5 2" xfId="1098" xr:uid="{00000000-0005-0000-0000-00000A9B0000}"/>
    <cellStyle name="Normal 8 3 5 2 2" xfId="2026" xr:uid="{00000000-0005-0000-0000-00000B9B0000}"/>
    <cellStyle name="Normal 8 3 5 2 2 2" xfId="3876" xr:uid="{00000000-0005-0000-0000-00000C9B0000}"/>
    <cellStyle name="Normal 8 3 5 2 2 2 2" xfId="7597" xr:uid="{00000000-0005-0000-0000-00000D9B0000}"/>
    <cellStyle name="Normal 8 3 5 2 2 2 2 2" xfId="22481" xr:uid="{00000000-0005-0000-0000-00000E9B0000}"/>
    <cellStyle name="Normal 8 3 5 2 2 2 2 2 2" xfId="45124" xr:uid="{00000000-0005-0000-0000-00000F9B0000}"/>
    <cellStyle name="Normal 8 3 5 2 2 2 2 3" xfId="15041" xr:uid="{00000000-0005-0000-0000-0000109B0000}"/>
    <cellStyle name="Normal 8 3 5 2 2 2 2 3 2" xfId="37684" xr:uid="{00000000-0005-0000-0000-0000119B0000}"/>
    <cellStyle name="Normal 8 3 5 2 2 2 2 4" xfId="30243" xr:uid="{00000000-0005-0000-0000-0000129B0000}"/>
    <cellStyle name="Normal 8 3 5 2 2 2 3" xfId="18763" xr:uid="{00000000-0005-0000-0000-0000139B0000}"/>
    <cellStyle name="Normal 8 3 5 2 2 2 3 2" xfId="41406" xr:uid="{00000000-0005-0000-0000-0000149B0000}"/>
    <cellStyle name="Normal 8 3 5 2 2 2 4" xfId="11323" xr:uid="{00000000-0005-0000-0000-0000159B0000}"/>
    <cellStyle name="Normal 8 3 5 2 2 2 4 2" xfId="33966" xr:uid="{00000000-0005-0000-0000-0000169B0000}"/>
    <cellStyle name="Normal 8 3 5 2 2 2 5" xfId="26525" xr:uid="{00000000-0005-0000-0000-0000179B0000}"/>
    <cellStyle name="Normal 8 3 5 2 2 3" xfId="5750" xr:uid="{00000000-0005-0000-0000-0000189B0000}"/>
    <cellStyle name="Normal 8 3 5 2 2 3 2" xfId="20634" xr:uid="{00000000-0005-0000-0000-0000199B0000}"/>
    <cellStyle name="Normal 8 3 5 2 2 3 2 2" xfId="43277" xr:uid="{00000000-0005-0000-0000-00001A9B0000}"/>
    <cellStyle name="Normal 8 3 5 2 2 3 3" xfId="13194" xr:uid="{00000000-0005-0000-0000-00001B9B0000}"/>
    <cellStyle name="Normal 8 3 5 2 2 3 3 2" xfId="35837" xr:uid="{00000000-0005-0000-0000-00001C9B0000}"/>
    <cellStyle name="Normal 8 3 5 2 2 3 4" xfId="28396" xr:uid="{00000000-0005-0000-0000-00001D9B0000}"/>
    <cellStyle name="Normal 8 3 5 2 2 4" xfId="16916" xr:uid="{00000000-0005-0000-0000-00001E9B0000}"/>
    <cellStyle name="Normal 8 3 5 2 2 4 2" xfId="39559" xr:uid="{00000000-0005-0000-0000-00001F9B0000}"/>
    <cellStyle name="Normal 8 3 5 2 2 5" xfId="9476" xr:uid="{00000000-0005-0000-0000-0000209B0000}"/>
    <cellStyle name="Normal 8 3 5 2 2 5 2" xfId="32119" xr:uid="{00000000-0005-0000-0000-0000219B0000}"/>
    <cellStyle name="Normal 8 3 5 2 2 6" xfId="24678" xr:uid="{00000000-0005-0000-0000-0000229B0000}"/>
    <cellStyle name="Normal 8 3 5 2 3" xfId="2951" xr:uid="{00000000-0005-0000-0000-0000239B0000}"/>
    <cellStyle name="Normal 8 3 5 2 3 2" xfId="6672" xr:uid="{00000000-0005-0000-0000-0000249B0000}"/>
    <cellStyle name="Normal 8 3 5 2 3 2 2" xfId="21556" xr:uid="{00000000-0005-0000-0000-0000259B0000}"/>
    <cellStyle name="Normal 8 3 5 2 3 2 2 2" xfId="44199" xr:uid="{00000000-0005-0000-0000-0000269B0000}"/>
    <cellStyle name="Normal 8 3 5 2 3 2 3" xfId="14116" xr:uid="{00000000-0005-0000-0000-0000279B0000}"/>
    <cellStyle name="Normal 8 3 5 2 3 2 3 2" xfId="36759" xr:uid="{00000000-0005-0000-0000-0000289B0000}"/>
    <cellStyle name="Normal 8 3 5 2 3 2 4" xfId="29318" xr:uid="{00000000-0005-0000-0000-0000299B0000}"/>
    <cellStyle name="Normal 8 3 5 2 3 3" xfId="17838" xr:uid="{00000000-0005-0000-0000-00002A9B0000}"/>
    <cellStyle name="Normal 8 3 5 2 3 3 2" xfId="40481" xr:uid="{00000000-0005-0000-0000-00002B9B0000}"/>
    <cellStyle name="Normal 8 3 5 2 3 4" xfId="10398" xr:uid="{00000000-0005-0000-0000-00002C9B0000}"/>
    <cellStyle name="Normal 8 3 5 2 3 4 2" xfId="33041" xr:uid="{00000000-0005-0000-0000-00002D9B0000}"/>
    <cellStyle name="Normal 8 3 5 2 3 5" xfId="25600" xr:uid="{00000000-0005-0000-0000-00002E9B0000}"/>
    <cellStyle name="Normal 8 3 5 2 4" xfId="4825" xr:uid="{00000000-0005-0000-0000-00002F9B0000}"/>
    <cellStyle name="Normal 8 3 5 2 4 2" xfId="19709" xr:uid="{00000000-0005-0000-0000-0000309B0000}"/>
    <cellStyle name="Normal 8 3 5 2 4 2 2" xfId="42352" xr:uid="{00000000-0005-0000-0000-0000319B0000}"/>
    <cellStyle name="Normal 8 3 5 2 4 3" xfId="12269" xr:uid="{00000000-0005-0000-0000-0000329B0000}"/>
    <cellStyle name="Normal 8 3 5 2 4 3 2" xfId="34912" xr:uid="{00000000-0005-0000-0000-0000339B0000}"/>
    <cellStyle name="Normal 8 3 5 2 4 4" xfId="27471" xr:uid="{00000000-0005-0000-0000-0000349B0000}"/>
    <cellStyle name="Normal 8 3 5 2 5" xfId="15991" xr:uid="{00000000-0005-0000-0000-0000359B0000}"/>
    <cellStyle name="Normal 8 3 5 2 5 2" xfId="38634" xr:uid="{00000000-0005-0000-0000-0000369B0000}"/>
    <cellStyle name="Normal 8 3 5 2 6" xfId="8551" xr:uid="{00000000-0005-0000-0000-0000379B0000}"/>
    <cellStyle name="Normal 8 3 5 2 6 2" xfId="31194" xr:uid="{00000000-0005-0000-0000-0000389B0000}"/>
    <cellStyle name="Normal 8 3 5 2 7" xfId="23753" xr:uid="{00000000-0005-0000-0000-0000399B0000}"/>
    <cellStyle name="Normal 8 3 5 3" xfId="1564" xr:uid="{00000000-0005-0000-0000-00003A9B0000}"/>
    <cellStyle name="Normal 8 3 5 3 2" xfId="3414" xr:uid="{00000000-0005-0000-0000-00003B9B0000}"/>
    <cellStyle name="Normal 8 3 5 3 2 2" xfId="7135" xr:uid="{00000000-0005-0000-0000-00003C9B0000}"/>
    <cellStyle name="Normal 8 3 5 3 2 2 2" xfId="22019" xr:uid="{00000000-0005-0000-0000-00003D9B0000}"/>
    <cellStyle name="Normal 8 3 5 3 2 2 2 2" xfId="44662" xr:uid="{00000000-0005-0000-0000-00003E9B0000}"/>
    <cellStyle name="Normal 8 3 5 3 2 2 3" xfId="14579" xr:uid="{00000000-0005-0000-0000-00003F9B0000}"/>
    <cellStyle name="Normal 8 3 5 3 2 2 3 2" xfId="37222" xr:uid="{00000000-0005-0000-0000-0000409B0000}"/>
    <cellStyle name="Normal 8 3 5 3 2 2 4" xfId="29781" xr:uid="{00000000-0005-0000-0000-0000419B0000}"/>
    <cellStyle name="Normal 8 3 5 3 2 3" xfId="18301" xr:uid="{00000000-0005-0000-0000-0000429B0000}"/>
    <cellStyle name="Normal 8 3 5 3 2 3 2" xfId="40944" xr:uid="{00000000-0005-0000-0000-0000439B0000}"/>
    <cellStyle name="Normal 8 3 5 3 2 4" xfId="10861" xr:uid="{00000000-0005-0000-0000-0000449B0000}"/>
    <cellStyle name="Normal 8 3 5 3 2 4 2" xfId="33504" xr:uid="{00000000-0005-0000-0000-0000459B0000}"/>
    <cellStyle name="Normal 8 3 5 3 2 5" xfId="26063" xr:uid="{00000000-0005-0000-0000-0000469B0000}"/>
    <cellStyle name="Normal 8 3 5 3 3" xfId="5288" xr:uid="{00000000-0005-0000-0000-0000479B0000}"/>
    <cellStyle name="Normal 8 3 5 3 3 2" xfId="20172" xr:uid="{00000000-0005-0000-0000-0000489B0000}"/>
    <cellStyle name="Normal 8 3 5 3 3 2 2" xfId="42815" xr:uid="{00000000-0005-0000-0000-0000499B0000}"/>
    <cellStyle name="Normal 8 3 5 3 3 3" xfId="12732" xr:uid="{00000000-0005-0000-0000-00004A9B0000}"/>
    <cellStyle name="Normal 8 3 5 3 3 3 2" xfId="35375" xr:uid="{00000000-0005-0000-0000-00004B9B0000}"/>
    <cellStyle name="Normal 8 3 5 3 3 4" xfId="27934" xr:uid="{00000000-0005-0000-0000-00004C9B0000}"/>
    <cellStyle name="Normal 8 3 5 3 4" xfId="16454" xr:uid="{00000000-0005-0000-0000-00004D9B0000}"/>
    <cellStyle name="Normal 8 3 5 3 4 2" xfId="39097" xr:uid="{00000000-0005-0000-0000-00004E9B0000}"/>
    <cellStyle name="Normal 8 3 5 3 5" xfId="9014" xr:uid="{00000000-0005-0000-0000-00004F9B0000}"/>
    <cellStyle name="Normal 8 3 5 3 5 2" xfId="31657" xr:uid="{00000000-0005-0000-0000-0000509B0000}"/>
    <cellStyle name="Normal 8 3 5 3 6" xfId="24216" xr:uid="{00000000-0005-0000-0000-0000519B0000}"/>
    <cellStyle name="Normal 8 3 5 4" xfId="2489" xr:uid="{00000000-0005-0000-0000-0000529B0000}"/>
    <cellStyle name="Normal 8 3 5 4 2" xfId="6210" xr:uid="{00000000-0005-0000-0000-0000539B0000}"/>
    <cellStyle name="Normal 8 3 5 4 2 2" xfId="21094" xr:uid="{00000000-0005-0000-0000-0000549B0000}"/>
    <cellStyle name="Normal 8 3 5 4 2 2 2" xfId="43737" xr:uid="{00000000-0005-0000-0000-0000559B0000}"/>
    <cellStyle name="Normal 8 3 5 4 2 3" xfId="13654" xr:uid="{00000000-0005-0000-0000-0000569B0000}"/>
    <cellStyle name="Normal 8 3 5 4 2 3 2" xfId="36297" xr:uid="{00000000-0005-0000-0000-0000579B0000}"/>
    <cellStyle name="Normal 8 3 5 4 2 4" xfId="28856" xr:uid="{00000000-0005-0000-0000-0000589B0000}"/>
    <cellStyle name="Normal 8 3 5 4 3" xfId="17376" xr:uid="{00000000-0005-0000-0000-0000599B0000}"/>
    <cellStyle name="Normal 8 3 5 4 3 2" xfId="40019" xr:uid="{00000000-0005-0000-0000-00005A9B0000}"/>
    <cellStyle name="Normal 8 3 5 4 4" xfId="9936" xr:uid="{00000000-0005-0000-0000-00005B9B0000}"/>
    <cellStyle name="Normal 8 3 5 4 4 2" xfId="32579" xr:uid="{00000000-0005-0000-0000-00005C9B0000}"/>
    <cellStyle name="Normal 8 3 5 4 5" xfId="25138" xr:uid="{00000000-0005-0000-0000-00005D9B0000}"/>
    <cellStyle name="Normal 8 3 5 5" xfId="4363" xr:uid="{00000000-0005-0000-0000-00005E9B0000}"/>
    <cellStyle name="Normal 8 3 5 5 2" xfId="19247" xr:uid="{00000000-0005-0000-0000-00005F9B0000}"/>
    <cellStyle name="Normal 8 3 5 5 2 2" xfId="41890" xr:uid="{00000000-0005-0000-0000-0000609B0000}"/>
    <cellStyle name="Normal 8 3 5 5 3" xfId="11807" xr:uid="{00000000-0005-0000-0000-0000619B0000}"/>
    <cellStyle name="Normal 8 3 5 5 3 2" xfId="34450" xr:uid="{00000000-0005-0000-0000-0000629B0000}"/>
    <cellStyle name="Normal 8 3 5 5 4" xfId="27009" xr:uid="{00000000-0005-0000-0000-0000639B0000}"/>
    <cellStyle name="Normal 8 3 5 6" xfId="15529" xr:uid="{00000000-0005-0000-0000-0000649B0000}"/>
    <cellStyle name="Normal 8 3 5 6 2" xfId="38172" xr:uid="{00000000-0005-0000-0000-0000659B0000}"/>
    <cellStyle name="Normal 8 3 5 7" xfId="8089" xr:uid="{00000000-0005-0000-0000-0000669B0000}"/>
    <cellStyle name="Normal 8 3 5 7 2" xfId="30732" xr:uid="{00000000-0005-0000-0000-0000679B0000}"/>
    <cellStyle name="Normal 8 3 5 8" xfId="23291" xr:uid="{00000000-0005-0000-0000-0000689B0000}"/>
    <cellStyle name="Normal 8 3 6" xfId="887" xr:uid="{00000000-0005-0000-0000-0000699B0000}"/>
    <cellStyle name="Normal 8 3 6 2" xfId="1815" xr:uid="{00000000-0005-0000-0000-00006A9B0000}"/>
    <cellStyle name="Normal 8 3 6 2 2" xfId="3665" xr:uid="{00000000-0005-0000-0000-00006B9B0000}"/>
    <cellStyle name="Normal 8 3 6 2 2 2" xfId="7386" xr:uid="{00000000-0005-0000-0000-00006C9B0000}"/>
    <cellStyle name="Normal 8 3 6 2 2 2 2" xfId="22270" xr:uid="{00000000-0005-0000-0000-00006D9B0000}"/>
    <cellStyle name="Normal 8 3 6 2 2 2 2 2" xfId="44913" xr:uid="{00000000-0005-0000-0000-00006E9B0000}"/>
    <cellStyle name="Normal 8 3 6 2 2 2 3" xfId="14830" xr:uid="{00000000-0005-0000-0000-00006F9B0000}"/>
    <cellStyle name="Normal 8 3 6 2 2 2 3 2" xfId="37473" xr:uid="{00000000-0005-0000-0000-0000709B0000}"/>
    <cellStyle name="Normal 8 3 6 2 2 2 4" xfId="30032" xr:uid="{00000000-0005-0000-0000-0000719B0000}"/>
    <cellStyle name="Normal 8 3 6 2 2 3" xfId="18552" xr:uid="{00000000-0005-0000-0000-0000729B0000}"/>
    <cellStyle name="Normal 8 3 6 2 2 3 2" xfId="41195" xr:uid="{00000000-0005-0000-0000-0000739B0000}"/>
    <cellStyle name="Normal 8 3 6 2 2 4" xfId="11112" xr:uid="{00000000-0005-0000-0000-0000749B0000}"/>
    <cellStyle name="Normal 8 3 6 2 2 4 2" xfId="33755" xr:uid="{00000000-0005-0000-0000-0000759B0000}"/>
    <cellStyle name="Normal 8 3 6 2 2 5" xfId="26314" xr:uid="{00000000-0005-0000-0000-0000769B0000}"/>
    <cellStyle name="Normal 8 3 6 2 3" xfId="5539" xr:uid="{00000000-0005-0000-0000-0000779B0000}"/>
    <cellStyle name="Normal 8 3 6 2 3 2" xfId="20423" xr:uid="{00000000-0005-0000-0000-0000789B0000}"/>
    <cellStyle name="Normal 8 3 6 2 3 2 2" xfId="43066" xr:uid="{00000000-0005-0000-0000-0000799B0000}"/>
    <cellStyle name="Normal 8 3 6 2 3 3" xfId="12983" xr:uid="{00000000-0005-0000-0000-00007A9B0000}"/>
    <cellStyle name="Normal 8 3 6 2 3 3 2" xfId="35626" xr:uid="{00000000-0005-0000-0000-00007B9B0000}"/>
    <cellStyle name="Normal 8 3 6 2 3 4" xfId="28185" xr:uid="{00000000-0005-0000-0000-00007C9B0000}"/>
    <cellStyle name="Normal 8 3 6 2 4" xfId="16705" xr:uid="{00000000-0005-0000-0000-00007D9B0000}"/>
    <cellStyle name="Normal 8 3 6 2 4 2" xfId="39348" xr:uid="{00000000-0005-0000-0000-00007E9B0000}"/>
    <cellStyle name="Normal 8 3 6 2 5" xfId="9265" xr:uid="{00000000-0005-0000-0000-00007F9B0000}"/>
    <cellStyle name="Normal 8 3 6 2 5 2" xfId="31908" xr:uid="{00000000-0005-0000-0000-0000809B0000}"/>
    <cellStyle name="Normal 8 3 6 2 6" xfId="24467" xr:uid="{00000000-0005-0000-0000-0000819B0000}"/>
    <cellStyle name="Normal 8 3 6 3" xfId="2740" xr:uid="{00000000-0005-0000-0000-0000829B0000}"/>
    <cellStyle name="Normal 8 3 6 3 2" xfId="6461" xr:uid="{00000000-0005-0000-0000-0000839B0000}"/>
    <cellStyle name="Normal 8 3 6 3 2 2" xfId="21345" xr:uid="{00000000-0005-0000-0000-0000849B0000}"/>
    <cellStyle name="Normal 8 3 6 3 2 2 2" xfId="43988" xr:uid="{00000000-0005-0000-0000-0000859B0000}"/>
    <cellStyle name="Normal 8 3 6 3 2 3" xfId="13905" xr:uid="{00000000-0005-0000-0000-0000869B0000}"/>
    <cellStyle name="Normal 8 3 6 3 2 3 2" xfId="36548" xr:uid="{00000000-0005-0000-0000-0000879B0000}"/>
    <cellStyle name="Normal 8 3 6 3 2 4" xfId="29107" xr:uid="{00000000-0005-0000-0000-0000889B0000}"/>
    <cellStyle name="Normal 8 3 6 3 3" xfId="17627" xr:uid="{00000000-0005-0000-0000-0000899B0000}"/>
    <cellStyle name="Normal 8 3 6 3 3 2" xfId="40270" xr:uid="{00000000-0005-0000-0000-00008A9B0000}"/>
    <cellStyle name="Normal 8 3 6 3 4" xfId="10187" xr:uid="{00000000-0005-0000-0000-00008B9B0000}"/>
    <cellStyle name="Normal 8 3 6 3 4 2" xfId="32830" xr:uid="{00000000-0005-0000-0000-00008C9B0000}"/>
    <cellStyle name="Normal 8 3 6 3 5" xfId="25389" xr:uid="{00000000-0005-0000-0000-00008D9B0000}"/>
    <cellStyle name="Normal 8 3 6 4" xfId="4614" xr:uid="{00000000-0005-0000-0000-00008E9B0000}"/>
    <cellStyle name="Normal 8 3 6 4 2" xfId="19498" xr:uid="{00000000-0005-0000-0000-00008F9B0000}"/>
    <cellStyle name="Normal 8 3 6 4 2 2" xfId="42141" xr:uid="{00000000-0005-0000-0000-0000909B0000}"/>
    <cellStyle name="Normal 8 3 6 4 3" xfId="12058" xr:uid="{00000000-0005-0000-0000-0000919B0000}"/>
    <cellStyle name="Normal 8 3 6 4 3 2" xfId="34701" xr:uid="{00000000-0005-0000-0000-0000929B0000}"/>
    <cellStyle name="Normal 8 3 6 4 4" xfId="27260" xr:uid="{00000000-0005-0000-0000-0000939B0000}"/>
    <cellStyle name="Normal 8 3 6 5" xfId="15780" xr:uid="{00000000-0005-0000-0000-0000949B0000}"/>
    <cellStyle name="Normal 8 3 6 5 2" xfId="38423" xr:uid="{00000000-0005-0000-0000-0000959B0000}"/>
    <cellStyle name="Normal 8 3 6 6" xfId="8340" xr:uid="{00000000-0005-0000-0000-0000969B0000}"/>
    <cellStyle name="Normal 8 3 6 6 2" xfId="30983" xr:uid="{00000000-0005-0000-0000-0000979B0000}"/>
    <cellStyle name="Normal 8 3 6 7" xfId="23542" xr:uid="{00000000-0005-0000-0000-0000989B0000}"/>
    <cellStyle name="Normal 8 3 7" xfId="1353" xr:uid="{00000000-0005-0000-0000-0000999B0000}"/>
    <cellStyle name="Normal 8 3 7 2" xfId="3203" xr:uid="{00000000-0005-0000-0000-00009A9B0000}"/>
    <cellStyle name="Normal 8 3 7 2 2" xfId="6924" xr:uid="{00000000-0005-0000-0000-00009B9B0000}"/>
    <cellStyle name="Normal 8 3 7 2 2 2" xfId="21808" xr:uid="{00000000-0005-0000-0000-00009C9B0000}"/>
    <cellStyle name="Normal 8 3 7 2 2 2 2" xfId="44451" xr:uid="{00000000-0005-0000-0000-00009D9B0000}"/>
    <cellStyle name="Normal 8 3 7 2 2 3" xfId="14368" xr:uid="{00000000-0005-0000-0000-00009E9B0000}"/>
    <cellStyle name="Normal 8 3 7 2 2 3 2" xfId="37011" xr:uid="{00000000-0005-0000-0000-00009F9B0000}"/>
    <cellStyle name="Normal 8 3 7 2 2 4" xfId="29570" xr:uid="{00000000-0005-0000-0000-0000A09B0000}"/>
    <cellStyle name="Normal 8 3 7 2 3" xfId="18090" xr:uid="{00000000-0005-0000-0000-0000A19B0000}"/>
    <cellStyle name="Normal 8 3 7 2 3 2" xfId="40733" xr:uid="{00000000-0005-0000-0000-0000A29B0000}"/>
    <cellStyle name="Normal 8 3 7 2 4" xfId="10650" xr:uid="{00000000-0005-0000-0000-0000A39B0000}"/>
    <cellStyle name="Normal 8 3 7 2 4 2" xfId="33293" xr:uid="{00000000-0005-0000-0000-0000A49B0000}"/>
    <cellStyle name="Normal 8 3 7 2 5" xfId="25852" xr:uid="{00000000-0005-0000-0000-0000A59B0000}"/>
    <cellStyle name="Normal 8 3 7 3" xfId="5077" xr:uid="{00000000-0005-0000-0000-0000A69B0000}"/>
    <cellStyle name="Normal 8 3 7 3 2" xfId="19961" xr:uid="{00000000-0005-0000-0000-0000A79B0000}"/>
    <cellStyle name="Normal 8 3 7 3 2 2" xfId="42604" xr:uid="{00000000-0005-0000-0000-0000A89B0000}"/>
    <cellStyle name="Normal 8 3 7 3 3" xfId="12521" xr:uid="{00000000-0005-0000-0000-0000A99B0000}"/>
    <cellStyle name="Normal 8 3 7 3 3 2" xfId="35164" xr:uid="{00000000-0005-0000-0000-0000AA9B0000}"/>
    <cellStyle name="Normal 8 3 7 3 4" xfId="27723" xr:uid="{00000000-0005-0000-0000-0000AB9B0000}"/>
    <cellStyle name="Normal 8 3 7 4" xfId="16243" xr:uid="{00000000-0005-0000-0000-0000AC9B0000}"/>
    <cellStyle name="Normal 8 3 7 4 2" xfId="38886" xr:uid="{00000000-0005-0000-0000-0000AD9B0000}"/>
    <cellStyle name="Normal 8 3 7 5" xfId="8803" xr:uid="{00000000-0005-0000-0000-0000AE9B0000}"/>
    <cellStyle name="Normal 8 3 7 5 2" xfId="31446" xr:uid="{00000000-0005-0000-0000-0000AF9B0000}"/>
    <cellStyle name="Normal 8 3 7 6" xfId="24005" xr:uid="{00000000-0005-0000-0000-0000B09B0000}"/>
    <cellStyle name="Normal 8 3 8" xfId="2278" xr:uid="{00000000-0005-0000-0000-0000B19B0000}"/>
    <cellStyle name="Normal 8 3 8 2" xfId="5999" xr:uid="{00000000-0005-0000-0000-0000B29B0000}"/>
    <cellStyle name="Normal 8 3 8 2 2" xfId="20883" xr:uid="{00000000-0005-0000-0000-0000B39B0000}"/>
    <cellStyle name="Normal 8 3 8 2 2 2" xfId="43526" xr:uid="{00000000-0005-0000-0000-0000B49B0000}"/>
    <cellStyle name="Normal 8 3 8 2 3" xfId="13443" xr:uid="{00000000-0005-0000-0000-0000B59B0000}"/>
    <cellStyle name="Normal 8 3 8 2 3 2" xfId="36086" xr:uid="{00000000-0005-0000-0000-0000B69B0000}"/>
    <cellStyle name="Normal 8 3 8 2 4" xfId="28645" xr:uid="{00000000-0005-0000-0000-0000B79B0000}"/>
    <cellStyle name="Normal 8 3 8 3" xfId="17165" xr:uid="{00000000-0005-0000-0000-0000B89B0000}"/>
    <cellStyle name="Normal 8 3 8 3 2" xfId="39808" xr:uid="{00000000-0005-0000-0000-0000B99B0000}"/>
    <cellStyle name="Normal 8 3 8 4" xfId="9725" xr:uid="{00000000-0005-0000-0000-0000BA9B0000}"/>
    <cellStyle name="Normal 8 3 8 4 2" xfId="32368" xr:uid="{00000000-0005-0000-0000-0000BB9B0000}"/>
    <cellStyle name="Normal 8 3 8 5" xfId="24927" xr:uid="{00000000-0005-0000-0000-0000BC9B0000}"/>
    <cellStyle name="Normal 8 3 9" xfId="4152" xr:uid="{00000000-0005-0000-0000-0000BD9B0000}"/>
    <cellStyle name="Normal 8 3 9 2" xfId="19036" xr:uid="{00000000-0005-0000-0000-0000BE9B0000}"/>
    <cellStyle name="Normal 8 3 9 2 2" xfId="41679" xr:uid="{00000000-0005-0000-0000-0000BF9B0000}"/>
    <cellStyle name="Normal 8 3 9 3" xfId="11596" xr:uid="{00000000-0005-0000-0000-0000C09B0000}"/>
    <cellStyle name="Normal 8 3 9 3 2" xfId="34239" xr:uid="{00000000-0005-0000-0000-0000C19B0000}"/>
    <cellStyle name="Normal 8 3 9 4" xfId="26798" xr:uid="{00000000-0005-0000-0000-0000C29B0000}"/>
    <cellStyle name="Normal 8 4" xfId="391" xr:uid="{00000000-0005-0000-0000-0000C39B0000}"/>
    <cellStyle name="Normal 8 4 10" xfId="15317" xr:uid="{00000000-0005-0000-0000-0000C49B0000}"/>
    <cellStyle name="Normal 8 4 10 2" xfId="37960" xr:uid="{00000000-0005-0000-0000-0000C59B0000}"/>
    <cellStyle name="Normal 8 4 11" xfId="7877" xr:uid="{00000000-0005-0000-0000-0000C69B0000}"/>
    <cellStyle name="Normal 8 4 11 2" xfId="30520" xr:uid="{00000000-0005-0000-0000-0000C79B0000}"/>
    <cellStyle name="Normal 8 4 12" xfId="23080" xr:uid="{00000000-0005-0000-0000-0000C89B0000}"/>
    <cellStyle name="Normal 8 4 2" xfId="438" xr:uid="{00000000-0005-0000-0000-0000C99B0000}"/>
    <cellStyle name="Normal 8 4 2 10" xfId="7897" xr:uid="{00000000-0005-0000-0000-0000CA9B0000}"/>
    <cellStyle name="Normal 8 4 2 10 2" xfId="30540" xr:uid="{00000000-0005-0000-0000-0000CB9B0000}"/>
    <cellStyle name="Normal 8 4 2 11" xfId="23100" xr:uid="{00000000-0005-0000-0000-0000CC9B0000}"/>
    <cellStyle name="Normal 8 4 2 2" xfId="491" xr:uid="{00000000-0005-0000-0000-0000CD9B0000}"/>
    <cellStyle name="Normal 8 4 2 2 10" xfId="23152" xr:uid="{00000000-0005-0000-0000-0000CE9B0000}"/>
    <cellStyle name="Normal 8 4 2 2 2" xfId="597" xr:uid="{00000000-0005-0000-0000-0000CF9B0000}"/>
    <cellStyle name="Normal 8 4 2 2 2 2" xfId="809" xr:uid="{00000000-0005-0000-0000-0000D09B0000}"/>
    <cellStyle name="Normal 8 4 2 2 2 2 2" xfId="1274" xr:uid="{00000000-0005-0000-0000-0000D19B0000}"/>
    <cellStyle name="Normal 8 4 2 2 2 2 2 2" xfId="2202" xr:uid="{00000000-0005-0000-0000-0000D29B0000}"/>
    <cellStyle name="Normal 8 4 2 2 2 2 2 2 2" xfId="4052" xr:uid="{00000000-0005-0000-0000-0000D39B0000}"/>
    <cellStyle name="Normal 8 4 2 2 2 2 2 2 2 2" xfId="7773" xr:uid="{00000000-0005-0000-0000-0000D49B0000}"/>
    <cellStyle name="Normal 8 4 2 2 2 2 2 2 2 2 2" xfId="22657" xr:uid="{00000000-0005-0000-0000-0000D59B0000}"/>
    <cellStyle name="Normal 8 4 2 2 2 2 2 2 2 2 2 2" xfId="45300" xr:uid="{00000000-0005-0000-0000-0000D69B0000}"/>
    <cellStyle name="Normal 8 4 2 2 2 2 2 2 2 2 3" xfId="15217" xr:uid="{00000000-0005-0000-0000-0000D79B0000}"/>
    <cellStyle name="Normal 8 4 2 2 2 2 2 2 2 2 3 2" xfId="37860" xr:uid="{00000000-0005-0000-0000-0000D89B0000}"/>
    <cellStyle name="Normal 8 4 2 2 2 2 2 2 2 2 4" xfId="30419" xr:uid="{00000000-0005-0000-0000-0000D99B0000}"/>
    <cellStyle name="Normal 8 4 2 2 2 2 2 2 2 3" xfId="18939" xr:uid="{00000000-0005-0000-0000-0000DA9B0000}"/>
    <cellStyle name="Normal 8 4 2 2 2 2 2 2 2 3 2" xfId="41582" xr:uid="{00000000-0005-0000-0000-0000DB9B0000}"/>
    <cellStyle name="Normal 8 4 2 2 2 2 2 2 2 4" xfId="11499" xr:uid="{00000000-0005-0000-0000-0000DC9B0000}"/>
    <cellStyle name="Normal 8 4 2 2 2 2 2 2 2 4 2" xfId="34142" xr:uid="{00000000-0005-0000-0000-0000DD9B0000}"/>
    <cellStyle name="Normal 8 4 2 2 2 2 2 2 2 5" xfId="26701" xr:uid="{00000000-0005-0000-0000-0000DE9B0000}"/>
    <cellStyle name="Normal 8 4 2 2 2 2 2 2 3" xfId="5926" xr:uid="{00000000-0005-0000-0000-0000DF9B0000}"/>
    <cellStyle name="Normal 8 4 2 2 2 2 2 2 3 2" xfId="20810" xr:uid="{00000000-0005-0000-0000-0000E09B0000}"/>
    <cellStyle name="Normal 8 4 2 2 2 2 2 2 3 2 2" xfId="43453" xr:uid="{00000000-0005-0000-0000-0000E19B0000}"/>
    <cellStyle name="Normal 8 4 2 2 2 2 2 2 3 3" xfId="13370" xr:uid="{00000000-0005-0000-0000-0000E29B0000}"/>
    <cellStyle name="Normal 8 4 2 2 2 2 2 2 3 3 2" xfId="36013" xr:uid="{00000000-0005-0000-0000-0000E39B0000}"/>
    <cellStyle name="Normal 8 4 2 2 2 2 2 2 3 4" xfId="28572" xr:uid="{00000000-0005-0000-0000-0000E49B0000}"/>
    <cellStyle name="Normal 8 4 2 2 2 2 2 2 4" xfId="17092" xr:uid="{00000000-0005-0000-0000-0000E59B0000}"/>
    <cellStyle name="Normal 8 4 2 2 2 2 2 2 4 2" xfId="39735" xr:uid="{00000000-0005-0000-0000-0000E69B0000}"/>
    <cellStyle name="Normal 8 4 2 2 2 2 2 2 5" xfId="9652" xr:uid="{00000000-0005-0000-0000-0000E79B0000}"/>
    <cellStyle name="Normal 8 4 2 2 2 2 2 2 5 2" xfId="32295" xr:uid="{00000000-0005-0000-0000-0000E89B0000}"/>
    <cellStyle name="Normal 8 4 2 2 2 2 2 2 6" xfId="24854" xr:uid="{00000000-0005-0000-0000-0000E99B0000}"/>
    <cellStyle name="Normal 8 4 2 2 2 2 2 3" xfId="3127" xr:uid="{00000000-0005-0000-0000-0000EA9B0000}"/>
    <cellStyle name="Normal 8 4 2 2 2 2 2 3 2" xfId="6848" xr:uid="{00000000-0005-0000-0000-0000EB9B0000}"/>
    <cellStyle name="Normal 8 4 2 2 2 2 2 3 2 2" xfId="21732" xr:uid="{00000000-0005-0000-0000-0000EC9B0000}"/>
    <cellStyle name="Normal 8 4 2 2 2 2 2 3 2 2 2" xfId="44375" xr:uid="{00000000-0005-0000-0000-0000ED9B0000}"/>
    <cellStyle name="Normal 8 4 2 2 2 2 2 3 2 3" xfId="14292" xr:uid="{00000000-0005-0000-0000-0000EE9B0000}"/>
    <cellStyle name="Normal 8 4 2 2 2 2 2 3 2 3 2" xfId="36935" xr:uid="{00000000-0005-0000-0000-0000EF9B0000}"/>
    <cellStyle name="Normal 8 4 2 2 2 2 2 3 2 4" xfId="29494" xr:uid="{00000000-0005-0000-0000-0000F09B0000}"/>
    <cellStyle name="Normal 8 4 2 2 2 2 2 3 3" xfId="18014" xr:uid="{00000000-0005-0000-0000-0000F19B0000}"/>
    <cellStyle name="Normal 8 4 2 2 2 2 2 3 3 2" xfId="40657" xr:uid="{00000000-0005-0000-0000-0000F29B0000}"/>
    <cellStyle name="Normal 8 4 2 2 2 2 2 3 4" xfId="10574" xr:uid="{00000000-0005-0000-0000-0000F39B0000}"/>
    <cellStyle name="Normal 8 4 2 2 2 2 2 3 4 2" xfId="33217" xr:uid="{00000000-0005-0000-0000-0000F49B0000}"/>
    <cellStyle name="Normal 8 4 2 2 2 2 2 3 5" xfId="25776" xr:uid="{00000000-0005-0000-0000-0000F59B0000}"/>
    <cellStyle name="Normal 8 4 2 2 2 2 2 4" xfId="5001" xr:uid="{00000000-0005-0000-0000-0000F69B0000}"/>
    <cellStyle name="Normal 8 4 2 2 2 2 2 4 2" xfId="19885" xr:uid="{00000000-0005-0000-0000-0000F79B0000}"/>
    <cellStyle name="Normal 8 4 2 2 2 2 2 4 2 2" xfId="42528" xr:uid="{00000000-0005-0000-0000-0000F89B0000}"/>
    <cellStyle name="Normal 8 4 2 2 2 2 2 4 3" xfId="12445" xr:uid="{00000000-0005-0000-0000-0000F99B0000}"/>
    <cellStyle name="Normal 8 4 2 2 2 2 2 4 3 2" xfId="35088" xr:uid="{00000000-0005-0000-0000-0000FA9B0000}"/>
    <cellStyle name="Normal 8 4 2 2 2 2 2 4 4" xfId="27647" xr:uid="{00000000-0005-0000-0000-0000FB9B0000}"/>
    <cellStyle name="Normal 8 4 2 2 2 2 2 5" xfId="16167" xr:uid="{00000000-0005-0000-0000-0000FC9B0000}"/>
    <cellStyle name="Normal 8 4 2 2 2 2 2 5 2" xfId="38810" xr:uid="{00000000-0005-0000-0000-0000FD9B0000}"/>
    <cellStyle name="Normal 8 4 2 2 2 2 2 6" xfId="8727" xr:uid="{00000000-0005-0000-0000-0000FE9B0000}"/>
    <cellStyle name="Normal 8 4 2 2 2 2 2 6 2" xfId="31370" xr:uid="{00000000-0005-0000-0000-0000FF9B0000}"/>
    <cellStyle name="Normal 8 4 2 2 2 2 2 7" xfId="23929" xr:uid="{00000000-0005-0000-0000-0000009C0000}"/>
    <cellStyle name="Normal 8 4 2 2 2 2 3" xfId="1740" xr:uid="{00000000-0005-0000-0000-0000019C0000}"/>
    <cellStyle name="Normal 8 4 2 2 2 2 3 2" xfId="3590" xr:uid="{00000000-0005-0000-0000-0000029C0000}"/>
    <cellStyle name="Normal 8 4 2 2 2 2 3 2 2" xfId="7311" xr:uid="{00000000-0005-0000-0000-0000039C0000}"/>
    <cellStyle name="Normal 8 4 2 2 2 2 3 2 2 2" xfId="22195" xr:uid="{00000000-0005-0000-0000-0000049C0000}"/>
    <cellStyle name="Normal 8 4 2 2 2 2 3 2 2 2 2" xfId="44838" xr:uid="{00000000-0005-0000-0000-0000059C0000}"/>
    <cellStyle name="Normal 8 4 2 2 2 2 3 2 2 3" xfId="14755" xr:uid="{00000000-0005-0000-0000-0000069C0000}"/>
    <cellStyle name="Normal 8 4 2 2 2 2 3 2 2 3 2" xfId="37398" xr:uid="{00000000-0005-0000-0000-0000079C0000}"/>
    <cellStyle name="Normal 8 4 2 2 2 2 3 2 2 4" xfId="29957" xr:uid="{00000000-0005-0000-0000-0000089C0000}"/>
    <cellStyle name="Normal 8 4 2 2 2 2 3 2 3" xfId="18477" xr:uid="{00000000-0005-0000-0000-0000099C0000}"/>
    <cellStyle name="Normal 8 4 2 2 2 2 3 2 3 2" xfId="41120" xr:uid="{00000000-0005-0000-0000-00000A9C0000}"/>
    <cellStyle name="Normal 8 4 2 2 2 2 3 2 4" xfId="11037" xr:uid="{00000000-0005-0000-0000-00000B9C0000}"/>
    <cellStyle name="Normal 8 4 2 2 2 2 3 2 4 2" xfId="33680" xr:uid="{00000000-0005-0000-0000-00000C9C0000}"/>
    <cellStyle name="Normal 8 4 2 2 2 2 3 2 5" xfId="26239" xr:uid="{00000000-0005-0000-0000-00000D9C0000}"/>
    <cellStyle name="Normal 8 4 2 2 2 2 3 3" xfId="5464" xr:uid="{00000000-0005-0000-0000-00000E9C0000}"/>
    <cellStyle name="Normal 8 4 2 2 2 2 3 3 2" xfId="20348" xr:uid="{00000000-0005-0000-0000-00000F9C0000}"/>
    <cellStyle name="Normal 8 4 2 2 2 2 3 3 2 2" xfId="42991" xr:uid="{00000000-0005-0000-0000-0000109C0000}"/>
    <cellStyle name="Normal 8 4 2 2 2 2 3 3 3" xfId="12908" xr:uid="{00000000-0005-0000-0000-0000119C0000}"/>
    <cellStyle name="Normal 8 4 2 2 2 2 3 3 3 2" xfId="35551" xr:uid="{00000000-0005-0000-0000-0000129C0000}"/>
    <cellStyle name="Normal 8 4 2 2 2 2 3 3 4" xfId="28110" xr:uid="{00000000-0005-0000-0000-0000139C0000}"/>
    <cellStyle name="Normal 8 4 2 2 2 2 3 4" xfId="16630" xr:uid="{00000000-0005-0000-0000-0000149C0000}"/>
    <cellStyle name="Normal 8 4 2 2 2 2 3 4 2" xfId="39273" xr:uid="{00000000-0005-0000-0000-0000159C0000}"/>
    <cellStyle name="Normal 8 4 2 2 2 2 3 5" xfId="9190" xr:uid="{00000000-0005-0000-0000-0000169C0000}"/>
    <cellStyle name="Normal 8 4 2 2 2 2 3 5 2" xfId="31833" xr:uid="{00000000-0005-0000-0000-0000179C0000}"/>
    <cellStyle name="Normal 8 4 2 2 2 2 3 6" xfId="24392" xr:uid="{00000000-0005-0000-0000-0000189C0000}"/>
    <cellStyle name="Normal 8 4 2 2 2 2 4" xfId="2665" xr:uid="{00000000-0005-0000-0000-0000199C0000}"/>
    <cellStyle name="Normal 8 4 2 2 2 2 4 2" xfId="6386" xr:uid="{00000000-0005-0000-0000-00001A9C0000}"/>
    <cellStyle name="Normal 8 4 2 2 2 2 4 2 2" xfId="21270" xr:uid="{00000000-0005-0000-0000-00001B9C0000}"/>
    <cellStyle name="Normal 8 4 2 2 2 2 4 2 2 2" xfId="43913" xr:uid="{00000000-0005-0000-0000-00001C9C0000}"/>
    <cellStyle name="Normal 8 4 2 2 2 2 4 2 3" xfId="13830" xr:uid="{00000000-0005-0000-0000-00001D9C0000}"/>
    <cellStyle name="Normal 8 4 2 2 2 2 4 2 3 2" xfId="36473" xr:uid="{00000000-0005-0000-0000-00001E9C0000}"/>
    <cellStyle name="Normal 8 4 2 2 2 2 4 2 4" xfId="29032" xr:uid="{00000000-0005-0000-0000-00001F9C0000}"/>
    <cellStyle name="Normal 8 4 2 2 2 2 4 3" xfId="17552" xr:uid="{00000000-0005-0000-0000-0000209C0000}"/>
    <cellStyle name="Normal 8 4 2 2 2 2 4 3 2" xfId="40195" xr:uid="{00000000-0005-0000-0000-0000219C0000}"/>
    <cellStyle name="Normal 8 4 2 2 2 2 4 4" xfId="10112" xr:uid="{00000000-0005-0000-0000-0000229C0000}"/>
    <cellStyle name="Normal 8 4 2 2 2 2 4 4 2" xfId="32755" xr:uid="{00000000-0005-0000-0000-0000239C0000}"/>
    <cellStyle name="Normal 8 4 2 2 2 2 4 5" xfId="25314" xr:uid="{00000000-0005-0000-0000-0000249C0000}"/>
    <cellStyle name="Normal 8 4 2 2 2 2 5" xfId="4539" xr:uid="{00000000-0005-0000-0000-0000259C0000}"/>
    <cellStyle name="Normal 8 4 2 2 2 2 5 2" xfId="19423" xr:uid="{00000000-0005-0000-0000-0000269C0000}"/>
    <cellStyle name="Normal 8 4 2 2 2 2 5 2 2" xfId="42066" xr:uid="{00000000-0005-0000-0000-0000279C0000}"/>
    <cellStyle name="Normal 8 4 2 2 2 2 5 3" xfId="11983" xr:uid="{00000000-0005-0000-0000-0000289C0000}"/>
    <cellStyle name="Normal 8 4 2 2 2 2 5 3 2" xfId="34626" xr:uid="{00000000-0005-0000-0000-0000299C0000}"/>
    <cellStyle name="Normal 8 4 2 2 2 2 5 4" xfId="27185" xr:uid="{00000000-0005-0000-0000-00002A9C0000}"/>
    <cellStyle name="Normal 8 4 2 2 2 2 6" xfId="15705" xr:uid="{00000000-0005-0000-0000-00002B9C0000}"/>
    <cellStyle name="Normal 8 4 2 2 2 2 6 2" xfId="38348" xr:uid="{00000000-0005-0000-0000-00002C9C0000}"/>
    <cellStyle name="Normal 8 4 2 2 2 2 7" xfId="8265" xr:uid="{00000000-0005-0000-0000-00002D9C0000}"/>
    <cellStyle name="Normal 8 4 2 2 2 2 7 2" xfId="30908" xr:uid="{00000000-0005-0000-0000-00002E9C0000}"/>
    <cellStyle name="Normal 8 4 2 2 2 2 8" xfId="23467" xr:uid="{00000000-0005-0000-0000-00002F9C0000}"/>
    <cellStyle name="Normal 8 4 2 2 2 3" xfId="1063" xr:uid="{00000000-0005-0000-0000-0000309C0000}"/>
    <cellStyle name="Normal 8 4 2 2 2 3 2" xfId="1991" xr:uid="{00000000-0005-0000-0000-0000319C0000}"/>
    <cellStyle name="Normal 8 4 2 2 2 3 2 2" xfId="3841" xr:uid="{00000000-0005-0000-0000-0000329C0000}"/>
    <cellStyle name="Normal 8 4 2 2 2 3 2 2 2" xfId="7562" xr:uid="{00000000-0005-0000-0000-0000339C0000}"/>
    <cellStyle name="Normal 8 4 2 2 2 3 2 2 2 2" xfId="22446" xr:uid="{00000000-0005-0000-0000-0000349C0000}"/>
    <cellStyle name="Normal 8 4 2 2 2 3 2 2 2 2 2" xfId="45089" xr:uid="{00000000-0005-0000-0000-0000359C0000}"/>
    <cellStyle name="Normal 8 4 2 2 2 3 2 2 2 3" xfId="15006" xr:uid="{00000000-0005-0000-0000-0000369C0000}"/>
    <cellStyle name="Normal 8 4 2 2 2 3 2 2 2 3 2" xfId="37649" xr:uid="{00000000-0005-0000-0000-0000379C0000}"/>
    <cellStyle name="Normal 8 4 2 2 2 3 2 2 2 4" xfId="30208" xr:uid="{00000000-0005-0000-0000-0000389C0000}"/>
    <cellStyle name="Normal 8 4 2 2 2 3 2 2 3" xfId="18728" xr:uid="{00000000-0005-0000-0000-0000399C0000}"/>
    <cellStyle name="Normal 8 4 2 2 2 3 2 2 3 2" xfId="41371" xr:uid="{00000000-0005-0000-0000-00003A9C0000}"/>
    <cellStyle name="Normal 8 4 2 2 2 3 2 2 4" xfId="11288" xr:uid="{00000000-0005-0000-0000-00003B9C0000}"/>
    <cellStyle name="Normal 8 4 2 2 2 3 2 2 4 2" xfId="33931" xr:uid="{00000000-0005-0000-0000-00003C9C0000}"/>
    <cellStyle name="Normal 8 4 2 2 2 3 2 2 5" xfId="26490" xr:uid="{00000000-0005-0000-0000-00003D9C0000}"/>
    <cellStyle name="Normal 8 4 2 2 2 3 2 3" xfId="5715" xr:uid="{00000000-0005-0000-0000-00003E9C0000}"/>
    <cellStyle name="Normal 8 4 2 2 2 3 2 3 2" xfId="20599" xr:uid="{00000000-0005-0000-0000-00003F9C0000}"/>
    <cellStyle name="Normal 8 4 2 2 2 3 2 3 2 2" xfId="43242" xr:uid="{00000000-0005-0000-0000-0000409C0000}"/>
    <cellStyle name="Normal 8 4 2 2 2 3 2 3 3" xfId="13159" xr:uid="{00000000-0005-0000-0000-0000419C0000}"/>
    <cellStyle name="Normal 8 4 2 2 2 3 2 3 3 2" xfId="35802" xr:uid="{00000000-0005-0000-0000-0000429C0000}"/>
    <cellStyle name="Normal 8 4 2 2 2 3 2 3 4" xfId="28361" xr:uid="{00000000-0005-0000-0000-0000439C0000}"/>
    <cellStyle name="Normal 8 4 2 2 2 3 2 4" xfId="16881" xr:uid="{00000000-0005-0000-0000-0000449C0000}"/>
    <cellStyle name="Normal 8 4 2 2 2 3 2 4 2" xfId="39524" xr:uid="{00000000-0005-0000-0000-0000459C0000}"/>
    <cellStyle name="Normal 8 4 2 2 2 3 2 5" xfId="9441" xr:uid="{00000000-0005-0000-0000-0000469C0000}"/>
    <cellStyle name="Normal 8 4 2 2 2 3 2 5 2" xfId="32084" xr:uid="{00000000-0005-0000-0000-0000479C0000}"/>
    <cellStyle name="Normal 8 4 2 2 2 3 2 6" xfId="24643" xr:uid="{00000000-0005-0000-0000-0000489C0000}"/>
    <cellStyle name="Normal 8 4 2 2 2 3 3" xfId="2916" xr:uid="{00000000-0005-0000-0000-0000499C0000}"/>
    <cellStyle name="Normal 8 4 2 2 2 3 3 2" xfId="6637" xr:uid="{00000000-0005-0000-0000-00004A9C0000}"/>
    <cellStyle name="Normal 8 4 2 2 2 3 3 2 2" xfId="21521" xr:uid="{00000000-0005-0000-0000-00004B9C0000}"/>
    <cellStyle name="Normal 8 4 2 2 2 3 3 2 2 2" xfId="44164" xr:uid="{00000000-0005-0000-0000-00004C9C0000}"/>
    <cellStyle name="Normal 8 4 2 2 2 3 3 2 3" xfId="14081" xr:uid="{00000000-0005-0000-0000-00004D9C0000}"/>
    <cellStyle name="Normal 8 4 2 2 2 3 3 2 3 2" xfId="36724" xr:uid="{00000000-0005-0000-0000-00004E9C0000}"/>
    <cellStyle name="Normal 8 4 2 2 2 3 3 2 4" xfId="29283" xr:uid="{00000000-0005-0000-0000-00004F9C0000}"/>
    <cellStyle name="Normal 8 4 2 2 2 3 3 3" xfId="17803" xr:uid="{00000000-0005-0000-0000-0000509C0000}"/>
    <cellStyle name="Normal 8 4 2 2 2 3 3 3 2" xfId="40446" xr:uid="{00000000-0005-0000-0000-0000519C0000}"/>
    <cellStyle name="Normal 8 4 2 2 2 3 3 4" xfId="10363" xr:uid="{00000000-0005-0000-0000-0000529C0000}"/>
    <cellStyle name="Normal 8 4 2 2 2 3 3 4 2" xfId="33006" xr:uid="{00000000-0005-0000-0000-0000539C0000}"/>
    <cellStyle name="Normal 8 4 2 2 2 3 3 5" xfId="25565" xr:uid="{00000000-0005-0000-0000-0000549C0000}"/>
    <cellStyle name="Normal 8 4 2 2 2 3 4" xfId="4790" xr:uid="{00000000-0005-0000-0000-0000559C0000}"/>
    <cellStyle name="Normal 8 4 2 2 2 3 4 2" xfId="19674" xr:uid="{00000000-0005-0000-0000-0000569C0000}"/>
    <cellStyle name="Normal 8 4 2 2 2 3 4 2 2" xfId="42317" xr:uid="{00000000-0005-0000-0000-0000579C0000}"/>
    <cellStyle name="Normal 8 4 2 2 2 3 4 3" xfId="12234" xr:uid="{00000000-0005-0000-0000-0000589C0000}"/>
    <cellStyle name="Normal 8 4 2 2 2 3 4 3 2" xfId="34877" xr:uid="{00000000-0005-0000-0000-0000599C0000}"/>
    <cellStyle name="Normal 8 4 2 2 2 3 4 4" xfId="27436" xr:uid="{00000000-0005-0000-0000-00005A9C0000}"/>
    <cellStyle name="Normal 8 4 2 2 2 3 5" xfId="15956" xr:uid="{00000000-0005-0000-0000-00005B9C0000}"/>
    <cellStyle name="Normal 8 4 2 2 2 3 5 2" xfId="38599" xr:uid="{00000000-0005-0000-0000-00005C9C0000}"/>
    <cellStyle name="Normal 8 4 2 2 2 3 6" xfId="8516" xr:uid="{00000000-0005-0000-0000-00005D9C0000}"/>
    <cellStyle name="Normal 8 4 2 2 2 3 6 2" xfId="31159" xr:uid="{00000000-0005-0000-0000-00005E9C0000}"/>
    <cellStyle name="Normal 8 4 2 2 2 3 7" xfId="23718" xr:uid="{00000000-0005-0000-0000-00005F9C0000}"/>
    <cellStyle name="Normal 8 4 2 2 2 4" xfId="1529" xr:uid="{00000000-0005-0000-0000-0000609C0000}"/>
    <cellStyle name="Normal 8 4 2 2 2 4 2" xfId="3379" xr:uid="{00000000-0005-0000-0000-0000619C0000}"/>
    <cellStyle name="Normal 8 4 2 2 2 4 2 2" xfId="7100" xr:uid="{00000000-0005-0000-0000-0000629C0000}"/>
    <cellStyle name="Normal 8 4 2 2 2 4 2 2 2" xfId="21984" xr:uid="{00000000-0005-0000-0000-0000639C0000}"/>
    <cellStyle name="Normal 8 4 2 2 2 4 2 2 2 2" xfId="44627" xr:uid="{00000000-0005-0000-0000-0000649C0000}"/>
    <cellStyle name="Normal 8 4 2 2 2 4 2 2 3" xfId="14544" xr:uid="{00000000-0005-0000-0000-0000659C0000}"/>
    <cellStyle name="Normal 8 4 2 2 2 4 2 2 3 2" xfId="37187" xr:uid="{00000000-0005-0000-0000-0000669C0000}"/>
    <cellStyle name="Normal 8 4 2 2 2 4 2 2 4" xfId="29746" xr:uid="{00000000-0005-0000-0000-0000679C0000}"/>
    <cellStyle name="Normal 8 4 2 2 2 4 2 3" xfId="18266" xr:uid="{00000000-0005-0000-0000-0000689C0000}"/>
    <cellStyle name="Normal 8 4 2 2 2 4 2 3 2" xfId="40909" xr:uid="{00000000-0005-0000-0000-0000699C0000}"/>
    <cellStyle name="Normal 8 4 2 2 2 4 2 4" xfId="10826" xr:uid="{00000000-0005-0000-0000-00006A9C0000}"/>
    <cellStyle name="Normal 8 4 2 2 2 4 2 4 2" xfId="33469" xr:uid="{00000000-0005-0000-0000-00006B9C0000}"/>
    <cellStyle name="Normal 8 4 2 2 2 4 2 5" xfId="26028" xr:uid="{00000000-0005-0000-0000-00006C9C0000}"/>
    <cellStyle name="Normal 8 4 2 2 2 4 3" xfId="5253" xr:uid="{00000000-0005-0000-0000-00006D9C0000}"/>
    <cellStyle name="Normal 8 4 2 2 2 4 3 2" xfId="20137" xr:uid="{00000000-0005-0000-0000-00006E9C0000}"/>
    <cellStyle name="Normal 8 4 2 2 2 4 3 2 2" xfId="42780" xr:uid="{00000000-0005-0000-0000-00006F9C0000}"/>
    <cellStyle name="Normal 8 4 2 2 2 4 3 3" xfId="12697" xr:uid="{00000000-0005-0000-0000-0000709C0000}"/>
    <cellStyle name="Normal 8 4 2 2 2 4 3 3 2" xfId="35340" xr:uid="{00000000-0005-0000-0000-0000719C0000}"/>
    <cellStyle name="Normal 8 4 2 2 2 4 3 4" xfId="27899" xr:uid="{00000000-0005-0000-0000-0000729C0000}"/>
    <cellStyle name="Normal 8 4 2 2 2 4 4" xfId="16419" xr:uid="{00000000-0005-0000-0000-0000739C0000}"/>
    <cellStyle name="Normal 8 4 2 2 2 4 4 2" xfId="39062" xr:uid="{00000000-0005-0000-0000-0000749C0000}"/>
    <cellStyle name="Normal 8 4 2 2 2 4 5" xfId="8979" xr:uid="{00000000-0005-0000-0000-0000759C0000}"/>
    <cellStyle name="Normal 8 4 2 2 2 4 5 2" xfId="31622" xr:uid="{00000000-0005-0000-0000-0000769C0000}"/>
    <cellStyle name="Normal 8 4 2 2 2 4 6" xfId="24181" xr:uid="{00000000-0005-0000-0000-0000779C0000}"/>
    <cellStyle name="Normal 8 4 2 2 2 5" xfId="2454" xr:uid="{00000000-0005-0000-0000-0000789C0000}"/>
    <cellStyle name="Normal 8 4 2 2 2 5 2" xfId="6175" xr:uid="{00000000-0005-0000-0000-0000799C0000}"/>
    <cellStyle name="Normal 8 4 2 2 2 5 2 2" xfId="21059" xr:uid="{00000000-0005-0000-0000-00007A9C0000}"/>
    <cellStyle name="Normal 8 4 2 2 2 5 2 2 2" xfId="43702" xr:uid="{00000000-0005-0000-0000-00007B9C0000}"/>
    <cellStyle name="Normal 8 4 2 2 2 5 2 3" xfId="13619" xr:uid="{00000000-0005-0000-0000-00007C9C0000}"/>
    <cellStyle name="Normal 8 4 2 2 2 5 2 3 2" xfId="36262" xr:uid="{00000000-0005-0000-0000-00007D9C0000}"/>
    <cellStyle name="Normal 8 4 2 2 2 5 2 4" xfId="28821" xr:uid="{00000000-0005-0000-0000-00007E9C0000}"/>
    <cellStyle name="Normal 8 4 2 2 2 5 3" xfId="17341" xr:uid="{00000000-0005-0000-0000-00007F9C0000}"/>
    <cellStyle name="Normal 8 4 2 2 2 5 3 2" xfId="39984" xr:uid="{00000000-0005-0000-0000-0000809C0000}"/>
    <cellStyle name="Normal 8 4 2 2 2 5 4" xfId="9901" xr:uid="{00000000-0005-0000-0000-0000819C0000}"/>
    <cellStyle name="Normal 8 4 2 2 2 5 4 2" xfId="32544" xr:uid="{00000000-0005-0000-0000-0000829C0000}"/>
    <cellStyle name="Normal 8 4 2 2 2 5 5" xfId="25103" xr:uid="{00000000-0005-0000-0000-0000839C0000}"/>
    <cellStyle name="Normal 8 4 2 2 2 6" xfId="4328" xr:uid="{00000000-0005-0000-0000-0000849C0000}"/>
    <cellStyle name="Normal 8 4 2 2 2 6 2" xfId="19212" xr:uid="{00000000-0005-0000-0000-0000859C0000}"/>
    <cellStyle name="Normal 8 4 2 2 2 6 2 2" xfId="41855" xr:uid="{00000000-0005-0000-0000-0000869C0000}"/>
    <cellStyle name="Normal 8 4 2 2 2 6 3" xfId="11772" xr:uid="{00000000-0005-0000-0000-0000879C0000}"/>
    <cellStyle name="Normal 8 4 2 2 2 6 3 2" xfId="34415" xr:uid="{00000000-0005-0000-0000-0000889C0000}"/>
    <cellStyle name="Normal 8 4 2 2 2 6 4" xfId="26974" xr:uid="{00000000-0005-0000-0000-0000899C0000}"/>
    <cellStyle name="Normal 8 4 2 2 2 7" xfId="15494" xr:uid="{00000000-0005-0000-0000-00008A9C0000}"/>
    <cellStyle name="Normal 8 4 2 2 2 7 2" xfId="38137" xr:uid="{00000000-0005-0000-0000-00008B9C0000}"/>
    <cellStyle name="Normal 8 4 2 2 2 8" xfId="8054" xr:uid="{00000000-0005-0000-0000-00008C9C0000}"/>
    <cellStyle name="Normal 8 4 2 2 2 8 2" xfId="30697" xr:uid="{00000000-0005-0000-0000-00008D9C0000}"/>
    <cellStyle name="Normal 8 4 2 2 2 9" xfId="23257" xr:uid="{00000000-0005-0000-0000-00008E9C0000}"/>
    <cellStyle name="Normal 8 4 2 2 3" xfId="704" xr:uid="{00000000-0005-0000-0000-00008F9C0000}"/>
    <cellStyle name="Normal 8 4 2 2 3 2" xfId="1169" xr:uid="{00000000-0005-0000-0000-0000909C0000}"/>
    <cellStyle name="Normal 8 4 2 2 3 2 2" xfId="2097" xr:uid="{00000000-0005-0000-0000-0000919C0000}"/>
    <cellStyle name="Normal 8 4 2 2 3 2 2 2" xfId="3947" xr:uid="{00000000-0005-0000-0000-0000929C0000}"/>
    <cellStyle name="Normal 8 4 2 2 3 2 2 2 2" xfId="7668" xr:uid="{00000000-0005-0000-0000-0000939C0000}"/>
    <cellStyle name="Normal 8 4 2 2 3 2 2 2 2 2" xfId="22552" xr:uid="{00000000-0005-0000-0000-0000949C0000}"/>
    <cellStyle name="Normal 8 4 2 2 3 2 2 2 2 2 2" xfId="45195" xr:uid="{00000000-0005-0000-0000-0000959C0000}"/>
    <cellStyle name="Normal 8 4 2 2 3 2 2 2 2 3" xfId="15112" xr:uid="{00000000-0005-0000-0000-0000969C0000}"/>
    <cellStyle name="Normal 8 4 2 2 3 2 2 2 2 3 2" xfId="37755" xr:uid="{00000000-0005-0000-0000-0000979C0000}"/>
    <cellStyle name="Normal 8 4 2 2 3 2 2 2 2 4" xfId="30314" xr:uid="{00000000-0005-0000-0000-0000989C0000}"/>
    <cellStyle name="Normal 8 4 2 2 3 2 2 2 3" xfId="18834" xr:uid="{00000000-0005-0000-0000-0000999C0000}"/>
    <cellStyle name="Normal 8 4 2 2 3 2 2 2 3 2" xfId="41477" xr:uid="{00000000-0005-0000-0000-00009A9C0000}"/>
    <cellStyle name="Normal 8 4 2 2 3 2 2 2 4" xfId="11394" xr:uid="{00000000-0005-0000-0000-00009B9C0000}"/>
    <cellStyle name="Normal 8 4 2 2 3 2 2 2 4 2" xfId="34037" xr:uid="{00000000-0005-0000-0000-00009C9C0000}"/>
    <cellStyle name="Normal 8 4 2 2 3 2 2 2 5" xfId="26596" xr:uid="{00000000-0005-0000-0000-00009D9C0000}"/>
    <cellStyle name="Normal 8 4 2 2 3 2 2 3" xfId="5821" xr:uid="{00000000-0005-0000-0000-00009E9C0000}"/>
    <cellStyle name="Normal 8 4 2 2 3 2 2 3 2" xfId="20705" xr:uid="{00000000-0005-0000-0000-00009F9C0000}"/>
    <cellStyle name="Normal 8 4 2 2 3 2 2 3 2 2" xfId="43348" xr:uid="{00000000-0005-0000-0000-0000A09C0000}"/>
    <cellStyle name="Normal 8 4 2 2 3 2 2 3 3" xfId="13265" xr:uid="{00000000-0005-0000-0000-0000A19C0000}"/>
    <cellStyle name="Normal 8 4 2 2 3 2 2 3 3 2" xfId="35908" xr:uid="{00000000-0005-0000-0000-0000A29C0000}"/>
    <cellStyle name="Normal 8 4 2 2 3 2 2 3 4" xfId="28467" xr:uid="{00000000-0005-0000-0000-0000A39C0000}"/>
    <cellStyle name="Normal 8 4 2 2 3 2 2 4" xfId="16987" xr:uid="{00000000-0005-0000-0000-0000A49C0000}"/>
    <cellStyle name="Normal 8 4 2 2 3 2 2 4 2" xfId="39630" xr:uid="{00000000-0005-0000-0000-0000A59C0000}"/>
    <cellStyle name="Normal 8 4 2 2 3 2 2 5" xfId="9547" xr:uid="{00000000-0005-0000-0000-0000A69C0000}"/>
    <cellStyle name="Normal 8 4 2 2 3 2 2 5 2" xfId="32190" xr:uid="{00000000-0005-0000-0000-0000A79C0000}"/>
    <cellStyle name="Normal 8 4 2 2 3 2 2 6" xfId="24749" xr:uid="{00000000-0005-0000-0000-0000A89C0000}"/>
    <cellStyle name="Normal 8 4 2 2 3 2 3" xfId="3022" xr:uid="{00000000-0005-0000-0000-0000A99C0000}"/>
    <cellStyle name="Normal 8 4 2 2 3 2 3 2" xfId="6743" xr:uid="{00000000-0005-0000-0000-0000AA9C0000}"/>
    <cellStyle name="Normal 8 4 2 2 3 2 3 2 2" xfId="21627" xr:uid="{00000000-0005-0000-0000-0000AB9C0000}"/>
    <cellStyle name="Normal 8 4 2 2 3 2 3 2 2 2" xfId="44270" xr:uid="{00000000-0005-0000-0000-0000AC9C0000}"/>
    <cellStyle name="Normal 8 4 2 2 3 2 3 2 3" xfId="14187" xr:uid="{00000000-0005-0000-0000-0000AD9C0000}"/>
    <cellStyle name="Normal 8 4 2 2 3 2 3 2 3 2" xfId="36830" xr:uid="{00000000-0005-0000-0000-0000AE9C0000}"/>
    <cellStyle name="Normal 8 4 2 2 3 2 3 2 4" xfId="29389" xr:uid="{00000000-0005-0000-0000-0000AF9C0000}"/>
    <cellStyle name="Normal 8 4 2 2 3 2 3 3" xfId="17909" xr:uid="{00000000-0005-0000-0000-0000B09C0000}"/>
    <cellStyle name="Normal 8 4 2 2 3 2 3 3 2" xfId="40552" xr:uid="{00000000-0005-0000-0000-0000B19C0000}"/>
    <cellStyle name="Normal 8 4 2 2 3 2 3 4" xfId="10469" xr:uid="{00000000-0005-0000-0000-0000B29C0000}"/>
    <cellStyle name="Normal 8 4 2 2 3 2 3 4 2" xfId="33112" xr:uid="{00000000-0005-0000-0000-0000B39C0000}"/>
    <cellStyle name="Normal 8 4 2 2 3 2 3 5" xfId="25671" xr:uid="{00000000-0005-0000-0000-0000B49C0000}"/>
    <cellStyle name="Normal 8 4 2 2 3 2 4" xfId="4896" xr:uid="{00000000-0005-0000-0000-0000B59C0000}"/>
    <cellStyle name="Normal 8 4 2 2 3 2 4 2" xfId="19780" xr:uid="{00000000-0005-0000-0000-0000B69C0000}"/>
    <cellStyle name="Normal 8 4 2 2 3 2 4 2 2" xfId="42423" xr:uid="{00000000-0005-0000-0000-0000B79C0000}"/>
    <cellStyle name="Normal 8 4 2 2 3 2 4 3" xfId="12340" xr:uid="{00000000-0005-0000-0000-0000B89C0000}"/>
    <cellStyle name="Normal 8 4 2 2 3 2 4 3 2" xfId="34983" xr:uid="{00000000-0005-0000-0000-0000B99C0000}"/>
    <cellStyle name="Normal 8 4 2 2 3 2 4 4" xfId="27542" xr:uid="{00000000-0005-0000-0000-0000BA9C0000}"/>
    <cellStyle name="Normal 8 4 2 2 3 2 5" xfId="16062" xr:uid="{00000000-0005-0000-0000-0000BB9C0000}"/>
    <cellStyle name="Normal 8 4 2 2 3 2 5 2" xfId="38705" xr:uid="{00000000-0005-0000-0000-0000BC9C0000}"/>
    <cellStyle name="Normal 8 4 2 2 3 2 6" xfId="8622" xr:uid="{00000000-0005-0000-0000-0000BD9C0000}"/>
    <cellStyle name="Normal 8 4 2 2 3 2 6 2" xfId="31265" xr:uid="{00000000-0005-0000-0000-0000BE9C0000}"/>
    <cellStyle name="Normal 8 4 2 2 3 2 7" xfId="23824" xr:uid="{00000000-0005-0000-0000-0000BF9C0000}"/>
    <cellStyle name="Normal 8 4 2 2 3 3" xfId="1635" xr:uid="{00000000-0005-0000-0000-0000C09C0000}"/>
    <cellStyle name="Normal 8 4 2 2 3 3 2" xfId="3485" xr:uid="{00000000-0005-0000-0000-0000C19C0000}"/>
    <cellStyle name="Normal 8 4 2 2 3 3 2 2" xfId="7206" xr:uid="{00000000-0005-0000-0000-0000C29C0000}"/>
    <cellStyle name="Normal 8 4 2 2 3 3 2 2 2" xfId="22090" xr:uid="{00000000-0005-0000-0000-0000C39C0000}"/>
    <cellStyle name="Normal 8 4 2 2 3 3 2 2 2 2" xfId="44733" xr:uid="{00000000-0005-0000-0000-0000C49C0000}"/>
    <cellStyle name="Normal 8 4 2 2 3 3 2 2 3" xfId="14650" xr:uid="{00000000-0005-0000-0000-0000C59C0000}"/>
    <cellStyle name="Normal 8 4 2 2 3 3 2 2 3 2" xfId="37293" xr:uid="{00000000-0005-0000-0000-0000C69C0000}"/>
    <cellStyle name="Normal 8 4 2 2 3 3 2 2 4" xfId="29852" xr:uid="{00000000-0005-0000-0000-0000C79C0000}"/>
    <cellStyle name="Normal 8 4 2 2 3 3 2 3" xfId="18372" xr:uid="{00000000-0005-0000-0000-0000C89C0000}"/>
    <cellStyle name="Normal 8 4 2 2 3 3 2 3 2" xfId="41015" xr:uid="{00000000-0005-0000-0000-0000C99C0000}"/>
    <cellStyle name="Normal 8 4 2 2 3 3 2 4" xfId="10932" xr:uid="{00000000-0005-0000-0000-0000CA9C0000}"/>
    <cellStyle name="Normal 8 4 2 2 3 3 2 4 2" xfId="33575" xr:uid="{00000000-0005-0000-0000-0000CB9C0000}"/>
    <cellStyle name="Normal 8 4 2 2 3 3 2 5" xfId="26134" xr:uid="{00000000-0005-0000-0000-0000CC9C0000}"/>
    <cellStyle name="Normal 8 4 2 2 3 3 3" xfId="5359" xr:uid="{00000000-0005-0000-0000-0000CD9C0000}"/>
    <cellStyle name="Normal 8 4 2 2 3 3 3 2" xfId="20243" xr:uid="{00000000-0005-0000-0000-0000CE9C0000}"/>
    <cellStyle name="Normal 8 4 2 2 3 3 3 2 2" xfId="42886" xr:uid="{00000000-0005-0000-0000-0000CF9C0000}"/>
    <cellStyle name="Normal 8 4 2 2 3 3 3 3" xfId="12803" xr:uid="{00000000-0005-0000-0000-0000D09C0000}"/>
    <cellStyle name="Normal 8 4 2 2 3 3 3 3 2" xfId="35446" xr:uid="{00000000-0005-0000-0000-0000D19C0000}"/>
    <cellStyle name="Normal 8 4 2 2 3 3 3 4" xfId="28005" xr:uid="{00000000-0005-0000-0000-0000D29C0000}"/>
    <cellStyle name="Normal 8 4 2 2 3 3 4" xfId="16525" xr:uid="{00000000-0005-0000-0000-0000D39C0000}"/>
    <cellStyle name="Normal 8 4 2 2 3 3 4 2" xfId="39168" xr:uid="{00000000-0005-0000-0000-0000D49C0000}"/>
    <cellStyle name="Normal 8 4 2 2 3 3 5" xfId="9085" xr:uid="{00000000-0005-0000-0000-0000D59C0000}"/>
    <cellStyle name="Normal 8 4 2 2 3 3 5 2" xfId="31728" xr:uid="{00000000-0005-0000-0000-0000D69C0000}"/>
    <cellStyle name="Normal 8 4 2 2 3 3 6" xfId="24287" xr:uid="{00000000-0005-0000-0000-0000D79C0000}"/>
    <cellStyle name="Normal 8 4 2 2 3 4" xfId="2560" xr:uid="{00000000-0005-0000-0000-0000D89C0000}"/>
    <cellStyle name="Normal 8 4 2 2 3 4 2" xfId="6281" xr:uid="{00000000-0005-0000-0000-0000D99C0000}"/>
    <cellStyle name="Normal 8 4 2 2 3 4 2 2" xfId="21165" xr:uid="{00000000-0005-0000-0000-0000DA9C0000}"/>
    <cellStyle name="Normal 8 4 2 2 3 4 2 2 2" xfId="43808" xr:uid="{00000000-0005-0000-0000-0000DB9C0000}"/>
    <cellStyle name="Normal 8 4 2 2 3 4 2 3" xfId="13725" xr:uid="{00000000-0005-0000-0000-0000DC9C0000}"/>
    <cellStyle name="Normal 8 4 2 2 3 4 2 3 2" xfId="36368" xr:uid="{00000000-0005-0000-0000-0000DD9C0000}"/>
    <cellStyle name="Normal 8 4 2 2 3 4 2 4" xfId="28927" xr:uid="{00000000-0005-0000-0000-0000DE9C0000}"/>
    <cellStyle name="Normal 8 4 2 2 3 4 3" xfId="17447" xr:uid="{00000000-0005-0000-0000-0000DF9C0000}"/>
    <cellStyle name="Normal 8 4 2 2 3 4 3 2" xfId="40090" xr:uid="{00000000-0005-0000-0000-0000E09C0000}"/>
    <cellStyle name="Normal 8 4 2 2 3 4 4" xfId="10007" xr:uid="{00000000-0005-0000-0000-0000E19C0000}"/>
    <cellStyle name="Normal 8 4 2 2 3 4 4 2" xfId="32650" xr:uid="{00000000-0005-0000-0000-0000E29C0000}"/>
    <cellStyle name="Normal 8 4 2 2 3 4 5" xfId="25209" xr:uid="{00000000-0005-0000-0000-0000E39C0000}"/>
    <cellStyle name="Normal 8 4 2 2 3 5" xfId="4434" xr:uid="{00000000-0005-0000-0000-0000E49C0000}"/>
    <cellStyle name="Normal 8 4 2 2 3 5 2" xfId="19318" xr:uid="{00000000-0005-0000-0000-0000E59C0000}"/>
    <cellStyle name="Normal 8 4 2 2 3 5 2 2" xfId="41961" xr:uid="{00000000-0005-0000-0000-0000E69C0000}"/>
    <cellStyle name="Normal 8 4 2 2 3 5 3" xfId="11878" xr:uid="{00000000-0005-0000-0000-0000E79C0000}"/>
    <cellStyle name="Normal 8 4 2 2 3 5 3 2" xfId="34521" xr:uid="{00000000-0005-0000-0000-0000E89C0000}"/>
    <cellStyle name="Normal 8 4 2 2 3 5 4" xfId="27080" xr:uid="{00000000-0005-0000-0000-0000E99C0000}"/>
    <cellStyle name="Normal 8 4 2 2 3 6" xfId="15600" xr:uid="{00000000-0005-0000-0000-0000EA9C0000}"/>
    <cellStyle name="Normal 8 4 2 2 3 6 2" xfId="38243" xr:uid="{00000000-0005-0000-0000-0000EB9C0000}"/>
    <cellStyle name="Normal 8 4 2 2 3 7" xfId="8160" xr:uid="{00000000-0005-0000-0000-0000EC9C0000}"/>
    <cellStyle name="Normal 8 4 2 2 3 7 2" xfId="30803" xr:uid="{00000000-0005-0000-0000-0000ED9C0000}"/>
    <cellStyle name="Normal 8 4 2 2 3 8" xfId="23362" xr:uid="{00000000-0005-0000-0000-0000EE9C0000}"/>
    <cellStyle name="Normal 8 4 2 2 4" xfId="958" xr:uid="{00000000-0005-0000-0000-0000EF9C0000}"/>
    <cellStyle name="Normal 8 4 2 2 4 2" xfId="1886" xr:uid="{00000000-0005-0000-0000-0000F09C0000}"/>
    <cellStyle name="Normal 8 4 2 2 4 2 2" xfId="3736" xr:uid="{00000000-0005-0000-0000-0000F19C0000}"/>
    <cellStyle name="Normal 8 4 2 2 4 2 2 2" xfId="7457" xr:uid="{00000000-0005-0000-0000-0000F29C0000}"/>
    <cellStyle name="Normal 8 4 2 2 4 2 2 2 2" xfId="22341" xr:uid="{00000000-0005-0000-0000-0000F39C0000}"/>
    <cellStyle name="Normal 8 4 2 2 4 2 2 2 2 2" xfId="44984" xr:uid="{00000000-0005-0000-0000-0000F49C0000}"/>
    <cellStyle name="Normal 8 4 2 2 4 2 2 2 3" xfId="14901" xr:uid="{00000000-0005-0000-0000-0000F59C0000}"/>
    <cellStyle name="Normal 8 4 2 2 4 2 2 2 3 2" xfId="37544" xr:uid="{00000000-0005-0000-0000-0000F69C0000}"/>
    <cellStyle name="Normal 8 4 2 2 4 2 2 2 4" xfId="30103" xr:uid="{00000000-0005-0000-0000-0000F79C0000}"/>
    <cellStyle name="Normal 8 4 2 2 4 2 2 3" xfId="18623" xr:uid="{00000000-0005-0000-0000-0000F89C0000}"/>
    <cellStyle name="Normal 8 4 2 2 4 2 2 3 2" xfId="41266" xr:uid="{00000000-0005-0000-0000-0000F99C0000}"/>
    <cellStyle name="Normal 8 4 2 2 4 2 2 4" xfId="11183" xr:uid="{00000000-0005-0000-0000-0000FA9C0000}"/>
    <cellStyle name="Normal 8 4 2 2 4 2 2 4 2" xfId="33826" xr:uid="{00000000-0005-0000-0000-0000FB9C0000}"/>
    <cellStyle name="Normal 8 4 2 2 4 2 2 5" xfId="26385" xr:uid="{00000000-0005-0000-0000-0000FC9C0000}"/>
    <cellStyle name="Normal 8 4 2 2 4 2 3" xfId="5610" xr:uid="{00000000-0005-0000-0000-0000FD9C0000}"/>
    <cellStyle name="Normal 8 4 2 2 4 2 3 2" xfId="20494" xr:uid="{00000000-0005-0000-0000-0000FE9C0000}"/>
    <cellStyle name="Normal 8 4 2 2 4 2 3 2 2" xfId="43137" xr:uid="{00000000-0005-0000-0000-0000FF9C0000}"/>
    <cellStyle name="Normal 8 4 2 2 4 2 3 3" xfId="13054" xr:uid="{00000000-0005-0000-0000-0000009D0000}"/>
    <cellStyle name="Normal 8 4 2 2 4 2 3 3 2" xfId="35697" xr:uid="{00000000-0005-0000-0000-0000019D0000}"/>
    <cellStyle name="Normal 8 4 2 2 4 2 3 4" xfId="28256" xr:uid="{00000000-0005-0000-0000-0000029D0000}"/>
    <cellStyle name="Normal 8 4 2 2 4 2 4" xfId="16776" xr:uid="{00000000-0005-0000-0000-0000039D0000}"/>
    <cellStyle name="Normal 8 4 2 2 4 2 4 2" xfId="39419" xr:uid="{00000000-0005-0000-0000-0000049D0000}"/>
    <cellStyle name="Normal 8 4 2 2 4 2 5" xfId="9336" xr:uid="{00000000-0005-0000-0000-0000059D0000}"/>
    <cellStyle name="Normal 8 4 2 2 4 2 5 2" xfId="31979" xr:uid="{00000000-0005-0000-0000-0000069D0000}"/>
    <cellStyle name="Normal 8 4 2 2 4 2 6" xfId="24538" xr:uid="{00000000-0005-0000-0000-0000079D0000}"/>
    <cellStyle name="Normal 8 4 2 2 4 3" xfId="2811" xr:uid="{00000000-0005-0000-0000-0000089D0000}"/>
    <cellStyle name="Normal 8 4 2 2 4 3 2" xfId="6532" xr:uid="{00000000-0005-0000-0000-0000099D0000}"/>
    <cellStyle name="Normal 8 4 2 2 4 3 2 2" xfId="21416" xr:uid="{00000000-0005-0000-0000-00000A9D0000}"/>
    <cellStyle name="Normal 8 4 2 2 4 3 2 2 2" xfId="44059" xr:uid="{00000000-0005-0000-0000-00000B9D0000}"/>
    <cellStyle name="Normal 8 4 2 2 4 3 2 3" xfId="13976" xr:uid="{00000000-0005-0000-0000-00000C9D0000}"/>
    <cellStyle name="Normal 8 4 2 2 4 3 2 3 2" xfId="36619" xr:uid="{00000000-0005-0000-0000-00000D9D0000}"/>
    <cellStyle name="Normal 8 4 2 2 4 3 2 4" xfId="29178" xr:uid="{00000000-0005-0000-0000-00000E9D0000}"/>
    <cellStyle name="Normal 8 4 2 2 4 3 3" xfId="17698" xr:uid="{00000000-0005-0000-0000-00000F9D0000}"/>
    <cellStyle name="Normal 8 4 2 2 4 3 3 2" xfId="40341" xr:uid="{00000000-0005-0000-0000-0000109D0000}"/>
    <cellStyle name="Normal 8 4 2 2 4 3 4" xfId="10258" xr:uid="{00000000-0005-0000-0000-0000119D0000}"/>
    <cellStyle name="Normal 8 4 2 2 4 3 4 2" xfId="32901" xr:uid="{00000000-0005-0000-0000-0000129D0000}"/>
    <cellStyle name="Normal 8 4 2 2 4 3 5" xfId="25460" xr:uid="{00000000-0005-0000-0000-0000139D0000}"/>
    <cellStyle name="Normal 8 4 2 2 4 4" xfId="4685" xr:uid="{00000000-0005-0000-0000-0000149D0000}"/>
    <cellStyle name="Normal 8 4 2 2 4 4 2" xfId="19569" xr:uid="{00000000-0005-0000-0000-0000159D0000}"/>
    <cellStyle name="Normal 8 4 2 2 4 4 2 2" xfId="42212" xr:uid="{00000000-0005-0000-0000-0000169D0000}"/>
    <cellStyle name="Normal 8 4 2 2 4 4 3" xfId="12129" xr:uid="{00000000-0005-0000-0000-0000179D0000}"/>
    <cellStyle name="Normal 8 4 2 2 4 4 3 2" xfId="34772" xr:uid="{00000000-0005-0000-0000-0000189D0000}"/>
    <cellStyle name="Normal 8 4 2 2 4 4 4" xfId="27331" xr:uid="{00000000-0005-0000-0000-0000199D0000}"/>
    <cellStyle name="Normal 8 4 2 2 4 5" xfId="15851" xr:uid="{00000000-0005-0000-0000-00001A9D0000}"/>
    <cellStyle name="Normal 8 4 2 2 4 5 2" xfId="38494" xr:uid="{00000000-0005-0000-0000-00001B9D0000}"/>
    <cellStyle name="Normal 8 4 2 2 4 6" xfId="8411" xr:uid="{00000000-0005-0000-0000-00001C9D0000}"/>
    <cellStyle name="Normal 8 4 2 2 4 6 2" xfId="31054" xr:uid="{00000000-0005-0000-0000-00001D9D0000}"/>
    <cellStyle name="Normal 8 4 2 2 4 7" xfId="23613" xr:uid="{00000000-0005-0000-0000-00001E9D0000}"/>
    <cellStyle name="Normal 8 4 2 2 5" xfId="1424" xr:uid="{00000000-0005-0000-0000-00001F9D0000}"/>
    <cellStyle name="Normal 8 4 2 2 5 2" xfId="3274" xr:uid="{00000000-0005-0000-0000-0000209D0000}"/>
    <cellStyle name="Normal 8 4 2 2 5 2 2" xfId="6995" xr:uid="{00000000-0005-0000-0000-0000219D0000}"/>
    <cellStyle name="Normal 8 4 2 2 5 2 2 2" xfId="21879" xr:uid="{00000000-0005-0000-0000-0000229D0000}"/>
    <cellStyle name="Normal 8 4 2 2 5 2 2 2 2" xfId="44522" xr:uid="{00000000-0005-0000-0000-0000239D0000}"/>
    <cellStyle name="Normal 8 4 2 2 5 2 2 3" xfId="14439" xr:uid="{00000000-0005-0000-0000-0000249D0000}"/>
    <cellStyle name="Normal 8 4 2 2 5 2 2 3 2" xfId="37082" xr:uid="{00000000-0005-0000-0000-0000259D0000}"/>
    <cellStyle name="Normal 8 4 2 2 5 2 2 4" xfId="29641" xr:uid="{00000000-0005-0000-0000-0000269D0000}"/>
    <cellStyle name="Normal 8 4 2 2 5 2 3" xfId="18161" xr:uid="{00000000-0005-0000-0000-0000279D0000}"/>
    <cellStyle name="Normal 8 4 2 2 5 2 3 2" xfId="40804" xr:uid="{00000000-0005-0000-0000-0000289D0000}"/>
    <cellStyle name="Normal 8 4 2 2 5 2 4" xfId="10721" xr:uid="{00000000-0005-0000-0000-0000299D0000}"/>
    <cellStyle name="Normal 8 4 2 2 5 2 4 2" xfId="33364" xr:uid="{00000000-0005-0000-0000-00002A9D0000}"/>
    <cellStyle name="Normal 8 4 2 2 5 2 5" xfId="25923" xr:uid="{00000000-0005-0000-0000-00002B9D0000}"/>
    <cellStyle name="Normal 8 4 2 2 5 3" xfId="5148" xr:uid="{00000000-0005-0000-0000-00002C9D0000}"/>
    <cellStyle name="Normal 8 4 2 2 5 3 2" xfId="20032" xr:uid="{00000000-0005-0000-0000-00002D9D0000}"/>
    <cellStyle name="Normal 8 4 2 2 5 3 2 2" xfId="42675" xr:uid="{00000000-0005-0000-0000-00002E9D0000}"/>
    <cellStyle name="Normal 8 4 2 2 5 3 3" xfId="12592" xr:uid="{00000000-0005-0000-0000-00002F9D0000}"/>
    <cellStyle name="Normal 8 4 2 2 5 3 3 2" xfId="35235" xr:uid="{00000000-0005-0000-0000-0000309D0000}"/>
    <cellStyle name="Normal 8 4 2 2 5 3 4" xfId="27794" xr:uid="{00000000-0005-0000-0000-0000319D0000}"/>
    <cellStyle name="Normal 8 4 2 2 5 4" xfId="16314" xr:uid="{00000000-0005-0000-0000-0000329D0000}"/>
    <cellStyle name="Normal 8 4 2 2 5 4 2" xfId="38957" xr:uid="{00000000-0005-0000-0000-0000339D0000}"/>
    <cellStyle name="Normal 8 4 2 2 5 5" xfId="8874" xr:uid="{00000000-0005-0000-0000-0000349D0000}"/>
    <cellStyle name="Normal 8 4 2 2 5 5 2" xfId="31517" xr:uid="{00000000-0005-0000-0000-0000359D0000}"/>
    <cellStyle name="Normal 8 4 2 2 5 6" xfId="24076" xr:uid="{00000000-0005-0000-0000-0000369D0000}"/>
    <cellStyle name="Normal 8 4 2 2 6" xfId="2349" xr:uid="{00000000-0005-0000-0000-0000379D0000}"/>
    <cellStyle name="Normal 8 4 2 2 6 2" xfId="6070" xr:uid="{00000000-0005-0000-0000-0000389D0000}"/>
    <cellStyle name="Normal 8 4 2 2 6 2 2" xfId="20954" xr:uid="{00000000-0005-0000-0000-0000399D0000}"/>
    <cellStyle name="Normal 8 4 2 2 6 2 2 2" xfId="43597" xr:uid="{00000000-0005-0000-0000-00003A9D0000}"/>
    <cellStyle name="Normal 8 4 2 2 6 2 3" xfId="13514" xr:uid="{00000000-0005-0000-0000-00003B9D0000}"/>
    <cellStyle name="Normal 8 4 2 2 6 2 3 2" xfId="36157" xr:uid="{00000000-0005-0000-0000-00003C9D0000}"/>
    <cellStyle name="Normal 8 4 2 2 6 2 4" xfId="28716" xr:uid="{00000000-0005-0000-0000-00003D9D0000}"/>
    <cellStyle name="Normal 8 4 2 2 6 3" xfId="17236" xr:uid="{00000000-0005-0000-0000-00003E9D0000}"/>
    <cellStyle name="Normal 8 4 2 2 6 3 2" xfId="39879" xr:uid="{00000000-0005-0000-0000-00003F9D0000}"/>
    <cellStyle name="Normal 8 4 2 2 6 4" xfId="9796" xr:uid="{00000000-0005-0000-0000-0000409D0000}"/>
    <cellStyle name="Normal 8 4 2 2 6 4 2" xfId="32439" xr:uid="{00000000-0005-0000-0000-0000419D0000}"/>
    <cellStyle name="Normal 8 4 2 2 6 5" xfId="24998" xr:uid="{00000000-0005-0000-0000-0000429D0000}"/>
    <cellStyle name="Normal 8 4 2 2 7" xfId="4223" xr:uid="{00000000-0005-0000-0000-0000439D0000}"/>
    <cellStyle name="Normal 8 4 2 2 7 2" xfId="19107" xr:uid="{00000000-0005-0000-0000-0000449D0000}"/>
    <cellStyle name="Normal 8 4 2 2 7 2 2" xfId="41750" xr:uid="{00000000-0005-0000-0000-0000459D0000}"/>
    <cellStyle name="Normal 8 4 2 2 7 3" xfId="11667" xr:uid="{00000000-0005-0000-0000-0000469D0000}"/>
    <cellStyle name="Normal 8 4 2 2 7 3 2" xfId="34310" xr:uid="{00000000-0005-0000-0000-0000479D0000}"/>
    <cellStyle name="Normal 8 4 2 2 7 4" xfId="26869" xr:uid="{00000000-0005-0000-0000-0000489D0000}"/>
    <cellStyle name="Normal 8 4 2 2 8" xfId="15389" xr:uid="{00000000-0005-0000-0000-0000499D0000}"/>
    <cellStyle name="Normal 8 4 2 2 8 2" xfId="38032" xr:uid="{00000000-0005-0000-0000-00004A9D0000}"/>
    <cellStyle name="Normal 8 4 2 2 9" xfId="7949" xr:uid="{00000000-0005-0000-0000-00004B9D0000}"/>
    <cellStyle name="Normal 8 4 2 2 9 2" xfId="30592" xr:uid="{00000000-0005-0000-0000-00004C9D0000}"/>
    <cellStyle name="Normal 8 4 2 3" xfId="545" xr:uid="{00000000-0005-0000-0000-00004D9D0000}"/>
    <cellStyle name="Normal 8 4 2 3 2" xfId="757" xr:uid="{00000000-0005-0000-0000-00004E9D0000}"/>
    <cellStyle name="Normal 8 4 2 3 2 2" xfId="1222" xr:uid="{00000000-0005-0000-0000-00004F9D0000}"/>
    <cellStyle name="Normal 8 4 2 3 2 2 2" xfId="2150" xr:uid="{00000000-0005-0000-0000-0000509D0000}"/>
    <cellStyle name="Normal 8 4 2 3 2 2 2 2" xfId="4000" xr:uid="{00000000-0005-0000-0000-0000519D0000}"/>
    <cellStyle name="Normal 8 4 2 3 2 2 2 2 2" xfId="7721" xr:uid="{00000000-0005-0000-0000-0000529D0000}"/>
    <cellStyle name="Normal 8 4 2 3 2 2 2 2 2 2" xfId="22605" xr:uid="{00000000-0005-0000-0000-0000539D0000}"/>
    <cellStyle name="Normal 8 4 2 3 2 2 2 2 2 2 2" xfId="45248" xr:uid="{00000000-0005-0000-0000-0000549D0000}"/>
    <cellStyle name="Normal 8 4 2 3 2 2 2 2 2 3" xfId="15165" xr:uid="{00000000-0005-0000-0000-0000559D0000}"/>
    <cellStyle name="Normal 8 4 2 3 2 2 2 2 2 3 2" xfId="37808" xr:uid="{00000000-0005-0000-0000-0000569D0000}"/>
    <cellStyle name="Normal 8 4 2 3 2 2 2 2 2 4" xfId="30367" xr:uid="{00000000-0005-0000-0000-0000579D0000}"/>
    <cellStyle name="Normal 8 4 2 3 2 2 2 2 3" xfId="18887" xr:uid="{00000000-0005-0000-0000-0000589D0000}"/>
    <cellStyle name="Normal 8 4 2 3 2 2 2 2 3 2" xfId="41530" xr:uid="{00000000-0005-0000-0000-0000599D0000}"/>
    <cellStyle name="Normal 8 4 2 3 2 2 2 2 4" xfId="11447" xr:uid="{00000000-0005-0000-0000-00005A9D0000}"/>
    <cellStyle name="Normal 8 4 2 3 2 2 2 2 4 2" xfId="34090" xr:uid="{00000000-0005-0000-0000-00005B9D0000}"/>
    <cellStyle name="Normal 8 4 2 3 2 2 2 2 5" xfId="26649" xr:uid="{00000000-0005-0000-0000-00005C9D0000}"/>
    <cellStyle name="Normal 8 4 2 3 2 2 2 3" xfId="5874" xr:uid="{00000000-0005-0000-0000-00005D9D0000}"/>
    <cellStyle name="Normal 8 4 2 3 2 2 2 3 2" xfId="20758" xr:uid="{00000000-0005-0000-0000-00005E9D0000}"/>
    <cellStyle name="Normal 8 4 2 3 2 2 2 3 2 2" xfId="43401" xr:uid="{00000000-0005-0000-0000-00005F9D0000}"/>
    <cellStyle name="Normal 8 4 2 3 2 2 2 3 3" xfId="13318" xr:uid="{00000000-0005-0000-0000-0000609D0000}"/>
    <cellStyle name="Normal 8 4 2 3 2 2 2 3 3 2" xfId="35961" xr:uid="{00000000-0005-0000-0000-0000619D0000}"/>
    <cellStyle name="Normal 8 4 2 3 2 2 2 3 4" xfId="28520" xr:uid="{00000000-0005-0000-0000-0000629D0000}"/>
    <cellStyle name="Normal 8 4 2 3 2 2 2 4" xfId="17040" xr:uid="{00000000-0005-0000-0000-0000639D0000}"/>
    <cellStyle name="Normal 8 4 2 3 2 2 2 4 2" xfId="39683" xr:uid="{00000000-0005-0000-0000-0000649D0000}"/>
    <cellStyle name="Normal 8 4 2 3 2 2 2 5" xfId="9600" xr:uid="{00000000-0005-0000-0000-0000659D0000}"/>
    <cellStyle name="Normal 8 4 2 3 2 2 2 5 2" xfId="32243" xr:uid="{00000000-0005-0000-0000-0000669D0000}"/>
    <cellStyle name="Normal 8 4 2 3 2 2 2 6" xfId="24802" xr:uid="{00000000-0005-0000-0000-0000679D0000}"/>
    <cellStyle name="Normal 8 4 2 3 2 2 3" xfId="3075" xr:uid="{00000000-0005-0000-0000-0000689D0000}"/>
    <cellStyle name="Normal 8 4 2 3 2 2 3 2" xfId="6796" xr:uid="{00000000-0005-0000-0000-0000699D0000}"/>
    <cellStyle name="Normal 8 4 2 3 2 2 3 2 2" xfId="21680" xr:uid="{00000000-0005-0000-0000-00006A9D0000}"/>
    <cellStyle name="Normal 8 4 2 3 2 2 3 2 2 2" xfId="44323" xr:uid="{00000000-0005-0000-0000-00006B9D0000}"/>
    <cellStyle name="Normal 8 4 2 3 2 2 3 2 3" xfId="14240" xr:uid="{00000000-0005-0000-0000-00006C9D0000}"/>
    <cellStyle name="Normal 8 4 2 3 2 2 3 2 3 2" xfId="36883" xr:uid="{00000000-0005-0000-0000-00006D9D0000}"/>
    <cellStyle name="Normal 8 4 2 3 2 2 3 2 4" xfId="29442" xr:uid="{00000000-0005-0000-0000-00006E9D0000}"/>
    <cellStyle name="Normal 8 4 2 3 2 2 3 3" xfId="17962" xr:uid="{00000000-0005-0000-0000-00006F9D0000}"/>
    <cellStyle name="Normal 8 4 2 3 2 2 3 3 2" xfId="40605" xr:uid="{00000000-0005-0000-0000-0000709D0000}"/>
    <cellStyle name="Normal 8 4 2 3 2 2 3 4" xfId="10522" xr:uid="{00000000-0005-0000-0000-0000719D0000}"/>
    <cellStyle name="Normal 8 4 2 3 2 2 3 4 2" xfId="33165" xr:uid="{00000000-0005-0000-0000-0000729D0000}"/>
    <cellStyle name="Normal 8 4 2 3 2 2 3 5" xfId="25724" xr:uid="{00000000-0005-0000-0000-0000739D0000}"/>
    <cellStyle name="Normal 8 4 2 3 2 2 4" xfId="4949" xr:uid="{00000000-0005-0000-0000-0000749D0000}"/>
    <cellStyle name="Normal 8 4 2 3 2 2 4 2" xfId="19833" xr:uid="{00000000-0005-0000-0000-0000759D0000}"/>
    <cellStyle name="Normal 8 4 2 3 2 2 4 2 2" xfId="42476" xr:uid="{00000000-0005-0000-0000-0000769D0000}"/>
    <cellStyle name="Normal 8 4 2 3 2 2 4 3" xfId="12393" xr:uid="{00000000-0005-0000-0000-0000779D0000}"/>
    <cellStyle name="Normal 8 4 2 3 2 2 4 3 2" xfId="35036" xr:uid="{00000000-0005-0000-0000-0000789D0000}"/>
    <cellStyle name="Normal 8 4 2 3 2 2 4 4" xfId="27595" xr:uid="{00000000-0005-0000-0000-0000799D0000}"/>
    <cellStyle name="Normal 8 4 2 3 2 2 5" xfId="16115" xr:uid="{00000000-0005-0000-0000-00007A9D0000}"/>
    <cellStyle name="Normal 8 4 2 3 2 2 5 2" xfId="38758" xr:uid="{00000000-0005-0000-0000-00007B9D0000}"/>
    <cellStyle name="Normal 8 4 2 3 2 2 6" xfId="8675" xr:uid="{00000000-0005-0000-0000-00007C9D0000}"/>
    <cellStyle name="Normal 8 4 2 3 2 2 6 2" xfId="31318" xr:uid="{00000000-0005-0000-0000-00007D9D0000}"/>
    <cellStyle name="Normal 8 4 2 3 2 2 7" xfId="23877" xr:uid="{00000000-0005-0000-0000-00007E9D0000}"/>
    <cellStyle name="Normal 8 4 2 3 2 3" xfId="1688" xr:uid="{00000000-0005-0000-0000-00007F9D0000}"/>
    <cellStyle name="Normal 8 4 2 3 2 3 2" xfId="3538" xr:uid="{00000000-0005-0000-0000-0000809D0000}"/>
    <cellStyle name="Normal 8 4 2 3 2 3 2 2" xfId="7259" xr:uid="{00000000-0005-0000-0000-0000819D0000}"/>
    <cellStyle name="Normal 8 4 2 3 2 3 2 2 2" xfId="22143" xr:uid="{00000000-0005-0000-0000-0000829D0000}"/>
    <cellStyle name="Normal 8 4 2 3 2 3 2 2 2 2" xfId="44786" xr:uid="{00000000-0005-0000-0000-0000839D0000}"/>
    <cellStyle name="Normal 8 4 2 3 2 3 2 2 3" xfId="14703" xr:uid="{00000000-0005-0000-0000-0000849D0000}"/>
    <cellStyle name="Normal 8 4 2 3 2 3 2 2 3 2" xfId="37346" xr:uid="{00000000-0005-0000-0000-0000859D0000}"/>
    <cellStyle name="Normal 8 4 2 3 2 3 2 2 4" xfId="29905" xr:uid="{00000000-0005-0000-0000-0000869D0000}"/>
    <cellStyle name="Normal 8 4 2 3 2 3 2 3" xfId="18425" xr:uid="{00000000-0005-0000-0000-0000879D0000}"/>
    <cellStyle name="Normal 8 4 2 3 2 3 2 3 2" xfId="41068" xr:uid="{00000000-0005-0000-0000-0000889D0000}"/>
    <cellStyle name="Normal 8 4 2 3 2 3 2 4" xfId="10985" xr:uid="{00000000-0005-0000-0000-0000899D0000}"/>
    <cellStyle name="Normal 8 4 2 3 2 3 2 4 2" xfId="33628" xr:uid="{00000000-0005-0000-0000-00008A9D0000}"/>
    <cellStyle name="Normal 8 4 2 3 2 3 2 5" xfId="26187" xr:uid="{00000000-0005-0000-0000-00008B9D0000}"/>
    <cellStyle name="Normal 8 4 2 3 2 3 3" xfId="5412" xr:uid="{00000000-0005-0000-0000-00008C9D0000}"/>
    <cellStyle name="Normal 8 4 2 3 2 3 3 2" xfId="20296" xr:uid="{00000000-0005-0000-0000-00008D9D0000}"/>
    <cellStyle name="Normal 8 4 2 3 2 3 3 2 2" xfId="42939" xr:uid="{00000000-0005-0000-0000-00008E9D0000}"/>
    <cellStyle name="Normal 8 4 2 3 2 3 3 3" xfId="12856" xr:uid="{00000000-0005-0000-0000-00008F9D0000}"/>
    <cellStyle name="Normal 8 4 2 3 2 3 3 3 2" xfId="35499" xr:uid="{00000000-0005-0000-0000-0000909D0000}"/>
    <cellStyle name="Normal 8 4 2 3 2 3 3 4" xfId="28058" xr:uid="{00000000-0005-0000-0000-0000919D0000}"/>
    <cellStyle name="Normal 8 4 2 3 2 3 4" xfId="16578" xr:uid="{00000000-0005-0000-0000-0000929D0000}"/>
    <cellStyle name="Normal 8 4 2 3 2 3 4 2" xfId="39221" xr:uid="{00000000-0005-0000-0000-0000939D0000}"/>
    <cellStyle name="Normal 8 4 2 3 2 3 5" xfId="9138" xr:uid="{00000000-0005-0000-0000-0000949D0000}"/>
    <cellStyle name="Normal 8 4 2 3 2 3 5 2" xfId="31781" xr:uid="{00000000-0005-0000-0000-0000959D0000}"/>
    <cellStyle name="Normal 8 4 2 3 2 3 6" xfId="24340" xr:uid="{00000000-0005-0000-0000-0000969D0000}"/>
    <cellStyle name="Normal 8 4 2 3 2 4" xfId="2613" xr:uid="{00000000-0005-0000-0000-0000979D0000}"/>
    <cellStyle name="Normal 8 4 2 3 2 4 2" xfId="6334" xr:uid="{00000000-0005-0000-0000-0000989D0000}"/>
    <cellStyle name="Normal 8 4 2 3 2 4 2 2" xfId="21218" xr:uid="{00000000-0005-0000-0000-0000999D0000}"/>
    <cellStyle name="Normal 8 4 2 3 2 4 2 2 2" xfId="43861" xr:uid="{00000000-0005-0000-0000-00009A9D0000}"/>
    <cellStyle name="Normal 8 4 2 3 2 4 2 3" xfId="13778" xr:uid="{00000000-0005-0000-0000-00009B9D0000}"/>
    <cellStyle name="Normal 8 4 2 3 2 4 2 3 2" xfId="36421" xr:uid="{00000000-0005-0000-0000-00009C9D0000}"/>
    <cellStyle name="Normal 8 4 2 3 2 4 2 4" xfId="28980" xr:uid="{00000000-0005-0000-0000-00009D9D0000}"/>
    <cellStyle name="Normal 8 4 2 3 2 4 3" xfId="17500" xr:uid="{00000000-0005-0000-0000-00009E9D0000}"/>
    <cellStyle name="Normal 8 4 2 3 2 4 3 2" xfId="40143" xr:uid="{00000000-0005-0000-0000-00009F9D0000}"/>
    <cellStyle name="Normal 8 4 2 3 2 4 4" xfId="10060" xr:uid="{00000000-0005-0000-0000-0000A09D0000}"/>
    <cellStyle name="Normal 8 4 2 3 2 4 4 2" xfId="32703" xr:uid="{00000000-0005-0000-0000-0000A19D0000}"/>
    <cellStyle name="Normal 8 4 2 3 2 4 5" xfId="25262" xr:uid="{00000000-0005-0000-0000-0000A29D0000}"/>
    <cellStyle name="Normal 8 4 2 3 2 5" xfId="4487" xr:uid="{00000000-0005-0000-0000-0000A39D0000}"/>
    <cellStyle name="Normal 8 4 2 3 2 5 2" xfId="19371" xr:uid="{00000000-0005-0000-0000-0000A49D0000}"/>
    <cellStyle name="Normal 8 4 2 3 2 5 2 2" xfId="42014" xr:uid="{00000000-0005-0000-0000-0000A59D0000}"/>
    <cellStyle name="Normal 8 4 2 3 2 5 3" xfId="11931" xr:uid="{00000000-0005-0000-0000-0000A69D0000}"/>
    <cellStyle name="Normal 8 4 2 3 2 5 3 2" xfId="34574" xr:uid="{00000000-0005-0000-0000-0000A79D0000}"/>
    <cellStyle name="Normal 8 4 2 3 2 5 4" xfId="27133" xr:uid="{00000000-0005-0000-0000-0000A89D0000}"/>
    <cellStyle name="Normal 8 4 2 3 2 6" xfId="15653" xr:uid="{00000000-0005-0000-0000-0000A99D0000}"/>
    <cellStyle name="Normal 8 4 2 3 2 6 2" xfId="38296" xr:uid="{00000000-0005-0000-0000-0000AA9D0000}"/>
    <cellStyle name="Normal 8 4 2 3 2 7" xfId="8213" xr:uid="{00000000-0005-0000-0000-0000AB9D0000}"/>
    <cellStyle name="Normal 8 4 2 3 2 7 2" xfId="30856" xr:uid="{00000000-0005-0000-0000-0000AC9D0000}"/>
    <cellStyle name="Normal 8 4 2 3 2 8" xfId="23415" xr:uid="{00000000-0005-0000-0000-0000AD9D0000}"/>
    <cellStyle name="Normal 8 4 2 3 3" xfId="1011" xr:uid="{00000000-0005-0000-0000-0000AE9D0000}"/>
    <cellStyle name="Normal 8 4 2 3 3 2" xfId="1939" xr:uid="{00000000-0005-0000-0000-0000AF9D0000}"/>
    <cellStyle name="Normal 8 4 2 3 3 2 2" xfId="3789" xr:uid="{00000000-0005-0000-0000-0000B09D0000}"/>
    <cellStyle name="Normal 8 4 2 3 3 2 2 2" xfId="7510" xr:uid="{00000000-0005-0000-0000-0000B19D0000}"/>
    <cellStyle name="Normal 8 4 2 3 3 2 2 2 2" xfId="22394" xr:uid="{00000000-0005-0000-0000-0000B29D0000}"/>
    <cellStyle name="Normal 8 4 2 3 3 2 2 2 2 2" xfId="45037" xr:uid="{00000000-0005-0000-0000-0000B39D0000}"/>
    <cellStyle name="Normal 8 4 2 3 3 2 2 2 3" xfId="14954" xr:uid="{00000000-0005-0000-0000-0000B49D0000}"/>
    <cellStyle name="Normal 8 4 2 3 3 2 2 2 3 2" xfId="37597" xr:uid="{00000000-0005-0000-0000-0000B59D0000}"/>
    <cellStyle name="Normal 8 4 2 3 3 2 2 2 4" xfId="30156" xr:uid="{00000000-0005-0000-0000-0000B69D0000}"/>
    <cellStyle name="Normal 8 4 2 3 3 2 2 3" xfId="18676" xr:uid="{00000000-0005-0000-0000-0000B79D0000}"/>
    <cellStyle name="Normal 8 4 2 3 3 2 2 3 2" xfId="41319" xr:uid="{00000000-0005-0000-0000-0000B89D0000}"/>
    <cellStyle name="Normal 8 4 2 3 3 2 2 4" xfId="11236" xr:uid="{00000000-0005-0000-0000-0000B99D0000}"/>
    <cellStyle name="Normal 8 4 2 3 3 2 2 4 2" xfId="33879" xr:uid="{00000000-0005-0000-0000-0000BA9D0000}"/>
    <cellStyle name="Normal 8 4 2 3 3 2 2 5" xfId="26438" xr:uid="{00000000-0005-0000-0000-0000BB9D0000}"/>
    <cellStyle name="Normal 8 4 2 3 3 2 3" xfId="5663" xr:uid="{00000000-0005-0000-0000-0000BC9D0000}"/>
    <cellStyle name="Normal 8 4 2 3 3 2 3 2" xfId="20547" xr:uid="{00000000-0005-0000-0000-0000BD9D0000}"/>
    <cellStyle name="Normal 8 4 2 3 3 2 3 2 2" xfId="43190" xr:uid="{00000000-0005-0000-0000-0000BE9D0000}"/>
    <cellStyle name="Normal 8 4 2 3 3 2 3 3" xfId="13107" xr:uid="{00000000-0005-0000-0000-0000BF9D0000}"/>
    <cellStyle name="Normal 8 4 2 3 3 2 3 3 2" xfId="35750" xr:uid="{00000000-0005-0000-0000-0000C09D0000}"/>
    <cellStyle name="Normal 8 4 2 3 3 2 3 4" xfId="28309" xr:uid="{00000000-0005-0000-0000-0000C19D0000}"/>
    <cellStyle name="Normal 8 4 2 3 3 2 4" xfId="16829" xr:uid="{00000000-0005-0000-0000-0000C29D0000}"/>
    <cellStyle name="Normal 8 4 2 3 3 2 4 2" xfId="39472" xr:uid="{00000000-0005-0000-0000-0000C39D0000}"/>
    <cellStyle name="Normal 8 4 2 3 3 2 5" xfId="9389" xr:uid="{00000000-0005-0000-0000-0000C49D0000}"/>
    <cellStyle name="Normal 8 4 2 3 3 2 5 2" xfId="32032" xr:uid="{00000000-0005-0000-0000-0000C59D0000}"/>
    <cellStyle name="Normal 8 4 2 3 3 2 6" xfId="24591" xr:uid="{00000000-0005-0000-0000-0000C69D0000}"/>
    <cellStyle name="Normal 8 4 2 3 3 3" xfId="2864" xr:uid="{00000000-0005-0000-0000-0000C79D0000}"/>
    <cellStyle name="Normal 8 4 2 3 3 3 2" xfId="6585" xr:uid="{00000000-0005-0000-0000-0000C89D0000}"/>
    <cellStyle name="Normal 8 4 2 3 3 3 2 2" xfId="21469" xr:uid="{00000000-0005-0000-0000-0000C99D0000}"/>
    <cellStyle name="Normal 8 4 2 3 3 3 2 2 2" xfId="44112" xr:uid="{00000000-0005-0000-0000-0000CA9D0000}"/>
    <cellStyle name="Normal 8 4 2 3 3 3 2 3" xfId="14029" xr:uid="{00000000-0005-0000-0000-0000CB9D0000}"/>
    <cellStyle name="Normal 8 4 2 3 3 3 2 3 2" xfId="36672" xr:uid="{00000000-0005-0000-0000-0000CC9D0000}"/>
    <cellStyle name="Normal 8 4 2 3 3 3 2 4" xfId="29231" xr:uid="{00000000-0005-0000-0000-0000CD9D0000}"/>
    <cellStyle name="Normal 8 4 2 3 3 3 3" xfId="17751" xr:uid="{00000000-0005-0000-0000-0000CE9D0000}"/>
    <cellStyle name="Normal 8 4 2 3 3 3 3 2" xfId="40394" xr:uid="{00000000-0005-0000-0000-0000CF9D0000}"/>
    <cellStyle name="Normal 8 4 2 3 3 3 4" xfId="10311" xr:uid="{00000000-0005-0000-0000-0000D09D0000}"/>
    <cellStyle name="Normal 8 4 2 3 3 3 4 2" xfId="32954" xr:uid="{00000000-0005-0000-0000-0000D19D0000}"/>
    <cellStyle name="Normal 8 4 2 3 3 3 5" xfId="25513" xr:uid="{00000000-0005-0000-0000-0000D29D0000}"/>
    <cellStyle name="Normal 8 4 2 3 3 4" xfId="4738" xr:uid="{00000000-0005-0000-0000-0000D39D0000}"/>
    <cellStyle name="Normal 8 4 2 3 3 4 2" xfId="19622" xr:uid="{00000000-0005-0000-0000-0000D49D0000}"/>
    <cellStyle name="Normal 8 4 2 3 3 4 2 2" xfId="42265" xr:uid="{00000000-0005-0000-0000-0000D59D0000}"/>
    <cellStyle name="Normal 8 4 2 3 3 4 3" xfId="12182" xr:uid="{00000000-0005-0000-0000-0000D69D0000}"/>
    <cellStyle name="Normal 8 4 2 3 3 4 3 2" xfId="34825" xr:uid="{00000000-0005-0000-0000-0000D79D0000}"/>
    <cellStyle name="Normal 8 4 2 3 3 4 4" xfId="27384" xr:uid="{00000000-0005-0000-0000-0000D89D0000}"/>
    <cellStyle name="Normal 8 4 2 3 3 5" xfId="15904" xr:uid="{00000000-0005-0000-0000-0000D99D0000}"/>
    <cellStyle name="Normal 8 4 2 3 3 5 2" xfId="38547" xr:uid="{00000000-0005-0000-0000-0000DA9D0000}"/>
    <cellStyle name="Normal 8 4 2 3 3 6" xfId="8464" xr:uid="{00000000-0005-0000-0000-0000DB9D0000}"/>
    <cellStyle name="Normal 8 4 2 3 3 6 2" xfId="31107" xr:uid="{00000000-0005-0000-0000-0000DC9D0000}"/>
    <cellStyle name="Normal 8 4 2 3 3 7" xfId="23666" xr:uid="{00000000-0005-0000-0000-0000DD9D0000}"/>
    <cellStyle name="Normal 8 4 2 3 4" xfId="1477" xr:uid="{00000000-0005-0000-0000-0000DE9D0000}"/>
    <cellStyle name="Normal 8 4 2 3 4 2" xfId="3327" xr:uid="{00000000-0005-0000-0000-0000DF9D0000}"/>
    <cellStyle name="Normal 8 4 2 3 4 2 2" xfId="7048" xr:uid="{00000000-0005-0000-0000-0000E09D0000}"/>
    <cellStyle name="Normal 8 4 2 3 4 2 2 2" xfId="21932" xr:uid="{00000000-0005-0000-0000-0000E19D0000}"/>
    <cellStyle name="Normal 8 4 2 3 4 2 2 2 2" xfId="44575" xr:uid="{00000000-0005-0000-0000-0000E29D0000}"/>
    <cellStyle name="Normal 8 4 2 3 4 2 2 3" xfId="14492" xr:uid="{00000000-0005-0000-0000-0000E39D0000}"/>
    <cellStyle name="Normal 8 4 2 3 4 2 2 3 2" xfId="37135" xr:uid="{00000000-0005-0000-0000-0000E49D0000}"/>
    <cellStyle name="Normal 8 4 2 3 4 2 2 4" xfId="29694" xr:uid="{00000000-0005-0000-0000-0000E59D0000}"/>
    <cellStyle name="Normal 8 4 2 3 4 2 3" xfId="18214" xr:uid="{00000000-0005-0000-0000-0000E69D0000}"/>
    <cellStyle name="Normal 8 4 2 3 4 2 3 2" xfId="40857" xr:uid="{00000000-0005-0000-0000-0000E79D0000}"/>
    <cellStyle name="Normal 8 4 2 3 4 2 4" xfId="10774" xr:uid="{00000000-0005-0000-0000-0000E89D0000}"/>
    <cellStyle name="Normal 8 4 2 3 4 2 4 2" xfId="33417" xr:uid="{00000000-0005-0000-0000-0000E99D0000}"/>
    <cellStyle name="Normal 8 4 2 3 4 2 5" xfId="25976" xr:uid="{00000000-0005-0000-0000-0000EA9D0000}"/>
    <cellStyle name="Normal 8 4 2 3 4 3" xfId="5201" xr:uid="{00000000-0005-0000-0000-0000EB9D0000}"/>
    <cellStyle name="Normal 8 4 2 3 4 3 2" xfId="20085" xr:uid="{00000000-0005-0000-0000-0000EC9D0000}"/>
    <cellStyle name="Normal 8 4 2 3 4 3 2 2" xfId="42728" xr:uid="{00000000-0005-0000-0000-0000ED9D0000}"/>
    <cellStyle name="Normal 8 4 2 3 4 3 3" xfId="12645" xr:uid="{00000000-0005-0000-0000-0000EE9D0000}"/>
    <cellStyle name="Normal 8 4 2 3 4 3 3 2" xfId="35288" xr:uid="{00000000-0005-0000-0000-0000EF9D0000}"/>
    <cellStyle name="Normal 8 4 2 3 4 3 4" xfId="27847" xr:uid="{00000000-0005-0000-0000-0000F09D0000}"/>
    <cellStyle name="Normal 8 4 2 3 4 4" xfId="16367" xr:uid="{00000000-0005-0000-0000-0000F19D0000}"/>
    <cellStyle name="Normal 8 4 2 3 4 4 2" xfId="39010" xr:uid="{00000000-0005-0000-0000-0000F29D0000}"/>
    <cellStyle name="Normal 8 4 2 3 4 5" xfId="8927" xr:uid="{00000000-0005-0000-0000-0000F39D0000}"/>
    <cellStyle name="Normal 8 4 2 3 4 5 2" xfId="31570" xr:uid="{00000000-0005-0000-0000-0000F49D0000}"/>
    <cellStyle name="Normal 8 4 2 3 4 6" xfId="24129" xr:uid="{00000000-0005-0000-0000-0000F59D0000}"/>
    <cellStyle name="Normal 8 4 2 3 5" xfId="2402" xr:uid="{00000000-0005-0000-0000-0000F69D0000}"/>
    <cellStyle name="Normal 8 4 2 3 5 2" xfId="6123" xr:uid="{00000000-0005-0000-0000-0000F79D0000}"/>
    <cellStyle name="Normal 8 4 2 3 5 2 2" xfId="21007" xr:uid="{00000000-0005-0000-0000-0000F89D0000}"/>
    <cellStyle name="Normal 8 4 2 3 5 2 2 2" xfId="43650" xr:uid="{00000000-0005-0000-0000-0000F99D0000}"/>
    <cellStyle name="Normal 8 4 2 3 5 2 3" xfId="13567" xr:uid="{00000000-0005-0000-0000-0000FA9D0000}"/>
    <cellStyle name="Normal 8 4 2 3 5 2 3 2" xfId="36210" xr:uid="{00000000-0005-0000-0000-0000FB9D0000}"/>
    <cellStyle name="Normal 8 4 2 3 5 2 4" xfId="28769" xr:uid="{00000000-0005-0000-0000-0000FC9D0000}"/>
    <cellStyle name="Normal 8 4 2 3 5 3" xfId="17289" xr:uid="{00000000-0005-0000-0000-0000FD9D0000}"/>
    <cellStyle name="Normal 8 4 2 3 5 3 2" xfId="39932" xr:uid="{00000000-0005-0000-0000-0000FE9D0000}"/>
    <cellStyle name="Normal 8 4 2 3 5 4" xfId="9849" xr:uid="{00000000-0005-0000-0000-0000FF9D0000}"/>
    <cellStyle name="Normal 8 4 2 3 5 4 2" xfId="32492" xr:uid="{00000000-0005-0000-0000-0000009E0000}"/>
    <cellStyle name="Normal 8 4 2 3 5 5" xfId="25051" xr:uid="{00000000-0005-0000-0000-0000019E0000}"/>
    <cellStyle name="Normal 8 4 2 3 6" xfId="4276" xr:uid="{00000000-0005-0000-0000-0000029E0000}"/>
    <cellStyle name="Normal 8 4 2 3 6 2" xfId="19160" xr:uid="{00000000-0005-0000-0000-0000039E0000}"/>
    <cellStyle name="Normal 8 4 2 3 6 2 2" xfId="41803" xr:uid="{00000000-0005-0000-0000-0000049E0000}"/>
    <cellStyle name="Normal 8 4 2 3 6 3" xfId="11720" xr:uid="{00000000-0005-0000-0000-0000059E0000}"/>
    <cellStyle name="Normal 8 4 2 3 6 3 2" xfId="34363" xr:uid="{00000000-0005-0000-0000-0000069E0000}"/>
    <cellStyle name="Normal 8 4 2 3 6 4" xfId="26922" xr:uid="{00000000-0005-0000-0000-0000079E0000}"/>
    <cellStyle name="Normal 8 4 2 3 7" xfId="15442" xr:uid="{00000000-0005-0000-0000-0000089E0000}"/>
    <cellStyle name="Normal 8 4 2 3 7 2" xfId="38085" xr:uid="{00000000-0005-0000-0000-0000099E0000}"/>
    <cellStyle name="Normal 8 4 2 3 8" xfId="8002" xr:uid="{00000000-0005-0000-0000-00000A9E0000}"/>
    <cellStyle name="Normal 8 4 2 3 8 2" xfId="30645" xr:uid="{00000000-0005-0000-0000-00000B9E0000}"/>
    <cellStyle name="Normal 8 4 2 3 9" xfId="23205" xr:uid="{00000000-0005-0000-0000-00000C9E0000}"/>
    <cellStyle name="Normal 8 4 2 4" xfId="652" xr:uid="{00000000-0005-0000-0000-00000D9E0000}"/>
    <cellStyle name="Normal 8 4 2 4 2" xfId="1117" xr:uid="{00000000-0005-0000-0000-00000E9E0000}"/>
    <cellStyle name="Normal 8 4 2 4 2 2" xfId="2045" xr:uid="{00000000-0005-0000-0000-00000F9E0000}"/>
    <cellStyle name="Normal 8 4 2 4 2 2 2" xfId="3895" xr:uid="{00000000-0005-0000-0000-0000109E0000}"/>
    <cellStyle name="Normal 8 4 2 4 2 2 2 2" xfId="7616" xr:uid="{00000000-0005-0000-0000-0000119E0000}"/>
    <cellStyle name="Normal 8 4 2 4 2 2 2 2 2" xfId="22500" xr:uid="{00000000-0005-0000-0000-0000129E0000}"/>
    <cellStyle name="Normal 8 4 2 4 2 2 2 2 2 2" xfId="45143" xr:uid="{00000000-0005-0000-0000-0000139E0000}"/>
    <cellStyle name="Normal 8 4 2 4 2 2 2 2 3" xfId="15060" xr:uid="{00000000-0005-0000-0000-0000149E0000}"/>
    <cellStyle name="Normal 8 4 2 4 2 2 2 2 3 2" xfId="37703" xr:uid="{00000000-0005-0000-0000-0000159E0000}"/>
    <cellStyle name="Normal 8 4 2 4 2 2 2 2 4" xfId="30262" xr:uid="{00000000-0005-0000-0000-0000169E0000}"/>
    <cellStyle name="Normal 8 4 2 4 2 2 2 3" xfId="18782" xr:uid="{00000000-0005-0000-0000-0000179E0000}"/>
    <cellStyle name="Normal 8 4 2 4 2 2 2 3 2" xfId="41425" xr:uid="{00000000-0005-0000-0000-0000189E0000}"/>
    <cellStyle name="Normal 8 4 2 4 2 2 2 4" xfId="11342" xr:uid="{00000000-0005-0000-0000-0000199E0000}"/>
    <cellStyle name="Normal 8 4 2 4 2 2 2 4 2" xfId="33985" xr:uid="{00000000-0005-0000-0000-00001A9E0000}"/>
    <cellStyle name="Normal 8 4 2 4 2 2 2 5" xfId="26544" xr:uid="{00000000-0005-0000-0000-00001B9E0000}"/>
    <cellStyle name="Normal 8 4 2 4 2 2 3" xfId="5769" xr:uid="{00000000-0005-0000-0000-00001C9E0000}"/>
    <cellStyle name="Normal 8 4 2 4 2 2 3 2" xfId="20653" xr:uid="{00000000-0005-0000-0000-00001D9E0000}"/>
    <cellStyle name="Normal 8 4 2 4 2 2 3 2 2" xfId="43296" xr:uid="{00000000-0005-0000-0000-00001E9E0000}"/>
    <cellStyle name="Normal 8 4 2 4 2 2 3 3" xfId="13213" xr:uid="{00000000-0005-0000-0000-00001F9E0000}"/>
    <cellStyle name="Normal 8 4 2 4 2 2 3 3 2" xfId="35856" xr:uid="{00000000-0005-0000-0000-0000209E0000}"/>
    <cellStyle name="Normal 8 4 2 4 2 2 3 4" xfId="28415" xr:uid="{00000000-0005-0000-0000-0000219E0000}"/>
    <cellStyle name="Normal 8 4 2 4 2 2 4" xfId="16935" xr:uid="{00000000-0005-0000-0000-0000229E0000}"/>
    <cellStyle name="Normal 8 4 2 4 2 2 4 2" xfId="39578" xr:uid="{00000000-0005-0000-0000-0000239E0000}"/>
    <cellStyle name="Normal 8 4 2 4 2 2 5" xfId="9495" xr:uid="{00000000-0005-0000-0000-0000249E0000}"/>
    <cellStyle name="Normal 8 4 2 4 2 2 5 2" xfId="32138" xr:uid="{00000000-0005-0000-0000-0000259E0000}"/>
    <cellStyle name="Normal 8 4 2 4 2 2 6" xfId="24697" xr:uid="{00000000-0005-0000-0000-0000269E0000}"/>
    <cellStyle name="Normal 8 4 2 4 2 3" xfId="2970" xr:uid="{00000000-0005-0000-0000-0000279E0000}"/>
    <cellStyle name="Normal 8 4 2 4 2 3 2" xfId="6691" xr:uid="{00000000-0005-0000-0000-0000289E0000}"/>
    <cellStyle name="Normal 8 4 2 4 2 3 2 2" xfId="21575" xr:uid="{00000000-0005-0000-0000-0000299E0000}"/>
    <cellStyle name="Normal 8 4 2 4 2 3 2 2 2" xfId="44218" xr:uid="{00000000-0005-0000-0000-00002A9E0000}"/>
    <cellStyle name="Normal 8 4 2 4 2 3 2 3" xfId="14135" xr:uid="{00000000-0005-0000-0000-00002B9E0000}"/>
    <cellStyle name="Normal 8 4 2 4 2 3 2 3 2" xfId="36778" xr:uid="{00000000-0005-0000-0000-00002C9E0000}"/>
    <cellStyle name="Normal 8 4 2 4 2 3 2 4" xfId="29337" xr:uid="{00000000-0005-0000-0000-00002D9E0000}"/>
    <cellStyle name="Normal 8 4 2 4 2 3 3" xfId="17857" xr:uid="{00000000-0005-0000-0000-00002E9E0000}"/>
    <cellStyle name="Normal 8 4 2 4 2 3 3 2" xfId="40500" xr:uid="{00000000-0005-0000-0000-00002F9E0000}"/>
    <cellStyle name="Normal 8 4 2 4 2 3 4" xfId="10417" xr:uid="{00000000-0005-0000-0000-0000309E0000}"/>
    <cellStyle name="Normal 8 4 2 4 2 3 4 2" xfId="33060" xr:uid="{00000000-0005-0000-0000-0000319E0000}"/>
    <cellStyle name="Normal 8 4 2 4 2 3 5" xfId="25619" xr:uid="{00000000-0005-0000-0000-0000329E0000}"/>
    <cellStyle name="Normal 8 4 2 4 2 4" xfId="4844" xr:uid="{00000000-0005-0000-0000-0000339E0000}"/>
    <cellStyle name="Normal 8 4 2 4 2 4 2" xfId="19728" xr:uid="{00000000-0005-0000-0000-0000349E0000}"/>
    <cellStyle name="Normal 8 4 2 4 2 4 2 2" xfId="42371" xr:uid="{00000000-0005-0000-0000-0000359E0000}"/>
    <cellStyle name="Normal 8 4 2 4 2 4 3" xfId="12288" xr:uid="{00000000-0005-0000-0000-0000369E0000}"/>
    <cellStyle name="Normal 8 4 2 4 2 4 3 2" xfId="34931" xr:uid="{00000000-0005-0000-0000-0000379E0000}"/>
    <cellStyle name="Normal 8 4 2 4 2 4 4" xfId="27490" xr:uid="{00000000-0005-0000-0000-0000389E0000}"/>
    <cellStyle name="Normal 8 4 2 4 2 5" xfId="16010" xr:uid="{00000000-0005-0000-0000-0000399E0000}"/>
    <cellStyle name="Normal 8 4 2 4 2 5 2" xfId="38653" xr:uid="{00000000-0005-0000-0000-00003A9E0000}"/>
    <cellStyle name="Normal 8 4 2 4 2 6" xfId="8570" xr:uid="{00000000-0005-0000-0000-00003B9E0000}"/>
    <cellStyle name="Normal 8 4 2 4 2 6 2" xfId="31213" xr:uid="{00000000-0005-0000-0000-00003C9E0000}"/>
    <cellStyle name="Normal 8 4 2 4 2 7" xfId="23772" xr:uid="{00000000-0005-0000-0000-00003D9E0000}"/>
    <cellStyle name="Normal 8 4 2 4 3" xfId="1583" xr:uid="{00000000-0005-0000-0000-00003E9E0000}"/>
    <cellStyle name="Normal 8 4 2 4 3 2" xfId="3433" xr:uid="{00000000-0005-0000-0000-00003F9E0000}"/>
    <cellStyle name="Normal 8 4 2 4 3 2 2" xfId="7154" xr:uid="{00000000-0005-0000-0000-0000409E0000}"/>
    <cellStyle name="Normal 8 4 2 4 3 2 2 2" xfId="22038" xr:uid="{00000000-0005-0000-0000-0000419E0000}"/>
    <cellStyle name="Normal 8 4 2 4 3 2 2 2 2" xfId="44681" xr:uid="{00000000-0005-0000-0000-0000429E0000}"/>
    <cellStyle name="Normal 8 4 2 4 3 2 2 3" xfId="14598" xr:uid="{00000000-0005-0000-0000-0000439E0000}"/>
    <cellStyle name="Normal 8 4 2 4 3 2 2 3 2" xfId="37241" xr:uid="{00000000-0005-0000-0000-0000449E0000}"/>
    <cellStyle name="Normal 8 4 2 4 3 2 2 4" xfId="29800" xr:uid="{00000000-0005-0000-0000-0000459E0000}"/>
    <cellStyle name="Normal 8 4 2 4 3 2 3" xfId="18320" xr:uid="{00000000-0005-0000-0000-0000469E0000}"/>
    <cellStyle name="Normal 8 4 2 4 3 2 3 2" xfId="40963" xr:uid="{00000000-0005-0000-0000-0000479E0000}"/>
    <cellStyle name="Normal 8 4 2 4 3 2 4" xfId="10880" xr:uid="{00000000-0005-0000-0000-0000489E0000}"/>
    <cellStyle name="Normal 8 4 2 4 3 2 4 2" xfId="33523" xr:uid="{00000000-0005-0000-0000-0000499E0000}"/>
    <cellStyle name="Normal 8 4 2 4 3 2 5" xfId="26082" xr:uid="{00000000-0005-0000-0000-00004A9E0000}"/>
    <cellStyle name="Normal 8 4 2 4 3 3" xfId="5307" xr:uid="{00000000-0005-0000-0000-00004B9E0000}"/>
    <cellStyle name="Normal 8 4 2 4 3 3 2" xfId="20191" xr:uid="{00000000-0005-0000-0000-00004C9E0000}"/>
    <cellStyle name="Normal 8 4 2 4 3 3 2 2" xfId="42834" xr:uid="{00000000-0005-0000-0000-00004D9E0000}"/>
    <cellStyle name="Normal 8 4 2 4 3 3 3" xfId="12751" xr:uid="{00000000-0005-0000-0000-00004E9E0000}"/>
    <cellStyle name="Normal 8 4 2 4 3 3 3 2" xfId="35394" xr:uid="{00000000-0005-0000-0000-00004F9E0000}"/>
    <cellStyle name="Normal 8 4 2 4 3 3 4" xfId="27953" xr:uid="{00000000-0005-0000-0000-0000509E0000}"/>
    <cellStyle name="Normal 8 4 2 4 3 4" xfId="16473" xr:uid="{00000000-0005-0000-0000-0000519E0000}"/>
    <cellStyle name="Normal 8 4 2 4 3 4 2" xfId="39116" xr:uid="{00000000-0005-0000-0000-0000529E0000}"/>
    <cellStyle name="Normal 8 4 2 4 3 5" xfId="9033" xr:uid="{00000000-0005-0000-0000-0000539E0000}"/>
    <cellStyle name="Normal 8 4 2 4 3 5 2" xfId="31676" xr:uid="{00000000-0005-0000-0000-0000549E0000}"/>
    <cellStyle name="Normal 8 4 2 4 3 6" xfId="24235" xr:uid="{00000000-0005-0000-0000-0000559E0000}"/>
    <cellStyle name="Normal 8 4 2 4 4" xfId="2508" xr:uid="{00000000-0005-0000-0000-0000569E0000}"/>
    <cellStyle name="Normal 8 4 2 4 4 2" xfId="6229" xr:uid="{00000000-0005-0000-0000-0000579E0000}"/>
    <cellStyle name="Normal 8 4 2 4 4 2 2" xfId="21113" xr:uid="{00000000-0005-0000-0000-0000589E0000}"/>
    <cellStyle name="Normal 8 4 2 4 4 2 2 2" xfId="43756" xr:uid="{00000000-0005-0000-0000-0000599E0000}"/>
    <cellStyle name="Normal 8 4 2 4 4 2 3" xfId="13673" xr:uid="{00000000-0005-0000-0000-00005A9E0000}"/>
    <cellStyle name="Normal 8 4 2 4 4 2 3 2" xfId="36316" xr:uid="{00000000-0005-0000-0000-00005B9E0000}"/>
    <cellStyle name="Normal 8 4 2 4 4 2 4" xfId="28875" xr:uid="{00000000-0005-0000-0000-00005C9E0000}"/>
    <cellStyle name="Normal 8 4 2 4 4 3" xfId="17395" xr:uid="{00000000-0005-0000-0000-00005D9E0000}"/>
    <cellStyle name="Normal 8 4 2 4 4 3 2" xfId="40038" xr:uid="{00000000-0005-0000-0000-00005E9E0000}"/>
    <cellStyle name="Normal 8 4 2 4 4 4" xfId="9955" xr:uid="{00000000-0005-0000-0000-00005F9E0000}"/>
    <cellStyle name="Normal 8 4 2 4 4 4 2" xfId="32598" xr:uid="{00000000-0005-0000-0000-0000609E0000}"/>
    <cellStyle name="Normal 8 4 2 4 4 5" xfId="25157" xr:uid="{00000000-0005-0000-0000-0000619E0000}"/>
    <cellStyle name="Normal 8 4 2 4 5" xfId="4382" xr:uid="{00000000-0005-0000-0000-0000629E0000}"/>
    <cellStyle name="Normal 8 4 2 4 5 2" xfId="19266" xr:uid="{00000000-0005-0000-0000-0000639E0000}"/>
    <cellStyle name="Normal 8 4 2 4 5 2 2" xfId="41909" xr:uid="{00000000-0005-0000-0000-0000649E0000}"/>
    <cellStyle name="Normal 8 4 2 4 5 3" xfId="11826" xr:uid="{00000000-0005-0000-0000-0000659E0000}"/>
    <cellStyle name="Normal 8 4 2 4 5 3 2" xfId="34469" xr:uid="{00000000-0005-0000-0000-0000669E0000}"/>
    <cellStyle name="Normal 8 4 2 4 5 4" xfId="27028" xr:uid="{00000000-0005-0000-0000-0000679E0000}"/>
    <cellStyle name="Normal 8 4 2 4 6" xfId="15548" xr:uid="{00000000-0005-0000-0000-0000689E0000}"/>
    <cellStyle name="Normal 8 4 2 4 6 2" xfId="38191" xr:uid="{00000000-0005-0000-0000-0000699E0000}"/>
    <cellStyle name="Normal 8 4 2 4 7" xfId="8108" xr:uid="{00000000-0005-0000-0000-00006A9E0000}"/>
    <cellStyle name="Normal 8 4 2 4 7 2" xfId="30751" xr:uid="{00000000-0005-0000-0000-00006B9E0000}"/>
    <cellStyle name="Normal 8 4 2 4 8" xfId="23310" xr:uid="{00000000-0005-0000-0000-00006C9E0000}"/>
    <cellStyle name="Normal 8 4 2 5" xfId="906" xr:uid="{00000000-0005-0000-0000-00006D9E0000}"/>
    <cellStyle name="Normal 8 4 2 5 2" xfId="1834" xr:uid="{00000000-0005-0000-0000-00006E9E0000}"/>
    <cellStyle name="Normal 8 4 2 5 2 2" xfId="3684" xr:uid="{00000000-0005-0000-0000-00006F9E0000}"/>
    <cellStyle name="Normal 8 4 2 5 2 2 2" xfId="7405" xr:uid="{00000000-0005-0000-0000-0000709E0000}"/>
    <cellStyle name="Normal 8 4 2 5 2 2 2 2" xfId="22289" xr:uid="{00000000-0005-0000-0000-0000719E0000}"/>
    <cellStyle name="Normal 8 4 2 5 2 2 2 2 2" xfId="44932" xr:uid="{00000000-0005-0000-0000-0000729E0000}"/>
    <cellStyle name="Normal 8 4 2 5 2 2 2 3" xfId="14849" xr:uid="{00000000-0005-0000-0000-0000739E0000}"/>
    <cellStyle name="Normal 8 4 2 5 2 2 2 3 2" xfId="37492" xr:uid="{00000000-0005-0000-0000-0000749E0000}"/>
    <cellStyle name="Normal 8 4 2 5 2 2 2 4" xfId="30051" xr:uid="{00000000-0005-0000-0000-0000759E0000}"/>
    <cellStyle name="Normal 8 4 2 5 2 2 3" xfId="18571" xr:uid="{00000000-0005-0000-0000-0000769E0000}"/>
    <cellStyle name="Normal 8 4 2 5 2 2 3 2" xfId="41214" xr:uid="{00000000-0005-0000-0000-0000779E0000}"/>
    <cellStyle name="Normal 8 4 2 5 2 2 4" xfId="11131" xr:uid="{00000000-0005-0000-0000-0000789E0000}"/>
    <cellStyle name="Normal 8 4 2 5 2 2 4 2" xfId="33774" xr:uid="{00000000-0005-0000-0000-0000799E0000}"/>
    <cellStyle name="Normal 8 4 2 5 2 2 5" xfId="26333" xr:uid="{00000000-0005-0000-0000-00007A9E0000}"/>
    <cellStyle name="Normal 8 4 2 5 2 3" xfId="5558" xr:uid="{00000000-0005-0000-0000-00007B9E0000}"/>
    <cellStyle name="Normal 8 4 2 5 2 3 2" xfId="20442" xr:uid="{00000000-0005-0000-0000-00007C9E0000}"/>
    <cellStyle name="Normal 8 4 2 5 2 3 2 2" xfId="43085" xr:uid="{00000000-0005-0000-0000-00007D9E0000}"/>
    <cellStyle name="Normal 8 4 2 5 2 3 3" xfId="13002" xr:uid="{00000000-0005-0000-0000-00007E9E0000}"/>
    <cellStyle name="Normal 8 4 2 5 2 3 3 2" xfId="35645" xr:uid="{00000000-0005-0000-0000-00007F9E0000}"/>
    <cellStyle name="Normal 8 4 2 5 2 3 4" xfId="28204" xr:uid="{00000000-0005-0000-0000-0000809E0000}"/>
    <cellStyle name="Normal 8 4 2 5 2 4" xfId="16724" xr:uid="{00000000-0005-0000-0000-0000819E0000}"/>
    <cellStyle name="Normal 8 4 2 5 2 4 2" xfId="39367" xr:uid="{00000000-0005-0000-0000-0000829E0000}"/>
    <cellStyle name="Normal 8 4 2 5 2 5" xfId="9284" xr:uid="{00000000-0005-0000-0000-0000839E0000}"/>
    <cellStyle name="Normal 8 4 2 5 2 5 2" xfId="31927" xr:uid="{00000000-0005-0000-0000-0000849E0000}"/>
    <cellStyle name="Normal 8 4 2 5 2 6" xfId="24486" xr:uid="{00000000-0005-0000-0000-0000859E0000}"/>
    <cellStyle name="Normal 8 4 2 5 3" xfId="2759" xr:uid="{00000000-0005-0000-0000-0000869E0000}"/>
    <cellStyle name="Normal 8 4 2 5 3 2" xfId="6480" xr:uid="{00000000-0005-0000-0000-0000879E0000}"/>
    <cellStyle name="Normal 8 4 2 5 3 2 2" xfId="21364" xr:uid="{00000000-0005-0000-0000-0000889E0000}"/>
    <cellStyle name="Normal 8 4 2 5 3 2 2 2" xfId="44007" xr:uid="{00000000-0005-0000-0000-0000899E0000}"/>
    <cellStyle name="Normal 8 4 2 5 3 2 3" xfId="13924" xr:uid="{00000000-0005-0000-0000-00008A9E0000}"/>
    <cellStyle name="Normal 8 4 2 5 3 2 3 2" xfId="36567" xr:uid="{00000000-0005-0000-0000-00008B9E0000}"/>
    <cellStyle name="Normal 8 4 2 5 3 2 4" xfId="29126" xr:uid="{00000000-0005-0000-0000-00008C9E0000}"/>
    <cellStyle name="Normal 8 4 2 5 3 3" xfId="17646" xr:uid="{00000000-0005-0000-0000-00008D9E0000}"/>
    <cellStyle name="Normal 8 4 2 5 3 3 2" xfId="40289" xr:uid="{00000000-0005-0000-0000-00008E9E0000}"/>
    <cellStyle name="Normal 8 4 2 5 3 4" xfId="10206" xr:uid="{00000000-0005-0000-0000-00008F9E0000}"/>
    <cellStyle name="Normal 8 4 2 5 3 4 2" xfId="32849" xr:uid="{00000000-0005-0000-0000-0000909E0000}"/>
    <cellStyle name="Normal 8 4 2 5 3 5" xfId="25408" xr:uid="{00000000-0005-0000-0000-0000919E0000}"/>
    <cellStyle name="Normal 8 4 2 5 4" xfId="4633" xr:uid="{00000000-0005-0000-0000-0000929E0000}"/>
    <cellStyle name="Normal 8 4 2 5 4 2" xfId="19517" xr:uid="{00000000-0005-0000-0000-0000939E0000}"/>
    <cellStyle name="Normal 8 4 2 5 4 2 2" xfId="42160" xr:uid="{00000000-0005-0000-0000-0000949E0000}"/>
    <cellStyle name="Normal 8 4 2 5 4 3" xfId="12077" xr:uid="{00000000-0005-0000-0000-0000959E0000}"/>
    <cellStyle name="Normal 8 4 2 5 4 3 2" xfId="34720" xr:uid="{00000000-0005-0000-0000-0000969E0000}"/>
    <cellStyle name="Normal 8 4 2 5 4 4" xfId="27279" xr:uid="{00000000-0005-0000-0000-0000979E0000}"/>
    <cellStyle name="Normal 8 4 2 5 5" xfId="15799" xr:uid="{00000000-0005-0000-0000-0000989E0000}"/>
    <cellStyle name="Normal 8 4 2 5 5 2" xfId="38442" xr:uid="{00000000-0005-0000-0000-0000999E0000}"/>
    <cellStyle name="Normal 8 4 2 5 6" xfId="8359" xr:uid="{00000000-0005-0000-0000-00009A9E0000}"/>
    <cellStyle name="Normal 8 4 2 5 6 2" xfId="31002" xr:uid="{00000000-0005-0000-0000-00009B9E0000}"/>
    <cellStyle name="Normal 8 4 2 5 7" xfId="23561" xr:uid="{00000000-0005-0000-0000-00009C9E0000}"/>
    <cellStyle name="Normal 8 4 2 6" xfId="1372" xr:uid="{00000000-0005-0000-0000-00009D9E0000}"/>
    <cellStyle name="Normal 8 4 2 6 2" xfId="3222" xr:uid="{00000000-0005-0000-0000-00009E9E0000}"/>
    <cellStyle name="Normal 8 4 2 6 2 2" xfId="6943" xr:uid="{00000000-0005-0000-0000-00009F9E0000}"/>
    <cellStyle name="Normal 8 4 2 6 2 2 2" xfId="21827" xr:uid="{00000000-0005-0000-0000-0000A09E0000}"/>
    <cellStyle name="Normal 8 4 2 6 2 2 2 2" xfId="44470" xr:uid="{00000000-0005-0000-0000-0000A19E0000}"/>
    <cellStyle name="Normal 8 4 2 6 2 2 3" xfId="14387" xr:uid="{00000000-0005-0000-0000-0000A29E0000}"/>
    <cellStyle name="Normal 8 4 2 6 2 2 3 2" xfId="37030" xr:uid="{00000000-0005-0000-0000-0000A39E0000}"/>
    <cellStyle name="Normal 8 4 2 6 2 2 4" xfId="29589" xr:uid="{00000000-0005-0000-0000-0000A49E0000}"/>
    <cellStyle name="Normal 8 4 2 6 2 3" xfId="18109" xr:uid="{00000000-0005-0000-0000-0000A59E0000}"/>
    <cellStyle name="Normal 8 4 2 6 2 3 2" xfId="40752" xr:uid="{00000000-0005-0000-0000-0000A69E0000}"/>
    <cellStyle name="Normal 8 4 2 6 2 4" xfId="10669" xr:uid="{00000000-0005-0000-0000-0000A79E0000}"/>
    <cellStyle name="Normal 8 4 2 6 2 4 2" xfId="33312" xr:uid="{00000000-0005-0000-0000-0000A89E0000}"/>
    <cellStyle name="Normal 8 4 2 6 2 5" xfId="25871" xr:uid="{00000000-0005-0000-0000-0000A99E0000}"/>
    <cellStyle name="Normal 8 4 2 6 3" xfId="5096" xr:uid="{00000000-0005-0000-0000-0000AA9E0000}"/>
    <cellStyle name="Normal 8 4 2 6 3 2" xfId="19980" xr:uid="{00000000-0005-0000-0000-0000AB9E0000}"/>
    <cellStyle name="Normal 8 4 2 6 3 2 2" xfId="42623" xr:uid="{00000000-0005-0000-0000-0000AC9E0000}"/>
    <cellStyle name="Normal 8 4 2 6 3 3" xfId="12540" xr:uid="{00000000-0005-0000-0000-0000AD9E0000}"/>
    <cellStyle name="Normal 8 4 2 6 3 3 2" xfId="35183" xr:uid="{00000000-0005-0000-0000-0000AE9E0000}"/>
    <cellStyle name="Normal 8 4 2 6 3 4" xfId="27742" xr:uid="{00000000-0005-0000-0000-0000AF9E0000}"/>
    <cellStyle name="Normal 8 4 2 6 4" xfId="16262" xr:uid="{00000000-0005-0000-0000-0000B09E0000}"/>
    <cellStyle name="Normal 8 4 2 6 4 2" xfId="38905" xr:uid="{00000000-0005-0000-0000-0000B19E0000}"/>
    <cellStyle name="Normal 8 4 2 6 5" xfId="8822" xr:uid="{00000000-0005-0000-0000-0000B29E0000}"/>
    <cellStyle name="Normal 8 4 2 6 5 2" xfId="31465" xr:uid="{00000000-0005-0000-0000-0000B39E0000}"/>
    <cellStyle name="Normal 8 4 2 6 6" xfId="24024" xr:uid="{00000000-0005-0000-0000-0000B49E0000}"/>
    <cellStyle name="Normal 8 4 2 7" xfId="2297" xr:uid="{00000000-0005-0000-0000-0000B59E0000}"/>
    <cellStyle name="Normal 8 4 2 7 2" xfId="6018" xr:uid="{00000000-0005-0000-0000-0000B69E0000}"/>
    <cellStyle name="Normal 8 4 2 7 2 2" xfId="20902" xr:uid="{00000000-0005-0000-0000-0000B79E0000}"/>
    <cellStyle name="Normal 8 4 2 7 2 2 2" xfId="43545" xr:uid="{00000000-0005-0000-0000-0000B89E0000}"/>
    <cellStyle name="Normal 8 4 2 7 2 3" xfId="13462" xr:uid="{00000000-0005-0000-0000-0000B99E0000}"/>
    <cellStyle name="Normal 8 4 2 7 2 3 2" xfId="36105" xr:uid="{00000000-0005-0000-0000-0000BA9E0000}"/>
    <cellStyle name="Normal 8 4 2 7 2 4" xfId="28664" xr:uid="{00000000-0005-0000-0000-0000BB9E0000}"/>
    <cellStyle name="Normal 8 4 2 7 3" xfId="17184" xr:uid="{00000000-0005-0000-0000-0000BC9E0000}"/>
    <cellStyle name="Normal 8 4 2 7 3 2" xfId="39827" xr:uid="{00000000-0005-0000-0000-0000BD9E0000}"/>
    <cellStyle name="Normal 8 4 2 7 4" xfId="9744" xr:uid="{00000000-0005-0000-0000-0000BE9E0000}"/>
    <cellStyle name="Normal 8 4 2 7 4 2" xfId="32387" xr:uid="{00000000-0005-0000-0000-0000BF9E0000}"/>
    <cellStyle name="Normal 8 4 2 7 5" xfId="24946" xr:uid="{00000000-0005-0000-0000-0000C09E0000}"/>
    <cellStyle name="Normal 8 4 2 8" xfId="4171" xr:uid="{00000000-0005-0000-0000-0000C19E0000}"/>
    <cellStyle name="Normal 8 4 2 8 2" xfId="19055" xr:uid="{00000000-0005-0000-0000-0000C29E0000}"/>
    <cellStyle name="Normal 8 4 2 8 2 2" xfId="41698" xr:uid="{00000000-0005-0000-0000-0000C39E0000}"/>
    <cellStyle name="Normal 8 4 2 8 3" xfId="11615" xr:uid="{00000000-0005-0000-0000-0000C49E0000}"/>
    <cellStyle name="Normal 8 4 2 8 3 2" xfId="34258" xr:uid="{00000000-0005-0000-0000-0000C59E0000}"/>
    <cellStyle name="Normal 8 4 2 8 4" xfId="26817" xr:uid="{00000000-0005-0000-0000-0000C69E0000}"/>
    <cellStyle name="Normal 8 4 2 9" xfId="15337" xr:uid="{00000000-0005-0000-0000-0000C79E0000}"/>
    <cellStyle name="Normal 8 4 2 9 2" xfId="37980" xr:uid="{00000000-0005-0000-0000-0000C89E0000}"/>
    <cellStyle name="Normal 8 4 3" xfId="471" xr:uid="{00000000-0005-0000-0000-0000C99E0000}"/>
    <cellStyle name="Normal 8 4 3 10" xfId="23132" xr:uid="{00000000-0005-0000-0000-0000CA9E0000}"/>
    <cellStyle name="Normal 8 4 3 2" xfId="577" xr:uid="{00000000-0005-0000-0000-0000CB9E0000}"/>
    <cellStyle name="Normal 8 4 3 2 2" xfId="789" xr:uid="{00000000-0005-0000-0000-0000CC9E0000}"/>
    <cellStyle name="Normal 8 4 3 2 2 2" xfId="1254" xr:uid="{00000000-0005-0000-0000-0000CD9E0000}"/>
    <cellStyle name="Normal 8 4 3 2 2 2 2" xfId="2182" xr:uid="{00000000-0005-0000-0000-0000CE9E0000}"/>
    <cellStyle name="Normal 8 4 3 2 2 2 2 2" xfId="4032" xr:uid="{00000000-0005-0000-0000-0000CF9E0000}"/>
    <cellStyle name="Normal 8 4 3 2 2 2 2 2 2" xfId="7753" xr:uid="{00000000-0005-0000-0000-0000D09E0000}"/>
    <cellStyle name="Normal 8 4 3 2 2 2 2 2 2 2" xfId="22637" xr:uid="{00000000-0005-0000-0000-0000D19E0000}"/>
    <cellStyle name="Normal 8 4 3 2 2 2 2 2 2 2 2" xfId="45280" xr:uid="{00000000-0005-0000-0000-0000D29E0000}"/>
    <cellStyle name="Normal 8 4 3 2 2 2 2 2 2 3" xfId="15197" xr:uid="{00000000-0005-0000-0000-0000D39E0000}"/>
    <cellStyle name="Normal 8 4 3 2 2 2 2 2 2 3 2" xfId="37840" xr:uid="{00000000-0005-0000-0000-0000D49E0000}"/>
    <cellStyle name="Normal 8 4 3 2 2 2 2 2 2 4" xfId="30399" xr:uid="{00000000-0005-0000-0000-0000D59E0000}"/>
    <cellStyle name="Normal 8 4 3 2 2 2 2 2 3" xfId="18919" xr:uid="{00000000-0005-0000-0000-0000D69E0000}"/>
    <cellStyle name="Normal 8 4 3 2 2 2 2 2 3 2" xfId="41562" xr:uid="{00000000-0005-0000-0000-0000D79E0000}"/>
    <cellStyle name="Normal 8 4 3 2 2 2 2 2 4" xfId="11479" xr:uid="{00000000-0005-0000-0000-0000D89E0000}"/>
    <cellStyle name="Normal 8 4 3 2 2 2 2 2 4 2" xfId="34122" xr:uid="{00000000-0005-0000-0000-0000D99E0000}"/>
    <cellStyle name="Normal 8 4 3 2 2 2 2 2 5" xfId="26681" xr:uid="{00000000-0005-0000-0000-0000DA9E0000}"/>
    <cellStyle name="Normal 8 4 3 2 2 2 2 3" xfId="5906" xr:uid="{00000000-0005-0000-0000-0000DB9E0000}"/>
    <cellStyle name="Normal 8 4 3 2 2 2 2 3 2" xfId="20790" xr:uid="{00000000-0005-0000-0000-0000DC9E0000}"/>
    <cellStyle name="Normal 8 4 3 2 2 2 2 3 2 2" xfId="43433" xr:uid="{00000000-0005-0000-0000-0000DD9E0000}"/>
    <cellStyle name="Normal 8 4 3 2 2 2 2 3 3" xfId="13350" xr:uid="{00000000-0005-0000-0000-0000DE9E0000}"/>
    <cellStyle name="Normal 8 4 3 2 2 2 2 3 3 2" xfId="35993" xr:uid="{00000000-0005-0000-0000-0000DF9E0000}"/>
    <cellStyle name="Normal 8 4 3 2 2 2 2 3 4" xfId="28552" xr:uid="{00000000-0005-0000-0000-0000E09E0000}"/>
    <cellStyle name="Normal 8 4 3 2 2 2 2 4" xfId="17072" xr:uid="{00000000-0005-0000-0000-0000E19E0000}"/>
    <cellStyle name="Normal 8 4 3 2 2 2 2 4 2" xfId="39715" xr:uid="{00000000-0005-0000-0000-0000E29E0000}"/>
    <cellStyle name="Normal 8 4 3 2 2 2 2 5" xfId="9632" xr:uid="{00000000-0005-0000-0000-0000E39E0000}"/>
    <cellStyle name="Normal 8 4 3 2 2 2 2 5 2" xfId="32275" xr:uid="{00000000-0005-0000-0000-0000E49E0000}"/>
    <cellStyle name="Normal 8 4 3 2 2 2 2 6" xfId="24834" xr:uid="{00000000-0005-0000-0000-0000E59E0000}"/>
    <cellStyle name="Normal 8 4 3 2 2 2 3" xfId="3107" xr:uid="{00000000-0005-0000-0000-0000E69E0000}"/>
    <cellStyle name="Normal 8 4 3 2 2 2 3 2" xfId="6828" xr:uid="{00000000-0005-0000-0000-0000E79E0000}"/>
    <cellStyle name="Normal 8 4 3 2 2 2 3 2 2" xfId="21712" xr:uid="{00000000-0005-0000-0000-0000E89E0000}"/>
    <cellStyle name="Normal 8 4 3 2 2 2 3 2 2 2" xfId="44355" xr:uid="{00000000-0005-0000-0000-0000E99E0000}"/>
    <cellStyle name="Normal 8 4 3 2 2 2 3 2 3" xfId="14272" xr:uid="{00000000-0005-0000-0000-0000EA9E0000}"/>
    <cellStyle name="Normal 8 4 3 2 2 2 3 2 3 2" xfId="36915" xr:uid="{00000000-0005-0000-0000-0000EB9E0000}"/>
    <cellStyle name="Normal 8 4 3 2 2 2 3 2 4" xfId="29474" xr:uid="{00000000-0005-0000-0000-0000EC9E0000}"/>
    <cellStyle name="Normal 8 4 3 2 2 2 3 3" xfId="17994" xr:uid="{00000000-0005-0000-0000-0000ED9E0000}"/>
    <cellStyle name="Normal 8 4 3 2 2 2 3 3 2" xfId="40637" xr:uid="{00000000-0005-0000-0000-0000EE9E0000}"/>
    <cellStyle name="Normal 8 4 3 2 2 2 3 4" xfId="10554" xr:uid="{00000000-0005-0000-0000-0000EF9E0000}"/>
    <cellStyle name="Normal 8 4 3 2 2 2 3 4 2" xfId="33197" xr:uid="{00000000-0005-0000-0000-0000F09E0000}"/>
    <cellStyle name="Normal 8 4 3 2 2 2 3 5" xfId="25756" xr:uid="{00000000-0005-0000-0000-0000F19E0000}"/>
    <cellStyle name="Normal 8 4 3 2 2 2 4" xfId="4981" xr:uid="{00000000-0005-0000-0000-0000F29E0000}"/>
    <cellStyle name="Normal 8 4 3 2 2 2 4 2" xfId="19865" xr:uid="{00000000-0005-0000-0000-0000F39E0000}"/>
    <cellStyle name="Normal 8 4 3 2 2 2 4 2 2" xfId="42508" xr:uid="{00000000-0005-0000-0000-0000F49E0000}"/>
    <cellStyle name="Normal 8 4 3 2 2 2 4 3" xfId="12425" xr:uid="{00000000-0005-0000-0000-0000F59E0000}"/>
    <cellStyle name="Normal 8 4 3 2 2 2 4 3 2" xfId="35068" xr:uid="{00000000-0005-0000-0000-0000F69E0000}"/>
    <cellStyle name="Normal 8 4 3 2 2 2 4 4" xfId="27627" xr:uid="{00000000-0005-0000-0000-0000F79E0000}"/>
    <cellStyle name="Normal 8 4 3 2 2 2 5" xfId="16147" xr:uid="{00000000-0005-0000-0000-0000F89E0000}"/>
    <cellStyle name="Normal 8 4 3 2 2 2 5 2" xfId="38790" xr:uid="{00000000-0005-0000-0000-0000F99E0000}"/>
    <cellStyle name="Normal 8 4 3 2 2 2 6" xfId="8707" xr:uid="{00000000-0005-0000-0000-0000FA9E0000}"/>
    <cellStyle name="Normal 8 4 3 2 2 2 6 2" xfId="31350" xr:uid="{00000000-0005-0000-0000-0000FB9E0000}"/>
    <cellStyle name="Normal 8 4 3 2 2 2 7" xfId="23909" xr:uid="{00000000-0005-0000-0000-0000FC9E0000}"/>
    <cellStyle name="Normal 8 4 3 2 2 3" xfId="1720" xr:uid="{00000000-0005-0000-0000-0000FD9E0000}"/>
    <cellStyle name="Normal 8 4 3 2 2 3 2" xfId="3570" xr:uid="{00000000-0005-0000-0000-0000FE9E0000}"/>
    <cellStyle name="Normal 8 4 3 2 2 3 2 2" xfId="7291" xr:uid="{00000000-0005-0000-0000-0000FF9E0000}"/>
    <cellStyle name="Normal 8 4 3 2 2 3 2 2 2" xfId="22175" xr:uid="{00000000-0005-0000-0000-0000009F0000}"/>
    <cellStyle name="Normal 8 4 3 2 2 3 2 2 2 2" xfId="44818" xr:uid="{00000000-0005-0000-0000-0000019F0000}"/>
    <cellStyle name="Normal 8 4 3 2 2 3 2 2 3" xfId="14735" xr:uid="{00000000-0005-0000-0000-0000029F0000}"/>
    <cellStyle name="Normal 8 4 3 2 2 3 2 2 3 2" xfId="37378" xr:uid="{00000000-0005-0000-0000-0000039F0000}"/>
    <cellStyle name="Normal 8 4 3 2 2 3 2 2 4" xfId="29937" xr:uid="{00000000-0005-0000-0000-0000049F0000}"/>
    <cellStyle name="Normal 8 4 3 2 2 3 2 3" xfId="18457" xr:uid="{00000000-0005-0000-0000-0000059F0000}"/>
    <cellStyle name="Normal 8 4 3 2 2 3 2 3 2" xfId="41100" xr:uid="{00000000-0005-0000-0000-0000069F0000}"/>
    <cellStyle name="Normal 8 4 3 2 2 3 2 4" xfId="11017" xr:uid="{00000000-0005-0000-0000-0000079F0000}"/>
    <cellStyle name="Normal 8 4 3 2 2 3 2 4 2" xfId="33660" xr:uid="{00000000-0005-0000-0000-0000089F0000}"/>
    <cellStyle name="Normal 8 4 3 2 2 3 2 5" xfId="26219" xr:uid="{00000000-0005-0000-0000-0000099F0000}"/>
    <cellStyle name="Normal 8 4 3 2 2 3 3" xfId="5444" xr:uid="{00000000-0005-0000-0000-00000A9F0000}"/>
    <cellStyle name="Normal 8 4 3 2 2 3 3 2" xfId="20328" xr:uid="{00000000-0005-0000-0000-00000B9F0000}"/>
    <cellStyle name="Normal 8 4 3 2 2 3 3 2 2" xfId="42971" xr:uid="{00000000-0005-0000-0000-00000C9F0000}"/>
    <cellStyle name="Normal 8 4 3 2 2 3 3 3" xfId="12888" xr:uid="{00000000-0005-0000-0000-00000D9F0000}"/>
    <cellStyle name="Normal 8 4 3 2 2 3 3 3 2" xfId="35531" xr:uid="{00000000-0005-0000-0000-00000E9F0000}"/>
    <cellStyle name="Normal 8 4 3 2 2 3 3 4" xfId="28090" xr:uid="{00000000-0005-0000-0000-00000F9F0000}"/>
    <cellStyle name="Normal 8 4 3 2 2 3 4" xfId="16610" xr:uid="{00000000-0005-0000-0000-0000109F0000}"/>
    <cellStyle name="Normal 8 4 3 2 2 3 4 2" xfId="39253" xr:uid="{00000000-0005-0000-0000-0000119F0000}"/>
    <cellStyle name="Normal 8 4 3 2 2 3 5" xfId="9170" xr:uid="{00000000-0005-0000-0000-0000129F0000}"/>
    <cellStyle name="Normal 8 4 3 2 2 3 5 2" xfId="31813" xr:uid="{00000000-0005-0000-0000-0000139F0000}"/>
    <cellStyle name="Normal 8 4 3 2 2 3 6" xfId="24372" xr:uid="{00000000-0005-0000-0000-0000149F0000}"/>
    <cellStyle name="Normal 8 4 3 2 2 4" xfId="2645" xr:uid="{00000000-0005-0000-0000-0000159F0000}"/>
    <cellStyle name="Normal 8 4 3 2 2 4 2" xfId="6366" xr:uid="{00000000-0005-0000-0000-0000169F0000}"/>
    <cellStyle name="Normal 8 4 3 2 2 4 2 2" xfId="21250" xr:uid="{00000000-0005-0000-0000-0000179F0000}"/>
    <cellStyle name="Normal 8 4 3 2 2 4 2 2 2" xfId="43893" xr:uid="{00000000-0005-0000-0000-0000189F0000}"/>
    <cellStyle name="Normal 8 4 3 2 2 4 2 3" xfId="13810" xr:uid="{00000000-0005-0000-0000-0000199F0000}"/>
    <cellStyle name="Normal 8 4 3 2 2 4 2 3 2" xfId="36453" xr:uid="{00000000-0005-0000-0000-00001A9F0000}"/>
    <cellStyle name="Normal 8 4 3 2 2 4 2 4" xfId="29012" xr:uid="{00000000-0005-0000-0000-00001B9F0000}"/>
    <cellStyle name="Normal 8 4 3 2 2 4 3" xfId="17532" xr:uid="{00000000-0005-0000-0000-00001C9F0000}"/>
    <cellStyle name="Normal 8 4 3 2 2 4 3 2" xfId="40175" xr:uid="{00000000-0005-0000-0000-00001D9F0000}"/>
    <cellStyle name="Normal 8 4 3 2 2 4 4" xfId="10092" xr:uid="{00000000-0005-0000-0000-00001E9F0000}"/>
    <cellStyle name="Normal 8 4 3 2 2 4 4 2" xfId="32735" xr:uid="{00000000-0005-0000-0000-00001F9F0000}"/>
    <cellStyle name="Normal 8 4 3 2 2 4 5" xfId="25294" xr:uid="{00000000-0005-0000-0000-0000209F0000}"/>
    <cellStyle name="Normal 8 4 3 2 2 5" xfId="4519" xr:uid="{00000000-0005-0000-0000-0000219F0000}"/>
    <cellStyle name="Normal 8 4 3 2 2 5 2" xfId="19403" xr:uid="{00000000-0005-0000-0000-0000229F0000}"/>
    <cellStyle name="Normal 8 4 3 2 2 5 2 2" xfId="42046" xr:uid="{00000000-0005-0000-0000-0000239F0000}"/>
    <cellStyle name="Normal 8 4 3 2 2 5 3" xfId="11963" xr:uid="{00000000-0005-0000-0000-0000249F0000}"/>
    <cellStyle name="Normal 8 4 3 2 2 5 3 2" xfId="34606" xr:uid="{00000000-0005-0000-0000-0000259F0000}"/>
    <cellStyle name="Normal 8 4 3 2 2 5 4" xfId="27165" xr:uid="{00000000-0005-0000-0000-0000269F0000}"/>
    <cellStyle name="Normal 8 4 3 2 2 6" xfId="15685" xr:uid="{00000000-0005-0000-0000-0000279F0000}"/>
    <cellStyle name="Normal 8 4 3 2 2 6 2" xfId="38328" xr:uid="{00000000-0005-0000-0000-0000289F0000}"/>
    <cellStyle name="Normal 8 4 3 2 2 7" xfId="8245" xr:uid="{00000000-0005-0000-0000-0000299F0000}"/>
    <cellStyle name="Normal 8 4 3 2 2 7 2" xfId="30888" xr:uid="{00000000-0005-0000-0000-00002A9F0000}"/>
    <cellStyle name="Normal 8 4 3 2 2 8" xfId="23447" xr:uid="{00000000-0005-0000-0000-00002B9F0000}"/>
    <cellStyle name="Normal 8 4 3 2 3" xfId="1043" xr:uid="{00000000-0005-0000-0000-00002C9F0000}"/>
    <cellStyle name="Normal 8 4 3 2 3 2" xfId="1971" xr:uid="{00000000-0005-0000-0000-00002D9F0000}"/>
    <cellStyle name="Normal 8 4 3 2 3 2 2" xfId="3821" xr:uid="{00000000-0005-0000-0000-00002E9F0000}"/>
    <cellStyle name="Normal 8 4 3 2 3 2 2 2" xfId="7542" xr:uid="{00000000-0005-0000-0000-00002F9F0000}"/>
    <cellStyle name="Normal 8 4 3 2 3 2 2 2 2" xfId="22426" xr:uid="{00000000-0005-0000-0000-0000309F0000}"/>
    <cellStyle name="Normal 8 4 3 2 3 2 2 2 2 2" xfId="45069" xr:uid="{00000000-0005-0000-0000-0000319F0000}"/>
    <cellStyle name="Normal 8 4 3 2 3 2 2 2 3" xfId="14986" xr:uid="{00000000-0005-0000-0000-0000329F0000}"/>
    <cellStyle name="Normal 8 4 3 2 3 2 2 2 3 2" xfId="37629" xr:uid="{00000000-0005-0000-0000-0000339F0000}"/>
    <cellStyle name="Normal 8 4 3 2 3 2 2 2 4" xfId="30188" xr:uid="{00000000-0005-0000-0000-0000349F0000}"/>
    <cellStyle name="Normal 8 4 3 2 3 2 2 3" xfId="18708" xr:uid="{00000000-0005-0000-0000-0000359F0000}"/>
    <cellStyle name="Normal 8 4 3 2 3 2 2 3 2" xfId="41351" xr:uid="{00000000-0005-0000-0000-0000369F0000}"/>
    <cellStyle name="Normal 8 4 3 2 3 2 2 4" xfId="11268" xr:uid="{00000000-0005-0000-0000-0000379F0000}"/>
    <cellStyle name="Normal 8 4 3 2 3 2 2 4 2" xfId="33911" xr:uid="{00000000-0005-0000-0000-0000389F0000}"/>
    <cellStyle name="Normal 8 4 3 2 3 2 2 5" xfId="26470" xr:uid="{00000000-0005-0000-0000-0000399F0000}"/>
    <cellStyle name="Normal 8 4 3 2 3 2 3" xfId="5695" xr:uid="{00000000-0005-0000-0000-00003A9F0000}"/>
    <cellStyle name="Normal 8 4 3 2 3 2 3 2" xfId="20579" xr:uid="{00000000-0005-0000-0000-00003B9F0000}"/>
    <cellStyle name="Normal 8 4 3 2 3 2 3 2 2" xfId="43222" xr:uid="{00000000-0005-0000-0000-00003C9F0000}"/>
    <cellStyle name="Normal 8 4 3 2 3 2 3 3" xfId="13139" xr:uid="{00000000-0005-0000-0000-00003D9F0000}"/>
    <cellStyle name="Normal 8 4 3 2 3 2 3 3 2" xfId="35782" xr:uid="{00000000-0005-0000-0000-00003E9F0000}"/>
    <cellStyle name="Normal 8 4 3 2 3 2 3 4" xfId="28341" xr:uid="{00000000-0005-0000-0000-00003F9F0000}"/>
    <cellStyle name="Normal 8 4 3 2 3 2 4" xfId="16861" xr:uid="{00000000-0005-0000-0000-0000409F0000}"/>
    <cellStyle name="Normal 8 4 3 2 3 2 4 2" xfId="39504" xr:uid="{00000000-0005-0000-0000-0000419F0000}"/>
    <cellStyle name="Normal 8 4 3 2 3 2 5" xfId="9421" xr:uid="{00000000-0005-0000-0000-0000429F0000}"/>
    <cellStyle name="Normal 8 4 3 2 3 2 5 2" xfId="32064" xr:uid="{00000000-0005-0000-0000-0000439F0000}"/>
    <cellStyle name="Normal 8 4 3 2 3 2 6" xfId="24623" xr:uid="{00000000-0005-0000-0000-0000449F0000}"/>
    <cellStyle name="Normal 8 4 3 2 3 3" xfId="2896" xr:uid="{00000000-0005-0000-0000-0000459F0000}"/>
    <cellStyle name="Normal 8 4 3 2 3 3 2" xfId="6617" xr:uid="{00000000-0005-0000-0000-0000469F0000}"/>
    <cellStyle name="Normal 8 4 3 2 3 3 2 2" xfId="21501" xr:uid="{00000000-0005-0000-0000-0000479F0000}"/>
    <cellStyle name="Normal 8 4 3 2 3 3 2 2 2" xfId="44144" xr:uid="{00000000-0005-0000-0000-0000489F0000}"/>
    <cellStyle name="Normal 8 4 3 2 3 3 2 3" xfId="14061" xr:uid="{00000000-0005-0000-0000-0000499F0000}"/>
    <cellStyle name="Normal 8 4 3 2 3 3 2 3 2" xfId="36704" xr:uid="{00000000-0005-0000-0000-00004A9F0000}"/>
    <cellStyle name="Normal 8 4 3 2 3 3 2 4" xfId="29263" xr:uid="{00000000-0005-0000-0000-00004B9F0000}"/>
    <cellStyle name="Normal 8 4 3 2 3 3 3" xfId="17783" xr:uid="{00000000-0005-0000-0000-00004C9F0000}"/>
    <cellStyle name="Normal 8 4 3 2 3 3 3 2" xfId="40426" xr:uid="{00000000-0005-0000-0000-00004D9F0000}"/>
    <cellStyle name="Normal 8 4 3 2 3 3 4" xfId="10343" xr:uid="{00000000-0005-0000-0000-00004E9F0000}"/>
    <cellStyle name="Normal 8 4 3 2 3 3 4 2" xfId="32986" xr:uid="{00000000-0005-0000-0000-00004F9F0000}"/>
    <cellStyle name="Normal 8 4 3 2 3 3 5" xfId="25545" xr:uid="{00000000-0005-0000-0000-0000509F0000}"/>
    <cellStyle name="Normal 8 4 3 2 3 4" xfId="4770" xr:uid="{00000000-0005-0000-0000-0000519F0000}"/>
    <cellStyle name="Normal 8 4 3 2 3 4 2" xfId="19654" xr:uid="{00000000-0005-0000-0000-0000529F0000}"/>
    <cellStyle name="Normal 8 4 3 2 3 4 2 2" xfId="42297" xr:uid="{00000000-0005-0000-0000-0000539F0000}"/>
    <cellStyle name="Normal 8 4 3 2 3 4 3" xfId="12214" xr:uid="{00000000-0005-0000-0000-0000549F0000}"/>
    <cellStyle name="Normal 8 4 3 2 3 4 3 2" xfId="34857" xr:uid="{00000000-0005-0000-0000-0000559F0000}"/>
    <cellStyle name="Normal 8 4 3 2 3 4 4" xfId="27416" xr:uid="{00000000-0005-0000-0000-0000569F0000}"/>
    <cellStyle name="Normal 8 4 3 2 3 5" xfId="15936" xr:uid="{00000000-0005-0000-0000-0000579F0000}"/>
    <cellStyle name="Normal 8 4 3 2 3 5 2" xfId="38579" xr:uid="{00000000-0005-0000-0000-0000589F0000}"/>
    <cellStyle name="Normal 8 4 3 2 3 6" xfId="8496" xr:uid="{00000000-0005-0000-0000-0000599F0000}"/>
    <cellStyle name="Normal 8 4 3 2 3 6 2" xfId="31139" xr:uid="{00000000-0005-0000-0000-00005A9F0000}"/>
    <cellStyle name="Normal 8 4 3 2 3 7" xfId="23698" xr:uid="{00000000-0005-0000-0000-00005B9F0000}"/>
    <cellStyle name="Normal 8 4 3 2 4" xfId="1509" xr:uid="{00000000-0005-0000-0000-00005C9F0000}"/>
    <cellStyle name="Normal 8 4 3 2 4 2" xfId="3359" xr:uid="{00000000-0005-0000-0000-00005D9F0000}"/>
    <cellStyle name="Normal 8 4 3 2 4 2 2" xfId="7080" xr:uid="{00000000-0005-0000-0000-00005E9F0000}"/>
    <cellStyle name="Normal 8 4 3 2 4 2 2 2" xfId="21964" xr:uid="{00000000-0005-0000-0000-00005F9F0000}"/>
    <cellStyle name="Normal 8 4 3 2 4 2 2 2 2" xfId="44607" xr:uid="{00000000-0005-0000-0000-0000609F0000}"/>
    <cellStyle name="Normal 8 4 3 2 4 2 2 3" xfId="14524" xr:uid="{00000000-0005-0000-0000-0000619F0000}"/>
    <cellStyle name="Normal 8 4 3 2 4 2 2 3 2" xfId="37167" xr:uid="{00000000-0005-0000-0000-0000629F0000}"/>
    <cellStyle name="Normal 8 4 3 2 4 2 2 4" xfId="29726" xr:uid="{00000000-0005-0000-0000-0000639F0000}"/>
    <cellStyle name="Normal 8 4 3 2 4 2 3" xfId="18246" xr:uid="{00000000-0005-0000-0000-0000649F0000}"/>
    <cellStyle name="Normal 8 4 3 2 4 2 3 2" xfId="40889" xr:uid="{00000000-0005-0000-0000-0000659F0000}"/>
    <cellStyle name="Normal 8 4 3 2 4 2 4" xfId="10806" xr:uid="{00000000-0005-0000-0000-0000669F0000}"/>
    <cellStyle name="Normal 8 4 3 2 4 2 4 2" xfId="33449" xr:uid="{00000000-0005-0000-0000-0000679F0000}"/>
    <cellStyle name="Normal 8 4 3 2 4 2 5" xfId="26008" xr:uid="{00000000-0005-0000-0000-0000689F0000}"/>
    <cellStyle name="Normal 8 4 3 2 4 3" xfId="5233" xr:uid="{00000000-0005-0000-0000-0000699F0000}"/>
    <cellStyle name="Normal 8 4 3 2 4 3 2" xfId="20117" xr:uid="{00000000-0005-0000-0000-00006A9F0000}"/>
    <cellStyle name="Normal 8 4 3 2 4 3 2 2" xfId="42760" xr:uid="{00000000-0005-0000-0000-00006B9F0000}"/>
    <cellStyle name="Normal 8 4 3 2 4 3 3" xfId="12677" xr:uid="{00000000-0005-0000-0000-00006C9F0000}"/>
    <cellStyle name="Normal 8 4 3 2 4 3 3 2" xfId="35320" xr:uid="{00000000-0005-0000-0000-00006D9F0000}"/>
    <cellStyle name="Normal 8 4 3 2 4 3 4" xfId="27879" xr:uid="{00000000-0005-0000-0000-00006E9F0000}"/>
    <cellStyle name="Normal 8 4 3 2 4 4" xfId="16399" xr:uid="{00000000-0005-0000-0000-00006F9F0000}"/>
    <cellStyle name="Normal 8 4 3 2 4 4 2" xfId="39042" xr:uid="{00000000-0005-0000-0000-0000709F0000}"/>
    <cellStyle name="Normal 8 4 3 2 4 5" xfId="8959" xr:uid="{00000000-0005-0000-0000-0000719F0000}"/>
    <cellStyle name="Normal 8 4 3 2 4 5 2" xfId="31602" xr:uid="{00000000-0005-0000-0000-0000729F0000}"/>
    <cellStyle name="Normal 8 4 3 2 4 6" xfId="24161" xr:uid="{00000000-0005-0000-0000-0000739F0000}"/>
    <cellStyle name="Normal 8 4 3 2 5" xfId="2434" xr:uid="{00000000-0005-0000-0000-0000749F0000}"/>
    <cellStyle name="Normal 8 4 3 2 5 2" xfId="6155" xr:uid="{00000000-0005-0000-0000-0000759F0000}"/>
    <cellStyle name="Normal 8 4 3 2 5 2 2" xfId="21039" xr:uid="{00000000-0005-0000-0000-0000769F0000}"/>
    <cellStyle name="Normal 8 4 3 2 5 2 2 2" xfId="43682" xr:uid="{00000000-0005-0000-0000-0000779F0000}"/>
    <cellStyle name="Normal 8 4 3 2 5 2 3" xfId="13599" xr:uid="{00000000-0005-0000-0000-0000789F0000}"/>
    <cellStyle name="Normal 8 4 3 2 5 2 3 2" xfId="36242" xr:uid="{00000000-0005-0000-0000-0000799F0000}"/>
    <cellStyle name="Normal 8 4 3 2 5 2 4" xfId="28801" xr:uid="{00000000-0005-0000-0000-00007A9F0000}"/>
    <cellStyle name="Normal 8 4 3 2 5 3" xfId="17321" xr:uid="{00000000-0005-0000-0000-00007B9F0000}"/>
    <cellStyle name="Normal 8 4 3 2 5 3 2" xfId="39964" xr:uid="{00000000-0005-0000-0000-00007C9F0000}"/>
    <cellStyle name="Normal 8 4 3 2 5 4" xfId="9881" xr:uid="{00000000-0005-0000-0000-00007D9F0000}"/>
    <cellStyle name="Normal 8 4 3 2 5 4 2" xfId="32524" xr:uid="{00000000-0005-0000-0000-00007E9F0000}"/>
    <cellStyle name="Normal 8 4 3 2 5 5" xfId="25083" xr:uid="{00000000-0005-0000-0000-00007F9F0000}"/>
    <cellStyle name="Normal 8 4 3 2 6" xfId="4308" xr:uid="{00000000-0005-0000-0000-0000809F0000}"/>
    <cellStyle name="Normal 8 4 3 2 6 2" xfId="19192" xr:uid="{00000000-0005-0000-0000-0000819F0000}"/>
    <cellStyle name="Normal 8 4 3 2 6 2 2" xfId="41835" xr:uid="{00000000-0005-0000-0000-0000829F0000}"/>
    <cellStyle name="Normal 8 4 3 2 6 3" xfId="11752" xr:uid="{00000000-0005-0000-0000-0000839F0000}"/>
    <cellStyle name="Normal 8 4 3 2 6 3 2" xfId="34395" xr:uid="{00000000-0005-0000-0000-0000849F0000}"/>
    <cellStyle name="Normal 8 4 3 2 6 4" xfId="26954" xr:uid="{00000000-0005-0000-0000-0000859F0000}"/>
    <cellStyle name="Normal 8 4 3 2 7" xfId="15474" xr:uid="{00000000-0005-0000-0000-0000869F0000}"/>
    <cellStyle name="Normal 8 4 3 2 7 2" xfId="38117" xr:uid="{00000000-0005-0000-0000-0000879F0000}"/>
    <cellStyle name="Normal 8 4 3 2 8" xfId="8034" xr:uid="{00000000-0005-0000-0000-0000889F0000}"/>
    <cellStyle name="Normal 8 4 3 2 8 2" xfId="30677" xr:uid="{00000000-0005-0000-0000-0000899F0000}"/>
    <cellStyle name="Normal 8 4 3 2 9" xfId="23237" xr:uid="{00000000-0005-0000-0000-00008A9F0000}"/>
    <cellStyle name="Normal 8 4 3 3" xfId="684" xr:uid="{00000000-0005-0000-0000-00008B9F0000}"/>
    <cellStyle name="Normal 8 4 3 3 2" xfId="1149" xr:uid="{00000000-0005-0000-0000-00008C9F0000}"/>
    <cellStyle name="Normal 8 4 3 3 2 2" xfId="2077" xr:uid="{00000000-0005-0000-0000-00008D9F0000}"/>
    <cellStyle name="Normal 8 4 3 3 2 2 2" xfId="3927" xr:uid="{00000000-0005-0000-0000-00008E9F0000}"/>
    <cellStyle name="Normal 8 4 3 3 2 2 2 2" xfId="7648" xr:uid="{00000000-0005-0000-0000-00008F9F0000}"/>
    <cellStyle name="Normal 8 4 3 3 2 2 2 2 2" xfId="22532" xr:uid="{00000000-0005-0000-0000-0000909F0000}"/>
    <cellStyle name="Normal 8 4 3 3 2 2 2 2 2 2" xfId="45175" xr:uid="{00000000-0005-0000-0000-0000919F0000}"/>
    <cellStyle name="Normal 8 4 3 3 2 2 2 2 3" xfId="15092" xr:uid="{00000000-0005-0000-0000-0000929F0000}"/>
    <cellStyle name="Normal 8 4 3 3 2 2 2 2 3 2" xfId="37735" xr:uid="{00000000-0005-0000-0000-0000939F0000}"/>
    <cellStyle name="Normal 8 4 3 3 2 2 2 2 4" xfId="30294" xr:uid="{00000000-0005-0000-0000-0000949F0000}"/>
    <cellStyle name="Normal 8 4 3 3 2 2 2 3" xfId="18814" xr:uid="{00000000-0005-0000-0000-0000959F0000}"/>
    <cellStyle name="Normal 8 4 3 3 2 2 2 3 2" xfId="41457" xr:uid="{00000000-0005-0000-0000-0000969F0000}"/>
    <cellStyle name="Normal 8 4 3 3 2 2 2 4" xfId="11374" xr:uid="{00000000-0005-0000-0000-0000979F0000}"/>
    <cellStyle name="Normal 8 4 3 3 2 2 2 4 2" xfId="34017" xr:uid="{00000000-0005-0000-0000-0000989F0000}"/>
    <cellStyle name="Normal 8 4 3 3 2 2 2 5" xfId="26576" xr:uid="{00000000-0005-0000-0000-0000999F0000}"/>
    <cellStyle name="Normal 8 4 3 3 2 2 3" xfId="5801" xr:uid="{00000000-0005-0000-0000-00009A9F0000}"/>
    <cellStyle name="Normal 8 4 3 3 2 2 3 2" xfId="20685" xr:uid="{00000000-0005-0000-0000-00009B9F0000}"/>
    <cellStyle name="Normal 8 4 3 3 2 2 3 2 2" xfId="43328" xr:uid="{00000000-0005-0000-0000-00009C9F0000}"/>
    <cellStyle name="Normal 8 4 3 3 2 2 3 3" xfId="13245" xr:uid="{00000000-0005-0000-0000-00009D9F0000}"/>
    <cellStyle name="Normal 8 4 3 3 2 2 3 3 2" xfId="35888" xr:uid="{00000000-0005-0000-0000-00009E9F0000}"/>
    <cellStyle name="Normal 8 4 3 3 2 2 3 4" xfId="28447" xr:uid="{00000000-0005-0000-0000-00009F9F0000}"/>
    <cellStyle name="Normal 8 4 3 3 2 2 4" xfId="16967" xr:uid="{00000000-0005-0000-0000-0000A09F0000}"/>
    <cellStyle name="Normal 8 4 3 3 2 2 4 2" xfId="39610" xr:uid="{00000000-0005-0000-0000-0000A19F0000}"/>
    <cellStyle name="Normal 8 4 3 3 2 2 5" xfId="9527" xr:uid="{00000000-0005-0000-0000-0000A29F0000}"/>
    <cellStyle name="Normal 8 4 3 3 2 2 5 2" xfId="32170" xr:uid="{00000000-0005-0000-0000-0000A39F0000}"/>
    <cellStyle name="Normal 8 4 3 3 2 2 6" xfId="24729" xr:uid="{00000000-0005-0000-0000-0000A49F0000}"/>
    <cellStyle name="Normal 8 4 3 3 2 3" xfId="3002" xr:uid="{00000000-0005-0000-0000-0000A59F0000}"/>
    <cellStyle name="Normal 8 4 3 3 2 3 2" xfId="6723" xr:uid="{00000000-0005-0000-0000-0000A69F0000}"/>
    <cellStyle name="Normal 8 4 3 3 2 3 2 2" xfId="21607" xr:uid="{00000000-0005-0000-0000-0000A79F0000}"/>
    <cellStyle name="Normal 8 4 3 3 2 3 2 2 2" xfId="44250" xr:uid="{00000000-0005-0000-0000-0000A89F0000}"/>
    <cellStyle name="Normal 8 4 3 3 2 3 2 3" xfId="14167" xr:uid="{00000000-0005-0000-0000-0000A99F0000}"/>
    <cellStyle name="Normal 8 4 3 3 2 3 2 3 2" xfId="36810" xr:uid="{00000000-0005-0000-0000-0000AA9F0000}"/>
    <cellStyle name="Normal 8 4 3 3 2 3 2 4" xfId="29369" xr:uid="{00000000-0005-0000-0000-0000AB9F0000}"/>
    <cellStyle name="Normal 8 4 3 3 2 3 3" xfId="17889" xr:uid="{00000000-0005-0000-0000-0000AC9F0000}"/>
    <cellStyle name="Normal 8 4 3 3 2 3 3 2" xfId="40532" xr:uid="{00000000-0005-0000-0000-0000AD9F0000}"/>
    <cellStyle name="Normal 8 4 3 3 2 3 4" xfId="10449" xr:uid="{00000000-0005-0000-0000-0000AE9F0000}"/>
    <cellStyle name="Normal 8 4 3 3 2 3 4 2" xfId="33092" xr:uid="{00000000-0005-0000-0000-0000AF9F0000}"/>
    <cellStyle name="Normal 8 4 3 3 2 3 5" xfId="25651" xr:uid="{00000000-0005-0000-0000-0000B09F0000}"/>
    <cellStyle name="Normal 8 4 3 3 2 4" xfId="4876" xr:uid="{00000000-0005-0000-0000-0000B19F0000}"/>
    <cellStyle name="Normal 8 4 3 3 2 4 2" xfId="19760" xr:uid="{00000000-0005-0000-0000-0000B29F0000}"/>
    <cellStyle name="Normal 8 4 3 3 2 4 2 2" xfId="42403" xr:uid="{00000000-0005-0000-0000-0000B39F0000}"/>
    <cellStyle name="Normal 8 4 3 3 2 4 3" xfId="12320" xr:uid="{00000000-0005-0000-0000-0000B49F0000}"/>
    <cellStyle name="Normal 8 4 3 3 2 4 3 2" xfId="34963" xr:uid="{00000000-0005-0000-0000-0000B59F0000}"/>
    <cellStyle name="Normal 8 4 3 3 2 4 4" xfId="27522" xr:uid="{00000000-0005-0000-0000-0000B69F0000}"/>
    <cellStyle name="Normal 8 4 3 3 2 5" xfId="16042" xr:uid="{00000000-0005-0000-0000-0000B79F0000}"/>
    <cellStyle name="Normal 8 4 3 3 2 5 2" xfId="38685" xr:uid="{00000000-0005-0000-0000-0000B89F0000}"/>
    <cellStyle name="Normal 8 4 3 3 2 6" xfId="8602" xr:uid="{00000000-0005-0000-0000-0000B99F0000}"/>
    <cellStyle name="Normal 8 4 3 3 2 6 2" xfId="31245" xr:uid="{00000000-0005-0000-0000-0000BA9F0000}"/>
    <cellStyle name="Normal 8 4 3 3 2 7" xfId="23804" xr:uid="{00000000-0005-0000-0000-0000BB9F0000}"/>
    <cellStyle name="Normal 8 4 3 3 3" xfId="1615" xr:uid="{00000000-0005-0000-0000-0000BC9F0000}"/>
    <cellStyle name="Normal 8 4 3 3 3 2" xfId="3465" xr:uid="{00000000-0005-0000-0000-0000BD9F0000}"/>
    <cellStyle name="Normal 8 4 3 3 3 2 2" xfId="7186" xr:uid="{00000000-0005-0000-0000-0000BE9F0000}"/>
    <cellStyle name="Normal 8 4 3 3 3 2 2 2" xfId="22070" xr:uid="{00000000-0005-0000-0000-0000BF9F0000}"/>
    <cellStyle name="Normal 8 4 3 3 3 2 2 2 2" xfId="44713" xr:uid="{00000000-0005-0000-0000-0000C09F0000}"/>
    <cellStyle name="Normal 8 4 3 3 3 2 2 3" xfId="14630" xr:uid="{00000000-0005-0000-0000-0000C19F0000}"/>
    <cellStyle name="Normal 8 4 3 3 3 2 2 3 2" xfId="37273" xr:uid="{00000000-0005-0000-0000-0000C29F0000}"/>
    <cellStyle name="Normal 8 4 3 3 3 2 2 4" xfId="29832" xr:uid="{00000000-0005-0000-0000-0000C39F0000}"/>
    <cellStyle name="Normal 8 4 3 3 3 2 3" xfId="18352" xr:uid="{00000000-0005-0000-0000-0000C49F0000}"/>
    <cellStyle name="Normal 8 4 3 3 3 2 3 2" xfId="40995" xr:uid="{00000000-0005-0000-0000-0000C59F0000}"/>
    <cellStyle name="Normal 8 4 3 3 3 2 4" xfId="10912" xr:uid="{00000000-0005-0000-0000-0000C69F0000}"/>
    <cellStyle name="Normal 8 4 3 3 3 2 4 2" xfId="33555" xr:uid="{00000000-0005-0000-0000-0000C79F0000}"/>
    <cellStyle name="Normal 8 4 3 3 3 2 5" xfId="26114" xr:uid="{00000000-0005-0000-0000-0000C89F0000}"/>
    <cellStyle name="Normal 8 4 3 3 3 3" xfId="5339" xr:uid="{00000000-0005-0000-0000-0000C99F0000}"/>
    <cellStyle name="Normal 8 4 3 3 3 3 2" xfId="20223" xr:uid="{00000000-0005-0000-0000-0000CA9F0000}"/>
    <cellStyle name="Normal 8 4 3 3 3 3 2 2" xfId="42866" xr:uid="{00000000-0005-0000-0000-0000CB9F0000}"/>
    <cellStyle name="Normal 8 4 3 3 3 3 3" xfId="12783" xr:uid="{00000000-0005-0000-0000-0000CC9F0000}"/>
    <cellStyle name="Normal 8 4 3 3 3 3 3 2" xfId="35426" xr:uid="{00000000-0005-0000-0000-0000CD9F0000}"/>
    <cellStyle name="Normal 8 4 3 3 3 3 4" xfId="27985" xr:uid="{00000000-0005-0000-0000-0000CE9F0000}"/>
    <cellStyle name="Normal 8 4 3 3 3 4" xfId="16505" xr:uid="{00000000-0005-0000-0000-0000CF9F0000}"/>
    <cellStyle name="Normal 8 4 3 3 3 4 2" xfId="39148" xr:uid="{00000000-0005-0000-0000-0000D09F0000}"/>
    <cellStyle name="Normal 8 4 3 3 3 5" xfId="9065" xr:uid="{00000000-0005-0000-0000-0000D19F0000}"/>
    <cellStyle name="Normal 8 4 3 3 3 5 2" xfId="31708" xr:uid="{00000000-0005-0000-0000-0000D29F0000}"/>
    <cellStyle name="Normal 8 4 3 3 3 6" xfId="24267" xr:uid="{00000000-0005-0000-0000-0000D39F0000}"/>
    <cellStyle name="Normal 8 4 3 3 4" xfId="2540" xr:uid="{00000000-0005-0000-0000-0000D49F0000}"/>
    <cellStyle name="Normal 8 4 3 3 4 2" xfId="6261" xr:uid="{00000000-0005-0000-0000-0000D59F0000}"/>
    <cellStyle name="Normal 8 4 3 3 4 2 2" xfId="21145" xr:uid="{00000000-0005-0000-0000-0000D69F0000}"/>
    <cellStyle name="Normal 8 4 3 3 4 2 2 2" xfId="43788" xr:uid="{00000000-0005-0000-0000-0000D79F0000}"/>
    <cellStyle name="Normal 8 4 3 3 4 2 3" xfId="13705" xr:uid="{00000000-0005-0000-0000-0000D89F0000}"/>
    <cellStyle name="Normal 8 4 3 3 4 2 3 2" xfId="36348" xr:uid="{00000000-0005-0000-0000-0000D99F0000}"/>
    <cellStyle name="Normal 8 4 3 3 4 2 4" xfId="28907" xr:uid="{00000000-0005-0000-0000-0000DA9F0000}"/>
    <cellStyle name="Normal 8 4 3 3 4 3" xfId="17427" xr:uid="{00000000-0005-0000-0000-0000DB9F0000}"/>
    <cellStyle name="Normal 8 4 3 3 4 3 2" xfId="40070" xr:uid="{00000000-0005-0000-0000-0000DC9F0000}"/>
    <cellStyle name="Normal 8 4 3 3 4 4" xfId="9987" xr:uid="{00000000-0005-0000-0000-0000DD9F0000}"/>
    <cellStyle name="Normal 8 4 3 3 4 4 2" xfId="32630" xr:uid="{00000000-0005-0000-0000-0000DE9F0000}"/>
    <cellStyle name="Normal 8 4 3 3 4 5" xfId="25189" xr:uid="{00000000-0005-0000-0000-0000DF9F0000}"/>
    <cellStyle name="Normal 8 4 3 3 5" xfId="4414" xr:uid="{00000000-0005-0000-0000-0000E09F0000}"/>
    <cellStyle name="Normal 8 4 3 3 5 2" xfId="19298" xr:uid="{00000000-0005-0000-0000-0000E19F0000}"/>
    <cellStyle name="Normal 8 4 3 3 5 2 2" xfId="41941" xr:uid="{00000000-0005-0000-0000-0000E29F0000}"/>
    <cellStyle name="Normal 8 4 3 3 5 3" xfId="11858" xr:uid="{00000000-0005-0000-0000-0000E39F0000}"/>
    <cellStyle name="Normal 8 4 3 3 5 3 2" xfId="34501" xr:uid="{00000000-0005-0000-0000-0000E49F0000}"/>
    <cellStyle name="Normal 8 4 3 3 5 4" xfId="27060" xr:uid="{00000000-0005-0000-0000-0000E59F0000}"/>
    <cellStyle name="Normal 8 4 3 3 6" xfId="15580" xr:uid="{00000000-0005-0000-0000-0000E69F0000}"/>
    <cellStyle name="Normal 8 4 3 3 6 2" xfId="38223" xr:uid="{00000000-0005-0000-0000-0000E79F0000}"/>
    <cellStyle name="Normal 8 4 3 3 7" xfId="8140" xr:uid="{00000000-0005-0000-0000-0000E89F0000}"/>
    <cellStyle name="Normal 8 4 3 3 7 2" xfId="30783" xr:uid="{00000000-0005-0000-0000-0000E99F0000}"/>
    <cellStyle name="Normal 8 4 3 3 8" xfId="23342" xr:uid="{00000000-0005-0000-0000-0000EA9F0000}"/>
    <cellStyle name="Normal 8 4 3 4" xfId="938" xr:uid="{00000000-0005-0000-0000-0000EB9F0000}"/>
    <cellStyle name="Normal 8 4 3 4 2" xfId="1866" xr:uid="{00000000-0005-0000-0000-0000EC9F0000}"/>
    <cellStyle name="Normal 8 4 3 4 2 2" xfId="3716" xr:uid="{00000000-0005-0000-0000-0000ED9F0000}"/>
    <cellStyle name="Normal 8 4 3 4 2 2 2" xfId="7437" xr:uid="{00000000-0005-0000-0000-0000EE9F0000}"/>
    <cellStyle name="Normal 8 4 3 4 2 2 2 2" xfId="22321" xr:uid="{00000000-0005-0000-0000-0000EF9F0000}"/>
    <cellStyle name="Normal 8 4 3 4 2 2 2 2 2" xfId="44964" xr:uid="{00000000-0005-0000-0000-0000F09F0000}"/>
    <cellStyle name="Normal 8 4 3 4 2 2 2 3" xfId="14881" xr:uid="{00000000-0005-0000-0000-0000F19F0000}"/>
    <cellStyle name="Normal 8 4 3 4 2 2 2 3 2" xfId="37524" xr:uid="{00000000-0005-0000-0000-0000F29F0000}"/>
    <cellStyle name="Normal 8 4 3 4 2 2 2 4" xfId="30083" xr:uid="{00000000-0005-0000-0000-0000F39F0000}"/>
    <cellStyle name="Normal 8 4 3 4 2 2 3" xfId="18603" xr:uid="{00000000-0005-0000-0000-0000F49F0000}"/>
    <cellStyle name="Normal 8 4 3 4 2 2 3 2" xfId="41246" xr:uid="{00000000-0005-0000-0000-0000F59F0000}"/>
    <cellStyle name="Normal 8 4 3 4 2 2 4" xfId="11163" xr:uid="{00000000-0005-0000-0000-0000F69F0000}"/>
    <cellStyle name="Normal 8 4 3 4 2 2 4 2" xfId="33806" xr:uid="{00000000-0005-0000-0000-0000F79F0000}"/>
    <cellStyle name="Normal 8 4 3 4 2 2 5" xfId="26365" xr:uid="{00000000-0005-0000-0000-0000F89F0000}"/>
    <cellStyle name="Normal 8 4 3 4 2 3" xfId="5590" xr:uid="{00000000-0005-0000-0000-0000F99F0000}"/>
    <cellStyle name="Normal 8 4 3 4 2 3 2" xfId="20474" xr:uid="{00000000-0005-0000-0000-0000FA9F0000}"/>
    <cellStyle name="Normal 8 4 3 4 2 3 2 2" xfId="43117" xr:uid="{00000000-0005-0000-0000-0000FB9F0000}"/>
    <cellStyle name="Normal 8 4 3 4 2 3 3" xfId="13034" xr:uid="{00000000-0005-0000-0000-0000FC9F0000}"/>
    <cellStyle name="Normal 8 4 3 4 2 3 3 2" xfId="35677" xr:uid="{00000000-0005-0000-0000-0000FD9F0000}"/>
    <cellStyle name="Normal 8 4 3 4 2 3 4" xfId="28236" xr:uid="{00000000-0005-0000-0000-0000FE9F0000}"/>
    <cellStyle name="Normal 8 4 3 4 2 4" xfId="16756" xr:uid="{00000000-0005-0000-0000-0000FF9F0000}"/>
    <cellStyle name="Normal 8 4 3 4 2 4 2" xfId="39399" xr:uid="{00000000-0005-0000-0000-000000A00000}"/>
    <cellStyle name="Normal 8 4 3 4 2 5" xfId="9316" xr:uid="{00000000-0005-0000-0000-000001A00000}"/>
    <cellStyle name="Normal 8 4 3 4 2 5 2" xfId="31959" xr:uid="{00000000-0005-0000-0000-000002A00000}"/>
    <cellStyle name="Normal 8 4 3 4 2 6" xfId="24518" xr:uid="{00000000-0005-0000-0000-000003A00000}"/>
    <cellStyle name="Normal 8 4 3 4 3" xfId="2791" xr:uid="{00000000-0005-0000-0000-000004A00000}"/>
    <cellStyle name="Normal 8 4 3 4 3 2" xfId="6512" xr:uid="{00000000-0005-0000-0000-000005A00000}"/>
    <cellStyle name="Normal 8 4 3 4 3 2 2" xfId="21396" xr:uid="{00000000-0005-0000-0000-000006A00000}"/>
    <cellStyle name="Normal 8 4 3 4 3 2 2 2" xfId="44039" xr:uid="{00000000-0005-0000-0000-000007A00000}"/>
    <cellStyle name="Normal 8 4 3 4 3 2 3" xfId="13956" xr:uid="{00000000-0005-0000-0000-000008A00000}"/>
    <cellStyle name="Normal 8 4 3 4 3 2 3 2" xfId="36599" xr:uid="{00000000-0005-0000-0000-000009A00000}"/>
    <cellStyle name="Normal 8 4 3 4 3 2 4" xfId="29158" xr:uid="{00000000-0005-0000-0000-00000AA00000}"/>
    <cellStyle name="Normal 8 4 3 4 3 3" xfId="17678" xr:uid="{00000000-0005-0000-0000-00000BA00000}"/>
    <cellStyle name="Normal 8 4 3 4 3 3 2" xfId="40321" xr:uid="{00000000-0005-0000-0000-00000CA00000}"/>
    <cellStyle name="Normal 8 4 3 4 3 4" xfId="10238" xr:uid="{00000000-0005-0000-0000-00000DA00000}"/>
    <cellStyle name="Normal 8 4 3 4 3 4 2" xfId="32881" xr:uid="{00000000-0005-0000-0000-00000EA00000}"/>
    <cellStyle name="Normal 8 4 3 4 3 5" xfId="25440" xr:uid="{00000000-0005-0000-0000-00000FA00000}"/>
    <cellStyle name="Normal 8 4 3 4 4" xfId="4665" xr:uid="{00000000-0005-0000-0000-000010A00000}"/>
    <cellStyle name="Normal 8 4 3 4 4 2" xfId="19549" xr:uid="{00000000-0005-0000-0000-000011A00000}"/>
    <cellStyle name="Normal 8 4 3 4 4 2 2" xfId="42192" xr:uid="{00000000-0005-0000-0000-000012A00000}"/>
    <cellStyle name="Normal 8 4 3 4 4 3" xfId="12109" xr:uid="{00000000-0005-0000-0000-000013A00000}"/>
    <cellStyle name="Normal 8 4 3 4 4 3 2" xfId="34752" xr:uid="{00000000-0005-0000-0000-000014A00000}"/>
    <cellStyle name="Normal 8 4 3 4 4 4" xfId="27311" xr:uid="{00000000-0005-0000-0000-000015A00000}"/>
    <cellStyle name="Normal 8 4 3 4 5" xfId="15831" xr:uid="{00000000-0005-0000-0000-000016A00000}"/>
    <cellStyle name="Normal 8 4 3 4 5 2" xfId="38474" xr:uid="{00000000-0005-0000-0000-000017A00000}"/>
    <cellStyle name="Normal 8 4 3 4 6" xfId="8391" xr:uid="{00000000-0005-0000-0000-000018A00000}"/>
    <cellStyle name="Normal 8 4 3 4 6 2" xfId="31034" xr:uid="{00000000-0005-0000-0000-000019A00000}"/>
    <cellStyle name="Normal 8 4 3 4 7" xfId="23593" xr:uid="{00000000-0005-0000-0000-00001AA00000}"/>
    <cellStyle name="Normal 8 4 3 5" xfId="1404" xr:uid="{00000000-0005-0000-0000-00001BA00000}"/>
    <cellStyle name="Normal 8 4 3 5 2" xfId="3254" xr:uid="{00000000-0005-0000-0000-00001CA00000}"/>
    <cellStyle name="Normal 8 4 3 5 2 2" xfId="6975" xr:uid="{00000000-0005-0000-0000-00001DA00000}"/>
    <cellStyle name="Normal 8 4 3 5 2 2 2" xfId="21859" xr:uid="{00000000-0005-0000-0000-00001EA00000}"/>
    <cellStyle name="Normal 8 4 3 5 2 2 2 2" xfId="44502" xr:uid="{00000000-0005-0000-0000-00001FA00000}"/>
    <cellStyle name="Normal 8 4 3 5 2 2 3" xfId="14419" xr:uid="{00000000-0005-0000-0000-000020A00000}"/>
    <cellStyle name="Normal 8 4 3 5 2 2 3 2" xfId="37062" xr:uid="{00000000-0005-0000-0000-000021A00000}"/>
    <cellStyle name="Normal 8 4 3 5 2 2 4" xfId="29621" xr:uid="{00000000-0005-0000-0000-000022A00000}"/>
    <cellStyle name="Normal 8 4 3 5 2 3" xfId="18141" xr:uid="{00000000-0005-0000-0000-000023A00000}"/>
    <cellStyle name="Normal 8 4 3 5 2 3 2" xfId="40784" xr:uid="{00000000-0005-0000-0000-000024A00000}"/>
    <cellStyle name="Normal 8 4 3 5 2 4" xfId="10701" xr:uid="{00000000-0005-0000-0000-000025A00000}"/>
    <cellStyle name="Normal 8 4 3 5 2 4 2" xfId="33344" xr:uid="{00000000-0005-0000-0000-000026A00000}"/>
    <cellStyle name="Normal 8 4 3 5 2 5" xfId="25903" xr:uid="{00000000-0005-0000-0000-000027A00000}"/>
    <cellStyle name="Normal 8 4 3 5 3" xfId="5128" xr:uid="{00000000-0005-0000-0000-000028A00000}"/>
    <cellStyle name="Normal 8 4 3 5 3 2" xfId="20012" xr:uid="{00000000-0005-0000-0000-000029A00000}"/>
    <cellStyle name="Normal 8 4 3 5 3 2 2" xfId="42655" xr:uid="{00000000-0005-0000-0000-00002AA00000}"/>
    <cellStyle name="Normal 8 4 3 5 3 3" xfId="12572" xr:uid="{00000000-0005-0000-0000-00002BA00000}"/>
    <cellStyle name="Normal 8 4 3 5 3 3 2" xfId="35215" xr:uid="{00000000-0005-0000-0000-00002CA00000}"/>
    <cellStyle name="Normal 8 4 3 5 3 4" xfId="27774" xr:uid="{00000000-0005-0000-0000-00002DA00000}"/>
    <cellStyle name="Normal 8 4 3 5 4" xfId="16294" xr:uid="{00000000-0005-0000-0000-00002EA00000}"/>
    <cellStyle name="Normal 8 4 3 5 4 2" xfId="38937" xr:uid="{00000000-0005-0000-0000-00002FA00000}"/>
    <cellStyle name="Normal 8 4 3 5 5" xfId="8854" xr:uid="{00000000-0005-0000-0000-000030A00000}"/>
    <cellStyle name="Normal 8 4 3 5 5 2" xfId="31497" xr:uid="{00000000-0005-0000-0000-000031A00000}"/>
    <cellStyle name="Normal 8 4 3 5 6" xfId="24056" xr:uid="{00000000-0005-0000-0000-000032A00000}"/>
    <cellStyle name="Normal 8 4 3 6" xfId="2329" xr:uid="{00000000-0005-0000-0000-000033A00000}"/>
    <cellStyle name="Normal 8 4 3 6 2" xfId="6050" xr:uid="{00000000-0005-0000-0000-000034A00000}"/>
    <cellStyle name="Normal 8 4 3 6 2 2" xfId="20934" xr:uid="{00000000-0005-0000-0000-000035A00000}"/>
    <cellStyle name="Normal 8 4 3 6 2 2 2" xfId="43577" xr:uid="{00000000-0005-0000-0000-000036A00000}"/>
    <cellStyle name="Normal 8 4 3 6 2 3" xfId="13494" xr:uid="{00000000-0005-0000-0000-000037A00000}"/>
    <cellStyle name="Normal 8 4 3 6 2 3 2" xfId="36137" xr:uid="{00000000-0005-0000-0000-000038A00000}"/>
    <cellStyle name="Normal 8 4 3 6 2 4" xfId="28696" xr:uid="{00000000-0005-0000-0000-000039A00000}"/>
    <cellStyle name="Normal 8 4 3 6 3" xfId="17216" xr:uid="{00000000-0005-0000-0000-00003AA00000}"/>
    <cellStyle name="Normal 8 4 3 6 3 2" xfId="39859" xr:uid="{00000000-0005-0000-0000-00003BA00000}"/>
    <cellStyle name="Normal 8 4 3 6 4" xfId="9776" xr:uid="{00000000-0005-0000-0000-00003CA00000}"/>
    <cellStyle name="Normal 8 4 3 6 4 2" xfId="32419" xr:uid="{00000000-0005-0000-0000-00003DA00000}"/>
    <cellStyle name="Normal 8 4 3 6 5" xfId="24978" xr:uid="{00000000-0005-0000-0000-00003EA00000}"/>
    <cellStyle name="Normal 8 4 3 7" xfId="4203" xr:uid="{00000000-0005-0000-0000-00003FA00000}"/>
    <cellStyle name="Normal 8 4 3 7 2" xfId="19087" xr:uid="{00000000-0005-0000-0000-000040A00000}"/>
    <cellStyle name="Normal 8 4 3 7 2 2" xfId="41730" xr:uid="{00000000-0005-0000-0000-000041A00000}"/>
    <cellStyle name="Normal 8 4 3 7 3" xfId="11647" xr:uid="{00000000-0005-0000-0000-000042A00000}"/>
    <cellStyle name="Normal 8 4 3 7 3 2" xfId="34290" xr:uid="{00000000-0005-0000-0000-000043A00000}"/>
    <cellStyle name="Normal 8 4 3 7 4" xfId="26849" xr:uid="{00000000-0005-0000-0000-000044A00000}"/>
    <cellStyle name="Normal 8 4 3 8" xfId="15369" xr:uid="{00000000-0005-0000-0000-000045A00000}"/>
    <cellStyle name="Normal 8 4 3 8 2" xfId="38012" xr:uid="{00000000-0005-0000-0000-000046A00000}"/>
    <cellStyle name="Normal 8 4 3 9" xfId="7929" xr:uid="{00000000-0005-0000-0000-000047A00000}"/>
    <cellStyle name="Normal 8 4 3 9 2" xfId="30572" xr:uid="{00000000-0005-0000-0000-000048A00000}"/>
    <cellStyle name="Normal 8 4 4" xfId="525" xr:uid="{00000000-0005-0000-0000-000049A00000}"/>
    <cellStyle name="Normal 8 4 4 2" xfId="737" xr:uid="{00000000-0005-0000-0000-00004AA00000}"/>
    <cellStyle name="Normal 8 4 4 2 2" xfId="1202" xr:uid="{00000000-0005-0000-0000-00004BA00000}"/>
    <cellStyle name="Normal 8 4 4 2 2 2" xfId="2130" xr:uid="{00000000-0005-0000-0000-00004CA00000}"/>
    <cellStyle name="Normal 8 4 4 2 2 2 2" xfId="3980" xr:uid="{00000000-0005-0000-0000-00004DA00000}"/>
    <cellStyle name="Normal 8 4 4 2 2 2 2 2" xfId="7701" xr:uid="{00000000-0005-0000-0000-00004EA00000}"/>
    <cellStyle name="Normal 8 4 4 2 2 2 2 2 2" xfId="22585" xr:uid="{00000000-0005-0000-0000-00004FA00000}"/>
    <cellStyle name="Normal 8 4 4 2 2 2 2 2 2 2" xfId="45228" xr:uid="{00000000-0005-0000-0000-000050A00000}"/>
    <cellStyle name="Normal 8 4 4 2 2 2 2 2 3" xfId="15145" xr:uid="{00000000-0005-0000-0000-000051A00000}"/>
    <cellStyle name="Normal 8 4 4 2 2 2 2 2 3 2" xfId="37788" xr:uid="{00000000-0005-0000-0000-000052A00000}"/>
    <cellStyle name="Normal 8 4 4 2 2 2 2 2 4" xfId="30347" xr:uid="{00000000-0005-0000-0000-000053A00000}"/>
    <cellStyle name="Normal 8 4 4 2 2 2 2 3" xfId="18867" xr:uid="{00000000-0005-0000-0000-000054A00000}"/>
    <cellStyle name="Normal 8 4 4 2 2 2 2 3 2" xfId="41510" xr:uid="{00000000-0005-0000-0000-000055A00000}"/>
    <cellStyle name="Normal 8 4 4 2 2 2 2 4" xfId="11427" xr:uid="{00000000-0005-0000-0000-000056A00000}"/>
    <cellStyle name="Normal 8 4 4 2 2 2 2 4 2" xfId="34070" xr:uid="{00000000-0005-0000-0000-000057A00000}"/>
    <cellStyle name="Normal 8 4 4 2 2 2 2 5" xfId="26629" xr:uid="{00000000-0005-0000-0000-000058A00000}"/>
    <cellStyle name="Normal 8 4 4 2 2 2 3" xfId="5854" xr:uid="{00000000-0005-0000-0000-000059A00000}"/>
    <cellStyle name="Normal 8 4 4 2 2 2 3 2" xfId="20738" xr:uid="{00000000-0005-0000-0000-00005AA00000}"/>
    <cellStyle name="Normal 8 4 4 2 2 2 3 2 2" xfId="43381" xr:uid="{00000000-0005-0000-0000-00005BA00000}"/>
    <cellStyle name="Normal 8 4 4 2 2 2 3 3" xfId="13298" xr:uid="{00000000-0005-0000-0000-00005CA00000}"/>
    <cellStyle name="Normal 8 4 4 2 2 2 3 3 2" xfId="35941" xr:uid="{00000000-0005-0000-0000-00005DA00000}"/>
    <cellStyle name="Normal 8 4 4 2 2 2 3 4" xfId="28500" xr:uid="{00000000-0005-0000-0000-00005EA00000}"/>
    <cellStyle name="Normal 8 4 4 2 2 2 4" xfId="17020" xr:uid="{00000000-0005-0000-0000-00005FA00000}"/>
    <cellStyle name="Normal 8 4 4 2 2 2 4 2" xfId="39663" xr:uid="{00000000-0005-0000-0000-000060A00000}"/>
    <cellStyle name="Normal 8 4 4 2 2 2 5" xfId="9580" xr:uid="{00000000-0005-0000-0000-000061A00000}"/>
    <cellStyle name="Normal 8 4 4 2 2 2 5 2" xfId="32223" xr:uid="{00000000-0005-0000-0000-000062A00000}"/>
    <cellStyle name="Normal 8 4 4 2 2 2 6" xfId="24782" xr:uid="{00000000-0005-0000-0000-000063A00000}"/>
    <cellStyle name="Normal 8 4 4 2 2 3" xfId="3055" xr:uid="{00000000-0005-0000-0000-000064A00000}"/>
    <cellStyle name="Normal 8 4 4 2 2 3 2" xfId="6776" xr:uid="{00000000-0005-0000-0000-000065A00000}"/>
    <cellStyle name="Normal 8 4 4 2 2 3 2 2" xfId="21660" xr:uid="{00000000-0005-0000-0000-000066A00000}"/>
    <cellStyle name="Normal 8 4 4 2 2 3 2 2 2" xfId="44303" xr:uid="{00000000-0005-0000-0000-000067A00000}"/>
    <cellStyle name="Normal 8 4 4 2 2 3 2 3" xfId="14220" xr:uid="{00000000-0005-0000-0000-000068A00000}"/>
    <cellStyle name="Normal 8 4 4 2 2 3 2 3 2" xfId="36863" xr:uid="{00000000-0005-0000-0000-000069A00000}"/>
    <cellStyle name="Normal 8 4 4 2 2 3 2 4" xfId="29422" xr:uid="{00000000-0005-0000-0000-00006AA00000}"/>
    <cellStyle name="Normal 8 4 4 2 2 3 3" xfId="17942" xr:uid="{00000000-0005-0000-0000-00006BA00000}"/>
    <cellStyle name="Normal 8 4 4 2 2 3 3 2" xfId="40585" xr:uid="{00000000-0005-0000-0000-00006CA00000}"/>
    <cellStyle name="Normal 8 4 4 2 2 3 4" xfId="10502" xr:uid="{00000000-0005-0000-0000-00006DA00000}"/>
    <cellStyle name="Normal 8 4 4 2 2 3 4 2" xfId="33145" xr:uid="{00000000-0005-0000-0000-00006EA00000}"/>
    <cellStyle name="Normal 8 4 4 2 2 3 5" xfId="25704" xr:uid="{00000000-0005-0000-0000-00006FA00000}"/>
    <cellStyle name="Normal 8 4 4 2 2 4" xfId="4929" xr:uid="{00000000-0005-0000-0000-000070A00000}"/>
    <cellStyle name="Normal 8 4 4 2 2 4 2" xfId="19813" xr:uid="{00000000-0005-0000-0000-000071A00000}"/>
    <cellStyle name="Normal 8 4 4 2 2 4 2 2" xfId="42456" xr:uid="{00000000-0005-0000-0000-000072A00000}"/>
    <cellStyle name="Normal 8 4 4 2 2 4 3" xfId="12373" xr:uid="{00000000-0005-0000-0000-000073A00000}"/>
    <cellStyle name="Normal 8 4 4 2 2 4 3 2" xfId="35016" xr:uid="{00000000-0005-0000-0000-000074A00000}"/>
    <cellStyle name="Normal 8 4 4 2 2 4 4" xfId="27575" xr:uid="{00000000-0005-0000-0000-000075A00000}"/>
    <cellStyle name="Normal 8 4 4 2 2 5" xfId="16095" xr:uid="{00000000-0005-0000-0000-000076A00000}"/>
    <cellStyle name="Normal 8 4 4 2 2 5 2" xfId="38738" xr:uid="{00000000-0005-0000-0000-000077A00000}"/>
    <cellStyle name="Normal 8 4 4 2 2 6" xfId="8655" xr:uid="{00000000-0005-0000-0000-000078A00000}"/>
    <cellStyle name="Normal 8 4 4 2 2 6 2" xfId="31298" xr:uid="{00000000-0005-0000-0000-000079A00000}"/>
    <cellStyle name="Normal 8 4 4 2 2 7" xfId="23857" xr:uid="{00000000-0005-0000-0000-00007AA00000}"/>
    <cellStyle name="Normal 8 4 4 2 3" xfId="1668" xr:uid="{00000000-0005-0000-0000-00007BA00000}"/>
    <cellStyle name="Normal 8 4 4 2 3 2" xfId="3518" xr:uid="{00000000-0005-0000-0000-00007CA00000}"/>
    <cellStyle name="Normal 8 4 4 2 3 2 2" xfId="7239" xr:uid="{00000000-0005-0000-0000-00007DA00000}"/>
    <cellStyle name="Normal 8 4 4 2 3 2 2 2" xfId="22123" xr:uid="{00000000-0005-0000-0000-00007EA00000}"/>
    <cellStyle name="Normal 8 4 4 2 3 2 2 2 2" xfId="44766" xr:uid="{00000000-0005-0000-0000-00007FA00000}"/>
    <cellStyle name="Normal 8 4 4 2 3 2 2 3" xfId="14683" xr:uid="{00000000-0005-0000-0000-000080A00000}"/>
    <cellStyle name="Normal 8 4 4 2 3 2 2 3 2" xfId="37326" xr:uid="{00000000-0005-0000-0000-000081A00000}"/>
    <cellStyle name="Normal 8 4 4 2 3 2 2 4" xfId="29885" xr:uid="{00000000-0005-0000-0000-000082A00000}"/>
    <cellStyle name="Normal 8 4 4 2 3 2 3" xfId="18405" xr:uid="{00000000-0005-0000-0000-000083A00000}"/>
    <cellStyle name="Normal 8 4 4 2 3 2 3 2" xfId="41048" xr:uid="{00000000-0005-0000-0000-000084A00000}"/>
    <cellStyle name="Normal 8 4 4 2 3 2 4" xfId="10965" xr:uid="{00000000-0005-0000-0000-000085A00000}"/>
    <cellStyle name="Normal 8 4 4 2 3 2 4 2" xfId="33608" xr:uid="{00000000-0005-0000-0000-000086A00000}"/>
    <cellStyle name="Normal 8 4 4 2 3 2 5" xfId="26167" xr:uid="{00000000-0005-0000-0000-000087A00000}"/>
    <cellStyle name="Normal 8 4 4 2 3 3" xfId="5392" xr:uid="{00000000-0005-0000-0000-000088A00000}"/>
    <cellStyle name="Normal 8 4 4 2 3 3 2" xfId="20276" xr:uid="{00000000-0005-0000-0000-000089A00000}"/>
    <cellStyle name="Normal 8 4 4 2 3 3 2 2" xfId="42919" xr:uid="{00000000-0005-0000-0000-00008AA00000}"/>
    <cellStyle name="Normal 8 4 4 2 3 3 3" xfId="12836" xr:uid="{00000000-0005-0000-0000-00008BA00000}"/>
    <cellStyle name="Normal 8 4 4 2 3 3 3 2" xfId="35479" xr:uid="{00000000-0005-0000-0000-00008CA00000}"/>
    <cellStyle name="Normal 8 4 4 2 3 3 4" xfId="28038" xr:uid="{00000000-0005-0000-0000-00008DA00000}"/>
    <cellStyle name="Normal 8 4 4 2 3 4" xfId="16558" xr:uid="{00000000-0005-0000-0000-00008EA00000}"/>
    <cellStyle name="Normal 8 4 4 2 3 4 2" xfId="39201" xr:uid="{00000000-0005-0000-0000-00008FA00000}"/>
    <cellStyle name="Normal 8 4 4 2 3 5" xfId="9118" xr:uid="{00000000-0005-0000-0000-000090A00000}"/>
    <cellStyle name="Normal 8 4 4 2 3 5 2" xfId="31761" xr:uid="{00000000-0005-0000-0000-000091A00000}"/>
    <cellStyle name="Normal 8 4 4 2 3 6" xfId="24320" xr:uid="{00000000-0005-0000-0000-000092A00000}"/>
    <cellStyle name="Normal 8 4 4 2 4" xfId="2593" xr:uid="{00000000-0005-0000-0000-000093A00000}"/>
    <cellStyle name="Normal 8 4 4 2 4 2" xfId="6314" xr:uid="{00000000-0005-0000-0000-000094A00000}"/>
    <cellStyle name="Normal 8 4 4 2 4 2 2" xfId="21198" xr:uid="{00000000-0005-0000-0000-000095A00000}"/>
    <cellStyle name="Normal 8 4 4 2 4 2 2 2" xfId="43841" xr:uid="{00000000-0005-0000-0000-000096A00000}"/>
    <cellStyle name="Normal 8 4 4 2 4 2 3" xfId="13758" xr:uid="{00000000-0005-0000-0000-000097A00000}"/>
    <cellStyle name="Normal 8 4 4 2 4 2 3 2" xfId="36401" xr:uid="{00000000-0005-0000-0000-000098A00000}"/>
    <cellStyle name="Normal 8 4 4 2 4 2 4" xfId="28960" xr:uid="{00000000-0005-0000-0000-000099A00000}"/>
    <cellStyle name="Normal 8 4 4 2 4 3" xfId="17480" xr:uid="{00000000-0005-0000-0000-00009AA00000}"/>
    <cellStyle name="Normal 8 4 4 2 4 3 2" xfId="40123" xr:uid="{00000000-0005-0000-0000-00009BA00000}"/>
    <cellStyle name="Normal 8 4 4 2 4 4" xfId="10040" xr:uid="{00000000-0005-0000-0000-00009CA00000}"/>
    <cellStyle name="Normal 8 4 4 2 4 4 2" xfId="32683" xr:uid="{00000000-0005-0000-0000-00009DA00000}"/>
    <cellStyle name="Normal 8 4 4 2 4 5" xfId="25242" xr:uid="{00000000-0005-0000-0000-00009EA00000}"/>
    <cellStyle name="Normal 8 4 4 2 5" xfId="4467" xr:uid="{00000000-0005-0000-0000-00009FA00000}"/>
    <cellStyle name="Normal 8 4 4 2 5 2" xfId="19351" xr:uid="{00000000-0005-0000-0000-0000A0A00000}"/>
    <cellStyle name="Normal 8 4 4 2 5 2 2" xfId="41994" xr:uid="{00000000-0005-0000-0000-0000A1A00000}"/>
    <cellStyle name="Normal 8 4 4 2 5 3" xfId="11911" xr:uid="{00000000-0005-0000-0000-0000A2A00000}"/>
    <cellStyle name="Normal 8 4 4 2 5 3 2" xfId="34554" xr:uid="{00000000-0005-0000-0000-0000A3A00000}"/>
    <cellStyle name="Normal 8 4 4 2 5 4" xfId="27113" xr:uid="{00000000-0005-0000-0000-0000A4A00000}"/>
    <cellStyle name="Normal 8 4 4 2 6" xfId="15633" xr:uid="{00000000-0005-0000-0000-0000A5A00000}"/>
    <cellStyle name="Normal 8 4 4 2 6 2" xfId="38276" xr:uid="{00000000-0005-0000-0000-0000A6A00000}"/>
    <cellStyle name="Normal 8 4 4 2 7" xfId="8193" xr:uid="{00000000-0005-0000-0000-0000A7A00000}"/>
    <cellStyle name="Normal 8 4 4 2 7 2" xfId="30836" xr:uid="{00000000-0005-0000-0000-0000A8A00000}"/>
    <cellStyle name="Normal 8 4 4 2 8" xfId="23395" xr:uid="{00000000-0005-0000-0000-0000A9A00000}"/>
    <cellStyle name="Normal 8 4 4 3" xfId="991" xr:uid="{00000000-0005-0000-0000-0000AAA00000}"/>
    <cellStyle name="Normal 8 4 4 3 2" xfId="1919" xr:uid="{00000000-0005-0000-0000-0000ABA00000}"/>
    <cellStyle name="Normal 8 4 4 3 2 2" xfId="3769" xr:uid="{00000000-0005-0000-0000-0000ACA00000}"/>
    <cellStyle name="Normal 8 4 4 3 2 2 2" xfId="7490" xr:uid="{00000000-0005-0000-0000-0000ADA00000}"/>
    <cellStyle name="Normal 8 4 4 3 2 2 2 2" xfId="22374" xr:uid="{00000000-0005-0000-0000-0000AEA00000}"/>
    <cellStyle name="Normal 8 4 4 3 2 2 2 2 2" xfId="45017" xr:uid="{00000000-0005-0000-0000-0000AFA00000}"/>
    <cellStyle name="Normal 8 4 4 3 2 2 2 3" xfId="14934" xr:uid="{00000000-0005-0000-0000-0000B0A00000}"/>
    <cellStyle name="Normal 8 4 4 3 2 2 2 3 2" xfId="37577" xr:uid="{00000000-0005-0000-0000-0000B1A00000}"/>
    <cellStyle name="Normal 8 4 4 3 2 2 2 4" xfId="30136" xr:uid="{00000000-0005-0000-0000-0000B2A00000}"/>
    <cellStyle name="Normal 8 4 4 3 2 2 3" xfId="18656" xr:uid="{00000000-0005-0000-0000-0000B3A00000}"/>
    <cellStyle name="Normal 8 4 4 3 2 2 3 2" xfId="41299" xr:uid="{00000000-0005-0000-0000-0000B4A00000}"/>
    <cellStyle name="Normal 8 4 4 3 2 2 4" xfId="11216" xr:uid="{00000000-0005-0000-0000-0000B5A00000}"/>
    <cellStyle name="Normal 8 4 4 3 2 2 4 2" xfId="33859" xr:uid="{00000000-0005-0000-0000-0000B6A00000}"/>
    <cellStyle name="Normal 8 4 4 3 2 2 5" xfId="26418" xr:uid="{00000000-0005-0000-0000-0000B7A00000}"/>
    <cellStyle name="Normal 8 4 4 3 2 3" xfId="5643" xr:uid="{00000000-0005-0000-0000-0000B8A00000}"/>
    <cellStyle name="Normal 8 4 4 3 2 3 2" xfId="20527" xr:uid="{00000000-0005-0000-0000-0000B9A00000}"/>
    <cellStyle name="Normal 8 4 4 3 2 3 2 2" xfId="43170" xr:uid="{00000000-0005-0000-0000-0000BAA00000}"/>
    <cellStyle name="Normal 8 4 4 3 2 3 3" xfId="13087" xr:uid="{00000000-0005-0000-0000-0000BBA00000}"/>
    <cellStyle name="Normal 8 4 4 3 2 3 3 2" xfId="35730" xr:uid="{00000000-0005-0000-0000-0000BCA00000}"/>
    <cellStyle name="Normal 8 4 4 3 2 3 4" xfId="28289" xr:uid="{00000000-0005-0000-0000-0000BDA00000}"/>
    <cellStyle name="Normal 8 4 4 3 2 4" xfId="16809" xr:uid="{00000000-0005-0000-0000-0000BEA00000}"/>
    <cellStyle name="Normal 8 4 4 3 2 4 2" xfId="39452" xr:uid="{00000000-0005-0000-0000-0000BFA00000}"/>
    <cellStyle name="Normal 8 4 4 3 2 5" xfId="9369" xr:uid="{00000000-0005-0000-0000-0000C0A00000}"/>
    <cellStyle name="Normal 8 4 4 3 2 5 2" xfId="32012" xr:uid="{00000000-0005-0000-0000-0000C1A00000}"/>
    <cellStyle name="Normal 8 4 4 3 2 6" xfId="24571" xr:uid="{00000000-0005-0000-0000-0000C2A00000}"/>
    <cellStyle name="Normal 8 4 4 3 3" xfId="2844" xr:uid="{00000000-0005-0000-0000-0000C3A00000}"/>
    <cellStyle name="Normal 8 4 4 3 3 2" xfId="6565" xr:uid="{00000000-0005-0000-0000-0000C4A00000}"/>
    <cellStyle name="Normal 8 4 4 3 3 2 2" xfId="21449" xr:uid="{00000000-0005-0000-0000-0000C5A00000}"/>
    <cellStyle name="Normal 8 4 4 3 3 2 2 2" xfId="44092" xr:uid="{00000000-0005-0000-0000-0000C6A00000}"/>
    <cellStyle name="Normal 8 4 4 3 3 2 3" xfId="14009" xr:uid="{00000000-0005-0000-0000-0000C7A00000}"/>
    <cellStyle name="Normal 8 4 4 3 3 2 3 2" xfId="36652" xr:uid="{00000000-0005-0000-0000-0000C8A00000}"/>
    <cellStyle name="Normal 8 4 4 3 3 2 4" xfId="29211" xr:uid="{00000000-0005-0000-0000-0000C9A00000}"/>
    <cellStyle name="Normal 8 4 4 3 3 3" xfId="17731" xr:uid="{00000000-0005-0000-0000-0000CAA00000}"/>
    <cellStyle name="Normal 8 4 4 3 3 3 2" xfId="40374" xr:uid="{00000000-0005-0000-0000-0000CBA00000}"/>
    <cellStyle name="Normal 8 4 4 3 3 4" xfId="10291" xr:uid="{00000000-0005-0000-0000-0000CCA00000}"/>
    <cellStyle name="Normal 8 4 4 3 3 4 2" xfId="32934" xr:uid="{00000000-0005-0000-0000-0000CDA00000}"/>
    <cellStyle name="Normal 8 4 4 3 3 5" xfId="25493" xr:uid="{00000000-0005-0000-0000-0000CEA00000}"/>
    <cellStyle name="Normal 8 4 4 3 4" xfId="4718" xr:uid="{00000000-0005-0000-0000-0000CFA00000}"/>
    <cellStyle name="Normal 8 4 4 3 4 2" xfId="19602" xr:uid="{00000000-0005-0000-0000-0000D0A00000}"/>
    <cellStyle name="Normal 8 4 4 3 4 2 2" xfId="42245" xr:uid="{00000000-0005-0000-0000-0000D1A00000}"/>
    <cellStyle name="Normal 8 4 4 3 4 3" xfId="12162" xr:uid="{00000000-0005-0000-0000-0000D2A00000}"/>
    <cellStyle name="Normal 8 4 4 3 4 3 2" xfId="34805" xr:uid="{00000000-0005-0000-0000-0000D3A00000}"/>
    <cellStyle name="Normal 8 4 4 3 4 4" xfId="27364" xr:uid="{00000000-0005-0000-0000-0000D4A00000}"/>
    <cellStyle name="Normal 8 4 4 3 5" xfId="15884" xr:uid="{00000000-0005-0000-0000-0000D5A00000}"/>
    <cellStyle name="Normal 8 4 4 3 5 2" xfId="38527" xr:uid="{00000000-0005-0000-0000-0000D6A00000}"/>
    <cellStyle name="Normal 8 4 4 3 6" xfId="8444" xr:uid="{00000000-0005-0000-0000-0000D7A00000}"/>
    <cellStyle name="Normal 8 4 4 3 6 2" xfId="31087" xr:uid="{00000000-0005-0000-0000-0000D8A00000}"/>
    <cellStyle name="Normal 8 4 4 3 7" xfId="23646" xr:uid="{00000000-0005-0000-0000-0000D9A00000}"/>
    <cellStyle name="Normal 8 4 4 4" xfId="1457" xr:uid="{00000000-0005-0000-0000-0000DAA00000}"/>
    <cellStyle name="Normal 8 4 4 4 2" xfId="3307" xr:uid="{00000000-0005-0000-0000-0000DBA00000}"/>
    <cellStyle name="Normal 8 4 4 4 2 2" xfId="7028" xr:uid="{00000000-0005-0000-0000-0000DCA00000}"/>
    <cellStyle name="Normal 8 4 4 4 2 2 2" xfId="21912" xr:uid="{00000000-0005-0000-0000-0000DDA00000}"/>
    <cellStyle name="Normal 8 4 4 4 2 2 2 2" xfId="44555" xr:uid="{00000000-0005-0000-0000-0000DEA00000}"/>
    <cellStyle name="Normal 8 4 4 4 2 2 3" xfId="14472" xr:uid="{00000000-0005-0000-0000-0000DFA00000}"/>
    <cellStyle name="Normal 8 4 4 4 2 2 3 2" xfId="37115" xr:uid="{00000000-0005-0000-0000-0000E0A00000}"/>
    <cellStyle name="Normal 8 4 4 4 2 2 4" xfId="29674" xr:uid="{00000000-0005-0000-0000-0000E1A00000}"/>
    <cellStyle name="Normal 8 4 4 4 2 3" xfId="18194" xr:uid="{00000000-0005-0000-0000-0000E2A00000}"/>
    <cellStyle name="Normal 8 4 4 4 2 3 2" xfId="40837" xr:uid="{00000000-0005-0000-0000-0000E3A00000}"/>
    <cellStyle name="Normal 8 4 4 4 2 4" xfId="10754" xr:uid="{00000000-0005-0000-0000-0000E4A00000}"/>
    <cellStyle name="Normal 8 4 4 4 2 4 2" xfId="33397" xr:uid="{00000000-0005-0000-0000-0000E5A00000}"/>
    <cellStyle name="Normal 8 4 4 4 2 5" xfId="25956" xr:uid="{00000000-0005-0000-0000-0000E6A00000}"/>
    <cellStyle name="Normal 8 4 4 4 3" xfId="5181" xr:uid="{00000000-0005-0000-0000-0000E7A00000}"/>
    <cellStyle name="Normal 8 4 4 4 3 2" xfId="20065" xr:uid="{00000000-0005-0000-0000-0000E8A00000}"/>
    <cellStyle name="Normal 8 4 4 4 3 2 2" xfId="42708" xr:uid="{00000000-0005-0000-0000-0000E9A00000}"/>
    <cellStyle name="Normal 8 4 4 4 3 3" xfId="12625" xr:uid="{00000000-0005-0000-0000-0000EAA00000}"/>
    <cellStyle name="Normal 8 4 4 4 3 3 2" xfId="35268" xr:uid="{00000000-0005-0000-0000-0000EBA00000}"/>
    <cellStyle name="Normal 8 4 4 4 3 4" xfId="27827" xr:uid="{00000000-0005-0000-0000-0000ECA00000}"/>
    <cellStyle name="Normal 8 4 4 4 4" xfId="16347" xr:uid="{00000000-0005-0000-0000-0000EDA00000}"/>
    <cellStyle name="Normal 8 4 4 4 4 2" xfId="38990" xr:uid="{00000000-0005-0000-0000-0000EEA00000}"/>
    <cellStyle name="Normal 8 4 4 4 5" xfId="8907" xr:uid="{00000000-0005-0000-0000-0000EFA00000}"/>
    <cellStyle name="Normal 8 4 4 4 5 2" xfId="31550" xr:uid="{00000000-0005-0000-0000-0000F0A00000}"/>
    <cellStyle name="Normal 8 4 4 4 6" xfId="24109" xr:uid="{00000000-0005-0000-0000-0000F1A00000}"/>
    <cellStyle name="Normal 8 4 4 5" xfId="2382" xr:uid="{00000000-0005-0000-0000-0000F2A00000}"/>
    <cellStyle name="Normal 8 4 4 5 2" xfId="6103" xr:uid="{00000000-0005-0000-0000-0000F3A00000}"/>
    <cellStyle name="Normal 8 4 4 5 2 2" xfId="20987" xr:uid="{00000000-0005-0000-0000-0000F4A00000}"/>
    <cellStyle name="Normal 8 4 4 5 2 2 2" xfId="43630" xr:uid="{00000000-0005-0000-0000-0000F5A00000}"/>
    <cellStyle name="Normal 8 4 4 5 2 3" xfId="13547" xr:uid="{00000000-0005-0000-0000-0000F6A00000}"/>
    <cellStyle name="Normal 8 4 4 5 2 3 2" xfId="36190" xr:uid="{00000000-0005-0000-0000-0000F7A00000}"/>
    <cellStyle name="Normal 8 4 4 5 2 4" xfId="28749" xr:uid="{00000000-0005-0000-0000-0000F8A00000}"/>
    <cellStyle name="Normal 8 4 4 5 3" xfId="17269" xr:uid="{00000000-0005-0000-0000-0000F9A00000}"/>
    <cellStyle name="Normal 8 4 4 5 3 2" xfId="39912" xr:uid="{00000000-0005-0000-0000-0000FAA00000}"/>
    <cellStyle name="Normal 8 4 4 5 4" xfId="9829" xr:uid="{00000000-0005-0000-0000-0000FBA00000}"/>
    <cellStyle name="Normal 8 4 4 5 4 2" xfId="32472" xr:uid="{00000000-0005-0000-0000-0000FCA00000}"/>
    <cellStyle name="Normal 8 4 4 5 5" xfId="25031" xr:uid="{00000000-0005-0000-0000-0000FDA00000}"/>
    <cellStyle name="Normal 8 4 4 6" xfId="4256" xr:uid="{00000000-0005-0000-0000-0000FEA00000}"/>
    <cellStyle name="Normal 8 4 4 6 2" xfId="19140" xr:uid="{00000000-0005-0000-0000-0000FFA00000}"/>
    <cellStyle name="Normal 8 4 4 6 2 2" xfId="41783" xr:uid="{00000000-0005-0000-0000-000000A10000}"/>
    <cellStyle name="Normal 8 4 4 6 3" xfId="11700" xr:uid="{00000000-0005-0000-0000-000001A10000}"/>
    <cellStyle name="Normal 8 4 4 6 3 2" xfId="34343" xr:uid="{00000000-0005-0000-0000-000002A10000}"/>
    <cellStyle name="Normal 8 4 4 6 4" xfId="26902" xr:uid="{00000000-0005-0000-0000-000003A10000}"/>
    <cellStyle name="Normal 8 4 4 7" xfId="15422" xr:uid="{00000000-0005-0000-0000-000004A10000}"/>
    <cellStyle name="Normal 8 4 4 7 2" xfId="38065" xr:uid="{00000000-0005-0000-0000-000005A10000}"/>
    <cellStyle name="Normal 8 4 4 8" xfId="7982" xr:uid="{00000000-0005-0000-0000-000006A10000}"/>
    <cellStyle name="Normal 8 4 4 8 2" xfId="30625" xr:uid="{00000000-0005-0000-0000-000007A10000}"/>
    <cellStyle name="Normal 8 4 4 9" xfId="23185" xr:uid="{00000000-0005-0000-0000-000008A10000}"/>
    <cellStyle name="Normal 8 4 5" xfId="631" xr:uid="{00000000-0005-0000-0000-000009A10000}"/>
    <cellStyle name="Normal 8 4 5 2" xfId="1097" xr:uid="{00000000-0005-0000-0000-00000AA10000}"/>
    <cellStyle name="Normal 8 4 5 2 2" xfId="2025" xr:uid="{00000000-0005-0000-0000-00000BA10000}"/>
    <cellStyle name="Normal 8 4 5 2 2 2" xfId="3875" xr:uid="{00000000-0005-0000-0000-00000CA10000}"/>
    <cellStyle name="Normal 8 4 5 2 2 2 2" xfId="7596" xr:uid="{00000000-0005-0000-0000-00000DA10000}"/>
    <cellStyle name="Normal 8 4 5 2 2 2 2 2" xfId="22480" xr:uid="{00000000-0005-0000-0000-00000EA10000}"/>
    <cellStyle name="Normal 8 4 5 2 2 2 2 2 2" xfId="45123" xr:uid="{00000000-0005-0000-0000-00000FA10000}"/>
    <cellStyle name="Normal 8 4 5 2 2 2 2 3" xfId="15040" xr:uid="{00000000-0005-0000-0000-000010A10000}"/>
    <cellStyle name="Normal 8 4 5 2 2 2 2 3 2" xfId="37683" xr:uid="{00000000-0005-0000-0000-000011A10000}"/>
    <cellStyle name="Normal 8 4 5 2 2 2 2 4" xfId="30242" xr:uid="{00000000-0005-0000-0000-000012A10000}"/>
    <cellStyle name="Normal 8 4 5 2 2 2 3" xfId="18762" xr:uid="{00000000-0005-0000-0000-000013A10000}"/>
    <cellStyle name="Normal 8 4 5 2 2 2 3 2" xfId="41405" xr:uid="{00000000-0005-0000-0000-000014A10000}"/>
    <cellStyle name="Normal 8 4 5 2 2 2 4" xfId="11322" xr:uid="{00000000-0005-0000-0000-000015A10000}"/>
    <cellStyle name="Normal 8 4 5 2 2 2 4 2" xfId="33965" xr:uid="{00000000-0005-0000-0000-000016A10000}"/>
    <cellStyle name="Normal 8 4 5 2 2 2 5" xfId="26524" xr:uid="{00000000-0005-0000-0000-000017A10000}"/>
    <cellStyle name="Normal 8 4 5 2 2 3" xfId="5749" xr:uid="{00000000-0005-0000-0000-000018A10000}"/>
    <cellStyle name="Normal 8 4 5 2 2 3 2" xfId="20633" xr:uid="{00000000-0005-0000-0000-000019A10000}"/>
    <cellStyle name="Normal 8 4 5 2 2 3 2 2" xfId="43276" xr:uid="{00000000-0005-0000-0000-00001AA10000}"/>
    <cellStyle name="Normal 8 4 5 2 2 3 3" xfId="13193" xr:uid="{00000000-0005-0000-0000-00001BA10000}"/>
    <cellStyle name="Normal 8 4 5 2 2 3 3 2" xfId="35836" xr:uid="{00000000-0005-0000-0000-00001CA10000}"/>
    <cellStyle name="Normal 8 4 5 2 2 3 4" xfId="28395" xr:uid="{00000000-0005-0000-0000-00001DA10000}"/>
    <cellStyle name="Normal 8 4 5 2 2 4" xfId="16915" xr:uid="{00000000-0005-0000-0000-00001EA10000}"/>
    <cellStyle name="Normal 8 4 5 2 2 4 2" xfId="39558" xr:uid="{00000000-0005-0000-0000-00001FA10000}"/>
    <cellStyle name="Normal 8 4 5 2 2 5" xfId="9475" xr:uid="{00000000-0005-0000-0000-000020A10000}"/>
    <cellStyle name="Normal 8 4 5 2 2 5 2" xfId="32118" xr:uid="{00000000-0005-0000-0000-000021A10000}"/>
    <cellStyle name="Normal 8 4 5 2 2 6" xfId="24677" xr:uid="{00000000-0005-0000-0000-000022A10000}"/>
    <cellStyle name="Normal 8 4 5 2 3" xfId="2950" xr:uid="{00000000-0005-0000-0000-000023A10000}"/>
    <cellStyle name="Normal 8 4 5 2 3 2" xfId="6671" xr:uid="{00000000-0005-0000-0000-000024A10000}"/>
    <cellStyle name="Normal 8 4 5 2 3 2 2" xfId="21555" xr:uid="{00000000-0005-0000-0000-000025A10000}"/>
    <cellStyle name="Normal 8 4 5 2 3 2 2 2" xfId="44198" xr:uid="{00000000-0005-0000-0000-000026A10000}"/>
    <cellStyle name="Normal 8 4 5 2 3 2 3" xfId="14115" xr:uid="{00000000-0005-0000-0000-000027A10000}"/>
    <cellStyle name="Normal 8 4 5 2 3 2 3 2" xfId="36758" xr:uid="{00000000-0005-0000-0000-000028A10000}"/>
    <cellStyle name="Normal 8 4 5 2 3 2 4" xfId="29317" xr:uid="{00000000-0005-0000-0000-000029A10000}"/>
    <cellStyle name="Normal 8 4 5 2 3 3" xfId="17837" xr:uid="{00000000-0005-0000-0000-00002AA10000}"/>
    <cellStyle name="Normal 8 4 5 2 3 3 2" xfId="40480" xr:uid="{00000000-0005-0000-0000-00002BA10000}"/>
    <cellStyle name="Normal 8 4 5 2 3 4" xfId="10397" xr:uid="{00000000-0005-0000-0000-00002CA10000}"/>
    <cellStyle name="Normal 8 4 5 2 3 4 2" xfId="33040" xr:uid="{00000000-0005-0000-0000-00002DA10000}"/>
    <cellStyle name="Normal 8 4 5 2 3 5" xfId="25599" xr:uid="{00000000-0005-0000-0000-00002EA10000}"/>
    <cellStyle name="Normal 8 4 5 2 4" xfId="4824" xr:uid="{00000000-0005-0000-0000-00002FA10000}"/>
    <cellStyle name="Normal 8 4 5 2 4 2" xfId="19708" xr:uid="{00000000-0005-0000-0000-000030A10000}"/>
    <cellStyle name="Normal 8 4 5 2 4 2 2" xfId="42351" xr:uid="{00000000-0005-0000-0000-000031A10000}"/>
    <cellStyle name="Normal 8 4 5 2 4 3" xfId="12268" xr:uid="{00000000-0005-0000-0000-000032A10000}"/>
    <cellStyle name="Normal 8 4 5 2 4 3 2" xfId="34911" xr:uid="{00000000-0005-0000-0000-000033A10000}"/>
    <cellStyle name="Normal 8 4 5 2 4 4" xfId="27470" xr:uid="{00000000-0005-0000-0000-000034A10000}"/>
    <cellStyle name="Normal 8 4 5 2 5" xfId="15990" xr:uid="{00000000-0005-0000-0000-000035A10000}"/>
    <cellStyle name="Normal 8 4 5 2 5 2" xfId="38633" xr:uid="{00000000-0005-0000-0000-000036A10000}"/>
    <cellStyle name="Normal 8 4 5 2 6" xfId="8550" xr:uid="{00000000-0005-0000-0000-000037A10000}"/>
    <cellStyle name="Normal 8 4 5 2 6 2" xfId="31193" xr:uid="{00000000-0005-0000-0000-000038A10000}"/>
    <cellStyle name="Normal 8 4 5 2 7" xfId="23752" xr:uid="{00000000-0005-0000-0000-000039A10000}"/>
    <cellStyle name="Normal 8 4 5 3" xfId="1563" xr:uid="{00000000-0005-0000-0000-00003AA10000}"/>
    <cellStyle name="Normal 8 4 5 3 2" xfId="3413" xr:uid="{00000000-0005-0000-0000-00003BA10000}"/>
    <cellStyle name="Normal 8 4 5 3 2 2" xfId="7134" xr:uid="{00000000-0005-0000-0000-00003CA10000}"/>
    <cellStyle name="Normal 8 4 5 3 2 2 2" xfId="22018" xr:uid="{00000000-0005-0000-0000-00003DA10000}"/>
    <cellStyle name="Normal 8 4 5 3 2 2 2 2" xfId="44661" xr:uid="{00000000-0005-0000-0000-00003EA10000}"/>
    <cellStyle name="Normal 8 4 5 3 2 2 3" xfId="14578" xr:uid="{00000000-0005-0000-0000-00003FA10000}"/>
    <cellStyle name="Normal 8 4 5 3 2 2 3 2" xfId="37221" xr:uid="{00000000-0005-0000-0000-000040A10000}"/>
    <cellStyle name="Normal 8 4 5 3 2 2 4" xfId="29780" xr:uid="{00000000-0005-0000-0000-000041A10000}"/>
    <cellStyle name="Normal 8 4 5 3 2 3" xfId="18300" xr:uid="{00000000-0005-0000-0000-000042A10000}"/>
    <cellStyle name="Normal 8 4 5 3 2 3 2" xfId="40943" xr:uid="{00000000-0005-0000-0000-000043A10000}"/>
    <cellStyle name="Normal 8 4 5 3 2 4" xfId="10860" xr:uid="{00000000-0005-0000-0000-000044A10000}"/>
    <cellStyle name="Normal 8 4 5 3 2 4 2" xfId="33503" xr:uid="{00000000-0005-0000-0000-000045A10000}"/>
    <cellStyle name="Normal 8 4 5 3 2 5" xfId="26062" xr:uid="{00000000-0005-0000-0000-000046A10000}"/>
    <cellStyle name="Normal 8 4 5 3 3" xfId="5287" xr:uid="{00000000-0005-0000-0000-000047A10000}"/>
    <cellStyle name="Normal 8 4 5 3 3 2" xfId="20171" xr:uid="{00000000-0005-0000-0000-000048A10000}"/>
    <cellStyle name="Normal 8 4 5 3 3 2 2" xfId="42814" xr:uid="{00000000-0005-0000-0000-000049A10000}"/>
    <cellStyle name="Normal 8 4 5 3 3 3" xfId="12731" xr:uid="{00000000-0005-0000-0000-00004AA10000}"/>
    <cellStyle name="Normal 8 4 5 3 3 3 2" xfId="35374" xr:uid="{00000000-0005-0000-0000-00004BA10000}"/>
    <cellStyle name="Normal 8 4 5 3 3 4" xfId="27933" xr:uid="{00000000-0005-0000-0000-00004CA10000}"/>
    <cellStyle name="Normal 8 4 5 3 4" xfId="16453" xr:uid="{00000000-0005-0000-0000-00004DA10000}"/>
    <cellStyle name="Normal 8 4 5 3 4 2" xfId="39096" xr:uid="{00000000-0005-0000-0000-00004EA10000}"/>
    <cellStyle name="Normal 8 4 5 3 5" xfId="9013" xr:uid="{00000000-0005-0000-0000-00004FA10000}"/>
    <cellStyle name="Normal 8 4 5 3 5 2" xfId="31656" xr:uid="{00000000-0005-0000-0000-000050A10000}"/>
    <cellStyle name="Normal 8 4 5 3 6" xfId="24215" xr:uid="{00000000-0005-0000-0000-000051A10000}"/>
    <cellStyle name="Normal 8 4 5 4" xfId="2488" xr:uid="{00000000-0005-0000-0000-000052A10000}"/>
    <cellStyle name="Normal 8 4 5 4 2" xfId="6209" xr:uid="{00000000-0005-0000-0000-000053A10000}"/>
    <cellStyle name="Normal 8 4 5 4 2 2" xfId="21093" xr:uid="{00000000-0005-0000-0000-000054A10000}"/>
    <cellStyle name="Normal 8 4 5 4 2 2 2" xfId="43736" xr:uid="{00000000-0005-0000-0000-000055A10000}"/>
    <cellStyle name="Normal 8 4 5 4 2 3" xfId="13653" xr:uid="{00000000-0005-0000-0000-000056A10000}"/>
    <cellStyle name="Normal 8 4 5 4 2 3 2" xfId="36296" xr:uid="{00000000-0005-0000-0000-000057A10000}"/>
    <cellStyle name="Normal 8 4 5 4 2 4" xfId="28855" xr:uid="{00000000-0005-0000-0000-000058A10000}"/>
    <cellStyle name="Normal 8 4 5 4 3" xfId="17375" xr:uid="{00000000-0005-0000-0000-000059A10000}"/>
    <cellStyle name="Normal 8 4 5 4 3 2" xfId="40018" xr:uid="{00000000-0005-0000-0000-00005AA10000}"/>
    <cellStyle name="Normal 8 4 5 4 4" xfId="9935" xr:uid="{00000000-0005-0000-0000-00005BA10000}"/>
    <cellStyle name="Normal 8 4 5 4 4 2" xfId="32578" xr:uid="{00000000-0005-0000-0000-00005CA10000}"/>
    <cellStyle name="Normal 8 4 5 4 5" xfId="25137" xr:uid="{00000000-0005-0000-0000-00005DA10000}"/>
    <cellStyle name="Normal 8 4 5 5" xfId="4362" xr:uid="{00000000-0005-0000-0000-00005EA10000}"/>
    <cellStyle name="Normal 8 4 5 5 2" xfId="19246" xr:uid="{00000000-0005-0000-0000-00005FA10000}"/>
    <cellStyle name="Normal 8 4 5 5 2 2" xfId="41889" xr:uid="{00000000-0005-0000-0000-000060A10000}"/>
    <cellStyle name="Normal 8 4 5 5 3" xfId="11806" xr:uid="{00000000-0005-0000-0000-000061A10000}"/>
    <cellStyle name="Normal 8 4 5 5 3 2" xfId="34449" xr:uid="{00000000-0005-0000-0000-000062A10000}"/>
    <cellStyle name="Normal 8 4 5 5 4" xfId="27008" xr:uid="{00000000-0005-0000-0000-000063A10000}"/>
    <cellStyle name="Normal 8 4 5 6" xfId="15528" xr:uid="{00000000-0005-0000-0000-000064A10000}"/>
    <cellStyle name="Normal 8 4 5 6 2" xfId="38171" xr:uid="{00000000-0005-0000-0000-000065A10000}"/>
    <cellStyle name="Normal 8 4 5 7" xfId="8088" xr:uid="{00000000-0005-0000-0000-000066A10000}"/>
    <cellStyle name="Normal 8 4 5 7 2" xfId="30731" xr:uid="{00000000-0005-0000-0000-000067A10000}"/>
    <cellStyle name="Normal 8 4 5 8" xfId="23290" xr:uid="{00000000-0005-0000-0000-000068A10000}"/>
    <cellStyle name="Normal 8 4 6" xfId="886" xr:uid="{00000000-0005-0000-0000-000069A10000}"/>
    <cellStyle name="Normal 8 4 6 2" xfId="1814" xr:uid="{00000000-0005-0000-0000-00006AA10000}"/>
    <cellStyle name="Normal 8 4 6 2 2" xfId="3664" xr:uid="{00000000-0005-0000-0000-00006BA10000}"/>
    <cellStyle name="Normal 8 4 6 2 2 2" xfId="7385" xr:uid="{00000000-0005-0000-0000-00006CA10000}"/>
    <cellStyle name="Normal 8 4 6 2 2 2 2" xfId="22269" xr:uid="{00000000-0005-0000-0000-00006DA10000}"/>
    <cellStyle name="Normal 8 4 6 2 2 2 2 2" xfId="44912" xr:uid="{00000000-0005-0000-0000-00006EA10000}"/>
    <cellStyle name="Normal 8 4 6 2 2 2 3" xfId="14829" xr:uid="{00000000-0005-0000-0000-00006FA10000}"/>
    <cellStyle name="Normal 8 4 6 2 2 2 3 2" xfId="37472" xr:uid="{00000000-0005-0000-0000-000070A10000}"/>
    <cellStyle name="Normal 8 4 6 2 2 2 4" xfId="30031" xr:uid="{00000000-0005-0000-0000-000071A10000}"/>
    <cellStyle name="Normal 8 4 6 2 2 3" xfId="18551" xr:uid="{00000000-0005-0000-0000-000072A10000}"/>
    <cellStyle name="Normal 8 4 6 2 2 3 2" xfId="41194" xr:uid="{00000000-0005-0000-0000-000073A10000}"/>
    <cellStyle name="Normal 8 4 6 2 2 4" xfId="11111" xr:uid="{00000000-0005-0000-0000-000074A10000}"/>
    <cellStyle name="Normal 8 4 6 2 2 4 2" xfId="33754" xr:uid="{00000000-0005-0000-0000-000075A10000}"/>
    <cellStyle name="Normal 8 4 6 2 2 5" xfId="26313" xr:uid="{00000000-0005-0000-0000-000076A10000}"/>
    <cellStyle name="Normal 8 4 6 2 3" xfId="5538" xr:uid="{00000000-0005-0000-0000-000077A10000}"/>
    <cellStyle name="Normal 8 4 6 2 3 2" xfId="20422" xr:uid="{00000000-0005-0000-0000-000078A10000}"/>
    <cellStyle name="Normal 8 4 6 2 3 2 2" xfId="43065" xr:uid="{00000000-0005-0000-0000-000079A10000}"/>
    <cellStyle name="Normal 8 4 6 2 3 3" xfId="12982" xr:uid="{00000000-0005-0000-0000-00007AA10000}"/>
    <cellStyle name="Normal 8 4 6 2 3 3 2" xfId="35625" xr:uid="{00000000-0005-0000-0000-00007BA10000}"/>
    <cellStyle name="Normal 8 4 6 2 3 4" xfId="28184" xr:uid="{00000000-0005-0000-0000-00007CA10000}"/>
    <cellStyle name="Normal 8 4 6 2 4" xfId="16704" xr:uid="{00000000-0005-0000-0000-00007DA10000}"/>
    <cellStyle name="Normal 8 4 6 2 4 2" xfId="39347" xr:uid="{00000000-0005-0000-0000-00007EA10000}"/>
    <cellStyle name="Normal 8 4 6 2 5" xfId="9264" xr:uid="{00000000-0005-0000-0000-00007FA10000}"/>
    <cellStyle name="Normal 8 4 6 2 5 2" xfId="31907" xr:uid="{00000000-0005-0000-0000-000080A10000}"/>
    <cellStyle name="Normal 8 4 6 2 6" xfId="24466" xr:uid="{00000000-0005-0000-0000-000081A10000}"/>
    <cellStyle name="Normal 8 4 6 3" xfId="2739" xr:uid="{00000000-0005-0000-0000-000082A10000}"/>
    <cellStyle name="Normal 8 4 6 3 2" xfId="6460" xr:uid="{00000000-0005-0000-0000-000083A10000}"/>
    <cellStyle name="Normal 8 4 6 3 2 2" xfId="21344" xr:uid="{00000000-0005-0000-0000-000084A10000}"/>
    <cellStyle name="Normal 8 4 6 3 2 2 2" xfId="43987" xr:uid="{00000000-0005-0000-0000-000085A10000}"/>
    <cellStyle name="Normal 8 4 6 3 2 3" xfId="13904" xr:uid="{00000000-0005-0000-0000-000086A10000}"/>
    <cellStyle name="Normal 8 4 6 3 2 3 2" xfId="36547" xr:uid="{00000000-0005-0000-0000-000087A10000}"/>
    <cellStyle name="Normal 8 4 6 3 2 4" xfId="29106" xr:uid="{00000000-0005-0000-0000-000088A10000}"/>
    <cellStyle name="Normal 8 4 6 3 3" xfId="17626" xr:uid="{00000000-0005-0000-0000-000089A10000}"/>
    <cellStyle name="Normal 8 4 6 3 3 2" xfId="40269" xr:uid="{00000000-0005-0000-0000-00008AA10000}"/>
    <cellStyle name="Normal 8 4 6 3 4" xfId="10186" xr:uid="{00000000-0005-0000-0000-00008BA10000}"/>
    <cellStyle name="Normal 8 4 6 3 4 2" xfId="32829" xr:uid="{00000000-0005-0000-0000-00008CA10000}"/>
    <cellStyle name="Normal 8 4 6 3 5" xfId="25388" xr:uid="{00000000-0005-0000-0000-00008DA10000}"/>
    <cellStyle name="Normal 8 4 6 4" xfId="4613" xr:uid="{00000000-0005-0000-0000-00008EA10000}"/>
    <cellStyle name="Normal 8 4 6 4 2" xfId="19497" xr:uid="{00000000-0005-0000-0000-00008FA10000}"/>
    <cellStyle name="Normal 8 4 6 4 2 2" xfId="42140" xr:uid="{00000000-0005-0000-0000-000090A10000}"/>
    <cellStyle name="Normal 8 4 6 4 3" xfId="12057" xr:uid="{00000000-0005-0000-0000-000091A10000}"/>
    <cellStyle name="Normal 8 4 6 4 3 2" xfId="34700" xr:uid="{00000000-0005-0000-0000-000092A10000}"/>
    <cellStyle name="Normal 8 4 6 4 4" xfId="27259" xr:uid="{00000000-0005-0000-0000-000093A10000}"/>
    <cellStyle name="Normal 8 4 6 5" xfId="15779" xr:uid="{00000000-0005-0000-0000-000094A10000}"/>
    <cellStyle name="Normal 8 4 6 5 2" xfId="38422" xr:uid="{00000000-0005-0000-0000-000095A10000}"/>
    <cellStyle name="Normal 8 4 6 6" xfId="8339" xr:uid="{00000000-0005-0000-0000-000096A10000}"/>
    <cellStyle name="Normal 8 4 6 6 2" xfId="30982" xr:uid="{00000000-0005-0000-0000-000097A10000}"/>
    <cellStyle name="Normal 8 4 6 7" xfId="23541" xr:uid="{00000000-0005-0000-0000-000098A10000}"/>
    <cellStyle name="Normal 8 4 7" xfId="1352" xr:uid="{00000000-0005-0000-0000-000099A10000}"/>
    <cellStyle name="Normal 8 4 7 2" xfId="3202" xr:uid="{00000000-0005-0000-0000-00009AA10000}"/>
    <cellStyle name="Normal 8 4 7 2 2" xfId="6923" xr:uid="{00000000-0005-0000-0000-00009BA10000}"/>
    <cellStyle name="Normal 8 4 7 2 2 2" xfId="21807" xr:uid="{00000000-0005-0000-0000-00009CA10000}"/>
    <cellStyle name="Normal 8 4 7 2 2 2 2" xfId="44450" xr:uid="{00000000-0005-0000-0000-00009DA10000}"/>
    <cellStyle name="Normal 8 4 7 2 2 3" xfId="14367" xr:uid="{00000000-0005-0000-0000-00009EA10000}"/>
    <cellStyle name="Normal 8 4 7 2 2 3 2" xfId="37010" xr:uid="{00000000-0005-0000-0000-00009FA10000}"/>
    <cellStyle name="Normal 8 4 7 2 2 4" xfId="29569" xr:uid="{00000000-0005-0000-0000-0000A0A10000}"/>
    <cellStyle name="Normal 8 4 7 2 3" xfId="18089" xr:uid="{00000000-0005-0000-0000-0000A1A10000}"/>
    <cellStyle name="Normal 8 4 7 2 3 2" xfId="40732" xr:uid="{00000000-0005-0000-0000-0000A2A10000}"/>
    <cellStyle name="Normal 8 4 7 2 4" xfId="10649" xr:uid="{00000000-0005-0000-0000-0000A3A10000}"/>
    <cellStyle name="Normal 8 4 7 2 4 2" xfId="33292" xr:uid="{00000000-0005-0000-0000-0000A4A10000}"/>
    <cellStyle name="Normal 8 4 7 2 5" xfId="25851" xr:uid="{00000000-0005-0000-0000-0000A5A10000}"/>
    <cellStyle name="Normal 8 4 7 3" xfId="5076" xr:uid="{00000000-0005-0000-0000-0000A6A10000}"/>
    <cellStyle name="Normal 8 4 7 3 2" xfId="19960" xr:uid="{00000000-0005-0000-0000-0000A7A10000}"/>
    <cellStyle name="Normal 8 4 7 3 2 2" xfId="42603" xr:uid="{00000000-0005-0000-0000-0000A8A10000}"/>
    <cellStyle name="Normal 8 4 7 3 3" xfId="12520" xr:uid="{00000000-0005-0000-0000-0000A9A10000}"/>
    <cellStyle name="Normal 8 4 7 3 3 2" xfId="35163" xr:uid="{00000000-0005-0000-0000-0000AAA10000}"/>
    <cellStyle name="Normal 8 4 7 3 4" xfId="27722" xr:uid="{00000000-0005-0000-0000-0000ABA10000}"/>
    <cellStyle name="Normal 8 4 7 4" xfId="16242" xr:uid="{00000000-0005-0000-0000-0000ACA10000}"/>
    <cellStyle name="Normal 8 4 7 4 2" xfId="38885" xr:uid="{00000000-0005-0000-0000-0000ADA10000}"/>
    <cellStyle name="Normal 8 4 7 5" xfId="8802" xr:uid="{00000000-0005-0000-0000-0000AEA10000}"/>
    <cellStyle name="Normal 8 4 7 5 2" xfId="31445" xr:uid="{00000000-0005-0000-0000-0000AFA10000}"/>
    <cellStyle name="Normal 8 4 7 6" xfId="24004" xr:uid="{00000000-0005-0000-0000-0000B0A10000}"/>
    <cellStyle name="Normal 8 4 8" xfId="2277" xr:uid="{00000000-0005-0000-0000-0000B1A10000}"/>
    <cellStyle name="Normal 8 4 8 2" xfId="5998" xr:uid="{00000000-0005-0000-0000-0000B2A10000}"/>
    <cellStyle name="Normal 8 4 8 2 2" xfId="20882" xr:uid="{00000000-0005-0000-0000-0000B3A10000}"/>
    <cellStyle name="Normal 8 4 8 2 2 2" xfId="43525" xr:uid="{00000000-0005-0000-0000-0000B4A10000}"/>
    <cellStyle name="Normal 8 4 8 2 3" xfId="13442" xr:uid="{00000000-0005-0000-0000-0000B5A10000}"/>
    <cellStyle name="Normal 8 4 8 2 3 2" xfId="36085" xr:uid="{00000000-0005-0000-0000-0000B6A10000}"/>
    <cellStyle name="Normal 8 4 8 2 4" xfId="28644" xr:uid="{00000000-0005-0000-0000-0000B7A10000}"/>
    <cellStyle name="Normal 8 4 8 3" xfId="17164" xr:uid="{00000000-0005-0000-0000-0000B8A10000}"/>
    <cellStyle name="Normal 8 4 8 3 2" xfId="39807" xr:uid="{00000000-0005-0000-0000-0000B9A10000}"/>
    <cellStyle name="Normal 8 4 8 4" xfId="9724" xr:uid="{00000000-0005-0000-0000-0000BAA10000}"/>
    <cellStyle name="Normal 8 4 8 4 2" xfId="32367" xr:uid="{00000000-0005-0000-0000-0000BBA10000}"/>
    <cellStyle name="Normal 8 4 8 5" xfId="24926" xr:uid="{00000000-0005-0000-0000-0000BCA10000}"/>
    <cellStyle name="Normal 8 4 9" xfId="4151" xr:uid="{00000000-0005-0000-0000-0000BDA10000}"/>
    <cellStyle name="Normal 8 4 9 2" xfId="19035" xr:uid="{00000000-0005-0000-0000-0000BEA10000}"/>
    <cellStyle name="Normal 8 4 9 2 2" xfId="41678" xr:uid="{00000000-0005-0000-0000-0000BFA10000}"/>
    <cellStyle name="Normal 8 4 9 3" xfId="11595" xr:uid="{00000000-0005-0000-0000-0000C0A10000}"/>
    <cellStyle name="Normal 8 4 9 3 2" xfId="34238" xr:uid="{00000000-0005-0000-0000-0000C1A10000}"/>
    <cellStyle name="Normal 8 4 9 4" xfId="26797" xr:uid="{00000000-0005-0000-0000-0000C2A10000}"/>
    <cellStyle name="Normal 8 5" xfId="436" xr:uid="{00000000-0005-0000-0000-0000C3A10000}"/>
    <cellStyle name="Normal 8 5 10" xfId="7895" xr:uid="{00000000-0005-0000-0000-0000C4A10000}"/>
    <cellStyle name="Normal 8 5 10 2" xfId="30538" xr:uid="{00000000-0005-0000-0000-0000C5A10000}"/>
    <cellStyle name="Normal 8 5 11" xfId="23098" xr:uid="{00000000-0005-0000-0000-0000C6A10000}"/>
    <cellStyle name="Normal 8 5 2" xfId="489" xr:uid="{00000000-0005-0000-0000-0000C7A10000}"/>
    <cellStyle name="Normal 8 5 2 10" xfId="23150" xr:uid="{00000000-0005-0000-0000-0000C8A10000}"/>
    <cellStyle name="Normal 8 5 2 2" xfId="595" xr:uid="{00000000-0005-0000-0000-0000C9A10000}"/>
    <cellStyle name="Normal 8 5 2 2 2" xfId="807" xr:uid="{00000000-0005-0000-0000-0000CAA10000}"/>
    <cellStyle name="Normal 8 5 2 2 2 2" xfId="1272" xr:uid="{00000000-0005-0000-0000-0000CBA10000}"/>
    <cellStyle name="Normal 8 5 2 2 2 2 2" xfId="2200" xr:uid="{00000000-0005-0000-0000-0000CCA10000}"/>
    <cellStyle name="Normal 8 5 2 2 2 2 2 2" xfId="4050" xr:uid="{00000000-0005-0000-0000-0000CDA10000}"/>
    <cellStyle name="Normal 8 5 2 2 2 2 2 2 2" xfId="7771" xr:uid="{00000000-0005-0000-0000-0000CEA10000}"/>
    <cellStyle name="Normal 8 5 2 2 2 2 2 2 2 2" xfId="22655" xr:uid="{00000000-0005-0000-0000-0000CFA10000}"/>
    <cellStyle name="Normal 8 5 2 2 2 2 2 2 2 2 2" xfId="45298" xr:uid="{00000000-0005-0000-0000-0000D0A10000}"/>
    <cellStyle name="Normal 8 5 2 2 2 2 2 2 2 3" xfId="15215" xr:uid="{00000000-0005-0000-0000-0000D1A10000}"/>
    <cellStyle name="Normal 8 5 2 2 2 2 2 2 2 3 2" xfId="37858" xr:uid="{00000000-0005-0000-0000-0000D2A10000}"/>
    <cellStyle name="Normal 8 5 2 2 2 2 2 2 2 4" xfId="30417" xr:uid="{00000000-0005-0000-0000-0000D3A10000}"/>
    <cellStyle name="Normal 8 5 2 2 2 2 2 2 3" xfId="18937" xr:uid="{00000000-0005-0000-0000-0000D4A10000}"/>
    <cellStyle name="Normal 8 5 2 2 2 2 2 2 3 2" xfId="41580" xr:uid="{00000000-0005-0000-0000-0000D5A10000}"/>
    <cellStyle name="Normal 8 5 2 2 2 2 2 2 4" xfId="11497" xr:uid="{00000000-0005-0000-0000-0000D6A10000}"/>
    <cellStyle name="Normal 8 5 2 2 2 2 2 2 4 2" xfId="34140" xr:uid="{00000000-0005-0000-0000-0000D7A10000}"/>
    <cellStyle name="Normal 8 5 2 2 2 2 2 2 5" xfId="26699" xr:uid="{00000000-0005-0000-0000-0000D8A10000}"/>
    <cellStyle name="Normal 8 5 2 2 2 2 2 3" xfId="5924" xr:uid="{00000000-0005-0000-0000-0000D9A10000}"/>
    <cellStyle name="Normal 8 5 2 2 2 2 2 3 2" xfId="20808" xr:uid="{00000000-0005-0000-0000-0000DAA10000}"/>
    <cellStyle name="Normal 8 5 2 2 2 2 2 3 2 2" xfId="43451" xr:uid="{00000000-0005-0000-0000-0000DBA10000}"/>
    <cellStyle name="Normal 8 5 2 2 2 2 2 3 3" xfId="13368" xr:uid="{00000000-0005-0000-0000-0000DCA10000}"/>
    <cellStyle name="Normal 8 5 2 2 2 2 2 3 3 2" xfId="36011" xr:uid="{00000000-0005-0000-0000-0000DDA10000}"/>
    <cellStyle name="Normal 8 5 2 2 2 2 2 3 4" xfId="28570" xr:uid="{00000000-0005-0000-0000-0000DEA10000}"/>
    <cellStyle name="Normal 8 5 2 2 2 2 2 4" xfId="17090" xr:uid="{00000000-0005-0000-0000-0000DFA10000}"/>
    <cellStyle name="Normal 8 5 2 2 2 2 2 4 2" xfId="39733" xr:uid="{00000000-0005-0000-0000-0000E0A10000}"/>
    <cellStyle name="Normal 8 5 2 2 2 2 2 5" xfId="9650" xr:uid="{00000000-0005-0000-0000-0000E1A10000}"/>
    <cellStyle name="Normal 8 5 2 2 2 2 2 5 2" xfId="32293" xr:uid="{00000000-0005-0000-0000-0000E2A10000}"/>
    <cellStyle name="Normal 8 5 2 2 2 2 2 6" xfId="24852" xr:uid="{00000000-0005-0000-0000-0000E3A10000}"/>
    <cellStyle name="Normal 8 5 2 2 2 2 3" xfId="3125" xr:uid="{00000000-0005-0000-0000-0000E4A10000}"/>
    <cellStyle name="Normal 8 5 2 2 2 2 3 2" xfId="6846" xr:uid="{00000000-0005-0000-0000-0000E5A10000}"/>
    <cellStyle name="Normal 8 5 2 2 2 2 3 2 2" xfId="21730" xr:uid="{00000000-0005-0000-0000-0000E6A10000}"/>
    <cellStyle name="Normal 8 5 2 2 2 2 3 2 2 2" xfId="44373" xr:uid="{00000000-0005-0000-0000-0000E7A10000}"/>
    <cellStyle name="Normal 8 5 2 2 2 2 3 2 3" xfId="14290" xr:uid="{00000000-0005-0000-0000-0000E8A10000}"/>
    <cellStyle name="Normal 8 5 2 2 2 2 3 2 3 2" xfId="36933" xr:uid="{00000000-0005-0000-0000-0000E9A10000}"/>
    <cellStyle name="Normal 8 5 2 2 2 2 3 2 4" xfId="29492" xr:uid="{00000000-0005-0000-0000-0000EAA10000}"/>
    <cellStyle name="Normal 8 5 2 2 2 2 3 3" xfId="18012" xr:uid="{00000000-0005-0000-0000-0000EBA10000}"/>
    <cellStyle name="Normal 8 5 2 2 2 2 3 3 2" xfId="40655" xr:uid="{00000000-0005-0000-0000-0000ECA10000}"/>
    <cellStyle name="Normal 8 5 2 2 2 2 3 4" xfId="10572" xr:uid="{00000000-0005-0000-0000-0000EDA10000}"/>
    <cellStyle name="Normal 8 5 2 2 2 2 3 4 2" xfId="33215" xr:uid="{00000000-0005-0000-0000-0000EEA10000}"/>
    <cellStyle name="Normal 8 5 2 2 2 2 3 5" xfId="25774" xr:uid="{00000000-0005-0000-0000-0000EFA10000}"/>
    <cellStyle name="Normal 8 5 2 2 2 2 4" xfId="4999" xr:uid="{00000000-0005-0000-0000-0000F0A10000}"/>
    <cellStyle name="Normal 8 5 2 2 2 2 4 2" xfId="19883" xr:uid="{00000000-0005-0000-0000-0000F1A10000}"/>
    <cellStyle name="Normal 8 5 2 2 2 2 4 2 2" xfId="42526" xr:uid="{00000000-0005-0000-0000-0000F2A10000}"/>
    <cellStyle name="Normal 8 5 2 2 2 2 4 3" xfId="12443" xr:uid="{00000000-0005-0000-0000-0000F3A10000}"/>
    <cellStyle name="Normal 8 5 2 2 2 2 4 3 2" xfId="35086" xr:uid="{00000000-0005-0000-0000-0000F4A10000}"/>
    <cellStyle name="Normal 8 5 2 2 2 2 4 4" xfId="27645" xr:uid="{00000000-0005-0000-0000-0000F5A10000}"/>
    <cellStyle name="Normal 8 5 2 2 2 2 5" xfId="16165" xr:uid="{00000000-0005-0000-0000-0000F6A10000}"/>
    <cellStyle name="Normal 8 5 2 2 2 2 5 2" xfId="38808" xr:uid="{00000000-0005-0000-0000-0000F7A10000}"/>
    <cellStyle name="Normal 8 5 2 2 2 2 6" xfId="8725" xr:uid="{00000000-0005-0000-0000-0000F8A10000}"/>
    <cellStyle name="Normal 8 5 2 2 2 2 6 2" xfId="31368" xr:uid="{00000000-0005-0000-0000-0000F9A10000}"/>
    <cellStyle name="Normal 8 5 2 2 2 2 7" xfId="23927" xr:uid="{00000000-0005-0000-0000-0000FAA10000}"/>
    <cellStyle name="Normal 8 5 2 2 2 3" xfId="1738" xr:uid="{00000000-0005-0000-0000-0000FBA10000}"/>
    <cellStyle name="Normal 8 5 2 2 2 3 2" xfId="3588" xr:uid="{00000000-0005-0000-0000-0000FCA10000}"/>
    <cellStyle name="Normal 8 5 2 2 2 3 2 2" xfId="7309" xr:uid="{00000000-0005-0000-0000-0000FDA10000}"/>
    <cellStyle name="Normal 8 5 2 2 2 3 2 2 2" xfId="22193" xr:uid="{00000000-0005-0000-0000-0000FEA10000}"/>
    <cellStyle name="Normal 8 5 2 2 2 3 2 2 2 2" xfId="44836" xr:uid="{00000000-0005-0000-0000-0000FFA10000}"/>
    <cellStyle name="Normal 8 5 2 2 2 3 2 2 3" xfId="14753" xr:uid="{00000000-0005-0000-0000-000000A20000}"/>
    <cellStyle name="Normal 8 5 2 2 2 3 2 2 3 2" xfId="37396" xr:uid="{00000000-0005-0000-0000-000001A20000}"/>
    <cellStyle name="Normal 8 5 2 2 2 3 2 2 4" xfId="29955" xr:uid="{00000000-0005-0000-0000-000002A20000}"/>
    <cellStyle name="Normal 8 5 2 2 2 3 2 3" xfId="18475" xr:uid="{00000000-0005-0000-0000-000003A20000}"/>
    <cellStyle name="Normal 8 5 2 2 2 3 2 3 2" xfId="41118" xr:uid="{00000000-0005-0000-0000-000004A20000}"/>
    <cellStyle name="Normal 8 5 2 2 2 3 2 4" xfId="11035" xr:uid="{00000000-0005-0000-0000-000005A20000}"/>
    <cellStyle name="Normal 8 5 2 2 2 3 2 4 2" xfId="33678" xr:uid="{00000000-0005-0000-0000-000006A20000}"/>
    <cellStyle name="Normal 8 5 2 2 2 3 2 5" xfId="26237" xr:uid="{00000000-0005-0000-0000-000007A20000}"/>
    <cellStyle name="Normal 8 5 2 2 2 3 3" xfId="5462" xr:uid="{00000000-0005-0000-0000-000008A20000}"/>
    <cellStyle name="Normal 8 5 2 2 2 3 3 2" xfId="20346" xr:uid="{00000000-0005-0000-0000-000009A20000}"/>
    <cellStyle name="Normal 8 5 2 2 2 3 3 2 2" xfId="42989" xr:uid="{00000000-0005-0000-0000-00000AA20000}"/>
    <cellStyle name="Normal 8 5 2 2 2 3 3 3" xfId="12906" xr:uid="{00000000-0005-0000-0000-00000BA20000}"/>
    <cellStyle name="Normal 8 5 2 2 2 3 3 3 2" xfId="35549" xr:uid="{00000000-0005-0000-0000-00000CA20000}"/>
    <cellStyle name="Normal 8 5 2 2 2 3 3 4" xfId="28108" xr:uid="{00000000-0005-0000-0000-00000DA20000}"/>
    <cellStyle name="Normal 8 5 2 2 2 3 4" xfId="16628" xr:uid="{00000000-0005-0000-0000-00000EA20000}"/>
    <cellStyle name="Normal 8 5 2 2 2 3 4 2" xfId="39271" xr:uid="{00000000-0005-0000-0000-00000FA20000}"/>
    <cellStyle name="Normal 8 5 2 2 2 3 5" xfId="9188" xr:uid="{00000000-0005-0000-0000-000010A20000}"/>
    <cellStyle name="Normal 8 5 2 2 2 3 5 2" xfId="31831" xr:uid="{00000000-0005-0000-0000-000011A20000}"/>
    <cellStyle name="Normal 8 5 2 2 2 3 6" xfId="24390" xr:uid="{00000000-0005-0000-0000-000012A20000}"/>
    <cellStyle name="Normal 8 5 2 2 2 4" xfId="2663" xr:uid="{00000000-0005-0000-0000-000013A20000}"/>
    <cellStyle name="Normal 8 5 2 2 2 4 2" xfId="6384" xr:uid="{00000000-0005-0000-0000-000014A20000}"/>
    <cellStyle name="Normal 8 5 2 2 2 4 2 2" xfId="21268" xr:uid="{00000000-0005-0000-0000-000015A20000}"/>
    <cellStyle name="Normal 8 5 2 2 2 4 2 2 2" xfId="43911" xr:uid="{00000000-0005-0000-0000-000016A20000}"/>
    <cellStyle name="Normal 8 5 2 2 2 4 2 3" xfId="13828" xr:uid="{00000000-0005-0000-0000-000017A20000}"/>
    <cellStyle name="Normal 8 5 2 2 2 4 2 3 2" xfId="36471" xr:uid="{00000000-0005-0000-0000-000018A20000}"/>
    <cellStyle name="Normal 8 5 2 2 2 4 2 4" xfId="29030" xr:uid="{00000000-0005-0000-0000-000019A20000}"/>
    <cellStyle name="Normal 8 5 2 2 2 4 3" xfId="17550" xr:uid="{00000000-0005-0000-0000-00001AA20000}"/>
    <cellStyle name="Normal 8 5 2 2 2 4 3 2" xfId="40193" xr:uid="{00000000-0005-0000-0000-00001BA20000}"/>
    <cellStyle name="Normal 8 5 2 2 2 4 4" xfId="10110" xr:uid="{00000000-0005-0000-0000-00001CA20000}"/>
    <cellStyle name="Normal 8 5 2 2 2 4 4 2" xfId="32753" xr:uid="{00000000-0005-0000-0000-00001DA20000}"/>
    <cellStyle name="Normal 8 5 2 2 2 4 5" xfId="25312" xr:uid="{00000000-0005-0000-0000-00001EA20000}"/>
    <cellStyle name="Normal 8 5 2 2 2 5" xfId="4537" xr:uid="{00000000-0005-0000-0000-00001FA20000}"/>
    <cellStyle name="Normal 8 5 2 2 2 5 2" xfId="19421" xr:uid="{00000000-0005-0000-0000-000020A20000}"/>
    <cellStyle name="Normal 8 5 2 2 2 5 2 2" xfId="42064" xr:uid="{00000000-0005-0000-0000-000021A20000}"/>
    <cellStyle name="Normal 8 5 2 2 2 5 3" xfId="11981" xr:uid="{00000000-0005-0000-0000-000022A20000}"/>
    <cellStyle name="Normal 8 5 2 2 2 5 3 2" xfId="34624" xr:uid="{00000000-0005-0000-0000-000023A20000}"/>
    <cellStyle name="Normal 8 5 2 2 2 5 4" xfId="27183" xr:uid="{00000000-0005-0000-0000-000024A20000}"/>
    <cellStyle name="Normal 8 5 2 2 2 6" xfId="15703" xr:uid="{00000000-0005-0000-0000-000025A20000}"/>
    <cellStyle name="Normal 8 5 2 2 2 6 2" xfId="38346" xr:uid="{00000000-0005-0000-0000-000026A20000}"/>
    <cellStyle name="Normal 8 5 2 2 2 7" xfId="8263" xr:uid="{00000000-0005-0000-0000-000027A20000}"/>
    <cellStyle name="Normal 8 5 2 2 2 7 2" xfId="30906" xr:uid="{00000000-0005-0000-0000-000028A20000}"/>
    <cellStyle name="Normal 8 5 2 2 2 8" xfId="23465" xr:uid="{00000000-0005-0000-0000-000029A20000}"/>
    <cellStyle name="Normal 8 5 2 2 3" xfId="1061" xr:uid="{00000000-0005-0000-0000-00002AA20000}"/>
    <cellStyle name="Normal 8 5 2 2 3 2" xfId="1989" xr:uid="{00000000-0005-0000-0000-00002BA20000}"/>
    <cellStyle name="Normal 8 5 2 2 3 2 2" xfId="3839" xr:uid="{00000000-0005-0000-0000-00002CA20000}"/>
    <cellStyle name="Normal 8 5 2 2 3 2 2 2" xfId="7560" xr:uid="{00000000-0005-0000-0000-00002DA20000}"/>
    <cellStyle name="Normal 8 5 2 2 3 2 2 2 2" xfId="22444" xr:uid="{00000000-0005-0000-0000-00002EA20000}"/>
    <cellStyle name="Normal 8 5 2 2 3 2 2 2 2 2" xfId="45087" xr:uid="{00000000-0005-0000-0000-00002FA20000}"/>
    <cellStyle name="Normal 8 5 2 2 3 2 2 2 3" xfId="15004" xr:uid="{00000000-0005-0000-0000-000030A20000}"/>
    <cellStyle name="Normal 8 5 2 2 3 2 2 2 3 2" xfId="37647" xr:uid="{00000000-0005-0000-0000-000031A20000}"/>
    <cellStyle name="Normal 8 5 2 2 3 2 2 2 4" xfId="30206" xr:uid="{00000000-0005-0000-0000-000032A20000}"/>
    <cellStyle name="Normal 8 5 2 2 3 2 2 3" xfId="18726" xr:uid="{00000000-0005-0000-0000-000033A20000}"/>
    <cellStyle name="Normal 8 5 2 2 3 2 2 3 2" xfId="41369" xr:uid="{00000000-0005-0000-0000-000034A20000}"/>
    <cellStyle name="Normal 8 5 2 2 3 2 2 4" xfId="11286" xr:uid="{00000000-0005-0000-0000-000035A20000}"/>
    <cellStyle name="Normal 8 5 2 2 3 2 2 4 2" xfId="33929" xr:uid="{00000000-0005-0000-0000-000036A20000}"/>
    <cellStyle name="Normal 8 5 2 2 3 2 2 5" xfId="26488" xr:uid="{00000000-0005-0000-0000-000037A20000}"/>
    <cellStyle name="Normal 8 5 2 2 3 2 3" xfId="5713" xr:uid="{00000000-0005-0000-0000-000038A20000}"/>
    <cellStyle name="Normal 8 5 2 2 3 2 3 2" xfId="20597" xr:uid="{00000000-0005-0000-0000-000039A20000}"/>
    <cellStyle name="Normal 8 5 2 2 3 2 3 2 2" xfId="43240" xr:uid="{00000000-0005-0000-0000-00003AA20000}"/>
    <cellStyle name="Normal 8 5 2 2 3 2 3 3" xfId="13157" xr:uid="{00000000-0005-0000-0000-00003BA20000}"/>
    <cellStyle name="Normal 8 5 2 2 3 2 3 3 2" xfId="35800" xr:uid="{00000000-0005-0000-0000-00003CA20000}"/>
    <cellStyle name="Normal 8 5 2 2 3 2 3 4" xfId="28359" xr:uid="{00000000-0005-0000-0000-00003DA20000}"/>
    <cellStyle name="Normal 8 5 2 2 3 2 4" xfId="16879" xr:uid="{00000000-0005-0000-0000-00003EA20000}"/>
    <cellStyle name="Normal 8 5 2 2 3 2 4 2" xfId="39522" xr:uid="{00000000-0005-0000-0000-00003FA20000}"/>
    <cellStyle name="Normal 8 5 2 2 3 2 5" xfId="9439" xr:uid="{00000000-0005-0000-0000-000040A20000}"/>
    <cellStyle name="Normal 8 5 2 2 3 2 5 2" xfId="32082" xr:uid="{00000000-0005-0000-0000-000041A20000}"/>
    <cellStyle name="Normal 8 5 2 2 3 2 6" xfId="24641" xr:uid="{00000000-0005-0000-0000-000042A20000}"/>
    <cellStyle name="Normal 8 5 2 2 3 3" xfId="2914" xr:uid="{00000000-0005-0000-0000-000043A20000}"/>
    <cellStyle name="Normal 8 5 2 2 3 3 2" xfId="6635" xr:uid="{00000000-0005-0000-0000-000044A20000}"/>
    <cellStyle name="Normal 8 5 2 2 3 3 2 2" xfId="21519" xr:uid="{00000000-0005-0000-0000-000045A20000}"/>
    <cellStyle name="Normal 8 5 2 2 3 3 2 2 2" xfId="44162" xr:uid="{00000000-0005-0000-0000-000046A20000}"/>
    <cellStyle name="Normal 8 5 2 2 3 3 2 3" xfId="14079" xr:uid="{00000000-0005-0000-0000-000047A20000}"/>
    <cellStyle name="Normal 8 5 2 2 3 3 2 3 2" xfId="36722" xr:uid="{00000000-0005-0000-0000-000048A20000}"/>
    <cellStyle name="Normal 8 5 2 2 3 3 2 4" xfId="29281" xr:uid="{00000000-0005-0000-0000-000049A20000}"/>
    <cellStyle name="Normal 8 5 2 2 3 3 3" xfId="17801" xr:uid="{00000000-0005-0000-0000-00004AA20000}"/>
    <cellStyle name="Normal 8 5 2 2 3 3 3 2" xfId="40444" xr:uid="{00000000-0005-0000-0000-00004BA20000}"/>
    <cellStyle name="Normal 8 5 2 2 3 3 4" xfId="10361" xr:uid="{00000000-0005-0000-0000-00004CA20000}"/>
    <cellStyle name="Normal 8 5 2 2 3 3 4 2" xfId="33004" xr:uid="{00000000-0005-0000-0000-00004DA20000}"/>
    <cellStyle name="Normal 8 5 2 2 3 3 5" xfId="25563" xr:uid="{00000000-0005-0000-0000-00004EA20000}"/>
    <cellStyle name="Normal 8 5 2 2 3 4" xfId="4788" xr:uid="{00000000-0005-0000-0000-00004FA20000}"/>
    <cellStyle name="Normal 8 5 2 2 3 4 2" xfId="19672" xr:uid="{00000000-0005-0000-0000-000050A20000}"/>
    <cellStyle name="Normal 8 5 2 2 3 4 2 2" xfId="42315" xr:uid="{00000000-0005-0000-0000-000051A20000}"/>
    <cellStyle name="Normal 8 5 2 2 3 4 3" xfId="12232" xr:uid="{00000000-0005-0000-0000-000052A20000}"/>
    <cellStyle name="Normal 8 5 2 2 3 4 3 2" xfId="34875" xr:uid="{00000000-0005-0000-0000-000053A20000}"/>
    <cellStyle name="Normal 8 5 2 2 3 4 4" xfId="27434" xr:uid="{00000000-0005-0000-0000-000054A20000}"/>
    <cellStyle name="Normal 8 5 2 2 3 5" xfId="15954" xr:uid="{00000000-0005-0000-0000-000055A20000}"/>
    <cellStyle name="Normal 8 5 2 2 3 5 2" xfId="38597" xr:uid="{00000000-0005-0000-0000-000056A20000}"/>
    <cellStyle name="Normal 8 5 2 2 3 6" xfId="8514" xr:uid="{00000000-0005-0000-0000-000057A20000}"/>
    <cellStyle name="Normal 8 5 2 2 3 6 2" xfId="31157" xr:uid="{00000000-0005-0000-0000-000058A20000}"/>
    <cellStyle name="Normal 8 5 2 2 3 7" xfId="23716" xr:uid="{00000000-0005-0000-0000-000059A20000}"/>
    <cellStyle name="Normal 8 5 2 2 4" xfId="1527" xr:uid="{00000000-0005-0000-0000-00005AA20000}"/>
    <cellStyle name="Normal 8 5 2 2 4 2" xfId="3377" xr:uid="{00000000-0005-0000-0000-00005BA20000}"/>
    <cellStyle name="Normal 8 5 2 2 4 2 2" xfId="7098" xr:uid="{00000000-0005-0000-0000-00005CA20000}"/>
    <cellStyle name="Normal 8 5 2 2 4 2 2 2" xfId="21982" xr:uid="{00000000-0005-0000-0000-00005DA20000}"/>
    <cellStyle name="Normal 8 5 2 2 4 2 2 2 2" xfId="44625" xr:uid="{00000000-0005-0000-0000-00005EA20000}"/>
    <cellStyle name="Normal 8 5 2 2 4 2 2 3" xfId="14542" xr:uid="{00000000-0005-0000-0000-00005FA20000}"/>
    <cellStyle name="Normal 8 5 2 2 4 2 2 3 2" xfId="37185" xr:uid="{00000000-0005-0000-0000-000060A20000}"/>
    <cellStyle name="Normal 8 5 2 2 4 2 2 4" xfId="29744" xr:uid="{00000000-0005-0000-0000-000061A20000}"/>
    <cellStyle name="Normal 8 5 2 2 4 2 3" xfId="18264" xr:uid="{00000000-0005-0000-0000-000062A20000}"/>
    <cellStyle name="Normal 8 5 2 2 4 2 3 2" xfId="40907" xr:uid="{00000000-0005-0000-0000-000063A20000}"/>
    <cellStyle name="Normal 8 5 2 2 4 2 4" xfId="10824" xr:uid="{00000000-0005-0000-0000-000064A20000}"/>
    <cellStyle name="Normal 8 5 2 2 4 2 4 2" xfId="33467" xr:uid="{00000000-0005-0000-0000-000065A20000}"/>
    <cellStyle name="Normal 8 5 2 2 4 2 5" xfId="26026" xr:uid="{00000000-0005-0000-0000-000066A20000}"/>
    <cellStyle name="Normal 8 5 2 2 4 3" xfId="5251" xr:uid="{00000000-0005-0000-0000-000067A20000}"/>
    <cellStyle name="Normal 8 5 2 2 4 3 2" xfId="20135" xr:uid="{00000000-0005-0000-0000-000068A20000}"/>
    <cellStyle name="Normal 8 5 2 2 4 3 2 2" xfId="42778" xr:uid="{00000000-0005-0000-0000-000069A20000}"/>
    <cellStyle name="Normal 8 5 2 2 4 3 3" xfId="12695" xr:uid="{00000000-0005-0000-0000-00006AA20000}"/>
    <cellStyle name="Normal 8 5 2 2 4 3 3 2" xfId="35338" xr:uid="{00000000-0005-0000-0000-00006BA20000}"/>
    <cellStyle name="Normal 8 5 2 2 4 3 4" xfId="27897" xr:uid="{00000000-0005-0000-0000-00006CA20000}"/>
    <cellStyle name="Normal 8 5 2 2 4 4" xfId="16417" xr:uid="{00000000-0005-0000-0000-00006DA20000}"/>
    <cellStyle name="Normal 8 5 2 2 4 4 2" xfId="39060" xr:uid="{00000000-0005-0000-0000-00006EA20000}"/>
    <cellStyle name="Normal 8 5 2 2 4 5" xfId="8977" xr:uid="{00000000-0005-0000-0000-00006FA20000}"/>
    <cellStyle name="Normal 8 5 2 2 4 5 2" xfId="31620" xr:uid="{00000000-0005-0000-0000-000070A20000}"/>
    <cellStyle name="Normal 8 5 2 2 4 6" xfId="24179" xr:uid="{00000000-0005-0000-0000-000071A20000}"/>
    <cellStyle name="Normal 8 5 2 2 5" xfId="2452" xr:uid="{00000000-0005-0000-0000-000072A20000}"/>
    <cellStyle name="Normal 8 5 2 2 5 2" xfId="6173" xr:uid="{00000000-0005-0000-0000-000073A20000}"/>
    <cellStyle name="Normal 8 5 2 2 5 2 2" xfId="21057" xr:uid="{00000000-0005-0000-0000-000074A20000}"/>
    <cellStyle name="Normal 8 5 2 2 5 2 2 2" xfId="43700" xr:uid="{00000000-0005-0000-0000-000075A20000}"/>
    <cellStyle name="Normal 8 5 2 2 5 2 3" xfId="13617" xr:uid="{00000000-0005-0000-0000-000076A20000}"/>
    <cellStyle name="Normal 8 5 2 2 5 2 3 2" xfId="36260" xr:uid="{00000000-0005-0000-0000-000077A20000}"/>
    <cellStyle name="Normal 8 5 2 2 5 2 4" xfId="28819" xr:uid="{00000000-0005-0000-0000-000078A20000}"/>
    <cellStyle name="Normal 8 5 2 2 5 3" xfId="17339" xr:uid="{00000000-0005-0000-0000-000079A20000}"/>
    <cellStyle name="Normal 8 5 2 2 5 3 2" xfId="39982" xr:uid="{00000000-0005-0000-0000-00007AA20000}"/>
    <cellStyle name="Normal 8 5 2 2 5 4" xfId="9899" xr:uid="{00000000-0005-0000-0000-00007BA20000}"/>
    <cellStyle name="Normal 8 5 2 2 5 4 2" xfId="32542" xr:uid="{00000000-0005-0000-0000-00007CA20000}"/>
    <cellStyle name="Normal 8 5 2 2 5 5" xfId="25101" xr:uid="{00000000-0005-0000-0000-00007DA20000}"/>
    <cellStyle name="Normal 8 5 2 2 6" xfId="4326" xr:uid="{00000000-0005-0000-0000-00007EA20000}"/>
    <cellStyle name="Normal 8 5 2 2 6 2" xfId="19210" xr:uid="{00000000-0005-0000-0000-00007FA20000}"/>
    <cellStyle name="Normal 8 5 2 2 6 2 2" xfId="41853" xr:uid="{00000000-0005-0000-0000-000080A20000}"/>
    <cellStyle name="Normal 8 5 2 2 6 3" xfId="11770" xr:uid="{00000000-0005-0000-0000-000081A20000}"/>
    <cellStyle name="Normal 8 5 2 2 6 3 2" xfId="34413" xr:uid="{00000000-0005-0000-0000-000082A20000}"/>
    <cellStyle name="Normal 8 5 2 2 6 4" xfId="26972" xr:uid="{00000000-0005-0000-0000-000083A20000}"/>
    <cellStyle name="Normal 8 5 2 2 7" xfId="15492" xr:uid="{00000000-0005-0000-0000-000084A20000}"/>
    <cellStyle name="Normal 8 5 2 2 7 2" xfId="38135" xr:uid="{00000000-0005-0000-0000-000085A20000}"/>
    <cellStyle name="Normal 8 5 2 2 8" xfId="8052" xr:uid="{00000000-0005-0000-0000-000086A20000}"/>
    <cellStyle name="Normal 8 5 2 2 8 2" xfId="30695" xr:uid="{00000000-0005-0000-0000-000087A20000}"/>
    <cellStyle name="Normal 8 5 2 2 9" xfId="23255" xr:uid="{00000000-0005-0000-0000-000088A20000}"/>
    <cellStyle name="Normal 8 5 2 3" xfId="702" xr:uid="{00000000-0005-0000-0000-000089A20000}"/>
    <cellStyle name="Normal 8 5 2 3 2" xfId="1167" xr:uid="{00000000-0005-0000-0000-00008AA20000}"/>
    <cellStyle name="Normal 8 5 2 3 2 2" xfId="2095" xr:uid="{00000000-0005-0000-0000-00008BA20000}"/>
    <cellStyle name="Normal 8 5 2 3 2 2 2" xfId="3945" xr:uid="{00000000-0005-0000-0000-00008CA20000}"/>
    <cellStyle name="Normal 8 5 2 3 2 2 2 2" xfId="7666" xr:uid="{00000000-0005-0000-0000-00008DA20000}"/>
    <cellStyle name="Normal 8 5 2 3 2 2 2 2 2" xfId="22550" xr:uid="{00000000-0005-0000-0000-00008EA20000}"/>
    <cellStyle name="Normal 8 5 2 3 2 2 2 2 2 2" xfId="45193" xr:uid="{00000000-0005-0000-0000-00008FA20000}"/>
    <cellStyle name="Normal 8 5 2 3 2 2 2 2 3" xfId="15110" xr:uid="{00000000-0005-0000-0000-000090A20000}"/>
    <cellStyle name="Normal 8 5 2 3 2 2 2 2 3 2" xfId="37753" xr:uid="{00000000-0005-0000-0000-000091A20000}"/>
    <cellStyle name="Normal 8 5 2 3 2 2 2 2 4" xfId="30312" xr:uid="{00000000-0005-0000-0000-000092A20000}"/>
    <cellStyle name="Normal 8 5 2 3 2 2 2 3" xfId="18832" xr:uid="{00000000-0005-0000-0000-000093A20000}"/>
    <cellStyle name="Normal 8 5 2 3 2 2 2 3 2" xfId="41475" xr:uid="{00000000-0005-0000-0000-000094A20000}"/>
    <cellStyle name="Normal 8 5 2 3 2 2 2 4" xfId="11392" xr:uid="{00000000-0005-0000-0000-000095A20000}"/>
    <cellStyle name="Normal 8 5 2 3 2 2 2 4 2" xfId="34035" xr:uid="{00000000-0005-0000-0000-000096A20000}"/>
    <cellStyle name="Normal 8 5 2 3 2 2 2 5" xfId="26594" xr:uid="{00000000-0005-0000-0000-000097A20000}"/>
    <cellStyle name="Normal 8 5 2 3 2 2 3" xfId="5819" xr:uid="{00000000-0005-0000-0000-000098A20000}"/>
    <cellStyle name="Normal 8 5 2 3 2 2 3 2" xfId="20703" xr:uid="{00000000-0005-0000-0000-000099A20000}"/>
    <cellStyle name="Normal 8 5 2 3 2 2 3 2 2" xfId="43346" xr:uid="{00000000-0005-0000-0000-00009AA20000}"/>
    <cellStyle name="Normal 8 5 2 3 2 2 3 3" xfId="13263" xr:uid="{00000000-0005-0000-0000-00009BA20000}"/>
    <cellStyle name="Normal 8 5 2 3 2 2 3 3 2" xfId="35906" xr:uid="{00000000-0005-0000-0000-00009CA20000}"/>
    <cellStyle name="Normal 8 5 2 3 2 2 3 4" xfId="28465" xr:uid="{00000000-0005-0000-0000-00009DA20000}"/>
    <cellStyle name="Normal 8 5 2 3 2 2 4" xfId="16985" xr:uid="{00000000-0005-0000-0000-00009EA20000}"/>
    <cellStyle name="Normal 8 5 2 3 2 2 4 2" xfId="39628" xr:uid="{00000000-0005-0000-0000-00009FA20000}"/>
    <cellStyle name="Normal 8 5 2 3 2 2 5" xfId="9545" xr:uid="{00000000-0005-0000-0000-0000A0A20000}"/>
    <cellStyle name="Normal 8 5 2 3 2 2 5 2" xfId="32188" xr:uid="{00000000-0005-0000-0000-0000A1A20000}"/>
    <cellStyle name="Normal 8 5 2 3 2 2 6" xfId="24747" xr:uid="{00000000-0005-0000-0000-0000A2A20000}"/>
    <cellStyle name="Normal 8 5 2 3 2 3" xfId="3020" xr:uid="{00000000-0005-0000-0000-0000A3A20000}"/>
    <cellStyle name="Normal 8 5 2 3 2 3 2" xfId="6741" xr:uid="{00000000-0005-0000-0000-0000A4A20000}"/>
    <cellStyle name="Normal 8 5 2 3 2 3 2 2" xfId="21625" xr:uid="{00000000-0005-0000-0000-0000A5A20000}"/>
    <cellStyle name="Normal 8 5 2 3 2 3 2 2 2" xfId="44268" xr:uid="{00000000-0005-0000-0000-0000A6A20000}"/>
    <cellStyle name="Normal 8 5 2 3 2 3 2 3" xfId="14185" xr:uid="{00000000-0005-0000-0000-0000A7A20000}"/>
    <cellStyle name="Normal 8 5 2 3 2 3 2 3 2" xfId="36828" xr:uid="{00000000-0005-0000-0000-0000A8A20000}"/>
    <cellStyle name="Normal 8 5 2 3 2 3 2 4" xfId="29387" xr:uid="{00000000-0005-0000-0000-0000A9A20000}"/>
    <cellStyle name="Normal 8 5 2 3 2 3 3" xfId="17907" xr:uid="{00000000-0005-0000-0000-0000AAA20000}"/>
    <cellStyle name="Normal 8 5 2 3 2 3 3 2" xfId="40550" xr:uid="{00000000-0005-0000-0000-0000ABA20000}"/>
    <cellStyle name="Normal 8 5 2 3 2 3 4" xfId="10467" xr:uid="{00000000-0005-0000-0000-0000ACA20000}"/>
    <cellStyle name="Normal 8 5 2 3 2 3 4 2" xfId="33110" xr:uid="{00000000-0005-0000-0000-0000ADA20000}"/>
    <cellStyle name="Normal 8 5 2 3 2 3 5" xfId="25669" xr:uid="{00000000-0005-0000-0000-0000AEA20000}"/>
    <cellStyle name="Normal 8 5 2 3 2 4" xfId="4894" xr:uid="{00000000-0005-0000-0000-0000AFA20000}"/>
    <cellStyle name="Normal 8 5 2 3 2 4 2" xfId="19778" xr:uid="{00000000-0005-0000-0000-0000B0A20000}"/>
    <cellStyle name="Normal 8 5 2 3 2 4 2 2" xfId="42421" xr:uid="{00000000-0005-0000-0000-0000B1A20000}"/>
    <cellStyle name="Normal 8 5 2 3 2 4 3" xfId="12338" xr:uid="{00000000-0005-0000-0000-0000B2A20000}"/>
    <cellStyle name="Normal 8 5 2 3 2 4 3 2" xfId="34981" xr:uid="{00000000-0005-0000-0000-0000B3A20000}"/>
    <cellStyle name="Normal 8 5 2 3 2 4 4" xfId="27540" xr:uid="{00000000-0005-0000-0000-0000B4A20000}"/>
    <cellStyle name="Normal 8 5 2 3 2 5" xfId="16060" xr:uid="{00000000-0005-0000-0000-0000B5A20000}"/>
    <cellStyle name="Normal 8 5 2 3 2 5 2" xfId="38703" xr:uid="{00000000-0005-0000-0000-0000B6A20000}"/>
    <cellStyle name="Normal 8 5 2 3 2 6" xfId="8620" xr:uid="{00000000-0005-0000-0000-0000B7A20000}"/>
    <cellStyle name="Normal 8 5 2 3 2 6 2" xfId="31263" xr:uid="{00000000-0005-0000-0000-0000B8A20000}"/>
    <cellStyle name="Normal 8 5 2 3 2 7" xfId="23822" xr:uid="{00000000-0005-0000-0000-0000B9A20000}"/>
    <cellStyle name="Normal 8 5 2 3 3" xfId="1633" xr:uid="{00000000-0005-0000-0000-0000BAA20000}"/>
    <cellStyle name="Normal 8 5 2 3 3 2" xfId="3483" xr:uid="{00000000-0005-0000-0000-0000BBA20000}"/>
    <cellStyle name="Normal 8 5 2 3 3 2 2" xfId="7204" xr:uid="{00000000-0005-0000-0000-0000BCA20000}"/>
    <cellStyle name="Normal 8 5 2 3 3 2 2 2" xfId="22088" xr:uid="{00000000-0005-0000-0000-0000BDA20000}"/>
    <cellStyle name="Normal 8 5 2 3 3 2 2 2 2" xfId="44731" xr:uid="{00000000-0005-0000-0000-0000BEA20000}"/>
    <cellStyle name="Normal 8 5 2 3 3 2 2 3" xfId="14648" xr:uid="{00000000-0005-0000-0000-0000BFA20000}"/>
    <cellStyle name="Normal 8 5 2 3 3 2 2 3 2" xfId="37291" xr:uid="{00000000-0005-0000-0000-0000C0A20000}"/>
    <cellStyle name="Normal 8 5 2 3 3 2 2 4" xfId="29850" xr:uid="{00000000-0005-0000-0000-0000C1A20000}"/>
    <cellStyle name="Normal 8 5 2 3 3 2 3" xfId="18370" xr:uid="{00000000-0005-0000-0000-0000C2A20000}"/>
    <cellStyle name="Normal 8 5 2 3 3 2 3 2" xfId="41013" xr:uid="{00000000-0005-0000-0000-0000C3A20000}"/>
    <cellStyle name="Normal 8 5 2 3 3 2 4" xfId="10930" xr:uid="{00000000-0005-0000-0000-0000C4A20000}"/>
    <cellStyle name="Normal 8 5 2 3 3 2 4 2" xfId="33573" xr:uid="{00000000-0005-0000-0000-0000C5A20000}"/>
    <cellStyle name="Normal 8 5 2 3 3 2 5" xfId="26132" xr:uid="{00000000-0005-0000-0000-0000C6A20000}"/>
    <cellStyle name="Normal 8 5 2 3 3 3" xfId="5357" xr:uid="{00000000-0005-0000-0000-0000C7A20000}"/>
    <cellStyle name="Normal 8 5 2 3 3 3 2" xfId="20241" xr:uid="{00000000-0005-0000-0000-0000C8A20000}"/>
    <cellStyle name="Normal 8 5 2 3 3 3 2 2" xfId="42884" xr:uid="{00000000-0005-0000-0000-0000C9A20000}"/>
    <cellStyle name="Normal 8 5 2 3 3 3 3" xfId="12801" xr:uid="{00000000-0005-0000-0000-0000CAA20000}"/>
    <cellStyle name="Normal 8 5 2 3 3 3 3 2" xfId="35444" xr:uid="{00000000-0005-0000-0000-0000CBA20000}"/>
    <cellStyle name="Normal 8 5 2 3 3 3 4" xfId="28003" xr:uid="{00000000-0005-0000-0000-0000CCA20000}"/>
    <cellStyle name="Normal 8 5 2 3 3 4" xfId="16523" xr:uid="{00000000-0005-0000-0000-0000CDA20000}"/>
    <cellStyle name="Normal 8 5 2 3 3 4 2" xfId="39166" xr:uid="{00000000-0005-0000-0000-0000CEA20000}"/>
    <cellStyle name="Normal 8 5 2 3 3 5" xfId="9083" xr:uid="{00000000-0005-0000-0000-0000CFA20000}"/>
    <cellStyle name="Normal 8 5 2 3 3 5 2" xfId="31726" xr:uid="{00000000-0005-0000-0000-0000D0A20000}"/>
    <cellStyle name="Normal 8 5 2 3 3 6" xfId="24285" xr:uid="{00000000-0005-0000-0000-0000D1A20000}"/>
    <cellStyle name="Normal 8 5 2 3 4" xfId="2558" xr:uid="{00000000-0005-0000-0000-0000D2A20000}"/>
    <cellStyle name="Normal 8 5 2 3 4 2" xfId="6279" xr:uid="{00000000-0005-0000-0000-0000D3A20000}"/>
    <cellStyle name="Normal 8 5 2 3 4 2 2" xfId="21163" xr:uid="{00000000-0005-0000-0000-0000D4A20000}"/>
    <cellStyle name="Normal 8 5 2 3 4 2 2 2" xfId="43806" xr:uid="{00000000-0005-0000-0000-0000D5A20000}"/>
    <cellStyle name="Normal 8 5 2 3 4 2 3" xfId="13723" xr:uid="{00000000-0005-0000-0000-0000D6A20000}"/>
    <cellStyle name="Normal 8 5 2 3 4 2 3 2" xfId="36366" xr:uid="{00000000-0005-0000-0000-0000D7A20000}"/>
    <cellStyle name="Normal 8 5 2 3 4 2 4" xfId="28925" xr:uid="{00000000-0005-0000-0000-0000D8A20000}"/>
    <cellStyle name="Normal 8 5 2 3 4 3" xfId="17445" xr:uid="{00000000-0005-0000-0000-0000D9A20000}"/>
    <cellStyle name="Normal 8 5 2 3 4 3 2" xfId="40088" xr:uid="{00000000-0005-0000-0000-0000DAA20000}"/>
    <cellStyle name="Normal 8 5 2 3 4 4" xfId="10005" xr:uid="{00000000-0005-0000-0000-0000DBA20000}"/>
    <cellStyle name="Normal 8 5 2 3 4 4 2" xfId="32648" xr:uid="{00000000-0005-0000-0000-0000DCA20000}"/>
    <cellStyle name="Normal 8 5 2 3 4 5" xfId="25207" xr:uid="{00000000-0005-0000-0000-0000DDA20000}"/>
    <cellStyle name="Normal 8 5 2 3 5" xfId="4432" xr:uid="{00000000-0005-0000-0000-0000DEA20000}"/>
    <cellStyle name="Normal 8 5 2 3 5 2" xfId="19316" xr:uid="{00000000-0005-0000-0000-0000DFA20000}"/>
    <cellStyle name="Normal 8 5 2 3 5 2 2" xfId="41959" xr:uid="{00000000-0005-0000-0000-0000E0A20000}"/>
    <cellStyle name="Normal 8 5 2 3 5 3" xfId="11876" xr:uid="{00000000-0005-0000-0000-0000E1A20000}"/>
    <cellStyle name="Normal 8 5 2 3 5 3 2" xfId="34519" xr:uid="{00000000-0005-0000-0000-0000E2A20000}"/>
    <cellStyle name="Normal 8 5 2 3 5 4" xfId="27078" xr:uid="{00000000-0005-0000-0000-0000E3A20000}"/>
    <cellStyle name="Normal 8 5 2 3 6" xfId="15598" xr:uid="{00000000-0005-0000-0000-0000E4A20000}"/>
    <cellStyle name="Normal 8 5 2 3 6 2" xfId="38241" xr:uid="{00000000-0005-0000-0000-0000E5A20000}"/>
    <cellStyle name="Normal 8 5 2 3 7" xfId="8158" xr:uid="{00000000-0005-0000-0000-0000E6A20000}"/>
    <cellStyle name="Normal 8 5 2 3 7 2" xfId="30801" xr:uid="{00000000-0005-0000-0000-0000E7A20000}"/>
    <cellStyle name="Normal 8 5 2 3 8" xfId="23360" xr:uid="{00000000-0005-0000-0000-0000E8A20000}"/>
    <cellStyle name="Normal 8 5 2 4" xfId="956" xr:uid="{00000000-0005-0000-0000-0000E9A20000}"/>
    <cellStyle name="Normal 8 5 2 4 2" xfId="1884" xr:uid="{00000000-0005-0000-0000-0000EAA20000}"/>
    <cellStyle name="Normal 8 5 2 4 2 2" xfId="3734" xr:uid="{00000000-0005-0000-0000-0000EBA20000}"/>
    <cellStyle name="Normal 8 5 2 4 2 2 2" xfId="7455" xr:uid="{00000000-0005-0000-0000-0000ECA20000}"/>
    <cellStyle name="Normal 8 5 2 4 2 2 2 2" xfId="22339" xr:uid="{00000000-0005-0000-0000-0000EDA20000}"/>
    <cellStyle name="Normal 8 5 2 4 2 2 2 2 2" xfId="44982" xr:uid="{00000000-0005-0000-0000-0000EEA20000}"/>
    <cellStyle name="Normal 8 5 2 4 2 2 2 3" xfId="14899" xr:uid="{00000000-0005-0000-0000-0000EFA20000}"/>
    <cellStyle name="Normal 8 5 2 4 2 2 2 3 2" xfId="37542" xr:uid="{00000000-0005-0000-0000-0000F0A20000}"/>
    <cellStyle name="Normal 8 5 2 4 2 2 2 4" xfId="30101" xr:uid="{00000000-0005-0000-0000-0000F1A20000}"/>
    <cellStyle name="Normal 8 5 2 4 2 2 3" xfId="18621" xr:uid="{00000000-0005-0000-0000-0000F2A20000}"/>
    <cellStyle name="Normal 8 5 2 4 2 2 3 2" xfId="41264" xr:uid="{00000000-0005-0000-0000-0000F3A20000}"/>
    <cellStyle name="Normal 8 5 2 4 2 2 4" xfId="11181" xr:uid="{00000000-0005-0000-0000-0000F4A20000}"/>
    <cellStyle name="Normal 8 5 2 4 2 2 4 2" xfId="33824" xr:uid="{00000000-0005-0000-0000-0000F5A20000}"/>
    <cellStyle name="Normal 8 5 2 4 2 2 5" xfId="26383" xr:uid="{00000000-0005-0000-0000-0000F6A20000}"/>
    <cellStyle name="Normal 8 5 2 4 2 3" xfId="5608" xr:uid="{00000000-0005-0000-0000-0000F7A20000}"/>
    <cellStyle name="Normal 8 5 2 4 2 3 2" xfId="20492" xr:uid="{00000000-0005-0000-0000-0000F8A20000}"/>
    <cellStyle name="Normal 8 5 2 4 2 3 2 2" xfId="43135" xr:uid="{00000000-0005-0000-0000-0000F9A20000}"/>
    <cellStyle name="Normal 8 5 2 4 2 3 3" xfId="13052" xr:uid="{00000000-0005-0000-0000-0000FAA20000}"/>
    <cellStyle name="Normal 8 5 2 4 2 3 3 2" xfId="35695" xr:uid="{00000000-0005-0000-0000-0000FBA20000}"/>
    <cellStyle name="Normal 8 5 2 4 2 3 4" xfId="28254" xr:uid="{00000000-0005-0000-0000-0000FCA20000}"/>
    <cellStyle name="Normal 8 5 2 4 2 4" xfId="16774" xr:uid="{00000000-0005-0000-0000-0000FDA20000}"/>
    <cellStyle name="Normal 8 5 2 4 2 4 2" xfId="39417" xr:uid="{00000000-0005-0000-0000-0000FEA20000}"/>
    <cellStyle name="Normal 8 5 2 4 2 5" xfId="9334" xr:uid="{00000000-0005-0000-0000-0000FFA20000}"/>
    <cellStyle name="Normal 8 5 2 4 2 5 2" xfId="31977" xr:uid="{00000000-0005-0000-0000-000000A30000}"/>
    <cellStyle name="Normal 8 5 2 4 2 6" xfId="24536" xr:uid="{00000000-0005-0000-0000-000001A30000}"/>
    <cellStyle name="Normal 8 5 2 4 3" xfId="2809" xr:uid="{00000000-0005-0000-0000-000002A30000}"/>
    <cellStyle name="Normal 8 5 2 4 3 2" xfId="6530" xr:uid="{00000000-0005-0000-0000-000003A30000}"/>
    <cellStyle name="Normal 8 5 2 4 3 2 2" xfId="21414" xr:uid="{00000000-0005-0000-0000-000004A30000}"/>
    <cellStyle name="Normal 8 5 2 4 3 2 2 2" xfId="44057" xr:uid="{00000000-0005-0000-0000-000005A30000}"/>
    <cellStyle name="Normal 8 5 2 4 3 2 3" xfId="13974" xr:uid="{00000000-0005-0000-0000-000006A30000}"/>
    <cellStyle name="Normal 8 5 2 4 3 2 3 2" xfId="36617" xr:uid="{00000000-0005-0000-0000-000007A30000}"/>
    <cellStyle name="Normal 8 5 2 4 3 2 4" xfId="29176" xr:uid="{00000000-0005-0000-0000-000008A30000}"/>
    <cellStyle name="Normal 8 5 2 4 3 3" xfId="17696" xr:uid="{00000000-0005-0000-0000-000009A30000}"/>
    <cellStyle name="Normal 8 5 2 4 3 3 2" xfId="40339" xr:uid="{00000000-0005-0000-0000-00000AA30000}"/>
    <cellStyle name="Normal 8 5 2 4 3 4" xfId="10256" xr:uid="{00000000-0005-0000-0000-00000BA30000}"/>
    <cellStyle name="Normal 8 5 2 4 3 4 2" xfId="32899" xr:uid="{00000000-0005-0000-0000-00000CA30000}"/>
    <cellStyle name="Normal 8 5 2 4 3 5" xfId="25458" xr:uid="{00000000-0005-0000-0000-00000DA30000}"/>
    <cellStyle name="Normal 8 5 2 4 4" xfId="4683" xr:uid="{00000000-0005-0000-0000-00000EA30000}"/>
    <cellStyle name="Normal 8 5 2 4 4 2" xfId="19567" xr:uid="{00000000-0005-0000-0000-00000FA30000}"/>
    <cellStyle name="Normal 8 5 2 4 4 2 2" xfId="42210" xr:uid="{00000000-0005-0000-0000-000010A30000}"/>
    <cellStyle name="Normal 8 5 2 4 4 3" xfId="12127" xr:uid="{00000000-0005-0000-0000-000011A30000}"/>
    <cellStyle name="Normal 8 5 2 4 4 3 2" xfId="34770" xr:uid="{00000000-0005-0000-0000-000012A30000}"/>
    <cellStyle name="Normal 8 5 2 4 4 4" xfId="27329" xr:uid="{00000000-0005-0000-0000-000013A30000}"/>
    <cellStyle name="Normal 8 5 2 4 5" xfId="15849" xr:uid="{00000000-0005-0000-0000-000014A30000}"/>
    <cellStyle name="Normal 8 5 2 4 5 2" xfId="38492" xr:uid="{00000000-0005-0000-0000-000015A30000}"/>
    <cellStyle name="Normal 8 5 2 4 6" xfId="8409" xr:uid="{00000000-0005-0000-0000-000016A30000}"/>
    <cellStyle name="Normal 8 5 2 4 6 2" xfId="31052" xr:uid="{00000000-0005-0000-0000-000017A30000}"/>
    <cellStyle name="Normal 8 5 2 4 7" xfId="23611" xr:uid="{00000000-0005-0000-0000-000018A30000}"/>
    <cellStyle name="Normal 8 5 2 5" xfId="1422" xr:uid="{00000000-0005-0000-0000-000019A30000}"/>
    <cellStyle name="Normal 8 5 2 5 2" xfId="3272" xr:uid="{00000000-0005-0000-0000-00001AA30000}"/>
    <cellStyle name="Normal 8 5 2 5 2 2" xfId="6993" xr:uid="{00000000-0005-0000-0000-00001BA30000}"/>
    <cellStyle name="Normal 8 5 2 5 2 2 2" xfId="21877" xr:uid="{00000000-0005-0000-0000-00001CA30000}"/>
    <cellStyle name="Normal 8 5 2 5 2 2 2 2" xfId="44520" xr:uid="{00000000-0005-0000-0000-00001DA30000}"/>
    <cellStyle name="Normal 8 5 2 5 2 2 3" xfId="14437" xr:uid="{00000000-0005-0000-0000-00001EA30000}"/>
    <cellStyle name="Normal 8 5 2 5 2 2 3 2" xfId="37080" xr:uid="{00000000-0005-0000-0000-00001FA30000}"/>
    <cellStyle name="Normal 8 5 2 5 2 2 4" xfId="29639" xr:uid="{00000000-0005-0000-0000-000020A30000}"/>
    <cellStyle name="Normal 8 5 2 5 2 3" xfId="18159" xr:uid="{00000000-0005-0000-0000-000021A30000}"/>
    <cellStyle name="Normal 8 5 2 5 2 3 2" xfId="40802" xr:uid="{00000000-0005-0000-0000-000022A30000}"/>
    <cellStyle name="Normal 8 5 2 5 2 4" xfId="10719" xr:uid="{00000000-0005-0000-0000-000023A30000}"/>
    <cellStyle name="Normal 8 5 2 5 2 4 2" xfId="33362" xr:uid="{00000000-0005-0000-0000-000024A30000}"/>
    <cellStyle name="Normal 8 5 2 5 2 5" xfId="25921" xr:uid="{00000000-0005-0000-0000-000025A30000}"/>
    <cellStyle name="Normal 8 5 2 5 3" xfId="5146" xr:uid="{00000000-0005-0000-0000-000026A30000}"/>
    <cellStyle name="Normal 8 5 2 5 3 2" xfId="20030" xr:uid="{00000000-0005-0000-0000-000027A30000}"/>
    <cellStyle name="Normal 8 5 2 5 3 2 2" xfId="42673" xr:uid="{00000000-0005-0000-0000-000028A30000}"/>
    <cellStyle name="Normal 8 5 2 5 3 3" xfId="12590" xr:uid="{00000000-0005-0000-0000-000029A30000}"/>
    <cellStyle name="Normal 8 5 2 5 3 3 2" xfId="35233" xr:uid="{00000000-0005-0000-0000-00002AA30000}"/>
    <cellStyle name="Normal 8 5 2 5 3 4" xfId="27792" xr:uid="{00000000-0005-0000-0000-00002BA30000}"/>
    <cellStyle name="Normal 8 5 2 5 4" xfId="16312" xr:uid="{00000000-0005-0000-0000-00002CA30000}"/>
    <cellStyle name="Normal 8 5 2 5 4 2" xfId="38955" xr:uid="{00000000-0005-0000-0000-00002DA30000}"/>
    <cellStyle name="Normal 8 5 2 5 5" xfId="8872" xr:uid="{00000000-0005-0000-0000-00002EA30000}"/>
    <cellStyle name="Normal 8 5 2 5 5 2" xfId="31515" xr:uid="{00000000-0005-0000-0000-00002FA30000}"/>
    <cellStyle name="Normal 8 5 2 5 6" xfId="24074" xr:uid="{00000000-0005-0000-0000-000030A30000}"/>
    <cellStyle name="Normal 8 5 2 6" xfId="2347" xr:uid="{00000000-0005-0000-0000-000031A30000}"/>
    <cellStyle name="Normal 8 5 2 6 2" xfId="6068" xr:uid="{00000000-0005-0000-0000-000032A30000}"/>
    <cellStyle name="Normal 8 5 2 6 2 2" xfId="20952" xr:uid="{00000000-0005-0000-0000-000033A30000}"/>
    <cellStyle name="Normal 8 5 2 6 2 2 2" xfId="43595" xr:uid="{00000000-0005-0000-0000-000034A30000}"/>
    <cellStyle name="Normal 8 5 2 6 2 3" xfId="13512" xr:uid="{00000000-0005-0000-0000-000035A30000}"/>
    <cellStyle name="Normal 8 5 2 6 2 3 2" xfId="36155" xr:uid="{00000000-0005-0000-0000-000036A30000}"/>
    <cellStyle name="Normal 8 5 2 6 2 4" xfId="28714" xr:uid="{00000000-0005-0000-0000-000037A30000}"/>
    <cellStyle name="Normal 8 5 2 6 3" xfId="17234" xr:uid="{00000000-0005-0000-0000-000038A30000}"/>
    <cellStyle name="Normal 8 5 2 6 3 2" xfId="39877" xr:uid="{00000000-0005-0000-0000-000039A30000}"/>
    <cellStyle name="Normal 8 5 2 6 4" xfId="9794" xr:uid="{00000000-0005-0000-0000-00003AA30000}"/>
    <cellStyle name="Normal 8 5 2 6 4 2" xfId="32437" xr:uid="{00000000-0005-0000-0000-00003BA30000}"/>
    <cellStyle name="Normal 8 5 2 6 5" xfId="24996" xr:uid="{00000000-0005-0000-0000-00003CA30000}"/>
    <cellStyle name="Normal 8 5 2 7" xfId="4221" xr:uid="{00000000-0005-0000-0000-00003DA30000}"/>
    <cellStyle name="Normal 8 5 2 7 2" xfId="19105" xr:uid="{00000000-0005-0000-0000-00003EA30000}"/>
    <cellStyle name="Normal 8 5 2 7 2 2" xfId="41748" xr:uid="{00000000-0005-0000-0000-00003FA30000}"/>
    <cellStyle name="Normal 8 5 2 7 3" xfId="11665" xr:uid="{00000000-0005-0000-0000-000040A30000}"/>
    <cellStyle name="Normal 8 5 2 7 3 2" xfId="34308" xr:uid="{00000000-0005-0000-0000-000041A30000}"/>
    <cellStyle name="Normal 8 5 2 7 4" xfId="26867" xr:uid="{00000000-0005-0000-0000-000042A30000}"/>
    <cellStyle name="Normal 8 5 2 8" xfId="15387" xr:uid="{00000000-0005-0000-0000-000043A30000}"/>
    <cellStyle name="Normal 8 5 2 8 2" xfId="38030" xr:uid="{00000000-0005-0000-0000-000044A30000}"/>
    <cellStyle name="Normal 8 5 2 9" xfId="7947" xr:uid="{00000000-0005-0000-0000-000045A30000}"/>
    <cellStyle name="Normal 8 5 2 9 2" xfId="30590" xr:uid="{00000000-0005-0000-0000-000046A30000}"/>
    <cellStyle name="Normal 8 5 3" xfId="543" xr:uid="{00000000-0005-0000-0000-000047A30000}"/>
    <cellStyle name="Normal 8 5 3 2" xfId="755" xr:uid="{00000000-0005-0000-0000-000048A30000}"/>
    <cellStyle name="Normal 8 5 3 2 2" xfId="1220" xr:uid="{00000000-0005-0000-0000-000049A30000}"/>
    <cellStyle name="Normal 8 5 3 2 2 2" xfId="2148" xr:uid="{00000000-0005-0000-0000-00004AA30000}"/>
    <cellStyle name="Normal 8 5 3 2 2 2 2" xfId="3998" xr:uid="{00000000-0005-0000-0000-00004BA30000}"/>
    <cellStyle name="Normal 8 5 3 2 2 2 2 2" xfId="7719" xr:uid="{00000000-0005-0000-0000-00004CA30000}"/>
    <cellStyle name="Normal 8 5 3 2 2 2 2 2 2" xfId="22603" xr:uid="{00000000-0005-0000-0000-00004DA30000}"/>
    <cellStyle name="Normal 8 5 3 2 2 2 2 2 2 2" xfId="45246" xr:uid="{00000000-0005-0000-0000-00004EA30000}"/>
    <cellStyle name="Normal 8 5 3 2 2 2 2 2 3" xfId="15163" xr:uid="{00000000-0005-0000-0000-00004FA30000}"/>
    <cellStyle name="Normal 8 5 3 2 2 2 2 2 3 2" xfId="37806" xr:uid="{00000000-0005-0000-0000-000050A30000}"/>
    <cellStyle name="Normal 8 5 3 2 2 2 2 2 4" xfId="30365" xr:uid="{00000000-0005-0000-0000-000051A30000}"/>
    <cellStyle name="Normal 8 5 3 2 2 2 2 3" xfId="18885" xr:uid="{00000000-0005-0000-0000-000052A30000}"/>
    <cellStyle name="Normal 8 5 3 2 2 2 2 3 2" xfId="41528" xr:uid="{00000000-0005-0000-0000-000053A30000}"/>
    <cellStyle name="Normal 8 5 3 2 2 2 2 4" xfId="11445" xr:uid="{00000000-0005-0000-0000-000054A30000}"/>
    <cellStyle name="Normal 8 5 3 2 2 2 2 4 2" xfId="34088" xr:uid="{00000000-0005-0000-0000-000055A30000}"/>
    <cellStyle name="Normal 8 5 3 2 2 2 2 5" xfId="26647" xr:uid="{00000000-0005-0000-0000-000056A30000}"/>
    <cellStyle name="Normal 8 5 3 2 2 2 3" xfId="5872" xr:uid="{00000000-0005-0000-0000-000057A30000}"/>
    <cellStyle name="Normal 8 5 3 2 2 2 3 2" xfId="20756" xr:uid="{00000000-0005-0000-0000-000058A30000}"/>
    <cellStyle name="Normal 8 5 3 2 2 2 3 2 2" xfId="43399" xr:uid="{00000000-0005-0000-0000-000059A30000}"/>
    <cellStyle name="Normal 8 5 3 2 2 2 3 3" xfId="13316" xr:uid="{00000000-0005-0000-0000-00005AA30000}"/>
    <cellStyle name="Normal 8 5 3 2 2 2 3 3 2" xfId="35959" xr:uid="{00000000-0005-0000-0000-00005BA30000}"/>
    <cellStyle name="Normal 8 5 3 2 2 2 3 4" xfId="28518" xr:uid="{00000000-0005-0000-0000-00005CA30000}"/>
    <cellStyle name="Normal 8 5 3 2 2 2 4" xfId="17038" xr:uid="{00000000-0005-0000-0000-00005DA30000}"/>
    <cellStyle name="Normal 8 5 3 2 2 2 4 2" xfId="39681" xr:uid="{00000000-0005-0000-0000-00005EA30000}"/>
    <cellStyle name="Normal 8 5 3 2 2 2 5" xfId="9598" xr:uid="{00000000-0005-0000-0000-00005FA30000}"/>
    <cellStyle name="Normal 8 5 3 2 2 2 5 2" xfId="32241" xr:uid="{00000000-0005-0000-0000-000060A30000}"/>
    <cellStyle name="Normal 8 5 3 2 2 2 6" xfId="24800" xr:uid="{00000000-0005-0000-0000-000061A30000}"/>
    <cellStyle name="Normal 8 5 3 2 2 3" xfId="3073" xr:uid="{00000000-0005-0000-0000-000062A30000}"/>
    <cellStyle name="Normal 8 5 3 2 2 3 2" xfId="6794" xr:uid="{00000000-0005-0000-0000-000063A30000}"/>
    <cellStyle name="Normal 8 5 3 2 2 3 2 2" xfId="21678" xr:uid="{00000000-0005-0000-0000-000064A30000}"/>
    <cellStyle name="Normal 8 5 3 2 2 3 2 2 2" xfId="44321" xr:uid="{00000000-0005-0000-0000-000065A30000}"/>
    <cellStyle name="Normal 8 5 3 2 2 3 2 3" xfId="14238" xr:uid="{00000000-0005-0000-0000-000066A30000}"/>
    <cellStyle name="Normal 8 5 3 2 2 3 2 3 2" xfId="36881" xr:uid="{00000000-0005-0000-0000-000067A30000}"/>
    <cellStyle name="Normal 8 5 3 2 2 3 2 4" xfId="29440" xr:uid="{00000000-0005-0000-0000-000068A30000}"/>
    <cellStyle name="Normal 8 5 3 2 2 3 3" xfId="17960" xr:uid="{00000000-0005-0000-0000-000069A30000}"/>
    <cellStyle name="Normal 8 5 3 2 2 3 3 2" xfId="40603" xr:uid="{00000000-0005-0000-0000-00006AA30000}"/>
    <cellStyle name="Normal 8 5 3 2 2 3 4" xfId="10520" xr:uid="{00000000-0005-0000-0000-00006BA30000}"/>
    <cellStyle name="Normal 8 5 3 2 2 3 4 2" xfId="33163" xr:uid="{00000000-0005-0000-0000-00006CA30000}"/>
    <cellStyle name="Normal 8 5 3 2 2 3 5" xfId="25722" xr:uid="{00000000-0005-0000-0000-00006DA30000}"/>
    <cellStyle name="Normal 8 5 3 2 2 4" xfId="4947" xr:uid="{00000000-0005-0000-0000-00006EA30000}"/>
    <cellStyle name="Normal 8 5 3 2 2 4 2" xfId="19831" xr:uid="{00000000-0005-0000-0000-00006FA30000}"/>
    <cellStyle name="Normal 8 5 3 2 2 4 2 2" xfId="42474" xr:uid="{00000000-0005-0000-0000-000070A30000}"/>
    <cellStyle name="Normal 8 5 3 2 2 4 3" xfId="12391" xr:uid="{00000000-0005-0000-0000-000071A30000}"/>
    <cellStyle name="Normal 8 5 3 2 2 4 3 2" xfId="35034" xr:uid="{00000000-0005-0000-0000-000072A30000}"/>
    <cellStyle name="Normal 8 5 3 2 2 4 4" xfId="27593" xr:uid="{00000000-0005-0000-0000-000073A30000}"/>
    <cellStyle name="Normal 8 5 3 2 2 5" xfId="16113" xr:uid="{00000000-0005-0000-0000-000074A30000}"/>
    <cellStyle name="Normal 8 5 3 2 2 5 2" xfId="38756" xr:uid="{00000000-0005-0000-0000-000075A30000}"/>
    <cellStyle name="Normal 8 5 3 2 2 6" xfId="8673" xr:uid="{00000000-0005-0000-0000-000076A30000}"/>
    <cellStyle name="Normal 8 5 3 2 2 6 2" xfId="31316" xr:uid="{00000000-0005-0000-0000-000077A30000}"/>
    <cellStyle name="Normal 8 5 3 2 2 7" xfId="23875" xr:uid="{00000000-0005-0000-0000-000078A30000}"/>
    <cellStyle name="Normal 8 5 3 2 3" xfId="1686" xr:uid="{00000000-0005-0000-0000-000079A30000}"/>
    <cellStyle name="Normal 8 5 3 2 3 2" xfId="3536" xr:uid="{00000000-0005-0000-0000-00007AA30000}"/>
    <cellStyle name="Normal 8 5 3 2 3 2 2" xfId="7257" xr:uid="{00000000-0005-0000-0000-00007BA30000}"/>
    <cellStyle name="Normal 8 5 3 2 3 2 2 2" xfId="22141" xr:uid="{00000000-0005-0000-0000-00007CA30000}"/>
    <cellStyle name="Normal 8 5 3 2 3 2 2 2 2" xfId="44784" xr:uid="{00000000-0005-0000-0000-00007DA30000}"/>
    <cellStyle name="Normal 8 5 3 2 3 2 2 3" xfId="14701" xr:uid="{00000000-0005-0000-0000-00007EA30000}"/>
    <cellStyle name="Normal 8 5 3 2 3 2 2 3 2" xfId="37344" xr:uid="{00000000-0005-0000-0000-00007FA30000}"/>
    <cellStyle name="Normal 8 5 3 2 3 2 2 4" xfId="29903" xr:uid="{00000000-0005-0000-0000-000080A30000}"/>
    <cellStyle name="Normal 8 5 3 2 3 2 3" xfId="18423" xr:uid="{00000000-0005-0000-0000-000081A30000}"/>
    <cellStyle name="Normal 8 5 3 2 3 2 3 2" xfId="41066" xr:uid="{00000000-0005-0000-0000-000082A30000}"/>
    <cellStyle name="Normal 8 5 3 2 3 2 4" xfId="10983" xr:uid="{00000000-0005-0000-0000-000083A30000}"/>
    <cellStyle name="Normal 8 5 3 2 3 2 4 2" xfId="33626" xr:uid="{00000000-0005-0000-0000-000084A30000}"/>
    <cellStyle name="Normal 8 5 3 2 3 2 5" xfId="26185" xr:uid="{00000000-0005-0000-0000-000085A30000}"/>
    <cellStyle name="Normal 8 5 3 2 3 3" xfId="5410" xr:uid="{00000000-0005-0000-0000-000086A30000}"/>
    <cellStyle name="Normal 8 5 3 2 3 3 2" xfId="20294" xr:uid="{00000000-0005-0000-0000-000087A30000}"/>
    <cellStyle name="Normal 8 5 3 2 3 3 2 2" xfId="42937" xr:uid="{00000000-0005-0000-0000-000088A30000}"/>
    <cellStyle name="Normal 8 5 3 2 3 3 3" xfId="12854" xr:uid="{00000000-0005-0000-0000-000089A30000}"/>
    <cellStyle name="Normal 8 5 3 2 3 3 3 2" xfId="35497" xr:uid="{00000000-0005-0000-0000-00008AA30000}"/>
    <cellStyle name="Normal 8 5 3 2 3 3 4" xfId="28056" xr:uid="{00000000-0005-0000-0000-00008BA30000}"/>
    <cellStyle name="Normal 8 5 3 2 3 4" xfId="16576" xr:uid="{00000000-0005-0000-0000-00008CA30000}"/>
    <cellStyle name="Normal 8 5 3 2 3 4 2" xfId="39219" xr:uid="{00000000-0005-0000-0000-00008DA30000}"/>
    <cellStyle name="Normal 8 5 3 2 3 5" xfId="9136" xr:uid="{00000000-0005-0000-0000-00008EA30000}"/>
    <cellStyle name="Normal 8 5 3 2 3 5 2" xfId="31779" xr:uid="{00000000-0005-0000-0000-00008FA30000}"/>
    <cellStyle name="Normal 8 5 3 2 3 6" xfId="24338" xr:uid="{00000000-0005-0000-0000-000090A30000}"/>
    <cellStyle name="Normal 8 5 3 2 4" xfId="2611" xr:uid="{00000000-0005-0000-0000-000091A30000}"/>
    <cellStyle name="Normal 8 5 3 2 4 2" xfId="6332" xr:uid="{00000000-0005-0000-0000-000092A30000}"/>
    <cellStyle name="Normal 8 5 3 2 4 2 2" xfId="21216" xr:uid="{00000000-0005-0000-0000-000093A30000}"/>
    <cellStyle name="Normal 8 5 3 2 4 2 2 2" xfId="43859" xr:uid="{00000000-0005-0000-0000-000094A30000}"/>
    <cellStyle name="Normal 8 5 3 2 4 2 3" xfId="13776" xr:uid="{00000000-0005-0000-0000-000095A30000}"/>
    <cellStyle name="Normal 8 5 3 2 4 2 3 2" xfId="36419" xr:uid="{00000000-0005-0000-0000-000096A30000}"/>
    <cellStyle name="Normal 8 5 3 2 4 2 4" xfId="28978" xr:uid="{00000000-0005-0000-0000-000097A30000}"/>
    <cellStyle name="Normal 8 5 3 2 4 3" xfId="17498" xr:uid="{00000000-0005-0000-0000-000098A30000}"/>
    <cellStyle name="Normal 8 5 3 2 4 3 2" xfId="40141" xr:uid="{00000000-0005-0000-0000-000099A30000}"/>
    <cellStyle name="Normal 8 5 3 2 4 4" xfId="10058" xr:uid="{00000000-0005-0000-0000-00009AA30000}"/>
    <cellStyle name="Normal 8 5 3 2 4 4 2" xfId="32701" xr:uid="{00000000-0005-0000-0000-00009BA30000}"/>
    <cellStyle name="Normal 8 5 3 2 4 5" xfId="25260" xr:uid="{00000000-0005-0000-0000-00009CA30000}"/>
    <cellStyle name="Normal 8 5 3 2 5" xfId="4485" xr:uid="{00000000-0005-0000-0000-00009DA30000}"/>
    <cellStyle name="Normal 8 5 3 2 5 2" xfId="19369" xr:uid="{00000000-0005-0000-0000-00009EA30000}"/>
    <cellStyle name="Normal 8 5 3 2 5 2 2" xfId="42012" xr:uid="{00000000-0005-0000-0000-00009FA30000}"/>
    <cellStyle name="Normal 8 5 3 2 5 3" xfId="11929" xr:uid="{00000000-0005-0000-0000-0000A0A30000}"/>
    <cellStyle name="Normal 8 5 3 2 5 3 2" xfId="34572" xr:uid="{00000000-0005-0000-0000-0000A1A30000}"/>
    <cellStyle name="Normal 8 5 3 2 5 4" xfId="27131" xr:uid="{00000000-0005-0000-0000-0000A2A30000}"/>
    <cellStyle name="Normal 8 5 3 2 6" xfId="15651" xr:uid="{00000000-0005-0000-0000-0000A3A30000}"/>
    <cellStyle name="Normal 8 5 3 2 6 2" xfId="38294" xr:uid="{00000000-0005-0000-0000-0000A4A30000}"/>
    <cellStyle name="Normal 8 5 3 2 7" xfId="8211" xr:uid="{00000000-0005-0000-0000-0000A5A30000}"/>
    <cellStyle name="Normal 8 5 3 2 7 2" xfId="30854" xr:uid="{00000000-0005-0000-0000-0000A6A30000}"/>
    <cellStyle name="Normal 8 5 3 2 8" xfId="23413" xr:uid="{00000000-0005-0000-0000-0000A7A30000}"/>
    <cellStyle name="Normal 8 5 3 3" xfId="1009" xr:uid="{00000000-0005-0000-0000-0000A8A30000}"/>
    <cellStyle name="Normal 8 5 3 3 2" xfId="1937" xr:uid="{00000000-0005-0000-0000-0000A9A30000}"/>
    <cellStyle name="Normal 8 5 3 3 2 2" xfId="3787" xr:uid="{00000000-0005-0000-0000-0000AAA30000}"/>
    <cellStyle name="Normal 8 5 3 3 2 2 2" xfId="7508" xr:uid="{00000000-0005-0000-0000-0000ABA30000}"/>
    <cellStyle name="Normal 8 5 3 3 2 2 2 2" xfId="22392" xr:uid="{00000000-0005-0000-0000-0000ACA30000}"/>
    <cellStyle name="Normal 8 5 3 3 2 2 2 2 2" xfId="45035" xr:uid="{00000000-0005-0000-0000-0000ADA30000}"/>
    <cellStyle name="Normal 8 5 3 3 2 2 2 3" xfId="14952" xr:uid="{00000000-0005-0000-0000-0000AEA30000}"/>
    <cellStyle name="Normal 8 5 3 3 2 2 2 3 2" xfId="37595" xr:uid="{00000000-0005-0000-0000-0000AFA30000}"/>
    <cellStyle name="Normal 8 5 3 3 2 2 2 4" xfId="30154" xr:uid="{00000000-0005-0000-0000-0000B0A30000}"/>
    <cellStyle name="Normal 8 5 3 3 2 2 3" xfId="18674" xr:uid="{00000000-0005-0000-0000-0000B1A30000}"/>
    <cellStyle name="Normal 8 5 3 3 2 2 3 2" xfId="41317" xr:uid="{00000000-0005-0000-0000-0000B2A30000}"/>
    <cellStyle name="Normal 8 5 3 3 2 2 4" xfId="11234" xr:uid="{00000000-0005-0000-0000-0000B3A30000}"/>
    <cellStyle name="Normal 8 5 3 3 2 2 4 2" xfId="33877" xr:uid="{00000000-0005-0000-0000-0000B4A30000}"/>
    <cellStyle name="Normal 8 5 3 3 2 2 5" xfId="26436" xr:uid="{00000000-0005-0000-0000-0000B5A30000}"/>
    <cellStyle name="Normal 8 5 3 3 2 3" xfId="5661" xr:uid="{00000000-0005-0000-0000-0000B6A30000}"/>
    <cellStyle name="Normal 8 5 3 3 2 3 2" xfId="20545" xr:uid="{00000000-0005-0000-0000-0000B7A30000}"/>
    <cellStyle name="Normal 8 5 3 3 2 3 2 2" xfId="43188" xr:uid="{00000000-0005-0000-0000-0000B8A30000}"/>
    <cellStyle name="Normal 8 5 3 3 2 3 3" xfId="13105" xr:uid="{00000000-0005-0000-0000-0000B9A30000}"/>
    <cellStyle name="Normal 8 5 3 3 2 3 3 2" xfId="35748" xr:uid="{00000000-0005-0000-0000-0000BAA30000}"/>
    <cellStyle name="Normal 8 5 3 3 2 3 4" xfId="28307" xr:uid="{00000000-0005-0000-0000-0000BBA30000}"/>
    <cellStyle name="Normal 8 5 3 3 2 4" xfId="16827" xr:uid="{00000000-0005-0000-0000-0000BCA30000}"/>
    <cellStyle name="Normal 8 5 3 3 2 4 2" xfId="39470" xr:uid="{00000000-0005-0000-0000-0000BDA30000}"/>
    <cellStyle name="Normal 8 5 3 3 2 5" xfId="9387" xr:uid="{00000000-0005-0000-0000-0000BEA30000}"/>
    <cellStyle name="Normal 8 5 3 3 2 5 2" xfId="32030" xr:uid="{00000000-0005-0000-0000-0000BFA30000}"/>
    <cellStyle name="Normal 8 5 3 3 2 6" xfId="24589" xr:uid="{00000000-0005-0000-0000-0000C0A30000}"/>
    <cellStyle name="Normal 8 5 3 3 3" xfId="2862" xr:uid="{00000000-0005-0000-0000-0000C1A30000}"/>
    <cellStyle name="Normal 8 5 3 3 3 2" xfId="6583" xr:uid="{00000000-0005-0000-0000-0000C2A30000}"/>
    <cellStyle name="Normal 8 5 3 3 3 2 2" xfId="21467" xr:uid="{00000000-0005-0000-0000-0000C3A30000}"/>
    <cellStyle name="Normal 8 5 3 3 3 2 2 2" xfId="44110" xr:uid="{00000000-0005-0000-0000-0000C4A30000}"/>
    <cellStyle name="Normal 8 5 3 3 3 2 3" xfId="14027" xr:uid="{00000000-0005-0000-0000-0000C5A30000}"/>
    <cellStyle name="Normal 8 5 3 3 3 2 3 2" xfId="36670" xr:uid="{00000000-0005-0000-0000-0000C6A30000}"/>
    <cellStyle name="Normal 8 5 3 3 3 2 4" xfId="29229" xr:uid="{00000000-0005-0000-0000-0000C7A30000}"/>
    <cellStyle name="Normal 8 5 3 3 3 3" xfId="17749" xr:uid="{00000000-0005-0000-0000-0000C8A30000}"/>
    <cellStyle name="Normal 8 5 3 3 3 3 2" xfId="40392" xr:uid="{00000000-0005-0000-0000-0000C9A30000}"/>
    <cellStyle name="Normal 8 5 3 3 3 4" xfId="10309" xr:uid="{00000000-0005-0000-0000-0000CAA30000}"/>
    <cellStyle name="Normal 8 5 3 3 3 4 2" xfId="32952" xr:uid="{00000000-0005-0000-0000-0000CBA30000}"/>
    <cellStyle name="Normal 8 5 3 3 3 5" xfId="25511" xr:uid="{00000000-0005-0000-0000-0000CCA30000}"/>
    <cellStyle name="Normal 8 5 3 3 4" xfId="4736" xr:uid="{00000000-0005-0000-0000-0000CDA30000}"/>
    <cellStyle name="Normal 8 5 3 3 4 2" xfId="19620" xr:uid="{00000000-0005-0000-0000-0000CEA30000}"/>
    <cellStyle name="Normal 8 5 3 3 4 2 2" xfId="42263" xr:uid="{00000000-0005-0000-0000-0000CFA30000}"/>
    <cellStyle name="Normal 8 5 3 3 4 3" xfId="12180" xr:uid="{00000000-0005-0000-0000-0000D0A30000}"/>
    <cellStyle name="Normal 8 5 3 3 4 3 2" xfId="34823" xr:uid="{00000000-0005-0000-0000-0000D1A30000}"/>
    <cellStyle name="Normal 8 5 3 3 4 4" xfId="27382" xr:uid="{00000000-0005-0000-0000-0000D2A30000}"/>
    <cellStyle name="Normal 8 5 3 3 5" xfId="15902" xr:uid="{00000000-0005-0000-0000-0000D3A30000}"/>
    <cellStyle name="Normal 8 5 3 3 5 2" xfId="38545" xr:uid="{00000000-0005-0000-0000-0000D4A30000}"/>
    <cellStyle name="Normal 8 5 3 3 6" xfId="8462" xr:uid="{00000000-0005-0000-0000-0000D5A30000}"/>
    <cellStyle name="Normal 8 5 3 3 6 2" xfId="31105" xr:uid="{00000000-0005-0000-0000-0000D6A30000}"/>
    <cellStyle name="Normal 8 5 3 3 7" xfId="23664" xr:uid="{00000000-0005-0000-0000-0000D7A30000}"/>
    <cellStyle name="Normal 8 5 3 4" xfId="1475" xr:uid="{00000000-0005-0000-0000-0000D8A30000}"/>
    <cellStyle name="Normal 8 5 3 4 2" xfId="3325" xr:uid="{00000000-0005-0000-0000-0000D9A30000}"/>
    <cellStyle name="Normal 8 5 3 4 2 2" xfId="7046" xr:uid="{00000000-0005-0000-0000-0000DAA30000}"/>
    <cellStyle name="Normal 8 5 3 4 2 2 2" xfId="21930" xr:uid="{00000000-0005-0000-0000-0000DBA30000}"/>
    <cellStyle name="Normal 8 5 3 4 2 2 2 2" xfId="44573" xr:uid="{00000000-0005-0000-0000-0000DCA30000}"/>
    <cellStyle name="Normal 8 5 3 4 2 2 3" xfId="14490" xr:uid="{00000000-0005-0000-0000-0000DDA30000}"/>
    <cellStyle name="Normal 8 5 3 4 2 2 3 2" xfId="37133" xr:uid="{00000000-0005-0000-0000-0000DEA30000}"/>
    <cellStyle name="Normal 8 5 3 4 2 2 4" xfId="29692" xr:uid="{00000000-0005-0000-0000-0000DFA30000}"/>
    <cellStyle name="Normal 8 5 3 4 2 3" xfId="18212" xr:uid="{00000000-0005-0000-0000-0000E0A30000}"/>
    <cellStyle name="Normal 8 5 3 4 2 3 2" xfId="40855" xr:uid="{00000000-0005-0000-0000-0000E1A30000}"/>
    <cellStyle name="Normal 8 5 3 4 2 4" xfId="10772" xr:uid="{00000000-0005-0000-0000-0000E2A30000}"/>
    <cellStyle name="Normal 8 5 3 4 2 4 2" xfId="33415" xr:uid="{00000000-0005-0000-0000-0000E3A30000}"/>
    <cellStyle name="Normal 8 5 3 4 2 5" xfId="25974" xr:uid="{00000000-0005-0000-0000-0000E4A30000}"/>
    <cellStyle name="Normal 8 5 3 4 3" xfId="5199" xr:uid="{00000000-0005-0000-0000-0000E5A30000}"/>
    <cellStyle name="Normal 8 5 3 4 3 2" xfId="20083" xr:uid="{00000000-0005-0000-0000-0000E6A30000}"/>
    <cellStyle name="Normal 8 5 3 4 3 2 2" xfId="42726" xr:uid="{00000000-0005-0000-0000-0000E7A30000}"/>
    <cellStyle name="Normal 8 5 3 4 3 3" xfId="12643" xr:uid="{00000000-0005-0000-0000-0000E8A30000}"/>
    <cellStyle name="Normal 8 5 3 4 3 3 2" xfId="35286" xr:uid="{00000000-0005-0000-0000-0000E9A30000}"/>
    <cellStyle name="Normal 8 5 3 4 3 4" xfId="27845" xr:uid="{00000000-0005-0000-0000-0000EAA30000}"/>
    <cellStyle name="Normal 8 5 3 4 4" xfId="16365" xr:uid="{00000000-0005-0000-0000-0000EBA30000}"/>
    <cellStyle name="Normal 8 5 3 4 4 2" xfId="39008" xr:uid="{00000000-0005-0000-0000-0000ECA30000}"/>
    <cellStyle name="Normal 8 5 3 4 5" xfId="8925" xr:uid="{00000000-0005-0000-0000-0000EDA30000}"/>
    <cellStyle name="Normal 8 5 3 4 5 2" xfId="31568" xr:uid="{00000000-0005-0000-0000-0000EEA30000}"/>
    <cellStyle name="Normal 8 5 3 4 6" xfId="24127" xr:uid="{00000000-0005-0000-0000-0000EFA30000}"/>
    <cellStyle name="Normal 8 5 3 5" xfId="2400" xr:uid="{00000000-0005-0000-0000-0000F0A30000}"/>
    <cellStyle name="Normal 8 5 3 5 2" xfId="6121" xr:uid="{00000000-0005-0000-0000-0000F1A30000}"/>
    <cellStyle name="Normal 8 5 3 5 2 2" xfId="21005" xr:uid="{00000000-0005-0000-0000-0000F2A30000}"/>
    <cellStyle name="Normal 8 5 3 5 2 2 2" xfId="43648" xr:uid="{00000000-0005-0000-0000-0000F3A30000}"/>
    <cellStyle name="Normal 8 5 3 5 2 3" xfId="13565" xr:uid="{00000000-0005-0000-0000-0000F4A30000}"/>
    <cellStyle name="Normal 8 5 3 5 2 3 2" xfId="36208" xr:uid="{00000000-0005-0000-0000-0000F5A30000}"/>
    <cellStyle name="Normal 8 5 3 5 2 4" xfId="28767" xr:uid="{00000000-0005-0000-0000-0000F6A30000}"/>
    <cellStyle name="Normal 8 5 3 5 3" xfId="17287" xr:uid="{00000000-0005-0000-0000-0000F7A30000}"/>
    <cellStyle name="Normal 8 5 3 5 3 2" xfId="39930" xr:uid="{00000000-0005-0000-0000-0000F8A30000}"/>
    <cellStyle name="Normal 8 5 3 5 4" xfId="9847" xr:uid="{00000000-0005-0000-0000-0000F9A30000}"/>
    <cellStyle name="Normal 8 5 3 5 4 2" xfId="32490" xr:uid="{00000000-0005-0000-0000-0000FAA30000}"/>
    <cellStyle name="Normal 8 5 3 5 5" xfId="25049" xr:uid="{00000000-0005-0000-0000-0000FBA30000}"/>
    <cellStyle name="Normal 8 5 3 6" xfId="4274" xr:uid="{00000000-0005-0000-0000-0000FCA30000}"/>
    <cellStyle name="Normal 8 5 3 6 2" xfId="19158" xr:uid="{00000000-0005-0000-0000-0000FDA30000}"/>
    <cellStyle name="Normal 8 5 3 6 2 2" xfId="41801" xr:uid="{00000000-0005-0000-0000-0000FEA30000}"/>
    <cellStyle name="Normal 8 5 3 6 3" xfId="11718" xr:uid="{00000000-0005-0000-0000-0000FFA30000}"/>
    <cellStyle name="Normal 8 5 3 6 3 2" xfId="34361" xr:uid="{00000000-0005-0000-0000-000000A40000}"/>
    <cellStyle name="Normal 8 5 3 6 4" xfId="26920" xr:uid="{00000000-0005-0000-0000-000001A40000}"/>
    <cellStyle name="Normal 8 5 3 7" xfId="15440" xr:uid="{00000000-0005-0000-0000-000002A40000}"/>
    <cellStyle name="Normal 8 5 3 7 2" xfId="38083" xr:uid="{00000000-0005-0000-0000-000003A40000}"/>
    <cellStyle name="Normal 8 5 3 8" xfId="8000" xr:uid="{00000000-0005-0000-0000-000004A40000}"/>
    <cellStyle name="Normal 8 5 3 8 2" xfId="30643" xr:uid="{00000000-0005-0000-0000-000005A40000}"/>
    <cellStyle name="Normal 8 5 3 9" xfId="23203" xr:uid="{00000000-0005-0000-0000-000006A40000}"/>
    <cellStyle name="Normal 8 5 4" xfId="650" xr:uid="{00000000-0005-0000-0000-000007A40000}"/>
    <cellStyle name="Normal 8 5 4 2" xfId="1115" xr:uid="{00000000-0005-0000-0000-000008A40000}"/>
    <cellStyle name="Normal 8 5 4 2 2" xfId="2043" xr:uid="{00000000-0005-0000-0000-000009A40000}"/>
    <cellStyle name="Normal 8 5 4 2 2 2" xfId="3893" xr:uid="{00000000-0005-0000-0000-00000AA40000}"/>
    <cellStyle name="Normal 8 5 4 2 2 2 2" xfId="7614" xr:uid="{00000000-0005-0000-0000-00000BA40000}"/>
    <cellStyle name="Normal 8 5 4 2 2 2 2 2" xfId="22498" xr:uid="{00000000-0005-0000-0000-00000CA40000}"/>
    <cellStyle name="Normal 8 5 4 2 2 2 2 2 2" xfId="45141" xr:uid="{00000000-0005-0000-0000-00000DA40000}"/>
    <cellStyle name="Normal 8 5 4 2 2 2 2 3" xfId="15058" xr:uid="{00000000-0005-0000-0000-00000EA40000}"/>
    <cellStyle name="Normal 8 5 4 2 2 2 2 3 2" xfId="37701" xr:uid="{00000000-0005-0000-0000-00000FA40000}"/>
    <cellStyle name="Normal 8 5 4 2 2 2 2 4" xfId="30260" xr:uid="{00000000-0005-0000-0000-000010A40000}"/>
    <cellStyle name="Normal 8 5 4 2 2 2 3" xfId="18780" xr:uid="{00000000-0005-0000-0000-000011A40000}"/>
    <cellStyle name="Normal 8 5 4 2 2 2 3 2" xfId="41423" xr:uid="{00000000-0005-0000-0000-000012A40000}"/>
    <cellStyle name="Normal 8 5 4 2 2 2 4" xfId="11340" xr:uid="{00000000-0005-0000-0000-000013A40000}"/>
    <cellStyle name="Normal 8 5 4 2 2 2 4 2" xfId="33983" xr:uid="{00000000-0005-0000-0000-000014A40000}"/>
    <cellStyle name="Normal 8 5 4 2 2 2 5" xfId="26542" xr:uid="{00000000-0005-0000-0000-000015A40000}"/>
    <cellStyle name="Normal 8 5 4 2 2 3" xfId="5767" xr:uid="{00000000-0005-0000-0000-000016A40000}"/>
    <cellStyle name="Normal 8 5 4 2 2 3 2" xfId="20651" xr:uid="{00000000-0005-0000-0000-000017A40000}"/>
    <cellStyle name="Normal 8 5 4 2 2 3 2 2" xfId="43294" xr:uid="{00000000-0005-0000-0000-000018A40000}"/>
    <cellStyle name="Normal 8 5 4 2 2 3 3" xfId="13211" xr:uid="{00000000-0005-0000-0000-000019A40000}"/>
    <cellStyle name="Normal 8 5 4 2 2 3 3 2" xfId="35854" xr:uid="{00000000-0005-0000-0000-00001AA40000}"/>
    <cellStyle name="Normal 8 5 4 2 2 3 4" xfId="28413" xr:uid="{00000000-0005-0000-0000-00001BA40000}"/>
    <cellStyle name="Normal 8 5 4 2 2 4" xfId="16933" xr:uid="{00000000-0005-0000-0000-00001CA40000}"/>
    <cellStyle name="Normal 8 5 4 2 2 4 2" xfId="39576" xr:uid="{00000000-0005-0000-0000-00001DA40000}"/>
    <cellStyle name="Normal 8 5 4 2 2 5" xfId="9493" xr:uid="{00000000-0005-0000-0000-00001EA40000}"/>
    <cellStyle name="Normal 8 5 4 2 2 5 2" xfId="32136" xr:uid="{00000000-0005-0000-0000-00001FA40000}"/>
    <cellStyle name="Normal 8 5 4 2 2 6" xfId="24695" xr:uid="{00000000-0005-0000-0000-000020A40000}"/>
    <cellStyle name="Normal 8 5 4 2 3" xfId="2968" xr:uid="{00000000-0005-0000-0000-000021A40000}"/>
    <cellStyle name="Normal 8 5 4 2 3 2" xfId="6689" xr:uid="{00000000-0005-0000-0000-000022A40000}"/>
    <cellStyle name="Normal 8 5 4 2 3 2 2" xfId="21573" xr:uid="{00000000-0005-0000-0000-000023A40000}"/>
    <cellStyle name="Normal 8 5 4 2 3 2 2 2" xfId="44216" xr:uid="{00000000-0005-0000-0000-000024A40000}"/>
    <cellStyle name="Normal 8 5 4 2 3 2 3" xfId="14133" xr:uid="{00000000-0005-0000-0000-000025A40000}"/>
    <cellStyle name="Normal 8 5 4 2 3 2 3 2" xfId="36776" xr:uid="{00000000-0005-0000-0000-000026A40000}"/>
    <cellStyle name="Normal 8 5 4 2 3 2 4" xfId="29335" xr:uid="{00000000-0005-0000-0000-000027A40000}"/>
    <cellStyle name="Normal 8 5 4 2 3 3" xfId="17855" xr:uid="{00000000-0005-0000-0000-000028A40000}"/>
    <cellStyle name="Normal 8 5 4 2 3 3 2" xfId="40498" xr:uid="{00000000-0005-0000-0000-000029A40000}"/>
    <cellStyle name="Normal 8 5 4 2 3 4" xfId="10415" xr:uid="{00000000-0005-0000-0000-00002AA40000}"/>
    <cellStyle name="Normal 8 5 4 2 3 4 2" xfId="33058" xr:uid="{00000000-0005-0000-0000-00002BA40000}"/>
    <cellStyle name="Normal 8 5 4 2 3 5" xfId="25617" xr:uid="{00000000-0005-0000-0000-00002CA40000}"/>
    <cellStyle name="Normal 8 5 4 2 4" xfId="4842" xr:uid="{00000000-0005-0000-0000-00002DA40000}"/>
    <cellStyle name="Normal 8 5 4 2 4 2" xfId="19726" xr:uid="{00000000-0005-0000-0000-00002EA40000}"/>
    <cellStyle name="Normal 8 5 4 2 4 2 2" xfId="42369" xr:uid="{00000000-0005-0000-0000-00002FA40000}"/>
    <cellStyle name="Normal 8 5 4 2 4 3" xfId="12286" xr:uid="{00000000-0005-0000-0000-000030A40000}"/>
    <cellStyle name="Normal 8 5 4 2 4 3 2" xfId="34929" xr:uid="{00000000-0005-0000-0000-000031A40000}"/>
    <cellStyle name="Normal 8 5 4 2 4 4" xfId="27488" xr:uid="{00000000-0005-0000-0000-000032A40000}"/>
    <cellStyle name="Normal 8 5 4 2 5" xfId="16008" xr:uid="{00000000-0005-0000-0000-000033A40000}"/>
    <cellStyle name="Normal 8 5 4 2 5 2" xfId="38651" xr:uid="{00000000-0005-0000-0000-000034A40000}"/>
    <cellStyle name="Normal 8 5 4 2 6" xfId="8568" xr:uid="{00000000-0005-0000-0000-000035A40000}"/>
    <cellStyle name="Normal 8 5 4 2 6 2" xfId="31211" xr:uid="{00000000-0005-0000-0000-000036A40000}"/>
    <cellStyle name="Normal 8 5 4 2 7" xfId="23770" xr:uid="{00000000-0005-0000-0000-000037A40000}"/>
    <cellStyle name="Normal 8 5 4 3" xfId="1581" xr:uid="{00000000-0005-0000-0000-000038A40000}"/>
    <cellStyle name="Normal 8 5 4 3 2" xfId="3431" xr:uid="{00000000-0005-0000-0000-000039A40000}"/>
    <cellStyle name="Normal 8 5 4 3 2 2" xfId="7152" xr:uid="{00000000-0005-0000-0000-00003AA40000}"/>
    <cellStyle name="Normal 8 5 4 3 2 2 2" xfId="22036" xr:uid="{00000000-0005-0000-0000-00003BA40000}"/>
    <cellStyle name="Normal 8 5 4 3 2 2 2 2" xfId="44679" xr:uid="{00000000-0005-0000-0000-00003CA40000}"/>
    <cellStyle name="Normal 8 5 4 3 2 2 3" xfId="14596" xr:uid="{00000000-0005-0000-0000-00003DA40000}"/>
    <cellStyle name="Normal 8 5 4 3 2 2 3 2" xfId="37239" xr:uid="{00000000-0005-0000-0000-00003EA40000}"/>
    <cellStyle name="Normal 8 5 4 3 2 2 4" xfId="29798" xr:uid="{00000000-0005-0000-0000-00003FA40000}"/>
    <cellStyle name="Normal 8 5 4 3 2 3" xfId="18318" xr:uid="{00000000-0005-0000-0000-000040A40000}"/>
    <cellStyle name="Normal 8 5 4 3 2 3 2" xfId="40961" xr:uid="{00000000-0005-0000-0000-000041A40000}"/>
    <cellStyle name="Normal 8 5 4 3 2 4" xfId="10878" xr:uid="{00000000-0005-0000-0000-000042A40000}"/>
    <cellStyle name="Normal 8 5 4 3 2 4 2" xfId="33521" xr:uid="{00000000-0005-0000-0000-000043A40000}"/>
    <cellStyle name="Normal 8 5 4 3 2 5" xfId="26080" xr:uid="{00000000-0005-0000-0000-000044A40000}"/>
    <cellStyle name="Normal 8 5 4 3 3" xfId="5305" xr:uid="{00000000-0005-0000-0000-000045A40000}"/>
    <cellStyle name="Normal 8 5 4 3 3 2" xfId="20189" xr:uid="{00000000-0005-0000-0000-000046A40000}"/>
    <cellStyle name="Normal 8 5 4 3 3 2 2" xfId="42832" xr:uid="{00000000-0005-0000-0000-000047A40000}"/>
    <cellStyle name="Normal 8 5 4 3 3 3" xfId="12749" xr:uid="{00000000-0005-0000-0000-000048A40000}"/>
    <cellStyle name="Normal 8 5 4 3 3 3 2" xfId="35392" xr:uid="{00000000-0005-0000-0000-000049A40000}"/>
    <cellStyle name="Normal 8 5 4 3 3 4" xfId="27951" xr:uid="{00000000-0005-0000-0000-00004AA40000}"/>
    <cellStyle name="Normal 8 5 4 3 4" xfId="16471" xr:uid="{00000000-0005-0000-0000-00004BA40000}"/>
    <cellStyle name="Normal 8 5 4 3 4 2" xfId="39114" xr:uid="{00000000-0005-0000-0000-00004CA40000}"/>
    <cellStyle name="Normal 8 5 4 3 5" xfId="9031" xr:uid="{00000000-0005-0000-0000-00004DA40000}"/>
    <cellStyle name="Normal 8 5 4 3 5 2" xfId="31674" xr:uid="{00000000-0005-0000-0000-00004EA40000}"/>
    <cellStyle name="Normal 8 5 4 3 6" xfId="24233" xr:uid="{00000000-0005-0000-0000-00004FA40000}"/>
    <cellStyle name="Normal 8 5 4 4" xfId="2506" xr:uid="{00000000-0005-0000-0000-000050A40000}"/>
    <cellStyle name="Normal 8 5 4 4 2" xfId="6227" xr:uid="{00000000-0005-0000-0000-000051A40000}"/>
    <cellStyle name="Normal 8 5 4 4 2 2" xfId="21111" xr:uid="{00000000-0005-0000-0000-000052A40000}"/>
    <cellStyle name="Normal 8 5 4 4 2 2 2" xfId="43754" xr:uid="{00000000-0005-0000-0000-000053A40000}"/>
    <cellStyle name="Normal 8 5 4 4 2 3" xfId="13671" xr:uid="{00000000-0005-0000-0000-000054A40000}"/>
    <cellStyle name="Normal 8 5 4 4 2 3 2" xfId="36314" xr:uid="{00000000-0005-0000-0000-000055A40000}"/>
    <cellStyle name="Normal 8 5 4 4 2 4" xfId="28873" xr:uid="{00000000-0005-0000-0000-000056A40000}"/>
    <cellStyle name="Normal 8 5 4 4 3" xfId="17393" xr:uid="{00000000-0005-0000-0000-000057A40000}"/>
    <cellStyle name="Normal 8 5 4 4 3 2" xfId="40036" xr:uid="{00000000-0005-0000-0000-000058A40000}"/>
    <cellStyle name="Normal 8 5 4 4 4" xfId="9953" xr:uid="{00000000-0005-0000-0000-000059A40000}"/>
    <cellStyle name="Normal 8 5 4 4 4 2" xfId="32596" xr:uid="{00000000-0005-0000-0000-00005AA40000}"/>
    <cellStyle name="Normal 8 5 4 4 5" xfId="25155" xr:uid="{00000000-0005-0000-0000-00005BA40000}"/>
    <cellStyle name="Normal 8 5 4 5" xfId="4380" xr:uid="{00000000-0005-0000-0000-00005CA40000}"/>
    <cellStyle name="Normal 8 5 4 5 2" xfId="19264" xr:uid="{00000000-0005-0000-0000-00005DA40000}"/>
    <cellStyle name="Normal 8 5 4 5 2 2" xfId="41907" xr:uid="{00000000-0005-0000-0000-00005EA40000}"/>
    <cellStyle name="Normal 8 5 4 5 3" xfId="11824" xr:uid="{00000000-0005-0000-0000-00005FA40000}"/>
    <cellStyle name="Normal 8 5 4 5 3 2" xfId="34467" xr:uid="{00000000-0005-0000-0000-000060A40000}"/>
    <cellStyle name="Normal 8 5 4 5 4" xfId="27026" xr:uid="{00000000-0005-0000-0000-000061A40000}"/>
    <cellStyle name="Normal 8 5 4 6" xfId="15546" xr:uid="{00000000-0005-0000-0000-000062A40000}"/>
    <cellStyle name="Normal 8 5 4 6 2" xfId="38189" xr:uid="{00000000-0005-0000-0000-000063A40000}"/>
    <cellStyle name="Normal 8 5 4 7" xfId="8106" xr:uid="{00000000-0005-0000-0000-000064A40000}"/>
    <cellStyle name="Normal 8 5 4 7 2" xfId="30749" xr:uid="{00000000-0005-0000-0000-000065A40000}"/>
    <cellStyle name="Normal 8 5 4 8" xfId="23308" xr:uid="{00000000-0005-0000-0000-000066A40000}"/>
    <cellStyle name="Normal 8 5 5" xfId="904" xr:uid="{00000000-0005-0000-0000-000067A40000}"/>
    <cellStyle name="Normal 8 5 5 2" xfId="1832" xr:uid="{00000000-0005-0000-0000-000068A40000}"/>
    <cellStyle name="Normal 8 5 5 2 2" xfId="3682" xr:uid="{00000000-0005-0000-0000-000069A40000}"/>
    <cellStyle name="Normal 8 5 5 2 2 2" xfId="7403" xr:uid="{00000000-0005-0000-0000-00006AA40000}"/>
    <cellStyle name="Normal 8 5 5 2 2 2 2" xfId="22287" xr:uid="{00000000-0005-0000-0000-00006BA40000}"/>
    <cellStyle name="Normal 8 5 5 2 2 2 2 2" xfId="44930" xr:uid="{00000000-0005-0000-0000-00006CA40000}"/>
    <cellStyle name="Normal 8 5 5 2 2 2 3" xfId="14847" xr:uid="{00000000-0005-0000-0000-00006DA40000}"/>
    <cellStyle name="Normal 8 5 5 2 2 2 3 2" xfId="37490" xr:uid="{00000000-0005-0000-0000-00006EA40000}"/>
    <cellStyle name="Normal 8 5 5 2 2 2 4" xfId="30049" xr:uid="{00000000-0005-0000-0000-00006FA40000}"/>
    <cellStyle name="Normal 8 5 5 2 2 3" xfId="18569" xr:uid="{00000000-0005-0000-0000-000070A40000}"/>
    <cellStyle name="Normal 8 5 5 2 2 3 2" xfId="41212" xr:uid="{00000000-0005-0000-0000-000071A40000}"/>
    <cellStyle name="Normal 8 5 5 2 2 4" xfId="11129" xr:uid="{00000000-0005-0000-0000-000072A40000}"/>
    <cellStyle name="Normal 8 5 5 2 2 4 2" xfId="33772" xr:uid="{00000000-0005-0000-0000-000073A40000}"/>
    <cellStyle name="Normal 8 5 5 2 2 5" xfId="26331" xr:uid="{00000000-0005-0000-0000-000074A40000}"/>
    <cellStyle name="Normal 8 5 5 2 3" xfId="5556" xr:uid="{00000000-0005-0000-0000-000075A40000}"/>
    <cellStyle name="Normal 8 5 5 2 3 2" xfId="20440" xr:uid="{00000000-0005-0000-0000-000076A40000}"/>
    <cellStyle name="Normal 8 5 5 2 3 2 2" xfId="43083" xr:uid="{00000000-0005-0000-0000-000077A40000}"/>
    <cellStyle name="Normal 8 5 5 2 3 3" xfId="13000" xr:uid="{00000000-0005-0000-0000-000078A40000}"/>
    <cellStyle name="Normal 8 5 5 2 3 3 2" xfId="35643" xr:uid="{00000000-0005-0000-0000-000079A40000}"/>
    <cellStyle name="Normal 8 5 5 2 3 4" xfId="28202" xr:uid="{00000000-0005-0000-0000-00007AA40000}"/>
    <cellStyle name="Normal 8 5 5 2 4" xfId="16722" xr:uid="{00000000-0005-0000-0000-00007BA40000}"/>
    <cellStyle name="Normal 8 5 5 2 4 2" xfId="39365" xr:uid="{00000000-0005-0000-0000-00007CA40000}"/>
    <cellStyle name="Normal 8 5 5 2 5" xfId="9282" xr:uid="{00000000-0005-0000-0000-00007DA40000}"/>
    <cellStyle name="Normal 8 5 5 2 5 2" xfId="31925" xr:uid="{00000000-0005-0000-0000-00007EA40000}"/>
    <cellStyle name="Normal 8 5 5 2 6" xfId="24484" xr:uid="{00000000-0005-0000-0000-00007FA40000}"/>
    <cellStyle name="Normal 8 5 5 3" xfId="2757" xr:uid="{00000000-0005-0000-0000-000080A40000}"/>
    <cellStyle name="Normal 8 5 5 3 2" xfId="6478" xr:uid="{00000000-0005-0000-0000-000081A40000}"/>
    <cellStyle name="Normal 8 5 5 3 2 2" xfId="21362" xr:uid="{00000000-0005-0000-0000-000082A40000}"/>
    <cellStyle name="Normal 8 5 5 3 2 2 2" xfId="44005" xr:uid="{00000000-0005-0000-0000-000083A40000}"/>
    <cellStyle name="Normal 8 5 5 3 2 3" xfId="13922" xr:uid="{00000000-0005-0000-0000-000084A40000}"/>
    <cellStyle name="Normal 8 5 5 3 2 3 2" xfId="36565" xr:uid="{00000000-0005-0000-0000-000085A40000}"/>
    <cellStyle name="Normal 8 5 5 3 2 4" xfId="29124" xr:uid="{00000000-0005-0000-0000-000086A40000}"/>
    <cellStyle name="Normal 8 5 5 3 3" xfId="17644" xr:uid="{00000000-0005-0000-0000-000087A40000}"/>
    <cellStyle name="Normal 8 5 5 3 3 2" xfId="40287" xr:uid="{00000000-0005-0000-0000-000088A40000}"/>
    <cellStyle name="Normal 8 5 5 3 4" xfId="10204" xr:uid="{00000000-0005-0000-0000-000089A40000}"/>
    <cellStyle name="Normal 8 5 5 3 4 2" xfId="32847" xr:uid="{00000000-0005-0000-0000-00008AA40000}"/>
    <cellStyle name="Normal 8 5 5 3 5" xfId="25406" xr:uid="{00000000-0005-0000-0000-00008BA40000}"/>
    <cellStyle name="Normal 8 5 5 4" xfId="4631" xr:uid="{00000000-0005-0000-0000-00008CA40000}"/>
    <cellStyle name="Normal 8 5 5 4 2" xfId="19515" xr:uid="{00000000-0005-0000-0000-00008DA40000}"/>
    <cellStyle name="Normal 8 5 5 4 2 2" xfId="42158" xr:uid="{00000000-0005-0000-0000-00008EA40000}"/>
    <cellStyle name="Normal 8 5 5 4 3" xfId="12075" xr:uid="{00000000-0005-0000-0000-00008FA40000}"/>
    <cellStyle name="Normal 8 5 5 4 3 2" xfId="34718" xr:uid="{00000000-0005-0000-0000-000090A40000}"/>
    <cellStyle name="Normal 8 5 5 4 4" xfId="27277" xr:uid="{00000000-0005-0000-0000-000091A40000}"/>
    <cellStyle name="Normal 8 5 5 5" xfId="15797" xr:uid="{00000000-0005-0000-0000-000092A40000}"/>
    <cellStyle name="Normal 8 5 5 5 2" xfId="38440" xr:uid="{00000000-0005-0000-0000-000093A40000}"/>
    <cellStyle name="Normal 8 5 5 6" xfId="8357" xr:uid="{00000000-0005-0000-0000-000094A40000}"/>
    <cellStyle name="Normal 8 5 5 6 2" xfId="31000" xr:uid="{00000000-0005-0000-0000-000095A40000}"/>
    <cellStyle name="Normal 8 5 5 7" xfId="23559" xr:uid="{00000000-0005-0000-0000-000096A40000}"/>
    <cellStyle name="Normal 8 5 6" xfId="1370" xr:uid="{00000000-0005-0000-0000-000097A40000}"/>
    <cellStyle name="Normal 8 5 6 2" xfId="3220" xr:uid="{00000000-0005-0000-0000-000098A40000}"/>
    <cellStyle name="Normal 8 5 6 2 2" xfId="6941" xr:uid="{00000000-0005-0000-0000-000099A40000}"/>
    <cellStyle name="Normal 8 5 6 2 2 2" xfId="21825" xr:uid="{00000000-0005-0000-0000-00009AA40000}"/>
    <cellStyle name="Normal 8 5 6 2 2 2 2" xfId="44468" xr:uid="{00000000-0005-0000-0000-00009BA40000}"/>
    <cellStyle name="Normal 8 5 6 2 2 3" xfId="14385" xr:uid="{00000000-0005-0000-0000-00009CA40000}"/>
    <cellStyle name="Normal 8 5 6 2 2 3 2" xfId="37028" xr:uid="{00000000-0005-0000-0000-00009DA40000}"/>
    <cellStyle name="Normal 8 5 6 2 2 4" xfId="29587" xr:uid="{00000000-0005-0000-0000-00009EA40000}"/>
    <cellStyle name="Normal 8 5 6 2 3" xfId="18107" xr:uid="{00000000-0005-0000-0000-00009FA40000}"/>
    <cellStyle name="Normal 8 5 6 2 3 2" xfId="40750" xr:uid="{00000000-0005-0000-0000-0000A0A40000}"/>
    <cellStyle name="Normal 8 5 6 2 4" xfId="10667" xr:uid="{00000000-0005-0000-0000-0000A1A40000}"/>
    <cellStyle name="Normal 8 5 6 2 4 2" xfId="33310" xr:uid="{00000000-0005-0000-0000-0000A2A40000}"/>
    <cellStyle name="Normal 8 5 6 2 5" xfId="25869" xr:uid="{00000000-0005-0000-0000-0000A3A40000}"/>
    <cellStyle name="Normal 8 5 6 3" xfId="5094" xr:uid="{00000000-0005-0000-0000-0000A4A40000}"/>
    <cellStyle name="Normal 8 5 6 3 2" xfId="19978" xr:uid="{00000000-0005-0000-0000-0000A5A40000}"/>
    <cellStyle name="Normal 8 5 6 3 2 2" xfId="42621" xr:uid="{00000000-0005-0000-0000-0000A6A40000}"/>
    <cellStyle name="Normal 8 5 6 3 3" xfId="12538" xr:uid="{00000000-0005-0000-0000-0000A7A40000}"/>
    <cellStyle name="Normal 8 5 6 3 3 2" xfId="35181" xr:uid="{00000000-0005-0000-0000-0000A8A40000}"/>
    <cellStyle name="Normal 8 5 6 3 4" xfId="27740" xr:uid="{00000000-0005-0000-0000-0000A9A40000}"/>
    <cellStyle name="Normal 8 5 6 4" xfId="16260" xr:uid="{00000000-0005-0000-0000-0000AAA40000}"/>
    <cellStyle name="Normal 8 5 6 4 2" xfId="38903" xr:uid="{00000000-0005-0000-0000-0000ABA40000}"/>
    <cellStyle name="Normal 8 5 6 5" xfId="8820" xr:uid="{00000000-0005-0000-0000-0000ACA40000}"/>
    <cellStyle name="Normal 8 5 6 5 2" xfId="31463" xr:uid="{00000000-0005-0000-0000-0000ADA40000}"/>
    <cellStyle name="Normal 8 5 6 6" xfId="24022" xr:uid="{00000000-0005-0000-0000-0000AEA40000}"/>
    <cellStyle name="Normal 8 5 7" xfId="2295" xr:uid="{00000000-0005-0000-0000-0000AFA40000}"/>
    <cellStyle name="Normal 8 5 7 2" xfId="6016" xr:uid="{00000000-0005-0000-0000-0000B0A40000}"/>
    <cellStyle name="Normal 8 5 7 2 2" xfId="20900" xr:uid="{00000000-0005-0000-0000-0000B1A40000}"/>
    <cellStyle name="Normal 8 5 7 2 2 2" xfId="43543" xr:uid="{00000000-0005-0000-0000-0000B2A40000}"/>
    <cellStyle name="Normal 8 5 7 2 3" xfId="13460" xr:uid="{00000000-0005-0000-0000-0000B3A40000}"/>
    <cellStyle name="Normal 8 5 7 2 3 2" xfId="36103" xr:uid="{00000000-0005-0000-0000-0000B4A40000}"/>
    <cellStyle name="Normal 8 5 7 2 4" xfId="28662" xr:uid="{00000000-0005-0000-0000-0000B5A40000}"/>
    <cellStyle name="Normal 8 5 7 3" xfId="17182" xr:uid="{00000000-0005-0000-0000-0000B6A40000}"/>
    <cellStyle name="Normal 8 5 7 3 2" xfId="39825" xr:uid="{00000000-0005-0000-0000-0000B7A40000}"/>
    <cellStyle name="Normal 8 5 7 4" xfId="9742" xr:uid="{00000000-0005-0000-0000-0000B8A40000}"/>
    <cellStyle name="Normal 8 5 7 4 2" xfId="32385" xr:uid="{00000000-0005-0000-0000-0000B9A40000}"/>
    <cellStyle name="Normal 8 5 7 5" xfId="24944" xr:uid="{00000000-0005-0000-0000-0000BAA40000}"/>
    <cellStyle name="Normal 8 5 8" xfId="4169" xr:uid="{00000000-0005-0000-0000-0000BBA40000}"/>
    <cellStyle name="Normal 8 5 8 2" xfId="19053" xr:uid="{00000000-0005-0000-0000-0000BCA40000}"/>
    <cellStyle name="Normal 8 5 8 2 2" xfId="41696" xr:uid="{00000000-0005-0000-0000-0000BDA40000}"/>
    <cellStyle name="Normal 8 5 8 3" xfId="11613" xr:uid="{00000000-0005-0000-0000-0000BEA40000}"/>
    <cellStyle name="Normal 8 5 8 3 2" xfId="34256" xr:uid="{00000000-0005-0000-0000-0000BFA40000}"/>
    <cellStyle name="Normal 8 5 8 4" xfId="26815" xr:uid="{00000000-0005-0000-0000-0000C0A40000}"/>
    <cellStyle name="Normal 8 5 9" xfId="15335" xr:uid="{00000000-0005-0000-0000-0000C1A40000}"/>
    <cellStyle name="Normal 8 5 9 2" xfId="37978" xr:uid="{00000000-0005-0000-0000-0000C2A40000}"/>
    <cellStyle name="Normal 8 6" xfId="469" xr:uid="{00000000-0005-0000-0000-0000C3A40000}"/>
    <cellStyle name="Normal 8 6 10" xfId="23130" xr:uid="{00000000-0005-0000-0000-0000C4A40000}"/>
    <cellStyle name="Normal 8 6 2" xfId="575" xr:uid="{00000000-0005-0000-0000-0000C5A40000}"/>
    <cellStyle name="Normal 8 6 2 2" xfId="787" xr:uid="{00000000-0005-0000-0000-0000C6A40000}"/>
    <cellStyle name="Normal 8 6 2 2 2" xfId="1252" xr:uid="{00000000-0005-0000-0000-0000C7A40000}"/>
    <cellStyle name="Normal 8 6 2 2 2 2" xfId="2180" xr:uid="{00000000-0005-0000-0000-0000C8A40000}"/>
    <cellStyle name="Normal 8 6 2 2 2 2 2" xfId="4030" xr:uid="{00000000-0005-0000-0000-0000C9A40000}"/>
    <cellStyle name="Normal 8 6 2 2 2 2 2 2" xfId="7751" xr:uid="{00000000-0005-0000-0000-0000CAA40000}"/>
    <cellStyle name="Normal 8 6 2 2 2 2 2 2 2" xfId="22635" xr:uid="{00000000-0005-0000-0000-0000CBA40000}"/>
    <cellStyle name="Normal 8 6 2 2 2 2 2 2 2 2" xfId="45278" xr:uid="{00000000-0005-0000-0000-0000CCA40000}"/>
    <cellStyle name="Normal 8 6 2 2 2 2 2 2 3" xfId="15195" xr:uid="{00000000-0005-0000-0000-0000CDA40000}"/>
    <cellStyle name="Normal 8 6 2 2 2 2 2 2 3 2" xfId="37838" xr:uid="{00000000-0005-0000-0000-0000CEA40000}"/>
    <cellStyle name="Normal 8 6 2 2 2 2 2 2 4" xfId="30397" xr:uid="{00000000-0005-0000-0000-0000CFA40000}"/>
    <cellStyle name="Normal 8 6 2 2 2 2 2 3" xfId="18917" xr:uid="{00000000-0005-0000-0000-0000D0A40000}"/>
    <cellStyle name="Normal 8 6 2 2 2 2 2 3 2" xfId="41560" xr:uid="{00000000-0005-0000-0000-0000D1A40000}"/>
    <cellStyle name="Normal 8 6 2 2 2 2 2 4" xfId="11477" xr:uid="{00000000-0005-0000-0000-0000D2A40000}"/>
    <cellStyle name="Normal 8 6 2 2 2 2 2 4 2" xfId="34120" xr:uid="{00000000-0005-0000-0000-0000D3A40000}"/>
    <cellStyle name="Normal 8 6 2 2 2 2 2 5" xfId="26679" xr:uid="{00000000-0005-0000-0000-0000D4A40000}"/>
    <cellStyle name="Normal 8 6 2 2 2 2 3" xfId="5904" xr:uid="{00000000-0005-0000-0000-0000D5A40000}"/>
    <cellStyle name="Normal 8 6 2 2 2 2 3 2" xfId="20788" xr:uid="{00000000-0005-0000-0000-0000D6A40000}"/>
    <cellStyle name="Normal 8 6 2 2 2 2 3 2 2" xfId="43431" xr:uid="{00000000-0005-0000-0000-0000D7A40000}"/>
    <cellStyle name="Normal 8 6 2 2 2 2 3 3" xfId="13348" xr:uid="{00000000-0005-0000-0000-0000D8A40000}"/>
    <cellStyle name="Normal 8 6 2 2 2 2 3 3 2" xfId="35991" xr:uid="{00000000-0005-0000-0000-0000D9A40000}"/>
    <cellStyle name="Normal 8 6 2 2 2 2 3 4" xfId="28550" xr:uid="{00000000-0005-0000-0000-0000DAA40000}"/>
    <cellStyle name="Normal 8 6 2 2 2 2 4" xfId="17070" xr:uid="{00000000-0005-0000-0000-0000DBA40000}"/>
    <cellStyle name="Normal 8 6 2 2 2 2 4 2" xfId="39713" xr:uid="{00000000-0005-0000-0000-0000DCA40000}"/>
    <cellStyle name="Normal 8 6 2 2 2 2 5" xfId="9630" xr:uid="{00000000-0005-0000-0000-0000DDA40000}"/>
    <cellStyle name="Normal 8 6 2 2 2 2 5 2" xfId="32273" xr:uid="{00000000-0005-0000-0000-0000DEA40000}"/>
    <cellStyle name="Normal 8 6 2 2 2 2 6" xfId="24832" xr:uid="{00000000-0005-0000-0000-0000DFA40000}"/>
    <cellStyle name="Normal 8 6 2 2 2 3" xfId="3105" xr:uid="{00000000-0005-0000-0000-0000E0A40000}"/>
    <cellStyle name="Normal 8 6 2 2 2 3 2" xfId="6826" xr:uid="{00000000-0005-0000-0000-0000E1A40000}"/>
    <cellStyle name="Normal 8 6 2 2 2 3 2 2" xfId="21710" xr:uid="{00000000-0005-0000-0000-0000E2A40000}"/>
    <cellStyle name="Normal 8 6 2 2 2 3 2 2 2" xfId="44353" xr:uid="{00000000-0005-0000-0000-0000E3A40000}"/>
    <cellStyle name="Normal 8 6 2 2 2 3 2 3" xfId="14270" xr:uid="{00000000-0005-0000-0000-0000E4A40000}"/>
    <cellStyle name="Normal 8 6 2 2 2 3 2 3 2" xfId="36913" xr:uid="{00000000-0005-0000-0000-0000E5A40000}"/>
    <cellStyle name="Normal 8 6 2 2 2 3 2 4" xfId="29472" xr:uid="{00000000-0005-0000-0000-0000E6A40000}"/>
    <cellStyle name="Normal 8 6 2 2 2 3 3" xfId="17992" xr:uid="{00000000-0005-0000-0000-0000E7A40000}"/>
    <cellStyle name="Normal 8 6 2 2 2 3 3 2" xfId="40635" xr:uid="{00000000-0005-0000-0000-0000E8A40000}"/>
    <cellStyle name="Normal 8 6 2 2 2 3 4" xfId="10552" xr:uid="{00000000-0005-0000-0000-0000E9A40000}"/>
    <cellStyle name="Normal 8 6 2 2 2 3 4 2" xfId="33195" xr:uid="{00000000-0005-0000-0000-0000EAA40000}"/>
    <cellStyle name="Normal 8 6 2 2 2 3 5" xfId="25754" xr:uid="{00000000-0005-0000-0000-0000EBA40000}"/>
    <cellStyle name="Normal 8 6 2 2 2 4" xfId="4979" xr:uid="{00000000-0005-0000-0000-0000ECA40000}"/>
    <cellStyle name="Normal 8 6 2 2 2 4 2" xfId="19863" xr:uid="{00000000-0005-0000-0000-0000EDA40000}"/>
    <cellStyle name="Normal 8 6 2 2 2 4 2 2" xfId="42506" xr:uid="{00000000-0005-0000-0000-0000EEA40000}"/>
    <cellStyle name="Normal 8 6 2 2 2 4 3" xfId="12423" xr:uid="{00000000-0005-0000-0000-0000EFA40000}"/>
    <cellStyle name="Normal 8 6 2 2 2 4 3 2" xfId="35066" xr:uid="{00000000-0005-0000-0000-0000F0A40000}"/>
    <cellStyle name="Normal 8 6 2 2 2 4 4" xfId="27625" xr:uid="{00000000-0005-0000-0000-0000F1A40000}"/>
    <cellStyle name="Normal 8 6 2 2 2 5" xfId="16145" xr:uid="{00000000-0005-0000-0000-0000F2A40000}"/>
    <cellStyle name="Normal 8 6 2 2 2 5 2" xfId="38788" xr:uid="{00000000-0005-0000-0000-0000F3A40000}"/>
    <cellStyle name="Normal 8 6 2 2 2 6" xfId="8705" xr:uid="{00000000-0005-0000-0000-0000F4A40000}"/>
    <cellStyle name="Normal 8 6 2 2 2 6 2" xfId="31348" xr:uid="{00000000-0005-0000-0000-0000F5A40000}"/>
    <cellStyle name="Normal 8 6 2 2 2 7" xfId="23907" xr:uid="{00000000-0005-0000-0000-0000F6A40000}"/>
    <cellStyle name="Normal 8 6 2 2 3" xfId="1718" xr:uid="{00000000-0005-0000-0000-0000F7A40000}"/>
    <cellStyle name="Normal 8 6 2 2 3 2" xfId="3568" xr:uid="{00000000-0005-0000-0000-0000F8A40000}"/>
    <cellStyle name="Normal 8 6 2 2 3 2 2" xfId="7289" xr:uid="{00000000-0005-0000-0000-0000F9A40000}"/>
    <cellStyle name="Normal 8 6 2 2 3 2 2 2" xfId="22173" xr:uid="{00000000-0005-0000-0000-0000FAA40000}"/>
    <cellStyle name="Normal 8 6 2 2 3 2 2 2 2" xfId="44816" xr:uid="{00000000-0005-0000-0000-0000FBA40000}"/>
    <cellStyle name="Normal 8 6 2 2 3 2 2 3" xfId="14733" xr:uid="{00000000-0005-0000-0000-0000FCA40000}"/>
    <cellStyle name="Normal 8 6 2 2 3 2 2 3 2" xfId="37376" xr:uid="{00000000-0005-0000-0000-0000FDA40000}"/>
    <cellStyle name="Normal 8 6 2 2 3 2 2 4" xfId="29935" xr:uid="{00000000-0005-0000-0000-0000FEA40000}"/>
    <cellStyle name="Normal 8 6 2 2 3 2 3" xfId="18455" xr:uid="{00000000-0005-0000-0000-0000FFA40000}"/>
    <cellStyle name="Normal 8 6 2 2 3 2 3 2" xfId="41098" xr:uid="{00000000-0005-0000-0000-000000A50000}"/>
    <cellStyle name="Normal 8 6 2 2 3 2 4" xfId="11015" xr:uid="{00000000-0005-0000-0000-000001A50000}"/>
    <cellStyle name="Normal 8 6 2 2 3 2 4 2" xfId="33658" xr:uid="{00000000-0005-0000-0000-000002A50000}"/>
    <cellStyle name="Normal 8 6 2 2 3 2 5" xfId="26217" xr:uid="{00000000-0005-0000-0000-000003A50000}"/>
    <cellStyle name="Normal 8 6 2 2 3 3" xfId="5442" xr:uid="{00000000-0005-0000-0000-000004A50000}"/>
    <cellStyle name="Normal 8 6 2 2 3 3 2" xfId="20326" xr:uid="{00000000-0005-0000-0000-000005A50000}"/>
    <cellStyle name="Normal 8 6 2 2 3 3 2 2" xfId="42969" xr:uid="{00000000-0005-0000-0000-000006A50000}"/>
    <cellStyle name="Normal 8 6 2 2 3 3 3" xfId="12886" xr:uid="{00000000-0005-0000-0000-000007A50000}"/>
    <cellStyle name="Normal 8 6 2 2 3 3 3 2" xfId="35529" xr:uid="{00000000-0005-0000-0000-000008A50000}"/>
    <cellStyle name="Normal 8 6 2 2 3 3 4" xfId="28088" xr:uid="{00000000-0005-0000-0000-000009A50000}"/>
    <cellStyle name="Normal 8 6 2 2 3 4" xfId="16608" xr:uid="{00000000-0005-0000-0000-00000AA50000}"/>
    <cellStyle name="Normal 8 6 2 2 3 4 2" xfId="39251" xr:uid="{00000000-0005-0000-0000-00000BA50000}"/>
    <cellStyle name="Normal 8 6 2 2 3 5" xfId="9168" xr:uid="{00000000-0005-0000-0000-00000CA50000}"/>
    <cellStyle name="Normal 8 6 2 2 3 5 2" xfId="31811" xr:uid="{00000000-0005-0000-0000-00000DA50000}"/>
    <cellStyle name="Normal 8 6 2 2 3 6" xfId="24370" xr:uid="{00000000-0005-0000-0000-00000EA50000}"/>
    <cellStyle name="Normal 8 6 2 2 4" xfId="2643" xr:uid="{00000000-0005-0000-0000-00000FA50000}"/>
    <cellStyle name="Normal 8 6 2 2 4 2" xfId="6364" xr:uid="{00000000-0005-0000-0000-000010A50000}"/>
    <cellStyle name="Normal 8 6 2 2 4 2 2" xfId="21248" xr:uid="{00000000-0005-0000-0000-000011A50000}"/>
    <cellStyle name="Normal 8 6 2 2 4 2 2 2" xfId="43891" xr:uid="{00000000-0005-0000-0000-000012A50000}"/>
    <cellStyle name="Normal 8 6 2 2 4 2 3" xfId="13808" xr:uid="{00000000-0005-0000-0000-000013A50000}"/>
    <cellStyle name="Normal 8 6 2 2 4 2 3 2" xfId="36451" xr:uid="{00000000-0005-0000-0000-000014A50000}"/>
    <cellStyle name="Normal 8 6 2 2 4 2 4" xfId="29010" xr:uid="{00000000-0005-0000-0000-000015A50000}"/>
    <cellStyle name="Normal 8 6 2 2 4 3" xfId="17530" xr:uid="{00000000-0005-0000-0000-000016A50000}"/>
    <cellStyle name="Normal 8 6 2 2 4 3 2" xfId="40173" xr:uid="{00000000-0005-0000-0000-000017A50000}"/>
    <cellStyle name="Normal 8 6 2 2 4 4" xfId="10090" xr:uid="{00000000-0005-0000-0000-000018A50000}"/>
    <cellStyle name="Normal 8 6 2 2 4 4 2" xfId="32733" xr:uid="{00000000-0005-0000-0000-000019A50000}"/>
    <cellStyle name="Normal 8 6 2 2 4 5" xfId="25292" xr:uid="{00000000-0005-0000-0000-00001AA50000}"/>
    <cellStyle name="Normal 8 6 2 2 5" xfId="4517" xr:uid="{00000000-0005-0000-0000-00001BA50000}"/>
    <cellStyle name="Normal 8 6 2 2 5 2" xfId="19401" xr:uid="{00000000-0005-0000-0000-00001CA50000}"/>
    <cellStyle name="Normal 8 6 2 2 5 2 2" xfId="42044" xr:uid="{00000000-0005-0000-0000-00001DA50000}"/>
    <cellStyle name="Normal 8 6 2 2 5 3" xfId="11961" xr:uid="{00000000-0005-0000-0000-00001EA50000}"/>
    <cellStyle name="Normal 8 6 2 2 5 3 2" xfId="34604" xr:uid="{00000000-0005-0000-0000-00001FA50000}"/>
    <cellStyle name="Normal 8 6 2 2 5 4" xfId="27163" xr:uid="{00000000-0005-0000-0000-000020A50000}"/>
    <cellStyle name="Normal 8 6 2 2 6" xfId="15683" xr:uid="{00000000-0005-0000-0000-000021A50000}"/>
    <cellStyle name="Normal 8 6 2 2 6 2" xfId="38326" xr:uid="{00000000-0005-0000-0000-000022A50000}"/>
    <cellStyle name="Normal 8 6 2 2 7" xfId="8243" xr:uid="{00000000-0005-0000-0000-000023A50000}"/>
    <cellStyle name="Normal 8 6 2 2 7 2" xfId="30886" xr:uid="{00000000-0005-0000-0000-000024A50000}"/>
    <cellStyle name="Normal 8 6 2 2 8" xfId="23445" xr:uid="{00000000-0005-0000-0000-000025A50000}"/>
    <cellStyle name="Normal 8 6 2 3" xfId="1041" xr:uid="{00000000-0005-0000-0000-000026A50000}"/>
    <cellStyle name="Normal 8 6 2 3 2" xfId="1969" xr:uid="{00000000-0005-0000-0000-000027A50000}"/>
    <cellStyle name="Normal 8 6 2 3 2 2" xfId="3819" xr:uid="{00000000-0005-0000-0000-000028A50000}"/>
    <cellStyle name="Normal 8 6 2 3 2 2 2" xfId="7540" xr:uid="{00000000-0005-0000-0000-000029A50000}"/>
    <cellStyle name="Normal 8 6 2 3 2 2 2 2" xfId="22424" xr:uid="{00000000-0005-0000-0000-00002AA50000}"/>
    <cellStyle name="Normal 8 6 2 3 2 2 2 2 2" xfId="45067" xr:uid="{00000000-0005-0000-0000-00002BA50000}"/>
    <cellStyle name="Normal 8 6 2 3 2 2 2 3" xfId="14984" xr:uid="{00000000-0005-0000-0000-00002CA50000}"/>
    <cellStyle name="Normal 8 6 2 3 2 2 2 3 2" xfId="37627" xr:uid="{00000000-0005-0000-0000-00002DA50000}"/>
    <cellStyle name="Normal 8 6 2 3 2 2 2 4" xfId="30186" xr:uid="{00000000-0005-0000-0000-00002EA50000}"/>
    <cellStyle name="Normal 8 6 2 3 2 2 3" xfId="18706" xr:uid="{00000000-0005-0000-0000-00002FA50000}"/>
    <cellStyle name="Normal 8 6 2 3 2 2 3 2" xfId="41349" xr:uid="{00000000-0005-0000-0000-000030A50000}"/>
    <cellStyle name="Normal 8 6 2 3 2 2 4" xfId="11266" xr:uid="{00000000-0005-0000-0000-000031A50000}"/>
    <cellStyle name="Normal 8 6 2 3 2 2 4 2" xfId="33909" xr:uid="{00000000-0005-0000-0000-000032A50000}"/>
    <cellStyle name="Normal 8 6 2 3 2 2 5" xfId="26468" xr:uid="{00000000-0005-0000-0000-000033A50000}"/>
    <cellStyle name="Normal 8 6 2 3 2 3" xfId="5693" xr:uid="{00000000-0005-0000-0000-000034A50000}"/>
    <cellStyle name="Normal 8 6 2 3 2 3 2" xfId="20577" xr:uid="{00000000-0005-0000-0000-000035A50000}"/>
    <cellStyle name="Normal 8 6 2 3 2 3 2 2" xfId="43220" xr:uid="{00000000-0005-0000-0000-000036A50000}"/>
    <cellStyle name="Normal 8 6 2 3 2 3 3" xfId="13137" xr:uid="{00000000-0005-0000-0000-000037A50000}"/>
    <cellStyle name="Normal 8 6 2 3 2 3 3 2" xfId="35780" xr:uid="{00000000-0005-0000-0000-000038A50000}"/>
    <cellStyle name="Normal 8 6 2 3 2 3 4" xfId="28339" xr:uid="{00000000-0005-0000-0000-000039A50000}"/>
    <cellStyle name="Normal 8 6 2 3 2 4" xfId="16859" xr:uid="{00000000-0005-0000-0000-00003AA50000}"/>
    <cellStyle name="Normal 8 6 2 3 2 4 2" xfId="39502" xr:uid="{00000000-0005-0000-0000-00003BA50000}"/>
    <cellStyle name="Normal 8 6 2 3 2 5" xfId="9419" xr:uid="{00000000-0005-0000-0000-00003CA50000}"/>
    <cellStyle name="Normal 8 6 2 3 2 5 2" xfId="32062" xr:uid="{00000000-0005-0000-0000-00003DA50000}"/>
    <cellStyle name="Normal 8 6 2 3 2 6" xfId="24621" xr:uid="{00000000-0005-0000-0000-00003EA50000}"/>
    <cellStyle name="Normal 8 6 2 3 3" xfId="2894" xr:uid="{00000000-0005-0000-0000-00003FA50000}"/>
    <cellStyle name="Normal 8 6 2 3 3 2" xfId="6615" xr:uid="{00000000-0005-0000-0000-000040A50000}"/>
    <cellStyle name="Normal 8 6 2 3 3 2 2" xfId="21499" xr:uid="{00000000-0005-0000-0000-000041A50000}"/>
    <cellStyle name="Normal 8 6 2 3 3 2 2 2" xfId="44142" xr:uid="{00000000-0005-0000-0000-000042A50000}"/>
    <cellStyle name="Normal 8 6 2 3 3 2 3" xfId="14059" xr:uid="{00000000-0005-0000-0000-000043A50000}"/>
    <cellStyle name="Normal 8 6 2 3 3 2 3 2" xfId="36702" xr:uid="{00000000-0005-0000-0000-000044A50000}"/>
    <cellStyle name="Normal 8 6 2 3 3 2 4" xfId="29261" xr:uid="{00000000-0005-0000-0000-000045A50000}"/>
    <cellStyle name="Normal 8 6 2 3 3 3" xfId="17781" xr:uid="{00000000-0005-0000-0000-000046A50000}"/>
    <cellStyle name="Normal 8 6 2 3 3 3 2" xfId="40424" xr:uid="{00000000-0005-0000-0000-000047A50000}"/>
    <cellStyle name="Normal 8 6 2 3 3 4" xfId="10341" xr:uid="{00000000-0005-0000-0000-000048A50000}"/>
    <cellStyle name="Normal 8 6 2 3 3 4 2" xfId="32984" xr:uid="{00000000-0005-0000-0000-000049A50000}"/>
    <cellStyle name="Normal 8 6 2 3 3 5" xfId="25543" xr:uid="{00000000-0005-0000-0000-00004AA50000}"/>
    <cellStyle name="Normal 8 6 2 3 4" xfId="4768" xr:uid="{00000000-0005-0000-0000-00004BA50000}"/>
    <cellStyle name="Normal 8 6 2 3 4 2" xfId="19652" xr:uid="{00000000-0005-0000-0000-00004CA50000}"/>
    <cellStyle name="Normal 8 6 2 3 4 2 2" xfId="42295" xr:uid="{00000000-0005-0000-0000-00004DA50000}"/>
    <cellStyle name="Normal 8 6 2 3 4 3" xfId="12212" xr:uid="{00000000-0005-0000-0000-00004EA50000}"/>
    <cellStyle name="Normal 8 6 2 3 4 3 2" xfId="34855" xr:uid="{00000000-0005-0000-0000-00004FA50000}"/>
    <cellStyle name="Normal 8 6 2 3 4 4" xfId="27414" xr:uid="{00000000-0005-0000-0000-000050A50000}"/>
    <cellStyle name="Normal 8 6 2 3 5" xfId="15934" xr:uid="{00000000-0005-0000-0000-000051A50000}"/>
    <cellStyle name="Normal 8 6 2 3 5 2" xfId="38577" xr:uid="{00000000-0005-0000-0000-000052A50000}"/>
    <cellStyle name="Normal 8 6 2 3 6" xfId="8494" xr:uid="{00000000-0005-0000-0000-000053A50000}"/>
    <cellStyle name="Normal 8 6 2 3 6 2" xfId="31137" xr:uid="{00000000-0005-0000-0000-000054A50000}"/>
    <cellStyle name="Normal 8 6 2 3 7" xfId="23696" xr:uid="{00000000-0005-0000-0000-000055A50000}"/>
    <cellStyle name="Normal 8 6 2 4" xfId="1507" xr:uid="{00000000-0005-0000-0000-000056A50000}"/>
    <cellStyle name="Normal 8 6 2 4 2" xfId="3357" xr:uid="{00000000-0005-0000-0000-000057A50000}"/>
    <cellStyle name="Normal 8 6 2 4 2 2" xfId="7078" xr:uid="{00000000-0005-0000-0000-000058A50000}"/>
    <cellStyle name="Normal 8 6 2 4 2 2 2" xfId="21962" xr:uid="{00000000-0005-0000-0000-000059A50000}"/>
    <cellStyle name="Normal 8 6 2 4 2 2 2 2" xfId="44605" xr:uid="{00000000-0005-0000-0000-00005AA50000}"/>
    <cellStyle name="Normal 8 6 2 4 2 2 3" xfId="14522" xr:uid="{00000000-0005-0000-0000-00005BA50000}"/>
    <cellStyle name="Normal 8 6 2 4 2 2 3 2" xfId="37165" xr:uid="{00000000-0005-0000-0000-00005CA50000}"/>
    <cellStyle name="Normal 8 6 2 4 2 2 4" xfId="29724" xr:uid="{00000000-0005-0000-0000-00005DA50000}"/>
    <cellStyle name="Normal 8 6 2 4 2 3" xfId="18244" xr:uid="{00000000-0005-0000-0000-00005EA50000}"/>
    <cellStyle name="Normal 8 6 2 4 2 3 2" xfId="40887" xr:uid="{00000000-0005-0000-0000-00005FA50000}"/>
    <cellStyle name="Normal 8 6 2 4 2 4" xfId="10804" xr:uid="{00000000-0005-0000-0000-000060A50000}"/>
    <cellStyle name="Normal 8 6 2 4 2 4 2" xfId="33447" xr:uid="{00000000-0005-0000-0000-000061A50000}"/>
    <cellStyle name="Normal 8 6 2 4 2 5" xfId="26006" xr:uid="{00000000-0005-0000-0000-000062A50000}"/>
    <cellStyle name="Normal 8 6 2 4 3" xfId="5231" xr:uid="{00000000-0005-0000-0000-000063A50000}"/>
    <cellStyle name="Normal 8 6 2 4 3 2" xfId="20115" xr:uid="{00000000-0005-0000-0000-000064A50000}"/>
    <cellStyle name="Normal 8 6 2 4 3 2 2" xfId="42758" xr:uid="{00000000-0005-0000-0000-000065A50000}"/>
    <cellStyle name="Normal 8 6 2 4 3 3" xfId="12675" xr:uid="{00000000-0005-0000-0000-000066A50000}"/>
    <cellStyle name="Normal 8 6 2 4 3 3 2" xfId="35318" xr:uid="{00000000-0005-0000-0000-000067A50000}"/>
    <cellStyle name="Normal 8 6 2 4 3 4" xfId="27877" xr:uid="{00000000-0005-0000-0000-000068A50000}"/>
    <cellStyle name="Normal 8 6 2 4 4" xfId="16397" xr:uid="{00000000-0005-0000-0000-000069A50000}"/>
    <cellStyle name="Normal 8 6 2 4 4 2" xfId="39040" xr:uid="{00000000-0005-0000-0000-00006AA50000}"/>
    <cellStyle name="Normal 8 6 2 4 5" xfId="8957" xr:uid="{00000000-0005-0000-0000-00006BA50000}"/>
    <cellStyle name="Normal 8 6 2 4 5 2" xfId="31600" xr:uid="{00000000-0005-0000-0000-00006CA50000}"/>
    <cellStyle name="Normal 8 6 2 4 6" xfId="24159" xr:uid="{00000000-0005-0000-0000-00006DA50000}"/>
    <cellStyle name="Normal 8 6 2 5" xfId="2432" xr:uid="{00000000-0005-0000-0000-00006EA50000}"/>
    <cellStyle name="Normal 8 6 2 5 2" xfId="6153" xr:uid="{00000000-0005-0000-0000-00006FA50000}"/>
    <cellStyle name="Normal 8 6 2 5 2 2" xfId="21037" xr:uid="{00000000-0005-0000-0000-000070A50000}"/>
    <cellStyle name="Normal 8 6 2 5 2 2 2" xfId="43680" xr:uid="{00000000-0005-0000-0000-000071A50000}"/>
    <cellStyle name="Normal 8 6 2 5 2 3" xfId="13597" xr:uid="{00000000-0005-0000-0000-000072A50000}"/>
    <cellStyle name="Normal 8 6 2 5 2 3 2" xfId="36240" xr:uid="{00000000-0005-0000-0000-000073A50000}"/>
    <cellStyle name="Normal 8 6 2 5 2 4" xfId="28799" xr:uid="{00000000-0005-0000-0000-000074A50000}"/>
    <cellStyle name="Normal 8 6 2 5 3" xfId="17319" xr:uid="{00000000-0005-0000-0000-000075A50000}"/>
    <cellStyle name="Normal 8 6 2 5 3 2" xfId="39962" xr:uid="{00000000-0005-0000-0000-000076A50000}"/>
    <cellStyle name="Normal 8 6 2 5 4" xfId="9879" xr:uid="{00000000-0005-0000-0000-000077A50000}"/>
    <cellStyle name="Normal 8 6 2 5 4 2" xfId="32522" xr:uid="{00000000-0005-0000-0000-000078A50000}"/>
    <cellStyle name="Normal 8 6 2 5 5" xfId="25081" xr:uid="{00000000-0005-0000-0000-000079A50000}"/>
    <cellStyle name="Normal 8 6 2 6" xfId="4306" xr:uid="{00000000-0005-0000-0000-00007AA50000}"/>
    <cellStyle name="Normal 8 6 2 6 2" xfId="19190" xr:uid="{00000000-0005-0000-0000-00007BA50000}"/>
    <cellStyle name="Normal 8 6 2 6 2 2" xfId="41833" xr:uid="{00000000-0005-0000-0000-00007CA50000}"/>
    <cellStyle name="Normal 8 6 2 6 3" xfId="11750" xr:uid="{00000000-0005-0000-0000-00007DA50000}"/>
    <cellStyle name="Normal 8 6 2 6 3 2" xfId="34393" xr:uid="{00000000-0005-0000-0000-00007EA50000}"/>
    <cellStyle name="Normal 8 6 2 6 4" xfId="26952" xr:uid="{00000000-0005-0000-0000-00007FA50000}"/>
    <cellStyle name="Normal 8 6 2 7" xfId="15472" xr:uid="{00000000-0005-0000-0000-000080A50000}"/>
    <cellStyle name="Normal 8 6 2 7 2" xfId="38115" xr:uid="{00000000-0005-0000-0000-000081A50000}"/>
    <cellStyle name="Normal 8 6 2 8" xfId="8032" xr:uid="{00000000-0005-0000-0000-000082A50000}"/>
    <cellStyle name="Normal 8 6 2 8 2" xfId="30675" xr:uid="{00000000-0005-0000-0000-000083A50000}"/>
    <cellStyle name="Normal 8 6 2 9" xfId="23235" xr:uid="{00000000-0005-0000-0000-000084A50000}"/>
    <cellStyle name="Normal 8 6 3" xfId="682" xr:uid="{00000000-0005-0000-0000-000085A50000}"/>
    <cellStyle name="Normal 8 6 3 2" xfId="1147" xr:uid="{00000000-0005-0000-0000-000086A50000}"/>
    <cellStyle name="Normal 8 6 3 2 2" xfId="2075" xr:uid="{00000000-0005-0000-0000-000087A50000}"/>
    <cellStyle name="Normal 8 6 3 2 2 2" xfId="3925" xr:uid="{00000000-0005-0000-0000-000088A50000}"/>
    <cellStyle name="Normal 8 6 3 2 2 2 2" xfId="7646" xr:uid="{00000000-0005-0000-0000-000089A50000}"/>
    <cellStyle name="Normal 8 6 3 2 2 2 2 2" xfId="22530" xr:uid="{00000000-0005-0000-0000-00008AA50000}"/>
    <cellStyle name="Normal 8 6 3 2 2 2 2 2 2" xfId="45173" xr:uid="{00000000-0005-0000-0000-00008BA50000}"/>
    <cellStyle name="Normal 8 6 3 2 2 2 2 3" xfId="15090" xr:uid="{00000000-0005-0000-0000-00008CA50000}"/>
    <cellStyle name="Normal 8 6 3 2 2 2 2 3 2" xfId="37733" xr:uid="{00000000-0005-0000-0000-00008DA50000}"/>
    <cellStyle name="Normal 8 6 3 2 2 2 2 4" xfId="30292" xr:uid="{00000000-0005-0000-0000-00008EA50000}"/>
    <cellStyle name="Normal 8 6 3 2 2 2 3" xfId="18812" xr:uid="{00000000-0005-0000-0000-00008FA50000}"/>
    <cellStyle name="Normal 8 6 3 2 2 2 3 2" xfId="41455" xr:uid="{00000000-0005-0000-0000-000090A50000}"/>
    <cellStyle name="Normal 8 6 3 2 2 2 4" xfId="11372" xr:uid="{00000000-0005-0000-0000-000091A50000}"/>
    <cellStyle name="Normal 8 6 3 2 2 2 4 2" xfId="34015" xr:uid="{00000000-0005-0000-0000-000092A50000}"/>
    <cellStyle name="Normal 8 6 3 2 2 2 5" xfId="26574" xr:uid="{00000000-0005-0000-0000-000093A50000}"/>
    <cellStyle name="Normal 8 6 3 2 2 3" xfId="5799" xr:uid="{00000000-0005-0000-0000-000094A50000}"/>
    <cellStyle name="Normal 8 6 3 2 2 3 2" xfId="20683" xr:uid="{00000000-0005-0000-0000-000095A50000}"/>
    <cellStyle name="Normal 8 6 3 2 2 3 2 2" xfId="43326" xr:uid="{00000000-0005-0000-0000-000096A50000}"/>
    <cellStyle name="Normal 8 6 3 2 2 3 3" xfId="13243" xr:uid="{00000000-0005-0000-0000-000097A50000}"/>
    <cellStyle name="Normal 8 6 3 2 2 3 3 2" xfId="35886" xr:uid="{00000000-0005-0000-0000-000098A50000}"/>
    <cellStyle name="Normal 8 6 3 2 2 3 4" xfId="28445" xr:uid="{00000000-0005-0000-0000-000099A50000}"/>
    <cellStyle name="Normal 8 6 3 2 2 4" xfId="16965" xr:uid="{00000000-0005-0000-0000-00009AA50000}"/>
    <cellStyle name="Normal 8 6 3 2 2 4 2" xfId="39608" xr:uid="{00000000-0005-0000-0000-00009BA50000}"/>
    <cellStyle name="Normal 8 6 3 2 2 5" xfId="9525" xr:uid="{00000000-0005-0000-0000-00009CA50000}"/>
    <cellStyle name="Normal 8 6 3 2 2 5 2" xfId="32168" xr:uid="{00000000-0005-0000-0000-00009DA50000}"/>
    <cellStyle name="Normal 8 6 3 2 2 6" xfId="24727" xr:uid="{00000000-0005-0000-0000-00009EA50000}"/>
    <cellStyle name="Normal 8 6 3 2 3" xfId="3000" xr:uid="{00000000-0005-0000-0000-00009FA50000}"/>
    <cellStyle name="Normal 8 6 3 2 3 2" xfId="6721" xr:uid="{00000000-0005-0000-0000-0000A0A50000}"/>
    <cellStyle name="Normal 8 6 3 2 3 2 2" xfId="21605" xr:uid="{00000000-0005-0000-0000-0000A1A50000}"/>
    <cellStyle name="Normal 8 6 3 2 3 2 2 2" xfId="44248" xr:uid="{00000000-0005-0000-0000-0000A2A50000}"/>
    <cellStyle name="Normal 8 6 3 2 3 2 3" xfId="14165" xr:uid="{00000000-0005-0000-0000-0000A3A50000}"/>
    <cellStyle name="Normal 8 6 3 2 3 2 3 2" xfId="36808" xr:uid="{00000000-0005-0000-0000-0000A4A50000}"/>
    <cellStyle name="Normal 8 6 3 2 3 2 4" xfId="29367" xr:uid="{00000000-0005-0000-0000-0000A5A50000}"/>
    <cellStyle name="Normal 8 6 3 2 3 3" xfId="17887" xr:uid="{00000000-0005-0000-0000-0000A6A50000}"/>
    <cellStyle name="Normal 8 6 3 2 3 3 2" xfId="40530" xr:uid="{00000000-0005-0000-0000-0000A7A50000}"/>
    <cellStyle name="Normal 8 6 3 2 3 4" xfId="10447" xr:uid="{00000000-0005-0000-0000-0000A8A50000}"/>
    <cellStyle name="Normal 8 6 3 2 3 4 2" xfId="33090" xr:uid="{00000000-0005-0000-0000-0000A9A50000}"/>
    <cellStyle name="Normal 8 6 3 2 3 5" xfId="25649" xr:uid="{00000000-0005-0000-0000-0000AAA50000}"/>
    <cellStyle name="Normal 8 6 3 2 4" xfId="4874" xr:uid="{00000000-0005-0000-0000-0000ABA50000}"/>
    <cellStyle name="Normal 8 6 3 2 4 2" xfId="19758" xr:uid="{00000000-0005-0000-0000-0000ACA50000}"/>
    <cellStyle name="Normal 8 6 3 2 4 2 2" xfId="42401" xr:uid="{00000000-0005-0000-0000-0000ADA50000}"/>
    <cellStyle name="Normal 8 6 3 2 4 3" xfId="12318" xr:uid="{00000000-0005-0000-0000-0000AEA50000}"/>
    <cellStyle name="Normal 8 6 3 2 4 3 2" xfId="34961" xr:uid="{00000000-0005-0000-0000-0000AFA50000}"/>
    <cellStyle name="Normal 8 6 3 2 4 4" xfId="27520" xr:uid="{00000000-0005-0000-0000-0000B0A50000}"/>
    <cellStyle name="Normal 8 6 3 2 5" xfId="16040" xr:uid="{00000000-0005-0000-0000-0000B1A50000}"/>
    <cellStyle name="Normal 8 6 3 2 5 2" xfId="38683" xr:uid="{00000000-0005-0000-0000-0000B2A50000}"/>
    <cellStyle name="Normal 8 6 3 2 6" xfId="8600" xr:uid="{00000000-0005-0000-0000-0000B3A50000}"/>
    <cellStyle name="Normal 8 6 3 2 6 2" xfId="31243" xr:uid="{00000000-0005-0000-0000-0000B4A50000}"/>
    <cellStyle name="Normal 8 6 3 2 7" xfId="23802" xr:uid="{00000000-0005-0000-0000-0000B5A50000}"/>
    <cellStyle name="Normal 8 6 3 3" xfId="1613" xr:uid="{00000000-0005-0000-0000-0000B6A50000}"/>
    <cellStyle name="Normal 8 6 3 3 2" xfId="3463" xr:uid="{00000000-0005-0000-0000-0000B7A50000}"/>
    <cellStyle name="Normal 8 6 3 3 2 2" xfId="7184" xr:uid="{00000000-0005-0000-0000-0000B8A50000}"/>
    <cellStyle name="Normal 8 6 3 3 2 2 2" xfId="22068" xr:uid="{00000000-0005-0000-0000-0000B9A50000}"/>
    <cellStyle name="Normal 8 6 3 3 2 2 2 2" xfId="44711" xr:uid="{00000000-0005-0000-0000-0000BAA50000}"/>
    <cellStyle name="Normal 8 6 3 3 2 2 3" xfId="14628" xr:uid="{00000000-0005-0000-0000-0000BBA50000}"/>
    <cellStyle name="Normal 8 6 3 3 2 2 3 2" xfId="37271" xr:uid="{00000000-0005-0000-0000-0000BCA50000}"/>
    <cellStyle name="Normal 8 6 3 3 2 2 4" xfId="29830" xr:uid="{00000000-0005-0000-0000-0000BDA50000}"/>
    <cellStyle name="Normal 8 6 3 3 2 3" xfId="18350" xr:uid="{00000000-0005-0000-0000-0000BEA50000}"/>
    <cellStyle name="Normal 8 6 3 3 2 3 2" xfId="40993" xr:uid="{00000000-0005-0000-0000-0000BFA50000}"/>
    <cellStyle name="Normal 8 6 3 3 2 4" xfId="10910" xr:uid="{00000000-0005-0000-0000-0000C0A50000}"/>
    <cellStyle name="Normal 8 6 3 3 2 4 2" xfId="33553" xr:uid="{00000000-0005-0000-0000-0000C1A50000}"/>
    <cellStyle name="Normal 8 6 3 3 2 5" xfId="26112" xr:uid="{00000000-0005-0000-0000-0000C2A50000}"/>
    <cellStyle name="Normal 8 6 3 3 3" xfId="5337" xr:uid="{00000000-0005-0000-0000-0000C3A50000}"/>
    <cellStyle name="Normal 8 6 3 3 3 2" xfId="20221" xr:uid="{00000000-0005-0000-0000-0000C4A50000}"/>
    <cellStyle name="Normal 8 6 3 3 3 2 2" xfId="42864" xr:uid="{00000000-0005-0000-0000-0000C5A50000}"/>
    <cellStyle name="Normal 8 6 3 3 3 3" xfId="12781" xr:uid="{00000000-0005-0000-0000-0000C6A50000}"/>
    <cellStyle name="Normal 8 6 3 3 3 3 2" xfId="35424" xr:uid="{00000000-0005-0000-0000-0000C7A50000}"/>
    <cellStyle name="Normal 8 6 3 3 3 4" xfId="27983" xr:uid="{00000000-0005-0000-0000-0000C8A50000}"/>
    <cellStyle name="Normal 8 6 3 3 4" xfId="16503" xr:uid="{00000000-0005-0000-0000-0000C9A50000}"/>
    <cellStyle name="Normal 8 6 3 3 4 2" xfId="39146" xr:uid="{00000000-0005-0000-0000-0000CAA50000}"/>
    <cellStyle name="Normal 8 6 3 3 5" xfId="9063" xr:uid="{00000000-0005-0000-0000-0000CBA50000}"/>
    <cellStyle name="Normal 8 6 3 3 5 2" xfId="31706" xr:uid="{00000000-0005-0000-0000-0000CCA50000}"/>
    <cellStyle name="Normal 8 6 3 3 6" xfId="24265" xr:uid="{00000000-0005-0000-0000-0000CDA50000}"/>
    <cellStyle name="Normal 8 6 3 4" xfId="2538" xr:uid="{00000000-0005-0000-0000-0000CEA50000}"/>
    <cellStyle name="Normal 8 6 3 4 2" xfId="6259" xr:uid="{00000000-0005-0000-0000-0000CFA50000}"/>
    <cellStyle name="Normal 8 6 3 4 2 2" xfId="21143" xr:uid="{00000000-0005-0000-0000-0000D0A50000}"/>
    <cellStyle name="Normal 8 6 3 4 2 2 2" xfId="43786" xr:uid="{00000000-0005-0000-0000-0000D1A50000}"/>
    <cellStyle name="Normal 8 6 3 4 2 3" xfId="13703" xr:uid="{00000000-0005-0000-0000-0000D2A50000}"/>
    <cellStyle name="Normal 8 6 3 4 2 3 2" xfId="36346" xr:uid="{00000000-0005-0000-0000-0000D3A50000}"/>
    <cellStyle name="Normal 8 6 3 4 2 4" xfId="28905" xr:uid="{00000000-0005-0000-0000-0000D4A50000}"/>
    <cellStyle name="Normal 8 6 3 4 3" xfId="17425" xr:uid="{00000000-0005-0000-0000-0000D5A50000}"/>
    <cellStyle name="Normal 8 6 3 4 3 2" xfId="40068" xr:uid="{00000000-0005-0000-0000-0000D6A50000}"/>
    <cellStyle name="Normal 8 6 3 4 4" xfId="9985" xr:uid="{00000000-0005-0000-0000-0000D7A50000}"/>
    <cellStyle name="Normal 8 6 3 4 4 2" xfId="32628" xr:uid="{00000000-0005-0000-0000-0000D8A50000}"/>
    <cellStyle name="Normal 8 6 3 4 5" xfId="25187" xr:uid="{00000000-0005-0000-0000-0000D9A50000}"/>
    <cellStyle name="Normal 8 6 3 5" xfId="4412" xr:uid="{00000000-0005-0000-0000-0000DAA50000}"/>
    <cellStyle name="Normal 8 6 3 5 2" xfId="19296" xr:uid="{00000000-0005-0000-0000-0000DBA50000}"/>
    <cellStyle name="Normal 8 6 3 5 2 2" xfId="41939" xr:uid="{00000000-0005-0000-0000-0000DCA50000}"/>
    <cellStyle name="Normal 8 6 3 5 3" xfId="11856" xr:uid="{00000000-0005-0000-0000-0000DDA50000}"/>
    <cellStyle name="Normal 8 6 3 5 3 2" xfId="34499" xr:uid="{00000000-0005-0000-0000-0000DEA50000}"/>
    <cellStyle name="Normal 8 6 3 5 4" xfId="27058" xr:uid="{00000000-0005-0000-0000-0000DFA50000}"/>
    <cellStyle name="Normal 8 6 3 6" xfId="15578" xr:uid="{00000000-0005-0000-0000-0000E0A50000}"/>
    <cellStyle name="Normal 8 6 3 6 2" xfId="38221" xr:uid="{00000000-0005-0000-0000-0000E1A50000}"/>
    <cellStyle name="Normal 8 6 3 7" xfId="8138" xr:uid="{00000000-0005-0000-0000-0000E2A50000}"/>
    <cellStyle name="Normal 8 6 3 7 2" xfId="30781" xr:uid="{00000000-0005-0000-0000-0000E3A50000}"/>
    <cellStyle name="Normal 8 6 3 8" xfId="23340" xr:uid="{00000000-0005-0000-0000-0000E4A50000}"/>
    <cellStyle name="Normal 8 6 4" xfId="936" xr:uid="{00000000-0005-0000-0000-0000E5A50000}"/>
    <cellStyle name="Normal 8 6 4 2" xfId="1864" xr:uid="{00000000-0005-0000-0000-0000E6A50000}"/>
    <cellStyle name="Normal 8 6 4 2 2" xfId="3714" xr:uid="{00000000-0005-0000-0000-0000E7A50000}"/>
    <cellStyle name="Normal 8 6 4 2 2 2" xfId="7435" xr:uid="{00000000-0005-0000-0000-0000E8A50000}"/>
    <cellStyle name="Normal 8 6 4 2 2 2 2" xfId="22319" xr:uid="{00000000-0005-0000-0000-0000E9A50000}"/>
    <cellStyle name="Normal 8 6 4 2 2 2 2 2" xfId="44962" xr:uid="{00000000-0005-0000-0000-0000EAA50000}"/>
    <cellStyle name="Normal 8 6 4 2 2 2 3" xfId="14879" xr:uid="{00000000-0005-0000-0000-0000EBA50000}"/>
    <cellStyle name="Normal 8 6 4 2 2 2 3 2" xfId="37522" xr:uid="{00000000-0005-0000-0000-0000ECA50000}"/>
    <cellStyle name="Normal 8 6 4 2 2 2 4" xfId="30081" xr:uid="{00000000-0005-0000-0000-0000EDA50000}"/>
    <cellStyle name="Normal 8 6 4 2 2 3" xfId="18601" xr:uid="{00000000-0005-0000-0000-0000EEA50000}"/>
    <cellStyle name="Normal 8 6 4 2 2 3 2" xfId="41244" xr:uid="{00000000-0005-0000-0000-0000EFA50000}"/>
    <cellStyle name="Normal 8 6 4 2 2 4" xfId="11161" xr:uid="{00000000-0005-0000-0000-0000F0A50000}"/>
    <cellStyle name="Normal 8 6 4 2 2 4 2" xfId="33804" xr:uid="{00000000-0005-0000-0000-0000F1A50000}"/>
    <cellStyle name="Normal 8 6 4 2 2 5" xfId="26363" xr:uid="{00000000-0005-0000-0000-0000F2A50000}"/>
    <cellStyle name="Normal 8 6 4 2 3" xfId="5588" xr:uid="{00000000-0005-0000-0000-0000F3A50000}"/>
    <cellStyle name="Normal 8 6 4 2 3 2" xfId="20472" xr:uid="{00000000-0005-0000-0000-0000F4A50000}"/>
    <cellStyle name="Normal 8 6 4 2 3 2 2" xfId="43115" xr:uid="{00000000-0005-0000-0000-0000F5A50000}"/>
    <cellStyle name="Normal 8 6 4 2 3 3" xfId="13032" xr:uid="{00000000-0005-0000-0000-0000F6A50000}"/>
    <cellStyle name="Normal 8 6 4 2 3 3 2" xfId="35675" xr:uid="{00000000-0005-0000-0000-0000F7A50000}"/>
    <cellStyle name="Normal 8 6 4 2 3 4" xfId="28234" xr:uid="{00000000-0005-0000-0000-0000F8A50000}"/>
    <cellStyle name="Normal 8 6 4 2 4" xfId="16754" xr:uid="{00000000-0005-0000-0000-0000F9A50000}"/>
    <cellStyle name="Normal 8 6 4 2 4 2" xfId="39397" xr:uid="{00000000-0005-0000-0000-0000FAA50000}"/>
    <cellStyle name="Normal 8 6 4 2 5" xfId="9314" xr:uid="{00000000-0005-0000-0000-0000FBA50000}"/>
    <cellStyle name="Normal 8 6 4 2 5 2" xfId="31957" xr:uid="{00000000-0005-0000-0000-0000FCA50000}"/>
    <cellStyle name="Normal 8 6 4 2 6" xfId="24516" xr:uid="{00000000-0005-0000-0000-0000FDA50000}"/>
    <cellStyle name="Normal 8 6 4 3" xfId="2789" xr:uid="{00000000-0005-0000-0000-0000FEA50000}"/>
    <cellStyle name="Normal 8 6 4 3 2" xfId="6510" xr:uid="{00000000-0005-0000-0000-0000FFA50000}"/>
    <cellStyle name="Normal 8 6 4 3 2 2" xfId="21394" xr:uid="{00000000-0005-0000-0000-000000A60000}"/>
    <cellStyle name="Normal 8 6 4 3 2 2 2" xfId="44037" xr:uid="{00000000-0005-0000-0000-000001A60000}"/>
    <cellStyle name="Normal 8 6 4 3 2 3" xfId="13954" xr:uid="{00000000-0005-0000-0000-000002A60000}"/>
    <cellStyle name="Normal 8 6 4 3 2 3 2" xfId="36597" xr:uid="{00000000-0005-0000-0000-000003A60000}"/>
    <cellStyle name="Normal 8 6 4 3 2 4" xfId="29156" xr:uid="{00000000-0005-0000-0000-000004A60000}"/>
    <cellStyle name="Normal 8 6 4 3 3" xfId="17676" xr:uid="{00000000-0005-0000-0000-000005A60000}"/>
    <cellStyle name="Normal 8 6 4 3 3 2" xfId="40319" xr:uid="{00000000-0005-0000-0000-000006A60000}"/>
    <cellStyle name="Normal 8 6 4 3 4" xfId="10236" xr:uid="{00000000-0005-0000-0000-000007A60000}"/>
    <cellStyle name="Normal 8 6 4 3 4 2" xfId="32879" xr:uid="{00000000-0005-0000-0000-000008A60000}"/>
    <cellStyle name="Normal 8 6 4 3 5" xfId="25438" xr:uid="{00000000-0005-0000-0000-000009A60000}"/>
    <cellStyle name="Normal 8 6 4 4" xfId="4663" xr:uid="{00000000-0005-0000-0000-00000AA60000}"/>
    <cellStyle name="Normal 8 6 4 4 2" xfId="19547" xr:uid="{00000000-0005-0000-0000-00000BA60000}"/>
    <cellStyle name="Normal 8 6 4 4 2 2" xfId="42190" xr:uid="{00000000-0005-0000-0000-00000CA60000}"/>
    <cellStyle name="Normal 8 6 4 4 3" xfId="12107" xr:uid="{00000000-0005-0000-0000-00000DA60000}"/>
    <cellStyle name="Normal 8 6 4 4 3 2" xfId="34750" xr:uid="{00000000-0005-0000-0000-00000EA60000}"/>
    <cellStyle name="Normal 8 6 4 4 4" xfId="27309" xr:uid="{00000000-0005-0000-0000-00000FA60000}"/>
    <cellStyle name="Normal 8 6 4 5" xfId="15829" xr:uid="{00000000-0005-0000-0000-000010A60000}"/>
    <cellStyle name="Normal 8 6 4 5 2" xfId="38472" xr:uid="{00000000-0005-0000-0000-000011A60000}"/>
    <cellStyle name="Normal 8 6 4 6" xfId="8389" xr:uid="{00000000-0005-0000-0000-000012A60000}"/>
    <cellStyle name="Normal 8 6 4 6 2" xfId="31032" xr:uid="{00000000-0005-0000-0000-000013A60000}"/>
    <cellStyle name="Normal 8 6 4 7" xfId="23591" xr:uid="{00000000-0005-0000-0000-000014A60000}"/>
    <cellStyle name="Normal 8 6 5" xfId="1402" xr:uid="{00000000-0005-0000-0000-000015A60000}"/>
    <cellStyle name="Normal 8 6 5 2" xfId="3252" xr:uid="{00000000-0005-0000-0000-000016A60000}"/>
    <cellStyle name="Normal 8 6 5 2 2" xfId="6973" xr:uid="{00000000-0005-0000-0000-000017A60000}"/>
    <cellStyle name="Normal 8 6 5 2 2 2" xfId="21857" xr:uid="{00000000-0005-0000-0000-000018A60000}"/>
    <cellStyle name="Normal 8 6 5 2 2 2 2" xfId="44500" xr:uid="{00000000-0005-0000-0000-000019A60000}"/>
    <cellStyle name="Normal 8 6 5 2 2 3" xfId="14417" xr:uid="{00000000-0005-0000-0000-00001AA60000}"/>
    <cellStyle name="Normal 8 6 5 2 2 3 2" xfId="37060" xr:uid="{00000000-0005-0000-0000-00001BA60000}"/>
    <cellStyle name="Normal 8 6 5 2 2 4" xfId="29619" xr:uid="{00000000-0005-0000-0000-00001CA60000}"/>
    <cellStyle name="Normal 8 6 5 2 3" xfId="18139" xr:uid="{00000000-0005-0000-0000-00001DA60000}"/>
    <cellStyle name="Normal 8 6 5 2 3 2" xfId="40782" xr:uid="{00000000-0005-0000-0000-00001EA60000}"/>
    <cellStyle name="Normal 8 6 5 2 4" xfId="10699" xr:uid="{00000000-0005-0000-0000-00001FA60000}"/>
    <cellStyle name="Normal 8 6 5 2 4 2" xfId="33342" xr:uid="{00000000-0005-0000-0000-000020A60000}"/>
    <cellStyle name="Normal 8 6 5 2 5" xfId="25901" xr:uid="{00000000-0005-0000-0000-000021A60000}"/>
    <cellStyle name="Normal 8 6 5 3" xfId="5126" xr:uid="{00000000-0005-0000-0000-000022A60000}"/>
    <cellStyle name="Normal 8 6 5 3 2" xfId="20010" xr:uid="{00000000-0005-0000-0000-000023A60000}"/>
    <cellStyle name="Normal 8 6 5 3 2 2" xfId="42653" xr:uid="{00000000-0005-0000-0000-000024A60000}"/>
    <cellStyle name="Normal 8 6 5 3 3" xfId="12570" xr:uid="{00000000-0005-0000-0000-000025A60000}"/>
    <cellStyle name="Normal 8 6 5 3 3 2" xfId="35213" xr:uid="{00000000-0005-0000-0000-000026A60000}"/>
    <cellStyle name="Normal 8 6 5 3 4" xfId="27772" xr:uid="{00000000-0005-0000-0000-000027A60000}"/>
    <cellStyle name="Normal 8 6 5 4" xfId="16292" xr:uid="{00000000-0005-0000-0000-000028A60000}"/>
    <cellStyle name="Normal 8 6 5 4 2" xfId="38935" xr:uid="{00000000-0005-0000-0000-000029A60000}"/>
    <cellStyle name="Normal 8 6 5 5" xfId="8852" xr:uid="{00000000-0005-0000-0000-00002AA60000}"/>
    <cellStyle name="Normal 8 6 5 5 2" xfId="31495" xr:uid="{00000000-0005-0000-0000-00002BA60000}"/>
    <cellStyle name="Normal 8 6 5 6" xfId="24054" xr:uid="{00000000-0005-0000-0000-00002CA60000}"/>
    <cellStyle name="Normal 8 6 6" xfId="2327" xr:uid="{00000000-0005-0000-0000-00002DA60000}"/>
    <cellStyle name="Normal 8 6 6 2" xfId="6048" xr:uid="{00000000-0005-0000-0000-00002EA60000}"/>
    <cellStyle name="Normal 8 6 6 2 2" xfId="20932" xr:uid="{00000000-0005-0000-0000-00002FA60000}"/>
    <cellStyle name="Normal 8 6 6 2 2 2" xfId="43575" xr:uid="{00000000-0005-0000-0000-000030A60000}"/>
    <cellStyle name="Normal 8 6 6 2 3" xfId="13492" xr:uid="{00000000-0005-0000-0000-000031A60000}"/>
    <cellStyle name="Normal 8 6 6 2 3 2" xfId="36135" xr:uid="{00000000-0005-0000-0000-000032A60000}"/>
    <cellStyle name="Normal 8 6 6 2 4" xfId="28694" xr:uid="{00000000-0005-0000-0000-000033A60000}"/>
    <cellStyle name="Normal 8 6 6 3" xfId="17214" xr:uid="{00000000-0005-0000-0000-000034A60000}"/>
    <cellStyle name="Normal 8 6 6 3 2" xfId="39857" xr:uid="{00000000-0005-0000-0000-000035A60000}"/>
    <cellStyle name="Normal 8 6 6 4" xfId="9774" xr:uid="{00000000-0005-0000-0000-000036A60000}"/>
    <cellStyle name="Normal 8 6 6 4 2" xfId="32417" xr:uid="{00000000-0005-0000-0000-000037A60000}"/>
    <cellStyle name="Normal 8 6 6 5" xfId="24976" xr:uid="{00000000-0005-0000-0000-000038A60000}"/>
    <cellStyle name="Normal 8 6 7" xfId="4201" xr:uid="{00000000-0005-0000-0000-000039A60000}"/>
    <cellStyle name="Normal 8 6 7 2" xfId="19085" xr:uid="{00000000-0005-0000-0000-00003AA60000}"/>
    <cellStyle name="Normal 8 6 7 2 2" xfId="41728" xr:uid="{00000000-0005-0000-0000-00003BA60000}"/>
    <cellStyle name="Normal 8 6 7 3" xfId="11645" xr:uid="{00000000-0005-0000-0000-00003CA60000}"/>
    <cellStyle name="Normal 8 6 7 3 2" xfId="34288" xr:uid="{00000000-0005-0000-0000-00003DA60000}"/>
    <cellStyle name="Normal 8 6 7 4" xfId="26847" xr:uid="{00000000-0005-0000-0000-00003EA60000}"/>
    <cellStyle name="Normal 8 6 8" xfId="15367" xr:uid="{00000000-0005-0000-0000-00003FA60000}"/>
    <cellStyle name="Normal 8 6 8 2" xfId="38010" xr:uid="{00000000-0005-0000-0000-000040A60000}"/>
    <cellStyle name="Normal 8 6 9" xfId="7927" xr:uid="{00000000-0005-0000-0000-000041A60000}"/>
    <cellStyle name="Normal 8 6 9 2" xfId="30570" xr:uid="{00000000-0005-0000-0000-000042A60000}"/>
    <cellStyle name="Normal 8 7" xfId="523" xr:uid="{00000000-0005-0000-0000-000043A60000}"/>
    <cellStyle name="Normal 8 7 2" xfId="735" xr:uid="{00000000-0005-0000-0000-000044A60000}"/>
    <cellStyle name="Normal 8 7 2 2" xfId="1200" xr:uid="{00000000-0005-0000-0000-000045A60000}"/>
    <cellStyle name="Normal 8 7 2 2 2" xfId="2128" xr:uid="{00000000-0005-0000-0000-000046A60000}"/>
    <cellStyle name="Normal 8 7 2 2 2 2" xfId="3978" xr:uid="{00000000-0005-0000-0000-000047A60000}"/>
    <cellStyle name="Normal 8 7 2 2 2 2 2" xfId="7699" xr:uid="{00000000-0005-0000-0000-000048A60000}"/>
    <cellStyle name="Normal 8 7 2 2 2 2 2 2" xfId="22583" xr:uid="{00000000-0005-0000-0000-000049A60000}"/>
    <cellStyle name="Normal 8 7 2 2 2 2 2 2 2" xfId="45226" xr:uid="{00000000-0005-0000-0000-00004AA60000}"/>
    <cellStyle name="Normal 8 7 2 2 2 2 2 3" xfId="15143" xr:uid="{00000000-0005-0000-0000-00004BA60000}"/>
    <cellStyle name="Normal 8 7 2 2 2 2 2 3 2" xfId="37786" xr:uid="{00000000-0005-0000-0000-00004CA60000}"/>
    <cellStyle name="Normal 8 7 2 2 2 2 2 4" xfId="30345" xr:uid="{00000000-0005-0000-0000-00004DA60000}"/>
    <cellStyle name="Normal 8 7 2 2 2 2 3" xfId="18865" xr:uid="{00000000-0005-0000-0000-00004EA60000}"/>
    <cellStyle name="Normal 8 7 2 2 2 2 3 2" xfId="41508" xr:uid="{00000000-0005-0000-0000-00004FA60000}"/>
    <cellStyle name="Normal 8 7 2 2 2 2 4" xfId="11425" xr:uid="{00000000-0005-0000-0000-000050A60000}"/>
    <cellStyle name="Normal 8 7 2 2 2 2 4 2" xfId="34068" xr:uid="{00000000-0005-0000-0000-000051A60000}"/>
    <cellStyle name="Normal 8 7 2 2 2 2 5" xfId="26627" xr:uid="{00000000-0005-0000-0000-000052A60000}"/>
    <cellStyle name="Normal 8 7 2 2 2 3" xfId="5852" xr:uid="{00000000-0005-0000-0000-000053A60000}"/>
    <cellStyle name="Normal 8 7 2 2 2 3 2" xfId="20736" xr:uid="{00000000-0005-0000-0000-000054A60000}"/>
    <cellStyle name="Normal 8 7 2 2 2 3 2 2" xfId="43379" xr:uid="{00000000-0005-0000-0000-000055A60000}"/>
    <cellStyle name="Normal 8 7 2 2 2 3 3" xfId="13296" xr:uid="{00000000-0005-0000-0000-000056A60000}"/>
    <cellStyle name="Normal 8 7 2 2 2 3 3 2" xfId="35939" xr:uid="{00000000-0005-0000-0000-000057A60000}"/>
    <cellStyle name="Normal 8 7 2 2 2 3 4" xfId="28498" xr:uid="{00000000-0005-0000-0000-000058A60000}"/>
    <cellStyle name="Normal 8 7 2 2 2 4" xfId="17018" xr:uid="{00000000-0005-0000-0000-000059A60000}"/>
    <cellStyle name="Normal 8 7 2 2 2 4 2" xfId="39661" xr:uid="{00000000-0005-0000-0000-00005AA60000}"/>
    <cellStyle name="Normal 8 7 2 2 2 5" xfId="9578" xr:uid="{00000000-0005-0000-0000-00005BA60000}"/>
    <cellStyle name="Normal 8 7 2 2 2 5 2" xfId="32221" xr:uid="{00000000-0005-0000-0000-00005CA60000}"/>
    <cellStyle name="Normal 8 7 2 2 2 6" xfId="24780" xr:uid="{00000000-0005-0000-0000-00005DA60000}"/>
    <cellStyle name="Normal 8 7 2 2 3" xfId="3053" xr:uid="{00000000-0005-0000-0000-00005EA60000}"/>
    <cellStyle name="Normal 8 7 2 2 3 2" xfId="6774" xr:uid="{00000000-0005-0000-0000-00005FA60000}"/>
    <cellStyle name="Normal 8 7 2 2 3 2 2" xfId="21658" xr:uid="{00000000-0005-0000-0000-000060A60000}"/>
    <cellStyle name="Normal 8 7 2 2 3 2 2 2" xfId="44301" xr:uid="{00000000-0005-0000-0000-000061A60000}"/>
    <cellStyle name="Normal 8 7 2 2 3 2 3" xfId="14218" xr:uid="{00000000-0005-0000-0000-000062A60000}"/>
    <cellStyle name="Normal 8 7 2 2 3 2 3 2" xfId="36861" xr:uid="{00000000-0005-0000-0000-000063A60000}"/>
    <cellStyle name="Normal 8 7 2 2 3 2 4" xfId="29420" xr:uid="{00000000-0005-0000-0000-000064A60000}"/>
    <cellStyle name="Normal 8 7 2 2 3 3" xfId="17940" xr:uid="{00000000-0005-0000-0000-000065A60000}"/>
    <cellStyle name="Normal 8 7 2 2 3 3 2" xfId="40583" xr:uid="{00000000-0005-0000-0000-000066A60000}"/>
    <cellStyle name="Normal 8 7 2 2 3 4" xfId="10500" xr:uid="{00000000-0005-0000-0000-000067A60000}"/>
    <cellStyle name="Normal 8 7 2 2 3 4 2" xfId="33143" xr:uid="{00000000-0005-0000-0000-000068A60000}"/>
    <cellStyle name="Normal 8 7 2 2 3 5" xfId="25702" xr:uid="{00000000-0005-0000-0000-000069A60000}"/>
    <cellStyle name="Normal 8 7 2 2 4" xfId="4927" xr:uid="{00000000-0005-0000-0000-00006AA60000}"/>
    <cellStyle name="Normal 8 7 2 2 4 2" xfId="19811" xr:uid="{00000000-0005-0000-0000-00006BA60000}"/>
    <cellStyle name="Normal 8 7 2 2 4 2 2" xfId="42454" xr:uid="{00000000-0005-0000-0000-00006CA60000}"/>
    <cellStyle name="Normal 8 7 2 2 4 3" xfId="12371" xr:uid="{00000000-0005-0000-0000-00006DA60000}"/>
    <cellStyle name="Normal 8 7 2 2 4 3 2" xfId="35014" xr:uid="{00000000-0005-0000-0000-00006EA60000}"/>
    <cellStyle name="Normal 8 7 2 2 4 4" xfId="27573" xr:uid="{00000000-0005-0000-0000-00006FA60000}"/>
    <cellStyle name="Normal 8 7 2 2 5" xfId="16093" xr:uid="{00000000-0005-0000-0000-000070A60000}"/>
    <cellStyle name="Normal 8 7 2 2 5 2" xfId="38736" xr:uid="{00000000-0005-0000-0000-000071A60000}"/>
    <cellStyle name="Normal 8 7 2 2 6" xfId="8653" xr:uid="{00000000-0005-0000-0000-000072A60000}"/>
    <cellStyle name="Normal 8 7 2 2 6 2" xfId="31296" xr:uid="{00000000-0005-0000-0000-000073A60000}"/>
    <cellStyle name="Normal 8 7 2 2 7" xfId="23855" xr:uid="{00000000-0005-0000-0000-000074A60000}"/>
    <cellStyle name="Normal 8 7 2 3" xfId="1666" xr:uid="{00000000-0005-0000-0000-000075A60000}"/>
    <cellStyle name="Normal 8 7 2 3 2" xfId="3516" xr:uid="{00000000-0005-0000-0000-000076A60000}"/>
    <cellStyle name="Normal 8 7 2 3 2 2" xfId="7237" xr:uid="{00000000-0005-0000-0000-000077A60000}"/>
    <cellStyle name="Normal 8 7 2 3 2 2 2" xfId="22121" xr:uid="{00000000-0005-0000-0000-000078A60000}"/>
    <cellStyle name="Normal 8 7 2 3 2 2 2 2" xfId="44764" xr:uid="{00000000-0005-0000-0000-000079A60000}"/>
    <cellStyle name="Normal 8 7 2 3 2 2 3" xfId="14681" xr:uid="{00000000-0005-0000-0000-00007AA60000}"/>
    <cellStyle name="Normal 8 7 2 3 2 2 3 2" xfId="37324" xr:uid="{00000000-0005-0000-0000-00007BA60000}"/>
    <cellStyle name="Normal 8 7 2 3 2 2 4" xfId="29883" xr:uid="{00000000-0005-0000-0000-00007CA60000}"/>
    <cellStyle name="Normal 8 7 2 3 2 3" xfId="18403" xr:uid="{00000000-0005-0000-0000-00007DA60000}"/>
    <cellStyle name="Normal 8 7 2 3 2 3 2" xfId="41046" xr:uid="{00000000-0005-0000-0000-00007EA60000}"/>
    <cellStyle name="Normal 8 7 2 3 2 4" xfId="10963" xr:uid="{00000000-0005-0000-0000-00007FA60000}"/>
    <cellStyle name="Normal 8 7 2 3 2 4 2" xfId="33606" xr:uid="{00000000-0005-0000-0000-000080A60000}"/>
    <cellStyle name="Normal 8 7 2 3 2 5" xfId="26165" xr:uid="{00000000-0005-0000-0000-000081A60000}"/>
    <cellStyle name="Normal 8 7 2 3 3" xfId="5390" xr:uid="{00000000-0005-0000-0000-000082A60000}"/>
    <cellStyle name="Normal 8 7 2 3 3 2" xfId="20274" xr:uid="{00000000-0005-0000-0000-000083A60000}"/>
    <cellStyle name="Normal 8 7 2 3 3 2 2" xfId="42917" xr:uid="{00000000-0005-0000-0000-000084A60000}"/>
    <cellStyle name="Normal 8 7 2 3 3 3" xfId="12834" xr:uid="{00000000-0005-0000-0000-000085A60000}"/>
    <cellStyle name="Normal 8 7 2 3 3 3 2" xfId="35477" xr:uid="{00000000-0005-0000-0000-000086A60000}"/>
    <cellStyle name="Normal 8 7 2 3 3 4" xfId="28036" xr:uid="{00000000-0005-0000-0000-000087A60000}"/>
    <cellStyle name="Normal 8 7 2 3 4" xfId="16556" xr:uid="{00000000-0005-0000-0000-000088A60000}"/>
    <cellStyle name="Normal 8 7 2 3 4 2" xfId="39199" xr:uid="{00000000-0005-0000-0000-000089A60000}"/>
    <cellStyle name="Normal 8 7 2 3 5" xfId="9116" xr:uid="{00000000-0005-0000-0000-00008AA60000}"/>
    <cellStyle name="Normal 8 7 2 3 5 2" xfId="31759" xr:uid="{00000000-0005-0000-0000-00008BA60000}"/>
    <cellStyle name="Normal 8 7 2 3 6" xfId="24318" xr:uid="{00000000-0005-0000-0000-00008CA60000}"/>
    <cellStyle name="Normal 8 7 2 4" xfId="2591" xr:uid="{00000000-0005-0000-0000-00008DA60000}"/>
    <cellStyle name="Normal 8 7 2 4 2" xfId="6312" xr:uid="{00000000-0005-0000-0000-00008EA60000}"/>
    <cellStyle name="Normal 8 7 2 4 2 2" xfId="21196" xr:uid="{00000000-0005-0000-0000-00008FA60000}"/>
    <cellStyle name="Normal 8 7 2 4 2 2 2" xfId="43839" xr:uid="{00000000-0005-0000-0000-000090A60000}"/>
    <cellStyle name="Normal 8 7 2 4 2 3" xfId="13756" xr:uid="{00000000-0005-0000-0000-000091A60000}"/>
    <cellStyle name="Normal 8 7 2 4 2 3 2" xfId="36399" xr:uid="{00000000-0005-0000-0000-000092A60000}"/>
    <cellStyle name="Normal 8 7 2 4 2 4" xfId="28958" xr:uid="{00000000-0005-0000-0000-000093A60000}"/>
    <cellStyle name="Normal 8 7 2 4 3" xfId="17478" xr:uid="{00000000-0005-0000-0000-000094A60000}"/>
    <cellStyle name="Normal 8 7 2 4 3 2" xfId="40121" xr:uid="{00000000-0005-0000-0000-000095A60000}"/>
    <cellStyle name="Normal 8 7 2 4 4" xfId="10038" xr:uid="{00000000-0005-0000-0000-000096A60000}"/>
    <cellStyle name="Normal 8 7 2 4 4 2" xfId="32681" xr:uid="{00000000-0005-0000-0000-000097A60000}"/>
    <cellStyle name="Normal 8 7 2 4 5" xfId="25240" xr:uid="{00000000-0005-0000-0000-000098A60000}"/>
    <cellStyle name="Normal 8 7 2 5" xfId="4465" xr:uid="{00000000-0005-0000-0000-000099A60000}"/>
    <cellStyle name="Normal 8 7 2 5 2" xfId="19349" xr:uid="{00000000-0005-0000-0000-00009AA60000}"/>
    <cellStyle name="Normal 8 7 2 5 2 2" xfId="41992" xr:uid="{00000000-0005-0000-0000-00009BA60000}"/>
    <cellStyle name="Normal 8 7 2 5 3" xfId="11909" xr:uid="{00000000-0005-0000-0000-00009CA60000}"/>
    <cellStyle name="Normal 8 7 2 5 3 2" xfId="34552" xr:uid="{00000000-0005-0000-0000-00009DA60000}"/>
    <cellStyle name="Normal 8 7 2 5 4" xfId="27111" xr:uid="{00000000-0005-0000-0000-00009EA60000}"/>
    <cellStyle name="Normal 8 7 2 6" xfId="15631" xr:uid="{00000000-0005-0000-0000-00009FA60000}"/>
    <cellStyle name="Normal 8 7 2 6 2" xfId="38274" xr:uid="{00000000-0005-0000-0000-0000A0A60000}"/>
    <cellStyle name="Normal 8 7 2 7" xfId="8191" xr:uid="{00000000-0005-0000-0000-0000A1A60000}"/>
    <cellStyle name="Normal 8 7 2 7 2" xfId="30834" xr:uid="{00000000-0005-0000-0000-0000A2A60000}"/>
    <cellStyle name="Normal 8 7 2 8" xfId="23393" xr:uid="{00000000-0005-0000-0000-0000A3A60000}"/>
    <cellStyle name="Normal 8 7 3" xfId="989" xr:uid="{00000000-0005-0000-0000-0000A4A60000}"/>
    <cellStyle name="Normal 8 7 3 2" xfId="1917" xr:uid="{00000000-0005-0000-0000-0000A5A60000}"/>
    <cellStyle name="Normal 8 7 3 2 2" xfId="3767" xr:uid="{00000000-0005-0000-0000-0000A6A60000}"/>
    <cellStyle name="Normal 8 7 3 2 2 2" xfId="7488" xr:uid="{00000000-0005-0000-0000-0000A7A60000}"/>
    <cellStyle name="Normal 8 7 3 2 2 2 2" xfId="22372" xr:uid="{00000000-0005-0000-0000-0000A8A60000}"/>
    <cellStyle name="Normal 8 7 3 2 2 2 2 2" xfId="45015" xr:uid="{00000000-0005-0000-0000-0000A9A60000}"/>
    <cellStyle name="Normal 8 7 3 2 2 2 3" xfId="14932" xr:uid="{00000000-0005-0000-0000-0000AAA60000}"/>
    <cellStyle name="Normal 8 7 3 2 2 2 3 2" xfId="37575" xr:uid="{00000000-0005-0000-0000-0000ABA60000}"/>
    <cellStyle name="Normal 8 7 3 2 2 2 4" xfId="30134" xr:uid="{00000000-0005-0000-0000-0000ACA60000}"/>
    <cellStyle name="Normal 8 7 3 2 2 3" xfId="18654" xr:uid="{00000000-0005-0000-0000-0000ADA60000}"/>
    <cellStyle name="Normal 8 7 3 2 2 3 2" xfId="41297" xr:uid="{00000000-0005-0000-0000-0000AEA60000}"/>
    <cellStyle name="Normal 8 7 3 2 2 4" xfId="11214" xr:uid="{00000000-0005-0000-0000-0000AFA60000}"/>
    <cellStyle name="Normal 8 7 3 2 2 4 2" xfId="33857" xr:uid="{00000000-0005-0000-0000-0000B0A60000}"/>
    <cellStyle name="Normal 8 7 3 2 2 5" xfId="26416" xr:uid="{00000000-0005-0000-0000-0000B1A60000}"/>
    <cellStyle name="Normal 8 7 3 2 3" xfId="5641" xr:uid="{00000000-0005-0000-0000-0000B2A60000}"/>
    <cellStyle name="Normal 8 7 3 2 3 2" xfId="20525" xr:uid="{00000000-0005-0000-0000-0000B3A60000}"/>
    <cellStyle name="Normal 8 7 3 2 3 2 2" xfId="43168" xr:uid="{00000000-0005-0000-0000-0000B4A60000}"/>
    <cellStyle name="Normal 8 7 3 2 3 3" xfId="13085" xr:uid="{00000000-0005-0000-0000-0000B5A60000}"/>
    <cellStyle name="Normal 8 7 3 2 3 3 2" xfId="35728" xr:uid="{00000000-0005-0000-0000-0000B6A60000}"/>
    <cellStyle name="Normal 8 7 3 2 3 4" xfId="28287" xr:uid="{00000000-0005-0000-0000-0000B7A60000}"/>
    <cellStyle name="Normal 8 7 3 2 4" xfId="16807" xr:uid="{00000000-0005-0000-0000-0000B8A60000}"/>
    <cellStyle name="Normal 8 7 3 2 4 2" xfId="39450" xr:uid="{00000000-0005-0000-0000-0000B9A60000}"/>
    <cellStyle name="Normal 8 7 3 2 5" xfId="9367" xr:uid="{00000000-0005-0000-0000-0000BAA60000}"/>
    <cellStyle name="Normal 8 7 3 2 5 2" xfId="32010" xr:uid="{00000000-0005-0000-0000-0000BBA60000}"/>
    <cellStyle name="Normal 8 7 3 2 6" xfId="24569" xr:uid="{00000000-0005-0000-0000-0000BCA60000}"/>
    <cellStyle name="Normal 8 7 3 3" xfId="2842" xr:uid="{00000000-0005-0000-0000-0000BDA60000}"/>
    <cellStyle name="Normal 8 7 3 3 2" xfId="6563" xr:uid="{00000000-0005-0000-0000-0000BEA60000}"/>
    <cellStyle name="Normal 8 7 3 3 2 2" xfId="21447" xr:uid="{00000000-0005-0000-0000-0000BFA60000}"/>
    <cellStyle name="Normal 8 7 3 3 2 2 2" xfId="44090" xr:uid="{00000000-0005-0000-0000-0000C0A60000}"/>
    <cellStyle name="Normal 8 7 3 3 2 3" xfId="14007" xr:uid="{00000000-0005-0000-0000-0000C1A60000}"/>
    <cellStyle name="Normal 8 7 3 3 2 3 2" xfId="36650" xr:uid="{00000000-0005-0000-0000-0000C2A60000}"/>
    <cellStyle name="Normal 8 7 3 3 2 4" xfId="29209" xr:uid="{00000000-0005-0000-0000-0000C3A60000}"/>
    <cellStyle name="Normal 8 7 3 3 3" xfId="17729" xr:uid="{00000000-0005-0000-0000-0000C4A60000}"/>
    <cellStyle name="Normal 8 7 3 3 3 2" xfId="40372" xr:uid="{00000000-0005-0000-0000-0000C5A60000}"/>
    <cellStyle name="Normal 8 7 3 3 4" xfId="10289" xr:uid="{00000000-0005-0000-0000-0000C6A60000}"/>
    <cellStyle name="Normal 8 7 3 3 4 2" xfId="32932" xr:uid="{00000000-0005-0000-0000-0000C7A60000}"/>
    <cellStyle name="Normal 8 7 3 3 5" xfId="25491" xr:uid="{00000000-0005-0000-0000-0000C8A60000}"/>
    <cellStyle name="Normal 8 7 3 4" xfId="4716" xr:uid="{00000000-0005-0000-0000-0000C9A60000}"/>
    <cellStyle name="Normal 8 7 3 4 2" xfId="19600" xr:uid="{00000000-0005-0000-0000-0000CAA60000}"/>
    <cellStyle name="Normal 8 7 3 4 2 2" xfId="42243" xr:uid="{00000000-0005-0000-0000-0000CBA60000}"/>
    <cellStyle name="Normal 8 7 3 4 3" xfId="12160" xr:uid="{00000000-0005-0000-0000-0000CCA60000}"/>
    <cellStyle name="Normal 8 7 3 4 3 2" xfId="34803" xr:uid="{00000000-0005-0000-0000-0000CDA60000}"/>
    <cellStyle name="Normal 8 7 3 4 4" xfId="27362" xr:uid="{00000000-0005-0000-0000-0000CEA60000}"/>
    <cellStyle name="Normal 8 7 3 5" xfId="15882" xr:uid="{00000000-0005-0000-0000-0000CFA60000}"/>
    <cellStyle name="Normal 8 7 3 5 2" xfId="38525" xr:uid="{00000000-0005-0000-0000-0000D0A60000}"/>
    <cellStyle name="Normal 8 7 3 6" xfId="8442" xr:uid="{00000000-0005-0000-0000-0000D1A60000}"/>
    <cellStyle name="Normal 8 7 3 6 2" xfId="31085" xr:uid="{00000000-0005-0000-0000-0000D2A60000}"/>
    <cellStyle name="Normal 8 7 3 7" xfId="23644" xr:uid="{00000000-0005-0000-0000-0000D3A60000}"/>
    <cellStyle name="Normal 8 7 4" xfId="1455" xr:uid="{00000000-0005-0000-0000-0000D4A60000}"/>
    <cellStyle name="Normal 8 7 4 2" xfId="3305" xr:uid="{00000000-0005-0000-0000-0000D5A60000}"/>
    <cellStyle name="Normal 8 7 4 2 2" xfId="7026" xr:uid="{00000000-0005-0000-0000-0000D6A60000}"/>
    <cellStyle name="Normal 8 7 4 2 2 2" xfId="21910" xr:uid="{00000000-0005-0000-0000-0000D7A60000}"/>
    <cellStyle name="Normal 8 7 4 2 2 2 2" xfId="44553" xr:uid="{00000000-0005-0000-0000-0000D8A60000}"/>
    <cellStyle name="Normal 8 7 4 2 2 3" xfId="14470" xr:uid="{00000000-0005-0000-0000-0000D9A60000}"/>
    <cellStyle name="Normal 8 7 4 2 2 3 2" xfId="37113" xr:uid="{00000000-0005-0000-0000-0000DAA60000}"/>
    <cellStyle name="Normal 8 7 4 2 2 4" xfId="29672" xr:uid="{00000000-0005-0000-0000-0000DBA60000}"/>
    <cellStyle name="Normal 8 7 4 2 3" xfId="18192" xr:uid="{00000000-0005-0000-0000-0000DCA60000}"/>
    <cellStyle name="Normal 8 7 4 2 3 2" xfId="40835" xr:uid="{00000000-0005-0000-0000-0000DDA60000}"/>
    <cellStyle name="Normal 8 7 4 2 4" xfId="10752" xr:uid="{00000000-0005-0000-0000-0000DEA60000}"/>
    <cellStyle name="Normal 8 7 4 2 4 2" xfId="33395" xr:uid="{00000000-0005-0000-0000-0000DFA60000}"/>
    <cellStyle name="Normal 8 7 4 2 5" xfId="25954" xr:uid="{00000000-0005-0000-0000-0000E0A60000}"/>
    <cellStyle name="Normal 8 7 4 3" xfId="5179" xr:uid="{00000000-0005-0000-0000-0000E1A60000}"/>
    <cellStyle name="Normal 8 7 4 3 2" xfId="20063" xr:uid="{00000000-0005-0000-0000-0000E2A60000}"/>
    <cellStyle name="Normal 8 7 4 3 2 2" xfId="42706" xr:uid="{00000000-0005-0000-0000-0000E3A60000}"/>
    <cellStyle name="Normal 8 7 4 3 3" xfId="12623" xr:uid="{00000000-0005-0000-0000-0000E4A60000}"/>
    <cellStyle name="Normal 8 7 4 3 3 2" xfId="35266" xr:uid="{00000000-0005-0000-0000-0000E5A60000}"/>
    <cellStyle name="Normal 8 7 4 3 4" xfId="27825" xr:uid="{00000000-0005-0000-0000-0000E6A60000}"/>
    <cellStyle name="Normal 8 7 4 4" xfId="16345" xr:uid="{00000000-0005-0000-0000-0000E7A60000}"/>
    <cellStyle name="Normal 8 7 4 4 2" xfId="38988" xr:uid="{00000000-0005-0000-0000-0000E8A60000}"/>
    <cellStyle name="Normal 8 7 4 5" xfId="8905" xr:uid="{00000000-0005-0000-0000-0000E9A60000}"/>
    <cellStyle name="Normal 8 7 4 5 2" xfId="31548" xr:uid="{00000000-0005-0000-0000-0000EAA60000}"/>
    <cellStyle name="Normal 8 7 4 6" xfId="24107" xr:uid="{00000000-0005-0000-0000-0000EBA60000}"/>
    <cellStyle name="Normal 8 7 5" xfId="2380" xr:uid="{00000000-0005-0000-0000-0000ECA60000}"/>
    <cellStyle name="Normal 8 7 5 2" xfId="6101" xr:uid="{00000000-0005-0000-0000-0000EDA60000}"/>
    <cellStyle name="Normal 8 7 5 2 2" xfId="20985" xr:uid="{00000000-0005-0000-0000-0000EEA60000}"/>
    <cellStyle name="Normal 8 7 5 2 2 2" xfId="43628" xr:uid="{00000000-0005-0000-0000-0000EFA60000}"/>
    <cellStyle name="Normal 8 7 5 2 3" xfId="13545" xr:uid="{00000000-0005-0000-0000-0000F0A60000}"/>
    <cellStyle name="Normal 8 7 5 2 3 2" xfId="36188" xr:uid="{00000000-0005-0000-0000-0000F1A60000}"/>
    <cellStyle name="Normal 8 7 5 2 4" xfId="28747" xr:uid="{00000000-0005-0000-0000-0000F2A60000}"/>
    <cellStyle name="Normal 8 7 5 3" xfId="17267" xr:uid="{00000000-0005-0000-0000-0000F3A60000}"/>
    <cellStyle name="Normal 8 7 5 3 2" xfId="39910" xr:uid="{00000000-0005-0000-0000-0000F4A60000}"/>
    <cellStyle name="Normal 8 7 5 4" xfId="9827" xr:uid="{00000000-0005-0000-0000-0000F5A60000}"/>
    <cellStyle name="Normal 8 7 5 4 2" xfId="32470" xr:uid="{00000000-0005-0000-0000-0000F6A60000}"/>
    <cellStyle name="Normal 8 7 5 5" xfId="25029" xr:uid="{00000000-0005-0000-0000-0000F7A60000}"/>
    <cellStyle name="Normal 8 7 6" xfId="4254" xr:uid="{00000000-0005-0000-0000-0000F8A60000}"/>
    <cellStyle name="Normal 8 7 6 2" xfId="19138" xr:uid="{00000000-0005-0000-0000-0000F9A60000}"/>
    <cellStyle name="Normal 8 7 6 2 2" xfId="41781" xr:uid="{00000000-0005-0000-0000-0000FAA60000}"/>
    <cellStyle name="Normal 8 7 6 3" xfId="11698" xr:uid="{00000000-0005-0000-0000-0000FBA60000}"/>
    <cellStyle name="Normal 8 7 6 3 2" xfId="34341" xr:uid="{00000000-0005-0000-0000-0000FCA60000}"/>
    <cellStyle name="Normal 8 7 6 4" xfId="26900" xr:uid="{00000000-0005-0000-0000-0000FDA60000}"/>
    <cellStyle name="Normal 8 7 7" xfId="15420" xr:uid="{00000000-0005-0000-0000-0000FEA60000}"/>
    <cellStyle name="Normal 8 7 7 2" xfId="38063" xr:uid="{00000000-0005-0000-0000-0000FFA60000}"/>
    <cellStyle name="Normal 8 7 8" xfId="7980" xr:uid="{00000000-0005-0000-0000-000000A70000}"/>
    <cellStyle name="Normal 8 7 8 2" xfId="30623" xr:uid="{00000000-0005-0000-0000-000001A70000}"/>
    <cellStyle name="Normal 8 7 9" xfId="23183" xr:uid="{00000000-0005-0000-0000-000002A70000}"/>
    <cellStyle name="Normal 8 8" xfId="629" xr:uid="{00000000-0005-0000-0000-000003A70000}"/>
    <cellStyle name="Normal 8 8 2" xfId="1095" xr:uid="{00000000-0005-0000-0000-000004A70000}"/>
    <cellStyle name="Normal 8 8 2 2" xfId="2023" xr:uid="{00000000-0005-0000-0000-000005A70000}"/>
    <cellStyle name="Normal 8 8 2 2 2" xfId="3873" xr:uid="{00000000-0005-0000-0000-000006A70000}"/>
    <cellStyle name="Normal 8 8 2 2 2 2" xfId="7594" xr:uid="{00000000-0005-0000-0000-000007A70000}"/>
    <cellStyle name="Normal 8 8 2 2 2 2 2" xfId="22478" xr:uid="{00000000-0005-0000-0000-000008A70000}"/>
    <cellStyle name="Normal 8 8 2 2 2 2 2 2" xfId="45121" xr:uid="{00000000-0005-0000-0000-000009A70000}"/>
    <cellStyle name="Normal 8 8 2 2 2 2 3" xfId="15038" xr:uid="{00000000-0005-0000-0000-00000AA70000}"/>
    <cellStyle name="Normal 8 8 2 2 2 2 3 2" xfId="37681" xr:uid="{00000000-0005-0000-0000-00000BA70000}"/>
    <cellStyle name="Normal 8 8 2 2 2 2 4" xfId="30240" xr:uid="{00000000-0005-0000-0000-00000CA70000}"/>
    <cellStyle name="Normal 8 8 2 2 2 3" xfId="18760" xr:uid="{00000000-0005-0000-0000-00000DA70000}"/>
    <cellStyle name="Normal 8 8 2 2 2 3 2" xfId="41403" xr:uid="{00000000-0005-0000-0000-00000EA70000}"/>
    <cellStyle name="Normal 8 8 2 2 2 4" xfId="11320" xr:uid="{00000000-0005-0000-0000-00000FA70000}"/>
    <cellStyle name="Normal 8 8 2 2 2 4 2" xfId="33963" xr:uid="{00000000-0005-0000-0000-000010A70000}"/>
    <cellStyle name="Normal 8 8 2 2 2 5" xfId="26522" xr:uid="{00000000-0005-0000-0000-000011A70000}"/>
    <cellStyle name="Normal 8 8 2 2 3" xfId="5747" xr:uid="{00000000-0005-0000-0000-000012A70000}"/>
    <cellStyle name="Normal 8 8 2 2 3 2" xfId="20631" xr:uid="{00000000-0005-0000-0000-000013A70000}"/>
    <cellStyle name="Normal 8 8 2 2 3 2 2" xfId="43274" xr:uid="{00000000-0005-0000-0000-000014A70000}"/>
    <cellStyle name="Normal 8 8 2 2 3 3" xfId="13191" xr:uid="{00000000-0005-0000-0000-000015A70000}"/>
    <cellStyle name="Normal 8 8 2 2 3 3 2" xfId="35834" xr:uid="{00000000-0005-0000-0000-000016A70000}"/>
    <cellStyle name="Normal 8 8 2 2 3 4" xfId="28393" xr:uid="{00000000-0005-0000-0000-000017A70000}"/>
    <cellStyle name="Normal 8 8 2 2 4" xfId="16913" xr:uid="{00000000-0005-0000-0000-000018A70000}"/>
    <cellStyle name="Normal 8 8 2 2 4 2" xfId="39556" xr:uid="{00000000-0005-0000-0000-000019A70000}"/>
    <cellStyle name="Normal 8 8 2 2 5" xfId="9473" xr:uid="{00000000-0005-0000-0000-00001AA70000}"/>
    <cellStyle name="Normal 8 8 2 2 5 2" xfId="32116" xr:uid="{00000000-0005-0000-0000-00001BA70000}"/>
    <cellStyle name="Normal 8 8 2 2 6" xfId="24675" xr:uid="{00000000-0005-0000-0000-00001CA70000}"/>
    <cellStyle name="Normal 8 8 2 3" xfId="2948" xr:uid="{00000000-0005-0000-0000-00001DA70000}"/>
    <cellStyle name="Normal 8 8 2 3 2" xfId="6669" xr:uid="{00000000-0005-0000-0000-00001EA70000}"/>
    <cellStyle name="Normal 8 8 2 3 2 2" xfId="21553" xr:uid="{00000000-0005-0000-0000-00001FA70000}"/>
    <cellStyle name="Normal 8 8 2 3 2 2 2" xfId="44196" xr:uid="{00000000-0005-0000-0000-000020A70000}"/>
    <cellStyle name="Normal 8 8 2 3 2 3" xfId="14113" xr:uid="{00000000-0005-0000-0000-000021A70000}"/>
    <cellStyle name="Normal 8 8 2 3 2 3 2" xfId="36756" xr:uid="{00000000-0005-0000-0000-000022A70000}"/>
    <cellStyle name="Normal 8 8 2 3 2 4" xfId="29315" xr:uid="{00000000-0005-0000-0000-000023A70000}"/>
    <cellStyle name="Normal 8 8 2 3 3" xfId="17835" xr:uid="{00000000-0005-0000-0000-000024A70000}"/>
    <cellStyle name="Normal 8 8 2 3 3 2" xfId="40478" xr:uid="{00000000-0005-0000-0000-000025A70000}"/>
    <cellStyle name="Normal 8 8 2 3 4" xfId="10395" xr:uid="{00000000-0005-0000-0000-000026A70000}"/>
    <cellStyle name="Normal 8 8 2 3 4 2" xfId="33038" xr:uid="{00000000-0005-0000-0000-000027A70000}"/>
    <cellStyle name="Normal 8 8 2 3 5" xfId="25597" xr:uid="{00000000-0005-0000-0000-000028A70000}"/>
    <cellStyle name="Normal 8 8 2 4" xfId="4822" xr:uid="{00000000-0005-0000-0000-000029A70000}"/>
    <cellStyle name="Normal 8 8 2 4 2" xfId="19706" xr:uid="{00000000-0005-0000-0000-00002AA70000}"/>
    <cellStyle name="Normal 8 8 2 4 2 2" xfId="42349" xr:uid="{00000000-0005-0000-0000-00002BA70000}"/>
    <cellStyle name="Normal 8 8 2 4 3" xfId="12266" xr:uid="{00000000-0005-0000-0000-00002CA70000}"/>
    <cellStyle name="Normal 8 8 2 4 3 2" xfId="34909" xr:uid="{00000000-0005-0000-0000-00002DA70000}"/>
    <cellStyle name="Normal 8 8 2 4 4" xfId="27468" xr:uid="{00000000-0005-0000-0000-00002EA70000}"/>
    <cellStyle name="Normal 8 8 2 5" xfId="15988" xr:uid="{00000000-0005-0000-0000-00002FA70000}"/>
    <cellStyle name="Normal 8 8 2 5 2" xfId="38631" xr:uid="{00000000-0005-0000-0000-000030A70000}"/>
    <cellStyle name="Normal 8 8 2 6" xfId="8548" xr:uid="{00000000-0005-0000-0000-000031A70000}"/>
    <cellStyle name="Normal 8 8 2 6 2" xfId="31191" xr:uid="{00000000-0005-0000-0000-000032A70000}"/>
    <cellStyle name="Normal 8 8 2 7" xfId="23750" xr:uid="{00000000-0005-0000-0000-000033A70000}"/>
    <cellStyle name="Normal 8 8 3" xfId="1561" xr:uid="{00000000-0005-0000-0000-000034A70000}"/>
    <cellStyle name="Normal 8 8 3 2" xfId="3411" xr:uid="{00000000-0005-0000-0000-000035A70000}"/>
    <cellStyle name="Normal 8 8 3 2 2" xfId="7132" xr:uid="{00000000-0005-0000-0000-000036A70000}"/>
    <cellStyle name="Normal 8 8 3 2 2 2" xfId="22016" xr:uid="{00000000-0005-0000-0000-000037A70000}"/>
    <cellStyle name="Normal 8 8 3 2 2 2 2" xfId="44659" xr:uid="{00000000-0005-0000-0000-000038A70000}"/>
    <cellStyle name="Normal 8 8 3 2 2 3" xfId="14576" xr:uid="{00000000-0005-0000-0000-000039A70000}"/>
    <cellStyle name="Normal 8 8 3 2 2 3 2" xfId="37219" xr:uid="{00000000-0005-0000-0000-00003AA70000}"/>
    <cellStyle name="Normal 8 8 3 2 2 4" xfId="29778" xr:uid="{00000000-0005-0000-0000-00003BA70000}"/>
    <cellStyle name="Normal 8 8 3 2 3" xfId="18298" xr:uid="{00000000-0005-0000-0000-00003CA70000}"/>
    <cellStyle name="Normal 8 8 3 2 3 2" xfId="40941" xr:uid="{00000000-0005-0000-0000-00003DA70000}"/>
    <cellStyle name="Normal 8 8 3 2 4" xfId="10858" xr:uid="{00000000-0005-0000-0000-00003EA70000}"/>
    <cellStyle name="Normal 8 8 3 2 4 2" xfId="33501" xr:uid="{00000000-0005-0000-0000-00003FA70000}"/>
    <cellStyle name="Normal 8 8 3 2 5" xfId="26060" xr:uid="{00000000-0005-0000-0000-000040A70000}"/>
    <cellStyle name="Normal 8 8 3 3" xfId="5285" xr:uid="{00000000-0005-0000-0000-000041A70000}"/>
    <cellStyle name="Normal 8 8 3 3 2" xfId="20169" xr:uid="{00000000-0005-0000-0000-000042A70000}"/>
    <cellStyle name="Normal 8 8 3 3 2 2" xfId="42812" xr:uid="{00000000-0005-0000-0000-000043A70000}"/>
    <cellStyle name="Normal 8 8 3 3 3" xfId="12729" xr:uid="{00000000-0005-0000-0000-000044A70000}"/>
    <cellStyle name="Normal 8 8 3 3 3 2" xfId="35372" xr:uid="{00000000-0005-0000-0000-000045A70000}"/>
    <cellStyle name="Normal 8 8 3 3 4" xfId="27931" xr:uid="{00000000-0005-0000-0000-000046A70000}"/>
    <cellStyle name="Normal 8 8 3 4" xfId="16451" xr:uid="{00000000-0005-0000-0000-000047A70000}"/>
    <cellStyle name="Normal 8 8 3 4 2" xfId="39094" xr:uid="{00000000-0005-0000-0000-000048A70000}"/>
    <cellStyle name="Normal 8 8 3 5" xfId="9011" xr:uid="{00000000-0005-0000-0000-000049A70000}"/>
    <cellStyle name="Normal 8 8 3 5 2" xfId="31654" xr:uid="{00000000-0005-0000-0000-00004AA70000}"/>
    <cellStyle name="Normal 8 8 3 6" xfId="24213" xr:uid="{00000000-0005-0000-0000-00004BA70000}"/>
    <cellStyle name="Normal 8 8 4" xfId="2486" xr:uid="{00000000-0005-0000-0000-00004CA70000}"/>
    <cellStyle name="Normal 8 8 4 2" xfId="6207" xr:uid="{00000000-0005-0000-0000-00004DA70000}"/>
    <cellStyle name="Normal 8 8 4 2 2" xfId="21091" xr:uid="{00000000-0005-0000-0000-00004EA70000}"/>
    <cellStyle name="Normal 8 8 4 2 2 2" xfId="43734" xr:uid="{00000000-0005-0000-0000-00004FA70000}"/>
    <cellStyle name="Normal 8 8 4 2 3" xfId="13651" xr:uid="{00000000-0005-0000-0000-000050A70000}"/>
    <cellStyle name="Normal 8 8 4 2 3 2" xfId="36294" xr:uid="{00000000-0005-0000-0000-000051A70000}"/>
    <cellStyle name="Normal 8 8 4 2 4" xfId="28853" xr:uid="{00000000-0005-0000-0000-000052A70000}"/>
    <cellStyle name="Normal 8 8 4 3" xfId="17373" xr:uid="{00000000-0005-0000-0000-000053A70000}"/>
    <cellStyle name="Normal 8 8 4 3 2" xfId="40016" xr:uid="{00000000-0005-0000-0000-000054A70000}"/>
    <cellStyle name="Normal 8 8 4 4" xfId="9933" xr:uid="{00000000-0005-0000-0000-000055A70000}"/>
    <cellStyle name="Normal 8 8 4 4 2" xfId="32576" xr:uid="{00000000-0005-0000-0000-000056A70000}"/>
    <cellStyle name="Normal 8 8 4 5" xfId="25135" xr:uid="{00000000-0005-0000-0000-000057A70000}"/>
    <cellStyle name="Normal 8 8 5" xfId="4360" xr:uid="{00000000-0005-0000-0000-000058A70000}"/>
    <cellStyle name="Normal 8 8 5 2" xfId="19244" xr:uid="{00000000-0005-0000-0000-000059A70000}"/>
    <cellStyle name="Normal 8 8 5 2 2" xfId="41887" xr:uid="{00000000-0005-0000-0000-00005AA70000}"/>
    <cellStyle name="Normal 8 8 5 3" xfId="11804" xr:uid="{00000000-0005-0000-0000-00005BA70000}"/>
    <cellStyle name="Normal 8 8 5 3 2" xfId="34447" xr:uid="{00000000-0005-0000-0000-00005CA70000}"/>
    <cellStyle name="Normal 8 8 5 4" xfId="27006" xr:uid="{00000000-0005-0000-0000-00005DA70000}"/>
    <cellStyle name="Normal 8 8 6" xfId="15526" xr:uid="{00000000-0005-0000-0000-00005EA70000}"/>
    <cellStyle name="Normal 8 8 6 2" xfId="38169" xr:uid="{00000000-0005-0000-0000-00005FA70000}"/>
    <cellStyle name="Normal 8 8 7" xfId="8086" xr:uid="{00000000-0005-0000-0000-000060A70000}"/>
    <cellStyle name="Normal 8 8 7 2" xfId="30729" xr:uid="{00000000-0005-0000-0000-000061A70000}"/>
    <cellStyle name="Normal 8 8 8" xfId="23288" xr:uid="{00000000-0005-0000-0000-000062A70000}"/>
    <cellStyle name="Normal 8 9" xfId="884" xr:uid="{00000000-0005-0000-0000-000063A70000}"/>
    <cellStyle name="Normal 8 9 2" xfId="1812" xr:uid="{00000000-0005-0000-0000-000064A70000}"/>
    <cellStyle name="Normal 8 9 2 2" xfId="3662" xr:uid="{00000000-0005-0000-0000-000065A70000}"/>
    <cellStyle name="Normal 8 9 2 2 2" xfId="7383" xr:uid="{00000000-0005-0000-0000-000066A70000}"/>
    <cellStyle name="Normal 8 9 2 2 2 2" xfId="22267" xr:uid="{00000000-0005-0000-0000-000067A70000}"/>
    <cellStyle name="Normal 8 9 2 2 2 2 2" xfId="44910" xr:uid="{00000000-0005-0000-0000-000068A70000}"/>
    <cellStyle name="Normal 8 9 2 2 2 3" xfId="14827" xr:uid="{00000000-0005-0000-0000-000069A70000}"/>
    <cellStyle name="Normal 8 9 2 2 2 3 2" xfId="37470" xr:uid="{00000000-0005-0000-0000-00006AA70000}"/>
    <cellStyle name="Normal 8 9 2 2 2 4" xfId="30029" xr:uid="{00000000-0005-0000-0000-00006BA70000}"/>
    <cellStyle name="Normal 8 9 2 2 3" xfId="18549" xr:uid="{00000000-0005-0000-0000-00006CA70000}"/>
    <cellStyle name="Normal 8 9 2 2 3 2" xfId="41192" xr:uid="{00000000-0005-0000-0000-00006DA70000}"/>
    <cellStyle name="Normal 8 9 2 2 4" xfId="11109" xr:uid="{00000000-0005-0000-0000-00006EA70000}"/>
    <cellStyle name="Normal 8 9 2 2 4 2" xfId="33752" xr:uid="{00000000-0005-0000-0000-00006FA70000}"/>
    <cellStyle name="Normal 8 9 2 2 5" xfId="26311" xr:uid="{00000000-0005-0000-0000-000070A70000}"/>
    <cellStyle name="Normal 8 9 2 3" xfId="5536" xr:uid="{00000000-0005-0000-0000-000071A70000}"/>
    <cellStyle name="Normal 8 9 2 3 2" xfId="20420" xr:uid="{00000000-0005-0000-0000-000072A70000}"/>
    <cellStyle name="Normal 8 9 2 3 2 2" xfId="43063" xr:uid="{00000000-0005-0000-0000-000073A70000}"/>
    <cellStyle name="Normal 8 9 2 3 3" xfId="12980" xr:uid="{00000000-0005-0000-0000-000074A70000}"/>
    <cellStyle name="Normal 8 9 2 3 3 2" xfId="35623" xr:uid="{00000000-0005-0000-0000-000075A70000}"/>
    <cellStyle name="Normal 8 9 2 3 4" xfId="28182" xr:uid="{00000000-0005-0000-0000-000076A70000}"/>
    <cellStyle name="Normal 8 9 2 4" xfId="16702" xr:uid="{00000000-0005-0000-0000-000077A70000}"/>
    <cellStyle name="Normal 8 9 2 4 2" xfId="39345" xr:uid="{00000000-0005-0000-0000-000078A70000}"/>
    <cellStyle name="Normal 8 9 2 5" xfId="9262" xr:uid="{00000000-0005-0000-0000-000079A70000}"/>
    <cellStyle name="Normal 8 9 2 5 2" xfId="31905" xr:uid="{00000000-0005-0000-0000-00007AA70000}"/>
    <cellStyle name="Normal 8 9 2 6" xfId="24464" xr:uid="{00000000-0005-0000-0000-00007BA70000}"/>
    <cellStyle name="Normal 8 9 3" xfId="2737" xr:uid="{00000000-0005-0000-0000-00007CA70000}"/>
    <cellStyle name="Normal 8 9 3 2" xfId="6458" xr:uid="{00000000-0005-0000-0000-00007DA70000}"/>
    <cellStyle name="Normal 8 9 3 2 2" xfId="21342" xr:uid="{00000000-0005-0000-0000-00007EA70000}"/>
    <cellStyle name="Normal 8 9 3 2 2 2" xfId="43985" xr:uid="{00000000-0005-0000-0000-00007FA70000}"/>
    <cellStyle name="Normal 8 9 3 2 3" xfId="13902" xr:uid="{00000000-0005-0000-0000-000080A70000}"/>
    <cellStyle name="Normal 8 9 3 2 3 2" xfId="36545" xr:uid="{00000000-0005-0000-0000-000081A70000}"/>
    <cellStyle name="Normal 8 9 3 2 4" xfId="29104" xr:uid="{00000000-0005-0000-0000-000082A70000}"/>
    <cellStyle name="Normal 8 9 3 3" xfId="17624" xr:uid="{00000000-0005-0000-0000-000083A70000}"/>
    <cellStyle name="Normal 8 9 3 3 2" xfId="40267" xr:uid="{00000000-0005-0000-0000-000084A70000}"/>
    <cellStyle name="Normal 8 9 3 4" xfId="10184" xr:uid="{00000000-0005-0000-0000-000085A70000}"/>
    <cellStyle name="Normal 8 9 3 4 2" xfId="32827" xr:uid="{00000000-0005-0000-0000-000086A70000}"/>
    <cellStyle name="Normal 8 9 3 5" xfId="25386" xr:uid="{00000000-0005-0000-0000-000087A70000}"/>
    <cellStyle name="Normal 8 9 4" xfId="4611" xr:uid="{00000000-0005-0000-0000-000088A70000}"/>
    <cellStyle name="Normal 8 9 4 2" xfId="19495" xr:uid="{00000000-0005-0000-0000-000089A70000}"/>
    <cellStyle name="Normal 8 9 4 2 2" xfId="42138" xr:uid="{00000000-0005-0000-0000-00008AA70000}"/>
    <cellStyle name="Normal 8 9 4 3" xfId="12055" xr:uid="{00000000-0005-0000-0000-00008BA70000}"/>
    <cellStyle name="Normal 8 9 4 3 2" xfId="34698" xr:uid="{00000000-0005-0000-0000-00008CA70000}"/>
    <cellStyle name="Normal 8 9 4 4" xfId="27257" xr:uid="{00000000-0005-0000-0000-00008DA70000}"/>
    <cellStyle name="Normal 8 9 5" xfId="15777" xr:uid="{00000000-0005-0000-0000-00008EA70000}"/>
    <cellStyle name="Normal 8 9 5 2" xfId="38420" xr:uid="{00000000-0005-0000-0000-00008FA70000}"/>
    <cellStyle name="Normal 8 9 6" xfId="8337" xr:uid="{00000000-0005-0000-0000-000090A70000}"/>
    <cellStyle name="Normal 8 9 6 2" xfId="30980" xr:uid="{00000000-0005-0000-0000-000091A70000}"/>
    <cellStyle name="Normal 8 9 7" xfId="23539" xr:uid="{00000000-0005-0000-0000-000092A70000}"/>
    <cellStyle name="Normal 8_CALCULOS" xfId="429" xr:uid="{00000000-0005-0000-0000-000093A70000}"/>
    <cellStyle name="Normal 80" xfId="4120" xr:uid="{00000000-0005-0000-0000-000094A70000}"/>
    <cellStyle name="Normal 80 2" xfId="7841" xr:uid="{00000000-0005-0000-0000-000095A70000}"/>
    <cellStyle name="Normal 80 2 2" xfId="22725" xr:uid="{00000000-0005-0000-0000-000096A70000}"/>
    <cellStyle name="Normal 80 2 2 2" xfId="45368" xr:uid="{00000000-0005-0000-0000-000097A70000}"/>
    <cellStyle name="Normal 80 2 3" xfId="15285" xr:uid="{00000000-0005-0000-0000-000098A70000}"/>
    <cellStyle name="Normal 80 2 3 2" xfId="37928" xr:uid="{00000000-0005-0000-0000-000099A70000}"/>
    <cellStyle name="Normal 80 2 4" xfId="30487" xr:uid="{00000000-0005-0000-0000-00009AA70000}"/>
    <cellStyle name="Normal 80 3" xfId="19007" xr:uid="{00000000-0005-0000-0000-00009BA70000}"/>
    <cellStyle name="Normal 80 3 2" xfId="41650" xr:uid="{00000000-0005-0000-0000-00009CA70000}"/>
    <cellStyle name="Normal 80 4" xfId="11567" xr:uid="{00000000-0005-0000-0000-00009DA70000}"/>
    <cellStyle name="Normal 80 4 2" xfId="34210" xr:uid="{00000000-0005-0000-0000-00009EA70000}"/>
    <cellStyle name="Normal 80 5" xfId="26769" xr:uid="{00000000-0005-0000-0000-00009FA70000}"/>
    <cellStyle name="Normal 81" xfId="4121" xr:uid="{00000000-0005-0000-0000-0000A0A70000}"/>
    <cellStyle name="Normal 81 2" xfId="7842" xr:uid="{00000000-0005-0000-0000-0000A1A70000}"/>
    <cellStyle name="Normal 81 2 2" xfId="22726" xr:uid="{00000000-0005-0000-0000-0000A2A70000}"/>
    <cellStyle name="Normal 81 2 2 2" xfId="45369" xr:uid="{00000000-0005-0000-0000-0000A3A70000}"/>
    <cellStyle name="Normal 81 2 3" xfId="15286" xr:uid="{00000000-0005-0000-0000-0000A4A70000}"/>
    <cellStyle name="Normal 81 2 3 2" xfId="37929" xr:uid="{00000000-0005-0000-0000-0000A5A70000}"/>
    <cellStyle name="Normal 81 2 4" xfId="30488" xr:uid="{00000000-0005-0000-0000-0000A6A70000}"/>
    <cellStyle name="Normal 81 3" xfId="19008" xr:uid="{00000000-0005-0000-0000-0000A7A70000}"/>
    <cellStyle name="Normal 81 3 2" xfId="41651" xr:uid="{00000000-0005-0000-0000-0000A8A70000}"/>
    <cellStyle name="Normal 81 4" xfId="11568" xr:uid="{00000000-0005-0000-0000-0000A9A70000}"/>
    <cellStyle name="Normal 81 4 2" xfId="34211" xr:uid="{00000000-0005-0000-0000-0000AAA70000}"/>
    <cellStyle name="Normal 81 5" xfId="26770" xr:uid="{00000000-0005-0000-0000-0000ABA70000}"/>
    <cellStyle name="Normal 82" xfId="4122" xr:uid="{00000000-0005-0000-0000-0000ACA70000}"/>
    <cellStyle name="Normal 82 2" xfId="7843" xr:uid="{00000000-0005-0000-0000-0000ADA70000}"/>
    <cellStyle name="Normal 82 2 2" xfId="22727" xr:uid="{00000000-0005-0000-0000-0000AEA70000}"/>
    <cellStyle name="Normal 82 2 2 2" xfId="45370" xr:uid="{00000000-0005-0000-0000-0000AFA70000}"/>
    <cellStyle name="Normal 82 2 3" xfId="15287" xr:uid="{00000000-0005-0000-0000-0000B0A70000}"/>
    <cellStyle name="Normal 82 2 3 2" xfId="37930" xr:uid="{00000000-0005-0000-0000-0000B1A70000}"/>
    <cellStyle name="Normal 82 2 4" xfId="30489" xr:uid="{00000000-0005-0000-0000-0000B2A70000}"/>
    <cellStyle name="Normal 82 3" xfId="19009" xr:uid="{00000000-0005-0000-0000-0000B3A70000}"/>
    <cellStyle name="Normal 82 3 2" xfId="41652" xr:uid="{00000000-0005-0000-0000-0000B4A70000}"/>
    <cellStyle name="Normal 82 4" xfId="11569" xr:uid="{00000000-0005-0000-0000-0000B5A70000}"/>
    <cellStyle name="Normal 82 4 2" xfId="34212" xr:uid="{00000000-0005-0000-0000-0000B6A70000}"/>
    <cellStyle name="Normal 82 5" xfId="26771" xr:uid="{00000000-0005-0000-0000-0000B7A70000}"/>
    <cellStyle name="Normal 83" xfId="4123" xr:uid="{00000000-0005-0000-0000-0000B8A70000}"/>
    <cellStyle name="Normal 83 2" xfId="7844" xr:uid="{00000000-0005-0000-0000-0000B9A70000}"/>
    <cellStyle name="Normal 83 2 2" xfId="22728" xr:uid="{00000000-0005-0000-0000-0000BAA70000}"/>
    <cellStyle name="Normal 83 2 2 2" xfId="45371" xr:uid="{00000000-0005-0000-0000-0000BBA70000}"/>
    <cellStyle name="Normal 83 2 3" xfId="15288" xr:uid="{00000000-0005-0000-0000-0000BCA70000}"/>
    <cellStyle name="Normal 83 2 3 2" xfId="37931" xr:uid="{00000000-0005-0000-0000-0000BDA70000}"/>
    <cellStyle name="Normal 83 2 4" xfId="30490" xr:uid="{00000000-0005-0000-0000-0000BEA70000}"/>
    <cellStyle name="Normal 83 3" xfId="19010" xr:uid="{00000000-0005-0000-0000-0000BFA70000}"/>
    <cellStyle name="Normal 83 3 2" xfId="41653" xr:uid="{00000000-0005-0000-0000-0000C0A70000}"/>
    <cellStyle name="Normal 83 4" xfId="11570" xr:uid="{00000000-0005-0000-0000-0000C1A70000}"/>
    <cellStyle name="Normal 83 4 2" xfId="34213" xr:uid="{00000000-0005-0000-0000-0000C2A70000}"/>
    <cellStyle name="Normal 83 5" xfId="26772" xr:uid="{00000000-0005-0000-0000-0000C3A70000}"/>
    <cellStyle name="Normal 84" xfId="4124" xr:uid="{00000000-0005-0000-0000-0000C4A70000}"/>
    <cellStyle name="Normal 84 2" xfId="7845" xr:uid="{00000000-0005-0000-0000-0000C5A70000}"/>
    <cellStyle name="Normal 84 2 2" xfId="22729" xr:uid="{00000000-0005-0000-0000-0000C6A70000}"/>
    <cellStyle name="Normal 84 2 2 2" xfId="45372" xr:uid="{00000000-0005-0000-0000-0000C7A70000}"/>
    <cellStyle name="Normal 84 2 3" xfId="15289" xr:uid="{00000000-0005-0000-0000-0000C8A70000}"/>
    <cellStyle name="Normal 84 2 3 2" xfId="37932" xr:uid="{00000000-0005-0000-0000-0000C9A70000}"/>
    <cellStyle name="Normal 84 2 4" xfId="30491" xr:uid="{00000000-0005-0000-0000-0000CAA70000}"/>
    <cellStyle name="Normal 84 3" xfId="19011" xr:uid="{00000000-0005-0000-0000-0000CBA70000}"/>
    <cellStyle name="Normal 84 3 2" xfId="41654" xr:uid="{00000000-0005-0000-0000-0000CCA70000}"/>
    <cellStyle name="Normal 84 4" xfId="11571" xr:uid="{00000000-0005-0000-0000-0000CDA70000}"/>
    <cellStyle name="Normal 84 4 2" xfId="34214" xr:uid="{00000000-0005-0000-0000-0000CEA70000}"/>
    <cellStyle name="Normal 84 5" xfId="26773" xr:uid="{00000000-0005-0000-0000-0000CFA70000}"/>
    <cellStyle name="Normal 85" xfId="4125" xr:uid="{00000000-0005-0000-0000-0000D0A70000}"/>
    <cellStyle name="Normal 85 2" xfId="7846" xr:uid="{00000000-0005-0000-0000-0000D1A70000}"/>
    <cellStyle name="Normal 85 2 2" xfId="22730" xr:uid="{00000000-0005-0000-0000-0000D2A70000}"/>
    <cellStyle name="Normal 85 2 2 2" xfId="45373" xr:uid="{00000000-0005-0000-0000-0000D3A70000}"/>
    <cellStyle name="Normal 85 2 3" xfId="15290" xr:uid="{00000000-0005-0000-0000-0000D4A70000}"/>
    <cellStyle name="Normal 85 2 3 2" xfId="37933" xr:uid="{00000000-0005-0000-0000-0000D5A70000}"/>
    <cellStyle name="Normal 85 2 4" xfId="30492" xr:uid="{00000000-0005-0000-0000-0000D6A70000}"/>
    <cellStyle name="Normal 85 3" xfId="19012" xr:uid="{00000000-0005-0000-0000-0000D7A70000}"/>
    <cellStyle name="Normal 85 3 2" xfId="41655" xr:uid="{00000000-0005-0000-0000-0000D8A70000}"/>
    <cellStyle name="Normal 85 4" xfId="11572" xr:uid="{00000000-0005-0000-0000-0000D9A70000}"/>
    <cellStyle name="Normal 85 4 2" xfId="34215" xr:uid="{00000000-0005-0000-0000-0000DAA70000}"/>
    <cellStyle name="Normal 85 5" xfId="26774" xr:uid="{00000000-0005-0000-0000-0000DBA70000}"/>
    <cellStyle name="Normal 86" xfId="4126" xr:uid="{00000000-0005-0000-0000-0000DCA70000}"/>
    <cellStyle name="Normal 86 2" xfId="7847" xr:uid="{00000000-0005-0000-0000-0000DDA70000}"/>
    <cellStyle name="Normal 86 2 2" xfId="22731" xr:uid="{00000000-0005-0000-0000-0000DEA70000}"/>
    <cellStyle name="Normal 86 2 2 2" xfId="45374" xr:uid="{00000000-0005-0000-0000-0000DFA70000}"/>
    <cellStyle name="Normal 86 2 3" xfId="15291" xr:uid="{00000000-0005-0000-0000-0000E0A70000}"/>
    <cellStyle name="Normal 86 2 3 2" xfId="37934" xr:uid="{00000000-0005-0000-0000-0000E1A70000}"/>
    <cellStyle name="Normal 86 2 4" xfId="30493" xr:uid="{00000000-0005-0000-0000-0000E2A70000}"/>
    <cellStyle name="Normal 86 3" xfId="19013" xr:uid="{00000000-0005-0000-0000-0000E3A70000}"/>
    <cellStyle name="Normal 86 3 2" xfId="41656" xr:uid="{00000000-0005-0000-0000-0000E4A70000}"/>
    <cellStyle name="Normal 86 4" xfId="11573" xr:uid="{00000000-0005-0000-0000-0000E5A70000}"/>
    <cellStyle name="Normal 86 4 2" xfId="34216" xr:uid="{00000000-0005-0000-0000-0000E6A70000}"/>
    <cellStyle name="Normal 86 5" xfId="26775" xr:uid="{00000000-0005-0000-0000-0000E7A70000}"/>
    <cellStyle name="Normal 87" xfId="4127" xr:uid="{00000000-0005-0000-0000-0000E8A70000}"/>
    <cellStyle name="Normal 87 2" xfId="7848" xr:uid="{00000000-0005-0000-0000-0000E9A70000}"/>
    <cellStyle name="Normal 87 2 2" xfId="22732" xr:uid="{00000000-0005-0000-0000-0000EAA70000}"/>
    <cellStyle name="Normal 87 2 2 2" xfId="45375" xr:uid="{00000000-0005-0000-0000-0000EBA70000}"/>
    <cellStyle name="Normal 87 2 3" xfId="15292" xr:uid="{00000000-0005-0000-0000-0000ECA70000}"/>
    <cellStyle name="Normal 87 2 3 2" xfId="37935" xr:uid="{00000000-0005-0000-0000-0000EDA70000}"/>
    <cellStyle name="Normal 87 2 4" xfId="30494" xr:uid="{00000000-0005-0000-0000-0000EEA70000}"/>
    <cellStyle name="Normal 87 3" xfId="19014" xr:uid="{00000000-0005-0000-0000-0000EFA70000}"/>
    <cellStyle name="Normal 87 3 2" xfId="41657" xr:uid="{00000000-0005-0000-0000-0000F0A70000}"/>
    <cellStyle name="Normal 87 4" xfId="11574" xr:uid="{00000000-0005-0000-0000-0000F1A70000}"/>
    <cellStyle name="Normal 87 4 2" xfId="34217" xr:uid="{00000000-0005-0000-0000-0000F2A70000}"/>
    <cellStyle name="Normal 87 5" xfId="26776" xr:uid="{00000000-0005-0000-0000-0000F3A70000}"/>
    <cellStyle name="Normal 88" xfId="4128" xr:uid="{00000000-0005-0000-0000-0000F4A70000}"/>
    <cellStyle name="Normal 88 2" xfId="7849" xr:uid="{00000000-0005-0000-0000-0000F5A70000}"/>
    <cellStyle name="Normal 88 2 2" xfId="22733" xr:uid="{00000000-0005-0000-0000-0000F6A70000}"/>
    <cellStyle name="Normal 88 2 2 2" xfId="45376" xr:uid="{00000000-0005-0000-0000-0000F7A70000}"/>
    <cellStyle name="Normal 88 2 3" xfId="15293" xr:uid="{00000000-0005-0000-0000-0000F8A70000}"/>
    <cellStyle name="Normal 88 2 3 2" xfId="37936" xr:uid="{00000000-0005-0000-0000-0000F9A70000}"/>
    <cellStyle name="Normal 88 2 4" xfId="30495" xr:uid="{00000000-0005-0000-0000-0000FAA70000}"/>
    <cellStyle name="Normal 88 3" xfId="19015" xr:uid="{00000000-0005-0000-0000-0000FBA70000}"/>
    <cellStyle name="Normal 88 3 2" xfId="41658" xr:uid="{00000000-0005-0000-0000-0000FCA70000}"/>
    <cellStyle name="Normal 88 4" xfId="11575" xr:uid="{00000000-0005-0000-0000-0000FDA70000}"/>
    <cellStyle name="Normal 88 4 2" xfId="34218" xr:uid="{00000000-0005-0000-0000-0000FEA70000}"/>
    <cellStyle name="Normal 88 5" xfId="26777" xr:uid="{00000000-0005-0000-0000-0000FFA70000}"/>
    <cellStyle name="Normal 89" xfId="4129" xr:uid="{00000000-0005-0000-0000-000000A80000}"/>
    <cellStyle name="Normal 89 2" xfId="7850" xr:uid="{00000000-0005-0000-0000-000001A80000}"/>
    <cellStyle name="Normal 89 2 2" xfId="22734" xr:uid="{00000000-0005-0000-0000-000002A80000}"/>
    <cellStyle name="Normal 89 2 2 2" xfId="45377" xr:uid="{00000000-0005-0000-0000-000003A80000}"/>
    <cellStyle name="Normal 89 2 3" xfId="15294" xr:uid="{00000000-0005-0000-0000-000004A80000}"/>
    <cellStyle name="Normal 89 2 3 2" xfId="37937" xr:uid="{00000000-0005-0000-0000-000005A80000}"/>
    <cellStyle name="Normal 89 2 4" xfId="30496" xr:uid="{00000000-0005-0000-0000-000006A80000}"/>
    <cellStyle name="Normal 89 3" xfId="19016" xr:uid="{00000000-0005-0000-0000-000007A80000}"/>
    <cellStyle name="Normal 89 3 2" xfId="41659" xr:uid="{00000000-0005-0000-0000-000008A80000}"/>
    <cellStyle name="Normal 89 4" xfId="11576" xr:uid="{00000000-0005-0000-0000-000009A80000}"/>
    <cellStyle name="Normal 89 4 2" xfId="34219" xr:uid="{00000000-0005-0000-0000-00000AA80000}"/>
    <cellStyle name="Normal 89 5" xfId="26778" xr:uid="{00000000-0005-0000-0000-00000BA80000}"/>
    <cellStyle name="Normal 9" xfId="70" xr:uid="{00000000-0005-0000-0000-00000CA80000}"/>
    <cellStyle name="Normal 9 10" xfId="428" xr:uid="{00000000-0005-0000-0000-00000DA80000}"/>
    <cellStyle name="Normal 9 10 2" xfId="15331" xr:uid="{00000000-0005-0000-0000-00000EA80000}"/>
    <cellStyle name="Normal 9 10 2 2" xfId="37974" xr:uid="{00000000-0005-0000-0000-00000FA80000}"/>
    <cellStyle name="Normal 9 10 3" xfId="23094" xr:uid="{00000000-0005-0000-0000-000010A80000}"/>
    <cellStyle name="Normal 9 11" xfId="7891" xr:uid="{00000000-0005-0000-0000-000011A80000}"/>
    <cellStyle name="Normal 9 11 2" xfId="30534" xr:uid="{00000000-0005-0000-0000-000012A80000}"/>
    <cellStyle name="Normal 9 2" xfId="452" xr:uid="{00000000-0005-0000-0000-000013A80000}"/>
    <cellStyle name="Normal 9 2 10" xfId="7911" xr:uid="{00000000-0005-0000-0000-000014A80000}"/>
    <cellStyle name="Normal 9 2 10 2" xfId="30554" xr:uid="{00000000-0005-0000-0000-000015A80000}"/>
    <cellStyle name="Normal 9 2 11" xfId="23114" xr:uid="{00000000-0005-0000-0000-000016A80000}"/>
    <cellStyle name="Normal 9 2 2" xfId="505" xr:uid="{00000000-0005-0000-0000-000017A80000}"/>
    <cellStyle name="Normal 9 2 2 10" xfId="23166" xr:uid="{00000000-0005-0000-0000-000018A80000}"/>
    <cellStyle name="Normal 9 2 2 2" xfId="611" xr:uid="{00000000-0005-0000-0000-000019A80000}"/>
    <cellStyle name="Normal 9 2 2 2 2" xfId="823" xr:uid="{00000000-0005-0000-0000-00001AA80000}"/>
    <cellStyle name="Normal 9 2 2 2 2 2" xfId="1288" xr:uid="{00000000-0005-0000-0000-00001BA80000}"/>
    <cellStyle name="Normal 9 2 2 2 2 2 2" xfId="2216" xr:uid="{00000000-0005-0000-0000-00001CA80000}"/>
    <cellStyle name="Normal 9 2 2 2 2 2 2 2" xfId="4066" xr:uid="{00000000-0005-0000-0000-00001DA80000}"/>
    <cellStyle name="Normal 9 2 2 2 2 2 2 2 2" xfId="7787" xr:uid="{00000000-0005-0000-0000-00001EA80000}"/>
    <cellStyle name="Normal 9 2 2 2 2 2 2 2 2 2" xfId="22671" xr:uid="{00000000-0005-0000-0000-00001FA80000}"/>
    <cellStyle name="Normal 9 2 2 2 2 2 2 2 2 2 2" xfId="45314" xr:uid="{00000000-0005-0000-0000-000020A80000}"/>
    <cellStyle name="Normal 9 2 2 2 2 2 2 2 2 3" xfId="15231" xr:uid="{00000000-0005-0000-0000-000021A80000}"/>
    <cellStyle name="Normal 9 2 2 2 2 2 2 2 2 3 2" xfId="37874" xr:uid="{00000000-0005-0000-0000-000022A80000}"/>
    <cellStyle name="Normal 9 2 2 2 2 2 2 2 2 4" xfId="30433" xr:uid="{00000000-0005-0000-0000-000023A80000}"/>
    <cellStyle name="Normal 9 2 2 2 2 2 2 2 3" xfId="18953" xr:uid="{00000000-0005-0000-0000-000024A80000}"/>
    <cellStyle name="Normal 9 2 2 2 2 2 2 2 3 2" xfId="41596" xr:uid="{00000000-0005-0000-0000-000025A80000}"/>
    <cellStyle name="Normal 9 2 2 2 2 2 2 2 4" xfId="11513" xr:uid="{00000000-0005-0000-0000-000026A80000}"/>
    <cellStyle name="Normal 9 2 2 2 2 2 2 2 4 2" xfId="34156" xr:uid="{00000000-0005-0000-0000-000027A80000}"/>
    <cellStyle name="Normal 9 2 2 2 2 2 2 2 5" xfId="26715" xr:uid="{00000000-0005-0000-0000-000028A80000}"/>
    <cellStyle name="Normal 9 2 2 2 2 2 2 3" xfId="5940" xr:uid="{00000000-0005-0000-0000-000029A80000}"/>
    <cellStyle name="Normal 9 2 2 2 2 2 2 3 2" xfId="20824" xr:uid="{00000000-0005-0000-0000-00002AA80000}"/>
    <cellStyle name="Normal 9 2 2 2 2 2 2 3 2 2" xfId="43467" xr:uid="{00000000-0005-0000-0000-00002BA80000}"/>
    <cellStyle name="Normal 9 2 2 2 2 2 2 3 3" xfId="13384" xr:uid="{00000000-0005-0000-0000-00002CA80000}"/>
    <cellStyle name="Normal 9 2 2 2 2 2 2 3 3 2" xfId="36027" xr:uid="{00000000-0005-0000-0000-00002DA80000}"/>
    <cellStyle name="Normal 9 2 2 2 2 2 2 3 4" xfId="28586" xr:uid="{00000000-0005-0000-0000-00002EA80000}"/>
    <cellStyle name="Normal 9 2 2 2 2 2 2 4" xfId="17106" xr:uid="{00000000-0005-0000-0000-00002FA80000}"/>
    <cellStyle name="Normal 9 2 2 2 2 2 2 4 2" xfId="39749" xr:uid="{00000000-0005-0000-0000-000030A80000}"/>
    <cellStyle name="Normal 9 2 2 2 2 2 2 5" xfId="9666" xr:uid="{00000000-0005-0000-0000-000031A80000}"/>
    <cellStyle name="Normal 9 2 2 2 2 2 2 5 2" xfId="32309" xr:uid="{00000000-0005-0000-0000-000032A80000}"/>
    <cellStyle name="Normal 9 2 2 2 2 2 2 6" xfId="24868" xr:uid="{00000000-0005-0000-0000-000033A80000}"/>
    <cellStyle name="Normal 9 2 2 2 2 2 3" xfId="3141" xr:uid="{00000000-0005-0000-0000-000034A80000}"/>
    <cellStyle name="Normal 9 2 2 2 2 2 3 2" xfId="6862" xr:uid="{00000000-0005-0000-0000-000035A80000}"/>
    <cellStyle name="Normal 9 2 2 2 2 2 3 2 2" xfId="21746" xr:uid="{00000000-0005-0000-0000-000036A80000}"/>
    <cellStyle name="Normal 9 2 2 2 2 2 3 2 2 2" xfId="44389" xr:uid="{00000000-0005-0000-0000-000037A80000}"/>
    <cellStyle name="Normal 9 2 2 2 2 2 3 2 3" xfId="14306" xr:uid="{00000000-0005-0000-0000-000038A80000}"/>
    <cellStyle name="Normal 9 2 2 2 2 2 3 2 3 2" xfId="36949" xr:uid="{00000000-0005-0000-0000-000039A80000}"/>
    <cellStyle name="Normal 9 2 2 2 2 2 3 2 4" xfId="29508" xr:uid="{00000000-0005-0000-0000-00003AA80000}"/>
    <cellStyle name="Normal 9 2 2 2 2 2 3 3" xfId="18028" xr:uid="{00000000-0005-0000-0000-00003BA80000}"/>
    <cellStyle name="Normal 9 2 2 2 2 2 3 3 2" xfId="40671" xr:uid="{00000000-0005-0000-0000-00003CA80000}"/>
    <cellStyle name="Normal 9 2 2 2 2 2 3 4" xfId="10588" xr:uid="{00000000-0005-0000-0000-00003DA80000}"/>
    <cellStyle name="Normal 9 2 2 2 2 2 3 4 2" xfId="33231" xr:uid="{00000000-0005-0000-0000-00003EA80000}"/>
    <cellStyle name="Normal 9 2 2 2 2 2 3 5" xfId="25790" xr:uid="{00000000-0005-0000-0000-00003FA80000}"/>
    <cellStyle name="Normal 9 2 2 2 2 2 4" xfId="5015" xr:uid="{00000000-0005-0000-0000-000040A80000}"/>
    <cellStyle name="Normal 9 2 2 2 2 2 4 2" xfId="19899" xr:uid="{00000000-0005-0000-0000-000041A80000}"/>
    <cellStyle name="Normal 9 2 2 2 2 2 4 2 2" xfId="42542" xr:uid="{00000000-0005-0000-0000-000042A80000}"/>
    <cellStyle name="Normal 9 2 2 2 2 2 4 3" xfId="12459" xr:uid="{00000000-0005-0000-0000-000043A80000}"/>
    <cellStyle name="Normal 9 2 2 2 2 2 4 3 2" xfId="35102" xr:uid="{00000000-0005-0000-0000-000044A80000}"/>
    <cellStyle name="Normal 9 2 2 2 2 2 4 4" xfId="27661" xr:uid="{00000000-0005-0000-0000-000045A80000}"/>
    <cellStyle name="Normal 9 2 2 2 2 2 5" xfId="16181" xr:uid="{00000000-0005-0000-0000-000046A80000}"/>
    <cellStyle name="Normal 9 2 2 2 2 2 5 2" xfId="38824" xr:uid="{00000000-0005-0000-0000-000047A80000}"/>
    <cellStyle name="Normal 9 2 2 2 2 2 6" xfId="8741" xr:uid="{00000000-0005-0000-0000-000048A80000}"/>
    <cellStyle name="Normal 9 2 2 2 2 2 6 2" xfId="31384" xr:uid="{00000000-0005-0000-0000-000049A80000}"/>
    <cellStyle name="Normal 9 2 2 2 2 2 7" xfId="23943" xr:uid="{00000000-0005-0000-0000-00004AA80000}"/>
    <cellStyle name="Normal 9 2 2 2 2 3" xfId="1754" xr:uid="{00000000-0005-0000-0000-00004BA80000}"/>
    <cellStyle name="Normal 9 2 2 2 2 3 2" xfId="3604" xr:uid="{00000000-0005-0000-0000-00004CA80000}"/>
    <cellStyle name="Normal 9 2 2 2 2 3 2 2" xfId="7325" xr:uid="{00000000-0005-0000-0000-00004DA80000}"/>
    <cellStyle name="Normal 9 2 2 2 2 3 2 2 2" xfId="22209" xr:uid="{00000000-0005-0000-0000-00004EA80000}"/>
    <cellStyle name="Normal 9 2 2 2 2 3 2 2 2 2" xfId="44852" xr:uid="{00000000-0005-0000-0000-00004FA80000}"/>
    <cellStyle name="Normal 9 2 2 2 2 3 2 2 3" xfId="14769" xr:uid="{00000000-0005-0000-0000-000050A80000}"/>
    <cellStyle name="Normal 9 2 2 2 2 3 2 2 3 2" xfId="37412" xr:uid="{00000000-0005-0000-0000-000051A80000}"/>
    <cellStyle name="Normal 9 2 2 2 2 3 2 2 4" xfId="29971" xr:uid="{00000000-0005-0000-0000-000052A80000}"/>
    <cellStyle name="Normal 9 2 2 2 2 3 2 3" xfId="18491" xr:uid="{00000000-0005-0000-0000-000053A80000}"/>
    <cellStyle name="Normal 9 2 2 2 2 3 2 3 2" xfId="41134" xr:uid="{00000000-0005-0000-0000-000054A80000}"/>
    <cellStyle name="Normal 9 2 2 2 2 3 2 4" xfId="11051" xr:uid="{00000000-0005-0000-0000-000055A80000}"/>
    <cellStyle name="Normal 9 2 2 2 2 3 2 4 2" xfId="33694" xr:uid="{00000000-0005-0000-0000-000056A80000}"/>
    <cellStyle name="Normal 9 2 2 2 2 3 2 5" xfId="26253" xr:uid="{00000000-0005-0000-0000-000057A80000}"/>
    <cellStyle name="Normal 9 2 2 2 2 3 3" xfId="5478" xr:uid="{00000000-0005-0000-0000-000058A80000}"/>
    <cellStyle name="Normal 9 2 2 2 2 3 3 2" xfId="20362" xr:uid="{00000000-0005-0000-0000-000059A80000}"/>
    <cellStyle name="Normal 9 2 2 2 2 3 3 2 2" xfId="43005" xr:uid="{00000000-0005-0000-0000-00005AA80000}"/>
    <cellStyle name="Normal 9 2 2 2 2 3 3 3" xfId="12922" xr:uid="{00000000-0005-0000-0000-00005BA80000}"/>
    <cellStyle name="Normal 9 2 2 2 2 3 3 3 2" xfId="35565" xr:uid="{00000000-0005-0000-0000-00005CA80000}"/>
    <cellStyle name="Normal 9 2 2 2 2 3 3 4" xfId="28124" xr:uid="{00000000-0005-0000-0000-00005DA80000}"/>
    <cellStyle name="Normal 9 2 2 2 2 3 4" xfId="16644" xr:uid="{00000000-0005-0000-0000-00005EA80000}"/>
    <cellStyle name="Normal 9 2 2 2 2 3 4 2" xfId="39287" xr:uid="{00000000-0005-0000-0000-00005FA80000}"/>
    <cellStyle name="Normal 9 2 2 2 2 3 5" xfId="9204" xr:uid="{00000000-0005-0000-0000-000060A80000}"/>
    <cellStyle name="Normal 9 2 2 2 2 3 5 2" xfId="31847" xr:uid="{00000000-0005-0000-0000-000061A80000}"/>
    <cellStyle name="Normal 9 2 2 2 2 3 6" xfId="24406" xr:uid="{00000000-0005-0000-0000-000062A80000}"/>
    <cellStyle name="Normal 9 2 2 2 2 4" xfId="2679" xr:uid="{00000000-0005-0000-0000-000063A80000}"/>
    <cellStyle name="Normal 9 2 2 2 2 4 2" xfId="6400" xr:uid="{00000000-0005-0000-0000-000064A80000}"/>
    <cellStyle name="Normal 9 2 2 2 2 4 2 2" xfId="21284" xr:uid="{00000000-0005-0000-0000-000065A80000}"/>
    <cellStyle name="Normal 9 2 2 2 2 4 2 2 2" xfId="43927" xr:uid="{00000000-0005-0000-0000-000066A80000}"/>
    <cellStyle name="Normal 9 2 2 2 2 4 2 3" xfId="13844" xr:uid="{00000000-0005-0000-0000-000067A80000}"/>
    <cellStyle name="Normal 9 2 2 2 2 4 2 3 2" xfId="36487" xr:uid="{00000000-0005-0000-0000-000068A80000}"/>
    <cellStyle name="Normal 9 2 2 2 2 4 2 4" xfId="29046" xr:uid="{00000000-0005-0000-0000-000069A80000}"/>
    <cellStyle name="Normal 9 2 2 2 2 4 3" xfId="17566" xr:uid="{00000000-0005-0000-0000-00006AA80000}"/>
    <cellStyle name="Normal 9 2 2 2 2 4 3 2" xfId="40209" xr:uid="{00000000-0005-0000-0000-00006BA80000}"/>
    <cellStyle name="Normal 9 2 2 2 2 4 4" xfId="10126" xr:uid="{00000000-0005-0000-0000-00006CA80000}"/>
    <cellStyle name="Normal 9 2 2 2 2 4 4 2" xfId="32769" xr:uid="{00000000-0005-0000-0000-00006DA80000}"/>
    <cellStyle name="Normal 9 2 2 2 2 4 5" xfId="25328" xr:uid="{00000000-0005-0000-0000-00006EA80000}"/>
    <cellStyle name="Normal 9 2 2 2 2 5" xfId="4553" xr:uid="{00000000-0005-0000-0000-00006FA80000}"/>
    <cellStyle name="Normal 9 2 2 2 2 5 2" xfId="19437" xr:uid="{00000000-0005-0000-0000-000070A80000}"/>
    <cellStyle name="Normal 9 2 2 2 2 5 2 2" xfId="42080" xr:uid="{00000000-0005-0000-0000-000071A80000}"/>
    <cellStyle name="Normal 9 2 2 2 2 5 3" xfId="11997" xr:uid="{00000000-0005-0000-0000-000072A80000}"/>
    <cellStyle name="Normal 9 2 2 2 2 5 3 2" xfId="34640" xr:uid="{00000000-0005-0000-0000-000073A80000}"/>
    <cellStyle name="Normal 9 2 2 2 2 5 4" xfId="27199" xr:uid="{00000000-0005-0000-0000-000074A80000}"/>
    <cellStyle name="Normal 9 2 2 2 2 6" xfId="15719" xr:uid="{00000000-0005-0000-0000-000075A80000}"/>
    <cellStyle name="Normal 9 2 2 2 2 6 2" xfId="38362" xr:uid="{00000000-0005-0000-0000-000076A80000}"/>
    <cellStyle name="Normal 9 2 2 2 2 7" xfId="8279" xr:uid="{00000000-0005-0000-0000-000077A80000}"/>
    <cellStyle name="Normal 9 2 2 2 2 7 2" xfId="30922" xr:uid="{00000000-0005-0000-0000-000078A80000}"/>
    <cellStyle name="Normal 9 2 2 2 2 8" xfId="23481" xr:uid="{00000000-0005-0000-0000-000079A80000}"/>
    <cellStyle name="Normal 9 2 2 2 3" xfId="1077" xr:uid="{00000000-0005-0000-0000-00007AA80000}"/>
    <cellStyle name="Normal 9 2 2 2 3 2" xfId="2005" xr:uid="{00000000-0005-0000-0000-00007BA80000}"/>
    <cellStyle name="Normal 9 2 2 2 3 2 2" xfId="3855" xr:uid="{00000000-0005-0000-0000-00007CA80000}"/>
    <cellStyle name="Normal 9 2 2 2 3 2 2 2" xfId="7576" xr:uid="{00000000-0005-0000-0000-00007DA80000}"/>
    <cellStyle name="Normal 9 2 2 2 3 2 2 2 2" xfId="22460" xr:uid="{00000000-0005-0000-0000-00007EA80000}"/>
    <cellStyle name="Normal 9 2 2 2 3 2 2 2 2 2" xfId="45103" xr:uid="{00000000-0005-0000-0000-00007FA80000}"/>
    <cellStyle name="Normal 9 2 2 2 3 2 2 2 3" xfId="15020" xr:uid="{00000000-0005-0000-0000-000080A80000}"/>
    <cellStyle name="Normal 9 2 2 2 3 2 2 2 3 2" xfId="37663" xr:uid="{00000000-0005-0000-0000-000081A80000}"/>
    <cellStyle name="Normal 9 2 2 2 3 2 2 2 4" xfId="30222" xr:uid="{00000000-0005-0000-0000-000082A80000}"/>
    <cellStyle name="Normal 9 2 2 2 3 2 2 3" xfId="18742" xr:uid="{00000000-0005-0000-0000-000083A80000}"/>
    <cellStyle name="Normal 9 2 2 2 3 2 2 3 2" xfId="41385" xr:uid="{00000000-0005-0000-0000-000084A80000}"/>
    <cellStyle name="Normal 9 2 2 2 3 2 2 4" xfId="11302" xr:uid="{00000000-0005-0000-0000-000085A80000}"/>
    <cellStyle name="Normal 9 2 2 2 3 2 2 4 2" xfId="33945" xr:uid="{00000000-0005-0000-0000-000086A80000}"/>
    <cellStyle name="Normal 9 2 2 2 3 2 2 5" xfId="26504" xr:uid="{00000000-0005-0000-0000-000087A80000}"/>
    <cellStyle name="Normal 9 2 2 2 3 2 3" xfId="5729" xr:uid="{00000000-0005-0000-0000-000088A80000}"/>
    <cellStyle name="Normal 9 2 2 2 3 2 3 2" xfId="20613" xr:uid="{00000000-0005-0000-0000-000089A80000}"/>
    <cellStyle name="Normal 9 2 2 2 3 2 3 2 2" xfId="43256" xr:uid="{00000000-0005-0000-0000-00008AA80000}"/>
    <cellStyle name="Normal 9 2 2 2 3 2 3 3" xfId="13173" xr:uid="{00000000-0005-0000-0000-00008BA80000}"/>
    <cellStyle name="Normal 9 2 2 2 3 2 3 3 2" xfId="35816" xr:uid="{00000000-0005-0000-0000-00008CA80000}"/>
    <cellStyle name="Normal 9 2 2 2 3 2 3 4" xfId="28375" xr:uid="{00000000-0005-0000-0000-00008DA80000}"/>
    <cellStyle name="Normal 9 2 2 2 3 2 4" xfId="16895" xr:uid="{00000000-0005-0000-0000-00008EA80000}"/>
    <cellStyle name="Normal 9 2 2 2 3 2 4 2" xfId="39538" xr:uid="{00000000-0005-0000-0000-00008FA80000}"/>
    <cellStyle name="Normal 9 2 2 2 3 2 5" xfId="9455" xr:uid="{00000000-0005-0000-0000-000090A80000}"/>
    <cellStyle name="Normal 9 2 2 2 3 2 5 2" xfId="32098" xr:uid="{00000000-0005-0000-0000-000091A80000}"/>
    <cellStyle name="Normal 9 2 2 2 3 2 6" xfId="24657" xr:uid="{00000000-0005-0000-0000-000092A80000}"/>
    <cellStyle name="Normal 9 2 2 2 3 3" xfId="2930" xr:uid="{00000000-0005-0000-0000-000093A80000}"/>
    <cellStyle name="Normal 9 2 2 2 3 3 2" xfId="6651" xr:uid="{00000000-0005-0000-0000-000094A80000}"/>
    <cellStyle name="Normal 9 2 2 2 3 3 2 2" xfId="21535" xr:uid="{00000000-0005-0000-0000-000095A80000}"/>
    <cellStyle name="Normal 9 2 2 2 3 3 2 2 2" xfId="44178" xr:uid="{00000000-0005-0000-0000-000096A80000}"/>
    <cellStyle name="Normal 9 2 2 2 3 3 2 3" xfId="14095" xr:uid="{00000000-0005-0000-0000-000097A80000}"/>
    <cellStyle name="Normal 9 2 2 2 3 3 2 3 2" xfId="36738" xr:uid="{00000000-0005-0000-0000-000098A80000}"/>
    <cellStyle name="Normal 9 2 2 2 3 3 2 4" xfId="29297" xr:uid="{00000000-0005-0000-0000-000099A80000}"/>
    <cellStyle name="Normal 9 2 2 2 3 3 3" xfId="17817" xr:uid="{00000000-0005-0000-0000-00009AA80000}"/>
    <cellStyle name="Normal 9 2 2 2 3 3 3 2" xfId="40460" xr:uid="{00000000-0005-0000-0000-00009BA80000}"/>
    <cellStyle name="Normal 9 2 2 2 3 3 4" xfId="10377" xr:uid="{00000000-0005-0000-0000-00009CA80000}"/>
    <cellStyle name="Normal 9 2 2 2 3 3 4 2" xfId="33020" xr:uid="{00000000-0005-0000-0000-00009DA80000}"/>
    <cellStyle name="Normal 9 2 2 2 3 3 5" xfId="25579" xr:uid="{00000000-0005-0000-0000-00009EA80000}"/>
    <cellStyle name="Normal 9 2 2 2 3 4" xfId="4804" xr:uid="{00000000-0005-0000-0000-00009FA80000}"/>
    <cellStyle name="Normal 9 2 2 2 3 4 2" xfId="19688" xr:uid="{00000000-0005-0000-0000-0000A0A80000}"/>
    <cellStyle name="Normal 9 2 2 2 3 4 2 2" xfId="42331" xr:uid="{00000000-0005-0000-0000-0000A1A80000}"/>
    <cellStyle name="Normal 9 2 2 2 3 4 3" xfId="12248" xr:uid="{00000000-0005-0000-0000-0000A2A80000}"/>
    <cellStyle name="Normal 9 2 2 2 3 4 3 2" xfId="34891" xr:uid="{00000000-0005-0000-0000-0000A3A80000}"/>
    <cellStyle name="Normal 9 2 2 2 3 4 4" xfId="27450" xr:uid="{00000000-0005-0000-0000-0000A4A80000}"/>
    <cellStyle name="Normal 9 2 2 2 3 5" xfId="15970" xr:uid="{00000000-0005-0000-0000-0000A5A80000}"/>
    <cellStyle name="Normal 9 2 2 2 3 5 2" xfId="38613" xr:uid="{00000000-0005-0000-0000-0000A6A80000}"/>
    <cellStyle name="Normal 9 2 2 2 3 6" xfId="8530" xr:uid="{00000000-0005-0000-0000-0000A7A80000}"/>
    <cellStyle name="Normal 9 2 2 2 3 6 2" xfId="31173" xr:uid="{00000000-0005-0000-0000-0000A8A80000}"/>
    <cellStyle name="Normal 9 2 2 2 3 7" xfId="23732" xr:uid="{00000000-0005-0000-0000-0000A9A80000}"/>
    <cellStyle name="Normal 9 2 2 2 4" xfId="1543" xr:uid="{00000000-0005-0000-0000-0000AAA80000}"/>
    <cellStyle name="Normal 9 2 2 2 4 2" xfId="3393" xr:uid="{00000000-0005-0000-0000-0000ABA80000}"/>
    <cellStyle name="Normal 9 2 2 2 4 2 2" xfId="7114" xr:uid="{00000000-0005-0000-0000-0000ACA80000}"/>
    <cellStyle name="Normal 9 2 2 2 4 2 2 2" xfId="21998" xr:uid="{00000000-0005-0000-0000-0000ADA80000}"/>
    <cellStyle name="Normal 9 2 2 2 4 2 2 2 2" xfId="44641" xr:uid="{00000000-0005-0000-0000-0000AEA80000}"/>
    <cellStyle name="Normal 9 2 2 2 4 2 2 3" xfId="14558" xr:uid="{00000000-0005-0000-0000-0000AFA80000}"/>
    <cellStyle name="Normal 9 2 2 2 4 2 2 3 2" xfId="37201" xr:uid="{00000000-0005-0000-0000-0000B0A80000}"/>
    <cellStyle name="Normal 9 2 2 2 4 2 2 4" xfId="29760" xr:uid="{00000000-0005-0000-0000-0000B1A80000}"/>
    <cellStyle name="Normal 9 2 2 2 4 2 3" xfId="18280" xr:uid="{00000000-0005-0000-0000-0000B2A80000}"/>
    <cellStyle name="Normal 9 2 2 2 4 2 3 2" xfId="40923" xr:uid="{00000000-0005-0000-0000-0000B3A80000}"/>
    <cellStyle name="Normal 9 2 2 2 4 2 4" xfId="10840" xr:uid="{00000000-0005-0000-0000-0000B4A80000}"/>
    <cellStyle name="Normal 9 2 2 2 4 2 4 2" xfId="33483" xr:uid="{00000000-0005-0000-0000-0000B5A80000}"/>
    <cellStyle name="Normal 9 2 2 2 4 2 5" xfId="26042" xr:uid="{00000000-0005-0000-0000-0000B6A80000}"/>
    <cellStyle name="Normal 9 2 2 2 4 3" xfId="5267" xr:uid="{00000000-0005-0000-0000-0000B7A80000}"/>
    <cellStyle name="Normal 9 2 2 2 4 3 2" xfId="20151" xr:uid="{00000000-0005-0000-0000-0000B8A80000}"/>
    <cellStyle name="Normal 9 2 2 2 4 3 2 2" xfId="42794" xr:uid="{00000000-0005-0000-0000-0000B9A80000}"/>
    <cellStyle name="Normal 9 2 2 2 4 3 3" xfId="12711" xr:uid="{00000000-0005-0000-0000-0000BAA80000}"/>
    <cellStyle name="Normal 9 2 2 2 4 3 3 2" xfId="35354" xr:uid="{00000000-0005-0000-0000-0000BBA80000}"/>
    <cellStyle name="Normal 9 2 2 2 4 3 4" xfId="27913" xr:uid="{00000000-0005-0000-0000-0000BCA80000}"/>
    <cellStyle name="Normal 9 2 2 2 4 4" xfId="16433" xr:uid="{00000000-0005-0000-0000-0000BDA80000}"/>
    <cellStyle name="Normal 9 2 2 2 4 4 2" xfId="39076" xr:uid="{00000000-0005-0000-0000-0000BEA80000}"/>
    <cellStyle name="Normal 9 2 2 2 4 5" xfId="8993" xr:uid="{00000000-0005-0000-0000-0000BFA80000}"/>
    <cellStyle name="Normal 9 2 2 2 4 5 2" xfId="31636" xr:uid="{00000000-0005-0000-0000-0000C0A80000}"/>
    <cellStyle name="Normal 9 2 2 2 4 6" xfId="24195" xr:uid="{00000000-0005-0000-0000-0000C1A80000}"/>
    <cellStyle name="Normal 9 2 2 2 5" xfId="2468" xr:uid="{00000000-0005-0000-0000-0000C2A80000}"/>
    <cellStyle name="Normal 9 2 2 2 5 2" xfId="6189" xr:uid="{00000000-0005-0000-0000-0000C3A80000}"/>
    <cellStyle name="Normal 9 2 2 2 5 2 2" xfId="21073" xr:uid="{00000000-0005-0000-0000-0000C4A80000}"/>
    <cellStyle name="Normal 9 2 2 2 5 2 2 2" xfId="43716" xr:uid="{00000000-0005-0000-0000-0000C5A80000}"/>
    <cellStyle name="Normal 9 2 2 2 5 2 3" xfId="13633" xr:uid="{00000000-0005-0000-0000-0000C6A80000}"/>
    <cellStyle name="Normal 9 2 2 2 5 2 3 2" xfId="36276" xr:uid="{00000000-0005-0000-0000-0000C7A80000}"/>
    <cellStyle name="Normal 9 2 2 2 5 2 4" xfId="28835" xr:uid="{00000000-0005-0000-0000-0000C8A80000}"/>
    <cellStyle name="Normal 9 2 2 2 5 3" xfId="17355" xr:uid="{00000000-0005-0000-0000-0000C9A80000}"/>
    <cellStyle name="Normal 9 2 2 2 5 3 2" xfId="39998" xr:uid="{00000000-0005-0000-0000-0000CAA80000}"/>
    <cellStyle name="Normal 9 2 2 2 5 4" xfId="9915" xr:uid="{00000000-0005-0000-0000-0000CBA80000}"/>
    <cellStyle name="Normal 9 2 2 2 5 4 2" xfId="32558" xr:uid="{00000000-0005-0000-0000-0000CCA80000}"/>
    <cellStyle name="Normal 9 2 2 2 5 5" xfId="25117" xr:uid="{00000000-0005-0000-0000-0000CDA80000}"/>
    <cellStyle name="Normal 9 2 2 2 6" xfId="4342" xr:uid="{00000000-0005-0000-0000-0000CEA80000}"/>
    <cellStyle name="Normal 9 2 2 2 6 2" xfId="19226" xr:uid="{00000000-0005-0000-0000-0000CFA80000}"/>
    <cellStyle name="Normal 9 2 2 2 6 2 2" xfId="41869" xr:uid="{00000000-0005-0000-0000-0000D0A80000}"/>
    <cellStyle name="Normal 9 2 2 2 6 3" xfId="11786" xr:uid="{00000000-0005-0000-0000-0000D1A80000}"/>
    <cellStyle name="Normal 9 2 2 2 6 3 2" xfId="34429" xr:uid="{00000000-0005-0000-0000-0000D2A80000}"/>
    <cellStyle name="Normal 9 2 2 2 6 4" xfId="26988" xr:uid="{00000000-0005-0000-0000-0000D3A80000}"/>
    <cellStyle name="Normal 9 2 2 2 7" xfId="15508" xr:uid="{00000000-0005-0000-0000-0000D4A80000}"/>
    <cellStyle name="Normal 9 2 2 2 7 2" xfId="38151" xr:uid="{00000000-0005-0000-0000-0000D5A80000}"/>
    <cellStyle name="Normal 9 2 2 2 8" xfId="8068" xr:uid="{00000000-0005-0000-0000-0000D6A80000}"/>
    <cellStyle name="Normal 9 2 2 2 8 2" xfId="30711" xr:uid="{00000000-0005-0000-0000-0000D7A80000}"/>
    <cellStyle name="Normal 9 2 2 2 9" xfId="23271" xr:uid="{00000000-0005-0000-0000-0000D8A80000}"/>
    <cellStyle name="Normal 9 2 2 3" xfId="718" xr:uid="{00000000-0005-0000-0000-0000D9A80000}"/>
    <cellStyle name="Normal 9 2 2 3 2" xfId="1183" xr:uid="{00000000-0005-0000-0000-0000DAA80000}"/>
    <cellStyle name="Normal 9 2 2 3 2 2" xfId="2111" xr:uid="{00000000-0005-0000-0000-0000DBA80000}"/>
    <cellStyle name="Normal 9 2 2 3 2 2 2" xfId="3961" xr:uid="{00000000-0005-0000-0000-0000DCA80000}"/>
    <cellStyle name="Normal 9 2 2 3 2 2 2 2" xfId="7682" xr:uid="{00000000-0005-0000-0000-0000DDA80000}"/>
    <cellStyle name="Normal 9 2 2 3 2 2 2 2 2" xfId="22566" xr:uid="{00000000-0005-0000-0000-0000DEA80000}"/>
    <cellStyle name="Normal 9 2 2 3 2 2 2 2 2 2" xfId="45209" xr:uid="{00000000-0005-0000-0000-0000DFA80000}"/>
    <cellStyle name="Normal 9 2 2 3 2 2 2 2 3" xfId="15126" xr:uid="{00000000-0005-0000-0000-0000E0A80000}"/>
    <cellStyle name="Normal 9 2 2 3 2 2 2 2 3 2" xfId="37769" xr:uid="{00000000-0005-0000-0000-0000E1A80000}"/>
    <cellStyle name="Normal 9 2 2 3 2 2 2 2 4" xfId="30328" xr:uid="{00000000-0005-0000-0000-0000E2A80000}"/>
    <cellStyle name="Normal 9 2 2 3 2 2 2 3" xfId="18848" xr:uid="{00000000-0005-0000-0000-0000E3A80000}"/>
    <cellStyle name="Normal 9 2 2 3 2 2 2 3 2" xfId="41491" xr:uid="{00000000-0005-0000-0000-0000E4A80000}"/>
    <cellStyle name="Normal 9 2 2 3 2 2 2 4" xfId="11408" xr:uid="{00000000-0005-0000-0000-0000E5A80000}"/>
    <cellStyle name="Normal 9 2 2 3 2 2 2 4 2" xfId="34051" xr:uid="{00000000-0005-0000-0000-0000E6A80000}"/>
    <cellStyle name="Normal 9 2 2 3 2 2 2 5" xfId="26610" xr:uid="{00000000-0005-0000-0000-0000E7A80000}"/>
    <cellStyle name="Normal 9 2 2 3 2 2 3" xfId="5835" xr:uid="{00000000-0005-0000-0000-0000E8A80000}"/>
    <cellStyle name="Normal 9 2 2 3 2 2 3 2" xfId="20719" xr:uid="{00000000-0005-0000-0000-0000E9A80000}"/>
    <cellStyle name="Normal 9 2 2 3 2 2 3 2 2" xfId="43362" xr:uid="{00000000-0005-0000-0000-0000EAA80000}"/>
    <cellStyle name="Normal 9 2 2 3 2 2 3 3" xfId="13279" xr:uid="{00000000-0005-0000-0000-0000EBA80000}"/>
    <cellStyle name="Normal 9 2 2 3 2 2 3 3 2" xfId="35922" xr:uid="{00000000-0005-0000-0000-0000ECA80000}"/>
    <cellStyle name="Normal 9 2 2 3 2 2 3 4" xfId="28481" xr:uid="{00000000-0005-0000-0000-0000EDA80000}"/>
    <cellStyle name="Normal 9 2 2 3 2 2 4" xfId="17001" xr:uid="{00000000-0005-0000-0000-0000EEA80000}"/>
    <cellStyle name="Normal 9 2 2 3 2 2 4 2" xfId="39644" xr:uid="{00000000-0005-0000-0000-0000EFA80000}"/>
    <cellStyle name="Normal 9 2 2 3 2 2 5" xfId="9561" xr:uid="{00000000-0005-0000-0000-0000F0A80000}"/>
    <cellStyle name="Normal 9 2 2 3 2 2 5 2" xfId="32204" xr:uid="{00000000-0005-0000-0000-0000F1A80000}"/>
    <cellStyle name="Normal 9 2 2 3 2 2 6" xfId="24763" xr:uid="{00000000-0005-0000-0000-0000F2A80000}"/>
    <cellStyle name="Normal 9 2 2 3 2 3" xfId="3036" xr:uid="{00000000-0005-0000-0000-0000F3A80000}"/>
    <cellStyle name="Normal 9 2 2 3 2 3 2" xfId="6757" xr:uid="{00000000-0005-0000-0000-0000F4A80000}"/>
    <cellStyle name="Normal 9 2 2 3 2 3 2 2" xfId="21641" xr:uid="{00000000-0005-0000-0000-0000F5A80000}"/>
    <cellStyle name="Normal 9 2 2 3 2 3 2 2 2" xfId="44284" xr:uid="{00000000-0005-0000-0000-0000F6A80000}"/>
    <cellStyle name="Normal 9 2 2 3 2 3 2 3" xfId="14201" xr:uid="{00000000-0005-0000-0000-0000F7A80000}"/>
    <cellStyle name="Normal 9 2 2 3 2 3 2 3 2" xfId="36844" xr:uid="{00000000-0005-0000-0000-0000F8A80000}"/>
    <cellStyle name="Normal 9 2 2 3 2 3 2 4" xfId="29403" xr:uid="{00000000-0005-0000-0000-0000F9A80000}"/>
    <cellStyle name="Normal 9 2 2 3 2 3 3" xfId="17923" xr:uid="{00000000-0005-0000-0000-0000FAA80000}"/>
    <cellStyle name="Normal 9 2 2 3 2 3 3 2" xfId="40566" xr:uid="{00000000-0005-0000-0000-0000FBA80000}"/>
    <cellStyle name="Normal 9 2 2 3 2 3 4" xfId="10483" xr:uid="{00000000-0005-0000-0000-0000FCA80000}"/>
    <cellStyle name="Normal 9 2 2 3 2 3 4 2" xfId="33126" xr:uid="{00000000-0005-0000-0000-0000FDA80000}"/>
    <cellStyle name="Normal 9 2 2 3 2 3 5" xfId="25685" xr:uid="{00000000-0005-0000-0000-0000FEA80000}"/>
    <cellStyle name="Normal 9 2 2 3 2 4" xfId="4910" xr:uid="{00000000-0005-0000-0000-0000FFA80000}"/>
    <cellStyle name="Normal 9 2 2 3 2 4 2" xfId="19794" xr:uid="{00000000-0005-0000-0000-000000A90000}"/>
    <cellStyle name="Normal 9 2 2 3 2 4 2 2" xfId="42437" xr:uid="{00000000-0005-0000-0000-000001A90000}"/>
    <cellStyle name="Normal 9 2 2 3 2 4 3" xfId="12354" xr:uid="{00000000-0005-0000-0000-000002A90000}"/>
    <cellStyle name="Normal 9 2 2 3 2 4 3 2" xfId="34997" xr:uid="{00000000-0005-0000-0000-000003A90000}"/>
    <cellStyle name="Normal 9 2 2 3 2 4 4" xfId="27556" xr:uid="{00000000-0005-0000-0000-000004A90000}"/>
    <cellStyle name="Normal 9 2 2 3 2 5" xfId="16076" xr:uid="{00000000-0005-0000-0000-000005A90000}"/>
    <cellStyle name="Normal 9 2 2 3 2 5 2" xfId="38719" xr:uid="{00000000-0005-0000-0000-000006A90000}"/>
    <cellStyle name="Normal 9 2 2 3 2 6" xfId="8636" xr:uid="{00000000-0005-0000-0000-000007A90000}"/>
    <cellStyle name="Normal 9 2 2 3 2 6 2" xfId="31279" xr:uid="{00000000-0005-0000-0000-000008A90000}"/>
    <cellStyle name="Normal 9 2 2 3 2 7" xfId="23838" xr:uid="{00000000-0005-0000-0000-000009A90000}"/>
    <cellStyle name="Normal 9 2 2 3 3" xfId="1649" xr:uid="{00000000-0005-0000-0000-00000AA90000}"/>
    <cellStyle name="Normal 9 2 2 3 3 2" xfId="3499" xr:uid="{00000000-0005-0000-0000-00000BA90000}"/>
    <cellStyle name="Normal 9 2 2 3 3 2 2" xfId="7220" xr:uid="{00000000-0005-0000-0000-00000CA90000}"/>
    <cellStyle name="Normal 9 2 2 3 3 2 2 2" xfId="22104" xr:uid="{00000000-0005-0000-0000-00000DA90000}"/>
    <cellStyle name="Normal 9 2 2 3 3 2 2 2 2" xfId="44747" xr:uid="{00000000-0005-0000-0000-00000EA90000}"/>
    <cellStyle name="Normal 9 2 2 3 3 2 2 3" xfId="14664" xr:uid="{00000000-0005-0000-0000-00000FA90000}"/>
    <cellStyle name="Normal 9 2 2 3 3 2 2 3 2" xfId="37307" xr:uid="{00000000-0005-0000-0000-000010A90000}"/>
    <cellStyle name="Normal 9 2 2 3 3 2 2 4" xfId="29866" xr:uid="{00000000-0005-0000-0000-000011A90000}"/>
    <cellStyle name="Normal 9 2 2 3 3 2 3" xfId="18386" xr:uid="{00000000-0005-0000-0000-000012A90000}"/>
    <cellStyle name="Normal 9 2 2 3 3 2 3 2" xfId="41029" xr:uid="{00000000-0005-0000-0000-000013A90000}"/>
    <cellStyle name="Normal 9 2 2 3 3 2 4" xfId="10946" xr:uid="{00000000-0005-0000-0000-000014A90000}"/>
    <cellStyle name="Normal 9 2 2 3 3 2 4 2" xfId="33589" xr:uid="{00000000-0005-0000-0000-000015A90000}"/>
    <cellStyle name="Normal 9 2 2 3 3 2 5" xfId="26148" xr:uid="{00000000-0005-0000-0000-000016A90000}"/>
    <cellStyle name="Normal 9 2 2 3 3 3" xfId="5373" xr:uid="{00000000-0005-0000-0000-000017A90000}"/>
    <cellStyle name="Normal 9 2 2 3 3 3 2" xfId="20257" xr:uid="{00000000-0005-0000-0000-000018A90000}"/>
    <cellStyle name="Normal 9 2 2 3 3 3 2 2" xfId="42900" xr:uid="{00000000-0005-0000-0000-000019A90000}"/>
    <cellStyle name="Normal 9 2 2 3 3 3 3" xfId="12817" xr:uid="{00000000-0005-0000-0000-00001AA90000}"/>
    <cellStyle name="Normal 9 2 2 3 3 3 3 2" xfId="35460" xr:uid="{00000000-0005-0000-0000-00001BA90000}"/>
    <cellStyle name="Normal 9 2 2 3 3 3 4" xfId="28019" xr:uid="{00000000-0005-0000-0000-00001CA90000}"/>
    <cellStyle name="Normal 9 2 2 3 3 4" xfId="16539" xr:uid="{00000000-0005-0000-0000-00001DA90000}"/>
    <cellStyle name="Normal 9 2 2 3 3 4 2" xfId="39182" xr:uid="{00000000-0005-0000-0000-00001EA90000}"/>
    <cellStyle name="Normal 9 2 2 3 3 5" xfId="9099" xr:uid="{00000000-0005-0000-0000-00001FA90000}"/>
    <cellStyle name="Normal 9 2 2 3 3 5 2" xfId="31742" xr:uid="{00000000-0005-0000-0000-000020A90000}"/>
    <cellStyle name="Normal 9 2 2 3 3 6" xfId="24301" xr:uid="{00000000-0005-0000-0000-000021A90000}"/>
    <cellStyle name="Normal 9 2 2 3 4" xfId="2574" xr:uid="{00000000-0005-0000-0000-000022A90000}"/>
    <cellStyle name="Normal 9 2 2 3 4 2" xfId="6295" xr:uid="{00000000-0005-0000-0000-000023A90000}"/>
    <cellStyle name="Normal 9 2 2 3 4 2 2" xfId="21179" xr:uid="{00000000-0005-0000-0000-000024A90000}"/>
    <cellStyle name="Normal 9 2 2 3 4 2 2 2" xfId="43822" xr:uid="{00000000-0005-0000-0000-000025A90000}"/>
    <cellStyle name="Normal 9 2 2 3 4 2 3" xfId="13739" xr:uid="{00000000-0005-0000-0000-000026A90000}"/>
    <cellStyle name="Normal 9 2 2 3 4 2 3 2" xfId="36382" xr:uid="{00000000-0005-0000-0000-000027A90000}"/>
    <cellStyle name="Normal 9 2 2 3 4 2 4" xfId="28941" xr:uid="{00000000-0005-0000-0000-000028A90000}"/>
    <cellStyle name="Normal 9 2 2 3 4 3" xfId="17461" xr:uid="{00000000-0005-0000-0000-000029A90000}"/>
    <cellStyle name="Normal 9 2 2 3 4 3 2" xfId="40104" xr:uid="{00000000-0005-0000-0000-00002AA90000}"/>
    <cellStyle name="Normal 9 2 2 3 4 4" xfId="10021" xr:uid="{00000000-0005-0000-0000-00002BA90000}"/>
    <cellStyle name="Normal 9 2 2 3 4 4 2" xfId="32664" xr:uid="{00000000-0005-0000-0000-00002CA90000}"/>
    <cellStyle name="Normal 9 2 2 3 4 5" xfId="25223" xr:uid="{00000000-0005-0000-0000-00002DA90000}"/>
    <cellStyle name="Normal 9 2 2 3 5" xfId="4448" xr:uid="{00000000-0005-0000-0000-00002EA90000}"/>
    <cellStyle name="Normal 9 2 2 3 5 2" xfId="19332" xr:uid="{00000000-0005-0000-0000-00002FA90000}"/>
    <cellStyle name="Normal 9 2 2 3 5 2 2" xfId="41975" xr:uid="{00000000-0005-0000-0000-000030A90000}"/>
    <cellStyle name="Normal 9 2 2 3 5 3" xfId="11892" xr:uid="{00000000-0005-0000-0000-000031A90000}"/>
    <cellStyle name="Normal 9 2 2 3 5 3 2" xfId="34535" xr:uid="{00000000-0005-0000-0000-000032A90000}"/>
    <cellStyle name="Normal 9 2 2 3 5 4" xfId="27094" xr:uid="{00000000-0005-0000-0000-000033A90000}"/>
    <cellStyle name="Normal 9 2 2 3 6" xfId="15614" xr:uid="{00000000-0005-0000-0000-000034A90000}"/>
    <cellStyle name="Normal 9 2 2 3 6 2" xfId="38257" xr:uid="{00000000-0005-0000-0000-000035A90000}"/>
    <cellStyle name="Normal 9 2 2 3 7" xfId="8174" xr:uid="{00000000-0005-0000-0000-000036A90000}"/>
    <cellStyle name="Normal 9 2 2 3 7 2" xfId="30817" xr:uid="{00000000-0005-0000-0000-000037A90000}"/>
    <cellStyle name="Normal 9 2 2 3 8" xfId="23376" xr:uid="{00000000-0005-0000-0000-000038A90000}"/>
    <cellStyle name="Normal 9 2 2 4" xfId="972" xr:uid="{00000000-0005-0000-0000-000039A90000}"/>
    <cellStyle name="Normal 9 2 2 4 2" xfId="1900" xr:uid="{00000000-0005-0000-0000-00003AA90000}"/>
    <cellStyle name="Normal 9 2 2 4 2 2" xfId="3750" xr:uid="{00000000-0005-0000-0000-00003BA90000}"/>
    <cellStyle name="Normal 9 2 2 4 2 2 2" xfId="7471" xr:uid="{00000000-0005-0000-0000-00003CA90000}"/>
    <cellStyle name="Normal 9 2 2 4 2 2 2 2" xfId="22355" xr:uid="{00000000-0005-0000-0000-00003DA90000}"/>
    <cellStyle name="Normal 9 2 2 4 2 2 2 2 2" xfId="44998" xr:uid="{00000000-0005-0000-0000-00003EA90000}"/>
    <cellStyle name="Normal 9 2 2 4 2 2 2 3" xfId="14915" xr:uid="{00000000-0005-0000-0000-00003FA90000}"/>
    <cellStyle name="Normal 9 2 2 4 2 2 2 3 2" xfId="37558" xr:uid="{00000000-0005-0000-0000-000040A90000}"/>
    <cellStyle name="Normal 9 2 2 4 2 2 2 4" xfId="30117" xr:uid="{00000000-0005-0000-0000-000041A90000}"/>
    <cellStyle name="Normal 9 2 2 4 2 2 3" xfId="18637" xr:uid="{00000000-0005-0000-0000-000042A90000}"/>
    <cellStyle name="Normal 9 2 2 4 2 2 3 2" xfId="41280" xr:uid="{00000000-0005-0000-0000-000043A90000}"/>
    <cellStyle name="Normal 9 2 2 4 2 2 4" xfId="11197" xr:uid="{00000000-0005-0000-0000-000044A90000}"/>
    <cellStyle name="Normal 9 2 2 4 2 2 4 2" xfId="33840" xr:uid="{00000000-0005-0000-0000-000045A90000}"/>
    <cellStyle name="Normal 9 2 2 4 2 2 5" xfId="26399" xr:uid="{00000000-0005-0000-0000-000046A90000}"/>
    <cellStyle name="Normal 9 2 2 4 2 3" xfId="5624" xr:uid="{00000000-0005-0000-0000-000047A90000}"/>
    <cellStyle name="Normal 9 2 2 4 2 3 2" xfId="20508" xr:uid="{00000000-0005-0000-0000-000048A90000}"/>
    <cellStyle name="Normal 9 2 2 4 2 3 2 2" xfId="43151" xr:uid="{00000000-0005-0000-0000-000049A90000}"/>
    <cellStyle name="Normal 9 2 2 4 2 3 3" xfId="13068" xr:uid="{00000000-0005-0000-0000-00004AA90000}"/>
    <cellStyle name="Normal 9 2 2 4 2 3 3 2" xfId="35711" xr:uid="{00000000-0005-0000-0000-00004BA90000}"/>
    <cellStyle name="Normal 9 2 2 4 2 3 4" xfId="28270" xr:uid="{00000000-0005-0000-0000-00004CA90000}"/>
    <cellStyle name="Normal 9 2 2 4 2 4" xfId="16790" xr:uid="{00000000-0005-0000-0000-00004DA90000}"/>
    <cellStyle name="Normal 9 2 2 4 2 4 2" xfId="39433" xr:uid="{00000000-0005-0000-0000-00004EA90000}"/>
    <cellStyle name="Normal 9 2 2 4 2 5" xfId="9350" xr:uid="{00000000-0005-0000-0000-00004FA90000}"/>
    <cellStyle name="Normal 9 2 2 4 2 5 2" xfId="31993" xr:uid="{00000000-0005-0000-0000-000050A90000}"/>
    <cellStyle name="Normal 9 2 2 4 2 6" xfId="24552" xr:uid="{00000000-0005-0000-0000-000051A90000}"/>
    <cellStyle name="Normal 9 2 2 4 3" xfId="2825" xr:uid="{00000000-0005-0000-0000-000052A90000}"/>
    <cellStyle name="Normal 9 2 2 4 3 2" xfId="6546" xr:uid="{00000000-0005-0000-0000-000053A90000}"/>
    <cellStyle name="Normal 9 2 2 4 3 2 2" xfId="21430" xr:uid="{00000000-0005-0000-0000-000054A90000}"/>
    <cellStyle name="Normal 9 2 2 4 3 2 2 2" xfId="44073" xr:uid="{00000000-0005-0000-0000-000055A90000}"/>
    <cellStyle name="Normal 9 2 2 4 3 2 3" xfId="13990" xr:uid="{00000000-0005-0000-0000-000056A90000}"/>
    <cellStyle name="Normal 9 2 2 4 3 2 3 2" xfId="36633" xr:uid="{00000000-0005-0000-0000-000057A90000}"/>
    <cellStyle name="Normal 9 2 2 4 3 2 4" xfId="29192" xr:uid="{00000000-0005-0000-0000-000058A90000}"/>
    <cellStyle name="Normal 9 2 2 4 3 3" xfId="17712" xr:uid="{00000000-0005-0000-0000-000059A90000}"/>
    <cellStyle name="Normal 9 2 2 4 3 3 2" xfId="40355" xr:uid="{00000000-0005-0000-0000-00005AA90000}"/>
    <cellStyle name="Normal 9 2 2 4 3 4" xfId="10272" xr:uid="{00000000-0005-0000-0000-00005BA90000}"/>
    <cellStyle name="Normal 9 2 2 4 3 4 2" xfId="32915" xr:uid="{00000000-0005-0000-0000-00005CA90000}"/>
    <cellStyle name="Normal 9 2 2 4 3 5" xfId="25474" xr:uid="{00000000-0005-0000-0000-00005DA90000}"/>
    <cellStyle name="Normal 9 2 2 4 4" xfId="4699" xr:uid="{00000000-0005-0000-0000-00005EA90000}"/>
    <cellStyle name="Normal 9 2 2 4 4 2" xfId="19583" xr:uid="{00000000-0005-0000-0000-00005FA90000}"/>
    <cellStyle name="Normal 9 2 2 4 4 2 2" xfId="42226" xr:uid="{00000000-0005-0000-0000-000060A90000}"/>
    <cellStyle name="Normal 9 2 2 4 4 3" xfId="12143" xr:uid="{00000000-0005-0000-0000-000061A90000}"/>
    <cellStyle name="Normal 9 2 2 4 4 3 2" xfId="34786" xr:uid="{00000000-0005-0000-0000-000062A90000}"/>
    <cellStyle name="Normal 9 2 2 4 4 4" xfId="27345" xr:uid="{00000000-0005-0000-0000-000063A90000}"/>
    <cellStyle name="Normal 9 2 2 4 5" xfId="15865" xr:uid="{00000000-0005-0000-0000-000064A90000}"/>
    <cellStyle name="Normal 9 2 2 4 5 2" xfId="38508" xr:uid="{00000000-0005-0000-0000-000065A90000}"/>
    <cellStyle name="Normal 9 2 2 4 6" xfId="8425" xr:uid="{00000000-0005-0000-0000-000066A90000}"/>
    <cellStyle name="Normal 9 2 2 4 6 2" xfId="31068" xr:uid="{00000000-0005-0000-0000-000067A90000}"/>
    <cellStyle name="Normal 9 2 2 4 7" xfId="23627" xr:uid="{00000000-0005-0000-0000-000068A90000}"/>
    <cellStyle name="Normal 9 2 2 5" xfId="1438" xr:uid="{00000000-0005-0000-0000-000069A90000}"/>
    <cellStyle name="Normal 9 2 2 5 2" xfId="3288" xr:uid="{00000000-0005-0000-0000-00006AA90000}"/>
    <cellStyle name="Normal 9 2 2 5 2 2" xfId="7009" xr:uid="{00000000-0005-0000-0000-00006BA90000}"/>
    <cellStyle name="Normal 9 2 2 5 2 2 2" xfId="21893" xr:uid="{00000000-0005-0000-0000-00006CA90000}"/>
    <cellStyle name="Normal 9 2 2 5 2 2 2 2" xfId="44536" xr:uid="{00000000-0005-0000-0000-00006DA90000}"/>
    <cellStyle name="Normal 9 2 2 5 2 2 3" xfId="14453" xr:uid="{00000000-0005-0000-0000-00006EA90000}"/>
    <cellStyle name="Normal 9 2 2 5 2 2 3 2" xfId="37096" xr:uid="{00000000-0005-0000-0000-00006FA90000}"/>
    <cellStyle name="Normal 9 2 2 5 2 2 4" xfId="29655" xr:uid="{00000000-0005-0000-0000-000070A90000}"/>
    <cellStyle name="Normal 9 2 2 5 2 3" xfId="18175" xr:uid="{00000000-0005-0000-0000-000071A90000}"/>
    <cellStyle name="Normal 9 2 2 5 2 3 2" xfId="40818" xr:uid="{00000000-0005-0000-0000-000072A90000}"/>
    <cellStyle name="Normal 9 2 2 5 2 4" xfId="10735" xr:uid="{00000000-0005-0000-0000-000073A90000}"/>
    <cellStyle name="Normal 9 2 2 5 2 4 2" xfId="33378" xr:uid="{00000000-0005-0000-0000-000074A90000}"/>
    <cellStyle name="Normal 9 2 2 5 2 5" xfId="25937" xr:uid="{00000000-0005-0000-0000-000075A90000}"/>
    <cellStyle name="Normal 9 2 2 5 3" xfId="5162" xr:uid="{00000000-0005-0000-0000-000076A90000}"/>
    <cellStyle name="Normal 9 2 2 5 3 2" xfId="20046" xr:uid="{00000000-0005-0000-0000-000077A90000}"/>
    <cellStyle name="Normal 9 2 2 5 3 2 2" xfId="42689" xr:uid="{00000000-0005-0000-0000-000078A90000}"/>
    <cellStyle name="Normal 9 2 2 5 3 3" xfId="12606" xr:uid="{00000000-0005-0000-0000-000079A90000}"/>
    <cellStyle name="Normal 9 2 2 5 3 3 2" xfId="35249" xr:uid="{00000000-0005-0000-0000-00007AA90000}"/>
    <cellStyle name="Normal 9 2 2 5 3 4" xfId="27808" xr:uid="{00000000-0005-0000-0000-00007BA90000}"/>
    <cellStyle name="Normal 9 2 2 5 4" xfId="16328" xr:uid="{00000000-0005-0000-0000-00007CA90000}"/>
    <cellStyle name="Normal 9 2 2 5 4 2" xfId="38971" xr:uid="{00000000-0005-0000-0000-00007DA90000}"/>
    <cellStyle name="Normal 9 2 2 5 5" xfId="8888" xr:uid="{00000000-0005-0000-0000-00007EA90000}"/>
    <cellStyle name="Normal 9 2 2 5 5 2" xfId="31531" xr:uid="{00000000-0005-0000-0000-00007FA90000}"/>
    <cellStyle name="Normal 9 2 2 5 6" xfId="24090" xr:uid="{00000000-0005-0000-0000-000080A90000}"/>
    <cellStyle name="Normal 9 2 2 6" xfId="2363" xr:uid="{00000000-0005-0000-0000-000081A90000}"/>
    <cellStyle name="Normal 9 2 2 6 2" xfId="6084" xr:uid="{00000000-0005-0000-0000-000082A90000}"/>
    <cellStyle name="Normal 9 2 2 6 2 2" xfId="20968" xr:uid="{00000000-0005-0000-0000-000083A90000}"/>
    <cellStyle name="Normal 9 2 2 6 2 2 2" xfId="43611" xr:uid="{00000000-0005-0000-0000-000084A90000}"/>
    <cellStyle name="Normal 9 2 2 6 2 3" xfId="13528" xr:uid="{00000000-0005-0000-0000-000085A90000}"/>
    <cellStyle name="Normal 9 2 2 6 2 3 2" xfId="36171" xr:uid="{00000000-0005-0000-0000-000086A90000}"/>
    <cellStyle name="Normal 9 2 2 6 2 4" xfId="28730" xr:uid="{00000000-0005-0000-0000-000087A90000}"/>
    <cellStyle name="Normal 9 2 2 6 3" xfId="17250" xr:uid="{00000000-0005-0000-0000-000088A90000}"/>
    <cellStyle name="Normal 9 2 2 6 3 2" xfId="39893" xr:uid="{00000000-0005-0000-0000-000089A90000}"/>
    <cellStyle name="Normal 9 2 2 6 4" xfId="9810" xr:uid="{00000000-0005-0000-0000-00008AA90000}"/>
    <cellStyle name="Normal 9 2 2 6 4 2" xfId="32453" xr:uid="{00000000-0005-0000-0000-00008BA90000}"/>
    <cellStyle name="Normal 9 2 2 6 5" xfId="25012" xr:uid="{00000000-0005-0000-0000-00008CA90000}"/>
    <cellStyle name="Normal 9 2 2 7" xfId="4237" xr:uid="{00000000-0005-0000-0000-00008DA90000}"/>
    <cellStyle name="Normal 9 2 2 7 2" xfId="19121" xr:uid="{00000000-0005-0000-0000-00008EA90000}"/>
    <cellStyle name="Normal 9 2 2 7 2 2" xfId="41764" xr:uid="{00000000-0005-0000-0000-00008FA90000}"/>
    <cellStyle name="Normal 9 2 2 7 3" xfId="11681" xr:uid="{00000000-0005-0000-0000-000090A90000}"/>
    <cellStyle name="Normal 9 2 2 7 3 2" xfId="34324" xr:uid="{00000000-0005-0000-0000-000091A90000}"/>
    <cellStyle name="Normal 9 2 2 7 4" xfId="26883" xr:uid="{00000000-0005-0000-0000-000092A90000}"/>
    <cellStyle name="Normal 9 2 2 8" xfId="15403" xr:uid="{00000000-0005-0000-0000-000093A90000}"/>
    <cellStyle name="Normal 9 2 2 8 2" xfId="38046" xr:uid="{00000000-0005-0000-0000-000094A90000}"/>
    <cellStyle name="Normal 9 2 2 9" xfId="7963" xr:uid="{00000000-0005-0000-0000-000095A90000}"/>
    <cellStyle name="Normal 9 2 2 9 2" xfId="30606" xr:uid="{00000000-0005-0000-0000-000096A90000}"/>
    <cellStyle name="Normal 9 2 3" xfId="559" xr:uid="{00000000-0005-0000-0000-000097A90000}"/>
    <cellStyle name="Normal 9 2 3 2" xfId="771" xr:uid="{00000000-0005-0000-0000-000098A90000}"/>
    <cellStyle name="Normal 9 2 3 2 2" xfId="1236" xr:uid="{00000000-0005-0000-0000-000099A90000}"/>
    <cellStyle name="Normal 9 2 3 2 2 2" xfId="2164" xr:uid="{00000000-0005-0000-0000-00009AA90000}"/>
    <cellStyle name="Normal 9 2 3 2 2 2 2" xfId="4014" xr:uid="{00000000-0005-0000-0000-00009BA90000}"/>
    <cellStyle name="Normal 9 2 3 2 2 2 2 2" xfId="7735" xr:uid="{00000000-0005-0000-0000-00009CA90000}"/>
    <cellStyle name="Normal 9 2 3 2 2 2 2 2 2" xfId="22619" xr:uid="{00000000-0005-0000-0000-00009DA90000}"/>
    <cellStyle name="Normal 9 2 3 2 2 2 2 2 2 2" xfId="45262" xr:uid="{00000000-0005-0000-0000-00009EA90000}"/>
    <cellStyle name="Normal 9 2 3 2 2 2 2 2 3" xfId="15179" xr:uid="{00000000-0005-0000-0000-00009FA90000}"/>
    <cellStyle name="Normal 9 2 3 2 2 2 2 2 3 2" xfId="37822" xr:uid="{00000000-0005-0000-0000-0000A0A90000}"/>
    <cellStyle name="Normal 9 2 3 2 2 2 2 2 4" xfId="30381" xr:uid="{00000000-0005-0000-0000-0000A1A90000}"/>
    <cellStyle name="Normal 9 2 3 2 2 2 2 3" xfId="18901" xr:uid="{00000000-0005-0000-0000-0000A2A90000}"/>
    <cellStyle name="Normal 9 2 3 2 2 2 2 3 2" xfId="41544" xr:uid="{00000000-0005-0000-0000-0000A3A90000}"/>
    <cellStyle name="Normal 9 2 3 2 2 2 2 4" xfId="11461" xr:uid="{00000000-0005-0000-0000-0000A4A90000}"/>
    <cellStyle name="Normal 9 2 3 2 2 2 2 4 2" xfId="34104" xr:uid="{00000000-0005-0000-0000-0000A5A90000}"/>
    <cellStyle name="Normal 9 2 3 2 2 2 2 5" xfId="26663" xr:uid="{00000000-0005-0000-0000-0000A6A90000}"/>
    <cellStyle name="Normal 9 2 3 2 2 2 3" xfId="5888" xr:uid="{00000000-0005-0000-0000-0000A7A90000}"/>
    <cellStyle name="Normal 9 2 3 2 2 2 3 2" xfId="20772" xr:uid="{00000000-0005-0000-0000-0000A8A90000}"/>
    <cellStyle name="Normal 9 2 3 2 2 2 3 2 2" xfId="43415" xr:uid="{00000000-0005-0000-0000-0000A9A90000}"/>
    <cellStyle name="Normal 9 2 3 2 2 2 3 3" xfId="13332" xr:uid="{00000000-0005-0000-0000-0000AAA90000}"/>
    <cellStyle name="Normal 9 2 3 2 2 2 3 3 2" xfId="35975" xr:uid="{00000000-0005-0000-0000-0000ABA90000}"/>
    <cellStyle name="Normal 9 2 3 2 2 2 3 4" xfId="28534" xr:uid="{00000000-0005-0000-0000-0000ACA90000}"/>
    <cellStyle name="Normal 9 2 3 2 2 2 4" xfId="17054" xr:uid="{00000000-0005-0000-0000-0000ADA90000}"/>
    <cellStyle name="Normal 9 2 3 2 2 2 4 2" xfId="39697" xr:uid="{00000000-0005-0000-0000-0000AEA90000}"/>
    <cellStyle name="Normal 9 2 3 2 2 2 5" xfId="9614" xr:uid="{00000000-0005-0000-0000-0000AFA90000}"/>
    <cellStyle name="Normal 9 2 3 2 2 2 5 2" xfId="32257" xr:uid="{00000000-0005-0000-0000-0000B0A90000}"/>
    <cellStyle name="Normal 9 2 3 2 2 2 6" xfId="24816" xr:uid="{00000000-0005-0000-0000-0000B1A90000}"/>
    <cellStyle name="Normal 9 2 3 2 2 3" xfId="3089" xr:uid="{00000000-0005-0000-0000-0000B2A90000}"/>
    <cellStyle name="Normal 9 2 3 2 2 3 2" xfId="6810" xr:uid="{00000000-0005-0000-0000-0000B3A90000}"/>
    <cellStyle name="Normal 9 2 3 2 2 3 2 2" xfId="21694" xr:uid="{00000000-0005-0000-0000-0000B4A90000}"/>
    <cellStyle name="Normal 9 2 3 2 2 3 2 2 2" xfId="44337" xr:uid="{00000000-0005-0000-0000-0000B5A90000}"/>
    <cellStyle name="Normal 9 2 3 2 2 3 2 3" xfId="14254" xr:uid="{00000000-0005-0000-0000-0000B6A90000}"/>
    <cellStyle name="Normal 9 2 3 2 2 3 2 3 2" xfId="36897" xr:uid="{00000000-0005-0000-0000-0000B7A90000}"/>
    <cellStyle name="Normal 9 2 3 2 2 3 2 4" xfId="29456" xr:uid="{00000000-0005-0000-0000-0000B8A90000}"/>
    <cellStyle name="Normal 9 2 3 2 2 3 3" xfId="17976" xr:uid="{00000000-0005-0000-0000-0000B9A90000}"/>
    <cellStyle name="Normal 9 2 3 2 2 3 3 2" xfId="40619" xr:uid="{00000000-0005-0000-0000-0000BAA90000}"/>
    <cellStyle name="Normal 9 2 3 2 2 3 4" xfId="10536" xr:uid="{00000000-0005-0000-0000-0000BBA90000}"/>
    <cellStyle name="Normal 9 2 3 2 2 3 4 2" xfId="33179" xr:uid="{00000000-0005-0000-0000-0000BCA90000}"/>
    <cellStyle name="Normal 9 2 3 2 2 3 5" xfId="25738" xr:uid="{00000000-0005-0000-0000-0000BDA90000}"/>
    <cellStyle name="Normal 9 2 3 2 2 4" xfId="4963" xr:uid="{00000000-0005-0000-0000-0000BEA90000}"/>
    <cellStyle name="Normal 9 2 3 2 2 4 2" xfId="19847" xr:uid="{00000000-0005-0000-0000-0000BFA90000}"/>
    <cellStyle name="Normal 9 2 3 2 2 4 2 2" xfId="42490" xr:uid="{00000000-0005-0000-0000-0000C0A90000}"/>
    <cellStyle name="Normal 9 2 3 2 2 4 3" xfId="12407" xr:uid="{00000000-0005-0000-0000-0000C1A90000}"/>
    <cellStyle name="Normal 9 2 3 2 2 4 3 2" xfId="35050" xr:uid="{00000000-0005-0000-0000-0000C2A90000}"/>
    <cellStyle name="Normal 9 2 3 2 2 4 4" xfId="27609" xr:uid="{00000000-0005-0000-0000-0000C3A90000}"/>
    <cellStyle name="Normal 9 2 3 2 2 5" xfId="16129" xr:uid="{00000000-0005-0000-0000-0000C4A90000}"/>
    <cellStyle name="Normal 9 2 3 2 2 5 2" xfId="38772" xr:uid="{00000000-0005-0000-0000-0000C5A90000}"/>
    <cellStyle name="Normal 9 2 3 2 2 6" xfId="8689" xr:uid="{00000000-0005-0000-0000-0000C6A90000}"/>
    <cellStyle name="Normal 9 2 3 2 2 6 2" xfId="31332" xr:uid="{00000000-0005-0000-0000-0000C7A90000}"/>
    <cellStyle name="Normal 9 2 3 2 2 7" xfId="23891" xr:uid="{00000000-0005-0000-0000-0000C8A90000}"/>
    <cellStyle name="Normal 9 2 3 2 3" xfId="1702" xr:uid="{00000000-0005-0000-0000-0000C9A90000}"/>
    <cellStyle name="Normal 9 2 3 2 3 2" xfId="3552" xr:uid="{00000000-0005-0000-0000-0000CAA90000}"/>
    <cellStyle name="Normal 9 2 3 2 3 2 2" xfId="7273" xr:uid="{00000000-0005-0000-0000-0000CBA90000}"/>
    <cellStyle name="Normal 9 2 3 2 3 2 2 2" xfId="22157" xr:uid="{00000000-0005-0000-0000-0000CCA90000}"/>
    <cellStyle name="Normal 9 2 3 2 3 2 2 2 2" xfId="44800" xr:uid="{00000000-0005-0000-0000-0000CDA90000}"/>
    <cellStyle name="Normal 9 2 3 2 3 2 2 3" xfId="14717" xr:uid="{00000000-0005-0000-0000-0000CEA90000}"/>
    <cellStyle name="Normal 9 2 3 2 3 2 2 3 2" xfId="37360" xr:uid="{00000000-0005-0000-0000-0000CFA90000}"/>
    <cellStyle name="Normal 9 2 3 2 3 2 2 4" xfId="29919" xr:uid="{00000000-0005-0000-0000-0000D0A90000}"/>
    <cellStyle name="Normal 9 2 3 2 3 2 3" xfId="18439" xr:uid="{00000000-0005-0000-0000-0000D1A90000}"/>
    <cellStyle name="Normal 9 2 3 2 3 2 3 2" xfId="41082" xr:uid="{00000000-0005-0000-0000-0000D2A90000}"/>
    <cellStyle name="Normal 9 2 3 2 3 2 4" xfId="10999" xr:uid="{00000000-0005-0000-0000-0000D3A90000}"/>
    <cellStyle name="Normal 9 2 3 2 3 2 4 2" xfId="33642" xr:uid="{00000000-0005-0000-0000-0000D4A90000}"/>
    <cellStyle name="Normal 9 2 3 2 3 2 5" xfId="26201" xr:uid="{00000000-0005-0000-0000-0000D5A90000}"/>
    <cellStyle name="Normal 9 2 3 2 3 3" xfId="5426" xr:uid="{00000000-0005-0000-0000-0000D6A90000}"/>
    <cellStyle name="Normal 9 2 3 2 3 3 2" xfId="20310" xr:uid="{00000000-0005-0000-0000-0000D7A90000}"/>
    <cellStyle name="Normal 9 2 3 2 3 3 2 2" xfId="42953" xr:uid="{00000000-0005-0000-0000-0000D8A90000}"/>
    <cellStyle name="Normal 9 2 3 2 3 3 3" xfId="12870" xr:uid="{00000000-0005-0000-0000-0000D9A90000}"/>
    <cellStyle name="Normal 9 2 3 2 3 3 3 2" xfId="35513" xr:uid="{00000000-0005-0000-0000-0000DAA90000}"/>
    <cellStyle name="Normal 9 2 3 2 3 3 4" xfId="28072" xr:uid="{00000000-0005-0000-0000-0000DBA90000}"/>
    <cellStyle name="Normal 9 2 3 2 3 4" xfId="16592" xr:uid="{00000000-0005-0000-0000-0000DCA90000}"/>
    <cellStyle name="Normal 9 2 3 2 3 4 2" xfId="39235" xr:uid="{00000000-0005-0000-0000-0000DDA90000}"/>
    <cellStyle name="Normal 9 2 3 2 3 5" xfId="9152" xr:uid="{00000000-0005-0000-0000-0000DEA90000}"/>
    <cellStyle name="Normal 9 2 3 2 3 5 2" xfId="31795" xr:uid="{00000000-0005-0000-0000-0000DFA90000}"/>
    <cellStyle name="Normal 9 2 3 2 3 6" xfId="24354" xr:uid="{00000000-0005-0000-0000-0000E0A90000}"/>
    <cellStyle name="Normal 9 2 3 2 4" xfId="2627" xr:uid="{00000000-0005-0000-0000-0000E1A90000}"/>
    <cellStyle name="Normal 9 2 3 2 4 2" xfId="6348" xr:uid="{00000000-0005-0000-0000-0000E2A90000}"/>
    <cellStyle name="Normal 9 2 3 2 4 2 2" xfId="21232" xr:uid="{00000000-0005-0000-0000-0000E3A90000}"/>
    <cellStyle name="Normal 9 2 3 2 4 2 2 2" xfId="43875" xr:uid="{00000000-0005-0000-0000-0000E4A90000}"/>
    <cellStyle name="Normal 9 2 3 2 4 2 3" xfId="13792" xr:uid="{00000000-0005-0000-0000-0000E5A90000}"/>
    <cellStyle name="Normal 9 2 3 2 4 2 3 2" xfId="36435" xr:uid="{00000000-0005-0000-0000-0000E6A90000}"/>
    <cellStyle name="Normal 9 2 3 2 4 2 4" xfId="28994" xr:uid="{00000000-0005-0000-0000-0000E7A90000}"/>
    <cellStyle name="Normal 9 2 3 2 4 3" xfId="17514" xr:uid="{00000000-0005-0000-0000-0000E8A90000}"/>
    <cellStyle name="Normal 9 2 3 2 4 3 2" xfId="40157" xr:uid="{00000000-0005-0000-0000-0000E9A90000}"/>
    <cellStyle name="Normal 9 2 3 2 4 4" xfId="10074" xr:uid="{00000000-0005-0000-0000-0000EAA90000}"/>
    <cellStyle name="Normal 9 2 3 2 4 4 2" xfId="32717" xr:uid="{00000000-0005-0000-0000-0000EBA90000}"/>
    <cellStyle name="Normal 9 2 3 2 4 5" xfId="25276" xr:uid="{00000000-0005-0000-0000-0000ECA90000}"/>
    <cellStyle name="Normal 9 2 3 2 5" xfId="4501" xr:uid="{00000000-0005-0000-0000-0000EDA90000}"/>
    <cellStyle name="Normal 9 2 3 2 5 2" xfId="19385" xr:uid="{00000000-0005-0000-0000-0000EEA90000}"/>
    <cellStyle name="Normal 9 2 3 2 5 2 2" xfId="42028" xr:uid="{00000000-0005-0000-0000-0000EFA90000}"/>
    <cellStyle name="Normal 9 2 3 2 5 3" xfId="11945" xr:uid="{00000000-0005-0000-0000-0000F0A90000}"/>
    <cellStyle name="Normal 9 2 3 2 5 3 2" xfId="34588" xr:uid="{00000000-0005-0000-0000-0000F1A90000}"/>
    <cellStyle name="Normal 9 2 3 2 5 4" xfId="27147" xr:uid="{00000000-0005-0000-0000-0000F2A90000}"/>
    <cellStyle name="Normal 9 2 3 2 6" xfId="15667" xr:uid="{00000000-0005-0000-0000-0000F3A90000}"/>
    <cellStyle name="Normal 9 2 3 2 6 2" xfId="38310" xr:uid="{00000000-0005-0000-0000-0000F4A90000}"/>
    <cellStyle name="Normal 9 2 3 2 7" xfId="8227" xr:uid="{00000000-0005-0000-0000-0000F5A90000}"/>
    <cellStyle name="Normal 9 2 3 2 7 2" xfId="30870" xr:uid="{00000000-0005-0000-0000-0000F6A90000}"/>
    <cellStyle name="Normal 9 2 3 2 8" xfId="23429" xr:uid="{00000000-0005-0000-0000-0000F7A90000}"/>
    <cellStyle name="Normal 9 2 3 3" xfId="1025" xr:uid="{00000000-0005-0000-0000-0000F8A90000}"/>
    <cellStyle name="Normal 9 2 3 3 2" xfId="1953" xr:uid="{00000000-0005-0000-0000-0000F9A90000}"/>
    <cellStyle name="Normal 9 2 3 3 2 2" xfId="3803" xr:uid="{00000000-0005-0000-0000-0000FAA90000}"/>
    <cellStyle name="Normal 9 2 3 3 2 2 2" xfId="7524" xr:uid="{00000000-0005-0000-0000-0000FBA90000}"/>
    <cellStyle name="Normal 9 2 3 3 2 2 2 2" xfId="22408" xr:uid="{00000000-0005-0000-0000-0000FCA90000}"/>
    <cellStyle name="Normal 9 2 3 3 2 2 2 2 2" xfId="45051" xr:uid="{00000000-0005-0000-0000-0000FDA90000}"/>
    <cellStyle name="Normal 9 2 3 3 2 2 2 3" xfId="14968" xr:uid="{00000000-0005-0000-0000-0000FEA90000}"/>
    <cellStyle name="Normal 9 2 3 3 2 2 2 3 2" xfId="37611" xr:uid="{00000000-0005-0000-0000-0000FFA90000}"/>
    <cellStyle name="Normal 9 2 3 3 2 2 2 4" xfId="30170" xr:uid="{00000000-0005-0000-0000-000000AA0000}"/>
    <cellStyle name="Normal 9 2 3 3 2 2 3" xfId="18690" xr:uid="{00000000-0005-0000-0000-000001AA0000}"/>
    <cellStyle name="Normal 9 2 3 3 2 2 3 2" xfId="41333" xr:uid="{00000000-0005-0000-0000-000002AA0000}"/>
    <cellStyle name="Normal 9 2 3 3 2 2 4" xfId="11250" xr:uid="{00000000-0005-0000-0000-000003AA0000}"/>
    <cellStyle name="Normal 9 2 3 3 2 2 4 2" xfId="33893" xr:uid="{00000000-0005-0000-0000-000004AA0000}"/>
    <cellStyle name="Normal 9 2 3 3 2 2 5" xfId="26452" xr:uid="{00000000-0005-0000-0000-000005AA0000}"/>
    <cellStyle name="Normal 9 2 3 3 2 3" xfId="5677" xr:uid="{00000000-0005-0000-0000-000006AA0000}"/>
    <cellStyle name="Normal 9 2 3 3 2 3 2" xfId="20561" xr:uid="{00000000-0005-0000-0000-000007AA0000}"/>
    <cellStyle name="Normal 9 2 3 3 2 3 2 2" xfId="43204" xr:uid="{00000000-0005-0000-0000-000008AA0000}"/>
    <cellStyle name="Normal 9 2 3 3 2 3 3" xfId="13121" xr:uid="{00000000-0005-0000-0000-000009AA0000}"/>
    <cellStyle name="Normal 9 2 3 3 2 3 3 2" xfId="35764" xr:uid="{00000000-0005-0000-0000-00000AAA0000}"/>
    <cellStyle name="Normal 9 2 3 3 2 3 4" xfId="28323" xr:uid="{00000000-0005-0000-0000-00000BAA0000}"/>
    <cellStyle name="Normal 9 2 3 3 2 4" xfId="16843" xr:uid="{00000000-0005-0000-0000-00000CAA0000}"/>
    <cellStyle name="Normal 9 2 3 3 2 4 2" xfId="39486" xr:uid="{00000000-0005-0000-0000-00000DAA0000}"/>
    <cellStyle name="Normal 9 2 3 3 2 5" xfId="9403" xr:uid="{00000000-0005-0000-0000-00000EAA0000}"/>
    <cellStyle name="Normal 9 2 3 3 2 5 2" xfId="32046" xr:uid="{00000000-0005-0000-0000-00000FAA0000}"/>
    <cellStyle name="Normal 9 2 3 3 2 6" xfId="24605" xr:uid="{00000000-0005-0000-0000-000010AA0000}"/>
    <cellStyle name="Normal 9 2 3 3 3" xfId="2878" xr:uid="{00000000-0005-0000-0000-000011AA0000}"/>
    <cellStyle name="Normal 9 2 3 3 3 2" xfId="6599" xr:uid="{00000000-0005-0000-0000-000012AA0000}"/>
    <cellStyle name="Normal 9 2 3 3 3 2 2" xfId="21483" xr:uid="{00000000-0005-0000-0000-000013AA0000}"/>
    <cellStyle name="Normal 9 2 3 3 3 2 2 2" xfId="44126" xr:uid="{00000000-0005-0000-0000-000014AA0000}"/>
    <cellStyle name="Normal 9 2 3 3 3 2 3" xfId="14043" xr:uid="{00000000-0005-0000-0000-000015AA0000}"/>
    <cellStyle name="Normal 9 2 3 3 3 2 3 2" xfId="36686" xr:uid="{00000000-0005-0000-0000-000016AA0000}"/>
    <cellStyle name="Normal 9 2 3 3 3 2 4" xfId="29245" xr:uid="{00000000-0005-0000-0000-000017AA0000}"/>
    <cellStyle name="Normal 9 2 3 3 3 3" xfId="17765" xr:uid="{00000000-0005-0000-0000-000018AA0000}"/>
    <cellStyle name="Normal 9 2 3 3 3 3 2" xfId="40408" xr:uid="{00000000-0005-0000-0000-000019AA0000}"/>
    <cellStyle name="Normal 9 2 3 3 3 4" xfId="10325" xr:uid="{00000000-0005-0000-0000-00001AAA0000}"/>
    <cellStyle name="Normal 9 2 3 3 3 4 2" xfId="32968" xr:uid="{00000000-0005-0000-0000-00001BAA0000}"/>
    <cellStyle name="Normal 9 2 3 3 3 5" xfId="25527" xr:uid="{00000000-0005-0000-0000-00001CAA0000}"/>
    <cellStyle name="Normal 9 2 3 3 4" xfId="4752" xr:uid="{00000000-0005-0000-0000-00001DAA0000}"/>
    <cellStyle name="Normal 9 2 3 3 4 2" xfId="19636" xr:uid="{00000000-0005-0000-0000-00001EAA0000}"/>
    <cellStyle name="Normal 9 2 3 3 4 2 2" xfId="42279" xr:uid="{00000000-0005-0000-0000-00001FAA0000}"/>
    <cellStyle name="Normal 9 2 3 3 4 3" xfId="12196" xr:uid="{00000000-0005-0000-0000-000020AA0000}"/>
    <cellStyle name="Normal 9 2 3 3 4 3 2" xfId="34839" xr:uid="{00000000-0005-0000-0000-000021AA0000}"/>
    <cellStyle name="Normal 9 2 3 3 4 4" xfId="27398" xr:uid="{00000000-0005-0000-0000-000022AA0000}"/>
    <cellStyle name="Normal 9 2 3 3 5" xfId="15918" xr:uid="{00000000-0005-0000-0000-000023AA0000}"/>
    <cellStyle name="Normal 9 2 3 3 5 2" xfId="38561" xr:uid="{00000000-0005-0000-0000-000024AA0000}"/>
    <cellStyle name="Normal 9 2 3 3 6" xfId="8478" xr:uid="{00000000-0005-0000-0000-000025AA0000}"/>
    <cellStyle name="Normal 9 2 3 3 6 2" xfId="31121" xr:uid="{00000000-0005-0000-0000-000026AA0000}"/>
    <cellStyle name="Normal 9 2 3 3 7" xfId="23680" xr:uid="{00000000-0005-0000-0000-000027AA0000}"/>
    <cellStyle name="Normal 9 2 3 4" xfId="1491" xr:uid="{00000000-0005-0000-0000-000028AA0000}"/>
    <cellStyle name="Normal 9 2 3 4 2" xfId="3341" xr:uid="{00000000-0005-0000-0000-000029AA0000}"/>
    <cellStyle name="Normal 9 2 3 4 2 2" xfId="7062" xr:uid="{00000000-0005-0000-0000-00002AAA0000}"/>
    <cellStyle name="Normal 9 2 3 4 2 2 2" xfId="21946" xr:uid="{00000000-0005-0000-0000-00002BAA0000}"/>
    <cellStyle name="Normal 9 2 3 4 2 2 2 2" xfId="44589" xr:uid="{00000000-0005-0000-0000-00002CAA0000}"/>
    <cellStyle name="Normal 9 2 3 4 2 2 3" xfId="14506" xr:uid="{00000000-0005-0000-0000-00002DAA0000}"/>
    <cellStyle name="Normal 9 2 3 4 2 2 3 2" xfId="37149" xr:uid="{00000000-0005-0000-0000-00002EAA0000}"/>
    <cellStyle name="Normal 9 2 3 4 2 2 4" xfId="29708" xr:uid="{00000000-0005-0000-0000-00002FAA0000}"/>
    <cellStyle name="Normal 9 2 3 4 2 3" xfId="18228" xr:uid="{00000000-0005-0000-0000-000030AA0000}"/>
    <cellStyle name="Normal 9 2 3 4 2 3 2" xfId="40871" xr:uid="{00000000-0005-0000-0000-000031AA0000}"/>
    <cellStyle name="Normal 9 2 3 4 2 4" xfId="10788" xr:uid="{00000000-0005-0000-0000-000032AA0000}"/>
    <cellStyle name="Normal 9 2 3 4 2 4 2" xfId="33431" xr:uid="{00000000-0005-0000-0000-000033AA0000}"/>
    <cellStyle name="Normal 9 2 3 4 2 5" xfId="25990" xr:uid="{00000000-0005-0000-0000-000034AA0000}"/>
    <cellStyle name="Normal 9 2 3 4 3" xfId="5215" xr:uid="{00000000-0005-0000-0000-000035AA0000}"/>
    <cellStyle name="Normal 9 2 3 4 3 2" xfId="20099" xr:uid="{00000000-0005-0000-0000-000036AA0000}"/>
    <cellStyle name="Normal 9 2 3 4 3 2 2" xfId="42742" xr:uid="{00000000-0005-0000-0000-000037AA0000}"/>
    <cellStyle name="Normal 9 2 3 4 3 3" xfId="12659" xr:uid="{00000000-0005-0000-0000-000038AA0000}"/>
    <cellStyle name="Normal 9 2 3 4 3 3 2" xfId="35302" xr:uid="{00000000-0005-0000-0000-000039AA0000}"/>
    <cellStyle name="Normal 9 2 3 4 3 4" xfId="27861" xr:uid="{00000000-0005-0000-0000-00003AAA0000}"/>
    <cellStyle name="Normal 9 2 3 4 4" xfId="16381" xr:uid="{00000000-0005-0000-0000-00003BAA0000}"/>
    <cellStyle name="Normal 9 2 3 4 4 2" xfId="39024" xr:uid="{00000000-0005-0000-0000-00003CAA0000}"/>
    <cellStyle name="Normal 9 2 3 4 5" xfId="8941" xr:uid="{00000000-0005-0000-0000-00003DAA0000}"/>
    <cellStyle name="Normal 9 2 3 4 5 2" xfId="31584" xr:uid="{00000000-0005-0000-0000-00003EAA0000}"/>
    <cellStyle name="Normal 9 2 3 4 6" xfId="24143" xr:uid="{00000000-0005-0000-0000-00003FAA0000}"/>
    <cellStyle name="Normal 9 2 3 5" xfId="2416" xr:uid="{00000000-0005-0000-0000-000040AA0000}"/>
    <cellStyle name="Normal 9 2 3 5 2" xfId="6137" xr:uid="{00000000-0005-0000-0000-000041AA0000}"/>
    <cellStyle name="Normal 9 2 3 5 2 2" xfId="21021" xr:uid="{00000000-0005-0000-0000-000042AA0000}"/>
    <cellStyle name="Normal 9 2 3 5 2 2 2" xfId="43664" xr:uid="{00000000-0005-0000-0000-000043AA0000}"/>
    <cellStyle name="Normal 9 2 3 5 2 3" xfId="13581" xr:uid="{00000000-0005-0000-0000-000044AA0000}"/>
    <cellStyle name="Normal 9 2 3 5 2 3 2" xfId="36224" xr:uid="{00000000-0005-0000-0000-000045AA0000}"/>
    <cellStyle name="Normal 9 2 3 5 2 4" xfId="28783" xr:uid="{00000000-0005-0000-0000-000046AA0000}"/>
    <cellStyle name="Normal 9 2 3 5 3" xfId="17303" xr:uid="{00000000-0005-0000-0000-000047AA0000}"/>
    <cellStyle name="Normal 9 2 3 5 3 2" xfId="39946" xr:uid="{00000000-0005-0000-0000-000048AA0000}"/>
    <cellStyle name="Normal 9 2 3 5 4" xfId="9863" xr:uid="{00000000-0005-0000-0000-000049AA0000}"/>
    <cellStyle name="Normal 9 2 3 5 4 2" xfId="32506" xr:uid="{00000000-0005-0000-0000-00004AAA0000}"/>
    <cellStyle name="Normal 9 2 3 5 5" xfId="25065" xr:uid="{00000000-0005-0000-0000-00004BAA0000}"/>
    <cellStyle name="Normal 9 2 3 6" xfId="4290" xr:uid="{00000000-0005-0000-0000-00004CAA0000}"/>
    <cellStyle name="Normal 9 2 3 6 2" xfId="19174" xr:uid="{00000000-0005-0000-0000-00004DAA0000}"/>
    <cellStyle name="Normal 9 2 3 6 2 2" xfId="41817" xr:uid="{00000000-0005-0000-0000-00004EAA0000}"/>
    <cellStyle name="Normal 9 2 3 6 3" xfId="11734" xr:uid="{00000000-0005-0000-0000-00004FAA0000}"/>
    <cellStyle name="Normal 9 2 3 6 3 2" xfId="34377" xr:uid="{00000000-0005-0000-0000-000050AA0000}"/>
    <cellStyle name="Normal 9 2 3 6 4" xfId="26936" xr:uid="{00000000-0005-0000-0000-000051AA0000}"/>
    <cellStyle name="Normal 9 2 3 7" xfId="15456" xr:uid="{00000000-0005-0000-0000-000052AA0000}"/>
    <cellStyle name="Normal 9 2 3 7 2" xfId="38099" xr:uid="{00000000-0005-0000-0000-000053AA0000}"/>
    <cellStyle name="Normal 9 2 3 8" xfId="8016" xr:uid="{00000000-0005-0000-0000-000054AA0000}"/>
    <cellStyle name="Normal 9 2 3 8 2" xfId="30659" xr:uid="{00000000-0005-0000-0000-000055AA0000}"/>
    <cellStyle name="Normal 9 2 3 9" xfId="23219" xr:uid="{00000000-0005-0000-0000-000056AA0000}"/>
    <cellStyle name="Normal 9 2 4" xfId="666" xr:uid="{00000000-0005-0000-0000-000057AA0000}"/>
    <cellStyle name="Normal 9 2 4 2" xfId="1131" xr:uid="{00000000-0005-0000-0000-000058AA0000}"/>
    <cellStyle name="Normal 9 2 4 2 2" xfId="2059" xr:uid="{00000000-0005-0000-0000-000059AA0000}"/>
    <cellStyle name="Normal 9 2 4 2 2 2" xfId="3909" xr:uid="{00000000-0005-0000-0000-00005AAA0000}"/>
    <cellStyle name="Normal 9 2 4 2 2 2 2" xfId="7630" xr:uid="{00000000-0005-0000-0000-00005BAA0000}"/>
    <cellStyle name="Normal 9 2 4 2 2 2 2 2" xfId="22514" xr:uid="{00000000-0005-0000-0000-00005CAA0000}"/>
    <cellStyle name="Normal 9 2 4 2 2 2 2 2 2" xfId="45157" xr:uid="{00000000-0005-0000-0000-00005DAA0000}"/>
    <cellStyle name="Normal 9 2 4 2 2 2 2 3" xfId="15074" xr:uid="{00000000-0005-0000-0000-00005EAA0000}"/>
    <cellStyle name="Normal 9 2 4 2 2 2 2 3 2" xfId="37717" xr:uid="{00000000-0005-0000-0000-00005FAA0000}"/>
    <cellStyle name="Normal 9 2 4 2 2 2 2 4" xfId="30276" xr:uid="{00000000-0005-0000-0000-000060AA0000}"/>
    <cellStyle name="Normal 9 2 4 2 2 2 3" xfId="18796" xr:uid="{00000000-0005-0000-0000-000061AA0000}"/>
    <cellStyle name="Normal 9 2 4 2 2 2 3 2" xfId="41439" xr:uid="{00000000-0005-0000-0000-000062AA0000}"/>
    <cellStyle name="Normal 9 2 4 2 2 2 4" xfId="11356" xr:uid="{00000000-0005-0000-0000-000063AA0000}"/>
    <cellStyle name="Normal 9 2 4 2 2 2 4 2" xfId="33999" xr:uid="{00000000-0005-0000-0000-000064AA0000}"/>
    <cellStyle name="Normal 9 2 4 2 2 2 5" xfId="26558" xr:uid="{00000000-0005-0000-0000-000065AA0000}"/>
    <cellStyle name="Normal 9 2 4 2 2 3" xfId="5783" xr:uid="{00000000-0005-0000-0000-000066AA0000}"/>
    <cellStyle name="Normal 9 2 4 2 2 3 2" xfId="20667" xr:uid="{00000000-0005-0000-0000-000067AA0000}"/>
    <cellStyle name="Normal 9 2 4 2 2 3 2 2" xfId="43310" xr:uid="{00000000-0005-0000-0000-000068AA0000}"/>
    <cellStyle name="Normal 9 2 4 2 2 3 3" xfId="13227" xr:uid="{00000000-0005-0000-0000-000069AA0000}"/>
    <cellStyle name="Normal 9 2 4 2 2 3 3 2" xfId="35870" xr:uid="{00000000-0005-0000-0000-00006AAA0000}"/>
    <cellStyle name="Normal 9 2 4 2 2 3 4" xfId="28429" xr:uid="{00000000-0005-0000-0000-00006BAA0000}"/>
    <cellStyle name="Normal 9 2 4 2 2 4" xfId="16949" xr:uid="{00000000-0005-0000-0000-00006CAA0000}"/>
    <cellStyle name="Normal 9 2 4 2 2 4 2" xfId="39592" xr:uid="{00000000-0005-0000-0000-00006DAA0000}"/>
    <cellStyle name="Normal 9 2 4 2 2 5" xfId="9509" xr:uid="{00000000-0005-0000-0000-00006EAA0000}"/>
    <cellStyle name="Normal 9 2 4 2 2 5 2" xfId="32152" xr:uid="{00000000-0005-0000-0000-00006FAA0000}"/>
    <cellStyle name="Normal 9 2 4 2 2 6" xfId="24711" xr:uid="{00000000-0005-0000-0000-000070AA0000}"/>
    <cellStyle name="Normal 9 2 4 2 3" xfId="2984" xr:uid="{00000000-0005-0000-0000-000071AA0000}"/>
    <cellStyle name="Normal 9 2 4 2 3 2" xfId="6705" xr:uid="{00000000-0005-0000-0000-000072AA0000}"/>
    <cellStyle name="Normal 9 2 4 2 3 2 2" xfId="21589" xr:uid="{00000000-0005-0000-0000-000073AA0000}"/>
    <cellStyle name="Normal 9 2 4 2 3 2 2 2" xfId="44232" xr:uid="{00000000-0005-0000-0000-000074AA0000}"/>
    <cellStyle name="Normal 9 2 4 2 3 2 3" xfId="14149" xr:uid="{00000000-0005-0000-0000-000075AA0000}"/>
    <cellStyle name="Normal 9 2 4 2 3 2 3 2" xfId="36792" xr:uid="{00000000-0005-0000-0000-000076AA0000}"/>
    <cellStyle name="Normal 9 2 4 2 3 2 4" xfId="29351" xr:uid="{00000000-0005-0000-0000-000077AA0000}"/>
    <cellStyle name="Normal 9 2 4 2 3 3" xfId="17871" xr:uid="{00000000-0005-0000-0000-000078AA0000}"/>
    <cellStyle name="Normal 9 2 4 2 3 3 2" xfId="40514" xr:uid="{00000000-0005-0000-0000-000079AA0000}"/>
    <cellStyle name="Normal 9 2 4 2 3 4" xfId="10431" xr:uid="{00000000-0005-0000-0000-00007AAA0000}"/>
    <cellStyle name="Normal 9 2 4 2 3 4 2" xfId="33074" xr:uid="{00000000-0005-0000-0000-00007BAA0000}"/>
    <cellStyle name="Normal 9 2 4 2 3 5" xfId="25633" xr:uid="{00000000-0005-0000-0000-00007CAA0000}"/>
    <cellStyle name="Normal 9 2 4 2 4" xfId="4858" xr:uid="{00000000-0005-0000-0000-00007DAA0000}"/>
    <cellStyle name="Normal 9 2 4 2 4 2" xfId="19742" xr:uid="{00000000-0005-0000-0000-00007EAA0000}"/>
    <cellStyle name="Normal 9 2 4 2 4 2 2" xfId="42385" xr:uid="{00000000-0005-0000-0000-00007FAA0000}"/>
    <cellStyle name="Normal 9 2 4 2 4 3" xfId="12302" xr:uid="{00000000-0005-0000-0000-000080AA0000}"/>
    <cellStyle name="Normal 9 2 4 2 4 3 2" xfId="34945" xr:uid="{00000000-0005-0000-0000-000081AA0000}"/>
    <cellStyle name="Normal 9 2 4 2 4 4" xfId="27504" xr:uid="{00000000-0005-0000-0000-000082AA0000}"/>
    <cellStyle name="Normal 9 2 4 2 5" xfId="16024" xr:uid="{00000000-0005-0000-0000-000083AA0000}"/>
    <cellStyle name="Normal 9 2 4 2 5 2" xfId="38667" xr:uid="{00000000-0005-0000-0000-000084AA0000}"/>
    <cellStyle name="Normal 9 2 4 2 6" xfId="8584" xr:uid="{00000000-0005-0000-0000-000085AA0000}"/>
    <cellStyle name="Normal 9 2 4 2 6 2" xfId="31227" xr:uid="{00000000-0005-0000-0000-000086AA0000}"/>
    <cellStyle name="Normal 9 2 4 2 7" xfId="23786" xr:uid="{00000000-0005-0000-0000-000087AA0000}"/>
    <cellStyle name="Normal 9 2 4 3" xfId="1597" xr:uid="{00000000-0005-0000-0000-000088AA0000}"/>
    <cellStyle name="Normal 9 2 4 3 2" xfId="3447" xr:uid="{00000000-0005-0000-0000-000089AA0000}"/>
    <cellStyle name="Normal 9 2 4 3 2 2" xfId="7168" xr:uid="{00000000-0005-0000-0000-00008AAA0000}"/>
    <cellStyle name="Normal 9 2 4 3 2 2 2" xfId="22052" xr:uid="{00000000-0005-0000-0000-00008BAA0000}"/>
    <cellStyle name="Normal 9 2 4 3 2 2 2 2" xfId="44695" xr:uid="{00000000-0005-0000-0000-00008CAA0000}"/>
    <cellStyle name="Normal 9 2 4 3 2 2 3" xfId="14612" xr:uid="{00000000-0005-0000-0000-00008DAA0000}"/>
    <cellStyle name="Normal 9 2 4 3 2 2 3 2" xfId="37255" xr:uid="{00000000-0005-0000-0000-00008EAA0000}"/>
    <cellStyle name="Normal 9 2 4 3 2 2 4" xfId="29814" xr:uid="{00000000-0005-0000-0000-00008FAA0000}"/>
    <cellStyle name="Normal 9 2 4 3 2 3" xfId="18334" xr:uid="{00000000-0005-0000-0000-000090AA0000}"/>
    <cellStyle name="Normal 9 2 4 3 2 3 2" xfId="40977" xr:uid="{00000000-0005-0000-0000-000091AA0000}"/>
    <cellStyle name="Normal 9 2 4 3 2 4" xfId="10894" xr:uid="{00000000-0005-0000-0000-000092AA0000}"/>
    <cellStyle name="Normal 9 2 4 3 2 4 2" xfId="33537" xr:uid="{00000000-0005-0000-0000-000093AA0000}"/>
    <cellStyle name="Normal 9 2 4 3 2 5" xfId="26096" xr:uid="{00000000-0005-0000-0000-000094AA0000}"/>
    <cellStyle name="Normal 9 2 4 3 3" xfId="5321" xr:uid="{00000000-0005-0000-0000-000095AA0000}"/>
    <cellStyle name="Normal 9 2 4 3 3 2" xfId="20205" xr:uid="{00000000-0005-0000-0000-000096AA0000}"/>
    <cellStyle name="Normal 9 2 4 3 3 2 2" xfId="42848" xr:uid="{00000000-0005-0000-0000-000097AA0000}"/>
    <cellStyle name="Normal 9 2 4 3 3 3" xfId="12765" xr:uid="{00000000-0005-0000-0000-000098AA0000}"/>
    <cellStyle name="Normal 9 2 4 3 3 3 2" xfId="35408" xr:uid="{00000000-0005-0000-0000-000099AA0000}"/>
    <cellStyle name="Normal 9 2 4 3 3 4" xfId="27967" xr:uid="{00000000-0005-0000-0000-00009AAA0000}"/>
    <cellStyle name="Normal 9 2 4 3 4" xfId="16487" xr:uid="{00000000-0005-0000-0000-00009BAA0000}"/>
    <cellStyle name="Normal 9 2 4 3 4 2" xfId="39130" xr:uid="{00000000-0005-0000-0000-00009CAA0000}"/>
    <cellStyle name="Normal 9 2 4 3 5" xfId="9047" xr:uid="{00000000-0005-0000-0000-00009DAA0000}"/>
    <cellStyle name="Normal 9 2 4 3 5 2" xfId="31690" xr:uid="{00000000-0005-0000-0000-00009EAA0000}"/>
    <cellStyle name="Normal 9 2 4 3 6" xfId="24249" xr:uid="{00000000-0005-0000-0000-00009FAA0000}"/>
    <cellStyle name="Normal 9 2 4 4" xfId="2522" xr:uid="{00000000-0005-0000-0000-0000A0AA0000}"/>
    <cellStyle name="Normal 9 2 4 4 2" xfId="6243" xr:uid="{00000000-0005-0000-0000-0000A1AA0000}"/>
    <cellStyle name="Normal 9 2 4 4 2 2" xfId="21127" xr:uid="{00000000-0005-0000-0000-0000A2AA0000}"/>
    <cellStyle name="Normal 9 2 4 4 2 2 2" xfId="43770" xr:uid="{00000000-0005-0000-0000-0000A3AA0000}"/>
    <cellStyle name="Normal 9 2 4 4 2 3" xfId="13687" xr:uid="{00000000-0005-0000-0000-0000A4AA0000}"/>
    <cellStyle name="Normal 9 2 4 4 2 3 2" xfId="36330" xr:uid="{00000000-0005-0000-0000-0000A5AA0000}"/>
    <cellStyle name="Normal 9 2 4 4 2 4" xfId="28889" xr:uid="{00000000-0005-0000-0000-0000A6AA0000}"/>
    <cellStyle name="Normal 9 2 4 4 3" xfId="17409" xr:uid="{00000000-0005-0000-0000-0000A7AA0000}"/>
    <cellStyle name="Normal 9 2 4 4 3 2" xfId="40052" xr:uid="{00000000-0005-0000-0000-0000A8AA0000}"/>
    <cellStyle name="Normal 9 2 4 4 4" xfId="9969" xr:uid="{00000000-0005-0000-0000-0000A9AA0000}"/>
    <cellStyle name="Normal 9 2 4 4 4 2" xfId="32612" xr:uid="{00000000-0005-0000-0000-0000AAAA0000}"/>
    <cellStyle name="Normal 9 2 4 4 5" xfId="25171" xr:uid="{00000000-0005-0000-0000-0000ABAA0000}"/>
    <cellStyle name="Normal 9 2 4 5" xfId="4396" xr:uid="{00000000-0005-0000-0000-0000ACAA0000}"/>
    <cellStyle name="Normal 9 2 4 5 2" xfId="19280" xr:uid="{00000000-0005-0000-0000-0000ADAA0000}"/>
    <cellStyle name="Normal 9 2 4 5 2 2" xfId="41923" xr:uid="{00000000-0005-0000-0000-0000AEAA0000}"/>
    <cellStyle name="Normal 9 2 4 5 3" xfId="11840" xr:uid="{00000000-0005-0000-0000-0000AFAA0000}"/>
    <cellStyle name="Normal 9 2 4 5 3 2" xfId="34483" xr:uid="{00000000-0005-0000-0000-0000B0AA0000}"/>
    <cellStyle name="Normal 9 2 4 5 4" xfId="27042" xr:uid="{00000000-0005-0000-0000-0000B1AA0000}"/>
    <cellStyle name="Normal 9 2 4 6" xfId="15562" xr:uid="{00000000-0005-0000-0000-0000B2AA0000}"/>
    <cellStyle name="Normal 9 2 4 6 2" xfId="38205" xr:uid="{00000000-0005-0000-0000-0000B3AA0000}"/>
    <cellStyle name="Normal 9 2 4 7" xfId="8122" xr:uid="{00000000-0005-0000-0000-0000B4AA0000}"/>
    <cellStyle name="Normal 9 2 4 7 2" xfId="30765" xr:uid="{00000000-0005-0000-0000-0000B5AA0000}"/>
    <cellStyle name="Normal 9 2 4 8" xfId="23324" xr:uid="{00000000-0005-0000-0000-0000B6AA0000}"/>
    <cellStyle name="Normal 9 2 5" xfId="920" xr:uid="{00000000-0005-0000-0000-0000B7AA0000}"/>
    <cellStyle name="Normal 9 2 5 2" xfId="1848" xr:uid="{00000000-0005-0000-0000-0000B8AA0000}"/>
    <cellStyle name="Normal 9 2 5 2 2" xfId="3698" xr:uid="{00000000-0005-0000-0000-0000B9AA0000}"/>
    <cellStyle name="Normal 9 2 5 2 2 2" xfId="7419" xr:uid="{00000000-0005-0000-0000-0000BAAA0000}"/>
    <cellStyle name="Normal 9 2 5 2 2 2 2" xfId="22303" xr:uid="{00000000-0005-0000-0000-0000BBAA0000}"/>
    <cellStyle name="Normal 9 2 5 2 2 2 2 2" xfId="44946" xr:uid="{00000000-0005-0000-0000-0000BCAA0000}"/>
    <cellStyle name="Normal 9 2 5 2 2 2 3" xfId="14863" xr:uid="{00000000-0005-0000-0000-0000BDAA0000}"/>
    <cellStyle name="Normal 9 2 5 2 2 2 3 2" xfId="37506" xr:uid="{00000000-0005-0000-0000-0000BEAA0000}"/>
    <cellStyle name="Normal 9 2 5 2 2 2 4" xfId="30065" xr:uid="{00000000-0005-0000-0000-0000BFAA0000}"/>
    <cellStyle name="Normal 9 2 5 2 2 3" xfId="18585" xr:uid="{00000000-0005-0000-0000-0000C0AA0000}"/>
    <cellStyle name="Normal 9 2 5 2 2 3 2" xfId="41228" xr:uid="{00000000-0005-0000-0000-0000C1AA0000}"/>
    <cellStyle name="Normal 9 2 5 2 2 4" xfId="11145" xr:uid="{00000000-0005-0000-0000-0000C2AA0000}"/>
    <cellStyle name="Normal 9 2 5 2 2 4 2" xfId="33788" xr:uid="{00000000-0005-0000-0000-0000C3AA0000}"/>
    <cellStyle name="Normal 9 2 5 2 2 5" xfId="26347" xr:uid="{00000000-0005-0000-0000-0000C4AA0000}"/>
    <cellStyle name="Normal 9 2 5 2 3" xfId="5572" xr:uid="{00000000-0005-0000-0000-0000C5AA0000}"/>
    <cellStyle name="Normal 9 2 5 2 3 2" xfId="20456" xr:uid="{00000000-0005-0000-0000-0000C6AA0000}"/>
    <cellStyle name="Normal 9 2 5 2 3 2 2" xfId="43099" xr:uid="{00000000-0005-0000-0000-0000C7AA0000}"/>
    <cellStyle name="Normal 9 2 5 2 3 3" xfId="13016" xr:uid="{00000000-0005-0000-0000-0000C8AA0000}"/>
    <cellStyle name="Normal 9 2 5 2 3 3 2" xfId="35659" xr:uid="{00000000-0005-0000-0000-0000C9AA0000}"/>
    <cellStyle name="Normal 9 2 5 2 3 4" xfId="28218" xr:uid="{00000000-0005-0000-0000-0000CAAA0000}"/>
    <cellStyle name="Normal 9 2 5 2 4" xfId="16738" xr:uid="{00000000-0005-0000-0000-0000CBAA0000}"/>
    <cellStyle name="Normal 9 2 5 2 4 2" xfId="39381" xr:uid="{00000000-0005-0000-0000-0000CCAA0000}"/>
    <cellStyle name="Normal 9 2 5 2 5" xfId="9298" xr:uid="{00000000-0005-0000-0000-0000CDAA0000}"/>
    <cellStyle name="Normal 9 2 5 2 5 2" xfId="31941" xr:uid="{00000000-0005-0000-0000-0000CEAA0000}"/>
    <cellStyle name="Normal 9 2 5 2 6" xfId="24500" xr:uid="{00000000-0005-0000-0000-0000CFAA0000}"/>
    <cellStyle name="Normal 9 2 5 3" xfId="2773" xr:uid="{00000000-0005-0000-0000-0000D0AA0000}"/>
    <cellStyle name="Normal 9 2 5 3 2" xfId="6494" xr:uid="{00000000-0005-0000-0000-0000D1AA0000}"/>
    <cellStyle name="Normal 9 2 5 3 2 2" xfId="21378" xr:uid="{00000000-0005-0000-0000-0000D2AA0000}"/>
    <cellStyle name="Normal 9 2 5 3 2 2 2" xfId="44021" xr:uid="{00000000-0005-0000-0000-0000D3AA0000}"/>
    <cellStyle name="Normal 9 2 5 3 2 3" xfId="13938" xr:uid="{00000000-0005-0000-0000-0000D4AA0000}"/>
    <cellStyle name="Normal 9 2 5 3 2 3 2" xfId="36581" xr:uid="{00000000-0005-0000-0000-0000D5AA0000}"/>
    <cellStyle name="Normal 9 2 5 3 2 4" xfId="29140" xr:uid="{00000000-0005-0000-0000-0000D6AA0000}"/>
    <cellStyle name="Normal 9 2 5 3 3" xfId="17660" xr:uid="{00000000-0005-0000-0000-0000D7AA0000}"/>
    <cellStyle name="Normal 9 2 5 3 3 2" xfId="40303" xr:uid="{00000000-0005-0000-0000-0000D8AA0000}"/>
    <cellStyle name="Normal 9 2 5 3 4" xfId="10220" xr:uid="{00000000-0005-0000-0000-0000D9AA0000}"/>
    <cellStyle name="Normal 9 2 5 3 4 2" xfId="32863" xr:uid="{00000000-0005-0000-0000-0000DAAA0000}"/>
    <cellStyle name="Normal 9 2 5 3 5" xfId="25422" xr:uid="{00000000-0005-0000-0000-0000DBAA0000}"/>
    <cellStyle name="Normal 9 2 5 4" xfId="4647" xr:uid="{00000000-0005-0000-0000-0000DCAA0000}"/>
    <cellStyle name="Normal 9 2 5 4 2" xfId="19531" xr:uid="{00000000-0005-0000-0000-0000DDAA0000}"/>
    <cellStyle name="Normal 9 2 5 4 2 2" xfId="42174" xr:uid="{00000000-0005-0000-0000-0000DEAA0000}"/>
    <cellStyle name="Normal 9 2 5 4 3" xfId="12091" xr:uid="{00000000-0005-0000-0000-0000DFAA0000}"/>
    <cellStyle name="Normal 9 2 5 4 3 2" xfId="34734" xr:uid="{00000000-0005-0000-0000-0000E0AA0000}"/>
    <cellStyle name="Normal 9 2 5 4 4" xfId="27293" xr:uid="{00000000-0005-0000-0000-0000E1AA0000}"/>
    <cellStyle name="Normal 9 2 5 5" xfId="15813" xr:uid="{00000000-0005-0000-0000-0000E2AA0000}"/>
    <cellStyle name="Normal 9 2 5 5 2" xfId="38456" xr:uid="{00000000-0005-0000-0000-0000E3AA0000}"/>
    <cellStyle name="Normal 9 2 5 6" xfId="8373" xr:uid="{00000000-0005-0000-0000-0000E4AA0000}"/>
    <cellStyle name="Normal 9 2 5 6 2" xfId="31016" xr:uid="{00000000-0005-0000-0000-0000E5AA0000}"/>
    <cellStyle name="Normal 9 2 5 7" xfId="23575" xr:uid="{00000000-0005-0000-0000-0000E6AA0000}"/>
    <cellStyle name="Normal 9 2 6" xfId="1386" xr:uid="{00000000-0005-0000-0000-0000E7AA0000}"/>
    <cellStyle name="Normal 9 2 6 2" xfId="3236" xr:uid="{00000000-0005-0000-0000-0000E8AA0000}"/>
    <cellStyle name="Normal 9 2 6 2 2" xfId="6957" xr:uid="{00000000-0005-0000-0000-0000E9AA0000}"/>
    <cellStyle name="Normal 9 2 6 2 2 2" xfId="21841" xr:uid="{00000000-0005-0000-0000-0000EAAA0000}"/>
    <cellStyle name="Normal 9 2 6 2 2 2 2" xfId="44484" xr:uid="{00000000-0005-0000-0000-0000EBAA0000}"/>
    <cellStyle name="Normal 9 2 6 2 2 3" xfId="14401" xr:uid="{00000000-0005-0000-0000-0000ECAA0000}"/>
    <cellStyle name="Normal 9 2 6 2 2 3 2" xfId="37044" xr:uid="{00000000-0005-0000-0000-0000EDAA0000}"/>
    <cellStyle name="Normal 9 2 6 2 2 4" xfId="29603" xr:uid="{00000000-0005-0000-0000-0000EEAA0000}"/>
    <cellStyle name="Normal 9 2 6 2 3" xfId="18123" xr:uid="{00000000-0005-0000-0000-0000EFAA0000}"/>
    <cellStyle name="Normal 9 2 6 2 3 2" xfId="40766" xr:uid="{00000000-0005-0000-0000-0000F0AA0000}"/>
    <cellStyle name="Normal 9 2 6 2 4" xfId="10683" xr:uid="{00000000-0005-0000-0000-0000F1AA0000}"/>
    <cellStyle name="Normal 9 2 6 2 4 2" xfId="33326" xr:uid="{00000000-0005-0000-0000-0000F2AA0000}"/>
    <cellStyle name="Normal 9 2 6 2 5" xfId="25885" xr:uid="{00000000-0005-0000-0000-0000F3AA0000}"/>
    <cellStyle name="Normal 9 2 6 3" xfId="5110" xr:uid="{00000000-0005-0000-0000-0000F4AA0000}"/>
    <cellStyle name="Normal 9 2 6 3 2" xfId="19994" xr:uid="{00000000-0005-0000-0000-0000F5AA0000}"/>
    <cellStyle name="Normal 9 2 6 3 2 2" xfId="42637" xr:uid="{00000000-0005-0000-0000-0000F6AA0000}"/>
    <cellStyle name="Normal 9 2 6 3 3" xfId="12554" xr:uid="{00000000-0005-0000-0000-0000F7AA0000}"/>
    <cellStyle name="Normal 9 2 6 3 3 2" xfId="35197" xr:uid="{00000000-0005-0000-0000-0000F8AA0000}"/>
    <cellStyle name="Normal 9 2 6 3 4" xfId="27756" xr:uid="{00000000-0005-0000-0000-0000F9AA0000}"/>
    <cellStyle name="Normal 9 2 6 4" xfId="16276" xr:uid="{00000000-0005-0000-0000-0000FAAA0000}"/>
    <cellStyle name="Normal 9 2 6 4 2" xfId="38919" xr:uid="{00000000-0005-0000-0000-0000FBAA0000}"/>
    <cellStyle name="Normal 9 2 6 5" xfId="8836" xr:uid="{00000000-0005-0000-0000-0000FCAA0000}"/>
    <cellStyle name="Normal 9 2 6 5 2" xfId="31479" xr:uid="{00000000-0005-0000-0000-0000FDAA0000}"/>
    <cellStyle name="Normal 9 2 6 6" xfId="24038" xr:uid="{00000000-0005-0000-0000-0000FEAA0000}"/>
    <cellStyle name="Normal 9 2 7" xfId="2311" xr:uid="{00000000-0005-0000-0000-0000FFAA0000}"/>
    <cellStyle name="Normal 9 2 7 2" xfId="6032" xr:uid="{00000000-0005-0000-0000-000000AB0000}"/>
    <cellStyle name="Normal 9 2 7 2 2" xfId="20916" xr:uid="{00000000-0005-0000-0000-000001AB0000}"/>
    <cellStyle name="Normal 9 2 7 2 2 2" xfId="43559" xr:uid="{00000000-0005-0000-0000-000002AB0000}"/>
    <cellStyle name="Normal 9 2 7 2 3" xfId="13476" xr:uid="{00000000-0005-0000-0000-000003AB0000}"/>
    <cellStyle name="Normal 9 2 7 2 3 2" xfId="36119" xr:uid="{00000000-0005-0000-0000-000004AB0000}"/>
    <cellStyle name="Normal 9 2 7 2 4" xfId="28678" xr:uid="{00000000-0005-0000-0000-000005AB0000}"/>
    <cellStyle name="Normal 9 2 7 3" xfId="17198" xr:uid="{00000000-0005-0000-0000-000006AB0000}"/>
    <cellStyle name="Normal 9 2 7 3 2" xfId="39841" xr:uid="{00000000-0005-0000-0000-000007AB0000}"/>
    <cellStyle name="Normal 9 2 7 4" xfId="9758" xr:uid="{00000000-0005-0000-0000-000008AB0000}"/>
    <cellStyle name="Normal 9 2 7 4 2" xfId="32401" xr:uid="{00000000-0005-0000-0000-000009AB0000}"/>
    <cellStyle name="Normal 9 2 7 5" xfId="24960" xr:uid="{00000000-0005-0000-0000-00000AAB0000}"/>
    <cellStyle name="Normal 9 2 8" xfId="4185" xr:uid="{00000000-0005-0000-0000-00000BAB0000}"/>
    <cellStyle name="Normal 9 2 8 2" xfId="19069" xr:uid="{00000000-0005-0000-0000-00000CAB0000}"/>
    <cellStyle name="Normal 9 2 8 2 2" xfId="41712" xr:uid="{00000000-0005-0000-0000-00000DAB0000}"/>
    <cellStyle name="Normal 9 2 8 3" xfId="11629" xr:uid="{00000000-0005-0000-0000-00000EAB0000}"/>
    <cellStyle name="Normal 9 2 8 3 2" xfId="34272" xr:uid="{00000000-0005-0000-0000-00000FAB0000}"/>
    <cellStyle name="Normal 9 2 8 4" xfId="26831" xr:uid="{00000000-0005-0000-0000-000010AB0000}"/>
    <cellStyle name="Normal 9 2 9" xfId="15351" xr:uid="{00000000-0005-0000-0000-000011AB0000}"/>
    <cellStyle name="Normal 9 2 9 2" xfId="37994" xr:uid="{00000000-0005-0000-0000-000012AB0000}"/>
    <cellStyle name="Normal 9 3" xfId="485" xr:uid="{00000000-0005-0000-0000-000013AB0000}"/>
    <cellStyle name="Normal 9 3 10" xfId="23146" xr:uid="{00000000-0005-0000-0000-000014AB0000}"/>
    <cellStyle name="Normal 9 3 2" xfId="591" xr:uid="{00000000-0005-0000-0000-000015AB0000}"/>
    <cellStyle name="Normal 9 3 2 2" xfId="803" xr:uid="{00000000-0005-0000-0000-000016AB0000}"/>
    <cellStyle name="Normal 9 3 2 2 2" xfId="1268" xr:uid="{00000000-0005-0000-0000-000017AB0000}"/>
    <cellStyle name="Normal 9 3 2 2 2 2" xfId="2196" xr:uid="{00000000-0005-0000-0000-000018AB0000}"/>
    <cellStyle name="Normal 9 3 2 2 2 2 2" xfId="4046" xr:uid="{00000000-0005-0000-0000-000019AB0000}"/>
    <cellStyle name="Normal 9 3 2 2 2 2 2 2" xfId="7767" xr:uid="{00000000-0005-0000-0000-00001AAB0000}"/>
    <cellStyle name="Normal 9 3 2 2 2 2 2 2 2" xfId="22651" xr:uid="{00000000-0005-0000-0000-00001BAB0000}"/>
    <cellStyle name="Normal 9 3 2 2 2 2 2 2 2 2" xfId="45294" xr:uid="{00000000-0005-0000-0000-00001CAB0000}"/>
    <cellStyle name="Normal 9 3 2 2 2 2 2 2 3" xfId="15211" xr:uid="{00000000-0005-0000-0000-00001DAB0000}"/>
    <cellStyle name="Normal 9 3 2 2 2 2 2 2 3 2" xfId="37854" xr:uid="{00000000-0005-0000-0000-00001EAB0000}"/>
    <cellStyle name="Normal 9 3 2 2 2 2 2 2 4" xfId="30413" xr:uid="{00000000-0005-0000-0000-00001FAB0000}"/>
    <cellStyle name="Normal 9 3 2 2 2 2 2 3" xfId="18933" xr:uid="{00000000-0005-0000-0000-000020AB0000}"/>
    <cellStyle name="Normal 9 3 2 2 2 2 2 3 2" xfId="41576" xr:uid="{00000000-0005-0000-0000-000021AB0000}"/>
    <cellStyle name="Normal 9 3 2 2 2 2 2 4" xfId="11493" xr:uid="{00000000-0005-0000-0000-000022AB0000}"/>
    <cellStyle name="Normal 9 3 2 2 2 2 2 4 2" xfId="34136" xr:uid="{00000000-0005-0000-0000-000023AB0000}"/>
    <cellStyle name="Normal 9 3 2 2 2 2 2 5" xfId="26695" xr:uid="{00000000-0005-0000-0000-000024AB0000}"/>
    <cellStyle name="Normal 9 3 2 2 2 2 3" xfId="5920" xr:uid="{00000000-0005-0000-0000-000025AB0000}"/>
    <cellStyle name="Normal 9 3 2 2 2 2 3 2" xfId="20804" xr:uid="{00000000-0005-0000-0000-000026AB0000}"/>
    <cellStyle name="Normal 9 3 2 2 2 2 3 2 2" xfId="43447" xr:uid="{00000000-0005-0000-0000-000027AB0000}"/>
    <cellStyle name="Normal 9 3 2 2 2 2 3 3" xfId="13364" xr:uid="{00000000-0005-0000-0000-000028AB0000}"/>
    <cellStyle name="Normal 9 3 2 2 2 2 3 3 2" xfId="36007" xr:uid="{00000000-0005-0000-0000-000029AB0000}"/>
    <cellStyle name="Normal 9 3 2 2 2 2 3 4" xfId="28566" xr:uid="{00000000-0005-0000-0000-00002AAB0000}"/>
    <cellStyle name="Normal 9 3 2 2 2 2 4" xfId="17086" xr:uid="{00000000-0005-0000-0000-00002BAB0000}"/>
    <cellStyle name="Normal 9 3 2 2 2 2 4 2" xfId="39729" xr:uid="{00000000-0005-0000-0000-00002CAB0000}"/>
    <cellStyle name="Normal 9 3 2 2 2 2 5" xfId="9646" xr:uid="{00000000-0005-0000-0000-00002DAB0000}"/>
    <cellStyle name="Normal 9 3 2 2 2 2 5 2" xfId="32289" xr:uid="{00000000-0005-0000-0000-00002EAB0000}"/>
    <cellStyle name="Normal 9 3 2 2 2 2 6" xfId="24848" xr:uid="{00000000-0005-0000-0000-00002FAB0000}"/>
    <cellStyle name="Normal 9 3 2 2 2 3" xfId="3121" xr:uid="{00000000-0005-0000-0000-000030AB0000}"/>
    <cellStyle name="Normal 9 3 2 2 2 3 2" xfId="6842" xr:uid="{00000000-0005-0000-0000-000031AB0000}"/>
    <cellStyle name="Normal 9 3 2 2 2 3 2 2" xfId="21726" xr:uid="{00000000-0005-0000-0000-000032AB0000}"/>
    <cellStyle name="Normal 9 3 2 2 2 3 2 2 2" xfId="44369" xr:uid="{00000000-0005-0000-0000-000033AB0000}"/>
    <cellStyle name="Normal 9 3 2 2 2 3 2 3" xfId="14286" xr:uid="{00000000-0005-0000-0000-000034AB0000}"/>
    <cellStyle name="Normal 9 3 2 2 2 3 2 3 2" xfId="36929" xr:uid="{00000000-0005-0000-0000-000035AB0000}"/>
    <cellStyle name="Normal 9 3 2 2 2 3 2 4" xfId="29488" xr:uid="{00000000-0005-0000-0000-000036AB0000}"/>
    <cellStyle name="Normal 9 3 2 2 2 3 3" xfId="18008" xr:uid="{00000000-0005-0000-0000-000037AB0000}"/>
    <cellStyle name="Normal 9 3 2 2 2 3 3 2" xfId="40651" xr:uid="{00000000-0005-0000-0000-000038AB0000}"/>
    <cellStyle name="Normal 9 3 2 2 2 3 4" xfId="10568" xr:uid="{00000000-0005-0000-0000-000039AB0000}"/>
    <cellStyle name="Normal 9 3 2 2 2 3 4 2" xfId="33211" xr:uid="{00000000-0005-0000-0000-00003AAB0000}"/>
    <cellStyle name="Normal 9 3 2 2 2 3 5" xfId="25770" xr:uid="{00000000-0005-0000-0000-00003BAB0000}"/>
    <cellStyle name="Normal 9 3 2 2 2 4" xfId="4995" xr:uid="{00000000-0005-0000-0000-00003CAB0000}"/>
    <cellStyle name="Normal 9 3 2 2 2 4 2" xfId="19879" xr:uid="{00000000-0005-0000-0000-00003DAB0000}"/>
    <cellStyle name="Normal 9 3 2 2 2 4 2 2" xfId="42522" xr:uid="{00000000-0005-0000-0000-00003EAB0000}"/>
    <cellStyle name="Normal 9 3 2 2 2 4 3" xfId="12439" xr:uid="{00000000-0005-0000-0000-00003FAB0000}"/>
    <cellStyle name="Normal 9 3 2 2 2 4 3 2" xfId="35082" xr:uid="{00000000-0005-0000-0000-000040AB0000}"/>
    <cellStyle name="Normal 9 3 2 2 2 4 4" xfId="27641" xr:uid="{00000000-0005-0000-0000-000041AB0000}"/>
    <cellStyle name="Normal 9 3 2 2 2 5" xfId="16161" xr:uid="{00000000-0005-0000-0000-000042AB0000}"/>
    <cellStyle name="Normal 9 3 2 2 2 5 2" xfId="38804" xr:uid="{00000000-0005-0000-0000-000043AB0000}"/>
    <cellStyle name="Normal 9 3 2 2 2 6" xfId="8721" xr:uid="{00000000-0005-0000-0000-000044AB0000}"/>
    <cellStyle name="Normal 9 3 2 2 2 6 2" xfId="31364" xr:uid="{00000000-0005-0000-0000-000045AB0000}"/>
    <cellStyle name="Normal 9 3 2 2 2 7" xfId="23923" xr:uid="{00000000-0005-0000-0000-000046AB0000}"/>
    <cellStyle name="Normal 9 3 2 2 3" xfId="1734" xr:uid="{00000000-0005-0000-0000-000047AB0000}"/>
    <cellStyle name="Normal 9 3 2 2 3 2" xfId="3584" xr:uid="{00000000-0005-0000-0000-000048AB0000}"/>
    <cellStyle name="Normal 9 3 2 2 3 2 2" xfId="7305" xr:uid="{00000000-0005-0000-0000-000049AB0000}"/>
    <cellStyle name="Normal 9 3 2 2 3 2 2 2" xfId="22189" xr:uid="{00000000-0005-0000-0000-00004AAB0000}"/>
    <cellStyle name="Normal 9 3 2 2 3 2 2 2 2" xfId="44832" xr:uid="{00000000-0005-0000-0000-00004BAB0000}"/>
    <cellStyle name="Normal 9 3 2 2 3 2 2 3" xfId="14749" xr:uid="{00000000-0005-0000-0000-00004CAB0000}"/>
    <cellStyle name="Normal 9 3 2 2 3 2 2 3 2" xfId="37392" xr:uid="{00000000-0005-0000-0000-00004DAB0000}"/>
    <cellStyle name="Normal 9 3 2 2 3 2 2 4" xfId="29951" xr:uid="{00000000-0005-0000-0000-00004EAB0000}"/>
    <cellStyle name="Normal 9 3 2 2 3 2 3" xfId="18471" xr:uid="{00000000-0005-0000-0000-00004FAB0000}"/>
    <cellStyle name="Normal 9 3 2 2 3 2 3 2" xfId="41114" xr:uid="{00000000-0005-0000-0000-000050AB0000}"/>
    <cellStyle name="Normal 9 3 2 2 3 2 4" xfId="11031" xr:uid="{00000000-0005-0000-0000-000051AB0000}"/>
    <cellStyle name="Normal 9 3 2 2 3 2 4 2" xfId="33674" xr:uid="{00000000-0005-0000-0000-000052AB0000}"/>
    <cellStyle name="Normal 9 3 2 2 3 2 5" xfId="26233" xr:uid="{00000000-0005-0000-0000-000053AB0000}"/>
    <cellStyle name="Normal 9 3 2 2 3 3" xfId="5458" xr:uid="{00000000-0005-0000-0000-000054AB0000}"/>
    <cellStyle name="Normal 9 3 2 2 3 3 2" xfId="20342" xr:uid="{00000000-0005-0000-0000-000055AB0000}"/>
    <cellStyle name="Normal 9 3 2 2 3 3 2 2" xfId="42985" xr:uid="{00000000-0005-0000-0000-000056AB0000}"/>
    <cellStyle name="Normal 9 3 2 2 3 3 3" xfId="12902" xr:uid="{00000000-0005-0000-0000-000057AB0000}"/>
    <cellStyle name="Normal 9 3 2 2 3 3 3 2" xfId="35545" xr:uid="{00000000-0005-0000-0000-000058AB0000}"/>
    <cellStyle name="Normal 9 3 2 2 3 3 4" xfId="28104" xr:uid="{00000000-0005-0000-0000-000059AB0000}"/>
    <cellStyle name="Normal 9 3 2 2 3 4" xfId="16624" xr:uid="{00000000-0005-0000-0000-00005AAB0000}"/>
    <cellStyle name="Normal 9 3 2 2 3 4 2" xfId="39267" xr:uid="{00000000-0005-0000-0000-00005BAB0000}"/>
    <cellStyle name="Normal 9 3 2 2 3 5" xfId="9184" xr:uid="{00000000-0005-0000-0000-00005CAB0000}"/>
    <cellStyle name="Normal 9 3 2 2 3 5 2" xfId="31827" xr:uid="{00000000-0005-0000-0000-00005DAB0000}"/>
    <cellStyle name="Normal 9 3 2 2 3 6" xfId="24386" xr:uid="{00000000-0005-0000-0000-00005EAB0000}"/>
    <cellStyle name="Normal 9 3 2 2 4" xfId="2659" xr:uid="{00000000-0005-0000-0000-00005FAB0000}"/>
    <cellStyle name="Normal 9 3 2 2 4 2" xfId="6380" xr:uid="{00000000-0005-0000-0000-000060AB0000}"/>
    <cellStyle name="Normal 9 3 2 2 4 2 2" xfId="21264" xr:uid="{00000000-0005-0000-0000-000061AB0000}"/>
    <cellStyle name="Normal 9 3 2 2 4 2 2 2" xfId="43907" xr:uid="{00000000-0005-0000-0000-000062AB0000}"/>
    <cellStyle name="Normal 9 3 2 2 4 2 3" xfId="13824" xr:uid="{00000000-0005-0000-0000-000063AB0000}"/>
    <cellStyle name="Normal 9 3 2 2 4 2 3 2" xfId="36467" xr:uid="{00000000-0005-0000-0000-000064AB0000}"/>
    <cellStyle name="Normal 9 3 2 2 4 2 4" xfId="29026" xr:uid="{00000000-0005-0000-0000-000065AB0000}"/>
    <cellStyle name="Normal 9 3 2 2 4 3" xfId="17546" xr:uid="{00000000-0005-0000-0000-000066AB0000}"/>
    <cellStyle name="Normal 9 3 2 2 4 3 2" xfId="40189" xr:uid="{00000000-0005-0000-0000-000067AB0000}"/>
    <cellStyle name="Normal 9 3 2 2 4 4" xfId="10106" xr:uid="{00000000-0005-0000-0000-000068AB0000}"/>
    <cellStyle name="Normal 9 3 2 2 4 4 2" xfId="32749" xr:uid="{00000000-0005-0000-0000-000069AB0000}"/>
    <cellStyle name="Normal 9 3 2 2 4 5" xfId="25308" xr:uid="{00000000-0005-0000-0000-00006AAB0000}"/>
    <cellStyle name="Normal 9 3 2 2 5" xfId="4533" xr:uid="{00000000-0005-0000-0000-00006BAB0000}"/>
    <cellStyle name="Normal 9 3 2 2 5 2" xfId="19417" xr:uid="{00000000-0005-0000-0000-00006CAB0000}"/>
    <cellStyle name="Normal 9 3 2 2 5 2 2" xfId="42060" xr:uid="{00000000-0005-0000-0000-00006DAB0000}"/>
    <cellStyle name="Normal 9 3 2 2 5 3" xfId="11977" xr:uid="{00000000-0005-0000-0000-00006EAB0000}"/>
    <cellStyle name="Normal 9 3 2 2 5 3 2" xfId="34620" xr:uid="{00000000-0005-0000-0000-00006FAB0000}"/>
    <cellStyle name="Normal 9 3 2 2 5 4" xfId="27179" xr:uid="{00000000-0005-0000-0000-000070AB0000}"/>
    <cellStyle name="Normal 9 3 2 2 6" xfId="15699" xr:uid="{00000000-0005-0000-0000-000071AB0000}"/>
    <cellStyle name="Normal 9 3 2 2 6 2" xfId="38342" xr:uid="{00000000-0005-0000-0000-000072AB0000}"/>
    <cellStyle name="Normal 9 3 2 2 7" xfId="8259" xr:uid="{00000000-0005-0000-0000-000073AB0000}"/>
    <cellStyle name="Normal 9 3 2 2 7 2" xfId="30902" xr:uid="{00000000-0005-0000-0000-000074AB0000}"/>
    <cellStyle name="Normal 9 3 2 2 8" xfId="23461" xr:uid="{00000000-0005-0000-0000-000075AB0000}"/>
    <cellStyle name="Normal 9 3 2 3" xfId="1057" xr:uid="{00000000-0005-0000-0000-000076AB0000}"/>
    <cellStyle name="Normal 9 3 2 3 2" xfId="1985" xr:uid="{00000000-0005-0000-0000-000077AB0000}"/>
    <cellStyle name="Normal 9 3 2 3 2 2" xfId="3835" xr:uid="{00000000-0005-0000-0000-000078AB0000}"/>
    <cellStyle name="Normal 9 3 2 3 2 2 2" xfId="7556" xr:uid="{00000000-0005-0000-0000-000079AB0000}"/>
    <cellStyle name="Normal 9 3 2 3 2 2 2 2" xfId="22440" xr:uid="{00000000-0005-0000-0000-00007AAB0000}"/>
    <cellStyle name="Normal 9 3 2 3 2 2 2 2 2" xfId="45083" xr:uid="{00000000-0005-0000-0000-00007BAB0000}"/>
    <cellStyle name="Normal 9 3 2 3 2 2 2 3" xfId="15000" xr:uid="{00000000-0005-0000-0000-00007CAB0000}"/>
    <cellStyle name="Normal 9 3 2 3 2 2 2 3 2" xfId="37643" xr:uid="{00000000-0005-0000-0000-00007DAB0000}"/>
    <cellStyle name="Normal 9 3 2 3 2 2 2 4" xfId="30202" xr:uid="{00000000-0005-0000-0000-00007EAB0000}"/>
    <cellStyle name="Normal 9 3 2 3 2 2 3" xfId="18722" xr:uid="{00000000-0005-0000-0000-00007FAB0000}"/>
    <cellStyle name="Normal 9 3 2 3 2 2 3 2" xfId="41365" xr:uid="{00000000-0005-0000-0000-000080AB0000}"/>
    <cellStyle name="Normal 9 3 2 3 2 2 4" xfId="11282" xr:uid="{00000000-0005-0000-0000-000081AB0000}"/>
    <cellStyle name="Normal 9 3 2 3 2 2 4 2" xfId="33925" xr:uid="{00000000-0005-0000-0000-000082AB0000}"/>
    <cellStyle name="Normal 9 3 2 3 2 2 5" xfId="26484" xr:uid="{00000000-0005-0000-0000-000083AB0000}"/>
    <cellStyle name="Normal 9 3 2 3 2 3" xfId="5709" xr:uid="{00000000-0005-0000-0000-000084AB0000}"/>
    <cellStyle name="Normal 9 3 2 3 2 3 2" xfId="20593" xr:uid="{00000000-0005-0000-0000-000085AB0000}"/>
    <cellStyle name="Normal 9 3 2 3 2 3 2 2" xfId="43236" xr:uid="{00000000-0005-0000-0000-000086AB0000}"/>
    <cellStyle name="Normal 9 3 2 3 2 3 3" xfId="13153" xr:uid="{00000000-0005-0000-0000-000087AB0000}"/>
    <cellStyle name="Normal 9 3 2 3 2 3 3 2" xfId="35796" xr:uid="{00000000-0005-0000-0000-000088AB0000}"/>
    <cellStyle name="Normal 9 3 2 3 2 3 4" xfId="28355" xr:uid="{00000000-0005-0000-0000-000089AB0000}"/>
    <cellStyle name="Normal 9 3 2 3 2 4" xfId="16875" xr:uid="{00000000-0005-0000-0000-00008AAB0000}"/>
    <cellStyle name="Normal 9 3 2 3 2 4 2" xfId="39518" xr:uid="{00000000-0005-0000-0000-00008BAB0000}"/>
    <cellStyle name="Normal 9 3 2 3 2 5" xfId="9435" xr:uid="{00000000-0005-0000-0000-00008CAB0000}"/>
    <cellStyle name="Normal 9 3 2 3 2 5 2" xfId="32078" xr:uid="{00000000-0005-0000-0000-00008DAB0000}"/>
    <cellStyle name="Normal 9 3 2 3 2 6" xfId="24637" xr:uid="{00000000-0005-0000-0000-00008EAB0000}"/>
    <cellStyle name="Normal 9 3 2 3 3" xfId="2910" xr:uid="{00000000-0005-0000-0000-00008FAB0000}"/>
    <cellStyle name="Normal 9 3 2 3 3 2" xfId="6631" xr:uid="{00000000-0005-0000-0000-000090AB0000}"/>
    <cellStyle name="Normal 9 3 2 3 3 2 2" xfId="21515" xr:uid="{00000000-0005-0000-0000-000091AB0000}"/>
    <cellStyle name="Normal 9 3 2 3 3 2 2 2" xfId="44158" xr:uid="{00000000-0005-0000-0000-000092AB0000}"/>
    <cellStyle name="Normal 9 3 2 3 3 2 3" xfId="14075" xr:uid="{00000000-0005-0000-0000-000093AB0000}"/>
    <cellStyle name="Normal 9 3 2 3 3 2 3 2" xfId="36718" xr:uid="{00000000-0005-0000-0000-000094AB0000}"/>
    <cellStyle name="Normal 9 3 2 3 3 2 4" xfId="29277" xr:uid="{00000000-0005-0000-0000-000095AB0000}"/>
    <cellStyle name="Normal 9 3 2 3 3 3" xfId="17797" xr:uid="{00000000-0005-0000-0000-000096AB0000}"/>
    <cellStyle name="Normal 9 3 2 3 3 3 2" xfId="40440" xr:uid="{00000000-0005-0000-0000-000097AB0000}"/>
    <cellStyle name="Normal 9 3 2 3 3 4" xfId="10357" xr:uid="{00000000-0005-0000-0000-000098AB0000}"/>
    <cellStyle name="Normal 9 3 2 3 3 4 2" xfId="33000" xr:uid="{00000000-0005-0000-0000-000099AB0000}"/>
    <cellStyle name="Normal 9 3 2 3 3 5" xfId="25559" xr:uid="{00000000-0005-0000-0000-00009AAB0000}"/>
    <cellStyle name="Normal 9 3 2 3 4" xfId="4784" xr:uid="{00000000-0005-0000-0000-00009BAB0000}"/>
    <cellStyle name="Normal 9 3 2 3 4 2" xfId="19668" xr:uid="{00000000-0005-0000-0000-00009CAB0000}"/>
    <cellStyle name="Normal 9 3 2 3 4 2 2" xfId="42311" xr:uid="{00000000-0005-0000-0000-00009DAB0000}"/>
    <cellStyle name="Normal 9 3 2 3 4 3" xfId="12228" xr:uid="{00000000-0005-0000-0000-00009EAB0000}"/>
    <cellStyle name="Normal 9 3 2 3 4 3 2" xfId="34871" xr:uid="{00000000-0005-0000-0000-00009FAB0000}"/>
    <cellStyle name="Normal 9 3 2 3 4 4" xfId="27430" xr:uid="{00000000-0005-0000-0000-0000A0AB0000}"/>
    <cellStyle name="Normal 9 3 2 3 5" xfId="15950" xr:uid="{00000000-0005-0000-0000-0000A1AB0000}"/>
    <cellStyle name="Normal 9 3 2 3 5 2" xfId="38593" xr:uid="{00000000-0005-0000-0000-0000A2AB0000}"/>
    <cellStyle name="Normal 9 3 2 3 6" xfId="8510" xr:uid="{00000000-0005-0000-0000-0000A3AB0000}"/>
    <cellStyle name="Normal 9 3 2 3 6 2" xfId="31153" xr:uid="{00000000-0005-0000-0000-0000A4AB0000}"/>
    <cellStyle name="Normal 9 3 2 3 7" xfId="23712" xr:uid="{00000000-0005-0000-0000-0000A5AB0000}"/>
    <cellStyle name="Normal 9 3 2 4" xfId="1523" xr:uid="{00000000-0005-0000-0000-0000A6AB0000}"/>
    <cellStyle name="Normal 9 3 2 4 2" xfId="3373" xr:uid="{00000000-0005-0000-0000-0000A7AB0000}"/>
    <cellStyle name="Normal 9 3 2 4 2 2" xfId="7094" xr:uid="{00000000-0005-0000-0000-0000A8AB0000}"/>
    <cellStyle name="Normal 9 3 2 4 2 2 2" xfId="21978" xr:uid="{00000000-0005-0000-0000-0000A9AB0000}"/>
    <cellStyle name="Normal 9 3 2 4 2 2 2 2" xfId="44621" xr:uid="{00000000-0005-0000-0000-0000AAAB0000}"/>
    <cellStyle name="Normal 9 3 2 4 2 2 3" xfId="14538" xr:uid="{00000000-0005-0000-0000-0000ABAB0000}"/>
    <cellStyle name="Normal 9 3 2 4 2 2 3 2" xfId="37181" xr:uid="{00000000-0005-0000-0000-0000ACAB0000}"/>
    <cellStyle name="Normal 9 3 2 4 2 2 4" xfId="29740" xr:uid="{00000000-0005-0000-0000-0000ADAB0000}"/>
    <cellStyle name="Normal 9 3 2 4 2 3" xfId="18260" xr:uid="{00000000-0005-0000-0000-0000AEAB0000}"/>
    <cellStyle name="Normal 9 3 2 4 2 3 2" xfId="40903" xr:uid="{00000000-0005-0000-0000-0000AFAB0000}"/>
    <cellStyle name="Normal 9 3 2 4 2 4" xfId="10820" xr:uid="{00000000-0005-0000-0000-0000B0AB0000}"/>
    <cellStyle name="Normal 9 3 2 4 2 4 2" xfId="33463" xr:uid="{00000000-0005-0000-0000-0000B1AB0000}"/>
    <cellStyle name="Normal 9 3 2 4 2 5" xfId="26022" xr:uid="{00000000-0005-0000-0000-0000B2AB0000}"/>
    <cellStyle name="Normal 9 3 2 4 3" xfId="5247" xr:uid="{00000000-0005-0000-0000-0000B3AB0000}"/>
    <cellStyle name="Normal 9 3 2 4 3 2" xfId="20131" xr:uid="{00000000-0005-0000-0000-0000B4AB0000}"/>
    <cellStyle name="Normal 9 3 2 4 3 2 2" xfId="42774" xr:uid="{00000000-0005-0000-0000-0000B5AB0000}"/>
    <cellStyle name="Normal 9 3 2 4 3 3" xfId="12691" xr:uid="{00000000-0005-0000-0000-0000B6AB0000}"/>
    <cellStyle name="Normal 9 3 2 4 3 3 2" xfId="35334" xr:uid="{00000000-0005-0000-0000-0000B7AB0000}"/>
    <cellStyle name="Normal 9 3 2 4 3 4" xfId="27893" xr:uid="{00000000-0005-0000-0000-0000B8AB0000}"/>
    <cellStyle name="Normal 9 3 2 4 4" xfId="16413" xr:uid="{00000000-0005-0000-0000-0000B9AB0000}"/>
    <cellStyle name="Normal 9 3 2 4 4 2" xfId="39056" xr:uid="{00000000-0005-0000-0000-0000BAAB0000}"/>
    <cellStyle name="Normal 9 3 2 4 5" xfId="8973" xr:uid="{00000000-0005-0000-0000-0000BBAB0000}"/>
    <cellStyle name="Normal 9 3 2 4 5 2" xfId="31616" xr:uid="{00000000-0005-0000-0000-0000BCAB0000}"/>
    <cellStyle name="Normal 9 3 2 4 6" xfId="24175" xr:uid="{00000000-0005-0000-0000-0000BDAB0000}"/>
    <cellStyle name="Normal 9 3 2 5" xfId="2448" xr:uid="{00000000-0005-0000-0000-0000BEAB0000}"/>
    <cellStyle name="Normal 9 3 2 5 2" xfId="6169" xr:uid="{00000000-0005-0000-0000-0000BFAB0000}"/>
    <cellStyle name="Normal 9 3 2 5 2 2" xfId="21053" xr:uid="{00000000-0005-0000-0000-0000C0AB0000}"/>
    <cellStyle name="Normal 9 3 2 5 2 2 2" xfId="43696" xr:uid="{00000000-0005-0000-0000-0000C1AB0000}"/>
    <cellStyle name="Normal 9 3 2 5 2 3" xfId="13613" xr:uid="{00000000-0005-0000-0000-0000C2AB0000}"/>
    <cellStyle name="Normal 9 3 2 5 2 3 2" xfId="36256" xr:uid="{00000000-0005-0000-0000-0000C3AB0000}"/>
    <cellStyle name="Normal 9 3 2 5 2 4" xfId="28815" xr:uid="{00000000-0005-0000-0000-0000C4AB0000}"/>
    <cellStyle name="Normal 9 3 2 5 3" xfId="17335" xr:uid="{00000000-0005-0000-0000-0000C5AB0000}"/>
    <cellStyle name="Normal 9 3 2 5 3 2" xfId="39978" xr:uid="{00000000-0005-0000-0000-0000C6AB0000}"/>
    <cellStyle name="Normal 9 3 2 5 4" xfId="9895" xr:uid="{00000000-0005-0000-0000-0000C7AB0000}"/>
    <cellStyle name="Normal 9 3 2 5 4 2" xfId="32538" xr:uid="{00000000-0005-0000-0000-0000C8AB0000}"/>
    <cellStyle name="Normal 9 3 2 5 5" xfId="25097" xr:uid="{00000000-0005-0000-0000-0000C9AB0000}"/>
    <cellStyle name="Normal 9 3 2 6" xfId="4322" xr:uid="{00000000-0005-0000-0000-0000CAAB0000}"/>
    <cellStyle name="Normal 9 3 2 6 2" xfId="19206" xr:uid="{00000000-0005-0000-0000-0000CBAB0000}"/>
    <cellStyle name="Normal 9 3 2 6 2 2" xfId="41849" xr:uid="{00000000-0005-0000-0000-0000CCAB0000}"/>
    <cellStyle name="Normal 9 3 2 6 3" xfId="11766" xr:uid="{00000000-0005-0000-0000-0000CDAB0000}"/>
    <cellStyle name="Normal 9 3 2 6 3 2" xfId="34409" xr:uid="{00000000-0005-0000-0000-0000CEAB0000}"/>
    <cellStyle name="Normal 9 3 2 6 4" xfId="26968" xr:uid="{00000000-0005-0000-0000-0000CFAB0000}"/>
    <cellStyle name="Normal 9 3 2 7" xfId="15488" xr:uid="{00000000-0005-0000-0000-0000D0AB0000}"/>
    <cellStyle name="Normal 9 3 2 7 2" xfId="38131" xr:uid="{00000000-0005-0000-0000-0000D1AB0000}"/>
    <cellStyle name="Normal 9 3 2 8" xfId="8048" xr:uid="{00000000-0005-0000-0000-0000D2AB0000}"/>
    <cellStyle name="Normal 9 3 2 8 2" xfId="30691" xr:uid="{00000000-0005-0000-0000-0000D3AB0000}"/>
    <cellStyle name="Normal 9 3 2 9" xfId="23251" xr:uid="{00000000-0005-0000-0000-0000D4AB0000}"/>
    <cellStyle name="Normal 9 3 3" xfId="698" xr:uid="{00000000-0005-0000-0000-0000D5AB0000}"/>
    <cellStyle name="Normal 9 3 3 2" xfId="1163" xr:uid="{00000000-0005-0000-0000-0000D6AB0000}"/>
    <cellStyle name="Normal 9 3 3 2 2" xfId="2091" xr:uid="{00000000-0005-0000-0000-0000D7AB0000}"/>
    <cellStyle name="Normal 9 3 3 2 2 2" xfId="3941" xr:uid="{00000000-0005-0000-0000-0000D8AB0000}"/>
    <cellStyle name="Normal 9 3 3 2 2 2 2" xfId="7662" xr:uid="{00000000-0005-0000-0000-0000D9AB0000}"/>
    <cellStyle name="Normal 9 3 3 2 2 2 2 2" xfId="22546" xr:uid="{00000000-0005-0000-0000-0000DAAB0000}"/>
    <cellStyle name="Normal 9 3 3 2 2 2 2 2 2" xfId="45189" xr:uid="{00000000-0005-0000-0000-0000DBAB0000}"/>
    <cellStyle name="Normal 9 3 3 2 2 2 2 3" xfId="15106" xr:uid="{00000000-0005-0000-0000-0000DCAB0000}"/>
    <cellStyle name="Normal 9 3 3 2 2 2 2 3 2" xfId="37749" xr:uid="{00000000-0005-0000-0000-0000DDAB0000}"/>
    <cellStyle name="Normal 9 3 3 2 2 2 2 4" xfId="30308" xr:uid="{00000000-0005-0000-0000-0000DEAB0000}"/>
    <cellStyle name="Normal 9 3 3 2 2 2 3" xfId="18828" xr:uid="{00000000-0005-0000-0000-0000DFAB0000}"/>
    <cellStyle name="Normal 9 3 3 2 2 2 3 2" xfId="41471" xr:uid="{00000000-0005-0000-0000-0000E0AB0000}"/>
    <cellStyle name="Normal 9 3 3 2 2 2 4" xfId="11388" xr:uid="{00000000-0005-0000-0000-0000E1AB0000}"/>
    <cellStyle name="Normal 9 3 3 2 2 2 4 2" xfId="34031" xr:uid="{00000000-0005-0000-0000-0000E2AB0000}"/>
    <cellStyle name="Normal 9 3 3 2 2 2 5" xfId="26590" xr:uid="{00000000-0005-0000-0000-0000E3AB0000}"/>
    <cellStyle name="Normal 9 3 3 2 2 3" xfId="5815" xr:uid="{00000000-0005-0000-0000-0000E4AB0000}"/>
    <cellStyle name="Normal 9 3 3 2 2 3 2" xfId="20699" xr:uid="{00000000-0005-0000-0000-0000E5AB0000}"/>
    <cellStyle name="Normal 9 3 3 2 2 3 2 2" xfId="43342" xr:uid="{00000000-0005-0000-0000-0000E6AB0000}"/>
    <cellStyle name="Normal 9 3 3 2 2 3 3" xfId="13259" xr:uid="{00000000-0005-0000-0000-0000E7AB0000}"/>
    <cellStyle name="Normal 9 3 3 2 2 3 3 2" xfId="35902" xr:uid="{00000000-0005-0000-0000-0000E8AB0000}"/>
    <cellStyle name="Normal 9 3 3 2 2 3 4" xfId="28461" xr:uid="{00000000-0005-0000-0000-0000E9AB0000}"/>
    <cellStyle name="Normal 9 3 3 2 2 4" xfId="16981" xr:uid="{00000000-0005-0000-0000-0000EAAB0000}"/>
    <cellStyle name="Normal 9 3 3 2 2 4 2" xfId="39624" xr:uid="{00000000-0005-0000-0000-0000EBAB0000}"/>
    <cellStyle name="Normal 9 3 3 2 2 5" xfId="9541" xr:uid="{00000000-0005-0000-0000-0000ECAB0000}"/>
    <cellStyle name="Normal 9 3 3 2 2 5 2" xfId="32184" xr:uid="{00000000-0005-0000-0000-0000EDAB0000}"/>
    <cellStyle name="Normal 9 3 3 2 2 6" xfId="24743" xr:uid="{00000000-0005-0000-0000-0000EEAB0000}"/>
    <cellStyle name="Normal 9 3 3 2 3" xfId="3016" xr:uid="{00000000-0005-0000-0000-0000EFAB0000}"/>
    <cellStyle name="Normal 9 3 3 2 3 2" xfId="6737" xr:uid="{00000000-0005-0000-0000-0000F0AB0000}"/>
    <cellStyle name="Normal 9 3 3 2 3 2 2" xfId="21621" xr:uid="{00000000-0005-0000-0000-0000F1AB0000}"/>
    <cellStyle name="Normal 9 3 3 2 3 2 2 2" xfId="44264" xr:uid="{00000000-0005-0000-0000-0000F2AB0000}"/>
    <cellStyle name="Normal 9 3 3 2 3 2 3" xfId="14181" xr:uid="{00000000-0005-0000-0000-0000F3AB0000}"/>
    <cellStyle name="Normal 9 3 3 2 3 2 3 2" xfId="36824" xr:uid="{00000000-0005-0000-0000-0000F4AB0000}"/>
    <cellStyle name="Normal 9 3 3 2 3 2 4" xfId="29383" xr:uid="{00000000-0005-0000-0000-0000F5AB0000}"/>
    <cellStyle name="Normal 9 3 3 2 3 3" xfId="17903" xr:uid="{00000000-0005-0000-0000-0000F6AB0000}"/>
    <cellStyle name="Normal 9 3 3 2 3 3 2" xfId="40546" xr:uid="{00000000-0005-0000-0000-0000F7AB0000}"/>
    <cellStyle name="Normal 9 3 3 2 3 4" xfId="10463" xr:uid="{00000000-0005-0000-0000-0000F8AB0000}"/>
    <cellStyle name="Normal 9 3 3 2 3 4 2" xfId="33106" xr:uid="{00000000-0005-0000-0000-0000F9AB0000}"/>
    <cellStyle name="Normal 9 3 3 2 3 5" xfId="25665" xr:uid="{00000000-0005-0000-0000-0000FAAB0000}"/>
    <cellStyle name="Normal 9 3 3 2 4" xfId="4890" xr:uid="{00000000-0005-0000-0000-0000FBAB0000}"/>
    <cellStyle name="Normal 9 3 3 2 4 2" xfId="19774" xr:uid="{00000000-0005-0000-0000-0000FCAB0000}"/>
    <cellStyle name="Normal 9 3 3 2 4 2 2" xfId="42417" xr:uid="{00000000-0005-0000-0000-0000FDAB0000}"/>
    <cellStyle name="Normal 9 3 3 2 4 3" xfId="12334" xr:uid="{00000000-0005-0000-0000-0000FEAB0000}"/>
    <cellStyle name="Normal 9 3 3 2 4 3 2" xfId="34977" xr:uid="{00000000-0005-0000-0000-0000FFAB0000}"/>
    <cellStyle name="Normal 9 3 3 2 4 4" xfId="27536" xr:uid="{00000000-0005-0000-0000-000000AC0000}"/>
    <cellStyle name="Normal 9 3 3 2 5" xfId="16056" xr:uid="{00000000-0005-0000-0000-000001AC0000}"/>
    <cellStyle name="Normal 9 3 3 2 5 2" xfId="38699" xr:uid="{00000000-0005-0000-0000-000002AC0000}"/>
    <cellStyle name="Normal 9 3 3 2 6" xfId="8616" xr:uid="{00000000-0005-0000-0000-000003AC0000}"/>
    <cellStyle name="Normal 9 3 3 2 6 2" xfId="31259" xr:uid="{00000000-0005-0000-0000-000004AC0000}"/>
    <cellStyle name="Normal 9 3 3 2 7" xfId="23818" xr:uid="{00000000-0005-0000-0000-000005AC0000}"/>
    <cellStyle name="Normal 9 3 3 3" xfId="1629" xr:uid="{00000000-0005-0000-0000-000006AC0000}"/>
    <cellStyle name="Normal 9 3 3 3 2" xfId="3479" xr:uid="{00000000-0005-0000-0000-000007AC0000}"/>
    <cellStyle name="Normal 9 3 3 3 2 2" xfId="7200" xr:uid="{00000000-0005-0000-0000-000008AC0000}"/>
    <cellStyle name="Normal 9 3 3 3 2 2 2" xfId="22084" xr:uid="{00000000-0005-0000-0000-000009AC0000}"/>
    <cellStyle name="Normal 9 3 3 3 2 2 2 2" xfId="44727" xr:uid="{00000000-0005-0000-0000-00000AAC0000}"/>
    <cellStyle name="Normal 9 3 3 3 2 2 3" xfId="14644" xr:uid="{00000000-0005-0000-0000-00000BAC0000}"/>
    <cellStyle name="Normal 9 3 3 3 2 2 3 2" xfId="37287" xr:uid="{00000000-0005-0000-0000-00000CAC0000}"/>
    <cellStyle name="Normal 9 3 3 3 2 2 4" xfId="29846" xr:uid="{00000000-0005-0000-0000-00000DAC0000}"/>
    <cellStyle name="Normal 9 3 3 3 2 3" xfId="18366" xr:uid="{00000000-0005-0000-0000-00000EAC0000}"/>
    <cellStyle name="Normal 9 3 3 3 2 3 2" xfId="41009" xr:uid="{00000000-0005-0000-0000-00000FAC0000}"/>
    <cellStyle name="Normal 9 3 3 3 2 4" xfId="10926" xr:uid="{00000000-0005-0000-0000-000010AC0000}"/>
    <cellStyle name="Normal 9 3 3 3 2 4 2" xfId="33569" xr:uid="{00000000-0005-0000-0000-000011AC0000}"/>
    <cellStyle name="Normal 9 3 3 3 2 5" xfId="26128" xr:uid="{00000000-0005-0000-0000-000012AC0000}"/>
    <cellStyle name="Normal 9 3 3 3 3" xfId="5353" xr:uid="{00000000-0005-0000-0000-000013AC0000}"/>
    <cellStyle name="Normal 9 3 3 3 3 2" xfId="20237" xr:uid="{00000000-0005-0000-0000-000014AC0000}"/>
    <cellStyle name="Normal 9 3 3 3 3 2 2" xfId="42880" xr:uid="{00000000-0005-0000-0000-000015AC0000}"/>
    <cellStyle name="Normal 9 3 3 3 3 3" xfId="12797" xr:uid="{00000000-0005-0000-0000-000016AC0000}"/>
    <cellStyle name="Normal 9 3 3 3 3 3 2" xfId="35440" xr:uid="{00000000-0005-0000-0000-000017AC0000}"/>
    <cellStyle name="Normal 9 3 3 3 3 4" xfId="27999" xr:uid="{00000000-0005-0000-0000-000018AC0000}"/>
    <cellStyle name="Normal 9 3 3 3 4" xfId="16519" xr:uid="{00000000-0005-0000-0000-000019AC0000}"/>
    <cellStyle name="Normal 9 3 3 3 4 2" xfId="39162" xr:uid="{00000000-0005-0000-0000-00001AAC0000}"/>
    <cellStyle name="Normal 9 3 3 3 5" xfId="9079" xr:uid="{00000000-0005-0000-0000-00001BAC0000}"/>
    <cellStyle name="Normal 9 3 3 3 5 2" xfId="31722" xr:uid="{00000000-0005-0000-0000-00001CAC0000}"/>
    <cellStyle name="Normal 9 3 3 3 6" xfId="24281" xr:uid="{00000000-0005-0000-0000-00001DAC0000}"/>
    <cellStyle name="Normal 9 3 3 4" xfId="2554" xr:uid="{00000000-0005-0000-0000-00001EAC0000}"/>
    <cellStyle name="Normal 9 3 3 4 2" xfId="6275" xr:uid="{00000000-0005-0000-0000-00001FAC0000}"/>
    <cellStyle name="Normal 9 3 3 4 2 2" xfId="21159" xr:uid="{00000000-0005-0000-0000-000020AC0000}"/>
    <cellStyle name="Normal 9 3 3 4 2 2 2" xfId="43802" xr:uid="{00000000-0005-0000-0000-000021AC0000}"/>
    <cellStyle name="Normal 9 3 3 4 2 3" xfId="13719" xr:uid="{00000000-0005-0000-0000-000022AC0000}"/>
    <cellStyle name="Normal 9 3 3 4 2 3 2" xfId="36362" xr:uid="{00000000-0005-0000-0000-000023AC0000}"/>
    <cellStyle name="Normal 9 3 3 4 2 4" xfId="28921" xr:uid="{00000000-0005-0000-0000-000024AC0000}"/>
    <cellStyle name="Normal 9 3 3 4 3" xfId="17441" xr:uid="{00000000-0005-0000-0000-000025AC0000}"/>
    <cellStyle name="Normal 9 3 3 4 3 2" xfId="40084" xr:uid="{00000000-0005-0000-0000-000026AC0000}"/>
    <cellStyle name="Normal 9 3 3 4 4" xfId="10001" xr:uid="{00000000-0005-0000-0000-000027AC0000}"/>
    <cellStyle name="Normal 9 3 3 4 4 2" xfId="32644" xr:uid="{00000000-0005-0000-0000-000028AC0000}"/>
    <cellStyle name="Normal 9 3 3 4 5" xfId="25203" xr:uid="{00000000-0005-0000-0000-000029AC0000}"/>
    <cellStyle name="Normal 9 3 3 5" xfId="4428" xr:uid="{00000000-0005-0000-0000-00002AAC0000}"/>
    <cellStyle name="Normal 9 3 3 5 2" xfId="19312" xr:uid="{00000000-0005-0000-0000-00002BAC0000}"/>
    <cellStyle name="Normal 9 3 3 5 2 2" xfId="41955" xr:uid="{00000000-0005-0000-0000-00002CAC0000}"/>
    <cellStyle name="Normal 9 3 3 5 3" xfId="11872" xr:uid="{00000000-0005-0000-0000-00002DAC0000}"/>
    <cellStyle name="Normal 9 3 3 5 3 2" xfId="34515" xr:uid="{00000000-0005-0000-0000-00002EAC0000}"/>
    <cellStyle name="Normal 9 3 3 5 4" xfId="27074" xr:uid="{00000000-0005-0000-0000-00002FAC0000}"/>
    <cellStyle name="Normal 9 3 3 6" xfId="15594" xr:uid="{00000000-0005-0000-0000-000030AC0000}"/>
    <cellStyle name="Normal 9 3 3 6 2" xfId="38237" xr:uid="{00000000-0005-0000-0000-000031AC0000}"/>
    <cellStyle name="Normal 9 3 3 7" xfId="8154" xr:uid="{00000000-0005-0000-0000-000032AC0000}"/>
    <cellStyle name="Normal 9 3 3 7 2" xfId="30797" xr:uid="{00000000-0005-0000-0000-000033AC0000}"/>
    <cellStyle name="Normal 9 3 3 8" xfId="23356" xr:uid="{00000000-0005-0000-0000-000034AC0000}"/>
    <cellStyle name="Normal 9 3 4" xfId="952" xr:uid="{00000000-0005-0000-0000-000035AC0000}"/>
    <cellStyle name="Normal 9 3 4 2" xfId="1880" xr:uid="{00000000-0005-0000-0000-000036AC0000}"/>
    <cellStyle name="Normal 9 3 4 2 2" xfId="3730" xr:uid="{00000000-0005-0000-0000-000037AC0000}"/>
    <cellStyle name="Normal 9 3 4 2 2 2" xfId="7451" xr:uid="{00000000-0005-0000-0000-000038AC0000}"/>
    <cellStyle name="Normal 9 3 4 2 2 2 2" xfId="22335" xr:uid="{00000000-0005-0000-0000-000039AC0000}"/>
    <cellStyle name="Normal 9 3 4 2 2 2 2 2" xfId="44978" xr:uid="{00000000-0005-0000-0000-00003AAC0000}"/>
    <cellStyle name="Normal 9 3 4 2 2 2 3" xfId="14895" xr:uid="{00000000-0005-0000-0000-00003BAC0000}"/>
    <cellStyle name="Normal 9 3 4 2 2 2 3 2" xfId="37538" xr:uid="{00000000-0005-0000-0000-00003CAC0000}"/>
    <cellStyle name="Normal 9 3 4 2 2 2 4" xfId="30097" xr:uid="{00000000-0005-0000-0000-00003DAC0000}"/>
    <cellStyle name="Normal 9 3 4 2 2 3" xfId="18617" xr:uid="{00000000-0005-0000-0000-00003EAC0000}"/>
    <cellStyle name="Normal 9 3 4 2 2 3 2" xfId="41260" xr:uid="{00000000-0005-0000-0000-00003FAC0000}"/>
    <cellStyle name="Normal 9 3 4 2 2 4" xfId="11177" xr:uid="{00000000-0005-0000-0000-000040AC0000}"/>
    <cellStyle name="Normal 9 3 4 2 2 4 2" xfId="33820" xr:uid="{00000000-0005-0000-0000-000041AC0000}"/>
    <cellStyle name="Normal 9 3 4 2 2 5" xfId="26379" xr:uid="{00000000-0005-0000-0000-000042AC0000}"/>
    <cellStyle name="Normal 9 3 4 2 3" xfId="5604" xr:uid="{00000000-0005-0000-0000-000043AC0000}"/>
    <cellStyle name="Normal 9 3 4 2 3 2" xfId="20488" xr:uid="{00000000-0005-0000-0000-000044AC0000}"/>
    <cellStyle name="Normal 9 3 4 2 3 2 2" xfId="43131" xr:uid="{00000000-0005-0000-0000-000045AC0000}"/>
    <cellStyle name="Normal 9 3 4 2 3 3" xfId="13048" xr:uid="{00000000-0005-0000-0000-000046AC0000}"/>
    <cellStyle name="Normal 9 3 4 2 3 3 2" xfId="35691" xr:uid="{00000000-0005-0000-0000-000047AC0000}"/>
    <cellStyle name="Normal 9 3 4 2 3 4" xfId="28250" xr:uid="{00000000-0005-0000-0000-000048AC0000}"/>
    <cellStyle name="Normal 9 3 4 2 4" xfId="16770" xr:uid="{00000000-0005-0000-0000-000049AC0000}"/>
    <cellStyle name="Normal 9 3 4 2 4 2" xfId="39413" xr:uid="{00000000-0005-0000-0000-00004AAC0000}"/>
    <cellStyle name="Normal 9 3 4 2 5" xfId="9330" xr:uid="{00000000-0005-0000-0000-00004BAC0000}"/>
    <cellStyle name="Normal 9 3 4 2 5 2" xfId="31973" xr:uid="{00000000-0005-0000-0000-00004CAC0000}"/>
    <cellStyle name="Normal 9 3 4 2 6" xfId="24532" xr:uid="{00000000-0005-0000-0000-00004DAC0000}"/>
    <cellStyle name="Normal 9 3 4 3" xfId="2805" xr:uid="{00000000-0005-0000-0000-00004EAC0000}"/>
    <cellStyle name="Normal 9 3 4 3 2" xfId="6526" xr:uid="{00000000-0005-0000-0000-00004FAC0000}"/>
    <cellStyle name="Normal 9 3 4 3 2 2" xfId="21410" xr:uid="{00000000-0005-0000-0000-000050AC0000}"/>
    <cellStyle name="Normal 9 3 4 3 2 2 2" xfId="44053" xr:uid="{00000000-0005-0000-0000-000051AC0000}"/>
    <cellStyle name="Normal 9 3 4 3 2 3" xfId="13970" xr:uid="{00000000-0005-0000-0000-000052AC0000}"/>
    <cellStyle name="Normal 9 3 4 3 2 3 2" xfId="36613" xr:uid="{00000000-0005-0000-0000-000053AC0000}"/>
    <cellStyle name="Normal 9 3 4 3 2 4" xfId="29172" xr:uid="{00000000-0005-0000-0000-000054AC0000}"/>
    <cellStyle name="Normal 9 3 4 3 3" xfId="17692" xr:uid="{00000000-0005-0000-0000-000055AC0000}"/>
    <cellStyle name="Normal 9 3 4 3 3 2" xfId="40335" xr:uid="{00000000-0005-0000-0000-000056AC0000}"/>
    <cellStyle name="Normal 9 3 4 3 4" xfId="10252" xr:uid="{00000000-0005-0000-0000-000057AC0000}"/>
    <cellStyle name="Normal 9 3 4 3 4 2" xfId="32895" xr:uid="{00000000-0005-0000-0000-000058AC0000}"/>
    <cellStyle name="Normal 9 3 4 3 5" xfId="25454" xr:uid="{00000000-0005-0000-0000-000059AC0000}"/>
    <cellStyle name="Normal 9 3 4 4" xfId="4679" xr:uid="{00000000-0005-0000-0000-00005AAC0000}"/>
    <cellStyle name="Normal 9 3 4 4 2" xfId="19563" xr:uid="{00000000-0005-0000-0000-00005BAC0000}"/>
    <cellStyle name="Normal 9 3 4 4 2 2" xfId="42206" xr:uid="{00000000-0005-0000-0000-00005CAC0000}"/>
    <cellStyle name="Normal 9 3 4 4 3" xfId="12123" xr:uid="{00000000-0005-0000-0000-00005DAC0000}"/>
    <cellStyle name="Normal 9 3 4 4 3 2" xfId="34766" xr:uid="{00000000-0005-0000-0000-00005EAC0000}"/>
    <cellStyle name="Normal 9 3 4 4 4" xfId="27325" xr:uid="{00000000-0005-0000-0000-00005FAC0000}"/>
    <cellStyle name="Normal 9 3 4 5" xfId="15845" xr:uid="{00000000-0005-0000-0000-000060AC0000}"/>
    <cellStyle name="Normal 9 3 4 5 2" xfId="38488" xr:uid="{00000000-0005-0000-0000-000061AC0000}"/>
    <cellStyle name="Normal 9 3 4 6" xfId="8405" xr:uid="{00000000-0005-0000-0000-000062AC0000}"/>
    <cellStyle name="Normal 9 3 4 6 2" xfId="31048" xr:uid="{00000000-0005-0000-0000-000063AC0000}"/>
    <cellStyle name="Normal 9 3 4 7" xfId="23607" xr:uid="{00000000-0005-0000-0000-000064AC0000}"/>
    <cellStyle name="Normal 9 3 5" xfId="1418" xr:uid="{00000000-0005-0000-0000-000065AC0000}"/>
    <cellStyle name="Normal 9 3 5 2" xfId="3268" xr:uid="{00000000-0005-0000-0000-000066AC0000}"/>
    <cellStyle name="Normal 9 3 5 2 2" xfId="6989" xr:uid="{00000000-0005-0000-0000-000067AC0000}"/>
    <cellStyle name="Normal 9 3 5 2 2 2" xfId="21873" xr:uid="{00000000-0005-0000-0000-000068AC0000}"/>
    <cellStyle name="Normal 9 3 5 2 2 2 2" xfId="44516" xr:uid="{00000000-0005-0000-0000-000069AC0000}"/>
    <cellStyle name="Normal 9 3 5 2 2 3" xfId="14433" xr:uid="{00000000-0005-0000-0000-00006AAC0000}"/>
    <cellStyle name="Normal 9 3 5 2 2 3 2" xfId="37076" xr:uid="{00000000-0005-0000-0000-00006BAC0000}"/>
    <cellStyle name="Normal 9 3 5 2 2 4" xfId="29635" xr:uid="{00000000-0005-0000-0000-00006CAC0000}"/>
    <cellStyle name="Normal 9 3 5 2 3" xfId="18155" xr:uid="{00000000-0005-0000-0000-00006DAC0000}"/>
    <cellStyle name="Normal 9 3 5 2 3 2" xfId="40798" xr:uid="{00000000-0005-0000-0000-00006EAC0000}"/>
    <cellStyle name="Normal 9 3 5 2 4" xfId="10715" xr:uid="{00000000-0005-0000-0000-00006FAC0000}"/>
    <cellStyle name="Normal 9 3 5 2 4 2" xfId="33358" xr:uid="{00000000-0005-0000-0000-000070AC0000}"/>
    <cellStyle name="Normal 9 3 5 2 5" xfId="25917" xr:uid="{00000000-0005-0000-0000-000071AC0000}"/>
    <cellStyle name="Normal 9 3 5 3" xfId="5142" xr:uid="{00000000-0005-0000-0000-000072AC0000}"/>
    <cellStyle name="Normal 9 3 5 3 2" xfId="20026" xr:uid="{00000000-0005-0000-0000-000073AC0000}"/>
    <cellStyle name="Normal 9 3 5 3 2 2" xfId="42669" xr:uid="{00000000-0005-0000-0000-000074AC0000}"/>
    <cellStyle name="Normal 9 3 5 3 3" xfId="12586" xr:uid="{00000000-0005-0000-0000-000075AC0000}"/>
    <cellStyle name="Normal 9 3 5 3 3 2" xfId="35229" xr:uid="{00000000-0005-0000-0000-000076AC0000}"/>
    <cellStyle name="Normal 9 3 5 3 4" xfId="27788" xr:uid="{00000000-0005-0000-0000-000077AC0000}"/>
    <cellStyle name="Normal 9 3 5 4" xfId="16308" xr:uid="{00000000-0005-0000-0000-000078AC0000}"/>
    <cellStyle name="Normal 9 3 5 4 2" xfId="38951" xr:uid="{00000000-0005-0000-0000-000079AC0000}"/>
    <cellStyle name="Normal 9 3 5 5" xfId="8868" xr:uid="{00000000-0005-0000-0000-00007AAC0000}"/>
    <cellStyle name="Normal 9 3 5 5 2" xfId="31511" xr:uid="{00000000-0005-0000-0000-00007BAC0000}"/>
    <cellStyle name="Normal 9 3 5 6" xfId="24070" xr:uid="{00000000-0005-0000-0000-00007CAC0000}"/>
    <cellStyle name="Normal 9 3 6" xfId="2343" xr:uid="{00000000-0005-0000-0000-00007DAC0000}"/>
    <cellStyle name="Normal 9 3 6 2" xfId="6064" xr:uid="{00000000-0005-0000-0000-00007EAC0000}"/>
    <cellStyle name="Normal 9 3 6 2 2" xfId="20948" xr:uid="{00000000-0005-0000-0000-00007FAC0000}"/>
    <cellStyle name="Normal 9 3 6 2 2 2" xfId="43591" xr:uid="{00000000-0005-0000-0000-000080AC0000}"/>
    <cellStyle name="Normal 9 3 6 2 3" xfId="13508" xr:uid="{00000000-0005-0000-0000-000081AC0000}"/>
    <cellStyle name="Normal 9 3 6 2 3 2" xfId="36151" xr:uid="{00000000-0005-0000-0000-000082AC0000}"/>
    <cellStyle name="Normal 9 3 6 2 4" xfId="28710" xr:uid="{00000000-0005-0000-0000-000083AC0000}"/>
    <cellStyle name="Normal 9 3 6 3" xfId="17230" xr:uid="{00000000-0005-0000-0000-000084AC0000}"/>
    <cellStyle name="Normal 9 3 6 3 2" xfId="39873" xr:uid="{00000000-0005-0000-0000-000085AC0000}"/>
    <cellStyle name="Normal 9 3 6 4" xfId="9790" xr:uid="{00000000-0005-0000-0000-000086AC0000}"/>
    <cellStyle name="Normal 9 3 6 4 2" xfId="32433" xr:uid="{00000000-0005-0000-0000-000087AC0000}"/>
    <cellStyle name="Normal 9 3 6 5" xfId="24992" xr:uid="{00000000-0005-0000-0000-000088AC0000}"/>
    <cellStyle name="Normal 9 3 7" xfId="4217" xr:uid="{00000000-0005-0000-0000-000089AC0000}"/>
    <cellStyle name="Normal 9 3 7 2" xfId="19101" xr:uid="{00000000-0005-0000-0000-00008AAC0000}"/>
    <cellStyle name="Normal 9 3 7 2 2" xfId="41744" xr:uid="{00000000-0005-0000-0000-00008BAC0000}"/>
    <cellStyle name="Normal 9 3 7 3" xfId="11661" xr:uid="{00000000-0005-0000-0000-00008CAC0000}"/>
    <cellStyle name="Normal 9 3 7 3 2" xfId="34304" xr:uid="{00000000-0005-0000-0000-00008DAC0000}"/>
    <cellStyle name="Normal 9 3 7 4" xfId="26863" xr:uid="{00000000-0005-0000-0000-00008EAC0000}"/>
    <cellStyle name="Normal 9 3 8" xfId="15383" xr:uid="{00000000-0005-0000-0000-00008FAC0000}"/>
    <cellStyle name="Normal 9 3 8 2" xfId="38026" xr:uid="{00000000-0005-0000-0000-000090AC0000}"/>
    <cellStyle name="Normal 9 3 9" xfId="7943" xr:uid="{00000000-0005-0000-0000-000091AC0000}"/>
    <cellStyle name="Normal 9 3 9 2" xfId="30586" xr:uid="{00000000-0005-0000-0000-000092AC0000}"/>
    <cellStyle name="Normal 9 4" xfId="539" xr:uid="{00000000-0005-0000-0000-000093AC0000}"/>
    <cellStyle name="Normal 9 4 2" xfId="751" xr:uid="{00000000-0005-0000-0000-000094AC0000}"/>
    <cellStyle name="Normal 9 4 2 2" xfId="1216" xr:uid="{00000000-0005-0000-0000-000095AC0000}"/>
    <cellStyle name="Normal 9 4 2 2 2" xfId="2144" xr:uid="{00000000-0005-0000-0000-000096AC0000}"/>
    <cellStyle name="Normal 9 4 2 2 2 2" xfId="3994" xr:uid="{00000000-0005-0000-0000-000097AC0000}"/>
    <cellStyle name="Normal 9 4 2 2 2 2 2" xfId="7715" xr:uid="{00000000-0005-0000-0000-000098AC0000}"/>
    <cellStyle name="Normal 9 4 2 2 2 2 2 2" xfId="22599" xr:uid="{00000000-0005-0000-0000-000099AC0000}"/>
    <cellStyle name="Normal 9 4 2 2 2 2 2 2 2" xfId="45242" xr:uid="{00000000-0005-0000-0000-00009AAC0000}"/>
    <cellStyle name="Normal 9 4 2 2 2 2 2 3" xfId="15159" xr:uid="{00000000-0005-0000-0000-00009BAC0000}"/>
    <cellStyle name="Normal 9 4 2 2 2 2 2 3 2" xfId="37802" xr:uid="{00000000-0005-0000-0000-00009CAC0000}"/>
    <cellStyle name="Normal 9 4 2 2 2 2 2 4" xfId="30361" xr:uid="{00000000-0005-0000-0000-00009DAC0000}"/>
    <cellStyle name="Normal 9 4 2 2 2 2 3" xfId="18881" xr:uid="{00000000-0005-0000-0000-00009EAC0000}"/>
    <cellStyle name="Normal 9 4 2 2 2 2 3 2" xfId="41524" xr:uid="{00000000-0005-0000-0000-00009FAC0000}"/>
    <cellStyle name="Normal 9 4 2 2 2 2 4" xfId="11441" xr:uid="{00000000-0005-0000-0000-0000A0AC0000}"/>
    <cellStyle name="Normal 9 4 2 2 2 2 4 2" xfId="34084" xr:uid="{00000000-0005-0000-0000-0000A1AC0000}"/>
    <cellStyle name="Normal 9 4 2 2 2 2 5" xfId="26643" xr:uid="{00000000-0005-0000-0000-0000A2AC0000}"/>
    <cellStyle name="Normal 9 4 2 2 2 3" xfId="5868" xr:uid="{00000000-0005-0000-0000-0000A3AC0000}"/>
    <cellStyle name="Normal 9 4 2 2 2 3 2" xfId="20752" xr:uid="{00000000-0005-0000-0000-0000A4AC0000}"/>
    <cellStyle name="Normal 9 4 2 2 2 3 2 2" xfId="43395" xr:uid="{00000000-0005-0000-0000-0000A5AC0000}"/>
    <cellStyle name="Normal 9 4 2 2 2 3 3" xfId="13312" xr:uid="{00000000-0005-0000-0000-0000A6AC0000}"/>
    <cellStyle name="Normal 9 4 2 2 2 3 3 2" xfId="35955" xr:uid="{00000000-0005-0000-0000-0000A7AC0000}"/>
    <cellStyle name="Normal 9 4 2 2 2 3 4" xfId="28514" xr:uid="{00000000-0005-0000-0000-0000A8AC0000}"/>
    <cellStyle name="Normal 9 4 2 2 2 4" xfId="17034" xr:uid="{00000000-0005-0000-0000-0000A9AC0000}"/>
    <cellStyle name="Normal 9 4 2 2 2 4 2" xfId="39677" xr:uid="{00000000-0005-0000-0000-0000AAAC0000}"/>
    <cellStyle name="Normal 9 4 2 2 2 5" xfId="9594" xr:uid="{00000000-0005-0000-0000-0000ABAC0000}"/>
    <cellStyle name="Normal 9 4 2 2 2 5 2" xfId="32237" xr:uid="{00000000-0005-0000-0000-0000ACAC0000}"/>
    <cellStyle name="Normal 9 4 2 2 2 6" xfId="24796" xr:uid="{00000000-0005-0000-0000-0000ADAC0000}"/>
    <cellStyle name="Normal 9 4 2 2 3" xfId="3069" xr:uid="{00000000-0005-0000-0000-0000AEAC0000}"/>
    <cellStyle name="Normal 9 4 2 2 3 2" xfId="6790" xr:uid="{00000000-0005-0000-0000-0000AFAC0000}"/>
    <cellStyle name="Normal 9 4 2 2 3 2 2" xfId="21674" xr:uid="{00000000-0005-0000-0000-0000B0AC0000}"/>
    <cellStyle name="Normal 9 4 2 2 3 2 2 2" xfId="44317" xr:uid="{00000000-0005-0000-0000-0000B1AC0000}"/>
    <cellStyle name="Normal 9 4 2 2 3 2 3" xfId="14234" xr:uid="{00000000-0005-0000-0000-0000B2AC0000}"/>
    <cellStyle name="Normal 9 4 2 2 3 2 3 2" xfId="36877" xr:uid="{00000000-0005-0000-0000-0000B3AC0000}"/>
    <cellStyle name="Normal 9 4 2 2 3 2 4" xfId="29436" xr:uid="{00000000-0005-0000-0000-0000B4AC0000}"/>
    <cellStyle name="Normal 9 4 2 2 3 3" xfId="17956" xr:uid="{00000000-0005-0000-0000-0000B5AC0000}"/>
    <cellStyle name="Normal 9 4 2 2 3 3 2" xfId="40599" xr:uid="{00000000-0005-0000-0000-0000B6AC0000}"/>
    <cellStyle name="Normal 9 4 2 2 3 4" xfId="10516" xr:uid="{00000000-0005-0000-0000-0000B7AC0000}"/>
    <cellStyle name="Normal 9 4 2 2 3 4 2" xfId="33159" xr:uid="{00000000-0005-0000-0000-0000B8AC0000}"/>
    <cellStyle name="Normal 9 4 2 2 3 5" xfId="25718" xr:uid="{00000000-0005-0000-0000-0000B9AC0000}"/>
    <cellStyle name="Normal 9 4 2 2 4" xfId="4943" xr:uid="{00000000-0005-0000-0000-0000BAAC0000}"/>
    <cellStyle name="Normal 9 4 2 2 4 2" xfId="19827" xr:uid="{00000000-0005-0000-0000-0000BBAC0000}"/>
    <cellStyle name="Normal 9 4 2 2 4 2 2" xfId="42470" xr:uid="{00000000-0005-0000-0000-0000BCAC0000}"/>
    <cellStyle name="Normal 9 4 2 2 4 3" xfId="12387" xr:uid="{00000000-0005-0000-0000-0000BDAC0000}"/>
    <cellStyle name="Normal 9 4 2 2 4 3 2" xfId="35030" xr:uid="{00000000-0005-0000-0000-0000BEAC0000}"/>
    <cellStyle name="Normal 9 4 2 2 4 4" xfId="27589" xr:uid="{00000000-0005-0000-0000-0000BFAC0000}"/>
    <cellStyle name="Normal 9 4 2 2 5" xfId="16109" xr:uid="{00000000-0005-0000-0000-0000C0AC0000}"/>
    <cellStyle name="Normal 9 4 2 2 5 2" xfId="38752" xr:uid="{00000000-0005-0000-0000-0000C1AC0000}"/>
    <cellStyle name="Normal 9 4 2 2 6" xfId="8669" xr:uid="{00000000-0005-0000-0000-0000C2AC0000}"/>
    <cellStyle name="Normal 9 4 2 2 6 2" xfId="31312" xr:uid="{00000000-0005-0000-0000-0000C3AC0000}"/>
    <cellStyle name="Normal 9 4 2 2 7" xfId="23871" xr:uid="{00000000-0005-0000-0000-0000C4AC0000}"/>
    <cellStyle name="Normal 9 4 2 3" xfId="1682" xr:uid="{00000000-0005-0000-0000-0000C5AC0000}"/>
    <cellStyle name="Normal 9 4 2 3 2" xfId="3532" xr:uid="{00000000-0005-0000-0000-0000C6AC0000}"/>
    <cellStyle name="Normal 9 4 2 3 2 2" xfId="7253" xr:uid="{00000000-0005-0000-0000-0000C7AC0000}"/>
    <cellStyle name="Normal 9 4 2 3 2 2 2" xfId="22137" xr:uid="{00000000-0005-0000-0000-0000C8AC0000}"/>
    <cellStyle name="Normal 9 4 2 3 2 2 2 2" xfId="44780" xr:uid="{00000000-0005-0000-0000-0000C9AC0000}"/>
    <cellStyle name="Normal 9 4 2 3 2 2 3" xfId="14697" xr:uid="{00000000-0005-0000-0000-0000CAAC0000}"/>
    <cellStyle name="Normal 9 4 2 3 2 2 3 2" xfId="37340" xr:uid="{00000000-0005-0000-0000-0000CBAC0000}"/>
    <cellStyle name="Normal 9 4 2 3 2 2 4" xfId="29899" xr:uid="{00000000-0005-0000-0000-0000CCAC0000}"/>
    <cellStyle name="Normal 9 4 2 3 2 3" xfId="18419" xr:uid="{00000000-0005-0000-0000-0000CDAC0000}"/>
    <cellStyle name="Normal 9 4 2 3 2 3 2" xfId="41062" xr:uid="{00000000-0005-0000-0000-0000CEAC0000}"/>
    <cellStyle name="Normal 9 4 2 3 2 4" xfId="10979" xr:uid="{00000000-0005-0000-0000-0000CFAC0000}"/>
    <cellStyle name="Normal 9 4 2 3 2 4 2" xfId="33622" xr:uid="{00000000-0005-0000-0000-0000D0AC0000}"/>
    <cellStyle name="Normal 9 4 2 3 2 5" xfId="26181" xr:uid="{00000000-0005-0000-0000-0000D1AC0000}"/>
    <cellStyle name="Normal 9 4 2 3 3" xfId="5406" xr:uid="{00000000-0005-0000-0000-0000D2AC0000}"/>
    <cellStyle name="Normal 9 4 2 3 3 2" xfId="20290" xr:uid="{00000000-0005-0000-0000-0000D3AC0000}"/>
    <cellStyle name="Normal 9 4 2 3 3 2 2" xfId="42933" xr:uid="{00000000-0005-0000-0000-0000D4AC0000}"/>
    <cellStyle name="Normal 9 4 2 3 3 3" xfId="12850" xr:uid="{00000000-0005-0000-0000-0000D5AC0000}"/>
    <cellStyle name="Normal 9 4 2 3 3 3 2" xfId="35493" xr:uid="{00000000-0005-0000-0000-0000D6AC0000}"/>
    <cellStyle name="Normal 9 4 2 3 3 4" xfId="28052" xr:uid="{00000000-0005-0000-0000-0000D7AC0000}"/>
    <cellStyle name="Normal 9 4 2 3 4" xfId="16572" xr:uid="{00000000-0005-0000-0000-0000D8AC0000}"/>
    <cellStyle name="Normal 9 4 2 3 4 2" xfId="39215" xr:uid="{00000000-0005-0000-0000-0000D9AC0000}"/>
    <cellStyle name="Normal 9 4 2 3 5" xfId="9132" xr:uid="{00000000-0005-0000-0000-0000DAAC0000}"/>
    <cellStyle name="Normal 9 4 2 3 5 2" xfId="31775" xr:uid="{00000000-0005-0000-0000-0000DBAC0000}"/>
    <cellStyle name="Normal 9 4 2 3 6" xfId="24334" xr:uid="{00000000-0005-0000-0000-0000DCAC0000}"/>
    <cellStyle name="Normal 9 4 2 4" xfId="2607" xr:uid="{00000000-0005-0000-0000-0000DDAC0000}"/>
    <cellStyle name="Normal 9 4 2 4 2" xfId="6328" xr:uid="{00000000-0005-0000-0000-0000DEAC0000}"/>
    <cellStyle name="Normal 9 4 2 4 2 2" xfId="21212" xr:uid="{00000000-0005-0000-0000-0000DFAC0000}"/>
    <cellStyle name="Normal 9 4 2 4 2 2 2" xfId="43855" xr:uid="{00000000-0005-0000-0000-0000E0AC0000}"/>
    <cellStyle name="Normal 9 4 2 4 2 3" xfId="13772" xr:uid="{00000000-0005-0000-0000-0000E1AC0000}"/>
    <cellStyle name="Normal 9 4 2 4 2 3 2" xfId="36415" xr:uid="{00000000-0005-0000-0000-0000E2AC0000}"/>
    <cellStyle name="Normal 9 4 2 4 2 4" xfId="28974" xr:uid="{00000000-0005-0000-0000-0000E3AC0000}"/>
    <cellStyle name="Normal 9 4 2 4 3" xfId="17494" xr:uid="{00000000-0005-0000-0000-0000E4AC0000}"/>
    <cellStyle name="Normal 9 4 2 4 3 2" xfId="40137" xr:uid="{00000000-0005-0000-0000-0000E5AC0000}"/>
    <cellStyle name="Normal 9 4 2 4 4" xfId="10054" xr:uid="{00000000-0005-0000-0000-0000E6AC0000}"/>
    <cellStyle name="Normal 9 4 2 4 4 2" xfId="32697" xr:uid="{00000000-0005-0000-0000-0000E7AC0000}"/>
    <cellStyle name="Normal 9 4 2 4 5" xfId="25256" xr:uid="{00000000-0005-0000-0000-0000E8AC0000}"/>
    <cellStyle name="Normal 9 4 2 5" xfId="4481" xr:uid="{00000000-0005-0000-0000-0000E9AC0000}"/>
    <cellStyle name="Normal 9 4 2 5 2" xfId="19365" xr:uid="{00000000-0005-0000-0000-0000EAAC0000}"/>
    <cellStyle name="Normal 9 4 2 5 2 2" xfId="42008" xr:uid="{00000000-0005-0000-0000-0000EBAC0000}"/>
    <cellStyle name="Normal 9 4 2 5 3" xfId="11925" xr:uid="{00000000-0005-0000-0000-0000ECAC0000}"/>
    <cellStyle name="Normal 9 4 2 5 3 2" xfId="34568" xr:uid="{00000000-0005-0000-0000-0000EDAC0000}"/>
    <cellStyle name="Normal 9 4 2 5 4" xfId="27127" xr:uid="{00000000-0005-0000-0000-0000EEAC0000}"/>
    <cellStyle name="Normal 9 4 2 6" xfId="15647" xr:uid="{00000000-0005-0000-0000-0000EFAC0000}"/>
    <cellStyle name="Normal 9 4 2 6 2" xfId="38290" xr:uid="{00000000-0005-0000-0000-0000F0AC0000}"/>
    <cellStyle name="Normal 9 4 2 7" xfId="8207" xr:uid="{00000000-0005-0000-0000-0000F1AC0000}"/>
    <cellStyle name="Normal 9 4 2 7 2" xfId="30850" xr:uid="{00000000-0005-0000-0000-0000F2AC0000}"/>
    <cellStyle name="Normal 9 4 2 8" xfId="23409" xr:uid="{00000000-0005-0000-0000-0000F3AC0000}"/>
    <cellStyle name="Normal 9 4 3" xfId="1005" xr:uid="{00000000-0005-0000-0000-0000F4AC0000}"/>
    <cellStyle name="Normal 9 4 3 2" xfId="1933" xr:uid="{00000000-0005-0000-0000-0000F5AC0000}"/>
    <cellStyle name="Normal 9 4 3 2 2" xfId="3783" xr:uid="{00000000-0005-0000-0000-0000F6AC0000}"/>
    <cellStyle name="Normal 9 4 3 2 2 2" xfId="7504" xr:uid="{00000000-0005-0000-0000-0000F7AC0000}"/>
    <cellStyle name="Normal 9 4 3 2 2 2 2" xfId="22388" xr:uid="{00000000-0005-0000-0000-0000F8AC0000}"/>
    <cellStyle name="Normal 9 4 3 2 2 2 2 2" xfId="45031" xr:uid="{00000000-0005-0000-0000-0000F9AC0000}"/>
    <cellStyle name="Normal 9 4 3 2 2 2 3" xfId="14948" xr:uid="{00000000-0005-0000-0000-0000FAAC0000}"/>
    <cellStyle name="Normal 9 4 3 2 2 2 3 2" xfId="37591" xr:uid="{00000000-0005-0000-0000-0000FBAC0000}"/>
    <cellStyle name="Normal 9 4 3 2 2 2 4" xfId="30150" xr:uid="{00000000-0005-0000-0000-0000FCAC0000}"/>
    <cellStyle name="Normal 9 4 3 2 2 3" xfId="18670" xr:uid="{00000000-0005-0000-0000-0000FDAC0000}"/>
    <cellStyle name="Normal 9 4 3 2 2 3 2" xfId="41313" xr:uid="{00000000-0005-0000-0000-0000FEAC0000}"/>
    <cellStyle name="Normal 9 4 3 2 2 4" xfId="11230" xr:uid="{00000000-0005-0000-0000-0000FFAC0000}"/>
    <cellStyle name="Normal 9 4 3 2 2 4 2" xfId="33873" xr:uid="{00000000-0005-0000-0000-000000AD0000}"/>
    <cellStyle name="Normal 9 4 3 2 2 5" xfId="26432" xr:uid="{00000000-0005-0000-0000-000001AD0000}"/>
    <cellStyle name="Normal 9 4 3 2 3" xfId="5657" xr:uid="{00000000-0005-0000-0000-000002AD0000}"/>
    <cellStyle name="Normal 9 4 3 2 3 2" xfId="20541" xr:uid="{00000000-0005-0000-0000-000003AD0000}"/>
    <cellStyle name="Normal 9 4 3 2 3 2 2" xfId="43184" xr:uid="{00000000-0005-0000-0000-000004AD0000}"/>
    <cellStyle name="Normal 9 4 3 2 3 3" xfId="13101" xr:uid="{00000000-0005-0000-0000-000005AD0000}"/>
    <cellStyle name="Normal 9 4 3 2 3 3 2" xfId="35744" xr:uid="{00000000-0005-0000-0000-000006AD0000}"/>
    <cellStyle name="Normal 9 4 3 2 3 4" xfId="28303" xr:uid="{00000000-0005-0000-0000-000007AD0000}"/>
    <cellStyle name="Normal 9 4 3 2 4" xfId="16823" xr:uid="{00000000-0005-0000-0000-000008AD0000}"/>
    <cellStyle name="Normal 9 4 3 2 4 2" xfId="39466" xr:uid="{00000000-0005-0000-0000-000009AD0000}"/>
    <cellStyle name="Normal 9 4 3 2 5" xfId="9383" xr:uid="{00000000-0005-0000-0000-00000AAD0000}"/>
    <cellStyle name="Normal 9 4 3 2 5 2" xfId="32026" xr:uid="{00000000-0005-0000-0000-00000BAD0000}"/>
    <cellStyle name="Normal 9 4 3 2 6" xfId="24585" xr:uid="{00000000-0005-0000-0000-00000CAD0000}"/>
    <cellStyle name="Normal 9 4 3 3" xfId="2858" xr:uid="{00000000-0005-0000-0000-00000DAD0000}"/>
    <cellStyle name="Normal 9 4 3 3 2" xfId="6579" xr:uid="{00000000-0005-0000-0000-00000EAD0000}"/>
    <cellStyle name="Normal 9 4 3 3 2 2" xfId="21463" xr:uid="{00000000-0005-0000-0000-00000FAD0000}"/>
    <cellStyle name="Normal 9 4 3 3 2 2 2" xfId="44106" xr:uid="{00000000-0005-0000-0000-000010AD0000}"/>
    <cellStyle name="Normal 9 4 3 3 2 3" xfId="14023" xr:uid="{00000000-0005-0000-0000-000011AD0000}"/>
    <cellStyle name="Normal 9 4 3 3 2 3 2" xfId="36666" xr:uid="{00000000-0005-0000-0000-000012AD0000}"/>
    <cellStyle name="Normal 9 4 3 3 2 4" xfId="29225" xr:uid="{00000000-0005-0000-0000-000013AD0000}"/>
    <cellStyle name="Normal 9 4 3 3 3" xfId="17745" xr:uid="{00000000-0005-0000-0000-000014AD0000}"/>
    <cellStyle name="Normal 9 4 3 3 3 2" xfId="40388" xr:uid="{00000000-0005-0000-0000-000015AD0000}"/>
    <cellStyle name="Normal 9 4 3 3 4" xfId="10305" xr:uid="{00000000-0005-0000-0000-000016AD0000}"/>
    <cellStyle name="Normal 9 4 3 3 4 2" xfId="32948" xr:uid="{00000000-0005-0000-0000-000017AD0000}"/>
    <cellStyle name="Normal 9 4 3 3 5" xfId="25507" xr:uid="{00000000-0005-0000-0000-000018AD0000}"/>
    <cellStyle name="Normal 9 4 3 4" xfId="4732" xr:uid="{00000000-0005-0000-0000-000019AD0000}"/>
    <cellStyle name="Normal 9 4 3 4 2" xfId="19616" xr:uid="{00000000-0005-0000-0000-00001AAD0000}"/>
    <cellStyle name="Normal 9 4 3 4 2 2" xfId="42259" xr:uid="{00000000-0005-0000-0000-00001BAD0000}"/>
    <cellStyle name="Normal 9 4 3 4 3" xfId="12176" xr:uid="{00000000-0005-0000-0000-00001CAD0000}"/>
    <cellStyle name="Normal 9 4 3 4 3 2" xfId="34819" xr:uid="{00000000-0005-0000-0000-00001DAD0000}"/>
    <cellStyle name="Normal 9 4 3 4 4" xfId="27378" xr:uid="{00000000-0005-0000-0000-00001EAD0000}"/>
    <cellStyle name="Normal 9 4 3 5" xfId="15898" xr:uid="{00000000-0005-0000-0000-00001FAD0000}"/>
    <cellStyle name="Normal 9 4 3 5 2" xfId="38541" xr:uid="{00000000-0005-0000-0000-000020AD0000}"/>
    <cellStyle name="Normal 9 4 3 6" xfId="8458" xr:uid="{00000000-0005-0000-0000-000021AD0000}"/>
    <cellStyle name="Normal 9 4 3 6 2" xfId="31101" xr:uid="{00000000-0005-0000-0000-000022AD0000}"/>
    <cellStyle name="Normal 9 4 3 7" xfId="23660" xr:uid="{00000000-0005-0000-0000-000023AD0000}"/>
    <cellStyle name="Normal 9 4 4" xfId="1471" xr:uid="{00000000-0005-0000-0000-000024AD0000}"/>
    <cellStyle name="Normal 9 4 4 2" xfId="3321" xr:uid="{00000000-0005-0000-0000-000025AD0000}"/>
    <cellStyle name="Normal 9 4 4 2 2" xfId="7042" xr:uid="{00000000-0005-0000-0000-000026AD0000}"/>
    <cellStyle name="Normal 9 4 4 2 2 2" xfId="21926" xr:uid="{00000000-0005-0000-0000-000027AD0000}"/>
    <cellStyle name="Normal 9 4 4 2 2 2 2" xfId="44569" xr:uid="{00000000-0005-0000-0000-000028AD0000}"/>
    <cellStyle name="Normal 9 4 4 2 2 3" xfId="14486" xr:uid="{00000000-0005-0000-0000-000029AD0000}"/>
    <cellStyle name="Normal 9 4 4 2 2 3 2" xfId="37129" xr:uid="{00000000-0005-0000-0000-00002AAD0000}"/>
    <cellStyle name="Normal 9 4 4 2 2 4" xfId="29688" xr:uid="{00000000-0005-0000-0000-00002BAD0000}"/>
    <cellStyle name="Normal 9 4 4 2 3" xfId="18208" xr:uid="{00000000-0005-0000-0000-00002CAD0000}"/>
    <cellStyle name="Normal 9 4 4 2 3 2" xfId="40851" xr:uid="{00000000-0005-0000-0000-00002DAD0000}"/>
    <cellStyle name="Normal 9 4 4 2 4" xfId="10768" xr:uid="{00000000-0005-0000-0000-00002EAD0000}"/>
    <cellStyle name="Normal 9 4 4 2 4 2" xfId="33411" xr:uid="{00000000-0005-0000-0000-00002FAD0000}"/>
    <cellStyle name="Normal 9 4 4 2 5" xfId="25970" xr:uid="{00000000-0005-0000-0000-000030AD0000}"/>
    <cellStyle name="Normal 9 4 4 3" xfId="5195" xr:uid="{00000000-0005-0000-0000-000031AD0000}"/>
    <cellStyle name="Normal 9 4 4 3 2" xfId="20079" xr:uid="{00000000-0005-0000-0000-000032AD0000}"/>
    <cellStyle name="Normal 9 4 4 3 2 2" xfId="42722" xr:uid="{00000000-0005-0000-0000-000033AD0000}"/>
    <cellStyle name="Normal 9 4 4 3 3" xfId="12639" xr:uid="{00000000-0005-0000-0000-000034AD0000}"/>
    <cellStyle name="Normal 9 4 4 3 3 2" xfId="35282" xr:uid="{00000000-0005-0000-0000-000035AD0000}"/>
    <cellStyle name="Normal 9 4 4 3 4" xfId="27841" xr:uid="{00000000-0005-0000-0000-000036AD0000}"/>
    <cellStyle name="Normal 9 4 4 4" xfId="16361" xr:uid="{00000000-0005-0000-0000-000037AD0000}"/>
    <cellStyle name="Normal 9 4 4 4 2" xfId="39004" xr:uid="{00000000-0005-0000-0000-000038AD0000}"/>
    <cellStyle name="Normal 9 4 4 5" xfId="8921" xr:uid="{00000000-0005-0000-0000-000039AD0000}"/>
    <cellStyle name="Normal 9 4 4 5 2" xfId="31564" xr:uid="{00000000-0005-0000-0000-00003AAD0000}"/>
    <cellStyle name="Normal 9 4 4 6" xfId="24123" xr:uid="{00000000-0005-0000-0000-00003BAD0000}"/>
    <cellStyle name="Normal 9 4 5" xfId="2396" xr:uid="{00000000-0005-0000-0000-00003CAD0000}"/>
    <cellStyle name="Normal 9 4 5 2" xfId="6117" xr:uid="{00000000-0005-0000-0000-00003DAD0000}"/>
    <cellStyle name="Normal 9 4 5 2 2" xfId="21001" xr:uid="{00000000-0005-0000-0000-00003EAD0000}"/>
    <cellStyle name="Normal 9 4 5 2 2 2" xfId="43644" xr:uid="{00000000-0005-0000-0000-00003FAD0000}"/>
    <cellStyle name="Normal 9 4 5 2 3" xfId="13561" xr:uid="{00000000-0005-0000-0000-000040AD0000}"/>
    <cellStyle name="Normal 9 4 5 2 3 2" xfId="36204" xr:uid="{00000000-0005-0000-0000-000041AD0000}"/>
    <cellStyle name="Normal 9 4 5 2 4" xfId="28763" xr:uid="{00000000-0005-0000-0000-000042AD0000}"/>
    <cellStyle name="Normal 9 4 5 3" xfId="17283" xr:uid="{00000000-0005-0000-0000-000043AD0000}"/>
    <cellStyle name="Normal 9 4 5 3 2" xfId="39926" xr:uid="{00000000-0005-0000-0000-000044AD0000}"/>
    <cellStyle name="Normal 9 4 5 4" xfId="9843" xr:uid="{00000000-0005-0000-0000-000045AD0000}"/>
    <cellStyle name="Normal 9 4 5 4 2" xfId="32486" xr:uid="{00000000-0005-0000-0000-000046AD0000}"/>
    <cellStyle name="Normal 9 4 5 5" xfId="25045" xr:uid="{00000000-0005-0000-0000-000047AD0000}"/>
    <cellStyle name="Normal 9 4 6" xfId="4270" xr:uid="{00000000-0005-0000-0000-000048AD0000}"/>
    <cellStyle name="Normal 9 4 6 2" xfId="19154" xr:uid="{00000000-0005-0000-0000-000049AD0000}"/>
    <cellStyle name="Normal 9 4 6 2 2" xfId="41797" xr:uid="{00000000-0005-0000-0000-00004AAD0000}"/>
    <cellStyle name="Normal 9 4 6 3" xfId="11714" xr:uid="{00000000-0005-0000-0000-00004BAD0000}"/>
    <cellStyle name="Normal 9 4 6 3 2" xfId="34357" xr:uid="{00000000-0005-0000-0000-00004CAD0000}"/>
    <cellStyle name="Normal 9 4 6 4" xfId="26916" xr:uid="{00000000-0005-0000-0000-00004DAD0000}"/>
    <cellStyle name="Normal 9 4 7" xfId="15436" xr:uid="{00000000-0005-0000-0000-00004EAD0000}"/>
    <cellStyle name="Normal 9 4 7 2" xfId="38079" xr:uid="{00000000-0005-0000-0000-00004FAD0000}"/>
    <cellStyle name="Normal 9 4 8" xfId="7996" xr:uid="{00000000-0005-0000-0000-000050AD0000}"/>
    <cellStyle name="Normal 9 4 8 2" xfId="30639" xr:uid="{00000000-0005-0000-0000-000051AD0000}"/>
    <cellStyle name="Normal 9 4 9" xfId="23199" xr:uid="{00000000-0005-0000-0000-000052AD0000}"/>
    <cellStyle name="Normal 9 5" xfId="646" xr:uid="{00000000-0005-0000-0000-000053AD0000}"/>
    <cellStyle name="Normal 9 5 2" xfId="1111" xr:uid="{00000000-0005-0000-0000-000054AD0000}"/>
    <cellStyle name="Normal 9 5 2 2" xfId="2039" xr:uid="{00000000-0005-0000-0000-000055AD0000}"/>
    <cellStyle name="Normal 9 5 2 2 2" xfId="3889" xr:uid="{00000000-0005-0000-0000-000056AD0000}"/>
    <cellStyle name="Normal 9 5 2 2 2 2" xfId="7610" xr:uid="{00000000-0005-0000-0000-000057AD0000}"/>
    <cellStyle name="Normal 9 5 2 2 2 2 2" xfId="22494" xr:uid="{00000000-0005-0000-0000-000058AD0000}"/>
    <cellStyle name="Normal 9 5 2 2 2 2 2 2" xfId="45137" xr:uid="{00000000-0005-0000-0000-000059AD0000}"/>
    <cellStyle name="Normal 9 5 2 2 2 2 3" xfId="15054" xr:uid="{00000000-0005-0000-0000-00005AAD0000}"/>
    <cellStyle name="Normal 9 5 2 2 2 2 3 2" xfId="37697" xr:uid="{00000000-0005-0000-0000-00005BAD0000}"/>
    <cellStyle name="Normal 9 5 2 2 2 2 4" xfId="30256" xr:uid="{00000000-0005-0000-0000-00005CAD0000}"/>
    <cellStyle name="Normal 9 5 2 2 2 3" xfId="18776" xr:uid="{00000000-0005-0000-0000-00005DAD0000}"/>
    <cellStyle name="Normal 9 5 2 2 2 3 2" xfId="41419" xr:uid="{00000000-0005-0000-0000-00005EAD0000}"/>
    <cellStyle name="Normal 9 5 2 2 2 4" xfId="11336" xr:uid="{00000000-0005-0000-0000-00005FAD0000}"/>
    <cellStyle name="Normal 9 5 2 2 2 4 2" xfId="33979" xr:uid="{00000000-0005-0000-0000-000060AD0000}"/>
    <cellStyle name="Normal 9 5 2 2 2 5" xfId="26538" xr:uid="{00000000-0005-0000-0000-000061AD0000}"/>
    <cellStyle name="Normal 9 5 2 2 3" xfId="5763" xr:uid="{00000000-0005-0000-0000-000062AD0000}"/>
    <cellStyle name="Normal 9 5 2 2 3 2" xfId="20647" xr:uid="{00000000-0005-0000-0000-000063AD0000}"/>
    <cellStyle name="Normal 9 5 2 2 3 2 2" xfId="43290" xr:uid="{00000000-0005-0000-0000-000064AD0000}"/>
    <cellStyle name="Normal 9 5 2 2 3 3" xfId="13207" xr:uid="{00000000-0005-0000-0000-000065AD0000}"/>
    <cellStyle name="Normal 9 5 2 2 3 3 2" xfId="35850" xr:uid="{00000000-0005-0000-0000-000066AD0000}"/>
    <cellStyle name="Normal 9 5 2 2 3 4" xfId="28409" xr:uid="{00000000-0005-0000-0000-000067AD0000}"/>
    <cellStyle name="Normal 9 5 2 2 4" xfId="16929" xr:uid="{00000000-0005-0000-0000-000068AD0000}"/>
    <cellStyle name="Normal 9 5 2 2 4 2" xfId="39572" xr:uid="{00000000-0005-0000-0000-000069AD0000}"/>
    <cellStyle name="Normal 9 5 2 2 5" xfId="9489" xr:uid="{00000000-0005-0000-0000-00006AAD0000}"/>
    <cellStyle name="Normal 9 5 2 2 5 2" xfId="32132" xr:uid="{00000000-0005-0000-0000-00006BAD0000}"/>
    <cellStyle name="Normal 9 5 2 2 6" xfId="24691" xr:uid="{00000000-0005-0000-0000-00006CAD0000}"/>
    <cellStyle name="Normal 9 5 2 3" xfId="2964" xr:uid="{00000000-0005-0000-0000-00006DAD0000}"/>
    <cellStyle name="Normal 9 5 2 3 2" xfId="6685" xr:uid="{00000000-0005-0000-0000-00006EAD0000}"/>
    <cellStyle name="Normal 9 5 2 3 2 2" xfId="21569" xr:uid="{00000000-0005-0000-0000-00006FAD0000}"/>
    <cellStyle name="Normal 9 5 2 3 2 2 2" xfId="44212" xr:uid="{00000000-0005-0000-0000-000070AD0000}"/>
    <cellStyle name="Normal 9 5 2 3 2 3" xfId="14129" xr:uid="{00000000-0005-0000-0000-000071AD0000}"/>
    <cellStyle name="Normal 9 5 2 3 2 3 2" xfId="36772" xr:uid="{00000000-0005-0000-0000-000072AD0000}"/>
    <cellStyle name="Normal 9 5 2 3 2 4" xfId="29331" xr:uid="{00000000-0005-0000-0000-000073AD0000}"/>
    <cellStyle name="Normal 9 5 2 3 3" xfId="17851" xr:uid="{00000000-0005-0000-0000-000074AD0000}"/>
    <cellStyle name="Normal 9 5 2 3 3 2" xfId="40494" xr:uid="{00000000-0005-0000-0000-000075AD0000}"/>
    <cellStyle name="Normal 9 5 2 3 4" xfId="10411" xr:uid="{00000000-0005-0000-0000-000076AD0000}"/>
    <cellStyle name="Normal 9 5 2 3 4 2" xfId="33054" xr:uid="{00000000-0005-0000-0000-000077AD0000}"/>
    <cellStyle name="Normal 9 5 2 3 5" xfId="25613" xr:uid="{00000000-0005-0000-0000-000078AD0000}"/>
    <cellStyle name="Normal 9 5 2 4" xfId="4838" xr:uid="{00000000-0005-0000-0000-000079AD0000}"/>
    <cellStyle name="Normal 9 5 2 4 2" xfId="19722" xr:uid="{00000000-0005-0000-0000-00007AAD0000}"/>
    <cellStyle name="Normal 9 5 2 4 2 2" xfId="42365" xr:uid="{00000000-0005-0000-0000-00007BAD0000}"/>
    <cellStyle name="Normal 9 5 2 4 3" xfId="12282" xr:uid="{00000000-0005-0000-0000-00007CAD0000}"/>
    <cellStyle name="Normal 9 5 2 4 3 2" xfId="34925" xr:uid="{00000000-0005-0000-0000-00007DAD0000}"/>
    <cellStyle name="Normal 9 5 2 4 4" xfId="27484" xr:uid="{00000000-0005-0000-0000-00007EAD0000}"/>
    <cellStyle name="Normal 9 5 2 5" xfId="16004" xr:uid="{00000000-0005-0000-0000-00007FAD0000}"/>
    <cellStyle name="Normal 9 5 2 5 2" xfId="38647" xr:uid="{00000000-0005-0000-0000-000080AD0000}"/>
    <cellStyle name="Normal 9 5 2 6" xfId="8564" xr:uid="{00000000-0005-0000-0000-000081AD0000}"/>
    <cellStyle name="Normal 9 5 2 6 2" xfId="31207" xr:uid="{00000000-0005-0000-0000-000082AD0000}"/>
    <cellStyle name="Normal 9 5 2 7" xfId="23766" xr:uid="{00000000-0005-0000-0000-000083AD0000}"/>
    <cellStyle name="Normal 9 5 3" xfId="1577" xr:uid="{00000000-0005-0000-0000-000084AD0000}"/>
    <cellStyle name="Normal 9 5 3 2" xfId="3427" xr:uid="{00000000-0005-0000-0000-000085AD0000}"/>
    <cellStyle name="Normal 9 5 3 2 2" xfId="7148" xr:uid="{00000000-0005-0000-0000-000086AD0000}"/>
    <cellStyle name="Normal 9 5 3 2 2 2" xfId="22032" xr:uid="{00000000-0005-0000-0000-000087AD0000}"/>
    <cellStyle name="Normal 9 5 3 2 2 2 2" xfId="44675" xr:uid="{00000000-0005-0000-0000-000088AD0000}"/>
    <cellStyle name="Normal 9 5 3 2 2 3" xfId="14592" xr:uid="{00000000-0005-0000-0000-000089AD0000}"/>
    <cellStyle name="Normal 9 5 3 2 2 3 2" xfId="37235" xr:uid="{00000000-0005-0000-0000-00008AAD0000}"/>
    <cellStyle name="Normal 9 5 3 2 2 4" xfId="29794" xr:uid="{00000000-0005-0000-0000-00008BAD0000}"/>
    <cellStyle name="Normal 9 5 3 2 3" xfId="18314" xr:uid="{00000000-0005-0000-0000-00008CAD0000}"/>
    <cellStyle name="Normal 9 5 3 2 3 2" xfId="40957" xr:uid="{00000000-0005-0000-0000-00008DAD0000}"/>
    <cellStyle name="Normal 9 5 3 2 4" xfId="10874" xr:uid="{00000000-0005-0000-0000-00008EAD0000}"/>
    <cellStyle name="Normal 9 5 3 2 4 2" xfId="33517" xr:uid="{00000000-0005-0000-0000-00008FAD0000}"/>
    <cellStyle name="Normal 9 5 3 2 5" xfId="26076" xr:uid="{00000000-0005-0000-0000-000090AD0000}"/>
    <cellStyle name="Normal 9 5 3 3" xfId="5301" xr:uid="{00000000-0005-0000-0000-000091AD0000}"/>
    <cellStyle name="Normal 9 5 3 3 2" xfId="20185" xr:uid="{00000000-0005-0000-0000-000092AD0000}"/>
    <cellStyle name="Normal 9 5 3 3 2 2" xfId="42828" xr:uid="{00000000-0005-0000-0000-000093AD0000}"/>
    <cellStyle name="Normal 9 5 3 3 3" xfId="12745" xr:uid="{00000000-0005-0000-0000-000094AD0000}"/>
    <cellStyle name="Normal 9 5 3 3 3 2" xfId="35388" xr:uid="{00000000-0005-0000-0000-000095AD0000}"/>
    <cellStyle name="Normal 9 5 3 3 4" xfId="27947" xr:uid="{00000000-0005-0000-0000-000096AD0000}"/>
    <cellStyle name="Normal 9 5 3 4" xfId="16467" xr:uid="{00000000-0005-0000-0000-000097AD0000}"/>
    <cellStyle name="Normal 9 5 3 4 2" xfId="39110" xr:uid="{00000000-0005-0000-0000-000098AD0000}"/>
    <cellStyle name="Normal 9 5 3 5" xfId="9027" xr:uid="{00000000-0005-0000-0000-000099AD0000}"/>
    <cellStyle name="Normal 9 5 3 5 2" xfId="31670" xr:uid="{00000000-0005-0000-0000-00009AAD0000}"/>
    <cellStyle name="Normal 9 5 3 6" xfId="24229" xr:uid="{00000000-0005-0000-0000-00009BAD0000}"/>
    <cellStyle name="Normal 9 5 4" xfId="2502" xr:uid="{00000000-0005-0000-0000-00009CAD0000}"/>
    <cellStyle name="Normal 9 5 4 2" xfId="6223" xr:uid="{00000000-0005-0000-0000-00009DAD0000}"/>
    <cellStyle name="Normal 9 5 4 2 2" xfId="21107" xr:uid="{00000000-0005-0000-0000-00009EAD0000}"/>
    <cellStyle name="Normal 9 5 4 2 2 2" xfId="43750" xr:uid="{00000000-0005-0000-0000-00009FAD0000}"/>
    <cellStyle name="Normal 9 5 4 2 3" xfId="13667" xr:uid="{00000000-0005-0000-0000-0000A0AD0000}"/>
    <cellStyle name="Normal 9 5 4 2 3 2" xfId="36310" xr:uid="{00000000-0005-0000-0000-0000A1AD0000}"/>
    <cellStyle name="Normal 9 5 4 2 4" xfId="28869" xr:uid="{00000000-0005-0000-0000-0000A2AD0000}"/>
    <cellStyle name="Normal 9 5 4 3" xfId="17389" xr:uid="{00000000-0005-0000-0000-0000A3AD0000}"/>
    <cellStyle name="Normal 9 5 4 3 2" xfId="40032" xr:uid="{00000000-0005-0000-0000-0000A4AD0000}"/>
    <cellStyle name="Normal 9 5 4 4" xfId="9949" xr:uid="{00000000-0005-0000-0000-0000A5AD0000}"/>
    <cellStyle name="Normal 9 5 4 4 2" xfId="32592" xr:uid="{00000000-0005-0000-0000-0000A6AD0000}"/>
    <cellStyle name="Normal 9 5 4 5" xfId="25151" xr:uid="{00000000-0005-0000-0000-0000A7AD0000}"/>
    <cellStyle name="Normal 9 5 5" xfId="4376" xr:uid="{00000000-0005-0000-0000-0000A8AD0000}"/>
    <cellStyle name="Normal 9 5 5 2" xfId="19260" xr:uid="{00000000-0005-0000-0000-0000A9AD0000}"/>
    <cellStyle name="Normal 9 5 5 2 2" xfId="41903" xr:uid="{00000000-0005-0000-0000-0000AAAD0000}"/>
    <cellStyle name="Normal 9 5 5 3" xfId="11820" xr:uid="{00000000-0005-0000-0000-0000ABAD0000}"/>
    <cellStyle name="Normal 9 5 5 3 2" xfId="34463" xr:uid="{00000000-0005-0000-0000-0000ACAD0000}"/>
    <cellStyle name="Normal 9 5 5 4" xfId="27022" xr:uid="{00000000-0005-0000-0000-0000ADAD0000}"/>
    <cellStyle name="Normal 9 5 6" xfId="15542" xr:uid="{00000000-0005-0000-0000-0000AEAD0000}"/>
    <cellStyle name="Normal 9 5 6 2" xfId="38185" xr:uid="{00000000-0005-0000-0000-0000AFAD0000}"/>
    <cellStyle name="Normal 9 5 7" xfId="8102" xr:uid="{00000000-0005-0000-0000-0000B0AD0000}"/>
    <cellStyle name="Normal 9 5 7 2" xfId="30745" xr:uid="{00000000-0005-0000-0000-0000B1AD0000}"/>
    <cellStyle name="Normal 9 5 8" xfId="23304" xr:uid="{00000000-0005-0000-0000-0000B2AD0000}"/>
    <cellStyle name="Normal 9 6" xfId="900" xr:uid="{00000000-0005-0000-0000-0000B3AD0000}"/>
    <cellStyle name="Normal 9 6 2" xfId="1828" xr:uid="{00000000-0005-0000-0000-0000B4AD0000}"/>
    <cellStyle name="Normal 9 6 2 2" xfId="3678" xr:uid="{00000000-0005-0000-0000-0000B5AD0000}"/>
    <cellStyle name="Normal 9 6 2 2 2" xfId="7399" xr:uid="{00000000-0005-0000-0000-0000B6AD0000}"/>
    <cellStyle name="Normal 9 6 2 2 2 2" xfId="22283" xr:uid="{00000000-0005-0000-0000-0000B7AD0000}"/>
    <cellStyle name="Normal 9 6 2 2 2 2 2" xfId="44926" xr:uid="{00000000-0005-0000-0000-0000B8AD0000}"/>
    <cellStyle name="Normal 9 6 2 2 2 3" xfId="14843" xr:uid="{00000000-0005-0000-0000-0000B9AD0000}"/>
    <cellStyle name="Normal 9 6 2 2 2 3 2" xfId="37486" xr:uid="{00000000-0005-0000-0000-0000BAAD0000}"/>
    <cellStyle name="Normal 9 6 2 2 2 4" xfId="30045" xr:uid="{00000000-0005-0000-0000-0000BBAD0000}"/>
    <cellStyle name="Normal 9 6 2 2 3" xfId="18565" xr:uid="{00000000-0005-0000-0000-0000BCAD0000}"/>
    <cellStyle name="Normal 9 6 2 2 3 2" xfId="41208" xr:uid="{00000000-0005-0000-0000-0000BDAD0000}"/>
    <cellStyle name="Normal 9 6 2 2 4" xfId="11125" xr:uid="{00000000-0005-0000-0000-0000BEAD0000}"/>
    <cellStyle name="Normal 9 6 2 2 4 2" xfId="33768" xr:uid="{00000000-0005-0000-0000-0000BFAD0000}"/>
    <cellStyle name="Normal 9 6 2 2 5" xfId="26327" xr:uid="{00000000-0005-0000-0000-0000C0AD0000}"/>
    <cellStyle name="Normal 9 6 2 3" xfId="5552" xr:uid="{00000000-0005-0000-0000-0000C1AD0000}"/>
    <cellStyle name="Normal 9 6 2 3 2" xfId="20436" xr:uid="{00000000-0005-0000-0000-0000C2AD0000}"/>
    <cellStyle name="Normal 9 6 2 3 2 2" xfId="43079" xr:uid="{00000000-0005-0000-0000-0000C3AD0000}"/>
    <cellStyle name="Normal 9 6 2 3 3" xfId="12996" xr:uid="{00000000-0005-0000-0000-0000C4AD0000}"/>
    <cellStyle name="Normal 9 6 2 3 3 2" xfId="35639" xr:uid="{00000000-0005-0000-0000-0000C5AD0000}"/>
    <cellStyle name="Normal 9 6 2 3 4" xfId="28198" xr:uid="{00000000-0005-0000-0000-0000C6AD0000}"/>
    <cellStyle name="Normal 9 6 2 4" xfId="16718" xr:uid="{00000000-0005-0000-0000-0000C7AD0000}"/>
    <cellStyle name="Normal 9 6 2 4 2" xfId="39361" xr:uid="{00000000-0005-0000-0000-0000C8AD0000}"/>
    <cellStyle name="Normal 9 6 2 5" xfId="9278" xr:uid="{00000000-0005-0000-0000-0000C9AD0000}"/>
    <cellStyle name="Normal 9 6 2 5 2" xfId="31921" xr:uid="{00000000-0005-0000-0000-0000CAAD0000}"/>
    <cellStyle name="Normal 9 6 2 6" xfId="24480" xr:uid="{00000000-0005-0000-0000-0000CBAD0000}"/>
    <cellStyle name="Normal 9 6 3" xfId="2753" xr:uid="{00000000-0005-0000-0000-0000CCAD0000}"/>
    <cellStyle name="Normal 9 6 3 2" xfId="6474" xr:uid="{00000000-0005-0000-0000-0000CDAD0000}"/>
    <cellStyle name="Normal 9 6 3 2 2" xfId="21358" xr:uid="{00000000-0005-0000-0000-0000CEAD0000}"/>
    <cellStyle name="Normal 9 6 3 2 2 2" xfId="44001" xr:uid="{00000000-0005-0000-0000-0000CFAD0000}"/>
    <cellStyle name="Normal 9 6 3 2 3" xfId="13918" xr:uid="{00000000-0005-0000-0000-0000D0AD0000}"/>
    <cellStyle name="Normal 9 6 3 2 3 2" xfId="36561" xr:uid="{00000000-0005-0000-0000-0000D1AD0000}"/>
    <cellStyle name="Normal 9 6 3 2 4" xfId="29120" xr:uid="{00000000-0005-0000-0000-0000D2AD0000}"/>
    <cellStyle name="Normal 9 6 3 3" xfId="17640" xr:uid="{00000000-0005-0000-0000-0000D3AD0000}"/>
    <cellStyle name="Normal 9 6 3 3 2" xfId="40283" xr:uid="{00000000-0005-0000-0000-0000D4AD0000}"/>
    <cellStyle name="Normal 9 6 3 4" xfId="10200" xr:uid="{00000000-0005-0000-0000-0000D5AD0000}"/>
    <cellStyle name="Normal 9 6 3 4 2" xfId="32843" xr:uid="{00000000-0005-0000-0000-0000D6AD0000}"/>
    <cellStyle name="Normal 9 6 3 5" xfId="25402" xr:uid="{00000000-0005-0000-0000-0000D7AD0000}"/>
    <cellStyle name="Normal 9 6 4" xfId="4627" xr:uid="{00000000-0005-0000-0000-0000D8AD0000}"/>
    <cellStyle name="Normal 9 6 4 2" xfId="19511" xr:uid="{00000000-0005-0000-0000-0000D9AD0000}"/>
    <cellStyle name="Normal 9 6 4 2 2" xfId="42154" xr:uid="{00000000-0005-0000-0000-0000DAAD0000}"/>
    <cellStyle name="Normal 9 6 4 3" xfId="12071" xr:uid="{00000000-0005-0000-0000-0000DBAD0000}"/>
    <cellStyle name="Normal 9 6 4 3 2" xfId="34714" xr:uid="{00000000-0005-0000-0000-0000DCAD0000}"/>
    <cellStyle name="Normal 9 6 4 4" xfId="27273" xr:uid="{00000000-0005-0000-0000-0000DDAD0000}"/>
    <cellStyle name="Normal 9 6 5" xfId="15793" xr:uid="{00000000-0005-0000-0000-0000DEAD0000}"/>
    <cellStyle name="Normal 9 6 5 2" xfId="38436" xr:uid="{00000000-0005-0000-0000-0000DFAD0000}"/>
    <cellStyle name="Normal 9 6 6" xfId="8353" xr:uid="{00000000-0005-0000-0000-0000E0AD0000}"/>
    <cellStyle name="Normal 9 6 6 2" xfId="30996" xr:uid="{00000000-0005-0000-0000-0000E1AD0000}"/>
    <cellStyle name="Normal 9 6 7" xfId="23555" xr:uid="{00000000-0005-0000-0000-0000E2AD0000}"/>
    <cellStyle name="Normal 9 7" xfId="1366" xr:uid="{00000000-0005-0000-0000-0000E3AD0000}"/>
    <cellStyle name="Normal 9 7 2" xfId="3216" xr:uid="{00000000-0005-0000-0000-0000E4AD0000}"/>
    <cellStyle name="Normal 9 7 2 2" xfId="6937" xr:uid="{00000000-0005-0000-0000-0000E5AD0000}"/>
    <cellStyle name="Normal 9 7 2 2 2" xfId="21821" xr:uid="{00000000-0005-0000-0000-0000E6AD0000}"/>
    <cellStyle name="Normal 9 7 2 2 2 2" xfId="44464" xr:uid="{00000000-0005-0000-0000-0000E7AD0000}"/>
    <cellStyle name="Normal 9 7 2 2 3" xfId="14381" xr:uid="{00000000-0005-0000-0000-0000E8AD0000}"/>
    <cellStyle name="Normal 9 7 2 2 3 2" xfId="37024" xr:uid="{00000000-0005-0000-0000-0000E9AD0000}"/>
    <cellStyle name="Normal 9 7 2 2 4" xfId="29583" xr:uid="{00000000-0005-0000-0000-0000EAAD0000}"/>
    <cellStyle name="Normal 9 7 2 3" xfId="18103" xr:uid="{00000000-0005-0000-0000-0000EBAD0000}"/>
    <cellStyle name="Normal 9 7 2 3 2" xfId="40746" xr:uid="{00000000-0005-0000-0000-0000ECAD0000}"/>
    <cellStyle name="Normal 9 7 2 4" xfId="10663" xr:uid="{00000000-0005-0000-0000-0000EDAD0000}"/>
    <cellStyle name="Normal 9 7 2 4 2" xfId="33306" xr:uid="{00000000-0005-0000-0000-0000EEAD0000}"/>
    <cellStyle name="Normal 9 7 2 5" xfId="25865" xr:uid="{00000000-0005-0000-0000-0000EFAD0000}"/>
    <cellStyle name="Normal 9 7 3" xfId="5090" xr:uid="{00000000-0005-0000-0000-0000F0AD0000}"/>
    <cellStyle name="Normal 9 7 3 2" xfId="19974" xr:uid="{00000000-0005-0000-0000-0000F1AD0000}"/>
    <cellStyle name="Normal 9 7 3 2 2" xfId="42617" xr:uid="{00000000-0005-0000-0000-0000F2AD0000}"/>
    <cellStyle name="Normal 9 7 3 3" xfId="12534" xr:uid="{00000000-0005-0000-0000-0000F3AD0000}"/>
    <cellStyle name="Normal 9 7 3 3 2" xfId="35177" xr:uid="{00000000-0005-0000-0000-0000F4AD0000}"/>
    <cellStyle name="Normal 9 7 3 4" xfId="27736" xr:uid="{00000000-0005-0000-0000-0000F5AD0000}"/>
    <cellStyle name="Normal 9 7 4" xfId="16256" xr:uid="{00000000-0005-0000-0000-0000F6AD0000}"/>
    <cellStyle name="Normal 9 7 4 2" xfId="38899" xr:uid="{00000000-0005-0000-0000-0000F7AD0000}"/>
    <cellStyle name="Normal 9 7 5" xfId="8816" xr:uid="{00000000-0005-0000-0000-0000F8AD0000}"/>
    <cellStyle name="Normal 9 7 5 2" xfId="31459" xr:uid="{00000000-0005-0000-0000-0000F9AD0000}"/>
    <cellStyle name="Normal 9 7 6" xfId="24018" xr:uid="{00000000-0005-0000-0000-0000FAAD0000}"/>
    <cellStyle name="Normal 9 8" xfId="2291" xr:uid="{00000000-0005-0000-0000-0000FBAD0000}"/>
    <cellStyle name="Normal 9 8 2" xfId="6012" xr:uid="{00000000-0005-0000-0000-0000FCAD0000}"/>
    <cellStyle name="Normal 9 8 2 2" xfId="20896" xr:uid="{00000000-0005-0000-0000-0000FDAD0000}"/>
    <cellStyle name="Normal 9 8 2 2 2" xfId="43539" xr:uid="{00000000-0005-0000-0000-0000FEAD0000}"/>
    <cellStyle name="Normal 9 8 2 3" xfId="13456" xr:uid="{00000000-0005-0000-0000-0000FFAD0000}"/>
    <cellStyle name="Normal 9 8 2 3 2" xfId="36099" xr:uid="{00000000-0005-0000-0000-000000AE0000}"/>
    <cellStyle name="Normal 9 8 2 4" xfId="28658" xr:uid="{00000000-0005-0000-0000-000001AE0000}"/>
    <cellStyle name="Normal 9 8 3" xfId="17178" xr:uid="{00000000-0005-0000-0000-000002AE0000}"/>
    <cellStyle name="Normal 9 8 3 2" xfId="39821" xr:uid="{00000000-0005-0000-0000-000003AE0000}"/>
    <cellStyle name="Normal 9 8 4" xfId="9738" xr:uid="{00000000-0005-0000-0000-000004AE0000}"/>
    <cellStyle name="Normal 9 8 4 2" xfId="32381" xr:uid="{00000000-0005-0000-0000-000005AE0000}"/>
    <cellStyle name="Normal 9 8 5" xfId="24940" xr:uid="{00000000-0005-0000-0000-000006AE0000}"/>
    <cellStyle name="Normal 9 9" xfId="4165" xr:uid="{00000000-0005-0000-0000-000007AE0000}"/>
    <cellStyle name="Normal 9 9 2" xfId="19049" xr:uid="{00000000-0005-0000-0000-000008AE0000}"/>
    <cellStyle name="Normal 9 9 2 2" xfId="41692" xr:uid="{00000000-0005-0000-0000-000009AE0000}"/>
    <cellStyle name="Normal 9 9 3" xfId="11609" xr:uid="{00000000-0005-0000-0000-00000AAE0000}"/>
    <cellStyle name="Normal 9 9 3 2" xfId="34252" xr:uid="{00000000-0005-0000-0000-00000BAE0000}"/>
    <cellStyle name="Normal 9 9 4" xfId="26811" xr:uid="{00000000-0005-0000-0000-00000CAE0000}"/>
    <cellStyle name="Normal 90" xfId="4130" xr:uid="{00000000-0005-0000-0000-00000DAE0000}"/>
    <cellStyle name="Normal 90 2" xfId="7851" xr:uid="{00000000-0005-0000-0000-00000EAE0000}"/>
    <cellStyle name="Normal 90 2 2" xfId="22735" xr:uid="{00000000-0005-0000-0000-00000FAE0000}"/>
    <cellStyle name="Normal 90 2 2 2" xfId="45378" xr:uid="{00000000-0005-0000-0000-000010AE0000}"/>
    <cellStyle name="Normal 90 2 3" xfId="15295" xr:uid="{00000000-0005-0000-0000-000011AE0000}"/>
    <cellStyle name="Normal 90 2 3 2" xfId="37938" xr:uid="{00000000-0005-0000-0000-000012AE0000}"/>
    <cellStyle name="Normal 90 2 4" xfId="30497" xr:uid="{00000000-0005-0000-0000-000013AE0000}"/>
    <cellStyle name="Normal 90 3" xfId="19017" xr:uid="{00000000-0005-0000-0000-000014AE0000}"/>
    <cellStyle name="Normal 90 3 2" xfId="41660" xr:uid="{00000000-0005-0000-0000-000015AE0000}"/>
    <cellStyle name="Normal 90 4" xfId="11577" xr:uid="{00000000-0005-0000-0000-000016AE0000}"/>
    <cellStyle name="Normal 90 4 2" xfId="34220" xr:uid="{00000000-0005-0000-0000-000017AE0000}"/>
    <cellStyle name="Normal 90 5" xfId="26779" xr:uid="{00000000-0005-0000-0000-000018AE0000}"/>
    <cellStyle name="Normal 91" xfId="4131" xr:uid="{00000000-0005-0000-0000-000019AE0000}"/>
    <cellStyle name="Normal 91 2" xfId="19018" xr:uid="{00000000-0005-0000-0000-00001AAE0000}"/>
    <cellStyle name="Normal 91 2 2" xfId="41661" xr:uid="{00000000-0005-0000-0000-00001BAE0000}"/>
    <cellStyle name="Normal 91 3" xfId="11578" xr:uid="{00000000-0005-0000-0000-00001CAE0000}"/>
    <cellStyle name="Normal 91 3 2" xfId="34221" xr:uid="{00000000-0005-0000-0000-00001DAE0000}"/>
    <cellStyle name="Normal 91 4" xfId="26780" xr:uid="{00000000-0005-0000-0000-00001EAE0000}"/>
    <cellStyle name="Normal 92" xfId="4132" xr:uid="{00000000-0005-0000-0000-00001FAE0000}"/>
    <cellStyle name="Normal 92 2" xfId="19019" xr:uid="{00000000-0005-0000-0000-000020AE0000}"/>
    <cellStyle name="Normal 92 2 2" xfId="41662" xr:uid="{00000000-0005-0000-0000-000021AE0000}"/>
    <cellStyle name="Normal 92 3" xfId="11579" xr:uid="{00000000-0005-0000-0000-000022AE0000}"/>
    <cellStyle name="Normal 92 3 2" xfId="34222" xr:uid="{00000000-0005-0000-0000-000023AE0000}"/>
    <cellStyle name="Normal 92 4" xfId="26781" xr:uid="{00000000-0005-0000-0000-000024AE0000}"/>
    <cellStyle name="Normal 93" xfId="4146" xr:uid="{00000000-0005-0000-0000-000025AE0000}"/>
    <cellStyle name="Normal 94" xfId="4133" xr:uid="{00000000-0005-0000-0000-000026AE0000}"/>
    <cellStyle name="Normal 94 2" xfId="19020" xr:uid="{00000000-0005-0000-0000-000027AE0000}"/>
    <cellStyle name="Normal 94 2 2" xfId="41663" xr:uid="{00000000-0005-0000-0000-000028AE0000}"/>
    <cellStyle name="Normal 94 3" xfId="11580" xr:uid="{00000000-0005-0000-0000-000029AE0000}"/>
    <cellStyle name="Normal 94 3 2" xfId="34223" xr:uid="{00000000-0005-0000-0000-00002AAE0000}"/>
    <cellStyle name="Normal 94 4" xfId="26782" xr:uid="{00000000-0005-0000-0000-00002BAE0000}"/>
    <cellStyle name="Normal 95" xfId="7852" xr:uid="{00000000-0005-0000-0000-00002CAE0000}"/>
    <cellStyle name="Normal 95 2" xfId="22736" xr:uid="{00000000-0005-0000-0000-00002DAE0000}"/>
    <cellStyle name="Normal 95 2 2" xfId="45379" xr:uid="{00000000-0005-0000-0000-00002EAE0000}"/>
    <cellStyle name="Normal 95 3" xfId="15296" xr:uid="{00000000-0005-0000-0000-00002FAE0000}"/>
    <cellStyle name="Normal 95 3 2" xfId="37939" xr:uid="{00000000-0005-0000-0000-000030AE0000}"/>
    <cellStyle name="Normal 95 4" xfId="30498" xr:uid="{00000000-0005-0000-0000-000031AE0000}"/>
    <cellStyle name="Normal 96" xfId="7853" xr:uid="{00000000-0005-0000-0000-000032AE0000}"/>
    <cellStyle name="Normal 96 2" xfId="22737" xr:uid="{00000000-0005-0000-0000-000033AE0000}"/>
    <cellStyle name="Normal 96 2 2" xfId="45380" xr:uid="{00000000-0005-0000-0000-000034AE0000}"/>
    <cellStyle name="Normal 96 3" xfId="15297" xr:uid="{00000000-0005-0000-0000-000035AE0000}"/>
    <cellStyle name="Normal 96 3 2" xfId="37940" xr:uid="{00000000-0005-0000-0000-000036AE0000}"/>
    <cellStyle name="Normal 96 4" xfId="30499" xr:uid="{00000000-0005-0000-0000-000037AE0000}"/>
    <cellStyle name="Normal 97" xfId="7854" xr:uid="{00000000-0005-0000-0000-000038AE0000}"/>
    <cellStyle name="Normal 97 2" xfId="22738" xr:uid="{00000000-0005-0000-0000-000039AE0000}"/>
    <cellStyle name="Normal 97 2 2" xfId="45381" xr:uid="{00000000-0005-0000-0000-00003AAE0000}"/>
    <cellStyle name="Normal 97 3" xfId="15298" xr:uid="{00000000-0005-0000-0000-00003BAE0000}"/>
    <cellStyle name="Normal 97 3 2" xfId="37941" xr:uid="{00000000-0005-0000-0000-00003CAE0000}"/>
    <cellStyle name="Normal 97 4" xfId="30500" xr:uid="{00000000-0005-0000-0000-00003DAE0000}"/>
    <cellStyle name="Normal 98" xfId="7855" xr:uid="{00000000-0005-0000-0000-00003EAE0000}"/>
    <cellStyle name="Normal 98 2" xfId="22739" xr:uid="{00000000-0005-0000-0000-00003FAE0000}"/>
    <cellStyle name="Normal 98 2 2" xfId="45382" xr:uid="{00000000-0005-0000-0000-000040AE0000}"/>
    <cellStyle name="Normal 98 3" xfId="15299" xr:uid="{00000000-0005-0000-0000-000041AE0000}"/>
    <cellStyle name="Normal 98 3 2" xfId="37942" xr:uid="{00000000-0005-0000-0000-000042AE0000}"/>
    <cellStyle name="Normal 98 4" xfId="30501" xr:uid="{00000000-0005-0000-0000-000043AE0000}"/>
    <cellStyle name="Normal 99" xfId="7856" xr:uid="{00000000-0005-0000-0000-000044AE0000}"/>
    <cellStyle name="Normal 99 2" xfId="22740" xr:uid="{00000000-0005-0000-0000-000045AE0000}"/>
    <cellStyle name="Normal 99 2 2" xfId="45383" xr:uid="{00000000-0005-0000-0000-000046AE0000}"/>
    <cellStyle name="Normal 99 3" xfId="15300" xr:uid="{00000000-0005-0000-0000-000047AE0000}"/>
    <cellStyle name="Normal 99 3 2" xfId="37943" xr:uid="{00000000-0005-0000-0000-000048AE0000}"/>
    <cellStyle name="Normal 99 4" xfId="30502" xr:uid="{00000000-0005-0000-0000-000049AE0000}"/>
    <cellStyle name="Notas 2" xfId="71" xr:uid="{00000000-0005-0000-0000-00004AAE0000}"/>
    <cellStyle name="Notas 2 10" xfId="7893" xr:uid="{00000000-0005-0000-0000-00004BAE0000}"/>
    <cellStyle name="Notas 2 10 2" xfId="30536" xr:uid="{00000000-0005-0000-0000-00004CAE0000}"/>
    <cellStyle name="Notas 2 11" xfId="22789" xr:uid="{00000000-0005-0000-0000-00004DAE0000}"/>
    <cellStyle name="Notas 2 2" xfId="72" xr:uid="{00000000-0005-0000-0000-00004EAE0000}"/>
    <cellStyle name="Notas 2 2 10" xfId="22790" xr:uid="{00000000-0005-0000-0000-00004FAE0000}"/>
    <cellStyle name="Notas 2 2 2" xfId="123" xr:uid="{00000000-0005-0000-0000-000050AE0000}"/>
    <cellStyle name="Notas 2 2 2 2" xfId="205" xr:uid="{00000000-0005-0000-0000-000051AE0000}"/>
    <cellStyle name="Notas 2 2 2 2 2" xfId="366" xr:uid="{00000000-0005-0000-0000-000052AE0000}"/>
    <cellStyle name="Notas 2 2 2 2 2 2" xfId="2198" xr:uid="{00000000-0005-0000-0000-000053AE0000}"/>
    <cellStyle name="Notas 2 2 2 2 2 2 2" xfId="4048" xr:uid="{00000000-0005-0000-0000-000054AE0000}"/>
    <cellStyle name="Notas 2 2 2 2 2 2 2 2" xfId="7769" xr:uid="{00000000-0005-0000-0000-000055AE0000}"/>
    <cellStyle name="Notas 2 2 2 2 2 2 2 2 2" xfId="22653" xr:uid="{00000000-0005-0000-0000-000056AE0000}"/>
    <cellStyle name="Notas 2 2 2 2 2 2 2 2 2 2" xfId="45296" xr:uid="{00000000-0005-0000-0000-000057AE0000}"/>
    <cellStyle name="Notas 2 2 2 2 2 2 2 2 3" xfId="15213" xr:uid="{00000000-0005-0000-0000-000058AE0000}"/>
    <cellStyle name="Notas 2 2 2 2 2 2 2 2 3 2" xfId="37856" xr:uid="{00000000-0005-0000-0000-000059AE0000}"/>
    <cellStyle name="Notas 2 2 2 2 2 2 2 2 4" xfId="30415" xr:uid="{00000000-0005-0000-0000-00005AAE0000}"/>
    <cellStyle name="Notas 2 2 2 2 2 2 2 3" xfId="18935" xr:uid="{00000000-0005-0000-0000-00005BAE0000}"/>
    <cellStyle name="Notas 2 2 2 2 2 2 2 3 2" xfId="41578" xr:uid="{00000000-0005-0000-0000-00005CAE0000}"/>
    <cellStyle name="Notas 2 2 2 2 2 2 2 4" xfId="11495" xr:uid="{00000000-0005-0000-0000-00005DAE0000}"/>
    <cellStyle name="Notas 2 2 2 2 2 2 2 4 2" xfId="34138" xr:uid="{00000000-0005-0000-0000-00005EAE0000}"/>
    <cellStyle name="Notas 2 2 2 2 2 2 2 5" xfId="26697" xr:uid="{00000000-0005-0000-0000-00005FAE0000}"/>
    <cellStyle name="Notas 2 2 2 2 2 2 3" xfId="5922" xr:uid="{00000000-0005-0000-0000-000060AE0000}"/>
    <cellStyle name="Notas 2 2 2 2 2 2 3 2" xfId="20806" xr:uid="{00000000-0005-0000-0000-000061AE0000}"/>
    <cellStyle name="Notas 2 2 2 2 2 2 3 2 2" xfId="43449" xr:uid="{00000000-0005-0000-0000-000062AE0000}"/>
    <cellStyle name="Notas 2 2 2 2 2 2 3 3" xfId="13366" xr:uid="{00000000-0005-0000-0000-000063AE0000}"/>
    <cellStyle name="Notas 2 2 2 2 2 2 3 3 2" xfId="36009" xr:uid="{00000000-0005-0000-0000-000064AE0000}"/>
    <cellStyle name="Notas 2 2 2 2 2 2 3 4" xfId="28568" xr:uid="{00000000-0005-0000-0000-000065AE0000}"/>
    <cellStyle name="Notas 2 2 2 2 2 2 4" xfId="17088" xr:uid="{00000000-0005-0000-0000-000066AE0000}"/>
    <cellStyle name="Notas 2 2 2 2 2 2 4 2" xfId="39731" xr:uid="{00000000-0005-0000-0000-000067AE0000}"/>
    <cellStyle name="Notas 2 2 2 2 2 2 5" xfId="9648" xr:uid="{00000000-0005-0000-0000-000068AE0000}"/>
    <cellStyle name="Notas 2 2 2 2 2 2 5 2" xfId="32291" xr:uid="{00000000-0005-0000-0000-000069AE0000}"/>
    <cellStyle name="Notas 2 2 2 2 2 2 6" xfId="24850" xr:uid="{00000000-0005-0000-0000-00006AAE0000}"/>
    <cellStyle name="Notas 2 2 2 2 2 3" xfId="3123" xr:uid="{00000000-0005-0000-0000-00006BAE0000}"/>
    <cellStyle name="Notas 2 2 2 2 2 3 2" xfId="6844" xr:uid="{00000000-0005-0000-0000-00006CAE0000}"/>
    <cellStyle name="Notas 2 2 2 2 2 3 2 2" xfId="21728" xr:uid="{00000000-0005-0000-0000-00006DAE0000}"/>
    <cellStyle name="Notas 2 2 2 2 2 3 2 2 2" xfId="44371" xr:uid="{00000000-0005-0000-0000-00006EAE0000}"/>
    <cellStyle name="Notas 2 2 2 2 2 3 2 3" xfId="14288" xr:uid="{00000000-0005-0000-0000-00006FAE0000}"/>
    <cellStyle name="Notas 2 2 2 2 2 3 2 3 2" xfId="36931" xr:uid="{00000000-0005-0000-0000-000070AE0000}"/>
    <cellStyle name="Notas 2 2 2 2 2 3 2 4" xfId="29490" xr:uid="{00000000-0005-0000-0000-000071AE0000}"/>
    <cellStyle name="Notas 2 2 2 2 2 3 3" xfId="18010" xr:uid="{00000000-0005-0000-0000-000072AE0000}"/>
    <cellStyle name="Notas 2 2 2 2 2 3 3 2" xfId="40653" xr:uid="{00000000-0005-0000-0000-000073AE0000}"/>
    <cellStyle name="Notas 2 2 2 2 2 3 4" xfId="10570" xr:uid="{00000000-0005-0000-0000-000074AE0000}"/>
    <cellStyle name="Notas 2 2 2 2 2 3 4 2" xfId="33213" xr:uid="{00000000-0005-0000-0000-000075AE0000}"/>
    <cellStyle name="Notas 2 2 2 2 2 3 5" xfId="25772" xr:uid="{00000000-0005-0000-0000-000076AE0000}"/>
    <cellStyle name="Notas 2 2 2 2 2 4" xfId="4997" xr:uid="{00000000-0005-0000-0000-000077AE0000}"/>
    <cellStyle name="Notas 2 2 2 2 2 4 2" xfId="19881" xr:uid="{00000000-0005-0000-0000-000078AE0000}"/>
    <cellStyle name="Notas 2 2 2 2 2 4 2 2" xfId="42524" xr:uid="{00000000-0005-0000-0000-000079AE0000}"/>
    <cellStyle name="Notas 2 2 2 2 2 4 3" xfId="12441" xr:uid="{00000000-0005-0000-0000-00007AAE0000}"/>
    <cellStyle name="Notas 2 2 2 2 2 4 3 2" xfId="35084" xr:uid="{00000000-0005-0000-0000-00007BAE0000}"/>
    <cellStyle name="Notas 2 2 2 2 2 4 4" xfId="27643" xr:uid="{00000000-0005-0000-0000-00007CAE0000}"/>
    <cellStyle name="Notas 2 2 2 2 2 5" xfId="1270" xr:uid="{00000000-0005-0000-0000-00007DAE0000}"/>
    <cellStyle name="Notas 2 2 2 2 2 5 2" xfId="16163" xr:uid="{00000000-0005-0000-0000-00007EAE0000}"/>
    <cellStyle name="Notas 2 2 2 2 2 5 2 2" xfId="38806" xr:uid="{00000000-0005-0000-0000-00007FAE0000}"/>
    <cellStyle name="Notas 2 2 2 2 2 5 3" xfId="23925" xr:uid="{00000000-0005-0000-0000-000080AE0000}"/>
    <cellStyle name="Notas 2 2 2 2 2 6" xfId="8723" xr:uid="{00000000-0005-0000-0000-000081AE0000}"/>
    <cellStyle name="Notas 2 2 2 2 2 6 2" xfId="31366" xr:uid="{00000000-0005-0000-0000-000082AE0000}"/>
    <cellStyle name="Notas 2 2 2 2 2 7" xfId="23064" xr:uid="{00000000-0005-0000-0000-000083AE0000}"/>
    <cellStyle name="Notas 2 2 2 2 3" xfId="1736" xr:uid="{00000000-0005-0000-0000-000084AE0000}"/>
    <cellStyle name="Notas 2 2 2 2 3 2" xfId="3586" xr:uid="{00000000-0005-0000-0000-000085AE0000}"/>
    <cellStyle name="Notas 2 2 2 2 3 2 2" xfId="7307" xr:uid="{00000000-0005-0000-0000-000086AE0000}"/>
    <cellStyle name="Notas 2 2 2 2 3 2 2 2" xfId="22191" xr:uid="{00000000-0005-0000-0000-000087AE0000}"/>
    <cellStyle name="Notas 2 2 2 2 3 2 2 2 2" xfId="44834" xr:uid="{00000000-0005-0000-0000-000088AE0000}"/>
    <cellStyle name="Notas 2 2 2 2 3 2 2 3" xfId="14751" xr:uid="{00000000-0005-0000-0000-000089AE0000}"/>
    <cellStyle name="Notas 2 2 2 2 3 2 2 3 2" xfId="37394" xr:uid="{00000000-0005-0000-0000-00008AAE0000}"/>
    <cellStyle name="Notas 2 2 2 2 3 2 2 4" xfId="29953" xr:uid="{00000000-0005-0000-0000-00008BAE0000}"/>
    <cellStyle name="Notas 2 2 2 2 3 2 3" xfId="18473" xr:uid="{00000000-0005-0000-0000-00008CAE0000}"/>
    <cellStyle name="Notas 2 2 2 2 3 2 3 2" xfId="41116" xr:uid="{00000000-0005-0000-0000-00008DAE0000}"/>
    <cellStyle name="Notas 2 2 2 2 3 2 4" xfId="11033" xr:uid="{00000000-0005-0000-0000-00008EAE0000}"/>
    <cellStyle name="Notas 2 2 2 2 3 2 4 2" xfId="33676" xr:uid="{00000000-0005-0000-0000-00008FAE0000}"/>
    <cellStyle name="Notas 2 2 2 2 3 2 5" xfId="26235" xr:uid="{00000000-0005-0000-0000-000090AE0000}"/>
    <cellStyle name="Notas 2 2 2 2 3 3" xfId="5460" xr:uid="{00000000-0005-0000-0000-000091AE0000}"/>
    <cellStyle name="Notas 2 2 2 2 3 3 2" xfId="20344" xr:uid="{00000000-0005-0000-0000-000092AE0000}"/>
    <cellStyle name="Notas 2 2 2 2 3 3 2 2" xfId="42987" xr:uid="{00000000-0005-0000-0000-000093AE0000}"/>
    <cellStyle name="Notas 2 2 2 2 3 3 3" xfId="12904" xr:uid="{00000000-0005-0000-0000-000094AE0000}"/>
    <cellStyle name="Notas 2 2 2 2 3 3 3 2" xfId="35547" xr:uid="{00000000-0005-0000-0000-000095AE0000}"/>
    <cellStyle name="Notas 2 2 2 2 3 3 4" xfId="28106" xr:uid="{00000000-0005-0000-0000-000096AE0000}"/>
    <cellStyle name="Notas 2 2 2 2 3 4" xfId="16626" xr:uid="{00000000-0005-0000-0000-000097AE0000}"/>
    <cellStyle name="Notas 2 2 2 2 3 4 2" xfId="39269" xr:uid="{00000000-0005-0000-0000-000098AE0000}"/>
    <cellStyle name="Notas 2 2 2 2 3 5" xfId="9186" xr:uid="{00000000-0005-0000-0000-000099AE0000}"/>
    <cellStyle name="Notas 2 2 2 2 3 5 2" xfId="31829" xr:uid="{00000000-0005-0000-0000-00009AAE0000}"/>
    <cellStyle name="Notas 2 2 2 2 3 6" xfId="24388" xr:uid="{00000000-0005-0000-0000-00009BAE0000}"/>
    <cellStyle name="Notas 2 2 2 2 4" xfId="2661" xr:uid="{00000000-0005-0000-0000-00009CAE0000}"/>
    <cellStyle name="Notas 2 2 2 2 4 2" xfId="6382" xr:uid="{00000000-0005-0000-0000-00009DAE0000}"/>
    <cellStyle name="Notas 2 2 2 2 4 2 2" xfId="21266" xr:uid="{00000000-0005-0000-0000-00009EAE0000}"/>
    <cellStyle name="Notas 2 2 2 2 4 2 2 2" xfId="43909" xr:uid="{00000000-0005-0000-0000-00009FAE0000}"/>
    <cellStyle name="Notas 2 2 2 2 4 2 3" xfId="13826" xr:uid="{00000000-0005-0000-0000-0000A0AE0000}"/>
    <cellStyle name="Notas 2 2 2 2 4 2 3 2" xfId="36469" xr:uid="{00000000-0005-0000-0000-0000A1AE0000}"/>
    <cellStyle name="Notas 2 2 2 2 4 2 4" xfId="29028" xr:uid="{00000000-0005-0000-0000-0000A2AE0000}"/>
    <cellStyle name="Notas 2 2 2 2 4 3" xfId="17548" xr:uid="{00000000-0005-0000-0000-0000A3AE0000}"/>
    <cellStyle name="Notas 2 2 2 2 4 3 2" xfId="40191" xr:uid="{00000000-0005-0000-0000-0000A4AE0000}"/>
    <cellStyle name="Notas 2 2 2 2 4 4" xfId="10108" xr:uid="{00000000-0005-0000-0000-0000A5AE0000}"/>
    <cellStyle name="Notas 2 2 2 2 4 4 2" xfId="32751" xr:uid="{00000000-0005-0000-0000-0000A6AE0000}"/>
    <cellStyle name="Notas 2 2 2 2 4 5" xfId="25310" xr:uid="{00000000-0005-0000-0000-0000A7AE0000}"/>
    <cellStyle name="Notas 2 2 2 2 5" xfId="4535" xr:uid="{00000000-0005-0000-0000-0000A8AE0000}"/>
    <cellStyle name="Notas 2 2 2 2 5 2" xfId="19419" xr:uid="{00000000-0005-0000-0000-0000A9AE0000}"/>
    <cellStyle name="Notas 2 2 2 2 5 2 2" xfId="42062" xr:uid="{00000000-0005-0000-0000-0000AAAE0000}"/>
    <cellStyle name="Notas 2 2 2 2 5 3" xfId="11979" xr:uid="{00000000-0005-0000-0000-0000ABAE0000}"/>
    <cellStyle name="Notas 2 2 2 2 5 3 2" xfId="34622" xr:uid="{00000000-0005-0000-0000-0000ACAE0000}"/>
    <cellStyle name="Notas 2 2 2 2 5 4" xfId="27181" xr:uid="{00000000-0005-0000-0000-0000ADAE0000}"/>
    <cellStyle name="Notas 2 2 2 2 6" xfId="805" xr:uid="{00000000-0005-0000-0000-0000AEAE0000}"/>
    <cellStyle name="Notas 2 2 2 2 6 2" xfId="15701" xr:uid="{00000000-0005-0000-0000-0000AFAE0000}"/>
    <cellStyle name="Notas 2 2 2 2 6 2 2" xfId="38344" xr:uid="{00000000-0005-0000-0000-0000B0AE0000}"/>
    <cellStyle name="Notas 2 2 2 2 6 3" xfId="23463" xr:uid="{00000000-0005-0000-0000-0000B1AE0000}"/>
    <cellStyle name="Notas 2 2 2 2 7" xfId="8261" xr:uid="{00000000-0005-0000-0000-0000B2AE0000}"/>
    <cellStyle name="Notas 2 2 2 2 7 2" xfId="30904" xr:uid="{00000000-0005-0000-0000-0000B3AE0000}"/>
    <cellStyle name="Notas 2 2 2 2 8" xfId="22908" xr:uid="{00000000-0005-0000-0000-0000B4AE0000}"/>
    <cellStyle name="Notas 2 2 2 3" xfId="288" xr:uid="{00000000-0005-0000-0000-0000B5AE0000}"/>
    <cellStyle name="Notas 2 2 2 3 2" xfId="1987" xr:uid="{00000000-0005-0000-0000-0000B6AE0000}"/>
    <cellStyle name="Notas 2 2 2 3 2 2" xfId="3837" xr:uid="{00000000-0005-0000-0000-0000B7AE0000}"/>
    <cellStyle name="Notas 2 2 2 3 2 2 2" xfId="7558" xr:uid="{00000000-0005-0000-0000-0000B8AE0000}"/>
    <cellStyle name="Notas 2 2 2 3 2 2 2 2" xfId="22442" xr:uid="{00000000-0005-0000-0000-0000B9AE0000}"/>
    <cellStyle name="Notas 2 2 2 3 2 2 2 2 2" xfId="45085" xr:uid="{00000000-0005-0000-0000-0000BAAE0000}"/>
    <cellStyle name="Notas 2 2 2 3 2 2 2 3" xfId="15002" xr:uid="{00000000-0005-0000-0000-0000BBAE0000}"/>
    <cellStyle name="Notas 2 2 2 3 2 2 2 3 2" xfId="37645" xr:uid="{00000000-0005-0000-0000-0000BCAE0000}"/>
    <cellStyle name="Notas 2 2 2 3 2 2 2 4" xfId="30204" xr:uid="{00000000-0005-0000-0000-0000BDAE0000}"/>
    <cellStyle name="Notas 2 2 2 3 2 2 3" xfId="18724" xr:uid="{00000000-0005-0000-0000-0000BEAE0000}"/>
    <cellStyle name="Notas 2 2 2 3 2 2 3 2" xfId="41367" xr:uid="{00000000-0005-0000-0000-0000BFAE0000}"/>
    <cellStyle name="Notas 2 2 2 3 2 2 4" xfId="11284" xr:uid="{00000000-0005-0000-0000-0000C0AE0000}"/>
    <cellStyle name="Notas 2 2 2 3 2 2 4 2" xfId="33927" xr:uid="{00000000-0005-0000-0000-0000C1AE0000}"/>
    <cellStyle name="Notas 2 2 2 3 2 2 5" xfId="26486" xr:uid="{00000000-0005-0000-0000-0000C2AE0000}"/>
    <cellStyle name="Notas 2 2 2 3 2 3" xfId="5711" xr:uid="{00000000-0005-0000-0000-0000C3AE0000}"/>
    <cellStyle name="Notas 2 2 2 3 2 3 2" xfId="20595" xr:uid="{00000000-0005-0000-0000-0000C4AE0000}"/>
    <cellStyle name="Notas 2 2 2 3 2 3 2 2" xfId="43238" xr:uid="{00000000-0005-0000-0000-0000C5AE0000}"/>
    <cellStyle name="Notas 2 2 2 3 2 3 3" xfId="13155" xr:uid="{00000000-0005-0000-0000-0000C6AE0000}"/>
    <cellStyle name="Notas 2 2 2 3 2 3 3 2" xfId="35798" xr:uid="{00000000-0005-0000-0000-0000C7AE0000}"/>
    <cellStyle name="Notas 2 2 2 3 2 3 4" xfId="28357" xr:uid="{00000000-0005-0000-0000-0000C8AE0000}"/>
    <cellStyle name="Notas 2 2 2 3 2 4" xfId="16877" xr:uid="{00000000-0005-0000-0000-0000C9AE0000}"/>
    <cellStyle name="Notas 2 2 2 3 2 4 2" xfId="39520" xr:uid="{00000000-0005-0000-0000-0000CAAE0000}"/>
    <cellStyle name="Notas 2 2 2 3 2 5" xfId="9437" xr:uid="{00000000-0005-0000-0000-0000CBAE0000}"/>
    <cellStyle name="Notas 2 2 2 3 2 5 2" xfId="32080" xr:uid="{00000000-0005-0000-0000-0000CCAE0000}"/>
    <cellStyle name="Notas 2 2 2 3 2 6" xfId="24639" xr:uid="{00000000-0005-0000-0000-0000CDAE0000}"/>
    <cellStyle name="Notas 2 2 2 3 3" xfId="2912" xr:uid="{00000000-0005-0000-0000-0000CEAE0000}"/>
    <cellStyle name="Notas 2 2 2 3 3 2" xfId="6633" xr:uid="{00000000-0005-0000-0000-0000CFAE0000}"/>
    <cellStyle name="Notas 2 2 2 3 3 2 2" xfId="21517" xr:uid="{00000000-0005-0000-0000-0000D0AE0000}"/>
    <cellStyle name="Notas 2 2 2 3 3 2 2 2" xfId="44160" xr:uid="{00000000-0005-0000-0000-0000D1AE0000}"/>
    <cellStyle name="Notas 2 2 2 3 3 2 3" xfId="14077" xr:uid="{00000000-0005-0000-0000-0000D2AE0000}"/>
    <cellStyle name="Notas 2 2 2 3 3 2 3 2" xfId="36720" xr:uid="{00000000-0005-0000-0000-0000D3AE0000}"/>
    <cellStyle name="Notas 2 2 2 3 3 2 4" xfId="29279" xr:uid="{00000000-0005-0000-0000-0000D4AE0000}"/>
    <cellStyle name="Notas 2 2 2 3 3 3" xfId="17799" xr:uid="{00000000-0005-0000-0000-0000D5AE0000}"/>
    <cellStyle name="Notas 2 2 2 3 3 3 2" xfId="40442" xr:uid="{00000000-0005-0000-0000-0000D6AE0000}"/>
    <cellStyle name="Notas 2 2 2 3 3 4" xfId="10359" xr:uid="{00000000-0005-0000-0000-0000D7AE0000}"/>
    <cellStyle name="Notas 2 2 2 3 3 4 2" xfId="33002" xr:uid="{00000000-0005-0000-0000-0000D8AE0000}"/>
    <cellStyle name="Notas 2 2 2 3 3 5" xfId="25561" xr:uid="{00000000-0005-0000-0000-0000D9AE0000}"/>
    <cellStyle name="Notas 2 2 2 3 4" xfId="4786" xr:uid="{00000000-0005-0000-0000-0000DAAE0000}"/>
    <cellStyle name="Notas 2 2 2 3 4 2" xfId="19670" xr:uid="{00000000-0005-0000-0000-0000DBAE0000}"/>
    <cellStyle name="Notas 2 2 2 3 4 2 2" xfId="42313" xr:uid="{00000000-0005-0000-0000-0000DCAE0000}"/>
    <cellStyle name="Notas 2 2 2 3 4 3" xfId="12230" xr:uid="{00000000-0005-0000-0000-0000DDAE0000}"/>
    <cellStyle name="Notas 2 2 2 3 4 3 2" xfId="34873" xr:uid="{00000000-0005-0000-0000-0000DEAE0000}"/>
    <cellStyle name="Notas 2 2 2 3 4 4" xfId="27432" xr:uid="{00000000-0005-0000-0000-0000DFAE0000}"/>
    <cellStyle name="Notas 2 2 2 3 5" xfId="1059" xr:uid="{00000000-0005-0000-0000-0000E0AE0000}"/>
    <cellStyle name="Notas 2 2 2 3 5 2" xfId="15952" xr:uid="{00000000-0005-0000-0000-0000E1AE0000}"/>
    <cellStyle name="Notas 2 2 2 3 5 2 2" xfId="38595" xr:uid="{00000000-0005-0000-0000-0000E2AE0000}"/>
    <cellStyle name="Notas 2 2 2 3 5 3" xfId="23714" xr:uid="{00000000-0005-0000-0000-0000E3AE0000}"/>
    <cellStyle name="Notas 2 2 2 3 6" xfId="8512" xr:uid="{00000000-0005-0000-0000-0000E4AE0000}"/>
    <cellStyle name="Notas 2 2 2 3 6 2" xfId="31155" xr:uid="{00000000-0005-0000-0000-0000E5AE0000}"/>
    <cellStyle name="Notas 2 2 2 3 7" xfId="22986" xr:uid="{00000000-0005-0000-0000-0000E6AE0000}"/>
    <cellStyle name="Notas 2 2 2 4" xfId="1525" xr:uid="{00000000-0005-0000-0000-0000E7AE0000}"/>
    <cellStyle name="Notas 2 2 2 4 2" xfId="3375" xr:uid="{00000000-0005-0000-0000-0000E8AE0000}"/>
    <cellStyle name="Notas 2 2 2 4 2 2" xfId="7096" xr:uid="{00000000-0005-0000-0000-0000E9AE0000}"/>
    <cellStyle name="Notas 2 2 2 4 2 2 2" xfId="21980" xr:uid="{00000000-0005-0000-0000-0000EAAE0000}"/>
    <cellStyle name="Notas 2 2 2 4 2 2 2 2" xfId="44623" xr:uid="{00000000-0005-0000-0000-0000EBAE0000}"/>
    <cellStyle name="Notas 2 2 2 4 2 2 3" xfId="14540" xr:uid="{00000000-0005-0000-0000-0000ECAE0000}"/>
    <cellStyle name="Notas 2 2 2 4 2 2 3 2" xfId="37183" xr:uid="{00000000-0005-0000-0000-0000EDAE0000}"/>
    <cellStyle name="Notas 2 2 2 4 2 2 4" xfId="29742" xr:uid="{00000000-0005-0000-0000-0000EEAE0000}"/>
    <cellStyle name="Notas 2 2 2 4 2 3" xfId="18262" xr:uid="{00000000-0005-0000-0000-0000EFAE0000}"/>
    <cellStyle name="Notas 2 2 2 4 2 3 2" xfId="40905" xr:uid="{00000000-0005-0000-0000-0000F0AE0000}"/>
    <cellStyle name="Notas 2 2 2 4 2 4" xfId="10822" xr:uid="{00000000-0005-0000-0000-0000F1AE0000}"/>
    <cellStyle name="Notas 2 2 2 4 2 4 2" xfId="33465" xr:uid="{00000000-0005-0000-0000-0000F2AE0000}"/>
    <cellStyle name="Notas 2 2 2 4 2 5" xfId="26024" xr:uid="{00000000-0005-0000-0000-0000F3AE0000}"/>
    <cellStyle name="Notas 2 2 2 4 3" xfId="5249" xr:uid="{00000000-0005-0000-0000-0000F4AE0000}"/>
    <cellStyle name="Notas 2 2 2 4 3 2" xfId="20133" xr:uid="{00000000-0005-0000-0000-0000F5AE0000}"/>
    <cellStyle name="Notas 2 2 2 4 3 2 2" xfId="42776" xr:uid="{00000000-0005-0000-0000-0000F6AE0000}"/>
    <cellStyle name="Notas 2 2 2 4 3 3" xfId="12693" xr:uid="{00000000-0005-0000-0000-0000F7AE0000}"/>
    <cellStyle name="Notas 2 2 2 4 3 3 2" xfId="35336" xr:uid="{00000000-0005-0000-0000-0000F8AE0000}"/>
    <cellStyle name="Notas 2 2 2 4 3 4" xfId="27895" xr:uid="{00000000-0005-0000-0000-0000F9AE0000}"/>
    <cellStyle name="Notas 2 2 2 4 4" xfId="16415" xr:uid="{00000000-0005-0000-0000-0000FAAE0000}"/>
    <cellStyle name="Notas 2 2 2 4 4 2" xfId="39058" xr:uid="{00000000-0005-0000-0000-0000FBAE0000}"/>
    <cellStyle name="Notas 2 2 2 4 5" xfId="8975" xr:uid="{00000000-0005-0000-0000-0000FCAE0000}"/>
    <cellStyle name="Notas 2 2 2 4 5 2" xfId="31618" xr:uid="{00000000-0005-0000-0000-0000FDAE0000}"/>
    <cellStyle name="Notas 2 2 2 4 6" xfId="24177" xr:uid="{00000000-0005-0000-0000-0000FEAE0000}"/>
    <cellStyle name="Notas 2 2 2 5" xfId="2450" xr:uid="{00000000-0005-0000-0000-0000FFAE0000}"/>
    <cellStyle name="Notas 2 2 2 5 2" xfId="6171" xr:uid="{00000000-0005-0000-0000-000000AF0000}"/>
    <cellStyle name="Notas 2 2 2 5 2 2" xfId="21055" xr:uid="{00000000-0005-0000-0000-000001AF0000}"/>
    <cellStyle name="Notas 2 2 2 5 2 2 2" xfId="43698" xr:uid="{00000000-0005-0000-0000-000002AF0000}"/>
    <cellStyle name="Notas 2 2 2 5 2 3" xfId="13615" xr:uid="{00000000-0005-0000-0000-000003AF0000}"/>
    <cellStyle name="Notas 2 2 2 5 2 3 2" xfId="36258" xr:uid="{00000000-0005-0000-0000-000004AF0000}"/>
    <cellStyle name="Notas 2 2 2 5 2 4" xfId="28817" xr:uid="{00000000-0005-0000-0000-000005AF0000}"/>
    <cellStyle name="Notas 2 2 2 5 3" xfId="17337" xr:uid="{00000000-0005-0000-0000-000006AF0000}"/>
    <cellStyle name="Notas 2 2 2 5 3 2" xfId="39980" xr:uid="{00000000-0005-0000-0000-000007AF0000}"/>
    <cellStyle name="Notas 2 2 2 5 4" xfId="9897" xr:uid="{00000000-0005-0000-0000-000008AF0000}"/>
    <cellStyle name="Notas 2 2 2 5 4 2" xfId="32540" xr:uid="{00000000-0005-0000-0000-000009AF0000}"/>
    <cellStyle name="Notas 2 2 2 5 5" xfId="25099" xr:uid="{00000000-0005-0000-0000-00000AAF0000}"/>
    <cellStyle name="Notas 2 2 2 6" xfId="4324" xr:uid="{00000000-0005-0000-0000-00000BAF0000}"/>
    <cellStyle name="Notas 2 2 2 6 2" xfId="19208" xr:uid="{00000000-0005-0000-0000-00000CAF0000}"/>
    <cellStyle name="Notas 2 2 2 6 2 2" xfId="41851" xr:uid="{00000000-0005-0000-0000-00000DAF0000}"/>
    <cellStyle name="Notas 2 2 2 6 3" xfId="11768" xr:uid="{00000000-0005-0000-0000-00000EAF0000}"/>
    <cellStyle name="Notas 2 2 2 6 3 2" xfId="34411" xr:uid="{00000000-0005-0000-0000-00000FAF0000}"/>
    <cellStyle name="Notas 2 2 2 6 4" xfId="26970" xr:uid="{00000000-0005-0000-0000-000010AF0000}"/>
    <cellStyle name="Notas 2 2 2 7" xfId="593" xr:uid="{00000000-0005-0000-0000-000011AF0000}"/>
    <cellStyle name="Notas 2 2 2 7 2" xfId="15490" xr:uid="{00000000-0005-0000-0000-000012AF0000}"/>
    <cellStyle name="Notas 2 2 2 7 2 2" xfId="38133" xr:uid="{00000000-0005-0000-0000-000013AF0000}"/>
    <cellStyle name="Notas 2 2 2 7 3" xfId="23253" xr:uid="{00000000-0005-0000-0000-000014AF0000}"/>
    <cellStyle name="Notas 2 2 2 8" xfId="8050" xr:uid="{00000000-0005-0000-0000-000015AF0000}"/>
    <cellStyle name="Notas 2 2 2 8 2" xfId="30693" xr:uid="{00000000-0005-0000-0000-000016AF0000}"/>
    <cellStyle name="Notas 2 2 2 9" xfId="22830" xr:uid="{00000000-0005-0000-0000-000017AF0000}"/>
    <cellStyle name="Notas 2 2 3" xfId="165" xr:uid="{00000000-0005-0000-0000-000018AF0000}"/>
    <cellStyle name="Notas 2 2 3 2" xfId="327" xr:uid="{00000000-0005-0000-0000-000019AF0000}"/>
    <cellStyle name="Notas 2 2 3 2 2" xfId="2093" xr:uid="{00000000-0005-0000-0000-00001AAF0000}"/>
    <cellStyle name="Notas 2 2 3 2 2 2" xfId="3943" xr:uid="{00000000-0005-0000-0000-00001BAF0000}"/>
    <cellStyle name="Notas 2 2 3 2 2 2 2" xfId="7664" xr:uid="{00000000-0005-0000-0000-00001CAF0000}"/>
    <cellStyle name="Notas 2 2 3 2 2 2 2 2" xfId="22548" xr:uid="{00000000-0005-0000-0000-00001DAF0000}"/>
    <cellStyle name="Notas 2 2 3 2 2 2 2 2 2" xfId="45191" xr:uid="{00000000-0005-0000-0000-00001EAF0000}"/>
    <cellStyle name="Notas 2 2 3 2 2 2 2 3" xfId="15108" xr:uid="{00000000-0005-0000-0000-00001FAF0000}"/>
    <cellStyle name="Notas 2 2 3 2 2 2 2 3 2" xfId="37751" xr:uid="{00000000-0005-0000-0000-000020AF0000}"/>
    <cellStyle name="Notas 2 2 3 2 2 2 2 4" xfId="30310" xr:uid="{00000000-0005-0000-0000-000021AF0000}"/>
    <cellStyle name="Notas 2 2 3 2 2 2 3" xfId="18830" xr:uid="{00000000-0005-0000-0000-000022AF0000}"/>
    <cellStyle name="Notas 2 2 3 2 2 2 3 2" xfId="41473" xr:uid="{00000000-0005-0000-0000-000023AF0000}"/>
    <cellStyle name="Notas 2 2 3 2 2 2 4" xfId="11390" xr:uid="{00000000-0005-0000-0000-000024AF0000}"/>
    <cellStyle name="Notas 2 2 3 2 2 2 4 2" xfId="34033" xr:uid="{00000000-0005-0000-0000-000025AF0000}"/>
    <cellStyle name="Notas 2 2 3 2 2 2 5" xfId="26592" xr:uid="{00000000-0005-0000-0000-000026AF0000}"/>
    <cellStyle name="Notas 2 2 3 2 2 3" xfId="5817" xr:uid="{00000000-0005-0000-0000-000027AF0000}"/>
    <cellStyle name="Notas 2 2 3 2 2 3 2" xfId="20701" xr:uid="{00000000-0005-0000-0000-000028AF0000}"/>
    <cellStyle name="Notas 2 2 3 2 2 3 2 2" xfId="43344" xr:uid="{00000000-0005-0000-0000-000029AF0000}"/>
    <cellStyle name="Notas 2 2 3 2 2 3 3" xfId="13261" xr:uid="{00000000-0005-0000-0000-00002AAF0000}"/>
    <cellStyle name="Notas 2 2 3 2 2 3 3 2" xfId="35904" xr:uid="{00000000-0005-0000-0000-00002BAF0000}"/>
    <cellStyle name="Notas 2 2 3 2 2 3 4" xfId="28463" xr:uid="{00000000-0005-0000-0000-00002CAF0000}"/>
    <cellStyle name="Notas 2 2 3 2 2 4" xfId="16983" xr:uid="{00000000-0005-0000-0000-00002DAF0000}"/>
    <cellStyle name="Notas 2 2 3 2 2 4 2" xfId="39626" xr:uid="{00000000-0005-0000-0000-00002EAF0000}"/>
    <cellStyle name="Notas 2 2 3 2 2 5" xfId="9543" xr:uid="{00000000-0005-0000-0000-00002FAF0000}"/>
    <cellStyle name="Notas 2 2 3 2 2 5 2" xfId="32186" xr:uid="{00000000-0005-0000-0000-000030AF0000}"/>
    <cellStyle name="Notas 2 2 3 2 2 6" xfId="24745" xr:uid="{00000000-0005-0000-0000-000031AF0000}"/>
    <cellStyle name="Notas 2 2 3 2 3" xfId="3018" xr:uid="{00000000-0005-0000-0000-000032AF0000}"/>
    <cellStyle name="Notas 2 2 3 2 3 2" xfId="6739" xr:uid="{00000000-0005-0000-0000-000033AF0000}"/>
    <cellStyle name="Notas 2 2 3 2 3 2 2" xfId="21623" xr:uid="{00000000-0005-0000-0000-000034AF0000}"/>
    <cellStyle name="Notas 2 2 3 2 3 2 2 2" xfId="44266" xr:uid="{00000000-0005-0000-0000-000035AF0000}"/>
    <cellStyle name="Notas 2 2 3 2 3 2 3" xfId="14183" xr:uid="{00000000-0005-0000-0000-000036AF0000}"/>
    <cellStyle name="Notas 2 2 3 2 3 2 3 2" xfId="36826" xr:uid="{00000000-0005-0000-0000-000037AF0000}"/>
    <cellStyle name="Notas 2 2 3 2 3 2 4" xfId="29385" xr:uid="{00000000-0005-0000-0000-000038AF0000}"/>
    <cellStyle name="Notas 2 2 3 2 3 3" xfId="17905" xr:uid="{00000000-0005-0000-0000-000039AF0000}"/>
    <cellStyle name="Notas 2 2 3 2 3 3 2" xfId="40548" xr:uid="{00000000-0005-0000-0000-00003AAF0000}"/>
    <cellStyle name="Notas 2 2 3 2 3 4" xfId="10465" xr:uid="{00000000-0005-0000-0000-00003BAF0000}"/>
    <cellStyle name="Notas 2 2 3 2 3 4 2" xfId="33108" xr:uid="{00000000-0005-0000-0000-00003CAF0000}"/>
    <cellStyle name="Notas 2 2 3 2 3 5" xfId="25667" xr:uid="{00000000-0005-0000-0000-00003DAF0000}"/>
    <cellStyle name="Notas 2 2 3 2 4" xfId="4892" xr:uid="{00000000-0005-0000-0000-00003EAF0000}"/>
    <cellStyle name="Notas 2 2 3 2 4 2" xfId="19776" xr:uid="{00000000-0005-0000-0000-00003FAF0000}"/>
    <cellStyle name="Notas 2 2 3 2 4 2 2" xfId="42419" xr:uid="{00000000-0005-0000-0000-000040AF0000}"/>
    <cellStyle name="Notas 2 2 3 2 4 3" xfId="12336" xr:uid="{00000000-0005-0000-0000-000041AF0000}"/>
    <cellStyle name="Notas 2 2 3 2 4 3 2" xfId="34979" xr:uid="{00000000-0005-0000-0000-000042AF0000}"/>
    <cellStyle name="Notas 2 2 3 2 4 4" xfId="27538" xr:uid="{00000000-0005-0000-0000-000043AF0000}"/>
    <cellStyle name="Notas 2 2 3 2 5" xfId="1165" xr:uid="{00000000-0005-0000-0000-000044AF0000}"/>
    <cellStyle name="Notas 2 2 3 2 5 2" xfId="16058" xr:uid="{00000000-0005-0000-0000-000045AF0000}"/>
    <cellStyle name="Notas 2 2 3 2 5 2 2" xfId="38701" xr:uid="{00000000-0005-0000-0000-000046AF0000}"/>
    <cellStyle name="Notas 2 2 3 2 5 3" xfId="23820" xr:uid="{00000000-0005-0000-0000-000047AF0000}"/>
    <cellStyle name="Notas 2 2 3 2 6" xfId="8618" xr:uid="{00000000-0005-0000-0000-000048AF0000}"/>
    <cellStyle name="Notas 2 2 3 2 6 2" xfId="31261" xr:uid="{00000000-0005-0000-0000-000049AF0000}"/>
    <cellStyle name="Notas 2 2 3 2 7" xfId="23025" xr:uid="{00000000-0005-0000-0000-00004AAF0000}"/>
    <cellStyle name="Notas 2 2 3 3" xfId="1631" xr:uid="{00000000-0005-0000-0000-00004BAF0000}"/>
    <cellStyle name="Notas 2 2 3 3 2" xfId="3481" xr:uid="{00000000-0005-0000-0000-00004CAF0000}"/>
    <cellStyle name="Notas 2 2 3 3 2 2" xfId="7202" xr:uid="{00000000-0005-0000-0000-00004DAF0000}"/>
    <cellStyle name="Notas 2 2 3 3 2 2 2" xfId="22086" xr:uid="{00000000-0005-0000-0000-00004EAF0000}"/>
    <cellStyle name="Notas 2 2 3 3 2 2 2 2" xfId="44729" xr:uid="{00000000-0005-0000-0000-00004FAF0000}"/>
    <cellStyle name="Notas 2 2 3 3 2 2 3" xfId="14646" xr:uid="{00000000-0005-0000-0000-000050AF0000}"/>
    <cellStyle name="Notas 2 2 3 3 2 2 3 2" xfId="37289" xr:uid="{00000000-0005-0000-0000-000051AF0000}"/>
    <cellStyle name="Notas 2 2 3 3 2 2 4" xfId="29848" xr:uid="{00000000-0005-0000-0000-000052AF0000}"/>
    <cellStyle name="Notas 2 2 3 3 2 3" xfId="18368" xr:uid="{00000000-0005-0000-0000-000053AF0000}"/>
    <cellStyle name="Notas 2 2 3 3 2 3 2" xfId="41011" xr:uid="{00000000-0005-0000-0000-000054AF0000}"/>
    <cellStyle name="Notas 2 2 3 3 2 4" xfId="10928" xr:uid="{00000000-0005-0000-0000-000055AF0000}"/>
    <cellStyle name="Notas 2 2 3 3 2 4 2" xfId="33571" xr:uid="{00000000-0005-0000-0000-000056AF0000}"/>
    <cellStyle name="Notas 2 2 3 3 2 5" xfId="26130" xr:uid="{00000000-0005-0000-0000-000057AF0000}"/>
    <cellStyle name="Notas 2 2 3 3 3" xfId="5355" xr:uid="{00000000-0005-0000-0000-000058AF0000}"/>
    <cellStyle name="Notas 2 2 3 3 3 2" xfId="20239" xr:uid="{00000000-0005-0000-0000-000059AF0000}"/>
    <cellStyle name="Notas 2 2 3 3 3 2 2" xfId="42882" xr:uid="{00000000-0005-0000-0000-00005AAF0000}"/>
    <cellStyle name="Notas 2 2 3 3 3 3" xfId="12799" xr:uid="{00000000-0005-0000-0000-00005BAF0000}"/>
    <cellStyle name="Notas 2 2 3 3 3 3 2" xfId="35442" xr:uid="{00000000-0005-0000-0000-00005CAF0000}"/>
    <cellStyle name="Notas 2 2 3 3 3 4" xfId="28001" xr:uid="{00000000-0005-0000-0000-00005DAF0000}"/>
    <cellStyle name="Notas 2 2 3 3 4" xfId="16521" xr:uid="{00000000-0005-0000-0000-00005EAF0000}"/>
    <cellStyle name="Notas 2 2 3 3 4 2" xfId="39164" xr:uid="{00000000-0005-0000-0000-00005FAF0000}"/>
    <cellStyle name="Notas 2 2 3 3 5" xfId="9081" xr:uid="{00000000-0005-0000-0000-000060AF0000}"/>
    <cellStyle name="Notas 2 2 3 3 5 2" xfId="31724" xr:uid="{00000000-0005-0000-0000-000061AF0000}"/>
    <cellStyle name="Notas 2 2 3 3 6" xfId="24283" xr:uid="{00000000-0005-0000-0000-000062AF0000}"/>
    <cellStyle name="Notas 2 2 3 4" xfId="2556" xr:uid="{00000000-0005-0000-0000-000063AF0000}"/>
    <cellStyle name="Notas 2 2 3 4 2" xfId="6277" xr:uid="{00000000-0005-0000-0000-000064AF0000}"/>
    <cellStyle name="Notas 2 2 3 4 2 2" xfId="21161" xr:uid="{00000000-0005-0000-0000-000065AF0000}"/>
    <cellStyle name="Notas 2 2 3 4 2 2 2" xfId="43804" xr:uid="{00000000-0005-0000-0000-000066AF0000}"/>
    <cellStyle name="Notas 2 2 3 4 2 3" xfId="13721" xr:uid="{00000000-0005-0000-0000-000067AF0000}"/>
    <cellStyle name="Notas 2 2 3 4 2 3 2" xfId="36364" xr:uid="{00000000-0005-0000-0000-000068AF0000}"/>
    <cellStyle name="Notas 2 2 3 4 2 4" xfId="28923" xr:uid="{00000000-0005-0000-0000-000069AF0000}"/>
    <cellStyle name="Notas 2 2 3 4 3" xfId="17443" xr:uid="{00000000-0005-0000-0000-00006AAF0000}"/>
    <cellStyle name="Notas 2 2 3 4 3 2" xfId="40086" xr:uid="{00000000-0005-0000-0000-00006BAF0000}"/>
    <cellStyle name="Notas 2 2 3 4 4" xfId="10003" xr:uid="{00000000-0005-0000-0000-00006CAF0000}"/>
    <cellStyle name="Notas 2 2 3 4 4 2" xfId="32646" xr:uid="{00000000-0005-0000-0000-00006DAF0000}"/>
    <cellStyle name="Notas 2 2 3 4 5" xfId="25205" xr:uid="{00000000-0005-0000-0000-00006EAF0000}"/>
    <cellStyle name="Notas 2 2 3 5" xfId="4430" xr:uid="{00000000-0005-0000-0000-00006FAF0000}"/>
    <cellStyle name="Notas 2 2 3 5 2" xfId="19314" xr:uid="{00000000-0005-0000-0000-000070AF0000}"/>
    <cellStyle name="Notas 2 2 3 5 2 2" xfId="41957" xr:uid="{00000000-0005-0000-0000-000071AF0000}"/>
    <cellStyle name="Notas 2 2 3 5 3" xfId="11874" xr:uid="{00000000-0005-0000-0000-000072AF0000}"/>
    <cellStyle name="Notas 2 2 3 5 3 2" xfId="34517" xr:uid="{00000000-0005-0000-0000-000073AF0000}"/>
    <cellStyle name="Notas 2 2 3 5 4" xfId="27076" xr:uid="{00000000-0005-0000-0000-000074AF0000}"/>
    <cellStyle name="Notas 2 2 3 6" xfId="700" xr:uid="{00000000-0005-0000-0000-000075AF0000}"/>
    <cellStyle name="Notas 2 2 3 6 2" xfId="15596" xr:uid="{00000000-0005-0000-0000-000076AF0000}"/>
    <cellStyle name="Notas 2 2 3 6 2 2" xfId="38239" xr:uid="{00000000-0005-0000-0000-000077AF0000}"/>
    <cellStyle name="Notas 2 2 3 6 3" xfId="23358" xr:uid="{00000000-0005-0000-0000-000078AF0000}"/>
    <cellStyle name="Notas 2 2 3 7" xfId="8156" xr:uid="{00000000-0005-0000-0000-000079AF0000}"/>
    <cellStyle name="Notas 2 2 3 7 2" xfId="30799" xr:uid="{00000000-0005-0000-0000-00007AAF0000}"/>
    <cellStyle name="Notas 2 2 3 8" xfId="22869" xr:uid="{00000000-0005-0000-0000-00007BAF0000}"/>
    <cellStyle name="Notas 2 2 4" xfId="248" xr:uid="{00000000-0005-0000-0000-00007CAF0000}"/>
    <cellStyle name="Notas 2 2 4 2" xfId="1882" xr:uid="{00000000-0005-0000-0000-00007DAF0000}"/>
    <cellStyle name="Notas 2 2 4 2 2" xfId="3732" xr:uid="{00000000-0005-0000-0000-00007EAF0000}"/>
    <cellStyle name="Notas 2 2 4 2 2 2" xfId="7453" xr:uid="{00000000-0005-0000-0000-00007FAF0000}"/>
    <cellStyle name="Notas 2 2 4 2 2 2 2" xfId="22337" xr:uid="{00000000-0005-0000-0000-000080AF0000}"/>
    <cellStyle name="Notas 2 2 4 2 2 2 2 2" xfId="44980" xr:uid="{00000000-0005-0000-0000-000081AF0000}"/>
    <cellStyle name="Notas 2 2 4 2 2 2 3" xfId="14897" xr:uid="{00000000-0005-0000-0000-000082AF0000}"/>
    <cellStyle name="Notas 2 2 4 2 2 2 3 2" xfId="37540" xr:uid="{00000000-0005-0000-0000-000083AF0000}"/>
    <cellStyle name="Notas 2 2 4 2 2 2 4" xfId="30099" xr:uid="{00000000-0005-0000-0000-000084AF0000}"/>
    <cellStyle name="Notas 2 2 4 2 2 3" xfId="18619" xr:uid="{00000000-0005-0000-0000-000085AF0000}"/>
    <cellStyle name="Notas 2 2 4 2 2 3 2" xfId="41262" xr:uid="{00000000-0005-0000-0000-000086AF0000}"/>
    <cellStyle name="Notas 2 2 4 2 2 4" xfId="11179" xr:uid="{00000000-0005-0000-0000-000087AF0000}"/>
    <cellStyle name="Notas 2 2 4 2 2 4 2" xfId="33822" xr:uid="{00000000-0005-0000-0000-000088AF0000}"/>
    <cellStyle name="Notas 2 2 4 2 2 5" xfId="26381" xr:uid="{00000000-0005-0000-0000-000089AF0000}"/>
    <cellStyle name="Notas 2 2 4 2 3" xfId="5606" xr:uid="{00000000-0005-0000-0000-00008AAF0000}"/>
    <cellStyle name="Notas 2 2 4 2 3 2" xfId="20490" xr:uid="{00000000-0005-0000-0000-00008BAF0000}"/>
    <cellStyle name="Notas 2 2 4 2 3 2 2" xfId="43133" xr:uid="{00000000-0005-0000-0000-00008CAF0000}"/>
    <cellStyle name="Notas 2 2 4 2 3 3" xfId="13050" xr:uid="{00000000-0005-0000-0000-00008DAF0000}"/>
    <cellStyle name="Notas 2 2 4 2 3 3 2" xfId="35693" xr:uid="{00000000-0005-0000-0000-00008EAF0000}"/>
    <cellStyle name="Notas 2 2 4 2 3 4" xfId="28252" xr:uid="{00000000-0005-0000-0000-00008FAF0000}"/>
    <cellStyle name="Notas 2 2 4 2 4" xfId="16772" xr:uid="{00000000-0005-0000-0000-000090AF0000}"/>
    <cellStyle name="Notas 2 2 4 2 4 2" xfId="39415" xr:uid="{00000000-0005-0000-0000-000091AF0000}"/>
    <cellStyle name="Notas 2 2 4 2 5" xfId="9332" xr:uid="{00000000-0005-0000-0000-000092AF0000}"/>
    <cellStyle name="Notas 2 2 4 2 5 2" xfId="31975" xr:uid="{00000000-0005-0000-0000-000093AF0000}"/>
    <cellStyle name="Notas 2 2 4 2 6" xfId="24534" xr:uid="{00000000-0005-0000-0000-000094AF0000}"/>
    <cellStyle name="Notas 2 2 4 3" xfId="2807" xr:uid="{00000000-0005-0000-0000-000095AF0000}"/>
    <cellStyle name="Notas 2 2 4 3 2" xfId="6528" xr:uid="{00000000-0005-0000-0000-000096AF0000}"/>
    <cellStyle name="Notas 2 2 4 3 2 2" xfId="21412" xr:uid="{00000000-0005-0000-0000-000097AF0000}"/>
    <cellStyle name="Notas 2 2 4 3 2 2 2" xfId="44055" xr:uid="{00000000-0005-0000-0000-000098AF0000}"/>
    <cellStyle name="Notas 2 2 4 3 2 3" xfId="13972" xr:uid="{00000000-0005-0000-0000-000099AF0000}"/>
    <cellStyle name="Notas 2 2 4 3 2 3 2" xfId="36615" xr:uid="{00000000-0005-0000-0000-00009AAF0000}"/>
    <cellStyle name="Notas 2 2 4 3 2 4" xfId="29174" xr:uid="{00000000-0005-0000-0000-00009BAF0000}"/>
    <cellStyle name="Notas 2 2 4 3 3" xfId="17694" xr:uid="{00000000-0005-0000-0000-00009CAF0000}"/>
    <cellStyle name="Notas 2 2 4 3 3 2" xfId="40337" xr:uid="{00000000-0005-0000-0000-00009DAF0000}"/>
    <cellStyle name="Notas 2 2 4 3 4" xfId="10254" xr:uid="{00000000-0005-0000-0000-00009EAF0000}"/>
    <cellStyle name="Notas 2 2 4 3 4 2" xfId="32897" xr:uid="{00000000-0005-0000-0000-00009FAF0000}"/>
    <cellStyle name="Notas 2 2 4 3 5" xfId="25456" xr:uid="{00000000-0005-0000-0000-0000A0AF0000}"/>
    <cellStyle name="Notas 2 2 4 4" xfId="4681" xr:uid="{00000000-0005-0000-0000-0000A1AF0000}"/>
    <cellStyle name="Notas 2 2 4 4 2" xfId="19565" xr:uid="{00000000-0005-0000-0000-0000A2AF0000}"/>
    <cellStyle name="Notas 2 2 4 4 2 2" xfId="42208" xr:uid="{00000000-0005-0000-0000-0000A3AF0000}"/>
    <cellStyle name="Notas 2 2 4 4 3" xfId="12125" xr:uid="{00000000-0005-0000-0000-0000A4AF0000}"/>
    <cellStyle name="Notas 2 2 4 4 3 2" xfId="34768" xr:uid="{00000000-0005-0000-0000-0000A5AF0000}"/>
    <cellStyle name="Notas 2 2 4 4 4" xfId="27327" xr:uid="{00000000-0005-0000-0000-0000A6AF0000}"/>
    <cellStyle name="Notas 2 2 4 5" xfId="954" xr:uid="{00000000-0005-0000-0000-0000A7AF0000}"/>
    <cellStyle name="Notas 2 2 4 5 2" xfId="15847" xr:uid="{00000000-0005-0000-0000-0000A8AF0000}"/>
    <cellStyle name="Notas 2 2 4 5 2 2" xfId="38490" xr:uid="{00000000-0005-0000-0000-0000A9AF0000}"/>
    <cellStyle name="Notas 2 2 4 5 3" xfId="23609" xr:uid="{00000000-0005-0000-0000-0000AAAF0000}"/>
    <cellStyle name="Notas 2 2 4 6" xfId="8407" xr:uid="{00000000-0005-0000-0000-0000ABAF0000}"/>
    <cellStyle name="Notas 2 2 4 6 2" xfId="31050" xr:uid="{00000000-0005-0000-0000-0000ACAF0000}"/>
    <cellStyle name="Notas 2 2 4 7" xfId="22947" xr:uid="{00000000-0005-0000-0000-0000ADAF0000}"/>
    <cellStyle name="Notas 2 2 5" xfId="1420" xr:uid="{00000000-0005-0000-0000-0000AEAF0000}"/>
    <cellStyle name="Notas 2 2 5 2" xfId="3270" xr:uid="{00000000-0005-0000-0000-0000AFAF0000}"/>
    <cellStyle name="Notas 2 2 5 2 2" xfId="6991" xr:uid="{00000000-0005-0000-0000-0000B0AF0000}"/>
    <cellStyle name="Notas 2 2 5 2 2 2" xfId="21875" xr:uid="{00000000-0005-0000-0000-0000B1AF0000}"/>
    <cellStyle name="Notas 2 2 5 2 2 2 2" xfId="44518" xr:uid="{00000000-0005-0000-0000-0000B2AF0000}"/>
    <cellStyle name="Notas 2 2 5 2 2 3" xfId="14435" xr:uid="{00000000-0005-0000-0000-0000B3AF0000}"/>
    <cellStyle name="Notas 2 2 5 2 2 3 2" xfId="37078" xr:uid="{00000000-0005-0000-0000-0000B4AF0000}"/>
    <cellStyle name="Notas 2 2 5 2 2 4" xfId="29637" xr:uid="{00000000-0005-0000-0000-0000B5AF0000}"/>
    <cellStyle name="Notas 2 2 5 2 3" xfId="18157" xr:uid="{00000000-0005-0000-0000-0000B6AF0000}"/>
    <cellStyle name="Notas 2 2 5 2 3 2" xfId="40800" xr:uid="{00000000-0005-0000-0000-0000B7AF0000}"/>
    <cellStyle name="Notas 2 2 5 2 4" xfId="10717" xr:uid="{00000000-0005-0000-0000-0000B8AF0000}"/>
    <cellStyle name="Notas 2 2 5 2 4 2" xfId="33360" xr:uid="{00000000-0005-0000-0000-0000B9AF0000}"/>
    <cellStyle name="Notas 2 2 5 2 5" xfId="25919" xr:uid="{00000000-0005-0000-0000-0000BAAF0000}"/>
    <cellStyle name="Notas 2 2 5 3" xfId="5144" xr:uid="{00000000-0005-0000-0000-0000BBAF0000}"/>
    <cellStyle name="Notas 2 2 5 3 2" xfId="20028" xr:uid="{00000000-0005-0000-0000-0000BCAF0000}"/>
    <cellStyle name="Notas 2 2 5 3 2 2" xfId="42671" xr:uid="{00000000-0005-0000-0000-0000BDAF0000}"/>
    <cellStyle name="Notas 2 2 5 3 3" xfId="12588" xr:uid="{00000000-0005-0000-0000-0000BEAF0000}"/>
    <cellStyle name="Notas 2 2 5 3 3 2" xfId="35231" xr:uid="{00000000-0005-0000-0000-0000BFAF0000}"/>
    <cellStyle name="Notas 2 2 5 3 4" xfId="27790" xr:uid="{00000000-0005-0000-0000-0000C0AF0000}"/>
    <cellStyle name="Notas 2 2 5 4" xfId="16310" xr:uid="{00000000-0005-0000-0000-0000C1AF0000}"/>
    <cellStyle name="Notas 2 2 5 4 2" xfId="38953" xr:uid="{00000000-0005-0000-0000-0000C2AF0000}"/>
    <cellStyle name="Notas 2 2 5 5" xfId="8870" xr:uid="{00000000-0005-0000-0000-0000C3AF0000}"/>
    <cellStyle name="Notas 2 2 5 5 2" xfId="31513" xr:uid="{00000000-0005-0000-0000-0000C4AF0000}"/>
    <cellStyle name="Notas 2 2 5 6" xfId="24072" xr:uid="{00000000-0005-0000-0000-0000C5AF0000}"/>
    <cellStyle name="Notas 2 2 6" xfId="2345" xr:uid="{00000000-0005-0000-0000-0000C6AF0000}"/>
    <cellStyle name="Notas 2 2 6 2" xfId="6066" xr:uid="{00000000-0005-0000-0000-0000C7AF0000}"/>
    <cellStyle name="Notas 2 2 6 2 2" xfId="20950" xr:uid="{00000000-0005-0000-0000-0000C8AF0000}"/>
    <cellStyle name="Notas 2 2 6 2 2 2" xfId="43593" xr:uid="{00000000-0005-0000-0000-0000C9AF0000}"/>
    <cellStyle name="Notas 2 2 6 2 3" xfId="13510" xr:uid="{00000000-0005-0000-0000-0000CAAF0000}"/>
    <cellStyle name="Notas 2 2 6 2 3 2" xfId="36153" xr:uid="{00000000-0005-0000-0000-0000CBAF0000}"/>
    <cellStyle name="Notas 2 2 6 2 4" xfId="28712" xr:uid="{00000000-0005-0000-0000-0000CCAF0000}"/>
    <cellStyle name="Notas 2 2 6 3" xfId="17232" xr:uid="{00000000-0005-0000-0000-0000CDAF0000}"/>
    <cellStyle name="Notas 2 2 6 3 2" xfId="39875" xr:uid="{00000000-0005-0000-0000-0000CEAF0000}"/>
    <cellStyle name="Notas 2 2 6 4" xfId="9792" xr:uid="{00000000-0005-0000-0000-0000CFAF0000}"/>
    <cellStyle name="Notas 2 2 6 4 2" xfId="32435" xr:uid="{00000000-0005-0000-0000-0000D0AF0000}"/>
    <cellStyle name="Notas 2 2 6 5" xfId="24994" xr:uid="{00000000-0005-0000-0000-0000D1AF0000}"/>
    <cellStyle name="Notas 2 2 7" xfId="4219" xr:uid="{00000000-0005-0000-0000-0000D2AF0000}"/>
    <cellStyle name="Notas 2 2 7 2" xfId="19103" xr:uid="{00000000-0005-0000-0000-0000D3AF0000}"/>
    <cellStyle name="Notas 2 2 7 2 2" xfId="41746" xr:uid="{00000000-0005-0000-0000-0000D4AF0000}"/>
    <cellStyle name="Notas 2 2 7 3" xfId="11663" xr:uid="{00000000-0005-0000-0000-0000D5AF0000}"/>
    <cellStyle name="Notas 2 2 7 3 2" xfId="34306" xr:uid="{00000000-0005-0000-0000-0000D6AF0000}"/>
    <cellStyle name="Notas 2 2 7 4" xfId="26865" xr:uid="{00000000-0005-0000-0000-0000D7AF0000}"/>
    <cellStyle name="Notas 2 2 8" xfId="487" xr:uid="{00000000-0005-0000-0000-0000D8AF0000}"/>
    <cellStyle name="Notas 2 2 8 2" xfId="15385" xr:uid="{00000000-0005-0000-0000-0000D9AF0000}"/>
    <cellStyle name="Notas 2 2 8 2 2" xfId="38028" xr:uid="{00000000-0005-0000-0000-0000DAAF0000}"/>
    <cellStyle name="Notas 2 2 8 3" xfId="23148" xr:uid="{00000000-0005-0000-0000-0000DBAF0000}"/>
    <cellStyle name="Notas 2 2 9" xfId="7945" xr:uid="{00000000-0005-0000-0000-0000DCAF0000}"/>
    <cellStyle name="Notas 2 2 9 2" xfId="30588" xr:uid="{00000000-0005-0000-0000-0000DDAF0000}"/>
    <cellStyle name="Notas 2 3" xfId="122" xr:uid="{00000000-0005-0000-0000-0000DEAF0000}"/>
    <cellStyle name="Notas 2 3 2" xfId="204" xr:uid="{00000000-0005-0000-0000-0000DFAF0000}"/>
    <cellStyle name="Notas 2 3 2 2" xfId="365" xr:uid="{00000000-0005-0000-0000-0000E0AF0000}"/>
    <cellStyle name="Notas 2 3 2 2 2" xfId="2146" xr:uid="{00000000-0005-0000-0000-0000E1AF0000}"/>
    <cellStyle name="Notas 2 3 2 2 2 2" xfId="3996" xr:uid="{00000000-0005-0000-0000-0000E2AF0000}"/>
    <cellStyle name="Notas 2 3 2 2 2 2 2" xfId="7717" xr:uid="{00000000-0005-0000-0000-0000E3AF0000}"/>
    <cellStyle name="Notas 2 3 2 2 2 2 2 2" xfId="22601" xr:uid="{00000000-0005-0000-0000-0000E4AF0000}"/>
    <cellStyle name="Notas 2 3 2 2 2 2 2 2 2" xfId="45244" xr:uid="{00000000-0005-0000-0000-0000E5AF0000}"/>
    <cellStyle name="Notas 2 3 2 2 2 2 2 3" xfId="15161" xr:uid="{00000000-0005-0000-0000-0000E6AF0000}"/>
    <cellStyle name="Notas 2 3 2 2 2 2 2 3 2" xfId="37804" xr:uid="{00000000-0005-0000-0000-0000E7AF0000}"/>
    <cellStyle name="Notas 2 3 2 2 2 2 2 4" xfId="30363" xr:uid="{00000000-0005-0000-0000-0000E8AF0000}"/>
    <cellStyle name="Notas 2 3 2 2 2 2 3" xfId="18883" xr:uid="{00000000-0005-0000-0000-0000E9AF0000}"/>
    <cellStyle name="Notas 2 3 2 2 2 2 3 2" xfId="41526" xr:uid="{00000000-0005-0000-0000-0000EAAF0000}"/>
    <cellStyle name="Notas 2 3 2 2 2 2 4" xfId="11443" xr:uid="{00000000-0005-0000-0000-0000EBAF0000}"/>
    <cellStyle name="Notas 2 3 2 2 2 2 4 2" xfId="34086" xr:uid="{00000000-0005-0000-0000-0000ECAF0000}"/>
    <cellStyle name="Notas 2 3 2 2 2 2 5" xfId="26645" xr:uid="{00000000-0005-0000-0000-0000EDAF0000}"/>
    <cellStyle name="Notas 2 3 2 2 2 3" xfId="5870" xr:uid="{00000000-0005-0000-0000-0000EEAF0000}"/>
    <cellStyle name="Notas 2 3 2 2 2 3 2" xfId="20754" xr:uid="{00000000-0005-0000-0000-0000EFAF0000}"/>
    <cellStyle name="Notas 2 3 2 2 2 3 2 2" xfId="43397" xr:uid="{00000000-0005-0000-0000-0000F0AF0000}"/>
    <cellStyle name="Notas 2 3 2 2 2 3 3" xfId="13314" xr:uid="{00000000-0005-0000-0000-0000F1AF0000}"/>
    <cellStyle name="Notas 2 3 2 2 2 3 3 2" xfId="35957" xr:uid="{00000000-0005-0000-0000-0000F2AF0000}"/>
    <cellStyle name="Notas 2 3 2 2 2 3 4" xfId="28516" xr:uid="{00000000-0005-0000-0000-0000F3AF0000}"/>
    <cellStyle name="Notas 2 3 2 2 2 4" xfId="17036" xr:uid="{00000000-0005-0000-0000-0000F4AF0000}"/>
    <cellStyle name="Notas 2 3 2 2 2 4 2" xfId="39679" xr:uid="{00000000-0005-0000-0000-0000F5AF0000}"/>
    <cellStyle name="Notas 2 3 2 2 2 5" xfId="9596" xr:uid="{00000000-0005-0000-0000-0000F6AF0000}"/>
    <cellStyle name="Notas 2 3 2 2 2 5 2" xfId="32239" xr:uid="{00000000-0005-0000-0000-0000F7AF0000}"/>
    <cellStyle name="Notas 2 3 2 2 2 6" xfId="24798" xr:uid="{00000000-0005-0000-0000-0000F8AF0000}"/>
    <cellStyle name="Notas 2 3 2 2 3" xfId="3071" xr:uid="{00000000-0005-0000-0000-0000F9AF0000}"/>
    <cellStyle name="Notas 2 3 2 2 3 2" xfId="6792" xr:uid="{00000000-0005-0000-0000-0000FAAF0000}"/>
    <cellStyle name="Notas 2 3 2 2 3 2 2" xfId="21676" xr:uid="{00000000-0005-0000-0000-0000FBAF0000}"/>
    <cellStyle name="Notas 2 3 2 2 3 2 2 2" xfId="44319" xr:uid="{00000000-0005-0000-0000-0000FCAF0000}"/>
    <cellStyle name="Notas 2 3 2 2 3 2 3" xfId="14236" xr:uid="{00000000-0005-0000-0000-0000FDAF0000}"/>
    <cellStyle name="Notas 2 3 2 2 3 2 3 2" xfId="36879" xr:uid="{00000000-0005-0000-0000-0000FEAF0000}"/>
    <cellStyle name="Notas 2 3 2 2 3 2 4" xfId="29438" xr:uid="{00000000-0005-0000-0000-0000FFAF0000}"/>
    <cellStyle name="Notas 2 3 2 2 3 3" xfId="17958" xr:uid="{00000000-0005-0000-0000-000000B00000}"/>
    <cellStyle name="Notas 2 3 2 2 3 3 2" xfId="40601" xr:uid="{00000000-0005-0000-0000-000001B00000}"/>
    <cellStyle name="Notas 2 3 2 2 3 4" xfId="10518" xr:uid="{00000000-0005-0000-0000-000002B00000}"/>
    <cellStyle name="Notas 2 3 2 2 3 4 2" xfId="33161" xr:uid="{00000000-0005-0000-0000-000003B00000}"/>
    <cellStyle name="Notas 2 3 2 2 3 5" xfId="25720" xr:uid="{00000000-0005-0000-0000-000004B00000}"/>
    <cellStyle name="Notas 2 3 2 2 4" xfId="4945" xr:uid="{00000000-0005-0000-0000-000005B00000}"/>
    <cellStyle name="Notas 2 3 2 2 4 2" xfId="19829" xr:uid="{00000000-0005-0000-0000-000006B00000}"/>
    <cellStyle name="Notas 2 3 2 2 4 2 2" xfId="42472" xr:uid="{00000000-0005-0000-0000-000007B00000}"/>
    <cellStyle name="Notas 2 3 2 2 4 3" xfId="12389" xr:uid="{00000000-0005-0000-0000-000008B00000}"/>
    <cellStyle name="Notas 2 3 2 2 4 3 2" xfId="35032" xr:uid="{00000000-0005-0000-0000-000009B00000}"/>
    <cellStyle name="Notas 2 3 2 2 4 4" xfId="27591" xr:uid="{00000000-0005-0000-0000-00000AB00000}"/>
    <cellStyle name="Notas 2 3 2 2 5" xfId="1218" xr:uid="{00000000-0005-0000-0000-00000BB00000}"/>
    <cellStyle name="Notas 2 3 2 2 5 2" xfId="16111" xr:uid="{00000000-0005-0000-0000-00000CB00000}"/>
    <cellStyle name="Notas 2 3 2 2 5 2 2" xfId="38754" xr:uid="{00000000-0005-0000-0000-00000DB00000}"/>
    <cellStyle name="Notas 2 3 2 2 5 3" xfId="23873" xr:uid="{00000000-0005-0000-0000-00000EB00000}"/>
    <cellStyle name="Notas 2 3 2 2 6" xfId="8671" xr:uid="{00000000-0005-0000-0000-00000FB00000}"/>
    <cellStyle name="Notas 2 3 2 2 6 2" xfId="31314" xr:uid="{00000000-0005-0000-0000-000010B00000}"/>
    <cellStyle name="Notas 2 3 2 2 7" xfId="23063" xr:uid="{00000000-0005-0000-0000-000011B00000}"/>
    <cellStyle name="Notas 2 3 2 3" xfId="1684" xr:uid="{00000000-0005-0000-0000-000012B00000}"/>
    <cellStyle name="Notas 2 3 2 3 2" xfId="3534" xr:uid="{00000000-0005-0000-0000-000013B00000}"/>
    <cellStyle name="Notas 2 3 2 3 2 2" xfId="7255" xr:uid="{00000000-0005-0000-0000-000014B00000}"/>
    <cellStyle name="Notas 2 3 2 3 2 2 2" xfId="22139" xr:uid="{00000000-0005-0000-0000-000015B00000}"/>
    <cellStyle name="Notas 2 3 2 3 2 2 2 2" xfId="44782" xr:uid="{00000000-0005-0000-0000-000016B00000}"/>
    <cellStyle name="Notas 2 3 2 3 2 2 3" xfId="14699" xr:uid="{00000000-0005-0000-0000-000017B00000}"/>
    <cellStyle name="Notas 2 3 2 3 2 2 3 2" xfId="37342" xr:uid="{00000000-0005-0000-0000-000018B00000}"/>
    <cellStyle name="Notas 2 3 2 3 2 2 4" xfId="29901" xr:uid="{00000000-0005-0000-0000-000019B00000}"/>
    <cellStyle name="Notas 2 3 2 3 2 3" xfId="18421" xr:uid="{00000000-0005-0000-0000-00001AB00000}"/>
    <cellStyle name="Notas 2 3 2 3 2 3 2" xfId="41064" xr:uid="{00000000-0005-0000-0000-00001BB00000}"/>
    <cellStyle name="Notas 2 3 2 3 2 4" xfId="10981" xr:uid="{00000000-0005-0000-0000-00001CB00000}"/>
    <cellStyle name="Notas 2 3 2 3 2 4 2" xfId="33624" xr:uid="{00000000-0005-0000-0000-00001DB00000}"/>
    <cellStyle name="Notas 2 3 2 3 2 5" xfId="26183" xr:uid="{00000000-0005-0000-0000-00001EB00000}"/>
    <cellStyle name="Notas 2 3 2 3 3" xfId="5408" xr:uid="{00000000-0005-0000-0000-00001FB00000}"/>
    <cellStyle name="Notas 2 3 2 3 3 2" xfId="20292" xr:uid="{00000000-0005-0000-0000-000020B00000}"/>
    <cellStyle name="Notas 2 3 2 3 3 2 2" xfId="42935" xr:uid="{00000000-0005-0000-0000-000021B00000}"/>
    <cellStyle name="Notas 2 3 2 3 3 3" xfId="12852" xr:uid="{00000000-0005-0000-0000-000022B00000}"/>
    <cellStyle name="Notas 2 3 2 3 3 3 2" xfId="35495" xr:uid="{00000000-0005-0000-0000-000023B00000}"/>
    <cellStyle name="Notas 2 3 2 3 3 4" xfId="28054" xr:uid="{00000000-0005-0000-0000-000024B00000}"/>
    <cellStyle name="Notas 2 3 2 3 4" xfId="16574" xr:uid="{00000000-0005-0000-0000-000025B00000}"/>
    <cellStyle name="Notas 2 3 2 3 4 2" xfId="39217" xr:uid="{00000000-0005-0000-0000-000026B00000}"/>
    <cellStyle name="Notas 2 3 2 3 5" xfId="9134" xr:uid="{00000000-0005-0000-0000-000027B00000}"/>
    <cellStyle name="Notas 2 3 2 3 5 2" xfId="31777" xr:uid="{00000000-0005-0000-0000-000028B00000}"/>
    <cellStyle name="Notas 2 3 2 3 6" xfId="24336" xr:uid="{00000000-0005-0000-0000-000029B00000}"/>
    <cellStyle name="Notas 2 3 2 4" xfId="2609" xr:uid="{00000000-0005-0000-0000-00002AB00000}"/>
    <cellStyle name="Notas 2 3 2 4 2" xfId="6330" xr:uid="{00000000-0005-0000-0000-00002BB00000}"/>
    <cellStyle name="Notas 2 3 2 4 2 2" xfId="21214" xr:uid="{00000000-0005-0000-0000-00002CB00000}"/>
    <cellStyle name="Notas 2 3 2 4 2 2 2" xfId="43857" xr:uid="{00000000-0005-0000-0000-00002DB00000}"/>
    <cellStyle name="Notas 2 3 2 4 2 3" xfId="13774" xr:uid="{00000000-0005-0000-0000-00002EB00000}"/>
    <cellStyle name="Notas 2 3 2 4 2 3 2" xfId="36417" xr:uid="{00000000-0005-0000-0000-00002FB00000}"/>
    <cellStyle name="Notas 2 3 2 4 2 4" xfId="28976" xr:uid="{00000000-0005-0000-0000-000030B00000}"/>
    <cellStyle name="Notas 2 3 2 4 3" xfId="17496" xr:uid="{00000000-0005-0000-0000-000031B00000}"/>
    <cellStyle name="Notas 2 3 2 4 3 2" xfId="40139" xr:uid="{00000000-0005-0000-0000-000032B00000}"/>
    <cellStyle name="Notas 2 3 2 4 4" xfId="10056" xr:uid="{00000000-0005-0000-0000-000033B00000}"/>
    <cellStyle name="Notas 2 3 2 4 4 2" xfId="32699" xr:uid="{00000000-0005-0000-0000-000034B00000}"/>
    <cellStyle name="Notas 2 3 2 4 5" xfId="25258" xr:uid="{00000000-0005-0000-0000-000035B00000}"/>
    <cellStyle name="Notas 2 3 2 5" xfId="4483" xr:uid="{00000000-0005-0000-0000-000036B00000}"/>
    <cellStyle name="Notas 2 3 2 5 2" xfId="19367" xr:uid="{00000000-0005-0000-0000-000037B00000}"/>
    <cellStyle name="Notas 2 3 2 5 2 2" xfId="42010" xr:uid="{00000000-0005-0000-0000-000038B00000}"/>
    <cellStyle name="Notas 2 3 2 5 3" xfId="11927" xr:uid="{00000000-0005-0000-0000-000039B00000}"/>
    <cellStyle name="Notas 2 3 2 5 3 2" xfId="34570" xr:uid="{00000000-0005-0000-0000-00003AB00000}"/>
    <cellStyle name="Notas 2 3 2 5 4" xfId="27129" xr:uid="{00000000-0005-0000-0000-00003BB00000}"/>
    <cellStyle name="Notas 2 3 2 6" xfId="753" xr:uid="{00000000-0005-0000-0000-00003CB00000}"/>
    <cellStyle name="Notas 2 3 2 6 2" xfId="15649" xr:uid="{00000000-0005-0000-0000-00003DB00000}"/>
    <cellStyle name="Notas 2 3 2 6 2 2" xfId="38292" xr:uid="{00000000-0005-0000-0000-00003EB00000}"/>
    <cellStyle name="Notas 2 3 2 6 3" xfId="23411" xr:uid="{00000000-0005-0000-0000-00003FB00000}"/>
    <cellStyle name="Notas 2 3 2 7" xfId="8209" xr:uid="{00000000-0005-0000-0000-000040B00000}"/>
    <cellStyle name="Notas 2 3 2 7 2" xfId="30852" xr:uid="{00000000-0005-0000-0000-000041B00000}"/>
    <cellStyle name="Notas 2 3 2 8" xfId="22907" xr:uid="{00000000-0005-0000-0000-000042B00000}"/>
    <cellStyle name="Notas 2 3 3" xfId="287" xr:uid="{00000000-0005-0000-0000-000043B00000}"/>
    <cellStyle name="Notas 2 3 3 2" xfId="1935" xr:uid="{00000000-0005-0000-0000-000044B00000}"/>
    <cellStyle name="Notas 2 3 3 2 2" xfId="3785" xr:uid="{00000000-0005-0000-0000-000045B00000}"/>
    <cellStyle name="Notas 2 3 3 2 2 2" xfId="7506" xr:uid="{00000000-0005-0000-0000-000046B00000}"/>
    <cellStyle name="Notas 2 3 3 2 2 2 2" xfId="22390" xr:uid="{00000000-0005-0000-0000-000047B00000}"/>
    <cellStyle name="Notas 2 3 3 2 2 2 2 2" xfId="45033" xr:uid="{00000000-0005-0000-0000-000048B00000}"/>
    <cellStyle name="Notas 2 3 3 2 2 2 3" xfId="14950" xr:uid="{00000000-0005-0000-0000-000049B00000}"/>
    <cellStyle name="Notas 2 3 3 2 2 2 3 2" xfId="37593" xr:uid="{00000000-0005-0000-0000-00004AB00000}"/>
    <cellStyle name="Notas 2 3 3 2 2 2 4" xfId="30152" xr:uid="{00000000-0005-0000-0000-00004BB00000}"/>
    <cellStyle name="Notas 2 3 3 2 2 3" xfId="18672" xr:uid="{00000000-0005-0000-0000-00004CB00000}"/>
    <cellStyle name="Notas 2 3 3 2 2 3 2" xfId="41315" xr:uid="{00000000-0005-0000-0000-00004DB00000}"/>
    <cellStyle name="Notas 2 3 3 2 2 4" xfId="11232" xr:uid="{00000000-0005-0000-0000-00004EB00000}"/>
    <cellStyle name="Notas 2 3 3 2 2 4 2" xfId="33875" xr:uid="{00000000-0005-0000-0000-00004FB00000}"/>
    <cellStyle name="Notas 2 3 3 2 2 5" xfId="26434" xr:uid="{00000000-0005-0000-0000-000050B00000}"/>
    <cellStyle name="Notas 2 3 3 2 3" xfId="5659" xr:uid="{00000000-0005-0000-0000-000051B00000}"/>
    <cellStyle name="Notas 2 3 3 2 3 2" xfId="20543" xr:uid="{00000000-0005-0000-0000-000052B00000}"/>
    <cellStyle name="Notas 2 3 3 2 3 2 2" xfId="43186" xr:uid="{00000000-0005-0000-0000-000053B00000}"/>
    <cellStyle name="Notas 2 3 3 2 3 3" xfId="13103" xr:uid="{00000000-0005-0000-0000-000054B00000}"/>
    <cellStyle name="Notas 2 3 3 2 3 3 2" xfId="35746" xr:uid="{00000000-0005-0000-0000-000055B00000}"/>
    <cellStyle name="Notas 2 3 3 2 3 4" xfId="28305" xr:uid="{00000000-0005-0000-0000-000056B00000}"/>
    <cellStyle name="Notas 2 3 3 2 4" xfId="16825" xr:uid="{00000000-0005-0000-0000-000057B00000}"/>
    <cellStyle name="Notas 2 3 3 2 4 2" xfId="39468" xr:uid="{00000000-0005-0000-0000-000058B00000}"/>
    <cellStyle name="Notas 2 3 3 2 5" xfId="9385" xr:uid="{00000000-0005-0000-0000-000059B00000}"/>
    <cellStyle name="Notas 2 3 3 2 5 2" xfId="32028" xr:uid="{00000000-0005-0000-0000-00005AB00000}"/>
    <cellStyle name="Notas 2 3 3 2 6" xfId="24587" xr:uid="{00000000-0005-0000-0000-00005BB00000}"/>
    <cellStyle name="Notas 2 3 3 3" xfId="2860" xr:uid="{00000000-0005-0000-0000-00005CB00000}"/>
    <cellStyle name="Notas 2 3 3 3 2" xfId="6581" xr:uid="{00000000-0005-0000-0000-00005DB00000}"/>
    <cellStyle name="Notas 2 3 3 3 2 2" xfId="21465" xr:uid="{00000000-0005-0000-0000-00005EB00000}"/>
    <cellStyle name="Notas 2 3 3 3 2 2 2" xfId="44108" xr:uid="{00000000-0005-0000-0000-00005FB00000}"/>
    <cellStyle name="Notas 2 3 3 3 2 3" xfId="14025" xr:uid="{00000000-0005-0000-0000-000060B00000}"/>
    <cellStyle name="Notas 2 3 3 3 2 3 2" xfId="36668" xr:uid="{00000000-0005-0000-0000-000061B00000}"/>
    <cellStyle name="Notas 2 3 3 3 2 4" xfId="29227" xr:uid="{00000000-0005-0000-0000-000062B00000}"/>
    <cellStyle name="Notas 2 3 3 3 3" xfId="17747" xr:uid="{00000000-0005-0000-0000-000063B00000}"/>
    <cellStyle name="Notas 2 3 3 3 3 2" xfId="40390" xr:uid="{00000000-0005-0000-0000-000064B00000}"/>
    <cellStyle name="Notas 2 3 3 3 4" xfId="10307" xr:uid="{00000000-0005-0000-0000-000065B00000}"/>
    <cellStyle name="Notas 2 3 3 3 4 2" xfId="32950" xr:uid="{00000000-0005-0000-0000-000066B00000}"/>
    <cellStyle name="Notas 2 3 3 3 5" xfId="25509" xr:uid="{00000000-0005-0000-0000-000067B00000}"/>
    <cellStyle name="Notas 2 3 3 4" xfId="4734" xr:uid="{00000000-0005-0000-0000-000068B00000}"/>
    <cellStyle name="Notas 2 3 3 4 2" xfId="19618" xr:uid="{00000000-0005-0000-0000-000069B00000}"/>
    <cellStyle name="Notas 2 3 3 4 2 2" xfId="42261" xr:uid="{00000000-0005-0000-0000-00006AB00000}"/>
    <cellStyle name="Notas 2 3 3 4 3" xfId="12178" xr:uid="{00000000-0005-0000-0000-00006BB00000}"/>
    <cellStyle name="Notas 2 3 3 4 3 2" xfId="34821" xr:uid="{00000000-0005-0000-0000-00006CB00000}"/>
    <cellStyle name="Notas 2 3 3 4 4" xfId="27380" xr:uid="{00000000-0005-0000-0000-00006DB00000}"/>
    <cellStyle name="Notas 2 3 3 5" xfId="1007" xr:uid="{00000000-0005-0000-0000-00006EB00000}"/>
    <cellStyle name="Notas 2 3 3 5 2" xfId="15900" xr:uid="{00000000-0005-0000-0000-00006FB00000}"/>
    <cellStyle name="Notas 2 3 3 5 2 2" xfId="38543" xr:uid="{00000000-0005-0000-0000-000070B00000}"/>
    <cellStyle name="Notas 2 3 3 5 3" xfId="23662" xr:uid="{00000000-0005-0000-0000-000071B00000}"/>
    <cellStyle name="Notas 2 3 3 6" xfId="8460" xr:uid="{00000000-0005-0000-0000-000072B00000}"/>
    <cellStyle name="Notas 2 3 3 6 2" xfId="31103" xr:uid="{00000000-0005-0000-0000-000073B00000}"/>
    <cellStyle name="Notas 2 3 3 7" xfId="22985" xr:uid="{00000000-0005-0000-0000-000074B00000}"/>
    <cellStyle name="Notas 2 3 4" xfId="1473" xr:uid="{00000000-0005-0000-0000-000075B00000}"/>
    <cellStyle name="Notas 2 3 4 2" xfId="3323" xr:uid="{00000000-0005-0000-0000-000076B00000}"/>
    <cellStyle name="Notas 2 3 4 2 2" xfId="7044" xr:uid="{00000000-0005-0000-0000-000077B00000}"/>
    <cellStyle name="Notas 2 3 4 2 2 2" xfId="21928" xr:uid="{00000000-0005-0000-0000-000078B00000}"/>
    <cellStyle name="Notas 2 3 4 2 2 2 2" xfId="44571" xr:uid="{00000000-0005-0000-0000-000079B00000}"/>
    <cellStyle name="Notas 2 3 4 2 2 3" xfId="14488" xr:uid="{00000000-0005-0000-0000-00007AB00000}"/>
    <cellStyle name="Notas 2 3 4 2 2 3 2" xfId="37131" xr:uid="{00000000-0005-0000-0000-00007BB00000}"/>
    <cellStyle name="Notas 2 3 4 2 2 4" xfId="29690" xr:uid="{00000000-0005-0000-0000-00007CB00000}"/>
    <cellStyle name="Notas 2 3 4 2 3" xfId="18210" xr:uid="{00000000-0005-0000-0000-00007DB00000}"/>
    <cellStyle name="Notas 2 3 4 2 3 2" xfId="40853" xr:uid="{00000000-0005-0000-0000-00007EB00000}"/>
    <cellStyle name="Notas 2 3 4 2 4" xfId="10770" xr:uid="{00000000-0005-0000-0000-00007FB00000}"/>
    <cellStyle name="Notas 2 3 4 2 4 2" xfId="33413" xr:uid="{00000000-0005-0000-0000-000080B00000}"/>
    <cellStyle name="Notas 2 3 4 2 5" xfId="25972" xr:uid="{00000000-0005-0000-0000-000081B00000}"/>
    <cellStyle name="Notas 2 3 4 3" xfId="5197" xr:uid="{00000000-0005-0000-0000-000082B00000}"/>
    <cellStyle name="Notas 2 3 4 3 2" xfId="20081" xr:uid="{00000000-0005-0000-0000-000083B00000}"/>
    <cellStyle name="Notas 2 3 4 3 2 2" xfId="42724" xr:uid="{00000000-0005-0000-0000-000084B00000}"/>
    <cellStyle name="Notas 2 3 4 3 3" xfId="12641" xr:uid="{00000000-0005-0000-0000-000085B00000}"/>
    <cellStyle name="Notas 2 3 4 3 3 2" xfId="35284" xr:uid="{00000000-0005-0000-0000-000086B00000}"/>
    <cellStyle name="Notas 2 3 4 3 4" xfId="27843" xr:uid="{00000000-0005-0000-0000-000087B00000}"/>
    <cellStyle name="Notas 2 3 4 4" xfId="16363" xr:uid="{00000000-0005-0000-0000-000088B00000}"/>
    <cellStyle name="Notas 2 3 4 4 2" xfId="39006" xr:uid="{00000000-0005-0000-0000-000089B00000}"/>
    <cellStyle name="Notas 2 3 4 5" xfId="8923" xr:uid="{00000000-0005-0000-0000-00008AB00000}"/>
    <cellStyle name="Notas 2 3 4 5 2" xfId="31566" xr:uid="{00000000-0005-0000-0000-00008BB00000}"/>
    <cellStyle name="Notas 2 3 4 6" xfId="24125" xr:uid="{00000000-0005-0000-0000-00008CB00000}"/>
    <cellStyle name="Notas 2 3 5" xfId="2398" xr:uid="{00000000-0005-0000-0000-00008DB00000}"/>
    <cellStyle name="Notas 2 3 5 2" xfId="6119" xr:uid="{00000000-0005-0000-0000-00008EB00000}"/>
    <cellStyle name="Notas 2 3 5 2 2" xfId="21003" xr:uid="{00000000-0005-0000-0000-00008FB00000}"/>
    <cellStyle name="Notas 2 3 5 2 2 2" xfId="43646" xr:uid="{00000000-0005-0000-0000-000090B00000}"/>
    <cellStyle name="Notas 2 3 5 2 3" xfId="13563" xr:uid="{00000000-0005-0000-0000-000091B00000}"/>
    <cellStyle name="Notas 2 3 5 2 3 2" xfId="36206" xr:uid="{00000000-0005-0000-0000-000092B00000}"/>
    <cellStyle name="Notas 2 3 5 2 4" xfId="28765" xr:uid="{00000000-0005-0000-0000-000093B00000}"/>
    <cellStyle name="Notas 2 3 5 3" xfId="17285" xr:uid="{00000000-0005-0000-0000-000094B00000}"/>
    <cellStyle name="Notas 2 3 5 3 2" xfId="39928" xr:uid="{00000000-0005-0000-0000-000095B00000}"/>
    <cellStyle name="Notas 2 3 5 4" xfId="9845" xr:uid="{00000000-0005-0000-0000-000096B00000}"/>
    <cellStyle name="Notas 2 3 5 4 2" xfId="32488" xr:uid="{00000000-0005-0000-0000-000097B00000}"/>
    <cellStyle name="Notas 2 3 5 5" xfId="25047" xr:uid="{00000000-0005-0000-0000-000098B00000}"/>
    <cellStyle name="Notas 2 3 6" xfId="4272" xr:uid="{00000000-0005-0000-0000-000099B00000}"/>
    <cellStyle name="Notas 2 3 6 2" xfId="19156" xr:uid="{00000000-0005-0000-0000-00009AB00000}"/>
    <cellStyle name="Notas 2 3 6 2 2" xfId="41799" xr:uid="{00000000-0005-0000-0000-00009BB00000}"/>
    <cellStyle name="Notas 2 3 6 3" xfId="11716" xr:uid="{00000000-0005-0000-0000-00009CB00000}"/>
    <cellStyle name="Notas 2 3 6 3 2" xfId="34359" xr:uid="{00000000-0005-0000-0000-00009DB00000}"/>
    <cellStyle name="Notas 2 3 6 4" xfId="26918" xr:uid="{00000000-0005-0000-0000-00009EB00000}"/>
    <cellStyle name="Notas 2 3 7" xfId="541" xr:uid="{00000000-0005-0000-0000-00009FB00000}"/>
    <cellStyle name="Notas 2 3 7 2" xfId="15438" xr:uid="{00000000-0005-0000-0000-0000A0B00000}"/>
    <cellStyle name="Notas 2 3 7 2 2" xfId="38081" xr:uid="{00000000-0005-0000-0000-0000A1B00000}"/>
    <cellStyle name="Notas 2 3 7 3" xfId="23201" xr:uid="{00000000-0005-0000-0000-0000A2B00000}"/>
    <cellStyle name="Notas 2 3 8" xfId="7998" xr:uid="{00000000-0005-0000-0000-0000A3B00000}"/>
    <cellStyle name="Notas 2 3 8 2" xfId="30641" xr:uid="{00000000-0005-0000-0000-0000A4B00000}"/>
    <cellStyle name="Notas 2 3 9" xfId="22829" xr:uid="{00000000-0005-0000-0000-0000A5B00000}"/>
    <cellStyle name="Notas 2 4" xfId="164" xr:uid="{00000000-0005-0000-0000-0000A6B00000}"/>
    <cellStyle name="Notas 2 4 2" xfId="326" xr:uid="{00000000-0005-0000-0000-0000A7B00000}"/>
    <cellStyle name="Notas 2 4 2 2" xfId="2041" xr:uid="{00000000-0005-0000-0000-0000A8B00000}"/>
    <cellStyle name="Notas 2 4 2 2 2" xfId="3891" xr:uid="{00000000-0005-0000-0000-0000A9B00000}"/>
    <cellStyle name="Notas 2 4 2 2 2 2" xfId="7612" xr:uid="{00000000-0005-0000-0000-0000AAB00000}"/>
    <cellStyle name="Notas 2 4 2 2 2 2 2" xfId="22496" xr:uid="{00000000-0005-0000-0000-0000ABB00000}"/>
    <cellStyle name="Notas 2 4 2 2 2 2 2 2" xfId="45139" xr:uid="{00000000-0005-0000-0000-0000ACB00000}"/>
    <cellStyle name="Notas 2 4 2 2 2 2 3" xfId="15056" xr:uid="{00000000-0005-0000-0000-0000ADB00000}"/>
    <cellStyle name="Notas 2 4 2 2 2 2 3 2" xfId="37699" xr:uid="{00000000-0005-0000-0000-0000AEB00000}"/>
    <cellStyle name="Notas 2 4 2 2 2 2 4" xfId="30258" xr:uid="{00000000-0005-0000-0000-0000AFB00000}"/>
    <cellStyle name="Notas 2 4 2 2 2 3" xfId="18778" xr:uid="{00000000-0005-0000-0000-0000B0B00000}"/>
    <cellStyle name="Notas 2 4 2 2 2 3 2" xfId="41421" xr:uid="{00000000-0005-0000-0000-0000B1B00000}"/>
    <cellStyle name="Notas 2 4 2 2 2 4" xfId="11338" xr:uid="{00000000-0005-0000-0000-0000B2B00000}"/>
    <cellStyle name="Notas 2 4 2 2 2 4 2" xfId="33981" xr:uid="{00000000-0005-0000-0000-0000B3B00000}"/>
    <cellStyle name="Notas 2 4 2 2 2 5" xfId="26540" xr:uid="{00000000-0005-0000-0000-0000B4B00000}"/>
    <cellStyle name="Notas 2 4 2 2 3" xfId="5765" xr:uid="{00000000-0005-0000-0000-0000B5B00000}"/>
    <cellStyle name="Notas 2 4 2 2 3 2" xfId="20649" xr:uid="{00000000-0005-0000-0000-0000B6B00000}"/>
    <cellStyle name="Notas 2 4 2 2 3 2 2" xfId="43292" xr:uid="{00000000-0005-0000-0000-0000B7B00000}"/>
    <cellStyle name="Notas 2 4 2 2 3 3" xfId="13209" xr:uid="{00000000-0005-0000-0000-0000B8B00000}"/>
    <cellStyle name="Notas 2 4 2 2 3 3 2" xfId="35852" xr:uid="{00000000-0005-0000-0000-0000B9B00000}"/>
    <cellStyle name="Notas 2 4 2 2 3 4" xfId="28411" xr:uid="{00000000-0005-0000-0000-0000BAB00000}"/>
    <cellStyle name="Notas 2 4 2 2 4" xfId="16931" xr:uid="{00000000-0005-0000-0000-0000BBB00000}"/>
    <cellStyle name="Notas 2 4 2 2 4 2" xfId="39574" xr:uid="{00000000-0005-0000-0000-0000BCB00000}"/>
    <cellStyle name="Notas 2 4 2 2 5" xfId="9491" xr:uid="{00000000-0005-0000-0000-0000BDB00000}"/>
    <cellStyle name="Notas 2 4 2 2 5 2" xfId="32134" xr:uid="{00000000-0005-0000-0000-0000BEB00000}"/>
    <cellStyle name="Notas 2 4 2 2 6" xfId="24693" xr:uid="{00000000-0005-0000-0000-0000BFB00000}"/>
    <cellStyle name="Notas 2 4 2 3" xfId="2966" xr:uid="{00000000-0005-0000-0000-0000C0B00000}"/>
    <cellStyle name="Notas 2 4 2 3 2" xfId="6687" xr:uid="{00000000-0005-0000-0000-0000C1B00000}"/>
    <cellStyle name="Notas 2 4 2 3 2 2" xfId="21571" xr:uid="{00000000-0005-0000-0000-0000C2B00000}"/>
    <cellStyle name="Notas 2 4 2 3 2 2 2" xfId="44214" xr:uid="{00000000-0005-0000-0000-0000C3B00000}"/>
    <cellStyle name="Notas 2 4 2 3 2 3" xfId="14131" xr:uid="{00000000-0005-0000-0000-0000C4B00000}"/>
    <cellStyle name="Notas 2 4 2 3 2 3 2" xfId="36774" xr:uid="{00000000-0005-0000-0000-0000C5B00000}"/>
    <cellStyle name="Notas 2 4 2 3 2 4" xfId="29333" xr:uid="{00000000-0005-0000-0000-0000C6B00000}"/>
    <cellStyle name="Notas 2 4 2 3 3" xfId="17853" xr:uid="{00000000-0005-0000-0000-0000C7B00000}"/>
    <cellStyle name="Notas 2 4 2 3 3 2" xfId="40496" xr:uid="{00000000-0005-0000-0000-0000C8B00000}"/>
    <cellStyle name="Notas 2 4 2 3 4" xfId="10413" xr:uid="{00000000-0005-0000-0000-0000C9B00000}"/>
    <cellStyle name="Notas 2 4 2 3 4 2" xfId="33056" xr:uid="{00000000-0005-0000-0000-0000CAB00000}"/>
    <cellStyle name="Notas 2 4 2 3 5" xfId="25615" xr:uid="{00000000-0005-0000-0000-0000CBB00000}"/>
    <cellStyle name="Notas 2 4 2 4" xfId="4840" xr:uid="{00000000-0005-0000-0000-0000CCB00000}"/>
    <cellStyle name="Notas 2 4 2 4 2" xfId="19724" xr:uid="{00000000-0005-0000-0000-0000CDB00000}"/>
    <cellStyle name="Notas 2 4 2 4 2 2" xfId="42367" xr:uid="{00000000-0005-0000-0000-0000CEB00000}"/>
    <cellStyle name="Notas 2 4 2 4 3" xfId="12284" xr:uid="{00000000-0005-0000-0000-0000CFB00000}"/>
    <cellStyle name="Notas 2 4 2 4 3 2" xfId="34927" xr:uid="{00000000-0005-0000-0000-0000D0B00000}"/>
    <cellStyle name="Notas 2 4 2 4 4" xfId="27486" xr:uid="{00000000-0005-0000-0000-0000D1B00000}"/>
    <cellStyle name="Notas 2 4 2 5" xfId="1113" xr:uid="{00000000-0005-0000-0000-0000D2B00000}"/>
    <cellStyle name="Notas 2 4 2 5 2" xfId="16006" xr:uid="{00000000-0005-0000-0000-0000D3B00000}"/>
    <cellStyle name="Notas 2 4 2 5 2 2" xfId="38649" xr:uid="{00000000-0005-0000-0000-0000D4B00000}"/>
    <cellStyle name="Notas 2 4 2 5 3" xfId="23768" xr:uid="{00000000-0005-0000-0000-0000D5B00000}"/>
    <cellStyle name="Notas 2 4 2 6" xfId="8566" xr:uid="{00000000-0005-0000-0000-0000D6B00000}"/>
    <cellStyle name="Notas 2 4 2 6 2" xfId="31209" xr:uid="{00000000-0005-0000-0000-0000D7B00000}"/>
    <cellStyle name="Notas 2 4 2 7" xfId="23024" xr:uid="{00000000-0005-0000-0000-0000D8B00000}"/>
    <cellStyle name="Notas 2 4 3" xfId="1579" xr:uid="{00000000-0005-0000-0000-0000D9B00000}"/>
    <cellStyle name="Notas 2 4 3 2" xfId="3429" xr:uid="{00000000-0005-0000-0000-0000DAB00000}"/>
    <cellStyle name="Notas 2 4 3 2 2" xfId="7150" xr:uid="{00000000-0005-0000-0000-0000DBB00000}"/>
    <cellStyle name="Notas 2 4 3 2 2 2" xfId="22034" xr:uid="{00000000-0005-0000-0000-0000DCB00000}"/>
    <cellStyle name="Notas 2 4 3 2 2 2 2" xfId="44677" xr:uid="{00000000-0005-0000-0000-0000DDB00000}"/>
    <cellStyle name="Notas 2 4 3 2 2 3" xfId="14594" xr:uid="{00000000-0005-0000-0000-0000DEB00000}"/>
    <cellStyle name="Notas 2 4 3 2 2 3 2" xfId="37237" xr:uid="{00000000-0005-0000-0000-0000DFB00000}"/>
    <cellStyle name="Notas 2 4 3 2 2 4" xfId="29796" xr:uid="{00000000-0005-0000-0000-0000E0B00000}"/>
    <cellStyle name="Notas 2 4 3 2 3" xfId="18316" xr:uid="{00000000-0005-0000-0000-0000E1B00000}"/>
    <cellStyle name="Notas 2 4 3 2 3 2" xfId="40959" xr:uid="{00000000-0005-0000-0000-0000E2B00000}"/>
    <cellStyle name="Notas 2 4 3 2 4" xfId="10876" xr:uid="{00000000-0005-0000-0000-0000E3B00000}"/>
    <cellStyle name="Notas 2 4 3 2 4 2" xfId="33519" xr:uid="{00000000-0005-0000-0000-0000E4B00000}"/>
    <cellStyle name="Notas 2 4 3 2 5" xfId="26078" xr:uid="{00000000-0005-0000-0000-0000E5B00000}"/>
    <cellStyle name="Notas 2 4 3 3" xfId="5303" xr:uid="{00000000-0005-0000-0000-0000E6B00000}"/>
    <cellStyle name="Notas 2 4 3 3 2" xfId="20187" xr:uid="{00000000-0005-0000-0000-0000E7B00000}"/>
    <cellStyle name="Notas 2 4 3 3 2 2" xfId="42830" xr:uid="{00000000-0005-0000-0000-0000E8B00000}"/>
    <cellStyle name="Notas 2 4 3 3 3" xfId="12747" xr:uid="{00000000-0005-0000-0000-0000E9B00000}"/>
    <cellStyle name="Notas 2 4 3 3 3 2" xfId="35390" xr:uid="{00000000-0005-0000-0000-0000EAB00000}"/>
    <cellStyle name="Notas 2 4 3 3 4" xfId="27949" xr:uid="{00000000-0005-0000-0000-0000EBB00000}"/>
    <cellStyle name="Notas 2 4 3 4" xfId="16469" xr:uid="{00000000-0005-0000-0000-0000ECB00000}"/>
    <cellStyle name="Notas 2 4 3 4 2" xfId="39112" xr:uid="{00000000-0005-0000-0000-0000EDB00000}"/>
    <cellStyle name="Notas 2 4 3 5" xfId="9029" xr:uid="{00000000-0005-0000-0000-0000EEB00000}"/>
    <cellStyle name="Notas 2 4 3 5 2" xfId="31672" xr:uid="{00000000-0005-0000-0000-0000EFB00000}"/>
    <cellStyle name="Notas 2 4 3 6" xfId="24231" xr:uid="{00000000-0005-0000-0000-0000F0B00000}"/>
    <cellStyle name="Notas 2 4 4" xfId="2504" xr:uid="{00000000-0005-0000-0000-0000F1B00000}"/>
    <cellStyle name="Notas 2 4 4 2" xfId="6225" xr:uid="{00000000-0005-0000-0000-0000F2B00000}"/>
    <cellStyle name="Notas 2 4 4 2 2" xfId="21109" xr:uid="{00000000-0005-0000-0000-0000F3B00000}"/>
    <cellStyle name="Notas 2 4 4 2 2 2" xfId="43752" xr:uid="{00000000-0005-0000-0000-0000F4B00000}"/>
    <cellStyle name="Notas 2 4 4 2 3" xfId="13669" xr:uid="{00000000-0005-0000-0000-0000F5B00000}"/>
    <cellStyle name="Notas 2 4 4 2 3 2" xfId="36312" xr:uid="{00000000-0005-0000-0000-0000F6B00000}"/>
    <cellStyle name="Notas 2 4 4 2 4" xfId="28871" xr:uid="{00000000-0005-0000-0000-0000F7B00000}"/>
    <cellStyle name="Notas 2 4 4 3" xfId="17391" xr:uid="{00000000-0005-0000-0000-0000F8B00000}"/>
    <cellStyle name="Notas 2 4 4 3 2" xfId="40034" xr:uid="{00000000-0005-0000-0000-0000F9B00000}"/>
    <cellStyle name="Notas 2 4 4 4" xfId="9951" xr:uid="{00000000-0005-0000-0000-0000FAB00000}"/>
    <cellStyle name="Notas 2 4 4 4 2" xfId="32594" xr:uid="{00000000-0005-0000-0000-0000FBB00000}"/>
    <cellStyle name="Notas 2 4 4 5" xfId="25153" xr:uid="{00000000-0005-0000-0000-0000FCB00000}"/>
    <cellStyle name="Notas 2 4 5" xfId="4378" xr:uid="{00000000-0005-0000-0000-0000FDB00000}"/>
    <cellStyle name="Notas 2 4 5 2" xfId="19262" xr:uid="{00000000-0005-0000-0000-0000FEB00000}"/>
    <cellStyle name="Notas 2 4 5 2 2" xfId="41905" xr:uid="{00000000-0005-0000-0000-0000FFB00000}"/>
    <cellStyle name="Notas 2 4 5 3" xfId="11822" xr:uid="{00000000-0005-0000-0000-000000B10000}"/>
    <cellStyle name="Notas 2 4 5 3 2" xfId="34465" xr:uid="{00000000-0005-0000-0000-000001B10000}"/>
    <cellStyle name="Notas 2 4 5 4" xfId="27024" xr:uid="{00000000-0005-0000-0000-000002B10000}"/>
    <cellStyle name="Notas 2 4 6" xfId="648" xr:uid="{00000000-0005-0000-0000-000003B10000}"/>
    <cellStyle name="Notas 2 4 6 2" xfId="15544" xr:uid="{00000000-0005-0000-0000-000004B10000}"/>
    <cellStyle name="Notas 2 4 6 2 2" xfId="38187" xr:uid="{00000000-0005-0000-0000-000005B10000}"/>
    <cellStyle name="Notas 2 4 6 3" xfId="23306" xr:uid="{00000000-0005-0000-0000-000006B10000}"/>
    <cellStyle name="Notas 2 4 7" xfId="8104" xr:uid="{00000000-0005-0000-0000-000007B10000}"/>
    <cellStyle name="Notas 2 4 7 2" xfId="30747" xr:uid="{00000000-0005-0000-0000-000008B10000}"/>
    <cellStyle name="Notas 2 4 8" xfId="22868" xr:uid="{00000000-0005-0000-0000-000009B10000}"/>
    <cellStyle name="Notas 2 5" xfId="247" xr:uid="{00000000-0005-0000-0000-00000AB10000}"/>
    <cellStyle name="Notas 2 5 2" xfId="1830" xr:uid="{00000000-0005-0000-0000-00000BB10000}"/>
    <cellStyle name="Notas 2 5 2 2" xfId="3680" xr:uid="{00000000-0005-0000-0000-00000CB10000}"/>
    <cellStyle name="Notas 2 5 2 2 2" xfId="7401" xr:uid="{00000000-0005-0000-0000-00000DB10000}"/>
    <cellStyle name="Notas 2 5 2 2 2 2" xfId="22285" xr:uid="{00000000-0005-0000-0000-00000EB10000}"/>
    <cellStyle name="Notas 2 5 2 2 2 2 2" xfId="44928" xr:uid="{00000000-0005-0000-0000-00000FB10000}"/>
    <cellStyle name="Notas 2 5 2 2 2 3" xfId="14845" xr:uid="{00000000-0005-0000-0000-000010B10000}"/>
    <cellStyle name="Notas 2 5 2 2 2 3 2" xfId="37488" xr:uid="{00000000-0005-0000-0000-000011B10000}"/>
    <cellStyle name="Notas 2 5 2 2 2 4" xfId="30047" xr:uid="{00000000-0005-0000-0000-000012B10000}"/>
    <cellStyle name="Notas 2 5 2 2 3" xfId="18567" xr:uid="{00000000-0005-0000-0000-000013B10000}"/>
    <cellStyle name="Notas 2 5 2 2 3 2" xfId="41210" xr:uid="{00000000-0005-0000-0000-000014B10000}"/>
    <cellStyle name="Notas 2 5 2 2 4" xfId="11127" xr:uid="{00000000-0005-0000-0000-000015B10000}"/>
    <cellStyle name="Notas 2 5 2 2 4 2" xfId="33770" xr:uid="{00000000-0005-0000-0000-000016B10000}"/>
    <cellStyle name="Notas 2 5 2 2 5" xfId="26329" xr:uid="{00000000-0005-0000-0000-000017B10000}"/>
    <cellStyle name="Notas 2 5 2 3" xfId="5554" xr:uid="{00000000-0005-0000-0000-000018B10000}"/>
    <cellStyle name="Notas 2 5 2 3 2" xfId="20438" xr:uid="{00000000-0005-0000-0000-000019B10000}"/>
    <cellStyle name="Notas 2 5 2 3 2 2" xfId="43081" xr:uid="{00000000-0005-0000-0000-00001AB10000}"/>
    <cellStyle name="Notas 2 5 2 3 3" xfId="12998" xr:uid="{00000000-0005-0000-0000-00001BB10000}"/>
    <cellStyle name="Notas 2 5 2 3 3 2" xfId="35641" xr:uid="{00000000-0005-0000-0000-00001CB10000}"/>
    <cellStyle name="Notas 2 5 2 3 4" xfId="28200" xr:uid="{00000000-0005-0000-0000-00001DB10000}"/>
    <cellStyle name="Notas 2 5 2 4" xfId="16720" xr:uid="{00000000-0005-0000-0000-00001EB10000}"/>
    <cellStyle name="Notas 2 5 2 4 2" xfId="39363" xr:uid="{00000000-0005-0000-0000-00001FB10000}"/>
    <cellStyle name="Notas 2 5 2 5" xfId="9280" xr:uid="{00000000-0005-0000-0000-000020B10000}"/>
    <cellStyle name="Notas 2 5 2 5 2" xfId="31923" xr:uid="{00000000-0005-0000-0000-000021B10000}"/>
    <cellStyle name="Notas 2 5 2 6" xfId="24482" xr:uid="{00000000-0005-0000-0000-000022B10000}"/>
    <cellStyle name="Notas 2 5 3" xfId="2755" xr:uid="{00000000-0005-0000-0000-000023B10000}"/>
    <cellStyle name="Notas 2 5 3 2" xfId="6476" xr:uid="{00000000-0005-0000-0000-000024B10000}"/>
    <cellStyle name="Notas 2 5 3 2 2" xfId="21360" xr:uid="{00000000-0005-0000-0000-000025B10000}"/>
    <cellStyle name="Notas 2 5 3 2 2 2" xfId="44003" xr:uid="{00000000-0005-0000-0000-000026B10000}"/>
    <cellStyle name="Notas 2 5 3 2 3" xfId="13920" xr:uid="{00000000-0005-0000-0000-000027B10000}"/>
    <cellStyle name="Notas 2 5 3 2 3 2" xfId="36563" xr:uid="{00000000-0005-0000-0000-000028B10000}"/>
    <cellStyle name="Notas 2 5 3 2 4" xfId="29122" xr:uid="{00000000-0005-0000-0000-000029B10000}"/>
    <cellStyle name="Notas 2 5 3 3" xfId="17642" xr:uid="{00000000-0005-0000-0000-00002AB10000}"/>
    <cellStyle name="Notas 2 5 3 3 2" xfId="40285" xr:uid="{00000000-0005-0000-0000-00002BB10000}"/>
    <cellStyle name="Notas 2 5 3 4" xfId="10202" xr:uid="{00000000-0005-0000-0000-00002CB10000}"/>
    <cellStyle name="Notas 2 5 3 4 2" xfId="32845" xr:uid="{00000000-0005-0000-0000-00002DB10000}"/>
    <cellStyle name="Notas 2 5 3 5" xfId="25404" xr:uid="{00000000-0005-0000-0000-00002EB10000}"/>
    <cellStyle name="Notas 2 5 4" xfId="4629" xr:uid="{00000000-0005-0000-0000-00002FB10000}"/>
    <cellStyle name="Notas 2 5 4 2" xfId="19513" xr:uid="{00000000-0005-0000-0000-000030B10000}"/>
    <cellStyle name="Notas 2 5 4 2 2" xfId="42156" xr:uid="{00000000-0005-0000-0000-000031B10000}"/>
    <cellStyle name="Notas 2 5 4 3" xfId="12073" xr:uid="{00000000-0005-0000-0000-000032B10000}"/>
    <cellStyle name="Notas 2 5 4 3 2" xfId="34716" xr:uid="{00000000-0005-0000-0000-000033B10000}"/>
    <cellStyle name="Notas 2 5 4 4" xfId="27275" xr:uid="{00000000-0005-0000-0000-000034B10000}"/>
    <cellStyle name="Notas 2 5 5" xfId="902" xr:uid="{00000000-0005-0000-0000-000035B10000}"/>
    <cellStyle name="Notas 2 5 5 2" xfId="15795" xr:uid="{00000000-0005-0000-0000-000036B10000}"/>
    <cellStyle name="Notas 2 5 5 2 2" xfId="38438" xr:uid="{00000000-0005-0000-0000-000037B10000}"/>
    <cellStyle name="Notas 2 5 5 3" xfId="23557" xr:uid="{00000000-0005-0000-0000-000038B10000}"/>
    <cellStyle name="Notas 2 5 6" xfId="8355" xr:uid="{00000000-0005-0000-0000-000039B10000}"/>
    <cellStyle name="Notas 2 5 6 2" xfId="30998" xr:uid="{00000000-0005-0000-0000-00003AB10000}"/>
    <cellStyle name="Notas 2 5 7" xfId="22946" xr:uid="{00000000-0005-0000-0000-00003BB10000}"/>
    <cellStyle name="Notas 2 6" xfId="1368" xr:uid="{00000000-0005-0000-0000-00003CB10000}"/>
    <cellStyle name="Notas 2 6 2" xfId="3218" xr:uid="{00000000-0005-0000-0000-00003DB10000}"/>
    <cellStyle name="Notas 2 6 2 2" xfId="6939" xr:uid="{00000000-0005-0000-0000-00003EB10000}"/>
    <cellStyle name="Notas 2 6 2 2 2" xfId="21823" xr:uid="{00000000-0005-0000-0000-00003FB10000}"/>
    <cellStyle name="Notas 2 6 2 2 2 2" xfId="44466" xr:uid="{00000000-0005-0000-0000-000040B10000}"/>
    <cellStyle name="Notas 2 6 2 2 3" xfId="14383" xr:uid="{00000000-0005-0000-0000-000041B10000}"/>
    <cellStyle name="Notas 2 6 2 2 3 2" xfId="37026" xr:uid="{00000000-0005-0000-0000-000042B10000}"/>
    <cellStyle name="Notas 2 6 2 2 4" xfId="29585" xr:uid="{00000000-0005-0000-0000-000043B10000}"/>
    <cellStyle name="Notas 2 6 2 3" xfId="18105" xr:uid="{00000000-0005-0000-0000-000044B10000}"/>
    <cellStyle name="Notas 2 6 2 3 2" xfId="40748" xr:uid="{00000000-0005-0000-0000-000045B10000}"/>
    <cellStyle name="Notas 2 6 2 4" xfId="10665" xr:uid="{00000000-0005-0000-0000-000046B10000}"/>
    <cellStyle name="Notas 2 6 2 4 2" xfId="33308" xr:uid="{00000000-0005-0000-0000-000047B10000}"/>
    <cellStyle name="Notas 2 6 2 5" xfId="25867" xr:uid="{00000000-0005-0000-0000-000048B10000}"/>
    <cellStyle name="Notas 2 6 3" xfId="5092" xr:uid="{00000000-0005-0000-0000-000049B10000}"/>
    <cellStyle name="Notas 2 6 3 2" xfId="19976" xr:uid="{00000000-0005-0000-0000-00004AB10000}"/>
    <cellStyle name="Notas 2 6 3 2 2" xfId="42619" xr:uid="{00000000-0005-0000-0000-00004BB10000}"/>
    <cellStyle name="Notas 2 6 3 3" xfId="12536" xr:uid="{00000000-0005-0000-0000-00004CB10000}"/>
    <cellStyle name="Notas 2 6 3 3 2" xfId="35179" xr:uid="{00000000-0005-0000-0000-00004DB10000}"/>
    <cellStyle name="Notas 2 6 3 4" xfId="27738" xr:uid="{00000000-0005-0000-0000-00004EB10000}"/>
    <cellStyle name="Notas 2 6 4" xfId="16258" xr:uid="{00000000-0005-0000-0000-00004FB10000}"/>
    <cellStyle name="Notas 2 6 4 2" xfId="38901" xr:uid="{00000000-0005-0000-0000-000050B10000}"/>
    <cellStyle name="Notas 2 6 5" xfId="8818" xr:uid="{00000000-0005-0000-0000-000051B10000}"/>
    <cellStyle name="Notas 2 6 5 2" xfId="31461" xr:uid="{00000000-0005-0000-0000-000052B10000}"/>
    <cellStyle name="Notas 2 6 6" xfId="24020" xr:uid="{00000000-0005-0000-0000-000053B10000}"/>
    <cellStyle name="Notas 2 7" xfId="2293" xr:uid="{00000000-0005-0000-0000-000054B10000}"/>
    <cellStyle name="Notas 2 7 2" xfId="6014" xr:uid="{00000000-0005-0000-0000-000055B10000}"/>
    <cellStyle name="Notas 2 7 2 2" xfId="20898" xr:uid="{00000000-0005-0000-0000-000056B10000}"/>
    <cellStyle name="Notas 2 7 2 2 2" xfId="43541" xr:uid="{00000000-0005-0000-0000-000057B10000}"/>
    <cellStyle name="Notas 2 7 2 3" xfId="13458" xr:uid="{00000000-0005-0000-0000-000058B10000}"/>
    <cellStyle name="Notas 2 7 2 3 2" xfId="36101" xr:uid="{00000000-0005-0000-0000-000059B10000}"/>
    <cellStyle name="Notas 2 7 2 4" xfId="28660" xr:uid="{00000000-0005-0000-0000-00005AB10000}"/>
    <cellStyle name="Notas 2 7 3" xfId="17180" xr:uid="{00000000-0005-0000-0000-00005BB10000}"/>
    <cellStyle name="Notas 2 7 3 2" xfId="39823" xr:uid="{00000000-0005-0000-0000-00005CB10000}"/>
    <cellStyle name="Notas 2 7 4" xfId="9740" xr:uid="{00000000-0005-0000-0000-00005DB10000}"/>
    <cellStyle name="Notas 2 7 4 2" xfId="32383" xr:uid="{00000000-0005-0000-0000-00005EB10000}"/>
    <cellStyle name="Notas 2 7 5" xfId="24942" xr:uid="{00000000-0005-0000-0000-00005FB10000}"/>
    <cellStyle name="Notas 2 8" xfId="4167" xr:uid="{00000000-0005-0000-0000-000060B10000}"/>
    <cellStyle name="Notas 2 8 2" xfId="19051" xr:uid="{00000000-0005-0000-0000-000061B10000}"/>
    <cellStyle name="Notas 2 8 2 2" xfId="41694" xr:uid="{00000000-0005-0000-0000-000062B10000}"/>
    <cellStyle name="Notas 2 8 3" xfId="11611" xr:uid="{00000000-0005-0000-0000-000063B10000}"/>
    <cellStyle name="Notas 2 8 3 2" xfId="34254" xr:uid="{00000000-0005-0000-0000-000064B10000}"/>
    <cellStyle name="Notas 2 8 4" xfId="26813" xr:uid="{00000000-0005-0000-0000-000065B10000}"/>
    <cellStyle name="Notas 2 9" xfId="432" xr:uid="{00000000-0005-0000-0000-000066B10000}"/>
    <cellStyle name="Notas 2 9 2" xfId="15333" xr:uid="{00000000-0005-0000-0000-000067B10000}"/>
    <cellStyle name="Notas 2 9 2 2" xfId="37976" xr:uid="{00000000-0005-0000-0000-000068B10000}"/>
    <cellStyle name="Notas 2 9 3" xfId="23096" xr:uid="{00000000-0005-0000-0000-000069B10000}"/>
    <cellStyle name="Porcentaje" xfId="73" builtinId="5"/>
    <cellStyle name="Porcentaje 10" xfId="4148" xr:uid="{00000000-0005-0000-0000-00006BB10000}"/>
    <cellStyle name="Porcentaje 11" xfId="383" xr:uid="{00000000-0005-0000-0000-00006CB10000}"/>
    <cellStyle name="Porcentaje 12" xfId="7874" xr:uid="{00000000-0005-0000-0000-00006DB10000}"/>
    <cellStyle name="Porcentaje 13" xfId="22791" xr:uid="{00000000-0005-0000-0000-00006EB10000}"/>
    <cellStyle name="Porcentaje 14" xfId="45433" xr:uid="{00000000-0005-0000-0000-00006FB10000}"/>
    <cellStyle name="Porcentaje 2" xfId="74" xr:uid="{00000000-0005-0000-0000-000070B10000}"/>
    <cellStyle name="Porcentaje 3" xfId="75" xr:uid="{00000000-0005-0000-0000-000071B10000}"/>
    <cellStyle name="Porcentaje 4" xfId="124" xr:uid="{00000000-0005-0000-0000-000072B10000}"/>
    <cellStyle name="Porcentaje 5" xfId="166" xr:uid="{00000000-0005-0000-0000-000073B10000}"/>
    <cellStyle name="Porcentaje 6" xfId="249" xr:uid="{00000000-0005-0000-0000-000074B10000}"/>
    <cellStyle name="Porcentaje 7" xfId="883" xr:uid="{00000000-0005-0000-0000-000075B10000}"/>
    <cellStyle name="Porcentaje 8" xfId="1349" xr:uid="{00000000-0005-0000-0000-000076B10000}"/>
    <cellStyle name="Porcentaje 9" xfId="2274" xr:uid="{00000000-0005-0000-0000-000077B10000}"/>
    <cellStyle name="Porcentual 2" xfId="430" xr:uid="{00000000-0005-0000-0000-000078B10000}"/>
    <cellStyle name="Salida" xfId="76" builtinId="21" customBuiltin="1"/>
    <cellStyle name="Texto de advertencia" xfId="77" builtinId="11" customBuiltin="1"/>
    <cellStyle name="Texto explicativo" xfId="78" builtinId="53" customBuiltin="1"/>
    <cellStyle name="Título" xfId="79" builtinId="15" customBuiltin="1"/>
    <cellStyle name="Título 2" xfId="80" builtinId="17" customBuiltin="1"/>
    <cellStyle name="Título 3" xfId="81" builtinId="18" customBuiltin="1"/>
    <cellStyle name="Total" xfId="82" builtinId="25" customBuiltin="1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EAEAEA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E7E7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292669"/>
      <color rgb="FFFFFFCC"/>
      <color rgb="FFBBBDC0"/>
      <color rgb="FFF6FA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6085152124366538E-2"/>
          <c:y val="2.9437931827093384E-2"/>
          <c:w val="0.86238810283764344"/>
          <c:h val="0.9705620681729065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'Datos globales '!$E$3</c:f>
              <c:strCache>
                <c:ptCount val="1"/>
                <c:pt idx="0">
                  <c:v>Total  Proyecto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292669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2A2-48DA-86DA-C7790001A2C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'!$G$3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A2-48DA-86DA-C7790001A2C0}"/>
            </c:ext>
          </c:extLst>
        </c:ser>
        <c:ser>
          <c:idx val="1"/>
          <c:order val="1"/>
          <c:tx>
            <c:strRef>
              <c:f>'Datos globales '!$E$4</c:f>
              <c:strCache>
                <c:ptCount val="1"/>
                <c:pt idx="0">
                  <c:v>Ventas a fecha de corte</c:v>
                </c:pt>
              </c:strCache>
            </c:strRef>
          </c:tx>
          <c:spPr>
            <a:solidFill>
              <a:srgbClr val="BBBDC0"/>
            </a:solidFill>
            <a:ln>
              <a:noFill/>
            </a:ln>
            <a:effectLst>
              <a:outerShdw blurRad="50800" dist="50800" dir="5400000" algn="ctr" rotWithShape="0">
                <a:schemeClr val="bg1">
                  <a:lumMod val="95000"/>
                  <a:alpha val="97000"/>
                </a:scheme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C2A2-48DA-86DA-C7790001A2C0}"/>
              </c:ext>
            </c:extLst>
          </c:dPt>
          <c:dPt>
            <c:idx val="1"/>
            <c:invertIfNegative val="0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50800" dist="50800" dir="5400000" algn="ctr" rotWithShape="0">
                  <a:schemeClr val="bg1">
                    <a:lumMod val="95000"/>
                    <a:alpha val="97000"/>
                  </a:scheme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C2A2-48DA-86DA-C7790001A2C0}"/>
              </c:ext>
            </c:extLst>
          </c:dPt>
          <c:dLbls>
            <c:dLbl>
              <c:idx val="0"/>
              <c:layout>
                <c:manualLayout>
                  <c:x val="-0.1656238714901736"/>
                  <c:y val="-3.434335239795025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A2-48DA-86DA-C7790001A2C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'Datos globales '!$G$2</c:f>
              <c:strCache>
                <c:ptCount val="1"/>
                <c:pt idx="0">
                  <c:v>%</c:v>
                </c:pt>
              </c:strCache>
            </c:strRef>
          </c:cat>
          <c:val>
            <c:numRef>
              <c:f>'Datos globales '!$G$4</c:f>
              <c:numCache>
                <c:formatCode>0%</c:formatCode>
                <c:ptCount val="1"/>
                <c:pt idx="0">
                  <c:v>0.99371069182389937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A2-48DA-86DA-C7790001A2C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399239168"/>
        <c:axId val="399240344"/>
      </c:barChart>
      <c:catAx>
        <c:axId val="39923916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99240344"/>
        <c:crosses val="autoZero"/>
        <c:auto val="1"/>
        <c:lblAlgn val="ctr"/>
        <c:lblOffset val="100"/>
        <c:noMultiLvlLbl val="0"/>
      </c:catAx>
      <c:valAx>
        <c:axId val="399240344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399239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"/>
          <c:y val="4.2749596608920783E-2"/>
          <c:w val="1"/>
          <c:h val="0.75129981654812028"/>
        </c:manualLayout>
      </c:layout>
      <c:pie3DChart>
        <c:varyColors val="1"/>
        <c:ser>
          <c:idx val="0"/>
          <c:order val="0"/>
          <c:dPt>
            <c:idx val="0"/>
            <c:bubble3D val="0"/>
            <c:spPr>
              <a:solidFill>
                <a:srgbClr val="292669"/>
              </a:solidFill>
              <a:ln>
                <a:solidFill>
                  <a:srgbClr val="292669"/>
                </a:solidFill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>
                <a:contourClr>
                  <a:srgbClr val="292669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E37-4724-B340-072927CD93C2}"/>
              </c:ext>
            </c:extLst>
          </c:dPt>
          <c:dPt>
            <c:idx val="1"/>
            <c:bubble3D val="0"/>
            <c:spPr>
              <a:solidFill>
                <a:schemeClr val="bg1">
                  <a:lumMod val="95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CE37-4724-B340-072927CD93C2}"/>
              </c:ext>
            </c:extLst>
          </c:dPt>
          <c:dPt>
            <c:idx val="2"/>
            <c:bubble3D val="0"/>
            <c:spPr>
              <a:solidFill>
                <a:srgbClr val="F6FA58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CE37-4724-B340-072927CD93C2}"/>
              </c:ext>
            </c:extLst>
          </c:dPt>
          <c:dLbls>
            <c:dLbl>
              <c:idx val="2"/>
              <c:layout>
                <c:manualLayout>
                  <c:x val="6.0068682171417608E-2"/>
                  <c:y val="0.140515264737349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E37-4724-B340-072927CD93C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'!$G$22:$I$22</c:f>
              <c:numCache>
                <c:formatCode>#,##0</c:formatCode>
                <c:ptCount val="3"/>
                <c:pt idx="0">
                  <c:v>1984056.753</c:v>
                </c:pt>
                <c:pt idx="1">
                  <c:v>888016.848</c:v>
                </c:pt>
                <c:pt idx="2">
                  <c:v>313121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7-4724-B340-072927CD93C2}"/>
            </c:ext>
          </c:extLst>
        </c:ser>
        <c:ser>
          <c:idx val="1"/>
          <c:order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A-CE37-4724-B340-072927CD93C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C-CE37-4724-B340-072927CD93C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E-CE37-4724-B340-072927CD93C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10-CE37-4724-B340-072927CD93C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'Datos globales '!$G$19:$I$19</c:f>
              <c:strCache>
                <c:ptCount val="3"/>
                <c:pt idx="0">
                  <c:v>Saldo Credito</c:v>
                </c:pt>
                <c:pt idx="1">
                  <c:v>C. Corriente</c:v>
                </c:pt>
                <c:pt idx="2">
                  <c:v>C. Vencida</c:v>
                </c:pt>
              </c:strCache>
            </c:strRef>
          </c:cat>
          <c:val>
            <c:numRef>
              <c:f>'Datos globales '!$F$21:$I$21</c:f>
              <c:numCache>
                <c:formatCode>#,##0</c:formatCode>
                <c:ptCount val="4"/>
                <c:pt idx="0">
                  <c:v>267713</c:v>
                </c:pt>
                <c:pt idx="1">
                  <c:v>0</c:v>
                </c:pt>
                <c:pt idx="2">
                  <c:v>257610.99599999998</c:v>
                </c:pt>
                <c:pt idx="3">
                  <c:v>10102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7-4724-B340-072927CD93C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1.0542529896779217E-2"/>
          <c:y val="0.78023566885814133"/>
          <c:w val="0.96705957628123007"/>
          <c:h val="0.195085128109099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s-CO"/>
              <a:t>Ventas</a:t>
            </a:r>
          </a:p>
        </c:rich>
      </c:tx>
      <c:layout>
        <c:manualLayout>
          <c:xMode val="edge"/>
          <c:yMode val="edge"/>
          <c:x val="0.45123994303246751"/>
          <c:y val="2.77401079862457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847349959810014"/>
          <c:y val="0.23177945945945946"/>
          <c:w val="0.82528346156168109"/>
          <c:h val="0.47381832463254342"/>
        </c:manualLayout>
      </c:layout>
      <c:lineChart>
        <c:grouping val="standard"/>
        <c:varyColors val="0"/>
        <c:ser>
          <c:idx val="0"/>
          <c:order val="0"/>
          <c:tx>
            <c:strRef>
              <c:f>'Ventas mes a mes'!$F$10</c:f>
              <c:strCache>
                <c:ptCount val="1"/>
                <c:pt idx="0">
                  <c:v>Und. Netas Inm. Ppales</c:v>
                </c:pt>
              </c:strCache>
            </c:strRef>
          </c:tx>
          <c:marker>
            <c:symbol val="none"/>
          </c:marker>
          <c:cat>
            <c:strRef>
              <c:f>'Ventas mes a mes'!$A$11:$A$115</c:f>
              <c:strCache>
                <c:ptCount val="105"/>
                <c:pt idx="0">
                  <c:v>Hasta Dic-16</c:v>
                </c:pt>
                <c:pt idx="1">
                  <c:v>ene-17</c:v>
                </c:pt>
                <c:pt idx="2">
                  <c:v>feb-17</c:v>
                </c:pt>
                <c:pt idx="3">
                  <c:v>mar-17</c:v>
                </c:pt>
                <c:pt idx="4">
                  <c:v>abr-17</c:v>
                </c:pt>
                <c:pt idx="5">
                  <c:v>may-17</c:v>
                </c:pt>
                <c:pt idx="6">
                  <c:v>jun-17</c:v>
                </c:pt>
                <c:pt idx="7">
                  <c:v>jul-17</c:v>
                </c:pt>
                <c:pt idx="8">
                  <c:v>ago-17</c:v>
                </c:pt>
                <c:pt idx="9">
                  <c:v>sep-17</c:v>
                </c:pt>
                <c:pt idx="10">
                  <c:v>oct-17</c:v>
                </c:pt>
                <c:pt idx="11">
                  <c:v>nov-17</c:v>
                </c:pt>
                <c:pt idx="12">
                  <c:v>dic-17</c:v>
                </c:pt>
                <c:pt idx="13">
                  <c:v>ene-18</c:v>
                </c:pt>
                <c:pt idx="14">
                  <c:v>feb-18</c:v>
                </c:pt>
                <c:pt idx="15">
                  <c:v>mar-18</c:v>
                </c:pt>
                <c:pt idx="16">
                  <c:v>abr-18</c:v>
                </c:pt>
                <c:pt idx="17">
                  <c:v>may-18</c:v>
                </c:pt>
                <c:pt idx="18">
                  <c:v>jun-18</c:v>
                </c:pt>
                <c:pt idx="19">
                  <c:v>jul-18</c:v>
                </c:pt>
                <c:pt idx="20">
                  <c:v>ago-18</c:v>
                </c:pt>
                <c:pt idx="21">
                  <c:v>sep-18</c:v>
                </c:pt>
                <c:pt idx="22">
                  <c:v>oct-18</c:v>
                </c:pt>
                <c:pt idx="23">
                  <c:v>nov-18</c:v>
                </c:pt>
                <c:pt idx="24">
                  <c:v>dic-18</c:v>
                </c:pt>
                <c:pt idx="25">
                  <c:v>ene-19</c:v>
                </c:pt>
                <c:pt idx="26">
                  <c:v>feb-19</c:v>
                </c:pt>
                <c:pt idx="27">
                  <c:v>mar-19</c:v>
                </c:pt>
                <c:pt idx="28">
                  <c:v>abr-19</c:v>
                </c:pt>
                <c:pt idx="29">
                  <c:v>may-19</c:v>
                </c:pt>
                <c:pt idx="30">
                  <c:v>jun-19</c:v>
                </c:pt>
                <c:pt idx="31">
                  <c:v>jul-19</c:v>
                </c:pt>
                <c:pt idx="32">
                  <c:v>ago-19</c:v>
                </c:pt>
                <c:pt idx="33">
                  <c:v>sep-19</c:v>
                </c:pt>
                <c:pt idx="34">
                  <c:v>oct-19</c:v>
                </c:pt>
                <c:pt idx="35">
                  <c:v>nov-19</c:v>
                </c:pt>
                <c:pt idx="36">
                  <c:v>dic-19</c:v>
                </c:pt>
                <c:pt idx="37">
                  <c:v>ene-20</c:v>
                </c:pt>
                <c:pt idx="38">
                  <c:v>feb-20</c:v>
                </c:pt>
                <c:pt idx="39">
                  <c:v>mar-20</c:v>
                </c:pt>
                <c:pt idx="40">
                  <c:v>abr-20</c:v>
                </c:pt>
                <c:pt idx="41">
                  <c:v>may-20</c:v>
                </c:pt>
                <c:pt idx="42">
                  <c:v>jun-20</c:v>
                </c:pt>
                <c:pt idx="43">
                  <c:v>jul-20</c:v>
                </c:pt>
                <c:pt idx="44">
                  <c:v>ago-20</c:v>
                </c:pt>
                <c:pt idx="45">
                  <c:v>sep-20</c:v>
                </c:pt>
                <c:pt idx="46">
                  <c:v>oct-20</c:v>
                </c:pt>
                <c:pt idx="47">
                  <c:v>nov-20</c:v>
                </c:pt>
                <c:pt idx="48">
                  <c:v>dic-20</c:v>
                </c:pt>
                <c:pt idx="49">
                  <c:v>ene-21</c:v>
                </c:pt>
                <c:pt idx="50">
                  <c:v>feb-21</c:v>
                </c:pt>
                <c:pt idx="51">
                  <c:v>mar-21</c:v>
                </c:pt>
                <c:pt idx="52">
                  <c:v>abr-21</c:v>
                </c:pt>
                <c:pt idx="53">
                  <c:v>may-21</c:v>
                </c:pt>
                <c:pt idx="54">
                  <c:v>jun-21</c:v>
                </c:pt>
                <c:pt idx="55">
                  <c:v>jul-21</c:v>
                </c:pt>
                <c:pt idx="56">
                  <c:v>ago-21</c:v>
                </c:pt>
                <c:pt idx="57">
                  <c:v>sep-21</c:v>
                </c:pt>
                <c:pt idx="58">
                  <c:v>oct-21</c:v>
                </c:pt>
                <c:pt idx="59">
                  <c:v>nov-21</c:v>
                </c:pt>
                <c:pt idx="60">
                  <c:v>dic-21</c:v>
                </c:pt>
                <c:pt idx="61">
                  <c:v>ene-22</c:v>
                </c:pt>
                <c:pt idx="62">
                  <c:v>feb-22</c:v>
                </c:pt>
                <c:pt idx="63">
                  <c:v>mar-22</c:v>
                </c:pt>
                <c:pt idx="64">
                  <c:v>abr-22</c:v>
                </c:pt>
                <c:pt idx="65">
                  <c:v>may-22</c:v>
                </c:pt>
                <c:pt idx="66">
                  <c:v>jun-22</c:v>
                </c:pt>
                <c:pt idx="67">
                  <c:v>jul-22</c:v>
                </c:pt>
                <c:pt idx="68">
                  <c:v>ago-22</c:v>
                </c:pt>
                <c:pt idx="69">
                  <c:v>sep-22</c:v>
                </c:pt>
                <c:pt idx="70">
                  <c:v>oct-22</c:v>
                </c:pt>
                <c:pt idx="71">
                  <c:v>nov-22</c:v>
                </c:pt>
                <c:pt idx="72">
                  <c:v>dic-22</c:v>
                </c:pt>
                <c:pt idx="73">
                  <c:v>ene-23</c:v>
                </c:pt>
                <c:pt idx="74">
                  <c:v>feb-23</c:v>
                </c:pt>
                <c:pt idx="75">
                  <c:v>mar-23</c:v>
                </c:pt>
                <c:pt idx="76">
                  <c:v>abr-23</c:v>
                </c:pt>
                <c:pt idx="77">
                  <c:v>may-23</c:v>
                </c:pt>
                <c:pt idx="78">
                  <c:v>jun-23</c:v>
                </c:pt>
                <c:pt idx="79">
                  <c:v>jul-23</c:v>
                </c:pt>
                <c:pt idx="80">
                  <c:v>ago-23</c:v>
                </c:pt>
                <c:pt idx="81">
                  <c:v>sep-23</c:v>
                </c:pt>
                <c:pt idx="82">
                  <c:v>oct-23</c:v>
                </c:pt>
                <c:pt idx="83">
                  <c:v>nov-23</c:v>
                </c:pt>
                <c:pt idx="84">
                  <c:v>dic-23</c:v>
                </c:pt>
                <c:pt idx="85">
                  <c:v>ene-24</c:v>
                </c:pt>
                <c:pt idx="86">
                  <c:v>feb-24</c:v>
                </c:pt>
                <c:pt idx="87">
                  <c:v>mar-24</c:v>
                </c:pt>
                <c:pt idx="88">
                  <c:v>abr-24</c:v>
                </c:pt>
                <c:pt idx="89">
                  <c:v>may-24</c:v>
                </c:pt>
                <c:pt idx="90">
                  <c:v>jun-24</c:v>
                </c:pt>
                <c:pt idx="91">
                  <c:v>jul-24</c:v>
                </c:pt>
                <c:pt idx="92">
                  <c:v>ago-24</c:v>
                </c:pt>
                <c:pt idx="93">
                  <c:v>sep-24</c:v>
                </c:pt>
                <c:pt idx="94">
                  <c:v>oct-24</c:v>
                </c:pt>
                <c:pt idx="95">
                  <c:v>nov-24</c:v>
                </c:pt>
                <c:pt idx="96">
                  <c:v>dic-24</c:v>
                </c:pt>
                <c:pt idx="97">
                  <c:v>ene-25</c:v>
                </c:pt>
                <c:pt idx="98">
                  <c:v>feb-25</c:v>
                </c:pt>
                <c:pt idx="99">
                  <c:v>mar-25</c:v>
                </c:pt>
                <c:pt idx="100">
                  <c:v>abr-25</c:v>
                </c:pt>
                <c:pt idx="101">
                  <c:v>may-25</c:v>
                </c:pt>
                <c:pt idx="102">
                  <c:v>jun-25</c:v>
                </c:pt>
                <c:pt idx="103">
                  <c:v>jul-25</c:v>
                </c:pt>
                <c:pt idx="104">
                  <c:v>ago-25</c:v>
                </c:pt>
              </c:strCache>
            </c:strRef>
          </c:cat>
          <c:val>
            <c:numRef>
              <c:f>'Ventas mes a mes'!$F$11:$F$115</c:f>
              <c:numCache>
                <c:formatCode>#,##0_ ;[Red]\-#,##0\ </c:formatCode>
                <c:ptCount val="105"/>
                <c:pt idx="0">
                  <c:v>10</c:v>
                </c:pt>
                <c:pt idx="1">
                  <c:v>11</c:v>
                </c:pt>
                <c:pt idx="2">
                  <c:v>14</c:v>
                </c:pt>
                <c:pt idx="3">
                  <c:v>12</c:v>
                </c:pt>
                <c:pt idx="4">
                  <c:v>8</c:v>
                </c:pt>
                <c:pt idx="5">
                  <c:v>18</c:v>
                </c:pt>
                <c:pt idx="6">
                  <c:v>7</c:v>
                </c:pt>
                <c:pt idx="7">
                  <c:v>9</c:v>
                </c:pt>
                <c:pt idx="8">
                  <c:v>11</c:v>
                </c:pt>
                <c:pt idx="9">
                  <c:v>7</c:v>
                </c:pt>
                <c:pt idx="10">
                  <c:v>10</c:v>
                </c:pt>
                <c:pt idx="11">
                  <c:v>9</c:v>
                </c:pt>
                <c:pt idx="12">
                  <c:v>2</c:v>
                </c:pt>
                <c:pt idx="13">
                  <c:v>6</c:v>
                </c:pt>
                <c:pt idx="14">
                  <c:v>7</c:v>
                </c:pt>
                <c:pt idx="15">
                  <c:v>16</c:v>
                </c:pt>
                <c:pt idx="16">
                  <c:v>13</c:v>
                </c:pt>
                <c:pt idx="17">
                  <c:v>0</c:v>
                </c:pt>
                <c:pt idx="18">
                  <c:v>5</c:v>
                </c:pt>
                <c:pt idx="19">
                  <c:v>5</c:v>
                </c:pt>
                <c:pt idx="20">
                  <c:v>2</c:v>
                </c:pt>
                <c:pt idx="21">
                  <c:v>2</c:v>
                </c:pt>
                <c:pt idx="22">
                  <c:v>7</c:v>
                </c:pt>
                <c:pt idx="23">
                  <c:v>9</c:v>
                </c:pt>
                <c:pt idx="24">
                  <c:v>0</c:v>
                </c:pt>
                <c:pt idx="25">
                  <c:v>-1</c:v>
                </c:pt>
                <c:pt idx="26">
                  <c:v>7</c:v>
                </c:pt>
                <c:pt idx="27">
                  <c:v>6</c:v>
                </c:pt>
                <c:pt idx="28">
                  <c:v>0</c:v>
                </c:pt>
                <c:pt idx="29">
                  <c:v>8</c:v>
                </c:pt>
                <c:pt idx="30">
                  <c:v>3</c:v>
                </c:pt>
                <c:pt idx="31">
                  <c:v>5</c:v>
                </c:pt>
                <c:pt idx="32">
                  <c:v>-3</c:v>
                </c:pt>
                <c:pt idx="33">
                  <c:v>4</c:v>
                </c:pt>
                <c:pt idx="34">
                  <c:v>13</c:v>
                </c:pt>
                <c:pt idx="35">
                  <c:v>4</c:v>
                </c:pt>
                <c:pt idx="36">
                  <c:v>5</c:v>
                </c:pt>
                <c:pt idx="37">
                  <c:v>14</c:v>
                </c:pt>
                <c:pt idx="38">
                  <c:v>6</c:v>
                </c:pt>
                <c:pt idx="39">
                  <c:v>2</c:v>
                </c:pt>
                <c:pt idx="40">
                  <c:v>5</c:v>
                </c:pt>
                <c:pt idx="41">
                  <c:v>0</c:v>
                </c:pt>
                <c:pt idx="42">
                  <c:v>1</c:v>
                </c:pt>
                <c:pt idx="43">
                  <c:v>14</c:v>
                </c:pt>
                <c:pt idx="44">
                  <c:v>4</c:v>
                </c:pt>
                <c:pt idx="45">
                  <c:v>3</c:v>
                </c:pt>
                <c:pt idx="46">
                  <c:v>6</c:v>
                </c:pt>
                <c:pt idx="47">
                  <c:v>19</c:v>
                </c:pt>
                <c:pt idx="48">
                  <c:v>21</c:v>
                </c:pt>
                <c:pt idx="49">
                  <c:v>-2</c:v>
                </c:pt>
                <c:pt idx="50">
                  <c:v>19</c:v>
                </c:pt>
                <c:pt idx="51">
                  <c:v>8</c:v>
                </c:pt>
                <c:pt idx="52">
                  <c:v>13</c:v>
                </c:pt>
                <c:pt idx="53">
                  <c:v>8</c:v>
                </c:pt>
                <c:pt idx="54">
                  <c:v>8</c:v>
                </c:pt>
                <c:pt idx="55">
                  <c:v>0</c:v>
                </c:pt>
                <c:pt idx="56">
                  <c:v>3</c:v>
                </c:pt>
                <c:pt idx="57">
                  <c:v>11</c:v>
                </c:pt>
                <c:pt idx="58">
                  <c:v>7</c:v>
                </c:pt>
                <c:pt idx="59">
                  <c:v>3</c:v>
                </c:pt>
                <c:pt idx="60">
                  <c:v>8</c:v>
                </c:pt>
                <c:pt idx="61">
                  <c:v>6</c:v>
                </c:pt>
                <c:pt idx="62">
                  <c:v>6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9</c:v>
                </c:pt>
                <c:pt idx="67">
                  <c:v>2</c:v>
                </c:pt>
                <c:pt idx="68">
                  <c:v>0</c:v>
                </c:pt>
                <c:pt idx="69">
                  <c:v>-3</c:v>
                </c:pt>
                <c:pt idx="70">
                  <c:v>0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-1</c:v>
                </c:pt>
                <c:pt idx="75">
                  <c:v>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-1</c:v>
                </c:pt>
                <c:pt idx="82">
                  <c:v>0</c:v>
                </c:pt>
                <c:pt idx="83">
                  <c:v>0</c:v>
                </c:pt>
                <c:pt idx="84">
                  <c:v>-2</c:v>
                </c:pt>
                <c:pt idx="85">
                  <c:v>-3</c:v>
                </c:pt>
                <c:pt idx="86">
                  <c:v>0</c:v>
                </c:pt>
                <c:pt idx="87">
                  <c:v>4</c:v>
                </c:pt>
                <c:pt idx="88">
                  <c:v>2</c:v>
                </c:pt>
                <c:pt idx="89">
                  <c:v>-1</c:v>
                </c:pt>
                <c:pt idx="90">
                  <c:v>5</c:v>
                </c:pt>
                <c:pt idx="91">
                  <c:v>4</c:v>
                </c:pt>
                <c:pt idx="92">
                  <c:v>-1</c:v>
                </c:pt>
                <c:pt idx="93">
                  <c:v>-1</c:v>
                </c:pt>
                <c:pt idx="94">
                  <c:v>4</c:v>
                </c:pt>
                <c:pt idx="95">
                  <c:v>0</c:v>
                </c:pt>
                <c:pt idx="96">
                  <c:v>1</c:v>
                </c:pt>
                <c:pt idx="97">
                  <c:v>-1</c:v>
                </c:pt>
                <c:pt idx="98">
                  <c:v>0</c:v>
                </c:pt>
                <c:pt idx="99">
                  <c:v>0</c:v>
                </c:pt>
                <c:pt idx="100">
                  <c:v>-1</c:v>
                </c:pt>
                <c:pt idx="101">
                  <c:v>-1</c:v>
                </c:pt>
                <c:pt idx="102">
                  <c:v>2</c:v>
                </c:pt>
                <c:pt idx="103">
                  <c:v>1</c:v>
                </c:pt>
                <c:pt idx="104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790-4A85-8067-E14E56579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128"/>
        <c:axId val="399240736"/>
      </c:lineChart>
      <c:catAx>
        <c:axId val="399241128"/>
        <c:scaling>
          <c:orientation val="minMax"/>
        </c:scaling>
        <c:delete val="0"/>
        <c:axPos val="b"/>
        <c:numFmt formatCode="[$-C0A]mmm\-yy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0736"/>
        <c:crosses val="autoZero"/>
        <c:auto val="1"/>
        <c:lblAlgn val="ctr"/>
        <c:lblOffset val="100"/>
        <c:noMultiLvlLbl val="1"/>
      </c:catAx>
      <c:valAx>
        <c:axId val="399240736"/>
        <c:scaling>
          <c:orientation val="minMax"/>
        </c:scaling>
        <c:delete val="0"/>
        <c:axPos val="l"/>
        <c:numFmt formatCode="#,##0_ ;[Red]\-#,##0\ 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CO"/>
          </a:p>
        </c:txPr>
        <c:crossAx val="399241128"/>
        <c:crosses val="autoZero"/>
        <c:crossBetween val="between"/>
      </c:valAx>
      <c:spPr>
        <a:solidFill>
          <a:schemeClr val="accent6">
            <a:lumMod val="40000"/>
            <a:lumOff val="60000"/>
          </a:schemeClr>
        </a:solidFill>
      </c:spPr>
    </c:plotArea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CO"/>
    </a:p>
  </c:txPr>
  <c:printSettings>
    <c:headerFooter/>
    <c:pageMargins b="0.75000000000000555" l="0.70000000000000062" r="0.70000000000000062" t="0.750000000000005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4.6929926611486895E-13</c:v>
              </c:pt>
              <c:pt idx="2">
                <c:v>7655.4554186815603</c:v>
              </c:pt>
              <c:pt idx="3">
                <c:v>287178.85380675702</c:v>
              </c:pt>
              <c:pt idx="4">
                <c:v>206477.55878248301</c:v>
              </c:pt>
              <c:pt idx="5">
                <c:v>84892.9208420301</c:v>
              </c:pt>
              <c:pt idx="6">
                <c:v>936.34511964425201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DF40-4894-8C22-8124D01E8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241912"/>
        <c:axId val="399243088"/>
      </c:lineChart>
      <c:catAx>
        <c:axId val="399241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3088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924308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92419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175-48CA-8CA7-D4F9DCC6A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54832"/>
        <c:axId val="394458360"/>
      </c:lineChart>
      <c:catAx>
        <c:axId val="394454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8360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3944583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394454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50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Inicial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9"/>
              <c:pt idx="0">
                <c:v>36892</c:v>
              </c:pt>
              <c:pt idx="1">
                <c:v>37258</c:v>
              </c:pt>
              <c:pt idx="2">
                <c:v>37624</c:v>
              </c:pt>
              <c:pt idx="3">
                <c:v>37990</c:v>
              </c:pt>
              <c:pt idx="4">
                <c:v>38356</c:v>
              </c:pt>
              <c:pt idx="5">
                <c:v>38722</c:v>
              </c:pt>
              <c:pt idx="6">
                <c:v>39088</c:v>
              </c:pt>
              <c:pt idx="7">
                <c:v>39454</c:v>
              </c:pt>
              <c:pt idx="8">
                <c:v>39820</c:v>
              </c:pt>
            </c:num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0</c:v>
              </c:pt>
              <c:pt idx="2">
                <c:v>3576.1190450587001</c:v>
              </c:pt>
              <c:pt idx="3">
                <c:v>212075.59513416301</c:v>
              </c:pt>
              <c:pt idx="4">
                <c:v>225480.233622281</c:v>
              </c:pt>
              <c:pt idx="5">
                <c:v>204775.817975571</c:v>
              </c:pt>
              <c:pt idx="6">
                <c:v>54605.014535183</c:v>
              </c:pt>
              <c:pt idx="7">
                <c:v>0</c:v>
              </c:pt>
              <c:pt idx="8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48C-47DA-8520-22211CBF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7312"/>
        <c:axId val="424191432"/>
      </c:lineChart>
      <c:catAx>
        <c:axId val="42419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432"/>
        <c:crosses val="autoZero"/>
        <c:auto val="1"/>
        <c:lblAlgn val="ctr"/>
        <c:lblOffset val="100"/>
        <c:tickLblSkip val="3"/>
        <c:tickMarkSkip val="1"/>
        <c:noMultiLvlLbl val="0"/>
      </c:catAx>
      <c:valAx>
        <c:axId val="4241914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E7E7FF"/>
    </a:solidFill>
    <a:ln w="3175">
      <a:solidFill>
        <a:srgbClr val="000000"/>
      </a:solidFill>
      <a:prstDash val="solid"/>
    </a:ln>
  </c:spPr>
  <c:txPr>
    <a:bodyPr/>
    <a:lstStyle/>
    <a:p>
      <a:pPr>
        <a:defRPr sz="1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Torre 3 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6B15-4F8C-98B0-31731A13B39B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6B15-4F8C-98B0-31731A13B3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1824"/>
        <c:axId val="424197704"/>
      </c:lineChart>
      <c:catAx>
        <c:axId val="42419182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7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7704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1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40000"/>
            <a:invGamma/>
          </a:srgbClr>
        </a:gs>
        <a:gs pos="100000">
          <a:srgbClr val="FFCC00"/>
        </a:gs>
      </a:gsLst>
      <a:lin ang="54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25" b="1" i="0" u="none" strike="noStrike" baseline="0">
                <a:solidFill>
                  <a:srgbClr val="333399"/>
                </a:solidFill>
                <a:latin typeface="Arial"/>
                <a:ea typeface="Arial"/>
                <a:cs typeface="Arial"/>
              </a:defRPr>
            </a:pPr>
            <a:r>
              <a:rPr lang="es-CO"/>
              <a:t>Proyección Pagos  Torre 4</a:t>
            </a:r>
          </a:p>
        </c:rich>
      </c:tx>
      <c:overlay val="0"/>
      <c:spPr>
        <a:noFill/>
        <a:ln w="25400">
          <a:noFill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5400">
              <a:solidFill>
                <a:srgbClr val="99CC00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882-4DBD-AB7B-F461F6768577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Lit>
              <c:formatCode>General</c:formatCode>
              <c:ptCount val="4"/>
              <c:pt idx="0">
                <c:v>37990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</c:numLit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882-4DBD-AB7B-F461F6768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4198488"/>
        <c:axId val="424192216"/>
      </c:lineChart>
      <c:catAx>
        <c:axId val="42419848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2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24192216"/>
        <c:scaling>
          <c:orientation val="minMax"/>
        </c:scaling>
        <c:delete val="0"/>
        <c:axPos val="l"/>
        <c:majorGridlines>
          <c:spPr>
            <a:ln w="3175">
              <a:solidFill>
                <a:srgbClr val="333399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333399"/>
            </a:solidFill>
            <a:prstDash val="solid"/>
          </a:ln>
        </c:spPr>
        <c:txPr>
          <a:bodyPr rot="0" vert="horz"/>
          <a:lstStyle/>
          <a:p>
            <a:pPr>
              <a:defRPr sz="1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CO"/>
          </a:p>
        </c:txPr>
        <c:crossAx val="4241984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gradFill rotWithShape="0">
      <a:gsLst>
        <a:gs pos="0">
          <a:srgbClr val="FFCC00">
            <a:gamma/>
            <a:tint val="33725"/>
            <a:invGamma/>
          </a:srgbClr>
        </a:gs>
        <a:gs pos="100000">
          <a:srgbClr val="FFCC00"/>
        </a:gs>
      </a:gsLst>
      <a:lin ang="2700000" scaled="1"/>
    </a:gradFill>
    <a:ln w="3175">
      <a:solidFill>
        <a:srgbClr val="000000"/>
      </a:solidFill>
      <a:prstDash val="solid"/>
    </a:ln>
  </c:spPr>
  <c:txPr>
    <a:bodyPr/>
    <a:lstStyle/>
    <a:p>
      <a:pPr>
        <a:defRPr sz="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CO"/>
    </a:p>
  </c:txPr>
  <c:printSettings>
    <c:headerFooter alignWithMargins="0"/>
    <c:pageMargins b="1" l="0.75000000000001465" r="0.75000000000001465" t="1" header="0" footer="0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Ventas mes a mes'!A1"/><Relationship Id="rId3" Type="http://schemas.openxmlformats.org/officeDocument/2006/relationships/chart" Target="../charts/chart2.xml"/><Relationship Id="rId7" Type="http://schemas.openxmlformats.org/officeDocument/2006/relationships/hyperlink" Target="#Inventario!A1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6" Type="http://schemas.openxmlformats.org/officeDocument/2006/relationships/hyperlink" Target="#'Detalle inmueble'!A1"/><Relationship Id="rId5" Type="http://schemas.openxmlformats.org/officeDocument/2006/relationships/hyperlink" Target="#'Proyeccion Recaudos'!A1"/><Relationship Id="rId10" Type="http://schemas.openxmlformats.org/officeDocument/2006/relationships/image" Target="../media/image2.png"/><Relationship Id="rId4" Type="http://schemas.openxmlformats.org/officeDocument/2006/relationships/hyperlink" Target="#'Resumen Consolidado'!A1"/><Relationship Id="rId9" Type="http://schemas.openxmlformats.org/officeDocument/2006/relationships/hyperlink" Target="#'Detalle clientes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Datos globales '!&#193;rea_de_impresi&#243;n"/><Relationship Id="rId2" Type="http://schemas.openxmlformats.org/officeDocument/2006/relationships/image" Target="../media/image3.pn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hyperlink" Target="#'Datos globales '!&#193;rea_de_impresi&#243;n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hyperlink" Target="#'Datos globales '!&#193;rea_de_impresi&#243;n"/><Relationship Id="rId1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hyperlink" Target="#'Datos globales '!&#193;rea_de_impresi&#243;n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3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'Datos globales '!&#193;rea_de_impresi&#243;n"/><Relationship Id="rId2" Type="http://schemas.openxmlformats.org/officeDocument/2006/relationships/image" Target="../media/image3.png"/><Relationship Id="rId1" Type="http://schemas.openxmlformats.org/officeDocument/2006/relationships/image" Target="../media/image5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hyperlink" Target="#Portada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579905</xdr:colOff>
      <xdr:row>0</xdr:row>
      <xdr:rowOff>61919</xdr:rowOff>
    </xdr:from>
    <xdr:to>
      <xdr:col>12</xdr:col>
      <xdr:colOff>437312</xdr:colOff>
      <xdr:row>3</xdr:row>
      <xdr:rowOff>18677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1380" y="61919"/>
          <a:ext cx="1162331" cy="56467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11</xdr:col>
      <xdr:colOff>596153</xdr:colOff>
      <xdr:row>3</xdr:row>
      <xdr:rowOff>126069</xdr:rowOff>
    </xdr:from>
    <xdr:ext cx="1790700" cy="14287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...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𝐿𝑜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h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𝑎𝑐𝑒𝑚𝑜𝑠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𝑝𝑜𝑟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 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𝑈𝑠𝑡𝑒𝑑</m:t>
                    </m:r>
                    <m:r>
                      <a:rPr lang="es-CO" sz="700" i="1">
                        <a:solidFill>
                          <a:srgbClr val="F98F01"/>
                        </a:solidFill>
                        <a:latin typeface="Cambria Math" panose="02040503050406030204" pitchFamily="18" charset="0"/>
                      </a:rPr>
                      <m:t>!</m:t>
                    </m:r>
                  </m:oMath>
                </m:oMathPara>
              </a14:m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Choice>
      <mc:Fallback xmlns="">
        <xdr:sp macro="" textlink="">
          <xdr:nvSpPr>
            <xdr:cNvPr id="3" name="CuadroTexto 2">
              <a:extLst>
                <a:ext uri="{FF2B5EF4-FFF2-40B4-BE49-F238E27FC236}">
                  <a16:creationId xmlns:a16="http://schemas.microsoft.com/office/drawing/2014/main" xmlns="" xmlns:a14="http://schemas.microsoft.com/office/drawing/2010/main" id="{00000000-0008-0000-0000-000015000000}"/>
                </a:ext>
              </a:extLst>
            </xdr:cNvPr>
            <xdr:cNvSpPr txBox="1"/>
          </xdr:nvSpPr>
          <xdr:spPr>
            <a:xfrm>
              <a:off x="8587628" y="792819"/>
              <a:ext cx="1790700" cy="14287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es-CO" sz="700" i="0">
                  <a:solidFill>
                    <a:srgbClr val="F98F01"/>
                  </a:solidFill>
                  <a:latin typeface="Cambria Math" panose="02040503050406030204" pitchFamily="18" charset="0"/>
                </a:rPr>
                <a:t>... 𝐿𝑜 ℎ𝑎𝑐𝑒𝑚𝑜𝑠 𝑝𝑜𝑟 𝑈𝑠𝑡𝑒𝑑!</a:t>
              </a:r>
              <a:endParaRPr lang="es-ES" sz="700">
                <a:solidFill>
                  <a:srgbClr val="F98F01"/>
                </a:solidFill>
              </a:endParaRPr>
            </a:p>
            <a:p>
              <a:endParaRPr lang="es-ES" sz="700">
                <a:solidFill>
                  <a:srgbClr val="F98F01"/>
                </a:solidFill>
              </a:endParaRPr>
            </a:p>
          </xdr:txBody>
        </xdr:sp>
      </mc:Fallback>
    </mc:AlternateContent>
    <xdr:clientData/>
  </xdr:oneCellAnchor>
  <xdr:twoCellAnchor>
    <xdr:from>
      <xdr:col>4</xdr:col>
      <xdr:colOff>1434355</xdr:colOff>
      <xdr:row>9</xdr:row>
      <xdr:rowOff>78440</xdr:rowOff>
    </xdr:from>
    <xdr:to>
      <xdr:col>10</xdr:col>
      <xdr:colOff>134472</xdr:colOff>
      <xdr:row>12</xdr:row>
      <xdr:rowOff>100853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100853</xdr:colOff>
      <xdr:row>13</xdr:row>
      <xdr:rowOff>89648</xdr:rowOff>
    </xdr:from>
    <xdr:to>
      <xdr:col>12</xdr:col>
      <xdr:colOff>750794</xdr:colOff>
      <xdr:row>23</xdr:row>
      <xdr:rowOff>100852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12</xdr:row>
      <xdr:rowOff>0</xdr:rowOff>
    </xdr:from>
    <xdr:to>
      <xdr:col>2</xdr:col>
      <xdr:colOff>1041447</xdr:colOff>
      <xdr:row>14</xdr:row>
      <xdr:rowOff>98052</xdr:rowOff>
    </xdr:to>
    <xdr:sp macro="" textlink="">
      <xdr:nvSpPr>
        <xdr:cNvPr id="7" name="AutoShape 7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>
          <a:spLocks noChangeArrowheads="1"/>
        </xdr:cNvSpPr>
      </xdr:nvSpPr>
      <xdr:spPr bwMode="auto">
        <a:xfrm>
          <a:off x="133350" y="2400300"/>
          <a:ext cx="1832022" cy="479052"/>
        </a:xfrm>
        <a:prstGeom prst="roundRect">
          <a:avLst>
            <a:gd name="adj" fmla="val 16667"/>
          </a:avLst>
        </a:prstGeom>
        <a:solidFill>
          <a:srgbClr val="292669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1">
              <a:lumMod val="9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Resumen Consolidado</a:t>
          </a:r>
        </a:p>
      </xdr:txBody>
    </xdr:sp>
    <xdr:clientData/>
  </xdr:twoCellAnchor>
  <xdr:twoCellAnchor>
    <xdr:from>
      <xdr:col>1</xdr:col>
      <xdr:colOff>27314</xdr:colOff>
      <xdr:row>19</xdr:row>
      <xdr:rowOff>16953</xdr:rowOff>
    </xdr:from>
    <xdr:to>
      <xdr:col>2</xdr:col>
      <xdr:colOff>1041447</xdr:colOff>
      <xdr:row>20</xdr:row>
      <xdr:rowOff>77881</xdr:rowOff>
    </xdr:to>
    <xdr:sp macro="" textlink="">
      <xdr:nvSpPr>
        <xdr:cNvPr id="8" name="AutoShape 7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>
          <a:spLocks noChangeArrowheads="1"/>
        </xdr:cNvSpPr>
      </xdr:nvSpPr>
      <xdr:spPr bwMode="auto">
        <a:xfrm>
          <a:off x="160664" y="3750753"/>
          <a:ext cx="1804708" cy="251428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Proyección Pagos</a:t>
          </a:r>
        </a:p>
      </xdr:txBody>
    </xdr:sp>
    <xdr:clientData/>
  </xdr:twoCellAnchor>
  <xdr:twoCellAnchor>
    <xdr:from>
      <xdr:col>1</xdr:col>
      <xdr:colOff>46286</xdr:colOff>
      <xdr:row>20</xdr:row>
      <xdr:rowOff>134466</xdr:rowOff>
    </xdr:from>
    <xdr:to>
      <xdr:col>2</xdr:col>
      <xdr:colOff>1030241</xdr:colOff>
      <xdr:row>21</xdr:row>
      <xdr:rowOff>159123</xdr:rowOff>
    </xdr:to>
    <xdr:sp macro="" textlink="">
      <xdr:nvSpPr>
        <xdr:cNvPr id="9" name="AutoShape 8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>
          <a:spLocks noChangeArrowheads="1"/>
        </xdr:cNvSpPr>
      </xdr:nvSpPr>
      <xdr:spPr bwMode="auto">
        <a:xfrm>
          <a:off x="180757" y="3787584"/>
          <a:ext cx="1779572" cy="21515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Inmuebles</a:t>
          </a:r>
        </a:p>
      </xdr:txBody>
    </xdr:sp>
    <xdr:clientData/>
  </xdr:twoCellAnchor>
  <xdr:twoCellAnchor>
    <xdr:from>
      <xdr:col>1</xdr:col>
      <xdr:colOff>55889</xdr:colOff>
      <xdr:row>22</xdr:row>
      <xdr:rowOff>23481</xdr:rowOff>
    </xdr:from>
    <xdr:to>
      <xdr:col>2</xdr:col>
      <xdr:colOff>1041447</xdr:colOff>
      <xdr:row>23</xdr:row>
      <xdr:rowOff>82918</xdr:rowOff>
    </xdr:to>
    <xdr:sp macro="" textlink="">
      <xdr:nvSpPr>
        <xdr:cNvPr id="10" name="AutoShape 8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>
          <a:spLocks noChangeArrowheads="1"/>
        </xdr:cNvSpPr>
      </xdr:nvSpPr>
      <xdr:spPr bwMode="auto">
        <a:xfrm>
          <a:off x="190360" y="4057599"/>
          <a:ext cx="1781175" cy="249937"/>
        </a:xfrm>
        <a:prstGeom prst="roundRect">
          <a:avLst/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Inventario</a:t>
          </a:r>
        </a:p>
      </xdr:txBody>
    </xdr:sp>
    <xdr:clientData/>
  </xdr:twoCellAnchor>
  <xdr:twoCellAnchor>
    <xdr:from>
      <xdr:col>1</xdr:col>
      <xdr:colOff>17789</xdr:colOff>
      <xdr:row>15</xdr:row>
      <xdr:rowOff>6868</xdr:rowOff>
    </xdr:from>
    <xdr:to>
      <xdr:col>2</xdr:col>
      <xdr:colOff>1041447</xdr:colOff>
      <xdr:row>16</xdr:row>
      <xdr:rowOff>146237</xdr:rowOff>
    </xdr:to>
    <xdr:sp macro="" textlink="">
      <xdr:nvSpPr>
        <xdr:cNvPr id="11" name="AutoShape 7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>
          <a:spLocks noChangeArrowheads="1"/>
        </xdr:cNvSpPr>
      </xdr:nvSpPr>
      <xdr:spPr bwMode="auto">
        <a:xfrm>
          <a:off x="151139" y="2978668"/>
          <a:ext cx="1814233" cy="329869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Ventas mes a mes</a:t>
          </a:r>
        </a:p>
      </xdr:txBody>
    </xdr:sp>
    <xdr:clientData/>
  </xdr:twoCellAnchor>
  <xdr:twoCellAnchor>
    <xdr:from>
      <xdr:col>1</xdr:col>
      <xdr:colOff>27310</xdr:colOff>
      <xdr:row>17</xdr:row>
      <xdr:rowOff>50987</xdr:rowOff>
    </xdr:from>
    <xdr:to>
      <xdr:col>2</xdr:col>
      <xdr:colOff>1041447</xdr:colOff>
      <xdr:row>18</xdr:row>
      <xdr:rowOff>117662</xdr:rowOff>
    </xdr:to>
    <xdr:sp macro="" textlink="">
      <xdr:nvSpPr>
        <xdr:cNvPr id="12" name="AutoShape 8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>
          <a:spLocks noChangeArrowheads="1"/>
        </xdr:cNvSpPr>
      </xdr:nvSpPr>
      <xdr:spPr bwMode="auto">
        <a:xfrm>
          <a:off x="160660" y="3403787"/>
          <a:ext cx="1804712" cy="257175"/>
        </a:xfrm>
        <a:prstGeom prst="roundRect">
          <a:avLst>
            <a:gd name="adj" fmla="val 16667"/>
          </a:avLst>
        </a:prstGeom>
        <a:solidFill>
          <a:schemeClr val="bg1"/>
        </a:solidFill>
        <a:ln w="12700" algn="ctr">
          <a:solidFill>
            <a:schemeClr val="bg1"/>
          </a:solidFill>
          <a:round/>
          <a:headEnd/>
          <a:tailEnd/>
        </a:ln>
        <a:effectLst>
          <a:outerShdw dist="35921" dir="2700000" algn="ctr" rotWithShape="0">
            <a:schemeClr val="bg2">
              <a:lumMod val="75000"/>
            </a:schemeClr>
          </a:outerShdw>
        </a:effectLst>
      </xdr:spPr>
      <xdr:txBody>
        <a:bodyPr vertOverflow="clip" wrap="square" lIns="36576" tIns="32004" rIns="36576" bIns="32004" anchor="ctr" upright="1"/>
        <a:lstStyle/>
        <a:p>
          <a:pPr marL="0" indent="0" algn="ctr" rtl="1">
            <a:defRPr sz="1000"/>
          </a:pPr>
          <a:r>
            <a:rPr lang="es-ES" sz="1400" b="0" i="0" strike="noStrike">
              <a:solidFill>
                <a:srgbClr val="BBBDC0"/>
              </a:solidFill>
              <a:latin typeface="Franklin Gothic Demi Cond" panose="020B0706030402020204" pitchFamily="34" charset="0"/>
              <a:ea typeface="+mn-ea"/>
              <a:cs typeface="+mn-cs"/>
            </a:rPr>
            <a:t>Detalle de clientes</a:t>
          </a:r>
        </a:p>
      </xdr:txBody>
    </xdr:sp>
    <xdr:clientData/>
  </xdr:twoCellAnchor>
  <xdr:twoCellAnchor editAs="oneCell">
    <xdr:from>
      <xdr:col>1</xdr:col>
      <xdr:colOff>11205</xdr:colOff>
      <xdr:row>0</xdr:row>
      <xdr:rowOff>123264</xdr:rowOff>
    </xdr:from>
    <xdr:to>
      <xdr:col>2</xdr:col>
      <xdr:colOff>883023</xdr:colOff>
      <xdr:row>6</xdr:row>
      <xdr:rowOff>22412</xdr:rowOff>
    </xdr:to>
    <xdr:pic>
      <xdr:nvPicPr>
        <xdr:cNvPr id="13" name="12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676" y="123264"/>
          <a:ext cx="1792941" cy="112058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204788</xdr:colOff>
      <xdr:row>1</xdr:row>
      <xdr:rowOff>88107</xdr:rowOff>
    </xdr:from>
    <xdr:to>
      <xdr:col>1</xdr:col>
      <xdr:colOff>750094</xdr:colOff>
      <xdr:row>2</xdr:row>
      <xdr:rowOff>47624</xdr:rowOff>
    </xdr:to>
    <xdr:sp macro="" textlink="">
      <xdr:nvSpPr>
        <xdr:cNvPr id="2049" name="AutoShap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SpPr>
          <a:spLocks noChangeArrowheads="1"/>
        </xdr:cNvSpPr>
      </xdr:nvSpPr>
      <xdr:spPr bwMode="auto">
        <a:xfrm>
          <a:off x="264319" y="326232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29</xdr:col>
      <xdr:colOff>0</xdr:colOff>
      <xdr:row>0</xdr:row>
      <xdr:rowOff>11906</xdr:rowOff>
    </xdr:from>
    <xdr:to>
      <xdr:col>29</xdr:col>
      <xdr:colOff>810260</xdr:colOff>
      <xdr:row>3</xdr:row>
      <xdr:rowOff>45878</xdr:rowOff>
    </xdr:to>
    <xdr:pic>
      <xdr:nvPicPr>
        <xdr:cNvPr id="4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78188" y="11906"/>
          <a:ext cx="810260" cy="77216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76200</xdr:colOff>
      <xdr:row>0</xdr:row>
      <xdr:rowOff>0</xdr:rowOff>
    </xdr:from>
    <xdr:to>
      <xdr:col>13</xdr:col>
      <xdr:colOff>886460</xdr:colOff>
      <xdr:row>2</xdr:row>
      <xdr:rowOff>95250</xdr:rowOff>
    </xdr:to>
    <xdr:pic>
      <xdr:nvPicPr>
        <xdr:cNvPr id="4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0"/>
          <a:ext cx="810260" cy="5238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152400</xdr:colOff>
      <xdr:row>1</xdr:row>
      <xdr:rowOff>0</xdr:rowOff>
    </xdr:from>
    <xdr:to>
      <xdr:col>2</xdr:col>
      <xdr:colOff>180975</xdr:colOff>
      <xdr:row>1</xdr:row>
      <xdr:rowOff>219075</xdr:rowOff>
    </xdr:to>
    <xdr:sp macro="" textlink="">
      <xdr:nvSpPr>
        <xdr:cNvPr id="5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>
          <a:spLocks noChangeArrowheads="1"/>
        </xdr:cNvSpPr>
      </xdr:nvSpPr>
      <xdr:spPr bwMode="auto">
        <a:xfrm>
          <a:off x="190500" y="47625"/>
          <a:ext cx="409575" cy="21907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9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751543</xdr:colOff>
      <xdr:row>117</xdr:row>
      <xdr:rowOff>5789</xdr:rowOff>
    </xdr:from>
    <xdr:to>
      <xdr:col>8</xdr:col>
      <xdr:colOff>1331</xdr:colOff>
      <xdr:row>131</xdr:row>
      <xdr:rowOff>95789</xdr:rowOff>
    </xdr:to>
    <xdr:graphicFrame macro="">
      <xdr:nvGraphicFramePr>
        <xdr:cNvPr id="5322" name="6 Gráfico">
          <a:extLst>
            <a:ext uri="{FF2B5EF4-FFF2-40B4-BE49-F238E27FC236}">
              <a16:creationId xmlns:a16="http://schemas.microsoft.com/office/drawing/2014/main" id="{00000000-0008-0000-0300-0000CA1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10</xdr:col>
      <xdr:colOff>100852</xdr:colOff>
      <xdr:row>0</xdr:row>
      <xdr:rowOff>96371</xdr:rowOff>
    </xdr:from>
    <xdr:to>
      <xdr:col>10</xdr:col>
      <xdr:colOff>911112</xdr:colOff>
      <xdr:row>4</xdr:row>
      <xdr:rowOff>140149</xdr:rowOff>
    </xdr:to>
    <xdr:pic>
      <xdr:nvPicPr>
        <xdr:cNvPr id="5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99793" y="96371"/>
          <a:ext cx="810260" cy="7721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425823</xdr:colOff>
      <xdr:row>1</xdr:row>
      <xdr:rowOff>33618</xdr:rowOff>
    </xdr:from>
    <xdr:to>
      <xdr:col>0</xdr:col>
      <xdr:colOff>971129</xdr:colOff>
      <xdr:row>1</xdr:row>
      <xdr:rowOff>255073</xdr:rowOff>
    </xdr:to>
    <xdr:sp macro="" textlink="">
      <xdr:nvSpPr>
        <xdr:cNvPr id="6" name="AutoShap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>
          <a:spLocks noChangeArrowheads="1"/>
        </xdr:cNvSpPr>
      </xdr:nvSpPr>
      <xdr:spPr bwMode="auto">
        <a:xfrm>
          <a:off x="425823" y="302559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105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228600</xdr:colOff>
      <xdr:row>0</xdr:row>
      <xdr:rowOff>152400</xdr:rowOff>
    </xdr:from>
    <xdr:to>
      <xdr:col>32</xdr:col>
      <xdr:colOff>1085850</xdr:colOff>
      <xdr:row>2</xdr:row>
      <xdr:rowOff>180975</xdr:rowOff>
    </xdr:to>
    <xdr:pic>
      <xdr:nvPicPr>
        <xdr:cNvPr id="4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45725" y="152400"/>
          <a:ext cx="857250" cy="4667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275167</xdr:colOff>
      <xdr:row>5</xdr:row>
      <xdr:rowOff>31749</xdr:rowOff>
    </xdr:from>
    <xdr:to>
      <xdr:col>0</xdr:col>
      <xdr:colOff>820473</xdr:colOff>
      <xdr:row>5</xdr:row>
      <xdr:rowOff>253204</xdr:rowOff>
    </xdr:to>
    <xdr:sp macro="" textlink="">
      <xdr:nvSpPr>
        <xdr:cNvPr id="5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rrowheads="1"/>
        </xdr:cNvSpPr>
      </xdr:nvSpPr>
      <xdr:spPr bwMode="auto">
        <a:xfrm>
          <a:off x="275167" y="973666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228600</xdr:colOff>
      <xdr:row>0</xdr:row>
      <xdr:rowOff>295274</xdr:rowOff>
    </xdr:from>
    <xdr:to>
      <xdr:col>2</xdr:col>
      <xdr:colOff>647700</xdr:colOff>
      <xdr:row>1</xdr:row>
      <xdr:rowOff>133349</xdr:rowOff>
    </xdr:to>
    <xdr:sp macro="" textlink="">
      <xdr:nvSpPr>
        <xdr:cNvPr id="3" name="AutoShap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Arrowheads="1"/>
        </xdr:cNvSpPr>
      </xdr:nvSpPr>
      <xdr:spPr bwMode="auto">
        <a:xfrm>
          <a:off x="2933700" y="295274"/>
          <a:ext cx="419100" cy="20002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  <xdr:twoCellAnchor editAs="oneCell">
    <xdr:from>
      <xdr:col>55</xdr:col>
      <xdr:colOff>652461</xdr:colOff>
      <xdr:row>0</xdr:row>
      <xdr:rowOff>0</xdr:rowOff>
    </xdr:from>
    <xdr:to>
      <xdr:col>56</xdr:col>
      <xdr:colOff>895880</xdr:colOff>
      <xdr:row>1</xdr:row>
      <xdr:rowOff>142875</xdr:rowOff>
    </xdr:to>
    <xdr:pic>
      <xdr:nvPicPr>
        <xdr:cNvPr id="2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C3B4A450-4886-49C7-979C-7D7BDA95D23B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77961" y="0"/>
          <a:ext cx="862013" cy="5000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1</xdr:row>
      <xdr:rowOff>66675</xdr:rowOff>
    </xdr:from>
    <xdr:to>
      <xdr:col>6</xdr:col>
      <xdr:colOff>704850</xdr:colOff>
      <xdr:row>4</xdr:row>
      <xdr:rowOff>3175</xdr:rowOff>
    </xdr:to>
    <xdr:pic>
      <xdr:nvPicPr>
        <xdr:cNvPr id="4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0" y="228600"/>
          <a:ext cx="581025" cy="3524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0</xdr:col>
      <xdr:colOff>114300</xdr:colOff>
      <xdr:row>1</xdr:row>
      <xdr:rowOff>66675</xdr:rowOff>
    </xdr:from>
    <xdr:to>
      <xdr:col>0</xdr:col>
      <xdr:colOff>659606</xdr:colOff>
      <xdr:row>1</xdr:row>
      <xdr:rowOff>288130</xdr:rowOff>
    </xdr:to>
    <xdr:sp macro="" textlink="">
      <xdr:nvSpPr>
        <xdr:cNvPr id="6" name="AutoShap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>
          <a:spLocks noChangeArrowheads="1"/>
        </xdr:cNvSpPr>
      </xdr:nvSpPr>
      <xdr:spPr bwMode="auto">
        <a:xfrm>
          <a:off x="114300" y="228600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5" name="Chart 5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12</xdr:row>
      <xdr:rowOff>0</xdr:rowOff>
    </xdr:from>
    <xdr:to>
      <xdr:col>12</xdr:col>
      <xdr:colOff>0</xdr:colOff>
      <xdr:row>12</xdr:row>
      <xdr:rowOff>0</xdr:rowOff>
    </xdr:to>
    <xdr:graphicFrame macro="">
      <xdr:nvGraphicFramePr>
        <xdr:cNvPr id="6" name="Chart 6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28</xdr:col>
      <xdr:colOff>836295</xdr:colOff>
      <xdr:row>0</xdr:row>
      <xdr:rowOff>0</xdr:rowOff>
    </xdr:from>
    <xdr:to>
      <xdr:col>29</xdr:col>
      <xdr:colOff>762847</xdr:colOff>
      <xdr:row>1</xdr:row>
      <xdr:rowOff>270934</xdr:rowOff>
    </xdr:to>
    <xdr:pic>
      <xdr:nvPicPr>
        <xdr:cNvPr id="10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337655" y="0"/>
          <a:ext cx="802852" cy="537634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</xdr:col>
      <xdr:colOff>161925</xdr:colOff>
      <xdr:row>0</xdr:row>
      <xdr:rowOff>200025</xdr:rowOff>
    </xdr:from>
    <xdr:to>
      <xdr:col>1</xdr:col>
      <xdr:colOff>707231</xdr:colOff>
      <xdr:row>1</xdr:row>
      <xdr:rowOff>183355</xdr:rowOff>
    </xdr:to>
    <xdr:sp macro="" textlink="">
      <xdr:nvSpPr>
        <xdr:cNvPr id="9" name="AutoShap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>
          <a:spLocks noChangeArrowheads="1"/>
        </xdr:cNvSpPr>
      </xdr:nvSpPr>
      <xdr:spPr bwMode="auto">
        <a:xfrm>
          <a:off x="238125" y="200025"/>
          <a:ext cx="545306" cy="221455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8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0</xdr:colOff>
      <xdr:row>3</xdr:row>
      <xdr:rowOff>28575</xdr:rowOff>
    </xdr:to>
    <xdr:pic>
      <xdr:nvPicPr>
        <xdr:cNvPr id="11516" name="Picture 2070" descr="logoequilibrium">
          <a:extLst>
            <a:ext uri="{FF2B5EF4-FFF2-40B4-BE49-F238E27FC236}">
              <a16:creationId xmlns:a16="http://schemas.microsoft.com/office/drawing/2014/main" id="{00000000-0008-0000-0800-0000FC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0"/>
          <a:ext cx="0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142874</xdr:colOff>
      <xdr:row>2</xdr:row>
      <xdr:rowOff>53340</xdr:rowOff>
    </xdr:from>
    <xdr:to>
      <xdr:col>22</xdr:col>
      <xdr:colOff>182879</xdr:colOff>
      <xdr:row>4</xdr:row>
      <xdr:rowOff>198120</xdr:rowOff>
    </xdr:to>
    <xdr:pic>
      <xdr:nvPicPr>
        <xdr:cNvPr id="6" name="4 Imagen" descr="http://londonogomez.com/admin/adminuploads/imag_prin_prod/s_producto_07101619T29U.jp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0914" y="121920"/>
          <a:ext cx="969645" cy="6400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6</xdr:col>
      <xdr:colOff>30480</xdr:colOff>
      <xdr:row>2</xdr:row>
      <xdr:rowOff>118110</xdr:rowOff>
    </xdr:from>
    <xdr:to>
      <xdr:col>6</xdr:col>
      <xdr:colOff>499586</xdr:colOff>
      <xdr:row>3</xdr:row>
      <xdr:rowOff>82390</xdr:rowOff>
    </xdr:to>
    <xdr:sp macro="" textlink="">
      <xdr:nvSpPr>
        <xdr:cNvPr id="7" name="AutoShap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>
          <a:spLocks noChangeArrowheads="1"/>
        </xdr:cNvSpPr>
      </xdr:nvSpPr>
      <xdr:spPr bwMode="auto">
        <a:xfrm>
          <a:off x="114300" y="186690"/>
          <a:ext cx="469106" cy="230980"/>
        </a:xfrm>
        <a:prstGeom prst="roundRect">
          <a:avLst>
            <a:gd name="adj" fmla="val 16667"/>
          </a:avLst>
        </a:prstGeom>
        <a:solidFill>
          <a:schemeClr val="bg1">
            <a:lumMod val="95000"/>
          </a:schemeClr>
        </a:solidFill>
        <a:ln w="9525" algn="ctr">
          <a:noFill/>
          <a:round/>
          <a:headEnd/>
          <a:tailEnd/>
        </a:ln>
        <a:effectLst/>
      </xdr:spPr>
      <xdr:txBody>
        <a:bodyPr vertOverflow="clip" wrap="square" lIns="27432" tIns="22860" rIns="27432" bIns="22860" anchor="ctr" upright="1"/>
        <a:lstStyle/>
        <a:p>
          <a:pPr algn="ctr" rtl="1">
            <a:defRPr sz="1000"/>
          </a:pPr>
          <a:r>
            <a:rPr lang="es-MX" sz="700" b="0" i="0" strike="noStrike">
              <a:solidFill>
                <a:sysClr val="windowText" lastClr="000000"/>
              </a:solidFill>
              <a:latin typeface="+mn-lt"/>
            </a:rPr>
            <a:t>Volver</a:t>
          </a:r>
        </a:p>
      </xdr:txBody>
    </xdr:sp>
    <xdr:clientData fPrint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230841</xdr:rowOff>
    </xdr:from>
    <xdr:to>
      <xdr:col>1</xdr:col>
      <xdr:colOff>847725</xdr:colOff>
      <xdr:row>4</xdr:row>
      <xdr:rowOff>189379</xdr:rowOff>
    </xdr:to>
    <xdr:sp macro="" textlink="">
      <xdr:nvSpPr>
        <xdr:cNvPr id="2" name="AutoShape 3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rrowheads="1"/>
        </xdr:cNvSpPr>
      </xdr:nvSpPr>
      <xdr:spPr bwMode="auto">
        <a:xfrm>
          <a:off x="165847" y="819150"/>
          <a:ext cx="723900" cy="266700"/>
        </a:xfrm>
        <a:prstGeom prst="roundRect">
          <a:avLst>
            <a:gd name="adj" fmla="val 16667"/>
          </a:avLst>
        </a:prstGeom>
        <a:solidFill>
          <a:srgbClr val="22BCAA"/>
        </a:solidFill>
        <a:ln w="9525">
          <a:noFill/>
          <a:round/>
          <a:headEnd/>
          <a:tailEnd/>
        </a:ln>
        <a:effectLst/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es-ES" sz="1100" b="0" i="0" strike="noStrike">
              <a:solidFill>
                <a:schemeClr val="bg1"/>
              </a:solidFill>
              <a:latin typeface="Arial Black" pitchFamily="34" charset="0"/>
            </a:rPr>
            <a:t>Volver</a:t>
          </a:r>
          <a:endParaRPr lang="es-ES" sz="1200" b="0" i="0" strike="noStrike">
            <a:solidFill>
              <a:schemeClr val="bg1"/>
            </a:solidFill>
            <a:latin typeface="Arial Black" pitchFamily="34" charset="0"/>
          </a:endParaRPr>
        </a:p>
      </xdr:txBody>
    </xdr:sp>
    <xdr:clientData fPrintsWithSheet="0"/>
  </xdr:twoCellAnchor>
  <xdr:twoCellAnchor>
    <xdr:from>
      <xdr:col>1</xdr:col>
      <xdr:colOff>0</xdr:colOff>
      <xdr:row>53</xdr:row>
      <xdr:rowOff>0</xdr:rowOff>
    </xdr:from>
    <xdr:to>
      <xdr:col>13</xdr:col>
      <xdr:colOff>9525</xdr:colOff>
      <xdr:row>55</xdr:row>
      <xdr:rowOff>0</xdr:rowOff>
    </xdr:to>
    <xdr:sp macro="" textlink="">
      <xdr:nvSpPr>
        <xdr:cNvPr id="12443" name="Rectangle 44">
          <a:extLst>
            <a:ext uri="{FF2B5EF4-FFF2-40B4-BE49-F238E27FC236}">
              <a16:creationId xmlns:a16="http://schemas.microsoft.com/office/drawing/2014/main" id="{00000000-0008-0000-0900-00009B300000}"/>
            </a:ext>
          </a:extLst>
        </xdr:cNvPr>
        <xdr:cNvSpPr>
          <a:spLocks noChangeArrowheads="1"/>
        </xdr:cNvSpPr>
      </xdr:nvSpPr>
      <xdr:spPr bwMode="auto">
        <a:xfrm>
          <a:off x="38100" y="4905375"/>
          <a:ext cx="9610725" cy="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ffectLst>
          <a:outerShdw dist="35921" dir="2700000" algn="ctr" rotWithShape="0">
            <a:srgbClr val="DCE0FC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1028700</xdr:colOff>
      <xdr:row>2</xdr:row>
      <xdr:rowOff>0</xdr:rowOff>
    </xdr:to>
    <xdr:pic>
      <xdr:nvPicPr>
        <xdr:cNvPr id="12444" name="Picture 237" descr="logoequilibrium">
          <a:extLst>
            <a:ext uri="{FF2B5EF4-FFF2-40B4-BE49-F238E27FC236}">
              <a16:creationId xmlns:a16="http://schemas.microsoft.com/office/drawing/2014/main" id="{00000000-0008-0000-0900-00009C3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066800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pageSetUpPr fitToPage="1"/>
  </sheetPr>
  <dimension ref="A1:Q63"/>
  <sheetViews>
    <sheetView tabSelected="1" zoomScale="85" zoomScaleNormal="85" workbookViewId="0">
      <selection activeCell="E33" sqref="E33"/>
    </sheetView>
  </sheetViews>
  <sheetFormatPr baseColWidth="10" defaultColWidth="0" defaultRowHeight="0" customHeight="1" zeroHeight="1" x14ac:dyDescent="0.25"/>
  <cols>
    <col min="1" max="1" width="2" style="149" customWidth="1"/>
    <col min="2" max="2" width="13.42578125" style="149" customWidth="1"/>
    <col min="3" max="3" width="17.5703125" style="149" customWidth="1"/>
    <col min="4" max="4" width="2.5703125" style="149" customWidth="1"/>
    <col min="5" max="5" width="27.7109375" style="149" customWidth="1"/>
    <col min="6" max="6" width="16.28515625" style="149" bestFit="1" customWidth="1"/>
    <col min="7" max="7" width="12.5703125" style="149" bestFit="1" customWidth="1"/>
    <col min="8" max="8" width="11.5703125" style="149" bestFit="1" customWidth="1"/>
    <col min="9" max="9" width="10.5703125" style="149" customWidth="1"/>
    <col min="10" max="10" width="1.5703125" style="149" customWidth="1"/>
    <col min="11" max="11" width="13.42578125" style="149" customWidth="1"/>
    <col min="12" max="12" width="19.5703125" style="149" customWidth="1"/>
    <col min="13" max="13" width="12.42578125" style="149" customWidth="1"/>
    <col min="14" max="17" width="0" style="149" hidden="1" customWidth="1"/>
    <col min="18" max="16384" width="1.42578125" style="149" hidden="1"/>
  </cols>
  <sheetData>
    <row r="1" spans="1:13" ht="15" x14ac:dyDescent="0.25">
      <c r="A1" s="147"/>
      <c r="B1" s="148"/>
      <c r="C1" s="147"/>
      <c r="D1" s="148"/>
      <c r="E1" s="148"/>
      <c r="F1" s="148"/>
      <c r="G1" s="148"/>
      <c r="H1" s="148"/>
      <c r="I1" s="148"/>
      <c r="J1" s="148"/>
      <c r="K1" s="148"/>
      <c r="L1" s="148"/>
      <c r="M1" s="148"/>
    </row>
    <row r="2" spans="1:13" ht="18.75" x14ac:dyDescent="0.3">
      <c r="A2" s="147"/>
      <c r="B2" s="148"/>
      <c r="C2" s="150"/>
      <c r="D2" s="148"/>
      <c r="E2" s="148"/>
      <c r="F2" s="503" t="s">
        <v>0</v>
      </c>
      <c r="G2" s="503" t="s">
        <v>1</v>
      </c>
      <c r="H2" s="503" t="s">
        <v>2</v>
      </c>
      <c r="I2" s="503" t="s">
        <v>3</v>
      </c>
      <c r="J2" s="148"/>
      <c r="K2" s="148"/>
      <c r="L2" s="148"/>
      <c r="M2" s="148"/>
    </row>
    <row r="3" spans="1:13" ht="14.25" customHeight="1" x14ac:dyDescent="0.3">
      <c r="A3" s="147"/>
      <c r="B3" s="148"/>
      <c r="C3" s="150"/>
      <c r="D3" s="148"/>
      <c r="E3" s="502" t="s">
        <v>4</v>
      </c>
      <c r="F3" s="482">
        <v>477</v>
      </c>
      <c r="G3" s="485">
        <v>1</v>
      </c>
      <c r="H3" s="482">
        <v>231088589.23400003</v>
      </c>
      <c r="I3" s="482">
        <v>42603</v>
      </c>
      <c r="J3" s="153"/>
      <c r="K3" s="153"/>
      <c r="L3" s="153"/>
      <c r="M3" s="148"/>
    </row>
    <row r="4" spans="1:13" ht="20.25" customHeight="1" thickBot="1" x14ac:dyDescent="0.3">
      <c r="A4" s="147"/>
      <c r="B4" s="148"/>
      <c r="C4" s="147"/>
      <c r="D4" s="148"/>
      <c r="E4" s="502" t="s">
        <v>5</v>
      </c>
      <c r="F4" s="484">
        <v>474</v>
      </c>
      <c r="G4" s="486">
        <v>0.99371069182389937</v>
      </c>
      <c r="H4" s="484">
        <v>228855902.63</v>
      </c>
      <c r="I4" s="484">
        <v>42212.650000000009</v>
      </c>
      <c r="J4" s="148"/>
      <c r="K4" s="148"/>
      <c r="L4" s="148"/>
      <c r="M4" s="148"/>
    </row>
    <row r="5" spans="1:13" ht="14.25" customHeight="1" x14ac:dyDescent="0.45">
      <c r="A5" s="147"/>
      <c r="B5" s="147"/>
      <c r="C5" s="154"/>
      <c r="D5" s="147"/>
      <c r="E5" s="480" t="s">
        <v>6</v>
      </c>
      <c r="F5" s="483">
        <v>112</v>
      </c>
      <c r="G5" s="487">
        <v>0.23480083857442349</v>
      </c>
      <c r="H5" s="483">
        <v>50085708.493000001</v>
      </c>
      <c r="I5" s="483">
        <v>10914.380000000005</v>
      </c>
      <c r="J5" s="147"/>
      <c r="K5" s="147"/>
      <c r="L5" s="147"/>
      <c r="M5" s="147"/>
    </row>
    <row r="6" spans="1:13" ht="14.25" customHeight="1" x14ac:dyDescent="0.25">
      <c r="A6" s="147"/>
      <c r="B6" s="147"/>
      <c r="C6" s="155"/>
      <c r="D6" s="156"/>
      <c r="E6" s="480" t="s">
        <v>7</v>
      </c>
      <c r="F6" s="479">
        <v>112</v>
      </c>
      <c r="G6" s="487">
        <v>0.23480083857442349</v>
      </c>
      <c r="H6" s="483">
        <v>50940521.471000001</v>
      </c>
      <c r="I6" s="479">
        <v>10389.600000000008</v>
      </c>
      <c r="J6" s="147"/>
      <c r="K6" s="147"/>
      <c r="L6" s="147"/>
      <c r="M6" s="147"/>
    </row>
    <row r="7" spans="1:13" ht="14.25" customHeight="1" x14ac:dyDescent="0.25">
      <c r="A7" s="147"/>
      <c r="B7" s="147"/>
      <c r="C7" s="155"/>
      <c r="D7" s="156"/>
      <c r="E7" s="480" t="s">
        <v>8</v>
      </c>
      <c r="F7" s="479">
        <v>110</v>
      </c>
      <c r="G7" s="487">
        <v>0.23060796645702306</v>
      </c>
      <c r="H7" s="483">
        <v>55176149.670000002</v>
      </c>
      <c r="I7" s="479">
        <v>9870.27</v>
      </c>
      <c r="J7" s="147"/>
      <c r="K7" s="147"/>
      <c r="L7" s="147"/>
      <c r="M7" s="147"/>
    </row>
    <row r="8" spans="1:13" ht="14.25" customHeight="1" x14ac:dyDescent="0.25">
      <c r="A8" s="147"/>
      <c r="B8" s="147"/>
      <c r="C8" s="155"/>
      <c r="D8" s="156"/>
      <c r="E8" s="480" t="s">
        <v>9</v>
      </c>
      <c r="F8" s="479">
        <v>133</v>
      </c>
      <c r="G8" s="487">
        <v>0.27882599580712786</v>
      </c>
      <c r="H8" s="483">
        <v>70735014.144999996</v>
      </c>
      <c r="I8" s="479">
        <v>10815.099999999999</v>
      </c>
      <c r="J8" s="147"/>
      <c r="K8" s="147"/>
      <c r="L8" s="147"/>
      <c r="M8" s="147"/>
    </row>
    <row r="9" spans="1:13" ht="14.25" customHeight="1" x14ac:dyDescent="0.25">
      <c r="A9" s="147"/>
      <c r="B9" s="640" t="s">
        <v>10</v>
      </c>
      <c r="C9" s="640"/>
      <c r="D9" s="156"/>
      <c r="E9" s="480" t="s">
        <v>11</v>
      </c>
      <c r="F9" s="479">
        <v>7</v>
      </c>
      <c r="G9" s="487">
        <v>1.4675052410901468E-2</v>
      </c>
      <c r="H9" s="479">
        <v>1918508.851</v>
      </c>
      <c r="I9" s="479">
        <v>223.2999999999999</v>
      </c>
      <c r="J9" s="147"/>
      <c r="K9" s="147"/>
      <c r="L9" s="147"/>
      <c r="M9" s="147"/>
    </row>
    <row r="10" spans="1:13" ht="15" x14ac:dyDescent="0.25">
      <c r="A10" s="147"/>
      <c r="B10" s="147"/>
      <c r="C10" s="147"/>
      <c r="D10" s="156"/>
      <c r="E10" s="147"/>
      <c r="F10" s="147"/>
      <c r="G10" s="147"/>
      <c r="H10" s="147"/>
      <c r="I10" s="147"/>
      <c r="J10" s="147"/>
      <c r="K10" s="147"/>
      <c r="L10" s="147"/>
      <c r="M10" s="147"/>
    </row>
    <row r="11" spans="1:13" ht="18.75" x14ac:dyDescent="0.25">
      <c r="A11" s="147"/>
      <c r="B11" s="641">
        <v>45900</v>
      </c>
      <c r="C11" s="641"/>
      <c r="D11" s="147"/>
      <c r="E11" s="147"/>
      <c r="F11" s="147"/>
      <c r="G11" s="147"/>
      <c r="H11" s="147"/>
      <c r="I11" s="147"/>
      <c r="J11" s="147"/>
      <c r="K11" s="147"/>
      <c r="L11" s="147"/>
      <c r="M11" s="147"/>
    </row>
    <row r="12" spans="1:13" ht="15" x14ac:dyDescent="0.25">
      <c r="A12" s="147"/>
      <c r="B12" s="147"/>
      <c r="C12" s="147"/>
      <c r="D12" s="147"/>
      <c r="E12" s="147"/>
      <c r="F12" s="147"/>
      <c r="G12" s="147"/>
      <c r="H12" s="147"/>
      <c r="I12" s="156"/>
      <c r="J12" s="156"/>
      <c r="K12" s="156"/>
      <c r="L12" s="156"/>
      <c r="M12" s="156"/>
    </row>
    <row r="13" spans="1:13" ht="15" x14ac:dyDescent="0.25">
      <c r="A13" s="147"/>
      <c r="B13" s="157"/>
      <c r="C13" s="156"/>
      <c r="D13" s="147"/>
      <c r="E13" s="147"/>
      <c r="F13" s="147"/>
      <c r="G13" s="147"/>
      <c r="H13" s="147"/>
      <c r="I13" s="156"/>
      <c r="J13" s="156"/>
      <c r="K13" s="156"/>
      <c r="L13" s="156"/>
      <c r="M13" s="156"/>
    </row>
    <row r="14" spans="1:13" ht="15" x14ac:dyDescent="0.25">
      <c r="A14" s="147"/>
      <c r="B14" s="147"/>
      <c r="C14" s="147"/>
      <c r="D14" s="156"/>
      <c r="E14" s="147"/>
      <c r="F14" s="147"/>
      <c r="G14" s="147"/>
      <c r="H14" s="147"/>
      <c r="I14" s="147"/>
      <c r="J14" s="147"/>
      <c r="K14" s="147"/>
      <c r="L14" s="147"/>
      <c r="M14" s="147"/>
    </row>
    <row r="15" spans="1:13" ht="15" x14ac:dyDescent="0.25">
      <c r="A15" s="147"/>
      <c r="B15" s="147"/>
      <c r="C15" s="147"/>
      <c r="D15" s="147"/>
      <c r="E15" s="151" t="s">
        <v>12</v>
      </c>
      <c r="F15" s="504" t="s">
        <v>13</v>
      </c>
      <c r="G15" s="504" t="s">
        <v>14</v>
      </c>
      <c r="H15" s="504" t="s">
        <v>15</v>
      </c>
      <c r="I15" s="147"/>
      <c r="J15" s="147"/>
      <c r="K15" s="147"/>
      <c r="L15" s="147"/>
      <c r="M15" s="147"/>
    </row>
    <row r="16" spans="1:13" ht="15" x14ac:dyDescent="0.25">
      <c r="A16" s="147"/>
      <c r="B16" s="147"/>
      <c r="C16" s="147"/>
      <c r="D16" s="147"/>
      <c r="E16" s="157"/>
      <c r="F16" s="152">
        <v>118623690.38199997</v>
      </c>
      <c r="G16" s="152">
        <v>96124715.504000008</v>
      </c>
      <c r="H16" s="152">
        <v>10922302.041000001</v>
      </c>
      <c r="I16" s="147"/>
      <c r="J16" s="147"/>
      <c r="K16" s="147"/>
      <c r="L16" s="147"/>
      <c r="M16" s="147"/>
    </row>
    <row r="17" spans="1:13" ht="15" x14ac:dyDescent="0.25">
      <c r="A17" s="147"/>
      <c r="B17" s="147"/>
      <c r="C17" s="147"/>
      <c r="D17" s="147"/>
      <c r="E17" s="147"/>
      <c r="F17" s="147"/>
      <c r="G17" s="147"/>
      <c r="H17" s="147"/>
      <c r="I17" s="147"/>
      <c r="J17" s="147"/>
      <c r="K17" s="147"/>
      <c r="L17" s="147"/>
      <c r="M17" s="147"/>
    </row>
    <row r="18" spans="1:13" ht="15" x14ac:dyDescent="0.25">
      <c r="A18" s="147"/>
      <c r="B18" s="147"/>
      <c r="C18" s="147"/>
      <c r="D18" s="147"/>
      <c r="E18" s="147"/>
      <c r="F18" s="147"/>
      <c r="G18" s="147"/>
      <c r="H18" s="147"/>
      <c r="I18" s="147"/>
      <c r="J18" s="147"/>
      <c r="K18" s="147"/>
      <c r="L18" s="147"/>
      <c r="M18" s="147"/>
    </row>
    <row r="19" spans="1:13" ht="15" x14ac:dyDescent="0.25">
      <c r="A19" s="147"/>
      <c r="B19" s="147"/>
      <c r="C19" s="147"/>
      <c r="D19" s="147"/>
      <c r="E19" s="157"/>
      <c r="F19" s="504" t="s">
        <v>16</v>
      </c>
      <c r="G19" s="504" t="s">
        <v>17</v>
      </c>
      <c r="H19" s="504" t="s">
        <v>18</v>
      </c>
      <c r="I19" s="504" t="s">
        <v>19</v>
      </c>
      <c r="J19" s="147"/>
      <c r="K19" s="147"/>
      <c r="L19" s="147"/>
      <c r="M19" s="147"/>
    </row>
    <row r="20" spans="1:13" ht="15" x14ac:dyDescent="0.25">
      <c r="A20" s="147"/>
      <c r="B20" s="147"/>
      <c r="C20" s="147"/>
      <c r="D20" s="147"/>
      <c r="E20" s="151" t="s">
        <v>20</v>
      </c>
      <c r="F20" s="152">
        <v>2917481</v>
      </c>
      <c r="G20" s="152">
        <v>1984056.753</v>
      </c>
      <c r="H20" s="152">
        <v>630405.85200000007</v>
      </c>
      <c r="I20" s="152">
        <v>303019</v>
      </c>
      <c r="J20" s="147"/>
      <c r="K20" s="147"/>
      <c r="L20" s="147"/>
      <c r="M20" s="147"/>
    </row>
    <row r="21" spans="1:13" ht="15" x14ac:dyDescent="0.25">
      <c r="A21" s="147"/>
      <c r="B21" s="147"/>
      <c r="C21" s="147"/>
      <c r="D21" s="147"/>
      <c r="E21" s="151" t="s">
        <v>21</v>
      </c>
      <c r="F21" s="482">
        <v>267713</v>
      </c>
      <c r="G21" s="482">
        <v>0</v>
      </c>
      <c r="H21" s="482">
        <v>257610.99599999998</v>
      </c>
      <c r="I21" s="482">
        <v>10102</v>
      </c>
      <c r="J21" s="147"/>
      <c r="K21" s="147"/>
      <c r="L21" s="147"/>
      <c r="M21" s="147"/>
    </row>
    <row r="22" spans="1:13" ht="15.75" thickBot="1" x14ac:dyDescent="0.3">
      <c r="A22" s="147"/>
      <c r="B22" s="147"/>
      <c r="C22" s="147"/>
      <c r="D22" s="147"/>
      <c r="E22" s="151" t="s">
        <v>22</v>
      </c>
      <c r="F22" s="484">
        <v>3185194</v>
      </c>
      <c r="G22" s="484">
        <v>1984056.753</v>
      </c>
      <c r="H22" s="484">
        <v>888016.848</v>
      </c>
      <c r="I22" s="484">
        <v>313121</v>
      </c>
      <c r="J22" s="147"/>
      <c r="K22" s="147"/>
      <c r="L22" s="147"/>
      <c r="M22" s="147"/>
    </row>
    <row r="23" spans="1:13" ht="15" x14ac:dyDescent="0.25">
      <c r="A23" s="147"/>
      <c r="B23" s="147"/>
      <c r="C23" s="147"/>
      <c r="D23" s="147"/>
      <c r="E23" s="147"/>
      <c r="F23" s="147"/>
      <c r="G23" s="481">
        <v>0.62289981489353552</v>
      </c>
      <c r="H23" s="481">
        <v>0.2787952156132405</v>
      </c>
      <c r="I23" s="481">
        <v>9.8305158178748298E-2</v>
      </c>
      <c r="J23" s="147"/>
      <c r="K23" s="147"/>
      <c r="L23" s="147"/>
      <c r="M23" s="147"/>
    </row>
    <row r="24" spans="1:13" ht="15" x14ac:dyDescent="0.25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</row>
    <row r="25" spans="1:13" ht="15.75" x14ac:dyDescent="0.25">
      <c r="A25" s="147"/>
      <c r="B25" s="147"/>
      <c r="C25" s="147"/>
      <c r="D25" s="147"/>
      <c r="E25" s="505" t="s">
        <v>23</v>
      </c>
      <c r="F25" s="158" t="s">
        <v>24</v>
      </c>
      <c r="G25" s="158" t="s">
        <v>25</v>
      </c>
      <c r="H25" s="158" t="s">
        <v>26</v>
      </c>
      <c r="I25" s="158" t="s">
        <v>1</v>
      </c>
      <c r="J25" s="147"/>
      <c r="K25" s="147"/>
      <c r="L25" s="147"/>
      <c r="M25" s="147"/>
    </row>
    <row r="26" spans="1:13" ht="15" x14ac:dyDescent="0.25">
      <c r="A26" s="147"/>
      <c r="B26" s="147"/>
      <c r="C26" s="147"/>
      <c r="D26" s="147"/>
      <c r="E26" s="159"/>
      <c r="F26" s="160" t="s">
        <v>27</v>
      </c>
      <c r="G26" s="161">
        <v>373950.03200000001</v>
      </c>
      <c r="H26" s="161">
        <v>354908</v>
      </c>
      <c r="I26" s="162">
        <v>0.94907867262864676</v>
      </c>
      <c r="J26" s="147"/>
      <c r="K26" s="147"/>
      <c r="L26" s="147"/>
      <c r="M26" s="147"/>
    </row>
    <row r="27" spans="1:13" ht="15" x14ac:dyDescent="0.25">
      <c r="A27" s="147"/>
      <c r="B27" s="147"/>
      <c r="C27" s="147"/>
      <c r="D27" s="147"/>
      <c r="E27" s="159"/>
      <c r="F27" s="160" t="s">
        <v>28</v>
      </c>
      <c r="G27" s="161">
        <v>282361.45799999998</v>
      </c>
      <c r="H27" s="161">
        <v>246252</v>
      </c>
      <c r="I27" s="162">
        <v>0.87211619370516213</v>
      </c>
      <c r="J27" s="147"/>
      <c r="K27" s="147"/>
      <c r="L27" s="147"/>
      <c r="M27" s="147"/>
    </row>
    <row r="28" spans="1:13" ht="15" hidden="1" x14ac:dyDescent="0.25">
      <c r="A28" s="147"/>
      <c r="B28" s="147"/>
      <c r="C28" s="147"/>
      <c r="D28" s="147"/>
      <c r="E28" s="159"/>
      <c r="F28" s="160" t="s">
        <v>29</v>
      </c>
      <c r="G28" s="161"/>
      <c r="H28" s="161"/>
      <c r="I28" s="162">
        <v>0</v>
      </c>
      <c r="J28" s="147"/>
      <c r="K28" s="147"/>
      <c r="L28" s="147"/>
      <c r="M28" s="147"/>
    </row>
    <row r="29" spans="1:13" ht="18.75" x14ac:dyDescent="0.3">
      <c r="A29" s="147"/>
      <c r="B29" s="157"/>
      <c r="C29" s="163"/>
      <c r="D29" s="163"/>
      <c r="E29" s="159"/>
      <c r="F29" s="160" t="s">
        <v>30</v>
      </c>
      <c r="G29" s="161">
        <v>134253.07799999998</v>
      </c>
      <c r="H29" s="161">
        <v>105676</v>
      </c>
      <c r="I29" s="162">
        <v>0.78714023971949465</v>
      </c>
      <c r="J29" s="147"/>
      <c r="K29" s="147"/>
      <c r="L29" s="147"/>
      <c r="M29" s="147"/>
    </row>
    <row r="30" spans="1:13" ht="15" x14ac:dyDescent="0.25">
      <c r="A30" s="147"/>
      <c r="B30" s="147"/>
      <c r="C30" s="147"/>
      <c r="D30" s="147"/>
      <c r="E30" s="148"/>
      <c r="F30" s="160" t="s">
        <v>183</v>
      </c>
      <c r="G30" s="161">
        <v>19572.878000000001</v>
      </c>
      <c r="H30" s="161">
        <v>13774</v>
      </c>
      <c r="I30" s="162">
        <v>0.70372890486519146</v>
      </c>
      <c r="J30" s="147"/>
      <c r="K30" s="147"/>
      <c r="L30" s="147"/>
      <c r="M30" s="147"/>
    </row>
    <row r="31" spans="1:13" ht="15" x14ac:dyDescent="0.25">
      <c r="A31" s="147"/>
      <c r="B31" s="147"/>
      <c r="C31" s="147"/>
      <c r="D31" s="147"/>
      <c r="E31" s="156"/>
      <c r="F31" s="160" t="s">
        <v>31</v>
      </c>
      <c r="G31" s="161">
        <v>1473.087</v>
      </c>
      <c r="H31" s="161">
        <v>1473</v>
      </c>
      <c r="I31" s="162">
        <v>0.99994094035179182</v>
      </c>
      <c r="J31" s="147"/>
      <c r="K31" s="147"/>
      <c r="L31" s="147"/>
      <c r="M31" s="147"/>
    </row>
    <row r="32" spans="1:13" ht="15" x14ac:dyDescent="0.25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</row>
    <row r="33" spans="1:13" ht="15" x14ac:dyDescent="0.25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</row>
    <row r="34" spans="1:13" ht="15" x14ac:dyDescent="0.25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</row>
    <row r="35" spans="1:13" ht="15" hidden="1" x14ac:dyDescent="0.25">
      <c r="A35" s="147"/>
      <c r="B35" s="147"/>
      <c r="C35" s="147"/>
      <c r="D35" s="147"/>
      <c r="E35" s="147"/>
      <c r="G35" s="147"/>
      <c r="H35" s="147"/>
      <c r="I35" s="147"/>
      <c r="J35" s="147"/>
      <c r="K35" s="147"/>
      <c r="L35" s="147"/>
      <c r="M35" s="147"/>
    </row>
    <row r="36" spans="1:13" ht="15" hidden="1" x14ac:dyDescent="0.25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</row>
    <row r="37" spans="1:13" ht="15" hidden="1" x14ac:dyDescent="0.25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</row>
    <row r="38" spans="1:13" ht="15" hidden="1" x14ac:dyDescent="0.25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</row>
    <row r="39" spans="1:13" ht="15" hidden="1" x14ac:dyDescent="0.25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</row>
    <row r="40" spans="1:13" ht="15" hidden="1" x14ac:dyDescent="0.25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</row>
    <row r="41" spans="1:13" ht="15" hidden="1" x14ac:dyDescent="0.25">
      <c r="A41" s="147"/>
      <c r="B41" s="147"/>
      <c r="C41" s="147"/>
      <c r="D41" s="147"/>
      <c r="E41" s="147"/>
      <c r="F41" s="147"/>
      <c r="G41" s="147"/>
      <c r="H41" s="147"/>
      <c r="I41" s="147"/>
      <c r="J41" s="147"/>
      <c r="K41" s="147"/>
      <c r="L41" s="147"/>
      <c r="M41" s="147"/>
    </row>
    <row r="42" spans="1:13" ht="15" hidden="1" x14ac:dyDescent="0.25">
      <c r="B42" s="147"/>
      <c r="C42" s="147"/>
      <c r="D42" s="147"/>
    </row>
    <row r="43" spans="1:13" ht="15" hidden="1" x14ac:dyDescent="0.25">
      <c r="B43" s="147"/>
      <c r="C43" s="147"/>
      <c r="D43" s="147"/>
    </row>
    <row r="44" spans="1:13" ht="15" hidden="1" x14ac:dyDescent="0.25"/>
    <row r="45" spans="1:13" ht="15" hidden="1" x14ac:dyDescent="0.25"/>
    <row r="46" spans="1:13" ht="15" hidden="1" x14ac:dyDescent="0.25"/>
    <row r="47" spans="1:13" ht="15" hidden="1" x14ac:dyDescent="0.25"/>
    <row r="48" spans="1:13" ht="15" hidden="1" x14ac:dyDescent="0.25"/>
    <row r="49" s="149" customFormat="1" ht="15" hidden="1" x14ac:dyDescent="0.25"/>
    <row r="50" s="149" customFormat="1" ht="15" hidden="1" x14ac:dyDescent="0.25"/>
    <row r="51" s="149" customFormat="1" ht="15" hidden="1" x14ac:dyDescent="0.25"/>
    <row r="52" s="149" customFormat="1" ht="15" hidden="1" x14ac:dyDescent="0.25"/>
    <row r="53" s="149" customFormat="1" ht="15" hidden="1" x14ac:dyDescent="0.25"/>
    <row r="54" s="149" customFormat="1" ht="15" hidden="1" x14ac:dyDescent="0.25"/>
    <row r="55" s="149" customFormat="1" ht="15" hidden="1" x14ac:dyDescent="0.25"/>
    <row r="56" s="149" customFormat="1" ht="15" hidden="1" x14ac:dyDescent="0.25"/>
    <row r="57" s="149" customFormat="1" ht="15" hidden="1" x14ac:dyDescent="0.25"/>
    <row r="58" s="149" customFormat="1" ht="15" hidden="1" x14ac:dyDescent="0.25"/>
    <row r="59" s="149" customFormat="1" ht="15" hidden="1" x14ac:dyDescent="0.25"/>
    <row r="60" s="149" customFormat="1" ht="15" hidden="1" x14ac:dyDescent="0.25"/>
    <row r="61" s="149" customFormat="1" ht="15" hidden="1" x14ac:dyDescent="0.25"/>
    <row r="62" s="149" customFormat="1" ht="15" hidden="1" x14ac:dyDescent="0.25"/>
    <row r="63" s="149" customFormat="1" ht="15" hidden="1" x14ac:dyDescent="0.25"/>
  </sheetData>
  <mergeCells count="2">
    <mergeCell ref="B9:C9"/>
    <mergeCell ref="B11:C11"/>
  </mergeCells>
  <phoneticPr fontId="205" type="noConversion"/>
  <printOptions horizontalCentered="1" verticalCentered="1"/>
  <pageMargins left="0.51181102362204722" right="0.51181102362204722" top="0.55118110236220474" bottom="0.55118110236220474" header="0.31496062992125984" footer="0.31496062992125984"/>
  <pageSetup scale="8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pageSetUpPr fitToPage="1"/>
  </sheetPr>
  <dimension ref="A1:AE106"/>
  <sheetViews>
    <sheetView showGridLines="0" zoomScale="80" zoomScaleNormal="80" workbookViewId="0">
      <pane xSplit="2" ySplit="6" topLeftCell="C43" activePane="bottomRight" state="frozen"/>
      <selection activeCell="E33" sqref="E33"/>
      <selection pane="topRight" activeCell="E33" sqref="E33"/>
      <selection pane="bottomLeft" activeCell="E33" sqref="E33"/>
      <selection pane="bottomRight" activeCell="U75" sqref="U75:W86"/>
    </sheetView>
  </sheetViews>
  <sheetFormatPr baseColWidth="10" defaultColWidth="0" defaultRowHeight="12.75" x14ac:dyDescent="0.2"/>
  <cols>
    <col min="1" max="1" width="0.7109375" style="187" customWidth="1"/>
    <col min="2" max="2" width="29.42578125" style="183" bestFit="1" customWidth="1"/>
    <col min="3" max="3" width="0.7109375" style="183" customWidth="1"/>
    <col min="4" max="4" width="8.28515625" style="183" bestFit="1" customWidth="1"/>
    <col min="5" max="5" width="15.42578125" style="183" customWidth="1"/>
    <col min="6" max="6" width="8.28515625" style="183" bestFit="1" customWidth="1"/>
    <col min="7" max="7" width="0.28515625" style="183" customWidth="1"/>
    <col min="8" max="8" width="8.5703125" style="228" customWidth="1"/>
    <col min="9" max="9" width="13.5703125" style="228" customWidth="1"/>
    <col min="10" max="10" width="8.28515625" style="228" bestFit="1" customWidth="1"/>
    <col min="11" max="11" width="0.7109375" style="228" customWidth="1"/>
    <col min="12" max="12" width="8.28515625" style="231" bestFit="1" customWidth="1"/>
    <col min="13" max="13" width="14.5703125" style="228" customWidth="1"/>
    <col min="14" max="14" width="11.42578125" style="228" customWidth="1"/>
    <col min="15" max="15" width="0.5703125" style="228" customWidth="1"/>
    <col min="16" max="16" width="0.28515625" style="228" customWidth="1"/>
    <col min="17" max="17" width="16.28515625" style="228" customWidth="1"/>
    <col min="18" max="18" width="15" style="228" customWidth="1"/>
    <col min="19" max="19" width="13.28515625" style="228" customWidth="1"/>
    <col min="20" max="20" width="7.28515625" style="228" hidden="1" customWidth="1"/>
    <col min="21" max="21" width="15" style="228" bestFit="1" customWidth="1"/>
    <col min="22" max="22" width="0.7109375" style="228" customWidth="1"/>
    <col min="23" max="23" width="15" style="228" bestFit="1" customWidth="1"/>
    <col min="24" max="24" width="14.7109375" style="228" customWidth="1"/>
    <col min="25" max="25" width="13.7109375" style="228" customWidth="1"/>
    <col min="26" max="28" width="12.42578125" style="183" bestFit="1" customWidth="1"/>
    <col min="29" max="29" width="11.42578125" style="183" bestFit="1" customWidth="1"/>
    <col min="30" max="30" width="13.7109375" style="183" customWidth="1"/>
    <col min="31" max="31" width="3.5703125" style="183" customWidth="1"/>
    <col min="32" max="16384" width="11.42578125" style="187" hidden="1"/>
  </cols>
  <sheetData>
    <row r="1" spans="1:31" s="172" customFormat="1" ht="18.75" x14ac:dyDescent="0.2">
      <c r="A1" s="169"/>
      <c r="B1" s="170"/>
      <c r="C1" s="171"/>
      <c r="D1" s="642" t="s">
        <v>32</v>
      </c>
      <c r="E1" s="643"/>
      <c r="F1" s="643"/>
      <c r="G1" s="643"/>
      <c r="H1" s="643"/>
      <c r="I1" s="643"/>
      <c r="J1" s="643"/>
      <c r="K1" s="643"/>
      <c r="L1" s="643"/>
      <c r="M1" s="643"/>
      <c r="N1" s="643"/>
      <c r="O1" s="643"/>
      <c r="P1" s="643"/>
      <c r="Q1" s="643"/>
      <c r="R1" s="643"/>
      <c r="S1" s="643"/>
      <c r="T1" s="643"/>
      <c r="U1" s="643"/>
      <c r="V1" s="643"/>
      <c r="W1" s="643"/>
      <c r="X1" s="643"/>
      <c r="Y1" s="643"/>
      <c r="Z1" s="643"/>
      <c r="AA1" s="643"/>
      <c r="AB1" s="643"/>
      <c r="AC1" s="643"/>
      <c r="AD1" s="643"/>
      <c r="AE1" s="171"/>
    </row>
    <row r="2" spans="1:31" s="176" customFormat="1" ht="21" x14ac:dyDescent="0.2">
      <c r="A2" s="173"/>
      <c r="B2" s="174"/>
      <c r="C2" s="175"/>
      <c r="D2" s="643"/>
      <c r="E2" s="643"/>
      <c r="F2" s="643"/>
      <c r="G2" s="643"/>
      <c r="H2" s="643"/>
      <c r="I2" s="643"/>
      <c r="J2" s="643"/>
      <c r="K2" s="643"/>
      <c r="L2" s="643"/>
      <c r="M2" s="643"/>
      <c r="N2" s="643"/>
      <c r="O2" s="643"/>
      <c r="P2" s="643"/>
      <c r="Q2" s="643"/>
      <c r="R2" s="643"/>
      <c r="S2" s="643"/>
      <c r="T2" s="643"/>
      <c r="U2" s="643"/>
      <c r="V2" s="643"/>
      <c r="W2" s="643"/>
      <c r="X2" s="643"/>
      <c r="Y2" s="643"/>
      <c r="Z2" s="643"/>
      <c r="AA2" s="643"/>
      <c r="AB2" s="643"/>
      <c r="AC2" s="643"/>
      <c r="AD2" s="643"/>
      <c r="AE2" s="175"/>
    </row>
    <row r="3" spans="1:31" s="172" customFormat="1" ht="18.75" x14ac:dyDescent="0.2">
      <c r="A3" s="169"/>
      <c r="B3" s="177"/>
      <c r="C3" s="171"/>
      <c r="D3" s="178"/>
      <c r="E3" s="644">
        <v>45900</v>
      </c>
      <c r="F3" s="644"/>
      <c r="G3" s="644"/>
      <c r="H3" s="644"/>
      <c r="I3" s="644"/>
      <c r="J3" s="644"/>
      <c r="K3" s="644"/>
      <c r="L3" s="644"/>
      <c r="M3" s="644"/>
      <c r="N3" s="644"/>
      <c r="O3" s="644"/>
      <c r="P3" s="644"/>
      <c r="Q3" s="644"/>
      <c r="R3" s="644"/>
      <c r="S3" s="644"/>
      <c r="T3" s="644"/>
      <c r="U3" s="644"/>
      <c r="V3" s="644"/>
      <c r="W3" s="644"/>
      <c r="X3" s="644"/>
      <c r="Y3" s="644"/>
      <c r="Z3" s="644"/>
      <c r="AA3" s="644"/>
      <c r="AB3" s="179"/>
      <c r="AC3" s="178"/>
      <c r="AD3" s="178"/>
      <c r="AE3" s="171"/>
    </row>
    <row r="4" spans="1:31" s="172" customFormat="1" ht="9" customHeight="1" x14ac:dyDescent="0.2">
      <c r="A4" s="169"/>
      <c r="B4" s="180"/>
      <c r="C4" s="171"/>
      <c r="D4" s="177"/>
      <c r="E4" s="177"/>
      <c r="F4" s="177"/>
      <c r="G4" s="171"/>
      <c r="H4" s="177"/>
      <c r="I4" s="177"/>
      <c r="J4" s="177"/>
      <c r="K4" s="171"/>
      <c r="L4" s="177"/>
      <c r="M4" s="177"/>
      <c r="N4" s="177"/>
      <c r="O4" s="177"/>
      <c r="P4" s="181"/>
      <c r="Q4" s="177"/>
      <c r="R4" s="177"/>
      <c r="S4" s="177"/>
      <c r="T4" s="177"/>
      <c r="U4" s="177"/>
      <c r="V4" s="171"/>
      <c r="W4" s="177"/>
      <c r="X4" s="177"/>
      <c r="Y4" s="177"/>
      <c r="Z4" s="177"/>
      <c r="AA4" s="177"/>
      <c r="AB4" s="177"/>
      <c r="AC4" s="177"/>
      <c r="AD4" s="177"/>
      <c r="AE4" s="171"/>
    </row>
    <row r="5" spans="1:31" ht="15.75" customHeight="1" x14ac:dyDescent="0.2">
      <c r="A5" s="182"/>
      <c r="B5" s="182"/>
      <c r="D5" s="645" t="s">
        <v>33</v>
      </c>
      <c r="E5" s="645"/>
      <c r="F5" s="645"/>
      <c r="H5" s="645" t="s">
        <v>34</v>
      </c>
      <c r="I5" s="645"/>
      <c r="J5" s="645"/>
      <c r="K5" s="183"/>
      <c r="L5" s="645" t="s">
        <v>35</v>
      </c>
      <c r="M5" s="645"/>
      <c r="N5" s="645"/>
      <c r="O5" s="182"/>
      <c r="P5" s="184"/>
      <c r="Q5" s="182"/>
      <c r="R5" s="182"/>
      <c r="S5" s="182"/>
      <c r="T5" s="182"/>
      <c r="U5" s="182"/>
      <c r="V5" s="183"/>
      <c r="W5" s="185" t="s">
        <v>36</v>
      </c>
      <c r="X5" s="185"/>
      <c r="Y5" s="182"/>
      <c r="Z5" s="182"/>
      <c r="AA5" s="182"/>
      <c r="AB5" s="182"/>
      <c r="AC5" s="182"/>
      <c r="AD5" s="182"/>
      <c r="AE5" s="186"/>
    </row>
    <row r="6" spans="1:31" ht="25.5" x14ac:dyDescent="0.2">
      <c r="A6" s="182"/>
      <c r="B6" s="188" t="s">
        <v>37</v>
      </c>
      <c r="D6" s="164" t="s">
        <v>38</v>
      </c>
      <c r="E6" s="164" t="s">
        <v>39</v>
      </c>
      <c r="F6" s="165" t="s">
        <v>40</v>
      </c>
      <c r="H6" s="164" t="s">
        <v>38</v>
      </c>
      <c r="I6" s="164" t="s">
        <v>41</v>
      </c>
      <c r="J6" s="165" t="s">
        <v>40</v>
      </c>
      <c r="K6" s="183"/>
      <c r="L6" s="164" t="s">
        <v>38</v>
      </c>
      <c r="M6" s="164" t="s">
        <v>42</v>
      </c>
      <c r="N6" s="165" t="s">
        <v>40</v>
      </c>
      <c r="O6" s="182"/>
      <c r="P6" s="184"/>
      <c r="Q6" s="164" t="s">
        <v>43</v>
      </c>
      <c r="R6" s="164" t="s">
        <v>44</v>
      </c>
      <c r="S6" s="164" t="s">
        <v>45</v>
      </c>
      <c r="T6" s="164" t="s">
        <v>46</v>
      </c>
      <c r="U6" s="164" t="s">
        <v>47</v>
      </c>
      <c r="V6" s="189"/>
      <c r="W6" s="164" t="s">
        <v>48</v>
      </c>
      <c r="X6" s="164" t="s">
        <v>49</v>
      </c>
      <c r="Y6" s="164" t="s">
        <v>50</v>
      </c>
      <c r="Z6" s="164" t="s">
        <v>51</v>
      </c>
      <c r="AA6" s="164" t="s">
        <v>52</v>
      </c>
      <c r="AB6" s="164" t="s">
        <v>53</v>
      </c>
      <c r="AC6" s="164" t="s">
        <v>54</v>
      </c>
      <c r="AD6" s="164" t="s">
        <v>55</v>
      </c>
      <c r="AE6" s="186"/>
    </row>
    <row r="7" spans="1:31" ht="15" x14ac:dyDescent="0.2">
      <c r="A7" s="183"/>
      <c r="D7" s="190"/>
      <c r="E7" s="190"/>
      <c r="F7" s="191"/>
      <c r="H7" s="190"/>
      <c r="I7" s="190"/>
      <c r="J7" s="191"/>
      <c r="K7" s="183"/>
      <c r="L7" s="190"/>
      <c r="M7" s="190"/>
      <c r="N7" s="191"/>
      <c r="O7" s="183"/>
      <c r="P7" s="184"/>
      <c r="Q7" s="192"/>
      <c r="R7" s="192"/>
      <c r="S7" s="193"/>
      <c r="T7" s="193"/>
      <c r="U7" s="192"/>
      <c r="V7" s="189"/>
      <c r="W7" s="190"/>
      <c r="X7" s="190"/>
      <c r="Y7" s="190"/>
      <c r="Z7" s="190"/>
      <c r="AA7" s="190"/>
      <c r="AB7" s="190"/>
      <c r="AC7" s="190"/>
      <c r="AD7" s="190"/>
      <c r="AE7" s="186"/>
    </row>
    <row r="8" spans="1:31" s="199" customFormat="1" ht="15" x14ac:dyDescent="0.2">
      <c r="A8" s="194"/>
      <c r="B8" s="195" t="s">
        <v>56</v>
      </c>
      <c r="C8" s="183"/>
      <c r="D8" s="166">
        <v>112</v>
      </c>
      <c r="E8" s="166">
        <v>42534867</v>
      </c>
      <c r="F8" s="167">
        <v>10914</v>
      </c>
      <c r="G8" s="168"/>
      <c r="H8" s="166">
        <v>0</v>
      </c>
      <c r="I8" s="166">
        <v>0</v>
      </c>
      <c r="J8" s="167">
        <v>0</v>
      </c>
      <c r="K8" s="168"/>
      <c r="L8" s="166">
        <v>112</v>
      </c>
      <c r="M8" s="166">
        <v>42534866.704999998</v>
      </c>
      <c r="N8" s="167">
        <v>10914.380000000005</v>
      </c>
      <c r="O8" s="196"/>
      <c r="P8" s="184"/>
      <c r="Q8" s="166">
        <v>26367214.454999998</v>
      </c>
      <c r="R8" s="166">
        <v>19872230.304000001</v>
      </c>
      <c r="S8" s="620">
        <v>6421.9459999999999</v>
      </c>
      <c r="T8" s="166">
        <v>0</v>
      </c>
      <c r="U8" s="166">
        <v>46245867</v>
      </c>
      <c r="V8" s="189"/>
      <c r="W8" s="166">
        <v>0</v>
      </c>
      <c r="X8" s="166">
        <v>0</v>
      </c>
      <c r="Y8" s="166">
        <v>0</v>
      </c>
      <c r="Z8" s="166">
        <v>0</v>
      </c>
      <c r="AA8" s="166">
        <v>0</v>
      </c>
      <c r="AB8" s="166">
        <v>0</v>
      </c>
      <c r="AC8" s="166">
        <v>0</v>
      </c>
      <c r="AD8" s="166">
        <v>0</v>
      </c>
      <c r="AE8" s="198"/>
    </row>
    <row r="9" spans="1:31" s="199" customFormat="1" ht="15" x14ac:dyDescent="0.2">
      <c r="A9" s="194"/>
      <c r="B9" s="195" t="s">
        <v>57</v>
      </c>
      <c r="C9" s="183"/>
      <c r="D9" s="166">
        <v>112</v>
      </c>
      <c r="E9" s="166">
        <v>44198321</v>
      </c>
      <c r="F9" s="167">
        <v>10390</v>
      </c>
      <c r="G9" s="168"/>
      <c r="H9" s="166">
        <v>0</v>
      </c>
      <c r="I9" s="166">
        <v>0</v>
      </c>
      <c r="J9" s="167">
        <v>0</v>
      </c>
      <c r="K9" s="168"/>
      <c r="L9" s="166">
        <v>112</v>
      </c>
      <c r="M9" s="166">
        <v>44198321.329000004</v>
      </c>
      <c r="N9" s="167">
        <v>10389.600000000008</v>
      </c>
      <c r="O9" s="196"/>
      <c r="P9" s="184"/>
      <c r="Q9" s="166">
        <v>25665741.498</v>
      </c>
      <c r="R9" s="166">
        <v>22190722.912999999</v>
      </c>
      <c r="S9" s="620">
        <v>17856.918000000001</v>
      </c>
      <c r="T9" s="166">
        <v>0</v>
      </c>
      <c r="U9" s="166">
        <v>47874321</v>
      </c>
      <c r="V9" s="189"/>
      <c r="W9" s="166">
        <v>0</v>
      </c>
      <c r="X9" s="166">
        <v>0</v>
      </c>
      <c r="Y9" s="166">
        <v>0</v>
      </c>
      <c r="Z9" s="166">
        <v>0</v>
      </c>
      <c r="AA9" s="166">
        <v>0</v>
      </c>
      <c r="AB9" s="166">
        <v>0</v>
      </c>
      <c r="AC9" s="166">
        <v>0</v>
      </c>
      <c r="AD9" s="166">
        <v>0</v>
      </c>
      <c r="AE9" s="198"/>
    </row>
    <row r="10" spans="1:31" s="199" customFormat="1" ht="15" x14ac:dyDescent="0.2">
      <c r="A10" s="194"/>
      <c r="B10" s="195" t="s">
        <v>58</v>
      </c>
      <c r="C10" s="183"/>
      <c r="D10" s="166">
        <v>110</v>
      </c>
      <c r="E10" s="166">
        <v>47944761</v>
      </c>
      <c r="F10" s="167">
        <v>9870</v>
      </c>
      <c r="G10" s="168"/>
      <c r="H10" s="166">
        <v>0</v>
      </c>
      <c r="I10" s="166">
        <v>0</v>
      </c>
      <c r="J10" s="167">
        <v>0</v>
      </c>
      <c r="K10" s="168"/>
      <c r="L10" s="166">
        <v>110</v>
      </c>
      <c r="M10" s="166">
        <v>47944761.342</v>
      </c>
      <c r="N10" s="167">
        <v>9870.27</v>
      </c>
      <c r="O10" s="196"/>
      <c r="P10" s="184"/>
      <c r="Q10" s="166">
        <v>24880458.305</v>
      </c>
      <c r="R10" s="166">
        <v>26506026.835999999</v>
      </c>
      <c r="S10" s="620">
        <v>0</v>
      </c>
      <c r="T10" s="166">
        <v>0</v>
      </c>
      <c r="U10" s="166">
        <v>51386485</v>
      </c>
      <c r="V10" s="189"/>
      <c r="W10" s="166">
        <v>568776</v>
      </c>
      <c r="X10" s="166">
        <v>374893.77799999999</v>
      </c>
      <c r="Y10" s="166">
        <v>23759.491000000002</v>
      </c>
      <c r="Z10" s="166">
        <v>170123</v>
      </c>
      <c r="AA10" s="166">
        <v>5182.6390000000001</v>
      </c>
      <c r="AB10" s="166">
        <v>6713.2060000000001</v>
      </c>
      <c r="AC10" s="166">
        <v>106527.087</v>
      </c>
      <c r="AD10" s="166">
        <v>51700</v>
      </c>
      <c r="AE10" s="198"/>
    </row>
    <row r="11" spans="1:31" s="199" customFormat="1" ht="15" x14ac:dyDescent="0.2">
      <c r="A11" s="194"/>
      <c r="B11" s="195" t="s">
        <v>59</v>
      </c>
      <c r="C11" s="183"/>
      <c r="D11" s="166">
        <v>133</v>
      </c>
      <c r="E11" s="166">
        <v>62222459</v>
      </c>
      <c r="F11" s="167">
        <v>10815</v>
      </c>
      <c r="G11" s="168"/>
      <c r="H11" s="166">
        <v>0</v>
      </c>
      <c r="I11" s="166">
        <v>0</v>
      </c>
      <c r="J11" s="167">
        <v>0</v>
      </c>
      <c r="K11" s="168"/>
      <c r="L11" s="166">
        <v>133</v>
      </c>
      <c r="M11" s="166">
        <v>62222459.251999997</v>
      </c>
      <c r="N11" s="167">
        <v>10815.099999999999</v>
      </c>
      <c r="O11" s="196"/>
      <c r="P11" s="184"/>
      <c r="Q11" s="166">
        <v>39767488.303999998</v>
      </c>
      <c r="R11" s="166">
        <v>24541765.719999999</v>
      </c>
      <c r="S11" s="620">
        <v>0.105</v>
      </c>
      <c r="T11" s="166"/>
      <c r="U11" s="166">
        <v>64309254</v>
      </c>
      <c r="V11" s="189"/>
      <c r="W11" s="166">
        <v>2348705</v>
      </c>
      <c r="X11" s="166">
        <v>1609162.9750000001</v>
      </c>
      <c r="Y11" s="166">
        <v>606646.36100000003</v>
      </c>
      <c r="Z11" s="166">
        <v>132896</v>
      </c>
      <c r="AA11" s="166">
        <v>132615.02900000001</v>
      </c>
      <c r="AB11" s="166">
        <v>0</v>
      </c>
      <c r="AC11" s="166">
        <v>0</v>
      </c>
      <c r="AD11" s="166">
        <v>280.75799999999998</v>
      </c>
      <c r="AE11" s="198"/>
    </row>
    <row r="12" spans="1:31" s="199" customFormat="1" ht="15" x14ac:dyDescent="0.2">
      <c r="A12" s="194"/>
      <c r="B12" s="195" t="s">
        <v>60</v>
      </c>
      <c r="C12" s="183"/>
      <c r="D12" s="166">
        <v>10</v>
      </c>
      <c r="E12" s="166">
        <v>4143196</v>
      </c>
      <c r="F12" s="167">
        <v>614</v>
      </c>
      <c r="G12" s="168"/>
      <c r="H12" s="166">
        <v>3</v>
      </c>
      <c r="I12" s="166">
        <v>2224686.7549999999</v>
      </c>
      <c r="J12" s="167">
        <v>390.94</v>
      </c>
      <c r="K12" s="168"/>
      <c r="L12" s="166">
        <v>7</v>
      </c>
      <c r="M12" s="166">
        <v>1918508.851</v>
      </c>
      <c r="N12" s="167">
        <v>223.2999999999999</v>
      </c>
      <c r="O12" s="196"/>
      <c r="P12" s="184"/>
      <c r="Q12" s="166">
        <v>1918508.851</v>
      </c>
      <c r="R12" s="166">
        <v>0</v>
      </c>
      <c r="S12" s="166"/>
      <c r="T12" s="166"/>
      <c r="U12" s="166">
        <v>1918509</v>
      </c>
      <c r="V12" s="189"/>
      <c r="W12" s="166">
        <v>0</v>
      </c>
      <c r="X12" s="166">
        <v>0</v>
      </c>
      <c r="Y12" s="166">
        <v>0</v>
      </c>
      <c r="Z12" s="166">
        <v>0</v>
      </c>
      <c r="AA12" s="166">
        <v>0</v>
      </c>
      <c r="AB12" s="166">
        <v>0</v>
      </c>
      <c r="AC12" s="166">
        <v>0</v>
      </c>
      <c r="AD12" s="166">
        <v>0</v>
      </c>
      <c r="AE12" s="198"/>
    </row>
    <row r="13" spans="1:31" s="253" customFormat="1" ht="18.75" x14ac:dyDescent="0.2">
      <c r="A13" s="250"/>
      <c r="B13" s="257" t="s">
        <v>61</v>
      </c>
      <c r="C13" s="251"/>
      <c r="D13" s="255">
        <v>477</v>
      </c>
      <c r="E13" s="254">
        <v>201043604</v>
      </c>
      <c r="F13" s="256">
        <v>42603</v>
      </c>
      <c r="G13" s="168"/>
      <c r="H13" s="255">
        <v>3</v>
      </c>
      <c r="I13" s="254">
        <v>2224686.7549999999</v>
      </c>
      <c r="J13" s="256">
        <v>390.94</v>
      </c>
      <c r="K13" s="168"/>
      <c r="L13" s="255">
        <v>474</v>
      </c>
      <c r="M13" s="254">
        <v>198818917.47900003</v>
      </c>
      <c r="N13" s="256">
        <v>42212.650000000009</v>
      </c>
      <c r="O13" s="252"/>
      <c r="P13" s="184"/>
      <c r="Q13" s="254">
        <v>118599411.41299997</v>
      </c>
      <c r="R13" s="254">
        <v>93110745.773000002</v>
      </c>
      <c r="S13" s="254">
        <v>24278.969000000001</v>
      </c>
      <c r="T13" s="254">
        <v>0</v>
      </c>
      <c r="U13" s="254">
        <v>211734436</v>
      </c>
      <c r="V13" s="189"/>
      <c r="W13" s="254">
        <v>2917481</v>
      </c>
      <c r="X13" s="254">
        <v>1984056.753</v>
      </c>
      <c r="Y13" s="254">
        <v>630405.85200000007</v>
      </c>
      <c r="Z13" s="254">
        <v>303019</v>
      </c>
      <c r="AA13" s="254">
        <v>137797.66800000001</v>
      </c>
      <c r="AB13" s="254">
        <v>6713.2060000000001</v>
      </c>
      <c r="AC13" s="254">
        <v>106527.087</v>
      </c>
      <c r="AD13" s="254">
        <v>51980.758000000002</v>
      </c>
    </row>
    <row r="14" spans="1:31" s="199" customFormat="1" ht="15" x14ac:dyDescent="0.2">
      <c r="A14" s="198"/>
      <c r="B14" s="207" t="s">
        <v>62</v>
      </c>
      <c r="C14" s="183"/>
      <c r="D14" s="201"/>
      <c r="E14" s="202"/>
      <c r="F14" s="203"/>
      <c r="G14" s="183"/>
      <c r="H14" s="201"/>
      <c r="I14" s="202"/>
      <c r="J14" s="203"/>
      <c r="K14" s="183"/>
      <c r="L14" s="201"/>
      <c r="M14" s="202"/>
      <c r="N14" s="203"/>
      <c r="O14" s="204"/>
      <c r="P14" s="184"/>
      <c r="Q14" s="202"/>
      <c r="R14" s="202"/>
      <c r="S14" s="206"/>
      <c r="T14" s="206"/>
      <c r="U14" s="202"/>
      <c r="V14" s="189"/>
      <c r="W14" s="202"/>
      <c r="X14" s="202"/>
      <c r="Y14" s="202"/>
      <c r="Z14" s="202"/>
      <c r="AA14" s="202"/>
      <c r="AB14" s="202"/>
      <c r="AC14" s="202"/>
      <c r="AD14" s="202"/>
      <c r="AE14" s="198"/>
    </row>
    <row r="15" spans="1:31" s="199" customFormat="1" ht="15" x14ac:dyDescent="0.2">
      <c r="A15" s="198"/>
      <c r="B15" s="260" t="s">
        <v>56</v>
      </c>
      <c r="C15" s="183"/>
      <c r="D15" s="201"/>
      <c r="E15" s="202"/>
      <c r="F15" s="203"/>
      <c r="G15" s="183"/>
      <c r="H15" s="201"/>
      <c r="I15" s="202"/>
      <c r="J15" s="203"/>
      <c r="K15" s="183"/>
      <c r="L15" s="201"/>
      <c r="M15" s="202"/>
      <c r="N15" s="203"/>
      <c r="O15" s="204"/>
      <c r="P15" s="184"/>
      <c r="Q15" s="202"/>
      <c r="R15" s="202"/>
      <c r="S15" s="206"/>
      <c r="T15" s="206"/>
      <c r="U15" s="202"/>
      <c r="V15" s="189"/>
      <c r="W15" s="202"/>
      <c r="X15" s="202"/>
      <c r="Y15" s="202"/>
      <c r="Z15" s="202"/>
      <c r="AA15" s="202"/>
      <c r="AB15" s="202"/>
      <c r="AC15" s="202"/>
      <c r="AD15" s="202"/>
      <c r="AE15" s="198"/>
    </row>
    <row r="16" spans="1:31" s="199" customFormat="1" ht="15" x14ac:dyDescent="0.2">
      <c r="A16" s="198"/>
      <c r="B16" s="194" t="s">
        <v>63</v>
      </c>
      <c r="C16" s="183"/>
      <c r="D16" s="197">
        <v>140</v>
      </c>
      <c r="E16" s="197">
        <v>3273000</v>
      </c>
      <c r="F16" s="200"/>
      <c r="G16" s="183"/>
      <c r="H16" s="197">
        <v>0</v>
      </c>
      <c r="I16" s="197">
        <v>0</v>
      </c>
      <c r="J16" s="200"/>
      <c r="K16" s="183"/>
      <c r="L16" s="197">
        <v>140</v>
      </c>
      <c r="M16" s="197">
        <v>3273000</v>
      </c>
      <c r="N16" s="200"/>
      <c r="O16" s="204"/>
      <c r="P16" s="184"/>
      <c r="Q16" s="202"/>
      <c r="R16" s="202"/>
      <c r="S16" s="206"/>
      <c r="T16" s="206"/>
      <c r="U16" s="202"/>
      <c r="V16" s="189"/>
      <c r="W16" s="202"/>
      <c r="X16" s="202"/>
      <c r="Y16" s="202"/>
      <c r="Z16" s="202"/>
      <c r="AA16" s="202"/>
      <c r="AB16" s="202"/>
      <c r="AC16" s="202"/>
      <c r="AD16" s="202"/>
      <c r="AE16" s="198"/>
    </row>
    <row r="17" spans="1:31" s="199" customFormat="1" ht="15" x14ac:dyDescent="0.2">
      <c r="A17" s="198"/>
      <c r="B17" s="194" t="s">
        <v>64</v>
      </c>
      <c r="C17" s="183"/>
      <c r="D17" s="197">
        <v>119</v>
      </c>
      <c r="E17" s="197">
        <v>438000</v>
      </c>
      <c r="F17" s="200"/>
      <c r="G17" s="183"/>
      <c r="H17" s="197">
        <v>0</v>
      </c>
      <c r="I17" s="197">
        <v>0</v>
      </c>
      <c r="J17" s="200"/>
      <c r="K17" s="183"/>
      <c r="L17" s="197">
        <v>119</v>
      </c>
      <c r="M17" s="197">
        <v>438000</v>
      </c>
      <c r="N17" s="200"/>
      <c r="O17" s="204"/>
      <c r="P17" s="184"/>
      <c r="Q17" s="202"/>
      <c r="R17" s="202"/>
      <c r="S17" s="206"/>
      <c r="T17" s="206"/>
      <c r="U17" s="202"/>
      <c r="V17" s="189"/>
      <c r="W17" s="202"/>
      <c r="X17" s="202"/>
      <c r="Y17" s="202"/>
      <c r="Z17" s="202"/>
      <c r="AA17" s="202"/>
      <c r="AB17" s="202"/>
      <c r="AC17" s="202"/>
      <c r="AD17" s="202"/>
      <c r="AE17" s="198"/>
    </row>
    <row r="18" spans="1:31" s="199" customFormat="1" ht="15" x14ac:dyDescent="0.2">
      <c r="A18" s="198"/>
      <c r="B18" s="260" t="s">
        <v>65</v>
      </c>
      <c r="C18" s="183"/>
      <c r="D18" s="261">
        <v>259</v>
      </c>
      <c r="E18" s="262">
        <v>3711000</v>
      </c>
      <c r="F18" s="200"/>
      <c r="G18" s="183"/>
      <c r="H18" s="261">
        <v>0</v>
      </c>
      <c r="I18" s="263">
        <v>0</v>
      </c>
      <c r="J18" s="265"/>
      <c r="K18" s="183"/>
      <c r="L18" s="261">
        <v>259</v>
      </c>
      <c r="M18" s="263">
        <v>3711000</v>
      </c>
      <c r="N18" s="265"/>
      <c r="O18" s="204"/>
      <c r="P18" s="184"/>
      <c r="Q18" s="202"/>
      <c r="R18" s="202"/>
      <c r="S18" s="206"/>
      <c r="T18" s="206"/>
      <c r="U18" s="202"/>
      <c r="V18" s="189"/>
      <c r="W18" s="202"/>
      <c r="X18" s="202"/>
      <c r="Y18" s="202"/>
      <c r="Z18" s="202"/>
      <c r="AA18" s="202"/>
      <c r="AB18" s="202"/>
      <c r="AC18" s="202"/>
      <c r="AD18" s="202"/>
      <c r="AE18" s="198"/>
    </row>
    <row r="19" spans="1:31" ht="15" x14ac:dyDescent="0.2">
      <c r="A19" s="182"/>
      <c r="B19" s="260" t="s">
        <v>57</v>
      </c>
      <c r="D19" s="209"/>
      <c r="E19" s="210"/>
      <c r="F19" s="211"/>
      <c r="H19" s="209"/>
      <c r="I19" s="210"/>
      <c r="J19" s="211"/>
      <c r="K19" s="183"/>
      <c r="L19" s="209"/>
      <c r="M19" s="210"/>
      <c r="N19" s="211"/>
      <c r="O19" s="182"/>
      <c r="P19" s="184"/>
      <c r="Q19" s="182"/>
      <c r="R19" s="182"/>
      <c r="S19" s="182"/>
      <c r="T19" s="182"/>
      <c r="U19" s="182"/>
      <c r="V19" s="189"/>
      <c r="W19" s="182"/>
      <c r="X19" s="182"/>
      <c r="Y19" s="182"/>
      <c r="Z19" s="182"/>
      <c r="AA19" s="182"/>
      <c r="AB19" s="182"/>
      <c r="AC19" s="182"/>
      <c r="AD19" s="182"/>
      <c r="AE19" s="205"/>
    </row>
    <row r="20" spans="1:31" s="199" customFormat="1" ht="15" x14ac:dyDescent="0.2">
      <c r="A20" s="198"/>
      <c r="B20" s="194" t="s">
        <v>66</v>
      </c>
      <c r="C20" s="183"/>
      <c r="D20" s="197">
        <v>142</v>
      </c>
      <c r="E20" s="197">
        <v>3128000</v>
      </c>
      <c r="F20" s="200"/>
      <c r="G20" s="183"/>
      <c r="H20" s="197">
        <v>0</v>
      </c>
      <c r="I20" s="197">
        <v>0</v>
      </c>
      <c r="J20" s="200"/>
      <c r="K20" s="183"/>
      <c r="L20" s="197">
        <v>142</v>
      </c>
      <c r="M20" s="197">
        <v>3128000</v>
      </c>
      <c r="N20" s="200"/>
      <c r="O20" s="213"/>
      <c r="P20" s="184"/>
      <c r="Q20" s="182"/>
      <c r="R20" s="182"/>
      <c r="S20" s="182"/>
      <c r="T20" s="182"/>
      <c r="U20" s="182"/>
      <c r="V20" s="189"/>
      <c r="W20" s="182"/>
      <c r="X20" s="182"/>
      <c r="Y20" s="182"/>
      <c r="Z20" s="182"/>
      <c r="AA20" s="182"/>
      <c r="AB20" s="182"/>
      <c r="AC20" s="182"/>
      <c r="AD20" s="182"/>
      <c r="AE20" s="198"/>
    </row>
    <row r="21" spans="1:31" s="199" customFormat="1" ht="15" x14ac:dyDescent="0.2">
      <c r="A21" s="198"/>
      <c r="B21" s="194" t="s">
        <v>67</v>
      </c>
      <c r="C21" s="183"/>
      <c r="D21" s="197">
        <v>127</v>
      </c>
      <c r="E21" s="197">
        <v>556000</v>
      </c>
      <c r="F21" s="200"/>
      <c r="G21" s="183"/>
      <c r="H21" s="197">
        <v>1</v>
      </c>
      <c r="I21" s="197">
        <v>8000</v>
      </c>
      <c r="J21" s="200"/>
      <c r="K21" s="183"/>
      <c r="L21" s="197">
        <v>126</v>
      </c>
      <c r="M21" s="197">
        <v>548000</v>
      </c>
      <c r="N21" s="200"/>
      <c r="O21" s="213"/>
      <c r="P21" s="184"/>
      <c r="Q21" s="182"/>
      <c r="R21" s="182"/>
      <c r="S21" s="182"/>
      <c r="T21" s="182"/>
      <c r="U21" s="182"/>
      <c r="V21" s="189"/>
      <c r="W21" s="182"/>
      <c r="X21" s="182"/>
      <c r="Y21" s="182"/>
      <c r="Z21" s="182"/>
      <c r="AA21" s="182"/>
      <c r="AB21" s="182"/>
      <c r="AC21" s="182"/>
      <c r="AD21" s="182"/>
      <c r="AE21" s="198"/>
    </row>
    <row r="22" spans="1:31" s="199" customFormat="1" ht="15" x14ac:dyDescent="0.2">
      <c r="A22" s="198"/>
      <c r="B22" s="260" t="s">
        <v>68</v>
      </c>
      <c r="C22" s="183"/>
      <c r="D22" s="261">
        <v>269</v>
      </c>
      <c r="E22" s="262">
        <v>3684000</v>
      </c>
      <c r="F22" s="265"/>
      <c r="G22" s="183"/>
      <c r="H22" s="261">
        <v>1</v>
      </c>
      <c r="I22" s="263">
        <v>8000</v>
      </c>
      <c r="J22" s="265"/>
      <c r="K22" s="183"/>
      <c r="L22" s="261">
        <v>268</v>
      </c>
      <c r="M22" s="263">
        <v>3676000</v>
      </c>
      <c r="N22" s="265"/>
      <c r="O22" s="213"/>
      <c r="P22" s="184"/>
      <c r="Q22" s="182"/>
      <c r="R22" s="182"/>
      <c r="S22" s="182"/>
      <c r="T22" s="182"/>
      <c r="U22" s="182"/>
      <c r="V22" s="189"/>
      <c r="W22" s="182"/>
      <c r="X22" s="182"/>
      <c r="Y22" s="182"/>
      <c r="Z22" s="182"/>
      <c r="AA22" s="182"/>
      <c r="AB22" s="182"/>
      <c r="AC22" s="182"/>
      <c r="AD22" s="182"/>
      <c r="AE22" s="198"/>
    </row>
    <row r="23" spans="1:31" s="199" customFormat="1" ht="15" x14ac:dyDescent="0.2">
      <c r="A23" s="198"/>
      <c r="B23" s="260" t="s">
        <v>58</v>
      </c>
      <c r="C23" s="183"/>
      <c r="D23" s="201"/>
      <c r="E23" s="202"/>
      <c r="F23" s="203"/>
      <c r="G23" s="183"/>
      <c r="H23" s="201"/>
      <c r="I23" s="202"/>
      <c r="J23" s="203"/>
      <c r="K23" s="183"/>
      <c r="L23" s="201"/>
      <c r="M23" s="202"/>
      <c r="N23" s="203"/>
      <c r="O23" s="210"/>
      <c r="P23" s="184"/>
      <c r="Q23" s="182"/>
      <c r="R23" s="182"/>
      <c r="S23" s="182"/>
      <c r="T23" s="182"/>
      <c r="U23" s="182"/>
      <c r="V23" s="189"/>
      <c r="W23" s="182"/>
      <c r="X23" s="182"/>
      <c r="Y23" s="182"/>
      <c r="Z23" s="182"/>
      <c r="AA23" s="182"/>
      <c r="AB23" s="182"/>
      <c r="AC23" s="182"/>
      <c r="AD23" s="182"/>
      <c r="AE23" s="198"/>
    </row>
    <row r="24" spans="1:31" s="199" customFormat="1" ht="15" x14ac:dyDescent="0.2">
      <c r="A24" s="198"/>
      <c r="B24" s="194" t="s">
        <v>69</v>
      </c>
      <c r="C24" s="183"/>
      <c r="D24" s="197">
        <v>154</v>
      </c>
      <c r="E24" s="197">
        <v>3574000</v>
      </c>
      <c r="F24" s="200"/>
      <c r="G24" s="183"/>
      <c r="H24" s="197">
        <v>0</v>
      </c>
      <c r="I24" s="197">
        <v>0</v>
      </c>
      <c r="J24" s="200"/>
      <c r="K24" s="183"/>
      <c r="L24" s="197">
        <v>154</v>
      </c>
      <c r="M24" s="197">
        <v>3574000</v>
      </c>
      <c r="N24" s="200"/>
      <c r="O24" s="210"/>
      <c r="P24" s="184"/>
      <c r="Q24" s="182"/>
      <c r="R24" s="182"/>
      <c r="S24" s="182"/>
      <c r="T24" s="182"/>
      <c r="U24" s="182"/>
      <c r="V24" s="189"/>
      <c r="W24" s="182"/>
      <c r="X24" s="182"/>
      <c r="Y24" s="182"/>
      <c r="Z24" s="182"/>
      <c r="AA24" s="182"/>
      <c r="AB24" s="182"/>
      <c r="AC24" s="182"/>
      <c r="AD24" s="182"/>
      <c r="AE24" s="198"/>
    </row>
    <row r="25" spans="1:31" s="199" customFormat="1" ht="15" x14ac:dyDescent="0.2">
      <c r="A25" s="198"/>
      <c r="B25" s="194" t="s">
        <v>70</v>
      </c>
      <c r="C25" s="183"/>
      <c r="D25" s="197">
        <v>85</v>
      </c>
      <c r="E25" s="197">
        <v>436500</v>
      </c>
      <c r="F25" s="200"/>
      <c r="G25" s="183"/>
      <c r="H25" s="197">
        <v>0</v>
      </c>
      <c r="I25" s="197">
        <v>0</v>
      </c>
      <c r="J25" s="200"/>
      <c r="K25" s="183"/>
      <c r="L25" s="197">
        <v>85</v>
      </c>
      <c r="M25" s="197">
        <v>436500</v>
      </c>
      <c r="N25" s="200"/>
      <c r="O25" s="210"/>
      <c r="P25" s="184"/>
      <c r="Q25" s="182"/>
      <c r="R25" s="182"/>
      <c r="S25" s="182"/>
      <c r="T25" s="182"/>
      <c r="U25" s="182"/>
      <c r="V25" s="189"/>
      <c r="W25" s="182"/>
      <c r="X25" s="182"/>
      <c r="Y25" s="182"/>
      <c r="Z25" s="182"/>
      <c r="AA25" s="182"/>
      <c r="AB25" s="182"/>
      <c r="AC25" s="182"/>
      <c r="AD25" s="182"/>
      <c r="AE25" s="198"/>
    </row>
    <row r="26" spans="1:31" s="199" customFormat="1" ht="15" x14ac:dyDescent="0.2">
      <c r="A26" s="198"/>
      <c r="B26" s="260" t="s">
        <v>71</v>
      </c>
      <c r="C26" s="183"/>
      <c r="D26" s="261">
        <v>239</v>
      </c>
      <c r="E26" s="262">
        <v>4010500</v>
      </c>
      <c r="F26" s="200"/>
      <c r="G26" s="183"/>
      <c r="H26" s="261">
        <v>0</v>
      </c>
      <c r="I26" s="263">
        <v>0</v>
      </c>
      <c r="J26" s="265"/>
      <c r="K26" s="183"/>
      <c r="L26" s="261">
        <v>239</v>
      </c>
      <c r="M26" s="263">
        <v>4010500</v>
      </c>
      <c r="N26" s="265"/>
      <c r="O26" s="210"/>
      <c r="P26" s="184"/>
      <c r="Q26" s="182"/>
      <c r="R26" s="182"/>
      <c r="S26" s="182"/>
      <c r="T26" s="182"/>
      <c r="U26" s="182"/>
      <c r="V26" s="189"/>
      <c r="W26" s="182"/>
      <c r="X26" s="182"/>
      <c r="Y26" s="182"/>
      <c r="Z26" s="182"/>
      <c r="AA26" s="182"/>
      <c r="AB26" s="182"/>
      <c r="AC26" s="182"/>
      <c r="AD26" s="182"/>
      <c r="AE26" s="198"/>
    </row>
    <row r="27" spans="1:31" s="199" customFormat="1" ht="15" x14ac:dyDescent="0.2">
      <c r="A27" s="198"/>
      <c r="B27" s="260" t="s">
        <v>59</v>
      </c>
      <c r="C27" s="183"/>
      <c r="D27" s="197"/>
      <c r="E27" s="197"/>
      <c r="F27" s="200"/>
      <c r="G27" s="183"/>
      <c r="H27" s="197"/>
      <c r="I27" s="197"/>
      <c r="J27" s="561"/>
      <c r="K27" s="183"/>
      <c r="L27" s="197"/>
      <c r="M27" s="197"/>
      <c r="N27" s="561"/>
      <c r="O27" s="210"/>
      <c r="P27" s="184"/>
      <c r="Q27" s="182"/>
      <c r="R27" s="182"/>
      <c r="S27" s="182"/>
      <c r="T27" s="182"/>
      <c r="U27" s="182"/>
      <c r="V27" s="189"/>
      <c r="W27" s="182"/>
      <c r="X27" s="182"/>
      <c r="Y27" s="182"/>
      <c r="Z27" s="182"/>
      <c r="AA27" s="182"/>
      <c r="AB27" s="182"/>
      <c r="AC27" s="182"/>
      <c r="AD27" s="182"/>
      <c r="AE27" s="198"/>
    </row>
    <row r="28" spans="1:31" s="199" customFormat="1" ht="15" x14ac:dyDescent="0.2">
      <c r="A28" s="198"/>
      <c r="B28" s="194" t="s">
        <v>72</v>
      </c>
      <c r="C28" s="183"/>
      <c r="D28" s="197">
        <v>151</v>
      </c>
      <c r="E28" s="197">
        <v>3805000</v>
      </c>
      <c r="F28" s="200"/>
      <c r="G28" s="183"/>
      <c r="H28" s="197">
        <v>0</v>
      </c>
      <c r="I28" s="197">
        <v>0</v>
      </c>
      <c r="J28" s="561"/>
      <c r="K28" s="183"/>
      <c r="L28" s="197">
        <v>151</v>
      </c>
      <c r="M28" s="197">
        <v>3805000</v>
      </c>
      <c r="N28" s="561"/>
      <c r="O28" s="210"/>
      <c r="P28" s="184"/>
      <c r="Q28" s="182"/>
      <c r="R28" s="182"/>
      <c r="S28" s="182"/>
      <c r="T28" s="182"/>
      <c r="U28" s="182"/>
      <c r="V28" s="189"/>
      <c r="W28" s="182"/>
      <c r="X28" s="182"/>
      <c r="Y28" s="182"/>
      <c r="Z28" s="182"/>
      <c r="AA28" s="182"/>
      <c r="AB28" s="182"/>
      <c r="AC28" s="182"/>
      <c r="AD28" s="182"/>
      <c r="AE28" s="198"/>
    </row>
    <row r="29" spans="1:31" s="199" customFormat="1" ht="15" x14ac:dyDescent="0.2">
      <c r="A29" s="198"/>
      <c r="B29" s="194" t="s">
        <v>73</v>
      </c>
      <c r="C29" s="183"/>
      <c r="D29" s="197">
        <v>118</v>
      </c>
      <c r="E29" s="197">
        <v>630500</v>
      </c>
      <c r="F29" s="200"/>
      <c r="G29" s="183"/>
      <c r="H29" s="197">
        <v>0</v>
      </c>
      <c r="I29" s="197">
        <v>0</v>
      </c>
      <c r="J29" s="561"/>
      <c r="K29" s="183"/>
      <c r="L29" s="197">
        <v>118</v>
      </c>
      <c r="M29" s="197">
        <v>630500</v>
      </c>
      <c r="N29" s="561"/>
      <c r="O29" s="210"/>
      <c r="P29" s="184"/>
      <c r="Q29" s="182"/>
      <c r="R29" s="182"/>
      <c r="S29" s="182"/>
      <c r="T29" s="182"/>
      <c r="U29" s="182"/>
      <c r="V29" s="189"/>
      <c r="W29" s="182"/>
      <c r="X29" s="182"/>
      <c r="Y29" s="182"/>
      <c r="Z29" s="182"/>
      <c r="AA29" s="182"/>
      <c r="AB29" s="182"/>
      <c r="AC29" s="182"/>
      <c r="AD29" s="182"/>
      <c r="AE29" s="198"/>
    </row>
    <row r="30" spans="1:31" s="199" customFormat="1" ht="15" x14ac:dyDescent="0.2">
      <c r="A30" s="198"/>
      <c r="B30" s="260" t="s">
        <v>74</v>
      </c>
      <c r="C30" s="183"/>
      <c r="D30" s="261">
        <v>269</v>
      </c>
      <c r="E30" s="262">
        <v>4435500</v>
      </c>
      <c r="F30" s="200"/>
      <c r="G30" s="183"/>
      <c r="H30" s="261">
        <v>0</v>
      </c>
      <c r="I30" s="263">
        <v>0</v>
      </c>
      <c r="J30" s="265"/>
      <c r="K30" s="183"/>
      <c r="L30" s="261">
        <v>269</v>
      </c>
      <c r="M30" s="263">
        <v>4435500</v>
      </c>
      <c r="N30" s="265"/>
      <c r="O30" s="210"/>
      <c r="P30" s="184"/>
      <c r="Q30" s="182"/>
      <c r="R30" s="182"/>
      <c r="S30" s="182"/>
      <c r="T30" s="182"/>
      <c r="U30" s="182"/>
      <c r="V30" s="189"/>
      <c r="W30" s="182"/>
      <c r="X30" s="182"/>
      <c r="Y30" s="182"/>
      <c r="Z30" s="182"/>
      <c r="AA30" s="182"/>
      <c r="AB30" s="182"/>
      <c r="AC30" s="182"/>
      <c r="AD30" s="182"/>
      <c r="AE30" s="198"/>
    </row>
    <row r="31" spans="1:31" s="199" customFormat="1" ht="15" x14ac:dyDescent="0.2">
      <c r="A31" s="198"/>
      <c r="B31" s="208"/>
      <c r="C31" s="183"/>
      <c r="D31" s="209"/>
      <c r="E31" s="210"/>
      <c r="F31" s="211"/>
      <c r="G31" s="183"/>
      <c r="H31" s="209"/>
      <c r="I31" s="210"/>
      <c r="J31" s="211"/>
      <c r="K31" s="183"/>
      <c r="L31" s="209"/>
      <c r="M31" s="210"/>
      <c r="N31" s="211"/>
      <c r="O31" s="210"/>
      <c r="P31" s="184"/>
      <c r="Q31" s="182"/>
      <c r="R31" s="182"/>
      <c r="S31" s="182"/>
      <c r="T31" s="182"/>
      <c r="U31" s="182"/>
      <c r="V31" s="189"/>
      <c r="W31" s="182"/>
      <c r="X31" s="182"/>
      <c r="Y31" s="182"/>
      <c r="Z31" s="182"/>
      <c r="AA31" s="182"/>
      <c r="AB31" s="182"/>
      <c r="AC31" s="182"/>
      <c r="AD31" s="182"/>
      <c r="AE31" s="198"/>
    </row>
    <row r="32" spans="1:31" s="199" customFormat="1" ht="15" x14ac:dyDescent="0.2">
      <c r="A32" s="198"/>
      <c r="B32" s="264" t="s">
        <v>75</v>
      </c>
      <c r="C32" s="183"/>
      <c r="D32" s="261">
        <v>1036</v>
      </c>
      <c r="E32" s="261">
        <v>15841000</v>
      </c>
      <c r="F32" s="266"/>
      <c r="G32" s="183"/>
      <c r="H32" s="261">
        <v>1</v>
      </c>
      <c r="I32" s="261">
        <v>8000</v>
      </c>
      <c r="J32" s="266"/>
      <c r="K32" s="183"/>
      <c r="L32" s="261">
        <v>1035</v>
      </c>
      <c r="M32" s="261">
        <v>15833000</v>
      </c>
      <c r="N32" s="266"/>
      <c r="O32" s="213"/>
      <c r="P32" s="184"/>
      <c r="Q32" s="182"/>
      <c r="R32" s="182"/>
      <c r="S32" s="182"/>
      <c r="T32" s="182"/>
      <c r="U32" s="182"/>
      <c r="V32" s="189"/>
      <c r="W32" s="182"/>
      <c r="X32" s="182"/>
      <c r="Y32" s="182"/>
      <c r="Z32" s="182"/>
      <c r="AA32" s="182"/>
      <c r="AB32" s="182"/>
      <c r="AC32" s="182"/>
      <c r="AD32" s="182"/>
      <c r="AE32" s="198"/>
    </row>
    <row r="33" spans="1:31" s="199" customFormat="1" ht="15" x14ac:dyDescent="0.2">
      <c r="A33" s="198"/>
      <c r="B33" s="208"/>
      <c r="C33" s="183"/>
      <c r="D33" s="209"/>
      <c r="E33" s="210"/>
      <c r="F33" s="211"/>
      <c r="G33" s="183"/>
      <c r="H33" s="209"/>
      <c r="I33" s="210"/>
      <c r="J33" s="211"/>
      <c r="K33" s="183"/>
      <c r="L33" s="209"/>
      <c r="M33" s="210"/>
      <c r="N33" s="211"/>
      <c r="O33" s="210"/>
      <c r="P33" s="184"/>
      <c r="Q33" s="182"/>
      <c r="R33" s="182"/>
      <c r="S33" s="182"/>
      <c r="T33" s="182"/>
      <c r="U33" s="182"/>
      <c r="V33" s="189"/>
      <c r="W33" s="182"/>
      <c r="X33" s="182"/>
      <c r="Y33" s="182"/>
      <c r="Z33" s="182"/>
      <c r="AA33" s="182"/>
      <c r="AB33" s="182"/>
      <c r="AC33" s="182"/>
      <c r="AD33" s="182"/>
      <c r="AE33" s="198"/>
    </row>
    <row r="34" spans="1:31" s="199" customFormat="1" ht="15" x14ac:dyDescent="0.2">
      <c r="A34" s="194"/>
      <c r="B34" s="195" t="s">
        <v>76</v>
      </c>
      <c r="C34" s="183"/>
      <c r="D34" s="166">
        <v>112</v>
      </c>
      <c r="E34" s="166">
        <v>46245866.704999998</v>
      </c>
      <c r="F34" s="167">
        <v>10914</v>
      </c>
      <c r="G34" s="168"/>
      <c r="H34" s="166">
        <v>0</v>
      </c>
      <c r="I34" s="166">
        <v>0</v>
      </c>
      <c r="J34" s="167">
        <v>0</v>
      </c>
      <c r="K34" s="168"/>
      <c r="L34" s="166">
        <v>112</v>
      </c>
      <c r="M34" s="166">
        <v>46245866.704999998</v>
      </c>
      <c r="N34" s="167">
        <v>10914.380000000005</v>
      </c>
      <c r="O34" s="196"/>
      <c r="P34" s="184"/>
      <c r="Q34" s="166">
        <v>26367214.454999998</v>
      </c>
      <c r="R34" s="166">
        <v>19872230.304000001</v>
      </c>
      <c r="S34" s="166">
        <v>6421.9459999999999</v>
      </c>
      <c r="T34" s="166">
        <v>0</v>
      </c>
      <c r="U34" s="166">
        <v>46245867</v>
      </c>
      <c r="V34" s="189"/>
      <c r="W34" s="166">
        <v>0</v>
      </c>
      <c r="X34" s="166">
        <v>0</v>
      </c>
      <c r="Y34" s="166">
        <v>0</v>
      </c>
      <c r="Z34" s="166">
        <v>0</v>
      </c>
      <c r="AA34" s="166">
        <v>0</v>
      </c>
      <c r="AB34" s="166">
        <v>0</v>
      </c>
      <c r="AC34" s="166">
        <v>0</v>
      </c>
      <c r="AD34" s="166">
        <v>0</v>
      </c>
      <c r="AE34" s="198"/>
    </row>
    <row r="35" spans="1:31" s="199" customFormat="1" ht="15" x14ac:dyDescent="0.2">
      <c r="A35" s="194"/>
      <c r="B35" s="195" t="s">
        <v>77</v>
      </c>
      <c r="C35" s="183"/>
      <c r="D35" s="166">
        <v>112</v>
      </c>
      <c r="E35" s="166">
        <v>47882321.329000004</v>
      </c>
      <c r="F35" s="167">
        <v>10390</v>
      </c>
      <c r="G35" s="168"/>
      <c r="H35" s="166">
        <v>0</v>
      </c>
      <c r="I35" s="166">
        <v>8000</v>
      </c>
      <c r="J35" s="167">
        <v>0</v>
      </c>
      <c r="K35" s="168"/>
      <c r="L35" s="166">
        <v>112</v>
      </c>
      <c r="M35" s="166">
        <v>47874321.329000004</v>
      </c>
      <c r="N35" s="167">
        <v>10389.600000000008</v>
      </c>
      <c r="O35" s="196"/>
      <c r="P35" s="184"/>
      <c r="Q35" s="166">
        <v>25665741.498</v>
      </c>
      <c r="R35" s="166">
        <v>22190722.912999999</v>
      </c>
      <c r="S35" s="166">
        <v>17856.918000000001</v>
      </c>
      <c r="T35" s="166">
        <v>0</v>
      </c>
      <c r="U35" s="166">
        <v>47874321</v>
      </c>
      <c r="V35" s="189"/>
      <c r="W35" s="166">
        <v>0</v>
      </c>
      <c r="X35" s="166">
        <v>0</v>
      </c>
      <c r="Y35" s="166">
        <v>0</v>
      </c>
      <c r="Z35" s="166">
        <v>0</v>
      </c>
      <c r="AA35" s="166">
        <v>0</v>
      </c>
      <c r="AB35" s="166">
        <v>0</v>
      </c>
      <c r="AC35" s="166">
        <v>0</v>
      </c>
      <c r="AD35" s="166">
        <v>0</v>
      </c>
      <c r="AE35" s="198"/>
    </row>
    <row r="36" spans="1:31" s="199" customFormat="1" ht="15" x14ac:dyDescent="0.2">
      <c r="A36" s="194"/>
      <c r="B36" s="195" t="s">
        <v>78</v>
      </c>
      <c r="C36" s="183"/>
      <c r="D36" s="166">
        <v>110</v>
      </c>
      <c r="E36" s="166">
        <v>51955261.342</v>
      </c>
      <c r="F36" s="167">
        <v>9870</v>
      </c>
      <c r="G36" s="168"/>
      <c r="H36" s="166">
        <v>0</v>
      </c>
      <c r="I36" s="166">
        <v>0</v>
      </c>
      <c r="J36" s="167">
        <v>0</v>
      </c>
      <c r="K36" s="168"/>
      <c r="L36" s="166">
        <v>110</v>
      </c>
      <c r="M36" s="166">
        <v>51955261.342</v>
      </c>
      <c r="N36" s="167">
        <v>9870.27</v>
      </c>
      <c r="O36" s="196"/>
      <c r="P36" s="184"/>
      <c r="Q36" s="166">
        <v>24880458.305</v>
      </c>
      <c r="R36" s="166">
        <v>26506026.835999999</v>
      </c>
      <c r="S36" s="166">
        <v>0</v>
      </c>
      <c r="T36" s="166">
        <v>0</v>
      </c>
      <c r="U36" s="166">
        <v>51386485</v>
      </c>
      <c r="V36" s="189"/>
      <c r="W36" s="166">
        <v>568776</v>
      </c>
      <c r="X36" s="166">
        <v>374893.77799999999</v>
      </c>
      <c r="Y36" s="166">
        <v>23759.491000000002</v>
      </c>
      <c r="Z36" s="166">
        <v>170123</v>
      </c>
      <c r="AA36" s="166">
        <v>5182.6390000000001</v>
      </c>
      <c r="AB36" s="166">
        <v>6713.2060000000001</v>
      </c>
      <c r="AC36" s="166">
        <v>106527.087</v>
      </c>
      <c r="AD36" s="166">
        <v>51700</v>
      </c>
      <c r="AE36" s="198"/>
    </row>
    <row r="37" spans="1:31" s="199" customFormat="1" ht="15" x14ac:dyDescent="0.2">
      <c r="A37" s="194"/>
      <c r="B37" s="195" t="s">
        <v>79</v>
      </c>
      <c r="C37" s="183"/>
      <c r="D37" s="166">
        <v>133</v>
      </c>
      <c r="E37" s="166">
        <v>66657959.251999997</v>
      </c>
      <c r="F37" s="167">
        <v>10815</v>
      </c>
      <c r="G37" s="168"/>
      <c r="H37" s="166">
        <v>0</v>
      </c>
      <c r="I37" s="166">
        <v>0</v>
      </c>
      <c r="J37" s="167">
        <v>0</v>
      </c>
      <c r="K37" s="168"/>
      <c r="L37" s="166">
        <v>133</v>
      </c>
      <c r="M37" s="166">
        <v>66657959.251999997</v>
      </c>
      <c r="N37" s="167">
        <v>10815.099999999999</v>
      </c>
      <c r="O37" s="196"/>
      <c r="P37" s="184"/>
      <c r="Q37" s="166">
        <v>39767488.303999998</v>
      </c>
      <c r="R37" s="166">
        <v>24541765.719999999</v>
      </c>
      <c r="S37" s="166">
        <v>0.105</v>
      </c>
      <c r="T37" s="166">
        <v>0</v>
      </c>
      <c r="U37" s="166">
        <v>64309254</v>
      </c>
      <c r="V37" s="189"/>
      <c r="W37" s="166">
        <v>2348705</v>
      </c>
      <c r="X37" s="166">
        <v>1609162.9750000001</v>
      </c>
      <c r="Y37" s="166">
        <v>606646.36100000003</v>
      </c>
      <c r="Z37" s="166">
        <v>132896</v>
      </c>
      <c r="AA37" s="166">
        <v>132615.02900000001</v>
      </c>
      <c r="AB37" s="166">
        <v>0</v>
      </c>
      <c r="AC37" s="166">
        <v>0</v>
      </c>
      <c r="AD37" s="166">
        <v>280.75799999999998</v>
      </c>
      <c r="AE37" s="198"/>
    </row>
    <row r="38" spans="1:31" s="199" customFormat="1" ht="15" x14ac:dyDescent="0.2">
      <c r="A38" s="194"/>
      <c r="B38" s="195" t="s">
        <v>11</v>
      </c>
      <c r="C38" s="183"/>
      <c r="D38" s="166">
        <v>10</v>
      </c>
      <c r="E38" s="166">
        <v>4143195.6059999997</v>
      </c>
      <c r="F38" s="167">
        <v>614</v>
      </c>
      <c r="G38" s="168"/>
      <c r="H38" s="562">
        <v>3</v>
      </c>
      <c r="I38" s="562">
        <v>2224686.7549999999</v>
      </c>
      <c r="J38" s="563">
        <v>390.94</v>
      </c>
      <c r="K38" s="168"/>
      <c r="L38" s="562">
        <v>7</v>
      </c>
      <c r="M38" s="562">
        <v>1918508.851</v>
      </c>
      <c r="N38" s="563">
        <v>223.2999999999999</v>
      </c>
      <c r="O38" s="196"/>
      <c r="P38" s="184"/>
      <c r="Q38" s="166">
        <v>1918508.851</v>
      </c>
      <c r="R38" s="562"/>
      <c r="S38" s="562"/>
      <c r="T38" s="562"/>
      <c r="U38" s="166">
        <v>1918509</v>
      </c>
      <c r="V38" s="189"/>
      <c r="W38" s="166">
        <v>0</v>
      </c>
      <c r="X38" s="166">
        <v>0</v>
      </c>
      <c r="Y38" s="166">
        <v>0</v>
      </c>
      <c r="Z38" s="166">
        <v>0</v>
      </c>
      <c r="AA38" s="166">
        <v>0</v>
      </c>
      <c r="AB38" s="166">
        <v>0</v>
      </c>
      <c r="AC38" s="166">
        <v>0</v>
      </c>
      <c r="AD38" s="166">
        <v>0</v>
      </c>
      <c r="AE38" s="198"/>
    </row>
    <row r="39" spans="1:31" s="253" customFormat="1" ht="18.75" x14ac:dyDescent="0.2">
      <c r="A39" s="250"/>
      <c r="B39" s="257" t="s">
        <v>80</v>
      </c>
      <c r="C39" s="251"/>
      <c r="D39" s="255">
        <v>477</v>
      </c>
      <c r="E39" s="254">
        <v>216884604.23400003</v>
      </c>
      <c r="F39" s="256">
        <v>42603</v>
      </c>
      <c r="G39" s="168"/>
      <c r="H39" s="255">
        <v>3</v>
      </c>
      <c r="I39" s="254">
        <v>2232686.7549999999</v>
      </c>
      <c r="J39" s="256">
        <v>390.94</v>
      </c>
      <c r="K39" s="168"/>
      <c r="L39" s="255">
        <v>474</v>
      </c>
      <c r="M39" s="254">
        <v>214651917.47900003</v>
      </c>
      <c r="N39" s="256">
        <v>42212.650000000009</v>
      </c>
      <c r="O39" s="252"/>
      <c r="P39" s="184"/>
      <c r="Q39" s="254">
        <v>118599411.41299997</v>
      </c>
      <c r="R39" s="254">
        <v>93110745.773000002</v>
      </c>
      <c r="S39" s="254">
        <v>24278.969000000001</v>
      </c>
      <c r="T39" s="254">
        <v>0</v>
      </c>
      <c r="U39" s="254">
        <v>211734436</v>
      </c>
      <c r="V39" s="189"/>
      <c r="W39" s="254">
        <v>2917481</v>
      </c>
      <c r="X39" s="254">
        <v>1984056.753</v>
      </c>
      <c r="Y39" s="254">
        <v>630405.85200000007</v>
      </c>
      <c r="Z39" s="254">
        <v>303019</v>
      </c>
      <c r="AA39" s="254">
        <v>137797.66800000001</v>
      </c>
      <c r="AB39" s="254">
        <v>6713.2060000000001</v>
      </c>
      <c r="AC39" s="254">
        <v>106527.087</v>
      </c>
      <c r="AD39" s="254">
        <v>51980.758000000002</v>
      </c>
    </row>
    <row r="40" spans="1:31" s="199" customFormat="1" ht="15" x14ac:dyDescent="0.2">
      <c r="A40" s="198"/>
      <c r="B40" s="215" t="s">
        <v>81</v>
      </c>
      <c r="C40" s="183"/>
      <c r="D40" s="216"/>
      <c r="E40" s="216">
        <v>3839842</v>
      </c>
      <c r="F40" s="217"/>
      <c r="G40" s="183"/>
      <c r="H40" s="216"/>
      <c r="I40" s="216"/>
      <c r="J40" s="217"/>
      <c r="K40" s="183"/>
      <c r="L40" s="218"/>
      <c r="M40" s="219">
        <v>3839841.7880000002</v>
      </c>
      <c r="N40" s="217"/>
      <c r="O40" s="213"/>
      <c r="P40" s="184"/>
      <c r="Q40" s="216">
        <v>3839841.7880000002</v>
      </c>
      <c r="R40" s="216">
        <v>0</v>
      </c>
      <c r="S40" s="166">
        <v>0</v>
      </c>
      <c r="T40" s="216"/>
      <c r="U40" s="219">
        <v>3839841.7880000002</v>
      </c>
      <c r="V40" s="189"/>
      <c r="W40" s="216">
        <v>0</v>
      </c>
      <c r="X40" s="216">
        <v>0</v>
      </c>
      <c r="Y40" s="216">
        <v>0</v>
      </c>
      <c r="Z40" s="216">
        <v>0</v>
      </c>
      <c r="AA40" s="216">
        <v>0</v>
      </c>
      <c r="AB40" s="216">
        <v>0</v>
      </c>
      <c r="AC40" s="216">
        <v>0</v>
      </c>
      <c r="AD40" s="216">
        <v>0</v>
      </c>
      <c r="AE40" s="198"/>
    </row>
    <row r="41" spans="1:31" s="199" customFormat="1" ht="15" x14ac:dyDescent="0.2">
      <c r="A41" s="198"/>
      <c r="B41" s="215" t="s">
        <v>82</v>
      </c>
      <c r="C41" s="183"/>
      <c r="D41" s="216"/>
      <c r="E41" s="216">
        <v>3066200</v>
      </c>
      <c r="F41" s="217"/>
      <c r="G41" s="183"/>
      <c r="H41" s="216"/>
      <c r="I41" s="216"/>
      <c r="J41" s="217"/>
      <c r="K41" s="183"/>
      <c r="L41" s="218"/>
      <c r="M41" s="219">
        <v>3066200.142</v>
      </c>
      <c r="N41" s="217"/>
      <c r="O41" s="213"/>
      <c r="P41" s="184"/>
      <c r="Q41" s="216">
        <v>3066200.142</v>
      </c>
      <c r="R41" s="216">
        <v>0</v>
      </c>
      <c r="S41" s="166">
        <v>0</v>
      </c>
      <c r="T41" s="216"/>
      <c r="U41" s="219">
        <v>3066200.142</v>
      </c>
      <c r="V41" s="189"/>
      <c r="W41" s="216">
        <v>0</v>
      </c>
      <c r="X41" s="216">
        <v>0</v>
      </c>
      <c r="Y41" s="216">
        <v>0</v>
      </c>
      <c r="Z41" s="216">
        <v>0</v>
      </c>
      <c r="AA41" s="216">
        <v>0</v>
      </c>
      <c r="AB41" s="216">
        <v>0</v>
      </c>
      <c r="AC41" s="216">
        <v>0</v>
      </c>
      <c r="AD41" s="216">
        <v>0</v>
      </c>
      <c r="AE41" s="198"/>
    </row>
    <row r="42" spans="1:31" s="199" customFormat="1" ht="15" x14ac:dyDescent="0.2">
      <c r="A42" s="198"/>
      <c r="B42" s="215" t="s">
        <v>83</v>
      </c>
      <c r="C42" s="183"/>
      <c r="D42" s="216"/>
      <c r="E42" s="216">
        <v>3220888</v>
      </c>
      <c r="F42" s="217"/>
      <c r="G42" s="183"/>
      <c r="H42" s="216"/>
      <c r="I42" s="216"/>
      <c r="J42" s="217"/>
      <c r="K42" s="183"/>
      <c r="L42" s="218"/>
      <c r="M42" s="219">
        <v>3220888.3280000002</v>
      </c>
      <c r="N42" s="217"/>
      <c r="O42" s="213"/>
      <c r="P42" s="184"/>
      <c r="Q42" s="216">
        <v>1581098.7660000001</v>
      </c>
      <c r="R42" s="216">
        <v>1584898.1610000001</v>
      </c>
      <c r="S42" s="166">
        <v>0</v>
      </c>
      <c r="T42" s="216"/>
      <c r="U42" s="219">
        <v>3165996.9270000001</v>
      </c>
      <c r="V42" s="189"/>
      <c r="W42" s="216">
        <v>54891</v>
      </c>
      <c r="X42" s="216">
        <v>0</v>
      </c>
      <c r="Y42" s="216">
        <v>44789.017999999996</v>
      </c>
      <c r="Z42" s="216">
        <v>10102</v>
      </c>
      <c r="AA42" s="216">
        <v>317.36099999999999</v>
      </c>
      <c r="AB42" s="216">
        <v>317.36099999999999</v>
      </c>
      <c r="AC42" s="216">
        <v>9467.6610000000001</v>
      </c>
      <c r="AD42" s="216">
        <v>0</v>
      </c>
      <c r="AE42" s="198"/>
    </row>
    <row r="43" spans="1:31" s="199" customFormat="1" ht="15" x14ac:dyDescent="0.2">
      <c r="A43" s="198"/>
      <c r="B43" s="215" t="s">
        <v>84</v>
      </c>
      <c r="C43" s="183"/>
      <c r="D43" s="216"/>
      <c r="E43" s="216">
        <v>4077055</v>
      </c>
      <c r="F43" s="217"/>
      <c r="G43" s="183"/>
      <c r="H43" s="216"/>
      <c r="I43" s="216"/>
      <c r="J43" s="217"/>
      <c r="K43" s="183"/>
      <c r="L43" s="218"/>
      <c r="M43" s="219">
        <v>4077054.8930000002</v>
      </c>
      <c r="N43" s="217"/>
      <c r="O43" s="213"/>
      <c r="P43" s="184"/>
      <c r="Q43" s="216">
        <v>2435161.3450000002</v>
      </c>
      <c r="R43" s="216">
        <v>1429071.57</v>
      </c>
      <c r="S43" s="166">
        <v>0</v>
      </c>
      <c r="T43" s="216"/>
      <c r="U43" s="219">
        <v>3864232.915</v>
      </c>
      <c r="V43" s="189">
        <v>0</v>
      </c>
      <c r="W43" s="216">
        <v>212822</v>
      </c>
      <c r="X43" s="216">
        <v>0</v>
      </c>
      <c r="Y43" s="216">
        <v>212821.978</v>
      </c>
      <c r="Z43" s="216">
        <v>0</v>
      </c>
      <c r="AA43" s="216">
        <v>0</v>
      </c>
      <c r="AB43" s="216">
        <v>0</v>
      </c>
      <c r="AC43" s="216">
        <v>0</v>
      </c>
      <c r="AD43" s="216">
        <v>0</v>
      </c>
      <c r="AE43" s="198"/>
    </row>
    <row r="44" spans="1:31" s="253" customFormat="1" ht="18.75" x14ac:dyDescent="0.2">
      <c r="A44" s="250"/>
      <c r="B44" s="258" t="s">
        <v>85</v>
      </c>
      <c r="C44" s="251"/>
      <c r="D44" s="255"/>
      <c r="E44" s="254">
        <v>14203985</v>
      </c>
      <c r="F44" s="256"/>
      <c r="G44" s="168"/>
      <c r="H44" s="255"/>
      <c r="I44" s="254">
        <v>0</v>
      </c>
      <c r="J44" s="256"/>
      <c r="K44" s="168"/>
      <c r="L44" s="255"/>
      <c r="M44" s="254">
        <v>14203985.151000001</v>
      </c>
      <c r="N44" s="256"/>
      <c r="O44" s="252"/>
      <c r="P44" s="184"/>
      <c r="Q44" s="254">
        <v>10922302.041000001</v>
      </c>
      <c r="R44" s="254">
        <v>3013969.7310000001</v>
      </c>
      <c r="S44" s="254">
        <v>0</v>
      </c>
      <c r="T44" s="254">
        <v>13936271.772</v>
      </c>
      <c r="U44" s="254">
        <v>13936271.772</v>
      </c>
      <c r="V44" s="189"/>
      <c r="W44" s="254">
        <v>267713</v>
      </c>
      <c r="X44" s="254">
        <v>0</v>
      </c>
      <c r="Y44" s="254">
        <v>257610.99599999998</v>
      </c>
      <c r="Z44" s="254">
        <v>10102</v>
      </c>
      <c r="AA44" s="254">
        <v>317.36099999999999</v>
      </c>
      <c r="AB44" s="254">
        <v>317.36099999999999</v>
      </c>
      <c r="AC44" s="254">
        <v>9467.6610000000001</v>
      </c>
      <c r="AD44" s="254">
        <v>0</v>
      </c>
    </row>
    <row r="45" spans="1:31" x14ac:dyDescent="0.2">
      <c r="A45" s="182"/>
      <c r="B45" s="220"/>
      <c r="D45" s="221"/>
      <c r="E45" s="222"/>
      <c r="F45" s="223"/>
      <c r="H45" s="221"/>
      <c r="I45" s="224"/>
      <c r="J45" s="223"/>
      <c r="K45" s="183"/>
      <c r="L45" s="225"/>
      <c r="M45" s="226"/>
      <c r="N45" s="223"/>
      <c r="O45" s="252"/>
      <c r="P45" s="184"/>
      <c r="Q45" s="224"/>
      <c r="R45" s="224"/>
      <c r="S45" s="224"/>
      <c r="T45" s="224"/>
      <c r="U45" s="224"/>
      <c r="V45" s="189"/>
      <c r="W45" s="224"/>
      <c r="X45" s="224"/>
      <c r="Y45" s="224"/>
      <c r="Z45" s="224"/>
      <c r="AA45" s="224"/>
      <c r="AB45" s="224"/>
      <c r="AC45" s="224"/>
      <c r="AD45" s="224"/>
      <c r="AE45" s="212"/>
    </row>
    <row r="46" spans="1:31" x14ac:dyDescent="0.2">
      <c r="A46" s="182"/>
      <c r="B46" s="592" t="s">
        <v>86</v>
      </c>
      <c r="C46" s="593"/>
      <c r="D46" s="596">
        <v>112</v>
      </c>
      <c r="E46" s="597">
        <v>50085708.704999998</v>
      </c>
      <c r="F46" s="167">
        <v>10914</v>
      </c>
      <c r="G46" s="593"/>
      <c r="H46" s="596">
        <v>0</v>
      </c>
      <c r="I46" s="597">
        <v>0</v>
      </c>
      <c r="J46" s="167">
        <v>0</v>
      </c>
      <c r="K46" s="593"/>
      <c r="L46" s="596">
        <v>112</v>
      </c>
      <c r="M46" s="599">
        <v>50085708.493000001</v>
      </c>
      <c r="N46" s="167">
        <v>10914.380000000005</v>
      </c>
      <c r="O46" s="594"/>
      <c r="P46" s="595"/>
      <c r="Q46" s="599">
        <v>30207056.242999997</v>
      </c>
      <c r="R46" s="599">
        <v>19872230.304000001</v>
      </c>
      <c r="S46" s="599">
        <v>6421.9459999999999</v>
      </c>
      <c r="T46" s="599">
        <v>0</v>
      </c>
      <c r="U46" s="599">
        <v>50085708.493000001</v>
      </c>
      <c r="V46" s="598"/>
      <c r="W46" s="599">
        <v>0</v>
      </c>
      <c r="X46" s="599">
        <v>0</v>
      </c>
      <c r="Y46" s="599">
        <v>0</v>
      </c>
      <c r="Z46" s="599">
        <v>0</v>
      </c>
      <c r="AA46" s="599">
        <v>0</v>
      </c>
      <c r="AB46" s="599">
        <v>0</v>
      </c>
      <c r="AC46" s="599">
        <v>0</v>
      </c>
      <c r="AD46" s="599">
        <v>0</v>
      </c>
      <c r="AE46" s="591"/>
    </row>
    <row r="47" spans="1:31" x14ac:dyDescent="0.2">
      <c r="A47" s="182"/>
      <c r="B47" s="592" t="s">
        <v>87</v>
      </c>
      <c r="C47" s="593"/>
      <c r="D47" s="596">
        <v>112</v>
      </c>
      <c r="E47" s="597">
        <v>50948521.329000004</v>
      </c>
      <c r="F47" s="167">
        <v>10390</v>
      </c>
      <c r="G47" s="593"/>
      <c r="H47" s="596">
        <v>0</v>
      </c>
      <c r="I47" s="597">
        <v>8000</v>
      </c>
      <c r="J47" s="167">
        <v>0</v>
      </c>
      <c r="K47" s="593"/>
      <c r="L47" s="596">
        <v>112</v>
      </c>
      <c r="M47" s="599">
        <v>50940521.471000001</v>
      </c>
      <c r="N47" s="167">
        <v>10389.600000000008</v>
      </c>
      <c r="O47" s="594"/>
      <c r="P47" s="595"/>
      <c r="Q47" s="599">
        <v>28731941.640000001</v>
      </c>
      <c r="R47" s="599">
        <v>22190722.912999999</v>
      </c>
      <c r="S47" s="599">
        <v>17856.918000000001</v>
      </c>
      <c r="T47" s="599">
        <v>0</v>
      </c>
      <c r="U47" s="599">
        <v>50940521.471000001</v>
      </c>
      <c r="V47" s="598"/>
      <c r="W47" s="599">
        <v>0</v>
      </c>
      <c r="X47" s="599">
        <v>0</v>
      </c>
      <c r="Y47" s="599">
        <v>0</v>
      </c>
      <c r="Z47" s="599">
        <v>0</v>
      </c>
      <c r="AA47" s="599">
        <v>0</v>
      </c>
      <c r="AB47" s="599">
        <v>0</v>
      </c>
      <c r="AC47" s="599">
        <v>0</v>
      </c>
      <c r="AD47" s="599">
        <v>0</v>
      </c>
      <c r="AE47" s="212"/>
    </row>
    <row r="48" spans="1:31" x14ac:dyDescent="0.2">
      <c r="A48" s="182"/>
      <c r="B48" s="592" t="s">
        <v>88</v>
      </c>
      <c r="C48" s="593"/>
      <c r="D48" s="596">
        <v>110</v>
      </c>
      <c r="E48" s="597">
        <v>55176149.342</v>
      </c>
      <c r="F48" s="167">
        <v>9870</v>
      </c>
      <c r="G48" s="593"/>
      <c r="H48" s="596">
        <v>0</v>
      </c>
      <c r="I48" s="597">
        <v>0</v>
      </c>
      <c r="J48" s="167">
        <v>0</v>
      </c>
      <c r="K48" s="593"/>
      <c r="L48" s="596">
        <v>110</v>
      </c>
      <c r="M48" s="599">
        <v>55176149.670000002</v>
      </c>
      <c r="N48" s="167">
        <v>9870.27</v>
      </c>
      <c r="O48" s="594"/>
      <c r="P48" s="595"/>
      <c r="Q48" s="599">
        <v>26461557.070999999</v>
      </c>
      <c r="R48" s="599">
        <v>28090924.996999998</v>
      </c>
      <c r="S48" s="599">
        <v>0</v>
      </c>
      <c r="T48" s="599">
        <v>0</v>
      </c>
      <c r="U48" s="599">
        <v>54552483.067999996</v>
      </c>
      <c r="V48" s="598"/>
      <c r="W48" s="599">
        <v>623667</v>
      </c>
      <c r="X48" s="599">
        <v>374893.77799999999</v>
      </c>
      <c r="Y48" s="599">
        <v>68548.508999999991</v>
      </c>
      <c r="Z48" s="599">
        <v>180225</v>
      </c>
      <c r="AA48" s="599">
        <v>5500</v>
      </c>
      <c r="AB48" s="599">
        <v>7030.567</v>
      </c>
      <c r="AC48" s="599">
        <v>115994.74799999999</v>
      </c>
      <c r="AD48" s="599">
        <v>51700</v>
      </c>
      <c r="AE48" s="212"/>
    </row>
    <row r="49" spans="1:31" x14ac:dyDescent="0.2">
      <c r="A49" s="182"/>
      <c r="B49" s="592" t="s">
        <v>89</v>
      </c>
      <c r="C49" s="593"/>
      <c r="D49" s="596">
        <v>133</v>
      </c>
      <c r="E49" s="597">
        <v>70735014.252000004</v>
      </c>
      <c r="F49" s="167">
        <v>10815</v>
      </c>
      <c r="G49" s="593"/>
      <c r="H49" s="596">
        <v>0</v>
      </c>
      <c r="I49" s="597">
        <v>0</v>
      </c>
      <c r="J49" s="167">
        <v>0</v>
      </c>
      <c r="K49" s="593"/>
      <c r="L49" s="596">
        <v>133</v>
      </c>
      <c r="M49" s="599">
        <v>70735014.144999996</v>
      </c>
      <c r="N49" s="167">
        <v>10815.099999999999</v>
      </c>
      <c r="O49" s="594"/>
      <c r="P49" s="595"/>
      <c r="Q49" s="599">
        <v>42202649.648999996</v>
      </c>
      <c r="R49" s="599">
        <v>25970837.289999999</v>
      </c>
      <c r="S49" s="599">
        <v>0.105</v>
      </c>
      <c r="T49" s="599">
        <v>0</v>
      </c>
      <c r="U49" s="599">
        <v>68173487.044</v>
      </c>
      <c r="V49" s="598"/>
      <c r="W49" s="599">
        <v>2561527</v>
      </c>
      <c r="X49" s="599">
        <v>1609162.9750000001</v>
      </c>
      <c r="Y49" s="599">
        <v>819468.33900000004</v>
      </c>
      <c r="Z49" s="599">
        <v>132896</v>
      </c>
      <c r="AA49" s="599">
        <v>132615.02900000001</v>
      </c>
      <c r="AB49" s="599">
        <v>0</v>
      </c>
      <c r="AC49" s="599">
        <v>0</v>
      </c>
      <c r="AD49" s="599">
        <v>280.75799999999998</v>
      </c>
      <c r="AE49" s="212"/>
    </row>
    <row r="50" spans="1:31" x14ac:dyDescent="0.2">
      <c r="A50" s="182"/>
      <c r="B50" s="592" t="s">
        <v>11</v>
      </c>
      <c r="C50" s="593"/>
      <c r="D50" s="596">
        <v>10</v>
      </c>
      <c r="E50" s="597">
        <v>4143195.6059999997</v>
      </c>
      <c r="F50" s="563">
        <v>614</v>
      </c>
      <c r="G50" s="593"/>
      <c r="H50" s="596">
        <v>3</v>
      </c>
      <c r="I50" s="597">
        <v>2224686.7549999999</v>
      </c>
      <c r="J50" s="563">
        <v>390.94</v>
      </c>
      <c r="K50" s="593"/>
      <c r="L50" s="596">
        <v>7</v>
      </c>
      <c r="M50" s="599">
        <v>1918508.851</v>
      </c>
      <c r="N50" s="563">
        <v>223.2999999999999</v>
      </c>
      <c r="O50" s="594"/>
      <c r="P50" s="595"/>
      <c r="Q50" s="599">
        <v>1918508.851</v>
      </c>
      <c r="R50" s="599">
        <v>0</v>
      </c>
      <c r="S50" s="599">
        <v>0</v>
      </c>
      <c r="T50" s="599">
        <v>0</v>
      </c>
      <c r="U50" s="599">
        <v>1918508.851</v>
      </c>
      <c r="V50" s="598"/>
      <c r="W50" s="599">
        <v>0</v>
      </c>
      <c r="X50" s="599">
        <v>0</v>
      </c>
      <c r="Y50" s="599">
        <v>0</v>
      </c>
      <c r="Z50" s="599">
        <v>0</v>
      </c>
      <c r="AA50" s="599">
        <v>0</v>
      </c>
      <c r="AB50" s="599">
        <v>0</v>
      </c>
      <c r="AC50" s="599">
        <v>0</v>
      </c>
      <c r="AD50" s="599">
        <v>0</v>
      </c>
      <c r="AE50" s="212"/>
    </row>
    <row r="51" spans="1:31" s="199" customFormat="1" ht="15.75" thickBot="1" x14ac:dyDescent="0.25">
      <c r="A51" s="194"/>
      <c r="B51" s="600" t="s">
        <v>90</v>
      </c>
      <c r="C51" s="183"/>
      <c r="D51" s="259">
        <v>477</v>
      </c>
      <c r="E51" s="259">
        <v>231088589.23400003</v>
      </c>
      <c r="F51" s="259">
        <v>42603</v>
      </c>
      <c r="G51" s="183"/>
      <c r="H51" s="259">
        <v>3</v>
      </c>
      <c r="I51" s="259">
        <v>2232686.7549999999</v>
      </c>
      <c r="J51" s="259">
        <v>390.94</v>
      </c>
      <c r="K51" s="183"/>
      <c r="L51" s="259">
        <v>474</v>
      </c>
      <c r="M51" s="259">
        <v>228855902.63</v>
      </c>
      <c r="N51" s="259">
        <v>42212.650000000009</v>
      </c>
      <c r="O51" s="252"/>
      <c r="P51" s="184"/>
      <c r="Q51" s="259">
        <v>129521713.45399998</v>
      </c>
      <c r="R51" s="259">
        <v>96124715.504000008</v>
      </c>
      <c r="S51" s="259">
        <v>24278.969000000001</v>
      </c>
      <c r="T51" s="259">
        <v>0</v>
      </c>
      <c r="U51" s="259">
        <v>225670708.92700002</v>
      </c>
      <c r="V51" s="189"/>
      <c r="W51" s="259">
        <v>3185194</v>
      </c>
      <c r="X51" s="259">
        <v>1984056.753</v>
      </c>
      <c r="Y51" s="259">
        <v>888016.848</v>
      </c>
      <c r="Z51" s="259">
        <v>313121</v>
      </c>
      <c r="AA51" s="259">
        <v>138115.02900000001</v>
      </c>
      <c r="AB51" s="259">
        <v>7030.567</v>
      </c>
      <c r="AC51" s="259">
        <v>115994.74799999999</v>
      </c>
      <c r="AD51" s="259">
        <v>51980.758000000002</v>
      </c>
      <c r="AE51" s="198"/>
    </row>
    <row r="52" spans="1:31" s="199" customFormat="1" ht="13.5" thickTop="1" x14ac:dyDescent="0.2">
      <c r="A52" s="194"/>
      <c r="B52" s="198"/>
      <c r="C52" s="183"/>
      <c r="D52" s="198"/>
      <c r="E52" s="198"/>
      <c r="F52" s="198"/>
      <c r="G52" s="183"/>
      <c r="H52" s="198"/>
      <c r="I52" s="198"/>
      <c r="J52" s="198"/>
      <c r="K52" s="183"/>
      <c r="L52" s="198"/>
      <c r="M52" s="198"/>
      <c r="N52" s="198"/>
      <c r="O52" s="252"/>
      <c r="P52" s="184"/>
      <c r="Q52" s="198"/>
      <c r="R52" s="198"/>
      <c r="S52" s="198"/>
      <c r="T52" s="198"/>
      <c r="U52" s="198"/>
      <c r="V52" s="189"/>
      <c r="W52" s="198"/>
      <c r="X52" s="198"/>
      <c r="Y52" s="198"/>
      <c r="Z52" s="198"/>
      <c r="AA52" s="198"/>
      <c r="AB52" s="198"/>
      <c r="AC52" s="198"/>
      <c r="AD52" s="198"/>
      <c r="AE52" s="198"/>
    </row>
    <row r="53" spans="1:31" s="199" customFormat="1" x14ac:dyDescent="0.2">
      <c r="A53" s="194"/>
      <c r="B53" s="244" t="s">
        <v>23</v>
      </c>
      <c r="C53" s="183"/>
      <c r="D53" s="198"/>
      <c r="E53" s="198"/>
      <c r="F53" s="198"/>
      <c r="G53" s="183"/>
      <c r="H53" s="198"/>
      <c r="I53" s="198"/>
      <c r="J53" s="198"/>
      <c r="K53" s="183"/>
      <c r="L53" s="198"/>
      <c r="M53" s="198"/>
      <c r="N53" s="198"/>
      <c r="O53" s="252"/>
      <c r="P53" s="184"/>
      <c r="Q53" s="198"/>
      <c r="R53" s="198"/>
      <c r="S53" s="198"/>
      <c r="T53" s="198"/>
      <c r="U53" s="198"/>
      <c r="V53" s="189"/>
      <c r="W53" s="198"/>
      <c r="X53" s="198"/>
      <c r="Y53" s="198"/>
      <c r="Z53" s="198"/>
      <c r="AA53" s="198"/>
      <c r="AB53" s="198"/>
      <c r="AC53" s="198"/>
      <c r="AD53" s="198"/>
      <c r="AE53" s="198"/>
    </row>
    <row r="54" spans="1:31" s="199" customFormat="1" ht="15" x14ac:dyDescent="0.2">
      <c r="A54" s="194"/>
      <c r="B54" s="195" t="s">
        <v>91</v>
      </c>
      <c r="C54" s="183"/>
      <c r="D54" s="166"/>
      <c r="E54" s="166">
        <v>68837.663</v>
      </c>
      <c r="F54" s="167"/>
      <c r="G54" s="168"/>
      <c r="H54" s="166"/>
      <c r="I54" s="166">
        <v>0</v>
      </c>
      <c r="J54" s="167"/>
      <c r="K54" s="168"/>
      <c r="L54" s="166"/>
      <c r="M54" s="166">
        <v>68837.663</v>
      </c>
      <c r="N54" s="167"/>
      <c r="O54" s="252"/>
      <c r="P54" s="184"/>
      <c r="Q54" s="166">
        <v>68837.663</v>
      </c>
      <c r="R54" s="166">
        <v>0</v>
      </c>
      <c r="S54" s="166">
        <v>0</v>
      </c>
      <c r="T54" s="166"/>
      <c r="U54" s="166">
        <v>68838</v>
      </c>
      <c r="V54" s="189"/>
      <c r="W54" s="166">
        <v>0</v>
      </c>
      <c r="X54" s="166">
        <v>0</v>
      </c>
      <c r="Y54" s="166">
        <v>0</v>
      </c>
      <c r="Z54" s="166">
        <v>0</v>
      </c>
      <c r="AA54" s="166">
        <v>0</v>
      </c>
      <c r="AB54" s="166">
        <v>0</v>
      </c>
      <c r="AC54" s="166">
        <v>0</v>
      </c>
      <c r="AD54" s="166">
        <v>0</v>
      </c>
      <c r="AE54" s="198"/>
    </row>
    <row r="55" spans="1:31" s="199" customFormat="1" ht="15" x14ac:dyDescent="0.2">
      <c r="A55" s="194"/>
      <c r="B55" s="195" t="s">
        <v>92</v>
      </c>
      <c r="C55" s="183"/>
      <c r="D55" s="166"/>
      <c r="E55" s="166">
        <v>21526.169000000002</v>
      </c>
      <c r="F55" s="167"/>
      <c r="G55" s="168"/>
      <c r="H55" s="166"/>
      <c r="I55" s="166">
        <v>0</v>
      </c>
      <c r="J55" s="167"/>
      <c r="K55" s="168"/>
      <c r="L55" s="166"/>
      <c r="M55" s="166">
        <v>21526.169000000002</v>
      </c>
      <c r="N55" s="167"/>
      <c r="O55" s="252"/>
      <c r="P55" s="184"/>
      <c r="Q55" s="166">
        <v>21526.169000000002</v>
      </c>
      <c r="R55" s="166">
        <v>0</v>
      </c>
      <c r="S55" s="166">
        <v>0</v>
      </c>
      <c r="T55" s="166">
        <v>0</v>
      </c>
      <c r="U55" s="166">
        <v>21526</v>
      </c>
      <c r="V55" s="189"/>
      <c r="W55" s="166">
        <v>0</v>
      </c>
      <c r="X55" s="166">
        <v>0</v>
      </c>
      <c r="Y55" s="166">
        <v>0</v>
      </c>
      <c r="Z55" s="166">
        <v>0</v>
      </c>
      <c r="AA55" s="166">
        <v>0</v>
      </c>
      <c r="AB55" s="166">
        <v>0</v>
      </c>
      <c r="AC55" s="166">
        <v>0</v>
      </c>
      <c r="AD55" s="166">
        <v>0</v>
      </c>
      <c r="AE55" s="198"/>
    </row>
    <row r="56" spans="1:31" s="199" customFormat="1" ht="15" x14ac:dyDescent="0.2">
      <c r="A56" s="194"/>
      <c r="B56" s="195" t="s">
        <v>93</v>
      </c>
      <c r="C56" s="183"/>
      <c r="D56" s="166"/>
      <c r="E56" s="166">
        <v>149796.997</v>
      </c>
      <c r="F56" s="167"/>
      <c r="G56" s="168"/>
      <c r="H56" s="166"/>
      <c r="I56" s="166">
        <v>0</v>
      </c>
      <c r="J56" s="167"/>
      <c r="K56" s="168"/>
      <c r="L56" s="166"/>
      <c r="M56" s="166">
        <v>149796.997</v>
      </c>
      <c r="N56" s="167"/>
      <c r="O56" s="252"/>
      <c r="P56" s="184"/>
      <c r="Q56" s="166">
        <v>134155.02600000001</v>
      </c>
      <c r="R56" s="166">
        <v>0</v>
      </c>
      <c r="S56" s="166">
        <v>0</v>
      </c>
      <c r="T56" s="166"/>
      <c r="U56" s="166">
        <v>134155</v>
      </c>
      <c r="V56" s="189"/>
      <c r="W56" s="166">
        <v>15642</v>
      </c>
      <c r="X56" s="166">
        <v>0</v>
      </c>
      <c r="Y56" s="166">
        <v>1500</v>
      </c>
      <c r="Z56" s="166">
        <v>14142</v>
      </c>
      <c r="AA56" s="166">
        <v>0</v>
      </c>
      <c r="AB56" s="166">
        <v>0</v>
      </c>
      <c r="AC56" s="166">
        <v>0</v>
      </c>
      <c r="AD56" s="166">
        <v>14141.971</v>
      </c>
      <c r="AE56" s="198"/>
    </row>
    <row r="57" spans="1:31" s="199" customFormat="1" ht="15" x14ac:dyDescent="0.2">
      <c r="A57" s="194"/>
      <c r="B57" s="195" t="s">
        <v>94</v>
      </c>
      <c r="C57" s="183"/>
      <c r="D57" s="166"/>
      <c r="E57" s="166">
        <v>133789.20300000001</v>
      </c>
      <c r="F57" s="167"/>
      <c r="G57" s="168"/>
      <c r="H57" s="166"/>
      <c r="I57" s="166">
        <v>0</v>
      </c>
      <c r="J57" s="167"/>
      <c r="K57" s="168"/>
      <c r="L57" s="166"/>
      <c r="M57" s="166">
        <v>133789.20300000001</v>
      </c>
      <c r="N57" s="167"/>
      <c r="O57" s="252"/>
      <c r="P57" s="184"/>
      <c r="Q57" s="166">
        <v>130389.423</v>
      </c>
      <c r="R57" s="166">
        <v>0</v>
      </c>
      <c r="S57" s="166">
        <v>0</v>
      </c>
      <c r="T57" s="166"/>
      <c r="U57" s="166">
        <v>130389</v>
      </c>
      <c r="V57" s="189"/>
      <c r="W57" s="166">
        <v>3400</v>
      </c>
      <c r="X57" s="166">
        <v>0</v>
      </c>
      <c r="Y57" s="166">
        <v>2823.5320000000002</v>
      </c>
      <c r="Z57" s="166">
        <v>576</v>
      </c>
      <c r="AA57" s="166">
        <v>470.58800000000002</v>
      </c>
      <c r="AB57" s="166">
        <v>3.9E-2</v>
      </c>
      <c r="AC57" s="166">
        <v>0</v>
      </c>
      <c r="AD57" s="166">
        <v>105.621</v>
      </c>
      <c r="AE57" s="198"/>
    </row>
    <row r="58" spans="1:31" s="199" customFormat="1" ht="15" x14ac:dyDescent="0.2">
      <c r="A58" s="194"/>
      <c r="B58" s="195" t="s">
        <v>95</v>
      </c>
      <c r="C58" s="183"/>
      <c r="D58" s="166"/>
      <c r="E58" s="166">
        <v>136764.31400000001</v>
      </c>
      <c r="F58" s="167"/>
      <c r="G58" s="168"/>
      <c r="H58" s="166"/>
      <c r="I58" s="166">
        <v>0</v>
      </c>
      <c r="J58" s="167"/>
      <c r="K58" s="168"/>
      <c r="L58" s="166"/>
      <c r="M58" s="166">
        <v>136764.31400000001</v>
      </c>
      <c r="N58" s="167"/>
      <c r="O58" s="252"/>
      <c r="P58" s="184"/>
      <c r="Q58" s="166">
        <v>110143.69100000001</v>
      </c>
      <c r="R58" s="166">
        <v>0</v>
      </c>
      <c r="S58" s="166">
        <v>0</v>
      </c>
      <c r="T58" s="166"/>
      <c r="U58" s="166">
        <v>110143</v>
      </c>
      <c r="V58" s="189"/>
      <c r="W58" s="166">
        <v>26621</v>
      </c>
      <c r="X58" s="166">
        <v>0</v>
      </c>
      <c r="Y58" s="166">
        <v>0</v>
      </c>
      <c r="Z58" s="166">
        <v>26621</v>
      </c>
      <c r="AA58" s="166">
        <v>0</v>
      </c>
      <c r="AB58" s="166">
        <v>0</v>
      </c>
      <c r="AC58" s="166">
        <v>0</v>
      </c>
      <c r="AD58" s="166">
        <v>26620.623</v>
      </c>
      <c r="AE58" s="198"/>
    </row>
    <row r="59" spans="1:31" s="199" customFormat="1" ht="15" x14ac:dyDescent="0.2">
      <c r="A59" s="194"/>
      <c r="B59" s="195" t="s">
        <v>96</v>
      </c>
      <c r="C59" s="183"/>
      <c r="D59" s="166"/>
      <c r="E59" s="166">
        <v>145597.144</v>
      </c>
      <c r="F59" s="167"/>
      <c r="G59" s="168"/>
      <c r="H59" s="166"/>
      <c r="I59" s="166">
        <v>0</v>
      </c>
      <c r="J59" s="167"/>
      <c r="K59" s="168"/>
      <c r="L59" s="166"/>
      <c r="M59" s="166">
        <v>145597.144</v>
      </c>
      <c r="N59" s="167"/>
      <c r="O59" s="252"/>
      <c r="P59" s="184"/>
      <c r="Q59" s="166">
        <v>136109.32699999999</v>
      </c>
      <c r="R59" s="166">
        <v>0</v>
      </c>
      <c r="S59" s="166">
        <v>0</v>
      </c>
      <c r="T59" s="166"/>
      <c r="U59" s="166">
        <v>136109</v>
      </c>
      <c r="V59" s="189"/>
      <c r="W59" s="166">
        <v>9488</v>
      </c>
      <c r="X59" s="166">
        <v>0</v>
      </c>
      <c r="Y59" s="166">
        <v>0</v>
      </c>
      <c r="Z59" s="166">
        <v>9488</v>
      </c>
      <c r="AA59" s="166">
        <v>0</v>
      </c>
      <c r="AB59" s="166">
        <v>0</v>
      </c>
      <c r="AC59" s="166">
        <v>0</v>
      </c>
      <c r="AD59" s="166">
        <v>9487.8169999999991</v>
      </c>
      <c r="AE59" s="198"/>
    </row>
    <row r="60" spans="1:31" s="199" customFormat="1" ht="15" hidden="1" x14ac:dyDescent="0.2">
      <c r="A60" s="194"/>
      <c r="B60" s="195" t="s">
        <v>97</v>
      </c>
      <c r="C60" s="183"/>
      <c r="D60" s="166"/>
      <c r="E60" s="166">
        <v>0</v>
      </c>
      <c r="F60" s="167"/>
      <c r="G60" s="168"/>
      <c r="H60" s="166"/>
      <c r="I60" s="166">
        <v>0</v>
      </c>
      <c r="J60" s="167"/>
      <c r="K60" s="168"/>
      <c r="L60" s="166"/>
      <c r="M60" s="166"/>
      <c r="N60" s="167"/>
      <c r="O60" s="252"/>
      <c r="P60" s="184"/>
      <c r="Q60" s="166">
        <v>0</v>
      </c>
      <c r="R60" s="166"/>
      <c r="S60" s="166">
        <v>0</v>
      </c>
      <c r="T60" s="166"/>
      <c r="U60" s="166">
        <v>0</v>
      </c>
      <c r="V60" s="189"/>
      <c r="W60" s="166"/>
      <c r="X60" s="166"/>
      <c r="Y60" s="166"/>
      <c r="Z60" s="166"/>
      <c r="AA60" s="166"/>
      <c r="AB60" s="166"/>
      <c r="AC60" s="166"/>
      <c r="AD60" s="166"/>
      <c r="AE60" s="198"/>
    </row>
    <row r="61" spans="1:31" s="199" customFormat="1" ht="15" hidden="1" x14ac:dyDescent="0.2">
      <c r="A61" s="194"/>
      <c r="B61" s="195" t="s">
        <v>98</v>
      </c>
      <c r="C61" s="183"/>
      <c r="D61" s="166"/>
      <c r="E61" s="166">
        <v>0</v>
      </c>
      <c r="F61" s="167"/>
      <c r="G61" s="168"/>
      <c r="H61" s="166"/>
      <c r="I61" s="166">
        <v>0</v>
      </c>
      <c r="J61" s="167"/>
      <c r="K61" s="168"/>
      <c r="L61" s="166"/>
      <c r="M61" s="166"/>
      <c r="N61" s="167"/>
      <c r="O61" s="252"/>
      <c r="P61" s="184"/>
      <c r="Q61" s="166">
        <v>0</v>
      </c>
      <c r="R61" s="166"/>
      <c r="S61" s="166">
        <v>0</v>
      </c>
      <c r="T61" s="166"/>
      <c r="U61" s="166">
        <v>0</v>
      </c>
      <c r="V61" s="189"/>
      <c r="W61" s="166"/>
      <c r="X61" s="166"/>
      <c r="Y61" s="166"/>
      <c r="Z61" s="166"/>
      <c r="AA61" s="166"/>
      <c r="AB61" s="166"/>
      <c r="AC61" s="166"/>
      <c r="AD61" s="166"/>
      <c r="AE61" s="198"/>
    </row>
    <row r="62" spans="1:31" s="199" customFormat="1" ht="15" x14ac:dyDescent="0.2">
      <c r="A62" s="194"/>
      <c r="B62" s="195" t="s">
        <v>99</v>
      </c>
      <c r="C62" s="183"/>
      <c r="D62" s="166"/>
      <c r="E62" s="166">
        <v>869.8</v>
      </c>
      <c r="F62" s="167"/>
      <c r="G62" s="168"/>
      <c r="H62" s="166"/>
      <c r="I62" s="166">
        <v>0</v>
      </c>
      <c r="J62" s="167"/>
      <c r="K62" s="168"/>
      <c r="L62" s="166"/>
      <c r="M62" s="166">
        <v>869.8</v>
      </c>
      <c r="N62" s="167"/>
      <c r="O62" s="252"/>
      <c r="P62" s="184"/>
      <c r="Q62" s="166">
        <v>869.8</v>
      </c>
      <c r="R62" s="166">
        <v>0</v>
      </c>
      <c r="S62" s="166">
        <v>0</v>
      </c>
      <c r="T62" s="166"/>
      <c r="U62" s="166">
        <v>870</v>
      </c>
      <c r="V62" s="189"/>
      <c r="W62" s="166">
        <v>0</v>
      </c>
      <c r="X62" s="166">
        <v>0</v>
      </c>
      <c r="Y62" s="166">
        <v>0</v>
      </c>
      <c r="Z62" s="166">
        <v>0</v>
      </c>
      <c r="AA62" s="166">
        <v>0</v>
      </c>
      <c r="AB62" s="166">
        <v>0</v>
      </c>
      <c r="AC62" s="166">
        <v>0</v>
      </c>
      <c r="AD62" s="166">
        <v>0</v>
      </c>
      <c r="AE62" s="198"/>
    </row>
    <row r="63" spans="1:31" s="199" customFormat="1" ht="15" x14ac:dyDescent="0.2">
      <c r="A63" s="194"/>
      <c r="B63" s="195" t="s">
        <v>100</v>
      </c>
      <c r="C63" s="183"/>
      <c r="D63" s="166"/>
      <c r="E63" s="166">
        <v>16151.078</v>
      </c>
      <c r="F63" s="167"/>
      <c r="G63" s="168"/>
      <c r="H63" s="166"/>
      <c r="I63" s="166">
        <v>0</v>
      </c>
      <c r="J63" s="167"/>
      <c r="K63" s="168"/>
      <c r="L63" s="166"/>
      <c r="M63" s="166">
        <v>16151.078</v>
      </c>
      <c r="N63" s="167"/>
      <c r="O63" s="252"/>
      <c r="P63" s="184"/>
      <c r="Q63" s="166">
        <v>12903.678</v>
      </c>
      <c r="R63" s="166">
        <v>0</v>
      </c>
      <c r="S63" s="166">
        <v>0</v>
      </c>
      <c r="T63" s="166"/>
      <c r="U63" s="166">
        <v>12904</v>
      </c>
      <c r="V63" s="189"/>
      <c r="W63" s="166">
        <v>3247</v>
      </c>
      <c r="X63" s="166">
        <v>0</v>
      </c>
      <c r="Y63" s="166">
        <v>0</v>
      </c>
      <c r="Z63" s="166">
        <v>3247</v>
      </c>
      <c r="AA63" s="166">
        <v>0</v>
      </c>
      <c r="AB63" s="166">
        <v>0</v>
      </c>
      <c r="AC63" s="166">
        <v>0</v>
      </c>
      <c r="AD63" s="166">
        <v>3247.4</v>
      </c>
      <c r="AE63" s="198"/>
    </row>
    <row r="64" spans="1:31" s="199" customFormat="1" ht="15" x14ac:dyDescent="0.2">
      <c r="A64" s="194"/>
      <c r="B64" s="195" t="s">
        <v>101</v>
      </c>
      <c r="C64" s="183"/>
      <c r="D64" s="166"/>
      <c r="E64" s="166">
        <v>2552</v>
      </c>
      <c r="F64" s="167"/>
      <c r="G64" s="168"/>
      <c r="H64" s="166"/>
      <c r="I64" s="166">
        <v>0</v>
      </c>
      <c r="J64" s="167"/>
      <c r="K64" s="168"/>
      <c r="L64" s="166"/>
      <c r="M64" s="166">
        <v>2552</v>
      </c>
      <c r="N64" s="167"/>
      <c r="O64" s="252"/>
      <c r="P64" s="184"/>
      <c r="Q64" s="166">
        <v>0</v>
      </c>
      <c r="R64" s="166">
        <v>0</v>
      </c>
      <c r="S64" s="166">
        <v>0</v>
      </c>
      <c r="T64" s="166"/>
      <c r="U64" s="166">
        <v>0</v>
      </c>
      <c r="V64" s="189"/>
      <c r="W64" s="166">
        <v>2552</v>
      </c>
      <c r="X64" s="166">
        <v>0</v>
      </c>
      <c r="Y64" s="166">
        <v>2552</v>
      </c>
      <c r="Z64" s="166">
        <v>0</v>
      </c>
      <c r="AA64" s="166">
        <v>0</v>
      </c>
      <c r="AB64" s="166">
        <v>0</v>
      </c>
      <c r="AC64" s="166">
        <v>0</v>
      </c>
      <c r="AD64" s="166">
        <v>0</v>
      </c>
      <c r="AE64" s="198"/>
    </row>
    <row r="65" spans="1:31" s="199" customFormat="1" ht="15" x14ac:dyDescent="0.2">
      <c r="A65" s="194"/>
      <c r="B65" s="195" t="s">
        <v>102</v>
      </c>
      <c r="C65" s="183"/>
      <c r="D65" s="166"/>
      <c r="E65" s="166">
        <v>28604.769</v>
      </c>
      <c r="F65" s="167"/>
      <c r="G65" s="168"/>
      <c r="H65" s="166"/>
      <c r="I65" s="166">
        <v>0</v>
      </c>
      <c r="J65" s="167"/>
      <c r="K65" s="168"/>
      <c r="L65" s="166"/>
      <c r="M65" s="166">
        <v>28604.769</v>
      </c>
      <c r="N65" s="167"/>
      <c r="O65" s="252"/>
      <c r="P65" s="184"/>
      <c r="Q65" s="166">
        <v>18925.401999999998</v>
      </c>
      <c r="R65" s="166">
        <v>0</v>
      </c>
      <c r="S65" s="166">
        <v>0.89300000000000002</v>
      </c>
      <c r="T65" s="166"/>
      <c r="U65" s="166">
        <v>18926</v>
      </c>
      <c r="V65" s="189"/>
      <c r="W65" s="166">
        <v>9679</v>
      </c>
      <c r="X65" s="166">
        <v>0</v>
      </c>
      <c r="Y65" s="166">
        <v>0</v>
      </c>
      <c r="Z65" s="166">
        <v>9679</v>
      </c>
      <c r="AA65" s="166">
        <v>0</v>
      </c>
      <c r="AB65" s="166">
        <v>0</v>
      </c>
      <c r="AC65" s="166">
        <v>0</v>
      </c>
      <c r="AD65" s="166">
        <v>9679.3670000000002</v>
      </c>
      <c r="AE65" s="198"/>
    </row>
    <row r="66" spans="1:31" s="199" customFormat="1" ht="15" x14ac:dyDescent="0.2">
      <c r="A66" s="194"/>
      <c r="B66" s="195" t="s">
        <v>103</v>
      </c>
      <c r="C66" s="183"/>
      <c r="D66" s="166"/>
      <c r="E66" s="166">
        <v>29123.582999999999</v>
      </c>
      <c r="F66" s="167"/>
      <c r="G66" s="168"/>
      <c r="H66" s="166"/>
      <c r="I66" s="166">
        <v>0</v>
      </c>
      <c r="J66" s="167"/>
      <c r="K66" s="168"/>
      <c r="L66" s="166"/>
      <c r="M66" s="166">
        <v>29123.582999999999</v>
      </c>
      <c r="N66" s="167"/>
      <c r="O66" s="252"/>
      <c r="P66" s="184"/>
      <c r="Q66" s="166">
        <v>19184.334999999999</v>
      </c>
      <c r="R66" s="166">
        <v>0</v>
      </c>
      <c r="S66" s="166">
        <v>0.78800000000000003</v>
      </c>
      <c r="T66" s="166"/>
      <c r="U66" s="166">
        <v>19186</v>
      </c>
      <c r="V66" s="189"/>
      <c r="W66" s="166">
        <v>9938</v>
      </c>
      <c r="X66" s="166">
        <v>0</v>
      </c>
      <c r="Y66" s="166">
        <v>0</v>
      </c>
      <c r="Z66" s="166">
        <v>9938</v>
      </c>
      <c r="AA66" s="166">
        <v>0</v>
      </c>
      <c r="AB66" s="166">
        <v>0</v>
      </c>
      <c r="AC66" s="166">
        <v>0</v>
      </c>
      <c r="AD66" s="166">
        <v>9938.2479999999996</v>
      </c>
      <c r="AE66" s="198"/>
    </row>
    <row r="67" spans="1:31" s="199" customFormat="1" ht="15" x14ac:dyDescent="0.2">
      <c r="A67" s="194"/>
      <c r="B67" s="195" t="s">
        <v>104</v>
      </c>
      <c r="C67" s="183"/>
      <c r="D67" s="166"/>
      <c r="E67" s="166">
        <v>56819.974999999999</v>
      </c>
      <c r="F67" s="167"/>
      <c r="G67" s="168"/>
      <c r="H67" s="166"/>
      <c r="I67" s="166">
        <v>0</v>
      </c>
      <c r="J67" s="167"/>
      <c r="K67" s="168"/>
      <c r="L67" s="166"/>
      <c r="M67" s="166">
        <v>56819.974999999999</v>
      </c>
      <c r="N67" s="167"/>
      <c r="O67" s="252"/>
      <c r="P67" s="184"/>
      <c r="Q67" s="166">
        <v>51912.578000000001</v>
      </c>
      <c r="R67" s="166">
        <v>0</v>
      </c>
      <c r="S67" s="166">
        <v>0</v>
      </c>
      <c r="T67" s="166"/>
      <c r="U67" s="166">
        <v>51913</v>
      </c>
      <c r="V67" s="189"/>
      <c r="W67" s="166">
        <v>4907</v>
      </c>
      <c r="X67" s="166">
        <v>0</v>
      </c>
      <c r="Y67" s="166">
        <v>0</v>
      </c>
      <c r="Z67" s="166">
        <v>4907</v>
      </c>
      <c r="AA67" s="166">
        <v>0</v>
      </c>
      <c r="AB67" s="166">
        <v>0</v>
      </c>
      <c r="AC67" s="166">
        <v>0</v>
      </c>
      <c r="AD67" s="166">
        <v>4907.3969999999999</v>
      </c>
      <c r="AE67" s="198"/>
    </row>
    <row r="68" spans="1:31" s="199" customFormat="1" ht="15" x14ac:dyDescent="0.2">
      <c r="A68" s="194"/>
      <c r="B68" s="195" t="s">
        <v>105</v>
      </c>
      <c r="C68" s="183"/>
      <c r="D68" s="166"/>
      <c r="E68" s="166">
        <v>19704.751</v>
      </c>
      <c r="F68" s="167"/>
      <c r="G68" s="168"/>
      <c r="H68" s="166"/>
      <c r="I68" s="166">
        <v>0</v>
      </c>
      <c r="J68" s="167"/>
      <c r="K68" s="168"/>
      <c r="L68" s="166"/>
      <c r="M68" s="166">
        <v>19704.751</v>
      </c>
      <c r="N68" s="167"/>
      <c r="O68" s="252"/>
      <c r="P68" s="184"/>
      <c r="Q68" s="166">
        <v>15650.566000000001</v>
      </c>
      <c r="R68" s="166">
        <v>0</v>
      </c>
      <c r="S68" s="166">
        <v>0</v>
      </c>
      <c r="T68" s="166"/>
      <c r="U68" s="166">
        <v>15651</v>
      </c>
      <c r="V68" s="189"/>
      <c r="W68" s="166">
        <v>4054</v>
      </c>
      <c r="X68" s="166">
        <v>0</v>
      </c>
      <c r="Y68" s="166">
        <v>0</v>
      </c>
      <c r="Z68" s="166">
        <v>4054</v>
      </c>
      <c r="AA68" s="166">
        <v>0</v>
      </c>
      <c r="AB68" s="166">
        <v>0</v>
      </c>
      <c r="AC68" s="166">
        <v>0</v>
      </c>
      <c r="AD68" s="166">
        <v>4054.1849999999999</v>
      </c>
      <c r="AE68" s="198"/>
    </row>
    <row r="69" spans="1:31" s="199" customFormat="1" ht="15" x14ac:dyDescent="0.2">
      <c r="A69" s="194"/>
      <c r="B69" s="195" t="s">
        <v>106</v>
      </c>
      <c r="C69" s="183"/>
      <c r="D69" s="166"/>
      <c r="E69" s="166">
        <v>1473.087</v>
      </c>
      <c r="F69" s="167"/>
      <c r="G69" s="168"/>
      <c r="H69" s="166"/>
      <c r="I69" s="166">
        <v>0</v>
      </c>
      <c r="J69" s="167"/>
      <c r="K69" s="168"/>
      <c r="L69" s="166"/>
      <c r="M69" s="166">
        <v>1473.087</v>
      </c>
      <c r="N69" s="167"/>
      <c r="O69" s="252"/>
      <c r="P69" s="184"/>
      <c r="Q69" s="166">
        <v>1473.087</v>
      </c>
      <c r="R69" s="166">
        <v>0</v>
      </c>
      <c r="S69" s="166">
        <v>0</v>
      </c>
      <c r="T69" s="166"/>
      <c r="U69" s="166">
        <v>1473</v>
      </c>
      <c r="V69" s="189"/>
      <c r="W69" s="166">
        <v>0</v>
      </c>
      <c r="X69" s="166">
        <v>0</v>
      </c>
      <c r="Y69" s="166">
        <v>0</v>
      </c>
      <c r="Z69" s="166">
        <v>0</v>
      </c>
      <c r="AA69" s="166">
        <v>0</v>
      </c>
      <c r="AB69" s="166">
        <v>0</v>
      </c>
      <c r="AC69" s="166">
        <v>0</v>
      </c>
      <c r="AD69" s="166">
        <v>0</v>
      </c>
      <c r="AE69" s="198"/>
    </row>
    <row r="70" spans="1:31" s="253" customFormat="1" ht="18.75" x14ac:dyDescent="0.2">
      <c r="A70" s="250"/>
      <c r="B70" s="258" t="s">
        <v>107</v>
      </c>
      <c r="C70" s="251"/>
      <c r="D70" s="255"/>
      <c r="E70" s="254">
        <v>811610.53300000005</v>
      </c>
      <c r="F70" s="256"/>
      <c r="G70" s="168"/>
      <c r="H70" s="255"/>
      <c r="I70" s="254">
        <v>0</v>
      </c>
      <c r="J70" s="256"/>
      <c r="K70" s="168"/>
      <c r="L70" s="255"/>
      <c r="M70" s="254">
        <v>811610.53300000005</v>
      </c>
      <c r="N70" s="256"/>
      <c r="O70" s="252"/>
      <c r="P70" s="184"/>
      <c r="Q70" s="254">
        <v>722080.745</v>
      </c>
      <c r="R70" s="254">
        <v>0</v>
      </c>
      <c r="S70" s="254">
        <v>1.681</v>
      </c>
      <c r="T70" s="254">
        <v>0</v>
      </c>
      <c r="U70" s="254">
        <v>722083</v>
      </c>
      <c r="V70" s="189"/>
      <c r="W70" s="254">
        <v>89528</v>
      </c>
      <c r="X70" s="254">
        <v>0</v>
      </c>
      <c r="Y70" s="254">
        <v>6875.5320000000002</v>
      </c>
      <c r="Z70" s="254">
        <v>82652</v>
      </c>
      <c r="AA70" s="254">
        <v>470.58800000000002</v>
      </c>
      <c r="AB70" s="254">
        <v>3.9E-2</v>
      </c>
      <c r="AC70" s="254">
        <v>0</v>
      </c>
      <c r="AD70" s="254">
        <v>82182.628999999986</v>
      </c>
    </row>
    <row r="71" spans="1:31" s="199" customFormat="1" ht="15.75" thickBot="1" x14ac:dyDescent="0.25">
      <c r="A71" s="194"/>
      <c r="B71" s="267" t="s">
        <v>108</v>
      </c>
      <c r="C71" s="183"/>
      <c r="D71" s="268">
        <v>477</v>
      </c>
      <c r="E71" s="269">
        <v>231900199.76700002</v>
      </c>
      <c r="F71" s="270">
        <v>42603</v>
      </c>
      <c r="G71" s="183"/>
      <c r="H71" s="268">
        <v>3</v>
      </c>
      <c r="I71" s="269">
        <v>2232686.7549999999</v>
      </c>
      <c r="J71" s="270">
        <v>390.94</v>
      </c>
      <c r="K71" s="183"/>
      <c r="L71" s="268">
        <v>474</v>
      </c>
      <c r="M71" s="269">
        <v>229667513.16300002</v>
      </c>
      <c r="N71" s="270">
        <v>42212.650000000009</v>
      </c>
      <c r="O71" s="252"/>
      <c r="P71" s="230"/>
      <c r="Q71" s="269">
        <v>130243794.19899997</v>
      </c>
      <c r="R71" s="269">
        <v>96124715.504000008</v>
      </c>
      <c r="S71" s="269">
        <v>24280.65</v>
      </c>
      <c r="T71" s="269">
        <v>13936271.772</v>
      </c>
      <c r="U71" s="269">
        <v>226392790.77200001</v>
      </c>
      <c r="V71" s="189"/>
      <c r="W71" s="269">
        <v>3274722</v>
      </c>
      <c r="X71" s="269">
        <v>1984056.753</v>
      </c>
      <c r="Y71" s="269">
        <v>894892.38</v>
      </c>
      <c r="Z71" s="269">
        <v>395773</v>
      </c>
      <c r="AA71" s="269">
        <v>138585.617</v>
      </c>
      <c r="AB71" s="269">
        <v>7030.6059999999998</v>
      </c>
      <c r="AC71" s="269">
        <v>115994.74799999999</v>
      </c>
      <c r="AD71" s="269">
        <v>134163.38699999999</v>
      </c>
      <c r="AE71" s="198"/>
    </row>
    <row r="72" spans="1:31" x14ac:dyDescent="0.2">
      <c r="A72" s="182"/>
      <c r="B72" s="227"/>
      <c r="C72" s="228"/>
      <c r="D72" s="221"/>
      <c r="E72" s="227"/>
      <c r="F72" s="227"/>
      <c r="G72" s="227"/>
      <c r="H72" s="227"/>
      <c r="I72" s="227"/>
      <c r="J72" s="227"/>
      <c r="K72" s="231"/>
      <c r="M72" s="232"/>
      <c r="N72" s="233"/>
      <c r="O72" s="214"/>
      <c r="P72" s="214"/>
      <c r="Q72" s="233"/>
      <c r="R72" s="233"/>
      <c r="S72" s="214"/>
      <c r="T72" s="214"/>
      <c r="U72" s="227"/>
      <c r="V72" s="189"/>
      <c r="W72" s="214"/>
      <c r="X72" s="214"/>
      <c r="Y72" s="227"/>
      <c r="Z72" s="568">
        <v>0.12085697656167455</v>
      </c>
      <c r="AA72" s="234">
        <v>0.35016440484823369</v>
      </c>
      <c r="AB72" s="234">
        <v>1.7764238591313708E-2</v>
      </c>
      <c r="AC72" s="234">
        <v>0.2930840355456284</v>
      </c>
      <c r="AD72" s="234">
        <v>0.33899075227466247</v>
      </c>
    </row>
    <row r="73" spans="1:31" ht="12.75" customHeight="1" x14ac:dyDescent="0.2">
      <c r="A73" s="182"/>
      <c r="B73" s="227"/>
      <c r="C73" s="235"/>
      <c r="D73" s="221"/>
      <c r="E73" s="227"/>
      <c r="F73" s="227"/>
      <c r="G73" s="227"/>
      <c r="H73" s="227"/>
      <c r="I73" s="227"/>
      <c r="J73" s="236"/>
      <c r="K73" s="205"/>
      <c r="L73" s="237"/>
      <c r="M73" s="238"/>
      <c r="N73" s="214"/>
      <c r="O73" s="214"/>
      <c r="P73" s="214"/>
      <c r="Q73" s="214"/>
      <c r="R73" s="214"/>
      <c r="S73" s="214"/>
      <c r="T73" s="214"/>
      <c r="U73" s="239"/>
      <c r="V73" s="189"/>
      <c r="W73" s="227"/>
      <c r="X73" s="227"/>
      <c r="Y73" s="227"/>
      <c r="Z73" s="227"/>
      <c r="AA73" s="182"/>
      <c r="AB73" s="182"/>
      <c r="AC73" s="182"/>
      <c r="AD73" s="182"/>
      <c r="AE73" s="229"/>
    </row>
    <row r="74" spans="1:31" x14ac:dyDescent="0.2">
      <c r="A74" s="182"/>
      <c r="B74" s="227"/>
      <c r="D74" s="221"/>
      <c r="E74" s="227"/>
      <c r="F74" s="227"/>
      <c r="G74" s="227"/>
      <c r="H74" s="227"/>
      <c r="I74" s="227"/>
      <c r="J74" s="194"/>
      <c r="K74" s="205"/>
      <c r="L74" s="240"/>
      <c r="M74" s="241"/>
      <c r="N74" s="214"/>
      <c r="O74" s="214"/>
      <c r="P74" s="214"/>
      <c r="Q74" s="187"/>
      <c r="R74" s="214"/>
      <c r="S74" s="214"/>
      <c r="T74" s="214"/>
      <c r="U74" s="239"/>
      <c r="V74" s="189"/>
      <c r="W74" s="239"/>
      <c r="X74" s="239"/>
      <c r="Y74" s="227"/>
      <c r="Z74" s="227"/>
      <c r="AA74" s="182"/>
      <c r="AB74" s="182"/>
      <c r="AC74" s="182"/>
      <c r="AD74" s="182"/>
      <c r="AE74" s="229"/>
    </row>
    <row r="75" spans="1:31" x14ac:dyDescent="0.2">
      <c r="A75" s="182"/>
      <c r="B75" s="227"/>
      <c r="D75" s="221"/>
      <c r="E75" s="227"/>
      <c r="F75" s="227"/>
      <c r="G75" s="227"/>
      <c r="H75" s="227"/>
      <c r="I75" s="227"/>
      <c r="J75" s="194"/>
      <c r="K75" s="205"/>
      <c r="L75" s="240"/>
      <c r="M75" s="241"/>
      <c r="N75" s="214"/>
      <c r="O75" s="214"/>
      <c r="P75" s="242"/>
      <c r="Q75" s="187"/>
      <c r="R75" s="241"/>
      <c r="S75" s="214"/>
      <c r="T75" s="214"/>
      <c r="U75" s="239"/>
      <c r="V75" s="189"/>
      <c r="W75" s="227"/>
      <c r="X75" s="227"/>
      <c r="Y75" s="227"/>
      <c r="Z75" s="227"/>
      <c r="AA75" s="182"/>
      <c r="AB75" s="182"/>
      <c r="AC75" s="182"/>
      <c r="AD75" s="182"/>
      <c r="AE75" s="229"/>
    </row>
    <row r="76" spans="1:31" ht="12.75" hidden="1" customHeight="1" x14ac:dyDescent="0.2">
      <c r="A76" s="182"/>
      <c r="B76" s="227"/>
      <c r="D76" s="221"/>
      <c r="E76" s="227"/>
      <c r="F76" s="227"/>
      <c r="G76" s="227"/>
      <c r="H76" s="227"/>
      <c r="I76" s="227"/>
      <c r="J76" s="194"/>
      <c r="K76" s="205"/>
      <c r="L76" s="240"/>
      <c r="M76" s="241"/>
      <c r="N76" s="214"/>
      <c r="O76" s="214"/>
      <c r="P76" s="242"/>
      <c r="Q76" s="241"/>
      <c r="R76" s="241"/>
      <c r="S76" s="214"/>
      <c r="T76" s="214"/>
      <c r="U76" s="239"/>
      <c r="V76" s="189"/>
      <c r="W76" s="227"/>
      <c r="X76" s="227"/>
      <c r="Y76" s="227"/>
      <c r="Z76" s="227"/>
      <c r="AA76" s="182"/>
      <c r="AB76" s="182"/>
      <c r="AC76" s="182"/>
      <c r="AD76" s="182"/>
      <c r="AE76" s="229"/>
    </row>
    <row r="77" spans="1:31" ht="12.75" hidden="1" customHeight="1" x14ac:dyDescent="0.2">
      <c r="A77" s="182"/>
      <c r="B77" s="227"/>
      <c r="D77" s="221"/>
      <c r="E77" s="227"/>
      <c r="F77" s="227"/>
      <c r="G77" s="227"/>
      <c r="H77" s="227"/>
      <c r="I77" s="227"/>
      <c r="J77" s="194"/>
      <c r="K77" s="205"/>
      <c r="L77" s="240"/>
      <c r="M77" s="241"/>
      <c r="N77" s="214"/>
      <c r="O77" s="214"/>
      <c r="P77" s="242"/>
      <c r="Q77" s="241"/>
      <c r="R77" s="241"/>
      <c r="S77" s="214"/>
      <c r="T77" s="214"/>
      <c r="U77" s="214"/>
      <c r="V77" s="189"/>
      <c r="W77" s="227"/>
      <c r="X77" s="227"/>
      <c r="Y77" s="227"/>
      <c r="Z77" s="227"/>
      <c r="AA77" s="182"/>
      <c r="AB77" s="182"/>
      <c r="AC77" s="182"/>
      <c r="AD77" s="182"/>
      <c r="AE77" s="229"/>
    </row>
    <row r="78" spans="1:31" x14ac:dyDescent="0.2">
      <c r="B78" s="227"/>
      <c r="C78" s="235"/>
      <c r="D78" s="221"/>
      <c r="E78" s="227"/>
      <c r="F78" s="227"/>
      <c r="G78" s="227"/>
      <c r="H78" s="227"/>
      <c r="I78" s="227"/>
      <c r="J78" s="194"/>
      <c r="K78" s="205"/>
      <c r="L78" s="240"/>
      <c r="M78" s="241"/>
      <c r="N78" s="214"/>
      <c r="O78" s="214"/>
      <c r="P78" s="214"/>
      <c r="Q78" s="214"/>
      <c r="R78" s="214"/>
      <c r="S78" s="214"/>
      <c r="T78" s="243"/>
      <c r="U78" s="244"/>
      <c r="V78" s="189"/>
      <c r="W78" s="239"/>
      <c r="Z78" s="228"/>
    </row>
    <row r="79" spans="1:31" s="245" customFormat="1" x14ac:dyDescent="0.2">
      <c r="B79" s="228"/>
      <c r="C79" s="228"/>
      <c r="D79" s="228"/>
      <c r="E79" s="228"/>
      <c r="F79" s="243"/>
      <c r="G79" s="228"/>
      <c r="H79" s="228"/>
      <c r="I79" s="228"/>
      <c r="J79" s="228"/>
      <c r="K79" s="228"/>
      <c r="L79" s="246"/>
      <c r="M79" s="228"/>
      <c r="N79" s="228"/>
      <c r="O79" s="228"/>
      <c r="P79" s="228"/>
      <c r="Q79" s="228"/>
      <c r="R79" s="228"/>
      <c r="S79" s="228"/>
      <c r="T79" s="228"/>
      <c r="U79" s="244"/>
      <c r="V79" s="189"/>
      <c r="W79" s="239"/>
      <c r="X79" s="247"/>
      <c r="Y79" s="228"/>
      <c r="Z79" s="228"/>
      <c r="AA79" s="170"/>
      <c r="AB79" s="170"/>
      <c r="AC79" s="170"/>
      <c r="AD79" s="170"/>
      <c r="AE79" s="170"/>
    </row>
    <row r="80" spans="1:31" s="245" customFormat="1" ht="15" x14ac:dyDescent="0.2">
      <c r="B80" s="228"/>
      <c r="C80" s="228"/>
      <c r="D80" s="228"/>
      <c r="E80" s="228"/>
      <c r="F80" s="228"/>
      <c r="G80" s="228"/>
      <c r="H80" s="228"/>
      <c r="I80" s="247"/>
      <c r="J80" s="228"/>
      <c r="K80" s="228"/>
      <c r="L80" s="231"/>
      <c r="M80" s="228"/>
      <c r="N80" s="228"/>
      <c r="O80" s="228"/>
      <c r="P80" s="228"/>
      <c r="Q80" s="228"/>
      <c r="R80" s="228"/>
      <c r="S80" s="228"/>
      <c r="T80" s="228"/>
      <c r="U80" s="248"/>
      <c r="V80" s="189"/>
      <c r="W80" s="239"/>
      <c r="X80" s="247"/>
      <c r="Y80" s="228"/>
      <c r="Z80" s="228"/>
      <c r="AA80" s="228"/>
      <c r="AB80" s="170"/>
      <c r="AC80" s="170"/>
      <c r="AD80" s="170"/>
      <c r="AE80" s="170"/>
    </row>
    <row r="81" spans="2:31" s="245" customFormat="1" x14ac:dyDescent="0.2">
      <c r="B81" s="228"/>
      <c r="C81" s="228"/>
      <c r="D81" s="228"/>
      <c r="E81" s="228"/>
      <c r="F81" s="228"/>
      <c r="G81" s="228"/>
      <c r="H81" s="228"/>
      <c r="I81" s="247"/>
      <c r="J81" s="228"/>
      <c r="K81" s="228"/>
      <c r="L81" s="231"/>
      <c r="M81" s="228"/>
      <c r="N81" s="228"/>
      <c r="O81" s="228"/>
      <c r="P81" s="228"/>
      <c r="Q81" s="244"/>
      <c r="R81" s="244"/>
      <c r="S81" s="228"/>
      <c r="T81" s="228"/>
      <c r="U81" s="249"/>
      <c r="V81" s="189"/>
      <c r="W81" s="239"/>
      <c r="X81" s="249"/>
      <c r="Y81" s="228"/>
      <c r="Z81" s="228"/>
      <c r="AA81" s="228"/>
      <c r="AB81" s="170"/>
      <c r="AC81" s="170"/>
      <c r="AD81" s="170"/>
      <c r="AE81" s="170"/>
    </row>
    <row r="82" spans="2:31" s="245" customFormat="1" x14ac:dyDescent="0.2"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31"/>
      <c r="M82" s="228"/>
      <c r="N82" s="228"/>
      <c r="O82" s="228"/>
      <c r="P82" s="228"/>
      <c r="Q82" s="244"/>
      <c r="R82" s="244"/>
      <c r="S82" s="228"/>
      <c r="T82" s="228"/>
      <c r="U82" s="249"/>
      <c r="V82" s="189"/>
      <c r="W82" s="239"/>
      <c r="X82" s="249"/>
      <c r="Y82" s="228"/>
      <c r="Z82" s="228"/>
      <c r="AA82" s="228"/>
      <c r="AB82" s="170"/>
      <c r="AC82" s="170"/>
      <c r="AD82" s="170"/>
      <c r="AE82" s="170"/>
    </row>
    <row r="83" spans="2:31" s="245" customFormat="1" x14ac:dyDescent="0.2"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31"/>
      <c r="M83" s="228"/>
      <c r="N83" s="228"/>
      <c r="O83" s="228"/>
      <c r="P83" s="228"/>
      <c r="Q83" s="244"/>
      <c r="R83" s="244"/>
      <c r="S83" s="228"/>
      <c r="T83" s="228"/>
      <c r="U83" s="249"/>
      <c r="V83" s="189"/>
      <c r="W83" s="249"/>
      <c r="X83" s="249"/>
      <c r="Y83" s="228"/>
      <c r="Z83" s="228"/>
      <c r="AA83" s="228"/>
      <c r="AB83" s="170"/>
      <c r="AC83" s="170"/>
      <c r="AD83" s="170"/>
      <c r="AE83" s="170"/>
    </row>
    <row r="84" spans="2:31" s="245" customFormat="1" x14ac:dyDescent="0.2"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31"/>
      <c r="M84" s="228"/>
      <c r="N84" s="228"/>
      <c r="O84" s="228"/>
      <c r="P84" s="228"/>
      <c r="Q84" s="228"/>
      <c r="R84" s="228"/>
      <c r="S84" s="228"/>
      <c r="T84" s="228"/>
      <c r="U84" s="228"/>
      <c r="V84" s="189"/>
      <c r="W84" s="249"/>
      <c r="X84" s="228"/>
      <c r="Y84" s="228"/>
      <c r="Z84" s="228"/>
      <c r="AA84" s="228"/>
      <c r="AB84" s="170"/>
      <c r="AC84" s="170"/>
      <c r="AD84" s="170"/>
      <c r="AE84" s="170"/>
    </row>
    <row r="85" spans="2:31" s="245" customFormat="1" x14ac:dyDescent="0.2"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31"/>
      <c r="M85" s="228"/>
      <c r="N85" s="228"/>
      <c r="O85" s="228"/>
      <c r="P85" s="228"/>
      <c r="Q85" s="228"/>
      <c r="R85" s="228"/>
      <c r="S85" s="228"/>
      <c r="T85" s="228"/>
      <c r="U85" s="228"/>
      <c r="V85" s="189"/>
      <c r="W85" s="249"/>
      <c r="X85" s="228"/>
      <c r="Y85" s="228"/>
      <c r="Z85" s="228"/>
      <c r="AA85" s="228"/>
      <c r="AB85" s="170"/>
      <c r="AC85" s="170"/>
      <c r="AD85" s="170"/>
      <c r="AE85" s="170"/>
    </row>
    <row r="86" spans="2:31" s="245" customFormat="1" x14ac:dyDescent="0.2"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31"/>
      <c r="M86" s="228"/>
      <c r="N86" s="228"/>
      <c r="O86" s="228"/>
      <c r="P86" s="228"/>
      <c r="Q86" s="228"/>
      <c r="R86" s="228"/>
      <c r="S86" s="228"/>
      <c r="T86" s="228"/>
      <c r="U86" s="228"/>
      <c r="V86" s="189"/>
      <c r="W86" s="228"/>
      <c r="X86" s="228"/>
      <c r="Y86" s="228"/>
      <c r="Z86" s="228"/>
      <c r="AA86" s="228"/>
      <c r="AB86" s="170"/>
      <c r="AC86" s="170"/>
      <c r="AD86" s="170"/>
      <c r="AE86" s="170"/>
    </row>
    <row r="87" spans="2:31" s="245" customFormat="1" x14ac:dyDescent="0.2"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31"/>
      <c r="M87" s="228"/>
      <c r="N87" s="228"/>
      <c r="O87" s="228"/>
      <c r="P87" s="228"/>
      <c r="Q87" s="228"/>
      <c r="R87" s="228"/>
      <c r="S87" s="228"/>
      <c r="T87" s="228"/>
      <c r="U87" s="228"/>
      <c r="V87" s="189"/>
      <c r="W87" s="228"/>
      <c r="X87" s="228"/>
      <c r="Y87" s="228"/>
      <c r="Z87" s="228"/>
      <c r="AA87" s="228"/>
      <c r="AB87" s="170"/>
      <c r="AC87" s="170"/>
      <c r="AD87" s="170"/>
      <c r="AE87" s="170"/>
    </row>
    <row r="88" spans="2:31" s="245" customFormat="1" x14ac:dyDescent="0.2"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31"/>
      <c r="M88" s="228"/>
      <c r="N88" s="228"/>
      <c r="O88" s="228"/>
      <c r="P88" s="228"/>
      <c r="Q88" s="228"/>
      <c r="R88" s="228"/>
      <c r="S88" s="228"/>
      <c r="T88" s="228"/>
      <c r="U88" s="228"/>
      <c r="V88" s="189"/>
      <c r="W88" s="228"/>
      <c r="X88" s="228"/>
      <c r="Y88" s="228"/>
      <c r="Z88" s="228"/>
      <c r="AA88" s="228"/>
      <c r="AB88" s="170"/>
      <c r="AC88" s="170"/>
      <c r="AD88" s="170"/>
      <c r="AE88" s="170"/>
    </row>
    <row r="89" spans="2:31" s="245" customFormat="1" x14ac:dyDescent="0.2"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31"/>
      <c r="M89" s="228"/>
      <c r="N89" s="228"/>
      <c r="O89" s="228"/>
      <c r="P89" s="228"/>
      <c r="Q89" s="228"/>
      <c r="R89" s="228"/>
      <c r="S89" s="228"/>
      <c r="T89" s="228"/>
      <c r="U89" s="228"/>
      <c r="V89" s="189"/>
      <c r="W89" s="228"/>
      <c r="X89" s="228"/>
      <c r="Y89" s="228"/>
      <c r="Z89" s="228"/>
      <c r="AA89" s="228"/>
      <c r="AB89" s="170"/>
      <c r="AC89" s="170"/>
      <c r="AD89" s="170"/>
      <c r="AE89" s="170"/>
    </row>
    <row r="90" spans="2:31" s="245" customFormat="1" x14ac:dyDescent="0.2"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31"/>
      <c r="M90" s="228"/>
      <c r="N90" s="228"/>
      <c r="O90" s="228"/>
      <c r="P90" s="228"/>
      <c r="Q90" s="228"/>
      <c r="R90" s="228"/>
      <c r="S90" s="228"/>
      <c r="T90" s="228"/>
      <c r="U90" s="228"/>
      <c r="V90" s="228"/>
      <c r="W90" s="228"/>
      <c r="X90" s="228"/>
      <c r="Y90" s="228"/>
      <c r="Z90" s="228"/>
      <c r="AA90" s="228"/>
      <c r="AB90" s="170"/>
      <c r="AC90" s="170"/>
      <c r="AD90" s="170"/>
      <c r="AE90" s="170"/>
    </row>
    <row r="91" spans="2:31" s="245" customFormat="1" x14ac:dyDescent="0.2"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31"/>
      <c r="M91" s="228"/>
      <c r="N91" s="228"/>
      <c r="O91" s="228"/>
      <c r="P91" s="228"/>
      <c r="Q91" s="228"/>
      <c r="R91" s="228"/>
      <c r="S91" s="228"/>
      <c r="T91" s="228"/>
      <c r="U91" s="228"/>
      <c r="V91" s="228"/>
      <c r="W91" s="228"/>
      <c r="X91" s="228"/>
      <c r="Y91" s="228"/>
      <c r="Z91" s="228"/>
      <c r="AA91" s="228"/>
      <c r="AB91" s="170"/>
      <c r="AC91" s="170"/>
      <c r="AD91" s="170"/>
      <c r="AE91" s="170"/>
    </row>
    <row r="92" spans="2:31" s="245" customFormat="1" x14ac:dyDescent="0.2"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31"/>
      <c r="M92" s="228"/>
      <c r="N92" s="228"/>
      <c r="O92" s="228"/>
      <c r="P92" s="228"/>
      <c r="Q92" s="228"/>
      <c r="R92" s="228"/>
      <c r="S92" s="228"/>
      <c r="T92" s="228"/>
      <c r="U92" s="228"/>
      <c r="V92" s="228"/>
      <c r="W92" s="228"/>
      <c r="X92" s="228"/>
      <c r="Y92" s="228"/>
      <c r="Z92" s="228"/>
      <c r="AA92" s="228"/>
      <c r="AB92" s="170"/>
      <c r="AC92" s="170"/>
      <c r="AD92" s="170"/>
      <c r="AE92" s="170"/>
    </row>
    <row r="93" spans="2:31" s="245" customFormat="1" x14ac:dyDescent="0.2"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31"/>
      <c r="M93" s="228"/>
      <c r="N93" s="228"/>
      <c r="O93" s="228"/>
      <c r="P93" s="228"/>
      <c r="Q93" s="228"/>
      <c r="R93" s="228"/>
      <c r="S93" s="228"/>
      <c r="T93" s="228"/>
      <c r="U93" s="228"/>
      <c r="V93" s="228"/>
      <c r="W93" s="228"/>
      <c r="X93" s="228"/>
      <c r="Y93" s="228"/>
      <c r="Z93" s="228"/>
      <c r="AA93" s="228"/>
      <c r="AB93" s="170"/>
      <c r="AC93" s="170"/>
      <c r="AD93" s="170"/>
      <c r="AE93" s="170"/>
    </row>
    <row r="94" spans="2:31" s="245" customFormat="1" x14ac:dyDescent="0.2"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31"/>
      <c r="M94" s="228"/>
      <c r="N94" s="228"/>
      <c r="O94" s="228"/>
      <c r="P94" s="228"/>
      <c r="Q94" s="228"/>
      <c r="R94" s="228"/>
      <c r="S94" s="228"/>
      <c r="T94" s="228"/>
      <c r="U94" s="228"/>
      <c r="V94" s="228"/>
      <c r="W94" s="228"/>
      <c r="X94" s="228"/>
      <c r="Y94" s="228"/>
      <c r="Z94" s="228"/>
      <c r="AA94" s="228"/>
      <c r="AB94" s="170"/>
      <c r="AC94" s="170"/>
      <c r="AD94" s="170"/>
      <c r="AE94" s="170"/>
    </row>
    <row r="95" spans="2:31" s="245" customFormat="1" x14ac:dyDescent="0.2"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31"/>
      <c r="M95" s="228"/>
      <c r="N95" s="228"/>
      <c r="O95" s="228"/>
      <c r="P95" s="228"/>
      <c r="Q95" s="228"/>
      <c r="R95" s="228"/>
      <c r="S95" s="228"/>
      <c r="T95" s="228"/>
      <c r="U95" s="228"/>
      <c r="V95" s="228"/>
      <c r="W95" s="228"/>
      <c r="X95" s="228"/>
      <c r="Y95" s="228"/>
      <c r="Z95" s="228"/>
      <c r="AA95" s="228"/>
      <c r="AB95" s="170"/>
      <c r="AC95" s="170"/>
      <c r="AD95" s="170"/>
      <c r="AE95" s="170"/>
    </row>
    <row r="96" spans="2:31" s="245" customFormat="1" x14ac:dyDescent="0.2"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31"/>
      <c r="M96" s="228"/>
      <c r="N96" s="228"/>
      <c r="O96" s="228"/>
      <c r="P96" s="228"/>
      <c r="Q96" s="228"/>
      <c r="R96" s="228"/>
      <c r="S96" s="228"/>
      <c r="T96" s="228"/>
      <c r="U96" s="228"/>
      <c r="V96" s="228"/>
      <c r="W96" s="228"/>
      <c r="X96" s="228"/>
      <c r="Y96" s="228"/>
      <c r="Z96" s="228"/>
      <c r="AA96" s="228"/>
      <c r="AB96" s="170"/>
      <c r="AC96" s="170"/>
      <c r="AD96" s="170"/>
      <c r="AE96" s="170"/>
    </row>
    <row r="97" spans="2:31" s="245" customFormat="1" x14ac:dyDescent="0.2">
      <c r="B97" s="228"/>
      <c r="C97" s="228"/>
      <c r="D97" s="228"/>
      <c r="E97" s="228"/>
      <c r="F97" s="228"/>
      <c r="G97" s="228"/>
      <c r="H97" s="228"/>
      <c r="I97" s="228"/>
      <c r="J97" s="228"/>
      <c r="K97" s="228"/>
      <c r="L97" s="231"/>
      <c r="M97" s="228"/>
      <c r="N97" s="228"/>
      <c r="O97" s="228"/>
      <c r="P97" s="228"/>
      <c r="Q97" s="228"/>
      <c r="R97" s="228"/>
      <c r="S97" s="228"/>
      <c r="T97" s="228"/>
      <c r="U97" s="228"/>
      <c r="V97" s="228"/>
      <c r="W97" s="228"/>
      <c r="X97" s="228"/>
      <c r="Y97" s="228"/>
      <c r="Z97" s="228"/>
      <c r="AA97" s="228"/>
      <c r="AB97" s="170"/>
      <c r="AC97" s="170"/>
      <c r="AD97" s="170"/>
      <c r="AE97" s="170"/>
    </row>
    <row r="98" spans="2:31" s="245" customFormat="1" x14ac:dyDescent="0.2">
      <c r="B98" s="228"/>
      <c r="C98" s="228"/>
      <c r="D98" s="228"/>
      <c r="E98" s="228"/>
      <c r="F98" s="228"/>
      <c r="G98" s="228"/>
      <c r="H98" s="228"/>
      <c r="I98" s="228"/>
      <c r="J98" s="228"/>
      <c r="K98" s="228"/>
      <c r="L98" s="231"/>
      <c r="M98" s="228"/>
      <c r="N98" s="228"/>
      <c r="O98" s="228"/>
      <c r="P98" s="228"/>
      <c r="Q98" s="228"/>
      <c r="R98" s="228"/>
      <c r="S98" s="228"/>
      <c r="T98" s="228"/>
      <c r="U98" s="228"/>
      <c r="V98" s="228"/>
      <c r="W98" s="228"/>
      <c r="X98" s="228"/>
      <c r="Y98" s="228"/>
      <c r="Z98" s="228"/>
      <c r="AA98" s="228"/>
      <c r="AB98" s="170"/>
      <c r="AC98" s="170"/>
      <c r="AD98" s="170"/>
      <c r="AE98" s="170"/>
    </row>
    <row r="99" spans="2:31" s="245" customFormat="1" x14ac:dyDescent="0.2">
      <c r="B99" s="228"/>
      <c r="C99" s="228"/>
      <c r="D99" s="228"/>
      <c r="E99" s="228"/>
      <c r="F99" s="228"/>
      <c r="G99" s="228"/>
      <c r="H99" s="228"/>
      <c r="I99" s="228"/>
      <c r="J99" s="228"/>
      <c r="K99" s="228"/>
      <c r="L99" s="231"/>
      <c r="M99" s="228"/>
      <c r="N99" s="228"/>
      <c r="O99" s="228"/>
      <c r="P99" s="228"/>
      <c r="Q99" s="228"/>
      <c r="R99" s="228"/>
      <c r="S99" s="228"/>
      <c r="T99" s="228"/>
      <c r="U99" s="228"/>
      <c r="V99" s="228"/>
      <c r="W99" s="228"/>
      <c r="X99" s="228"/>
      <c r="Y99" s="228"/>
      <c r="Z99" s="228"/>
      <c r="AA99" s="228"/>
      <c r="AB99" s="170"/>
      <c r="AC99" s="170"/>
      <c r="AD99" s="170"/>
      <c r="AE99" s="170"/>
    </row>
    <row r="100" spans="2:31" s="245" customFormat="1" x14ac:dyDescent="0.2">
      <c r="B100" s="228"/>
      <c r="C100" s="228"/>
      <c r="D100" s="228"/>
      <c r="E100" s="228"/>
      <c r="F100" s="228"/>
      <c r="G100" s="228"/>
      <c r="H100" s="228"/>
      <c r="I100" s="228"/>
      <c r="J100" s="228"/>
      <c r="K100" s="228"/>
      <c r="L100" s="231"/>
      <c r="M100" s="228"/>
      <c r="N100" s="228"/>
      <c r="O100" s="228"/>
      <c r="P100" s="228"/>
      <c r="Q100" s="228"/>
      <c r="R100" s="228"/>
      <c r="S100" s="228"/>
      <c r="T100" s="228"/>
      <c r="U100" s="228"/>
      <c r="V100" s="228"/>
      <c r="W100" s="228"/>
      <c r="X100" s="228"/>
      <c r="Y100" s="228"/>
      <c r="Z100" s="228"/>
      <c r="AA100" s="228"/>
      <c r="AB100" s="170"/>
      <c r="AC100" s="170"/>
      <c r="AD100" s="170"/>
      <c r="AE100" s="170"/>
    </row>
    <row r="101" spans="2:31" s="245" customFormat="1" x14ac:dyDescent="0.2">
      <c r="B101" s="228"/>
      <c r="C101" s="228"/>
      <c r="D101" s="228"/>
      <c r="E101" s="228"/>
      <c r="F101" s="228"/>
      <c r="G101" s="228"/>
      <c r="H101" s="228"/>
      <c r="I101" s="228"/>
      <c r="J101" s="228"/>
      <c r="K101" s="228"/>
      <c r="L101" s="231"/>
      <c r="M101" s="228"/>
      <c r="N101" s="228"/>
      <c r="O101" s="228"/>
      <c r="P101" s="228"/>
      <c r="Q101" s="228"/>
      <c r="R101" s="228"/>
      <c r="S101" s="228"/>
      <c r="T101" s="228"/>
      <c r="U101" s="228"/>
      <c r="V101" s="228"/>
      <c r="W101" s="228"/>
      <c r="X101" s="228"/>
      <c r="Y101" s="228"/>
      <c r="Z101" s="228"/>
      <c r="AA101" s="228"/>
      <c r="AB101" s="170"/>
      <c r="AC101" s="170"/>
      <c r="AD101" s="170"/>
      <c r="AE101" s="170"/>
    </row>
    <row r="102" spans="2:31" s="245" customFormat="1" x14ac:dyDescent="0.2">
      <c r="B102" s="228"/>
      <c r="C102" s="228"/>
      <c r="D102" s="228"/>
      <c r="E102" s="228"/>
      <c r="F102" s="228"/>
      <c r="G102" s="228"/>
      <c r="H102" s="228"/>
      <c r="I102" s="228"/>
      <c r="J102" s="228"/>
      <c r="K102" s="228"/>
      <c r="L102" s="231"/>
      <c r="M102" s="228"/>
      <c r="N102" s="228"/>
      <c r="O102" s="228"/>
      <c r="P102" s="228"/>
      <c r="Q102" s="228"/>
      <c r="R102" s="228"/>
      <c r="S102" s="228"/>
      <c r="T102" s="228"/>
      <c r="U102" s="228"/>
      <c r="V102" s="228"/>
      <c r="W102" s="228"/>
      <c r="X102" s="228"/>
      <c r="Y102" s="228"/>
      <c r="Z102" s="228"/>
      <c r="AA102" s="228"/>
      <c r="AB102" s="170"/>
      <c r="AC102" s="170"/>
      <c r="AD102" s="170"/>
      <c r="AE102" s="170"/>
    </row>
    <row r="103" spans="2:31" s="245" customFormat="1" x14ac:dyDescent="0.2">
      <c r="B103" s="228"/>
      <c r="C103" s="228"/>
      <c r="D103" s="228"/>
      <c r="E103" s="228"/>
      <c r="F103" s="228"/>
      <c r="G103" s="228"/>
      <c r="H103" s="228"/>
      <c r="I103" s="228"/>
      <c r="J103" s="228"/>
      <c r="K103" s="228"/>
      <c r="L103" s="231"/>
      <c r="M103" s="228"/>
      <c r="N103" s="228"/>
      <c r="O103" s="228"/>
      <c r="P103" s="228"/>
      <c r="Q103" s="228"/>
      <c r="R103" s="228"/>
      <c r="S103" s="228"/>
      <c r="T103" s="228"/>
      <c r="U103" s="228"/>
      <c r="V103" s="228"/>
      <c r="W103" s="228"/>
      <c r="X103" s="228"/>
      <c r="Y103" s="228"/>
      <c r="Z103" s="228"/>
      <c r="AA103" s="228"/>
      <c r="AB103" s="170"/>
      <c r="AC103" s="170"/>
      <c r="AD103" s="170"/>
      <c r="AE103" s="170"/>
    </row>
    <row r="104" spans="2:31" s="245" customFormat="1" x14ac:dyDescent="0.2">
      <c r="B104" s="228"/>
      <c r="C104" s="228"/>
      <c r="D104" s="228"/>
      <c r="E104" s="228"/>
      <c r="F104" s="228"/>
      <c r="G104" s="228"/>
      <c r="H104" s="228"/>
      <c r="I104" s="228"/>
      <c r="J104" s="228"/>
      <c r="K104" s="228"/>
      <c r="L104" s="231"/>
      <c r="M104" s="228"/>
      <c r="N104" s="228"/>
      <c r="O104" s="228"/>
      <c r="P104" s="228"/>
      <c r="Q104" s="228"/>
      <c r="R104" s="228"/>
      <c r="S104" s="228"/>
      <c r="T104" s="228"/>
      <c r="U104" s="228"/>
      <c r="V104" s="228"/>
      <c r="W104" s="228"/>
      <c r="X104" s="228"/>
      <c r="Y104" s="228"/>
      <c r="Z104" s="228"/>
      <c r="AA104" s="228"/>
      <c r="AB104" s="170"/>
      <c r="AC104" s="170"/>
      <c r="AD104" s="170"/>
      <c r="AE104" s="170"/>
    </row>
    <row r="105" spans="2:31" s="245" customFormat="1" x14ac:dyDescent="0.2">
      <c r="B105" s="228"/>
      <c r="C105" s="228"/>
      <c r="D105" s="228"/>
      <c r="E105" s="228"/>
      <c r="F105" s="228"/>
      <c r="G105" s="228"/>
      <c r="H105" s="228"/>
      <c r="I105" s="228"/>
      <c r="J105" s="228"/>
      <c r="K105" s="228"/>
      <c r="L105" s="231"/>
      <c r="M105" s="228"/>
      <c r="N105" s="228"/>
      <c r="O105" s="228"/>
      <c r="P105" s="228"/>
      <c r="Q105" s="228"/>
      <c r="R105" s="228"/>
      <c r="S105" s="228"/>
      <c r="T105" s="228"/>
      <c r="U105" s="228"/>
      <c r="V105" s="228"/>
      <c r="W105" s="228"/>
      <c r="X105" s="228"/>
      <c r="Y105" s="228"/>
      <c r="Z105" s="228"/>
      <c r="AA105" s="228"/>
      <c r="AB105" s="170"/>
      <c r="AC105" s="170"/>
      <c r="AD105" s="170"/>
      <c r="AE105" s="170"/>
    </row>
    <row r="106" spans="2:31" s="245" customFormat="1" x14ac:dyDescent="0.2">
      <c r="B106" s="228"/>
      <c r="C106" s="228"/>
      <c r="D106" s="228"/>
      <c r="E106" s="228"/>
      <c r="F106" s="228"/>
      <c r="G106" s="228"/>
      <c r="H106" s="228"/>
      <c r="I106" s="228"/>
      <c r="J106" s="228"/>
      <c r="K106" s="228"/>
      <c r="L106" s="231"/>
      <c r="M106" s="228"/>
      <c r="N106" s="228"/>
      <c r="O106" s="228"/>
      <c r="P106" s="228"/>
      <c r="Q106" s="228"/>
      <c r="R106" s="228"/>
      <c r="S106" s="228"/>
      <c r="T106" s="228"/>
      <c r="U106" s="228"/>
      <c r="V106" s="228"/>
      <c r="W106" s="228"/>
      <c r="X106" s="228"/>
      <c r="Y106" s="228"/>
      <c r="Z106" s="228"/>
      <c r="AA106" s="228"/>
      <c r="AB106" s="170"/>
      <c r="AC106" s="170"/>
      <c r="AD106" s="170"/>
      <c r="AE106" s="170"/>
    </row>
  </sheetData>
  <mergeCells count="5">
    <mergeCell ref="D1:AD2"/>
    <mergeCell ref="E3:AA3"/>
    <mergeCell ref="D5:F5"/>
    <mergeCell ref="H5:J5"/>
    <mergeCell ref="L5:N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6" fitToHeight="2" orientation="landscape" r:id="rId1"/>
  <headerFooter alignWithMargins="0">
    <oddFooter>&amp;C&amp;P&amp;RElaborado por EQUILIBRIUM Inmobiliario S.A.S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 filterMode="1"/>
  <dimension ref="A1:XFD1850"/>
  <sheetViews>
    <sheetView zoomScaleNormal="100" workbookViewId="0">
      <pane xSplit="5" ySplit="5" topLeftCell="F1550" activePane="bottomRight" state="frozen"/>
      <selection activeCell="E33" sqref="E33"/>
      <selection pane="topRight" activeCell="E33" sqref="E33"/>
      <selection pane="bottomLeft" activeCell="E33" sqref="E33"/>
      <selection pane="bottomRight" activeCell="N1738" sqref="N1738"/>
    </sheetView>
  </sheetViews>
  <sheetFormatPr baseColWidth="10" defaultColWidth="0" defaultRowHeight="12.75" x14ac:dyDescent="0.2"/>
  <cols>
    <col min="1" max="1" width="0.5703125" style="302" customWidth="1"/>
    <col min="2" max="2" width="5.5703125" style="302" customWidth="1"/>
    <col min="3" max="3" width="12.42578125" style="321" bestFit="1" customWidth="1"/>
    <col min="4" max="4" width="30.5703125" style="302" bestFit="1" customWidth="1"/>
    <col min="5" max="5" width="16.42578125" style="302" bestFit="1" customWidth="1"/>
    <col min="6" max="6" width="16.42578125" style="302" customWidth="1"/>
    <col min="7" max="7" width="15.28515625" style="302" customWidth="1"/>
    <col min="8" max="8" width="15.42578125" style="302" bestFit="1" customWidth="1"/>
    <col min="9" max="9" width="15.42578125" style="302" customWidth="1"/>
    <col min="10" max="10" width="15" style="302" customWidth="1"/>
    <col min="11" max="11" width="14.42578125" style="321" bestFit="1" customWidth="1"/>
    <col min="12" max="13" width="13.42578125" style="302" bestFit="1" customWidth="1"/>
    <col min="14" max="14" width="14" style="302" bestFit="1" customWidth="1"/>
    <col min="15" max="15" width="32.5703125" style="302" hidden="1" customWidth="1"/>
    <col min="16" max="16" width="4.5703125" style="304" hidden="1" customWidth="1"/>
    <col min="17" max="16383" width="4.5703125" style="304" hidden="1"/>
    <col min="16384" max="16384" width="6.28515625" style="304" customWidth="1"/>
  </cols>
  <sheetData>
    <row r="1" spans="1:16 16384:16384" x14ac:dyDescent="0.2">
      <c r="B1" s="440"/>
      <c r="C1" s="441"/>
      <c r="D1" s="367"/>
      <c r="E1" s="441"/>
      <c r="F1" s="442"/>
      <c r="G1" s="442"/>
      <c r="H1" s="442"/>
      <c r="I1" s="367"/>
      <c r="J1" s="367"/>
      <c r="K1" s="441"/>
      <c r="L1" s="367"/>
      <c r="M1" s="367"/>
      <c r="N1" s="367"/>
    </row>
    <row r="2" spans="1:16 16384:16384" ht="21" x14ac:dyDescent="0.35">
      <c r="B2" s="440"/>
      <c r="C2" s="441"/>
      <c r="D2" s="663" t="s">
        <v>109</v>
      </c>
      <c r="E2" s="663"/>
      <c r="F2" s="663"/>
      <c r="G2" s="663"/>
      <c r="H2" s="663"/>
      <c r="I2" s="663"/>
      <c r="J2" s="663"/>
      <c r="K2" s="663"/>
      <c r="L2" s="367"/>
      <c r="M2" s="367"/>
      <c r="N2" s="367"/>
      <c r="O2" s="443"/>
      <c r="P2" s="444"/>
    </row>
    <row r="3" spans="1:16 16384:16384" ht="15.75" x14ac:dyDescent="0.25">
      <c r="B3" s="440"/>
      <c r="C3" s="441"/>
      <c r="D3" s="664">
        <v>45900</v>
      </c>
      <c r="E3" s="664"/>
      <c r="F3" s="664"/>
      <c r="G3" s="664"/>
      <c r="H3" s="664"/>
      <c r="I3" s="664"/>
      <c r="J3" s="664"/>
      <c r="K3" s="664"/>
      <c r="L3" s="367"/>
      <c r="M3" s="367"/>
      <c r="N3" s="367"/>
    </row>
    <row r="4" spans="1:16 16384:16384" ht="6" customHeight="1" x14ac:dyDescent="0.2">
      <c r="B4" s="440"/>
      <c r="C4" s="441"/>
      <c r="D4" s="367"/>
      <c r="E4" s="441"/>
      <c r="F4" s="442"/>
      <c r="G4" s="442"/>
      <c r="H4" s="442"/>
      <c r="I4" s="367"/>
      <c r="J4" s="367"/>
      <c r="K4" s="445"/>
      <c r="L4" s="367"/>
      <c r="M4" s="367"/>
      <c r="N4" s="367"/>
    </row>
    <row r="5" spans="1:16 16384:16384" s="170" customFormat="1" x14ac:dyDescent="0.2">
      <c r="A5" s="183"/>
      <c r="B5" s="446" t="s">
        <v>110</v>
      </c>
      <c r="C5" s="544" t="s">
        <v>111</v>
      </c>
      <c r="D5" s="545" t="s">
        <v>112</v>
      </c>
      <c r="E5" s="447" t="s">
        <v>24</v>
      </c>
      <c r="F5" s="447" t="s">
        <v>113</v>
      </c>
      <c r="G5" s="447" t="s">
        <v>114</v>
      </c>
      <c r="H5" s="447" t="s">
        <v>115</v>
      </c>
      <c r="I5" s="447" t="s">
        <v>116</v>
      </c>
      <c r="J5" s="447" t="s">
        <v>117</v>
      </c>
      <c r="K5" s="447" t="s">
        <v>118</v>
      </c>
      <c r="L5" s="447" t="s">
        <v>119</v>
      </c>
      <c r="M5" s="447" t="s">
        <v>120</v>
      </c>
      <c r="N5" s="447" t="s">
        <v>121</v>
      </c>
      <c r="O5" s="448" t="s">
        <v>122</v>
      </c>
      <c r="XFD5" s="304"/>
    </row>
    <row r="6" spans="1:16 16384:16384" s="245" customFormat="1" ht="13.15" hidden="1" customHeight="1" x14ac:dyDescent="0.25">
      <c r="A6" s="449"/>
      <c r="B6" s="656">
        <v>1</v>
      </c>
      <c r="C6" s="646" t="s">
        <v>123</v>
      </c>
      <c r="D6" s="646" t="s">
        <v>3043</v>
      </c>
      <c r="E6" s="543" t="s">
        <v>124</v>
      </c>
      <c r="F6" s="537">
        <v>491248542</v>
      </c>
      <c r="G6" s="450">
        <v>491248542</v>
      </c>
      <c r="H6" s="537">
        <v>0</v>
      </c>
      <c r="I6" s="537">
        <v>0</v>
      </c>
      <c r="J6" s="450">
        <v>0</v>
      </c>
      <c r="K6" s="537">
        <v>0</v>
      </c>
      <c r="L6" s="537">
        <v>0</v>
      </c>
      <c r="M6" s="537">
        <v>0</v>
      </c>
      <c r="N6" s="537">
        <v>0</v>
      </c>
      <c r="O6" s="451"/>
      <c r="P6" s="452"/>
      <c r="XFD6" s="304"/>
    </row>
    <row r="7" spans="1:16 16384:16384" s="245" customFormat="1" ht="13.15" hidden="1" customHeight="1" x14ac:dyDescent="0.25">
      <c r="A7" s="449"/>
      <c r="B7" s="657"/>
      <c r="C7" s="646"/>
      <c r="D7" s="646" t="s">
        <v>3043</v>
      </c>
      <c r="E7" s="543" t="s">
        <v>125</v>
      </c>
      <c r="F7" s="537">
        <v>185050</v>
      </c>
      <c r="G7" s="450">
        <v>185050</v>
      </c>
      <c r="H7" s="537">
        <v>0</v>
      </c>
      <c r="I7" s="537">
        <v>0</v>
      </c>
      <c r="J7" s="450">
        <v>0</v>
      </c>
      <c r="K7" s="537">
        <v>0</v>
      </c>
      <c r="L7" s="537">
        <v>0</v>
      </c>
      <c r="M7" s="537">
        <v>0</v>
      </c>
      <c r="N7" s="537">
        <v>0</v>
      </c>
      <c r="O7" s="451"/>
      <c r="P7" s="452"/>
      <c r="XFD7" s="304"/>
    </row>
    <row r="8" spans="1:16 16384:16384" s="170" customFormat="1" ht="13.15" hidden="1" customHeight="1" x14ac:dyDescent="0.25">
      <c r="A8" s="449"/>
      <c r="B8" s="657"/>
      <c r="C8" s="646"/>
      <c r="D8" s="646" t="s">
        <v>3043</v>
      </c>
      <c r="E8" s="543" t="s">
        <v>126</v>
      </c>
      <c r="F8" s="537">
        <v>68327538</v>
      </c>
      <c r="G8" s="450">
        <v>68327538</v>
      </c>
      <c r="H8" s="537">
        <v>0</v>
      </c>
      <c r="I8" s="537">
        <v>0</v>
      </c>
      <c r="J8" s="450">
        <v>0</v>
      </c>
      <c r="K8" s="537">
        <v>0</v>
      </c>
      <c r="L8" s="537">
        <v>0</v>
      </c>
      <c r="M8" s="537">
        <v>0</v>
      </c>
      <c r="N8" s="537">
        <v>0</v>
      </c>
      <c r="O8" s="451"/>
      <c r="P8" s="453"/>
      <c r="XFD8" s="304"/>
    </row>
    <row r="9" spans="1:16 16384:16384" s="170" customFormat="1" ht="13.15" hidden="1" customHeight="1" x14ac:dyDescent="0.25">
      <c r="A9" s="449"/>
      <c r="B9" s="657"/>
      <c r="C9" s="646" t="s">
        <v>127</v>
      </c>
      <c r="D9" s="646" t="s">
        <v>128</v>
      </c>
      <c r="E9" s="543" t="s">
        <v>124</v>
      </c>
      <c r="F9" s="537">
        <v>125706593</v>
      </c>
      <c r="G9" s="450">
        <v>125706593</v>
      </c>
      <c r="H9" s="537">
        <v>0</v>
      </c>
      <c r="I9" s="537">
        <v>0</v>
      </c>
      <c r="J9" s="450">
        <v>0</v>
      </c>
      <c r="K9" s="537">
        <v>0</v>
      </c>
      <c r="L9" s="537">
        <v>0</v>
      </c>
      <c r="M9" s="537">
        <v>0</v>
      </c>
      <c r="N9" s="537">
        <v>0</v>
      </c>
      <c r="O9" s="451"/>
      <c r="P9" s="453"/>
      <c r="XFD9" s="304"/>
    </row>
    <row r="10" spans="1:16 16384:16384" s="170" customFormat="1" ht="13.15" hidden="1" customHeight="1" x14ac:dyDescent="0.25">
      <c r="A10" s="449"/>
      <c r="B10" s="657"/>
      <c r="C10" s="646"/>
      <c r="D10" s="646" t="s">
        <v>128</v>
      </c>
      <c r="E10" s="543" t="s">
        <v>129</v>
      </c>
      <c r="F10" s="537">
        <v>208679656</v>
      </c>
      <c r="G10" s="450">
        <v>208679656</v>
      </c>
      <c r="H10" s="537">
        <v>0</v>
      </c>
      <c r="I10" s="537">
        <v>0</v>
      </c>
      <c r="J10" s="450">
        <v>0</v>
      </c>
      <c r="K10" s="537">
        <v>0</v>
      </c>
      <c r="L10" s="537">
        <v>0</v>
      </c>
      <c r="M10" s="537">
        <v>0</v>
      </c>
      <c r="N10" s="537">
        <v>0</v>
      </c>
      <c r="O10" s="451"/>
      <c r="P10" s="453"/>
      <c r="XFD10" s="304"/>
    </row>
    <row r="11" spans="1:16 16384:16384" s="170" customFormat="1" ht="13.15" hidden="1" customHeight="1" x14ac:dyDescent="0.25">
      <c r="A11" s="449"/>
      <c r="B11" s="657"/>
      <c r="C11" s="646"/>
      <c r="D11" s="646" t="s">
        <v>128</v>
      </c>
      <c r="E11" s="543" t="s">
        <v>125</v>
      </c>
      <c r="F11" s="537">
        <v>168218</v>
      </c>
      <c r="G11" s="450">
        <v>168218</v>
      </c>
      <c r="H11" s="537">
        <v>0</v>
      </c>
      <c r="I11" s="537">
        <v>0</v>
      </c>
      <c r="J11" s="450">
        <v>0</v>
      </c>
      <c r="K11" s="537">
        <v>0</v>
      </c>
      <c r="L11" s="537">
        <v>0</v>
      </c>
      <c r="M11" s="537">
        <v>0</v>
      </c>
      <c r="N11" s="537">
        <v>0</v>
      </c>
      <c r="O11" s="451"/>
      <c r="P11" s="453"/>
    </row>
    <row r="12" spans="1:16 16384:16384" s="170" customFormat="1" ht="13.15" hidden="1" customHeight="1" x14ac:dyDescent="0.25">
      <c r="A12" s="449"/>
      <c r="B12" s="657"/>
      <c r="C12" s="646"/>
      <c r="D12" s="646" t="s">
        <v>128</v>
      </c>
      <c r="E12" s="543" t="s">
        <v>130</v>
      </c>
      <c r="F12" s="537">
        <v>340873</v>
      </c>
      <c r="G12" s="450">
        <v>340873</v>
      </c>
      <c r="H12" s="537">
        <v>0</v>
      </c>
      <c r="I12" s="537">
        <v>0</v>
      </c>
      <c r="J12" s="450">
        <v>0</v>
      </c>
      <c r="K12" s="537">
        <v>0</v>
      </c>
      <c r="L12" s="537">
        <v>0</v>
      </c>
      <c r="M12" s="537">
        <v>0</v>
      </c>
      <c r="N12" s="537">
        <v>0</v>
      </c>
      <c r="O12" s="451"/>
      <c r="P12" s="453"/>
    </row>
    <row r="13" spans="1:16 16384:16384" s="170" customFormat="1" ht="13.15" hidden="1" customHeight="1" x14ac:dyDescent="0.25">
      <c r="A13" s="449"/>
      <c r="B13" s="657"/>
      <c r="C13" s="646"/>
      <c r="D13" s="646" t="s">
        <v>128</v>
      </c>
      <c r="E13" s="543" t="s">
        <v>131</v>
      </c>
      <c r="F13" s="537">
        <v>2570000</v>
      </c>
      <c r="G13" s="450">
        <v>2570000</v>
      </c>
      <c r="H13" s="537">
        <v>0</v>
      </c>
      <c r="I13" s="537">
        <v>0</v>
      </c>
      <c r="J13" s="450">
        <v>0</v>
      </c>
      <c r="K13" s="537">
        <v>0</v>
      </c>
      <c r="L13" s="537">
        <v>0</v>
      </c>
      <c r="M13" s="537">
        <v>0</v>
      </c>
      <c r="N13" s="537">
        <v>0</v>
      </c>
      <c r="O13" s="451"/>
      <c r="P13" s="453"/>
    </row>
    <row r="14" spans="1:16 16384:16384" s="170" customFormat="1" ht="13.15" hidden="1" customHeight="1" x14ac:dyDescent="0.25">
      <c r="A14" s="449"/>
      <c r="B14" s="657"/>
      <c r="C14" s="646"/>
      <c r="D14" s="646" t="s">
        <v>128</v>
      </c>
      <c r="E14" s="543" t="s">
        <v>132</v>
      </c>
      <c r="F14" s="537">
        <v>48302878</v>
      </c>
      <c r="G14" s="450">
        <v>48302878</v>
      </c>
      <c r="H14" s="537">
        <v>0</v>
      </c>
      <c r="I14" s="537">
        <v>0</v>
      </c>
      <c r="J14" s="450">
        <v>0</v>
      </c>
      <c r="K14" s="537">
        <v>0</v>
      </c>
      <c r="L14" s="537">
        <v>0</v>
      </c>
      <c r="M14" s="537">
        <v>0</v>
      </c>
      <c r="N14" s="537">
        <v>0</v>
      </c>
      <c r="O14" s="451"/>
      <c r="P14" s="453"/>
    </row>
    <row r="15" spans="1:16 16384:16384" s="170" customFormat="1" ht="13.15" hidden="1" customHeight="1" x14ac:dyDescent="0.25">
      <c r="A15" s="449"/>
      <c r="B15" s="657"/>
      <c r="C15" s="646" t="s">
        <v>133</v>
      </c>
      <c r="D15" s="646" t="s">
        <v>134</v>
      </c>
      <c r="E15" s="543" t="s">
        <v>124</v>
      </c>
      <c r="F15" s="537">
        <v>162106740</v>
      </c>
      <c r="G15" s="450">
        <v>162106740</v>
      </c>
      <c r="H15" s="537">
        <v>0</v>
      </c>
      <c r="I15" s="537">
        <v>0</v>
      </c>
      <c r="J15" s="450">
        <v>0</v>
      </c>
      <c r="K15" s="537">
        <v>0</v>
      </c>
      <c r="L15" s="537">
        <v>0</v>
      </c>
      <c r="M15" s="537">
        <v>0</v>
      </c>
      <c r="N15" s="537">
        <v>0</v>
      </c>
      <c r="O15" s="451"/>
      <c r="P15" s="453"/>
    </row>
    <row r="16" spans="1:16 16384:16384" s="170" customFormat="1" ht="13.15" hidden="1" customHeight="1" x14ac:dyDescent="0.25">
      <c r="A16" s="449"/>
      <c r="B16" s="657"/>
      <c r="C16" s="646"/>
      <c r="D16" s="646" t="s">
        <v>134</v>
      </c>
      <c r="E16" s="543" t="s">
        <v>129</v>
      </c>
      <c r="F16" s="537">
        <v>194000000</v>
      </c>
      <c r="G16" s="450">
        <v>194000000</v>
      </c>
      <c r="H16" s="537">
        <v>0</v>
      </c>
      <c r="I16" s="537">
        <v>0</v>
      </c>
      <c r="J16" s="450">
        <v>0</v>
      </c>
      <c r="K16" s="537">
        <v>0</v>
      </c>
      <c r="L16" s="537">
        <v>0</v>
      </c>
      <c r="M16" s="537">
        <v>0</v>
      </c>
      <c r="N16" s="537">
        <v>0</v>
      </c>
      <c r="O16" s="451"/>
      <c r="P16" s="453"/>
    </row>
    <row r="17" spans="1:16" s="170" customFormat="1" ht="13.15" hidden="1" customHeight="1" x14ac:dyDescent="0.25">
      <c r="A17" s="449"/>
      <c r="B17" s="657"/>
      <c r="C17" s="646"/>
      <c r="D17" s="646" t="s">
        <v>134</v>
      </c>
      <c r="E17" s="543" t="s">
        <v>125</v>
      </c>
      <c r="F17" s="537">
        <v>91690</v>
      </c>
      <c r="G17" s="450">
        <v>91690</v>
      </c>
      <c r="H17" s="537">
        <v>0</v>
      </c>
      <c r="I17" s="537">
        <v>0</v>
      </c>
      <c r="J17" s="450">
        <v>0</v>
      </c>
      <c r="K17" s="537">
        <v>0</v>
      </c>
      <c r="L17" s="537">
        <v>0</v>
      </c>
      <c r="M17" s="537">
        <v>0</v>
      </c>
      <c r="N17" s="537">
        <v>0</v>
      </c>
      <c r="O17" s="451"/>
      <c r="P17" s="453"/>
    </row>
    <row r="18" spans="1:16" s="170" customFormat="1" ht="13.15" hidden="1" customHeight="1" x14ac:dyDescent="0.25">
      <c r="A18" s="449"/>
      <c r="B18" s="657"/>
      <c r="C18" s="646"/>
      <c r="D18" s="646" t="s">
        <v>134</v>
      </c>
      <c r="E18" s="543" t="s">
        <v>131</v>
      </c>
      <c r="F18" s="537">
        <v>1769280</v>
      </c>
      <c r="G18" s="450">
        <v>1769280</v>
      </c>
      <c r="H18" s="537">
        <v>0</v>
      </c>
      <c r="I18" s="537">
        <v>0</v>
      </c>
      <c r="J18" s="450">
        <v>0</v>
      </c>
      <c r="K18" s="537">
        <v>0</v>
      </c>
      <c r="L18" s="537">
        <v>0</v>
      </c>
      <c r="M18" s="537">
        <v>0</v>
      </c>
      <c r="N18" s="537">
        <v>0</v>
      </c>
      <c r="O18" s="451"/>
      <c r="P18" s="453"/>
    </row>
    <row r="19" spans="1:16" s="170" customFormat="1" ht="13.15" hidden="1" customHeight="1" x14ac:dyDescent="0.25">
      <c r="A19" s="449"/>
      <c r="B19" s="657"/>
      <c r="C19" s="646"/>
      <c r="D19" s="646" t="s">
        <v>134</v>
      </c>
      <c r="E19" s="543" t="s">
        <v>126</v>
      </c>
      <c r="F19" s="537">
        <v>38974924</v>
      </c>
      <c r="G19" s="450">
        <v>38974924</v>
      </c>
      <c r="H19" s="537">
        <v>0</v>
      </c>
      <c r="I19" s="537">
        <v>0</v>
      </c>
      <c r="J19" s="450">
        <v>0</v>
      </c>
      <c r="K19" s="537">
        <v>0</v>
      </c>
      <c r="L19" s="537">
        <v>0</v>
      </c>
      <c r="M19" s="537">
        <v>0</v>
      </c>
      <c r="N19" s="537">
        <v>0</v>
      </c>
      <c r="O19" s="451"/>
      <c r="P19" s="453"/>
    </row>
    <row r="20" spans="1:16" s="170" customFormat="1" ht="13.15" hidden="1" customHeight="1" x14ac:dyDescent="0.25">
      <c r="A20" s="449"/>
      <c r="B20" s="657"/>
      <c r="C20" s="646" t="s">
        <v>135</v>
      </c>
      <c r="D20" s="646" t="s">
        <v>2936</v>
      </c>
      <c r="E20" s="543" t="s">
        <v>124</v>
      </c>
      <c r="F20" s="537">
        <v>159927224</v>
      </c>
      <c r="G20" s="450">
        <v>159927224</v>
      </c>
      <c r="H20" s="537">
        <v>0</v>
      </c>
      <c r="I20" s="537">
        <v>0</v>
      </c>
      <c r="J20" s="450">
        <v>0</v>
      </c>
      <c r="K20" s="537">
        <v>0</v>
      </c>
      <c r="L20" s="537">
        <v>0</v>
      </c>
      <c r="M20" s="537">
        <v>0</v>
      </c>
      <c r="N20" s="537">
        <v>0</v>
      </c>
      <c r="O20" s="451"/>
      <c r="P20" s="453"/>
    </row>
    <row r="21" spans="1:16" s="170" customFormat="1" ht="13.15" hidden="1" customHeight="1" x14ac:dyDescent="0.25">
      <c r="A21" s="449"/>
      <c r="B21" s="657"/>
      <c r="C21" s="646"/>
      <c r="D21" s="646" t="s">
        <v>2936</v>
      </c>
      <c r="E21" s="543" t="s">
        <v>136</v>
      </c>
      <c r="F21" s="537">
        <v>353909202</v>
      </c>
      <c r="G21" s="450">
        <v>353909202</v>
      </c>
      <c r="H21" s="537">
        <v>0</v>
      </c>
      <c r="I21" s="537">
        <v>0</v>
      </c>
      <c r="J21" s="450">
        <v>0</v>
      </c>
      <c r="K21" s="537">
        <v>0</v>
      </c>
      <c r="L21" s="537">
        <v>0</v>
      </c>
      <c r="M21" s="537">
        <v>0</v>
      </c>
      <c r="N21" s="537">
        <v>0</v>
      </c>
      <c r="O21" s="451"/>
      <c r="P21" s="453"/>
    </row>
    <row r="22" spans="1:16" s="170" customFormat="1" ht="13.15" hidden="1" customHeight="1" x14ac:dyDescent="0.25">
      <c r="A22" s="449"/>
      <c r="B22" s="657"/>
      <c r="C22" s="646"/>
      <c r="D22" s="646" t="s">
        <v>2936</v>
      </c>
      <c r="E22" s="543" t="s">
        <v>125</v>
      </c>
      <c r="F22" s="537">
        <v>13808</v>
      </c>
      <c r="G22" s="450">
        <v>13808</v>
      </c>
      <c r="H22" s="537">
        <v>0</v>
      </c>
      <c r="I22" s="537">
        <v>0</v>
      </c>
      <c r="J22" s="450">
        <v>0</v>
      </c>
      <c r="K22" s="537">
        <v>0</v>
      </c>
      <c r="L22" s="537">
        <v>0</v>
      </c>
      <c r="M22" s="537">
        <v>0</v>
      </c>
      <c r="N22" s="537">
        <v>0</v>
      </c>
      <c r="O22" s="451"/>
      <c r="P22" s="453"/>
    </row>
    <row r="23" spans="1:16" s="170" customFormat="1" ht="13.15" hidden="1" customHeight="1" x14ac:dyDescent="0.25">
      <c r="A23" s="449"/>
      <c r="B23" s="657"/>
      <c r="C23" s="646"/>
      <c r="D23" s="646" t="s">
        <v>2936</v>
      </c>
      <c r="E23" s="543" t="s">
        <v>131</v>
      </c>
      <c r="F23" s="537">
        <v>1358155</v>
      </c>
      <c r="G23" s="450">
        <v>1358155</v>
      </c>
      <c r="H23" s="537">
        <v>0</v>
      </c>
      <c r="I23" s="537">
        <v>0</v>
      </c>
      <c r="J23" s="450">
        <v>0</v>
      </c>
      <c r="K23" s="537">
        <v>0</v>
      </c>
      <c r="L23" s="537">
        <v>0</v>
      </c>
      <c r="M23" s="537">
        <v>0</v>
      </c>
      <c r="N23" s="537">
        <v>0</v>
      </c>
      <c r="O23" s="451"/>
      <c r="P23" s="453"/>
    </row>
    <row r="24" spans="1:16" s="170" customFormat="1" ht="13.15" hidden="1" customHeight="1" x14ac:dyDescent="0.25">
      <c r="A24" s="449"/>
      <c r="B24" s="657"/>
      <c r="C24" s="646"/>
      <c r="D24" s="646" t="s">
        <v>2936</v>
      </c>
      <c r="E24" s="543" t="s">
        <v>126</v>
      </c>
      <c r="F24" s="537">
        <v>70377364</v>
      </c>
      <c r="G24" s="450">
        <v>70377364</v>
      </c>
      <c r="H24" s="537">
        <v>0</v>
      </c>
      <c r="I24" s="537">
        <v>0</v>
      </c>
      <c r="J24" s="450">
        <v>0</v>
      </c>
      <c r="K24" s="537">
        <v>0</v>
      </c>
      <c r="L24" s="537">
        <v>0</v>
      </c>
      <c r="M24" s="537">
        <v>0</v>
      </c>
      <c r="N24" s="537">
        <v>0</v>
      </c>
      <c r="O24" s="451"/>
      <c r="P24" s="453"/>
    </row>
    <row r="25" spans="1:16" s="170" customFormat="1" ht="13.15" hidden="1" customHeight="1" x14ac:dyDescent="0.25">
      <c r="A25" s="449"/>
      <c r="B25" s="657"/>
      <c r="C25" s="646" t="s">
        <v>137</v>
      </c>
      <c r="D25" s="646" t="s">
        <v>138</v>
      </c>
      <c r="E25" s="543" t="s">
        <v>124</v>
      </c>
      <c r="F25" s="537">
        <v>154452000</v>
      </c>
      <c r="G25" s="450">
        <v>154452000</v>
      </c>
      <c r="H25" s="537">
        <v>0</v>
      </c>
      <c r="I25" s="537">
        <v>0</v>
      </c>
      <c r="J25" s="450">
        <v>0</v>
      </c>
      <c r="K25" s="537">
        <v>0</v>
      </c>
      <c r="L25" s="537">
        <v>0</v>
      </c>
      <c r="M25" s="537">
        <v>0</v>
      </c>
      <c r="N25" s="537">
        <v>0</v>
      </c>
      <c r="O25" s="451"/>
      <c r="P25" s="453"/>
    </row>
    <row r="26" spans="1:16" s="170" customFormat="1" ht="13.15" hidden="1" customHeight="1" x14ac:dyDescent="0.25">
      <c r="A26" s="449"/>
      <c r="B26" s="657"/>
      <c r="C26" s="646"/>
      <c r="D26" s="646" t="s">
        <v>138</v>
      </c>
      <c r="E26" s="543" t="s">
        <v>136</v>
      </c>
      <c r="F26" s="537">
        <v>360336629</v>
      </c>
      <c r="G26" s="450">
        <v>360336629</v>
      </c>
      <c r="H26" s="537">
        <v>0</v>
      </c>
      <c r="I26" s="537">
        <v>0</v>
      </c>
      <c r="J26" s="450">
        <v>0</v>
      </c>
      <c r="K26" s="537">
        <v>0</v>
      </c>
      <c r="L26" s="537">
        <v>0</v>
      </c>
      <c r="M26" s="537">
        <v>0</v>
      </c>
      <c r="N26" s="537">
        <v>0</v>
      </c>
      <c r="O26" s="451"/>
      <c r="P26" s="453"/>
    </row>
    <row r="27" spans="1:16" s="170" customFormat="1" ht="13.15" customHeight="1" x14ac:dyDescent="0.25">
      <c r="A27" s="449"/>
      <c r="B27" s="657"/>
      <c r="C27" s="646"/>
      <c r="D27" s="646" t="s">
        <v>138</v>
      </c>
      <c r="E27" s="543" t="s">
        <v>125</v>
      </c>
      <c r="F27" s="537">
        <v>2584593</v>
      </c>
      <c r="G27" s="450">
        <v>0</v>
      </c>
      <c r="H27" s="537">
        <v>2584593</v>
      </c>
      <c r="I27" s="537">
        <v>0</v>
      </c>
      <c r="J27" s="450">
        <v>2584593</v>
      </c>
      <c r="K27" s="537">
        <v>0</v>
      </c>
      <c r="L27" s="537">
        <v>0</v>
      </c>
      <c r="M27" s="537">
        <v>0</v>
      </c>
      <c r="N27" s="537">
        <v>2584593</v>
      </c>
      <c r="O27" s="451"/>
      <c r="P27" s="453"/>
    </row>
    <row r="28" spans="1:16" s="170" customFormat="1" ht="13.15" hidden="1" customHeight="1" x14ac:dyDescent="0.25">
      <c r="A28" s="449"/>
      <c r="B28" s="657"/>
      <c r="C28" s="646"/>
      <c r="D28" s="646" t="s">
        <v>138</v>
      </c>
      <c r="E28" s="543" t="s">
        <v>130</v>
      </c>
      <c r="F28" s="537">
        <v>702917</v>
      </c>
      <c r="G28" s="450">
        <v>702917</v>
      </c>
      <c r="H28" s="537">
        <v>0</v>
      </c>
      <c r="I28" s="537">
        <v>0</v>
      </c>
      <c r="J28" s="450">
        <v>0</v>
      </c>
      <c r="K28" s="537">
        <v>0</v>
      </c>
      <c r="L28" s="537">
        <v>0</v>
      </c>
      <c r="M28" s="537">
        <v>0</v>
      </c>
      <c r="N28" s="537">
        <v>0</v>
      </c>
      <c r="O28" s="451"/>
      <c r="P28" s="453"/>
    </row>
    <row r="29" spans="1:16" s="170" customFormat="1" ht="13.15" hidden="1" customHeight="1" x14ac:dyDescent="0.25">
      <c r="A29" s="449"/>
      <c r="B29" s="657"/>
      <c r="C29" s="646"/>
      <c r="D29" s="646" t="s">
        <v>138</v>
      </c>
      <c r="E29" s="543" t="s">
        <v>139</v>
      </c>
      <c r="F29" s="537">
        <v>10569851</v>
      </c>
      <c r="G29" s="450">
        <v>10569851</v>
      </c>
      <c r="H29" s="537">
        <v>0</v>
      </c>
      <c r="I29" s="537">
        <v>0</v>
      </c>
      <c r="J29" s="450">
        <v>0</v>
      </c>
      <c r="K29" s="537">
        <v>0</v>
      </c>
      <c r="L29" s="537">
        <v>0</v>
      </c>
      <c r="M29" s="537">
        <v>0</v>
      </c>
      <c r="N29" s="537">
        <v>0</v>
      </c>
      <c r="O29" s="451"/>
      <c r="P29" s="453"/>
    </row>
    <row r="30" spans="1:16" s="170" customFormat="1" ht="13.15" hidden="1" customHeight="1" x14ac:dyDescent="0.25">
      <c r="A30" s="449"/>
      <c r="B30" s="657"/>
      <c r="C30" s="646" t="s">
        <v>140</v>
      </c>
      <c r="D30" s="646" t="s">
        <v>141</v>
      </c>
      <c r="E30" s="543" t="s">
        <v>124</v>
      </c>
      <c r="F30" s="537">
        <v>102473963</v>
      </c>
      <c r="G30" s="450">
        <v>102473963</v>
      </c>
      <c r="H30" s="537">
        <v>0</v>
      </c>
      <c r="I30" s="537">
        <v>0</v>
      </c>
      <c r="J30" s="450">
        <v>0</v>
      </c>
      <c r="K30" s="537">
        <v>0</v>
      </c>
      <c r="L30" s="537">
        <v>0</v>
      </c>
      <c r="M30" s="537">
        <v>0</v>
      </c>
      <c r="N30" s="537">
        <v>0</v>
      </c>
      <c r="O30" s="451"/>
      <c r="P30" s="453"/>
    </row>
    <row r="31" spans="1:16" s="170" customFormat="1" ht="13.15" hidden="1" customHeight="1" x14ac:dyDescent="0.25">
      <c r="A31" s="449"/>
      <c r="B31" s="657"/>
      <c r="C31" s="646"/>
      <c r="D31" s="646" t="s">
        <v>141</v>
      </c>
      <c r="E31" s="543" t="s">
        <v>129</v>
      </c>
      <c r="F31" s="537">
        <v>223858153</v>
      </c>
      <c r="G31" s="450">
        <v>223858153</v>
      </c>
      <c r="H31" s="537">
        <v>0</v>
      </c>
      <c r="I31" s="537">
        <v>0</v>
      </c>
      <c r="J31" s="450">
        <v>0</v>
      </c>
      <c r="K31" s="537">
        <v>0</v>
      </c>
      <c r="L31" s="537">
        <v>0</v>
      </c>
      <c r="M31" s="537">
        <v>0</v>
      </c>
      <c r="N31" s="537">
        <v>0</v>
      </c>
      <c r="O31" s="451"/>
      <c r="P31" s="453"/>
    </row>
    <row r="32" spans="1:16" s="170" customFormat="1" ht="13.15" hidden="1" customHeight="1" x14ac:dyDescent="0.25">
      <c r="A32" s="449"/>
      <c r="B32" s="657"/>
      <c r="C32" s="646"/>
      <c r="D32" s="646" t="s">
        <v>141</v>
      </c>
      <c r="E32" s="543" t="s">
        <v>125</v>
      </c>
      <c r="F32" s="537">
        <v>189870</v>
      </c>
      <c r="G32" s="450">
        <v>189870</v>
      </c>
      <c r="H32" s="537">
        <v>0</v>
      </c>
      <c r="I32" s="537">
        <v>0</v>
      </c>
      <c r="J32" s="450">
        <v>0</v>
      </c>
      <c r="K32" s="537">
        <v>0</v>
      </c>
      <c r="L32" s="537">
        <v>0</v>
      </c>
      <c r="M32" s="537">
        <v>0</v>
      </c>
      <c r="N32" s="537">
        <v>0</v>
      </c>
      <c r="O32" s="451"/>
      <c r="P32" s="453"/>
    </row>
    <row r="33" spans="1:16" s="170" customFormat="1" ht="13.15" hidden="1" customHeight="1" x14ac:dyDescent="0.25">
      <c r="A33" s="449"/>
      <c r="B33" s="657"/>
      <c r="C33" s="646"/>
      <c r="D33" s="646" t="s">
        <v>141</v>
      </c>
      <c r="E33" s="543" t="s">
        <v>132</v>
      </c>
      <c r="F33" s="537">
        <v>35284910</v>
      </c>
      <c r="G33" s="450">
        <v>35284910</v>
      </c>
      <c r="H33" s="537">
        <v>0</v>
      </c>
      <c r="I33" s="537">
        <v>0</v>
      </c>
      <c r="J33" s="450">
        <v>0</v>
      </c>
      <c r="K33" s="537">
        <v>0</v>
      </c>
      <c r="L33" s="537">
        <v>0</v>
      </c>
      <c r="M33" s="537">
        <v>0</v>
      </c>
      <c r="N33" s="537">
        <v>0</v>
      </c>
      <c r="O33" s="451"/>
      <c r="P33" s="453"/>
    </row>
    <row r="34" spans="1:16" s="170" customFormat="1" ht="13.15" hidden="1" customHeight="1" x14ac:dyDescent="0.25">
      <c r="A34" s="449"/>
      <c r="B34" s="657"/>
      <c r="C34" s="646" t="s">
        <v>142</v>
      </c>
      <c r="D34" s="646" t="s">
        <v>3044</v>
      </c>
      <c r="E34" s="543" t="s">
        <v>124</v>
      </c>
      <c r="F34" s="537">
        <v>140886356</v>
      </c>
      <c r="G34" s="450">
        <v>140886356</v>
      </c>
      <c r="H34" s="537">
        <v>0</v>
      </c>
      <c r="I34" s="537">
        <v>0</v>
      </c>
      <c r="J34" s="450">
        <v>0</v>
      </c>
      <c r="K34" s="537">
        <v>0</v>
      </c>
      <c r="L34" s="537">
        <v>0</v>
      </c>
      <c r="M34" s="537">
        <v>0</v>
      </c>
      <c r="N34" s="537">
        <v>0</v>
      </c>
      <c r="O34" s="451"/>
      <c r="P34" s="453"/>
    </row>
    <row r="35" spans="1:16" s="170" customFormat="1" ht="13.15" hidden="1" customHeight="1" x14ac:dyDescent="0.25">
      <c r="A35" s="449"/>
      <c r="B35" s="657"/>
      <c r="C35" s="646"/>
      <c r="D35" s="646" t="s">
        <v>3044</v>
      </c>
      <c r="E35" s="543" t="s">
        <v>136</v>
      </c>
      <c r="F35" s="537">
        <v>327802518</v>
      </c>
      <c r="G35" s="450">
        <v>327802518</v>
      </c>
      <c r="H35" s="537">
        <v>0</v>
      </c>
      <c r="I35" s="537">
        <v>0</v>
      </c>
      <c r="J35" s="450">
        <v>0</v>
      </c>
      <c r="K35" s="537">
        <v>0</v>
      </c>
      <c r="L35" s="537">
        <v>0</v>
      </c>
      <c r="M35" s="537">
        <v>0</v>
      </c>
      <c r="N35" s="537">
        <v>0</v>
      </c>
      <c r="O35" s="451"/>
      <c r="P35" s="453"/>
    </row>
    <row r="36" spans="1:16" s="170" customFormat="1" ht="13.15" customHeight="1" x14ac:dyDescent="0.25">
      <c r="A36" s="449"/>
      <c r="B36" s="657"/>
      <c r="C36" s="646"/>
      <c r="D36" s="646" t="s">
        <v>3044</v>
      </c>
      <c r="E36" s="543" t="s">
        <v>125</v>
      </c>
      <c r="F36" s="537">
        <v>2253723</v>
      </c>
      <c r="G36" s="450">
        <v>0</v>
      </c>
      <c r="H36" s="537">
        <v>2253723</v>
      </c>
      <c r="I36" s="537">
        <v>0</v>
      </c>
      <c r="J36" s="450">
        <v>2253723</v>
      </c>
      <c r="K36" s="537">
        <v>0</v>
      </c>
      <c r="L36" s="537">
        <v>0</v>
      </c>
      <c r="M36" s="537">
        <v>0</v>
      </c>
      <c r="N36" s="537">
        <v>2253723</v>
      </c>
      <c r="O36" s="451"/>
      <c r="P36" s="453"/>
    </row>
    <row r="37" spans="1:16" s="170" customFormat="1" ht="13.15" hidden="1" customHeight="1" x14ac:dyDescent="0.25">
      <c r="A37" s="449"/>
      <c r="B37" s="657"/>
      <c r="C37" s="646"/>
      <c r="D37" s="646" t="s">
        <v>3044</v>
      </c>
      <c r="E37" s="543" t="s">
        <v>130</v>
      </c>
      <c r="F37" s="537">
        <v>821610</v>
      </c>
      <c r="G37" s="450">
        <v>821610</v>
      </c>
      <c r="H37" s="537">
        <v>0</v>
      </c>
      <c r="I37" s="537">
        <v>0</v>
      </c>
      <c r="J37" s="450">
        <v>0</v>
      </c>
      <c r="K37" s="537">
        <v>0</v>
      </c>
      <c r="L37" s="537">
        <v>0</v>
      </c>
      <c r="M37" s="537">
        <v>0</v>
      </c>
      <c r="N37" s="537">
        <v>0</v>
      </c>
      <c r="O37" s="451"/>
      <c r="P37" s="453"/>
    </row>
    <row r="38" spans="1:16" s="170" customFormat="1" ht="13.15" hidden="1" customHeight="1" x14ac:dyDescent="0.25">
      <c r="A38" s="449"/>
      <c r="B38" s="657"/>
      <c r="C38" s="646"/>
      <c r="D38" s="646" t="s">
        <v>3044</v>
      </c>
      <c r="E38" s="543" t="s">
        <v>126</v>
      </c>
      <c r="F38" s="537">
        <v>46161852</v>
      </c>
      <c r="G38" s="450">
        <v>46161852</v>
      </c>
      <c r="H38" s="537">
        <v>0</v>
      </c>
      <c r="I38" s="537">
        <v>0</v>
      </c>
      <c r="J38" s="450">
        <v>0</v>
      </c>
      <c r="K38" s="537">
        <v>0</v>
      </c>
      <c r="L38" s="537">
        <v>0</v>
      </c>
      <c r="M38" s="537">
        <v>0</v>
      </c>
      <c r="N38" s="537">
        <v>0</v>
      </c>
      <c r="O38" s="451"/>
      <c r="P38" s="453"/>
    </row>
    <row r="39" spans="1:16" s="170" customFormat="1" ht="13.15" hidden="1" customHeight="1" x14ac:dyDescent="0.25">
      <c r="A39" s="449"/>
      <c r="B39" s="657"/>
      <c r="C39" s="646" t="s">
        <v>143</v>
      </c>
      <c r="D39" s="646" t="s">
        <v>144</v>
      </c>
      <c r="E39" s="543" t="s">
        <v>124</v>
      </c>
      <c r="F39" s="537">
        <v>237223300</v>
      </c>
      <c r="G39" s="450">
        <v>237223300</v>
      </c>
      <c r="H39" s="537">
        <v>0</v>
      </c>
      <c r="I39" s="537">
        <v>0</v>
      </c>
      <c r="J39" s="450">
        <v>0</v>
      </c>
      <c r="K39" s="537">
        <v>0</v>
      </c>
      <c r="L39" s="537">
        <v>0</v>
      </c>
      <c r="M39" s="537">
        <v>0</v>
      </c>
      <c r="N39" s="537">
        <v>0</v>
      </c>
      <c r="O39" s="451"/>
      <c r="P39" s="453"/>
    </row>
    <row r="40" spans="1:16" s="170" customFormat="1" ht="13.15" hidden="1" customHeight="1" x14ac:dyDescent="0.25">
      <c r="A40" s="449"/>
      <c r="B40" s="657"/>
      <c r="C40" s="646"/>
      <c r="D40" s="646" t="s">
        <v>144</v>
      </c>
      <c r="E40" s="543" t="s">
        <v>136</v>
      </c>
      <c r="F40" s="537">
        <v>220878120</v>
      </c>
      <c r="G40" s="450">
        <v>220878120</v>
      </c>
      <c r="H40" s="537">
        <v>0</v>
      </c>
      <c r="I40" s="537">
        <v>0</v>
      </c>
      <c r="J40" s="450">
        <v>0</v>
      </c>
      <c r="K40" s="537">
        <v>0</v>
      </c>
      <c r="L40" s="537">
        <v>0</v>
      </c>
      <c r="M40" s="537">
        <v>0</v>
      </c>
      <c r="N40" s="537">
        <v>0</v>
      </c>
      <c r="O40" s="451"/>
      <c r="P40" s="453"/>
    </row>
    <row r="41" spans="1:16" s="170" customFormat="1" ht="13.15" hidden="1" customHeight="1" x14ac:dyDescent="0.25">
      <c r="A41" s="449"/>
      <c r="B41" s="657"/>
      <c r="C41" s="646"/>
      <c r="D41" s="646" t="s">
        <v>144</v>
      </c>
      <c r="E41" s="543" t="s">
        <v>125</v>
      </c>
      <c r="F41" s="537">
        <v>155417</v>
      </c>
      <c r="G41" s="450">
        <v>155417</v>
      </c>
      <c r="H41" s="537">
        <v>0</v>
      </c>
      <c r="I41" s="537">
        <v>0</v>
      </c>
      <c r="J41" s="450">
        <v>0</v>
      </c>
      <c r="K41" s="537">
        <v>0</v>
      </c>
      <c r="L41" s="537">
        <v>0</v>
      </c>
      <c r="M41" s="537">
        <v>0</v>
      </c>
      <c r="N41" s="537">
        <v>0</v>
      </c>
      <c r="O41" s="451"/>
      <c r="P41" s="453"/>
    </row>
    <row r="42" spans="1:16" s="170" customFormat="1" ht="13.15" hidden="1" customHeight="1" x14ac:dyDescent="0.25">
      <c r="A42" s="449"/>
      <c r="B42" s="657"/>
      <c r="C42" s="646"/>
      <c r="D42" s="646" t="s">
        <v>144</v>
      </c>
      <c r="E42" s="543" t="s">
        <v>131</v>
      </c>
      <c r="F42" s="537">
        <v>5927314</v>
      </c>
      <c r="G42" s="450">
        <v>5927314</v>
      </c>
      <c r="H42" s="537">
        <v>0</v>
      </c>
      <c r="I42" s="537">
        <v>0</v>
      </c>
      <c r="J42" s="450">
        <v>0</v>
      </c>
      <c r="K42" s="537">
        <v>0</v>
      </c>
      <c r="L42" s="537">
        <v>0</v>
      </c>
      <c r="M42" s="537">
        <v>0</v>
      </c>
      <c r="N42" s="537">
        <v>0</v>
      </c>
      <c r="O42" s="451"/>
      <c r="P42" s="453"/>
    </row>
    <row r="43" spans="1:16" s="170" customFormat="1" ht="13.15" hidden="1" customHeight="1" x14ac:dyDescent="0.25">
      <c r="A43" s="449"/>
      <c r="B43" s="657"/>
      <c r="C43" s="646"/>
      <c r="D43" s="646" t="s">
        <v>144</v>
      </c>
      <c r="E43" s="543" t="s">
        <v>126</v>
      </c>
      <c r="F43" s="537">
        <v>56364671</v>
      </c>
      <c r="G43" s="450">
        <v>56364671</v>
      </c>
      <c r="H43" s="537">
        <v>0</v>
      </c>
      <c r="I43" s="537">
        <v>0</v>
      </c>
      <c r="J43" s="450">
        <v>0</v>
      </c>
      <c r="K43" s="537">
        <v>0</v>
      </c>
      <c r="L43" s="537">
        <v>0</v>
      </c>
      <c r="M43" s="537">
        <v>0</v>
      </c>
      <c r="N43" s="537">
        <v>0</v>
      </c>
      <c r="O43" s="451"/>
      <c r="P43" s="453"/>
    </row>
    <row r="44" spans="1:16" s="170" customFormat="1" ht="13.15" hidden="1" customHeight="1" x14ac:dyDescent="0.25">
      <c r="A44" s="449"/>
      <c r="B44" s="657"/>
      <c r="C44" s="646" t="s">
        <v>145</v>
      </c>
      <c r="D44" s="646" t="s">
        <v>146</v>
      </c>
      <c r="E44" s="543" t="s">
        <v>124</v>
      </c>
      <c r="F44" s="537">
        <v>83548977</v>
      </c>
      <c r="G44" s="450">
        <v>83548977</v>
      </c>
      <c r="H44" s="537">
        <v>0</v>
      </c>
      <c r="I44" s="537">
        <v>0</v>
      </c>
      <c r="J44" s="450">
        <v>0</v>
      </c>
      <c r="K44" s="537">
        <v>0</v>
      </c>
      <c r="L44" s="537">
        <v>0</v>
      </c>
      <c r="M44" s="537">
        <v>0</v>
      </c>
      <c r="N44" s="537">
        <v>0</v>
      </c>
      <c r="O44" s="451"/>
      <c r="P44" s="453"/>
    </row>
    <row r="45" spans="1:16" s="170" customFormat="1" ht="13.15" hidden="1" customHeight="1" x14ac:dyDescent="0.25">
      <c r="A45" s="449"/>
      <c r="B45" s="657"/>
      <c r="C45" s="646"/>
      <c r="D45" s="646" t="s">
        <v>146</v>
      </c>
      <c r="E45" s="543" t="s">
        <v>129</v>
      </c>
      <c r="F45" s="537">
        <v>241972450</v>
      </c>
      <c r="G45" s="450">
        <v>241972450</v>
      </c>
      <c r="H45" s="537">
        <v>0</v>
      </c>
      <c r="I45" s="537">
        <v>0</v>
      </c>
      <c r="J45" s="450">
        <v>0</v>
      </c>
      <c r="K45" s="537">
        <v>0</v>
      </c>
      <c r="L45" s="537">
        <v>0</v>
      </c>
      <c r="M45" s="537">
        <v>0</v>
      </c>
      <c r="N45" s="537">
        <v>0</v>
      </c>
      <c r="O45" s="451"/>
      <c r="P45" s="453"/>
    </row>
    <row r="46" spans="1:16" s="170" customFormat="1" ht="13.15" hidden="1" customHeight="1" x14ac:dyDescent="0.25">
      <c r="A46" s="449"/>
      <c r="B46" s="657"/>
      <c r="C46" s="646"/>
      <c r="D46" s="646" t="s">
        <v>146</v>
      </c>
      <c r="E46" s="543" t="s">
        <v>125</v>
      </c>
      <c r="F46" s="537">
        <v>48582</v>
      </c>
      <c r="G46" s="450">
        <v>48582</v>
      </c>
      <c r="H46" s="537">
        <v>0</v>
      </c>
      <c r="I46" s="537">
        <v>0</v>
      </c>
      <c r="J46" s="450">
        <v>0</v>
      </c>
      <c r="K46" s="537">
        <v>0</v>
      </c>
      <c r="L46" s="537">
        <v>0</v>
      </c>
      <c r="M46" s="537">
        <v>0</v>
      </c>
      <c r="N46" s="537">
        <v>0</v>
      </c>
      <c r="O46" s="451"/>
      <c r="P46" s="453"/>
    </row>
    <row r="47" spans="1:16" s="170" customFormat="1" ht="13.15" hidden="1" customHeight="1" x14ac:dyDescent="0.25">
      <c r="A47" s="449"/>
      <c r="B47" s="657"/>
      <c r="C47" s="646"/>
      <c r="D47" s="646" t="s">
        <v>146</v>
      </c>
      <c r="E47" s="543" t="s">
        <v>126</v>
      </c>
      <c r="F47" s="537">
        <v>32120000</v>
      </c>
      <c r="G47" s="450">
        <v>32120000</v>
      </c>
      <c r="H47" s="537">
        <v>0</v>
      </c>
      <c r="I47" s="537">
        <v>0</v>
      </c>
      <c r="J47" s="450">
        <v>0</v>
      </c>
      <c r="K47" s="537">
        <v>0</v>
      </c>
      <c r="L47" s="537">
        <v>0</v>
      </c>
      <c r="M47" s="537">
        <v>0</v>
      </c>
      <c r="N47" s="537">
        <v>0</v>
      </c>
      <c r="O47" s="451"/>
      <c r="P47" s="453"/>
    </row>
    <row r="48" spans="1:16" s="170" customFormat="1" ht="13.15" hidden="1" customHeight="1" x14ac:dyDescent="0.25">
      <c r="A48" s="449"/>
      <c r="B48" s="657"/>
      <c r="C48" s="646" t="s">
        <v>147</v>
      </c>
      <c r="D48" s="646" t="s">
        <v>148</v>
      </c>
      <c r="E48" s="543" t="s">
        <v>124</v>
      </c>
      <c r="F48" s="537">
        <v>134921879</v>
      </c>
      <c r="G48" s="450">
        <v>134921879</v>
      </c>
      <c r="H48" s="537">
        <v>0</v>
      </c>
      <c r="I48" s="537">
        <v>0</v>
      </c>
      <c r="J48" s="450">
        <v>0</v>
      </c>
      <c r="K48" s="537">
        <v>0</v>
      </c>
      <c r="L48" s="537">
        <v>0</v>
      </c>
      <c r="M48" s="537">
        <v>0</v>
      </c>
      <c r="N48" s="537">
        <v>0</v>
      </c>
      <c r="O48" s="451"/>
      <c r="P48" s="453"/>
    </row>
    <row r="49" spans="1:16 16384:16384" s="170" customFormat="1" ht="13.15" hidden="1" customHeight="1" x14ac:dyDescent="0.25">
      <c r="A49" s="449"/>
      <c r="B49" s="657"/>
      <c r="C49" s="646"/>
      <c r="D49" s="646" t="s">
        <v>148</v>
      </c>
      <c r="E49" s="543" t="s">
        <v>129</v>
      </c>
      <c r="F49" s="537">
        <v>313417715</v>
      </c>
      <c r="G49" s="450">
        <v>313417715</v>
      </c>
      <c r="H49" s="537">
        <v>0</v>
      </c>
      <c r="I49" s="537">
        <v>0</v>
      </c>
      <c r="J49" s="450">
        <v>0</v>
      </c>
      <c r="K49" s="537">
        <v>0</v>
      </c>
      <c r="L49" s="537">
        <v>0</v>
      </c>
      <c r="M49" s="537">
        <v>0</v>
      </c>
      <c r="N49" s="537">
        <v>0</v>
      </c>
      <c r="O49" s="451"/>
      <c r="P49" s="453"/>
    </row>
    <row r="50" spans="1:16 16384:16384" s="170" customFormat="1" ht="13.15" hidden="1" customHeight="1" x14ac:dyDescent="0.25">
      <c r="A50" s="449"/>
      <c r="B50" s="657"/>
      <c r="C50" s="646"/>
      <c r="D50" s="646" t="s">
        <v>148</v>
      </c>
      <c r="E50" s="543" t="s">
        <v>125</v>
      </c>
      <c r="F50" s="537">
        <v>164251</v>
      </c>
      <c r="G50" s="450">
        <v>164251</v>
      </c>
      <c r="H50" s="537">
        <v>0</v>
      </c>
      <c r="I50" s="537">
        <v>0</v>
      </c>
      <c r="J50" s="450">
        <v>0</v>
      </c>
      <c r="K50" s="537">
        <v>0</v>
      </c>
      <c r="L50" s="537">
        <v>0</v>
      </c>
      <c r="M50" s="537">
        <v>0</v>
      </c>
      <c r="N50" s="537">
        <v>0</v>
      </c>
      <c r="O50" s="451"/>
      <c r="P50" s="453"/>
    </row>
    <row r="51" spans="1:16 16384:16384" s="170" customFormat="1" ht="13.15" hidden="1" customHeight="1" x14ac:dyDescent="0.25">
      <c r="A51" s="449"/>
      <c r="B51" s="657"/>
      <c r="C51" s="646"/>
      <c r="D51" s="646" t="s">
        <v>148</v>
      </c>
      <c r="E51" s="543" t="s">
        <v>130</v>
      </c>
      <c r="F51" s="537">
        <v>445810</v>
      </c>
      <c r="G51" s="450">
        <v>445810</v>
      </c>
      <c r="H51" s="537">
        <v>0</v>
      </c>
      <c r="I51" s="537">
        <v>0</v>
      </c>
      <c r="J51" s="450">
        <v>0</v>
      </c>
      <c r="K51" s="537">
        <v>0</v>
      </c>
      <c r="L51" s="537">
        <v>0</v>
      </c>
      <c r="M51" s="537">
        <v>0</v>
      </c>
      <c r="N51" s="537">
        <v>0</v>
      </c>
      <c r="O51" s="451"/>
      <c r="P51" s="453"/>
    </row>
    <row r="52" spans="1:16 16384:16384" s="170" customFormat="1" ht="13.15" hidden="1" customHeight="1" x14ac:dyDescent="0.25">
      <c r="A52" s="449"/>
      <c r="B52" s="657"/>
      <c r="C52" s="646" t="s">
        <v>149</v>
      </c>
      <c r="D52" s="646" t="s">
        <v>150</v>
      </c>
      <c r="E52" s="543" t="s">
        <v>124</v>
      </c>
      <c r="F52" s="537">
        <v>468501176</v>
      </c>
      <c r="G52" s="450">
        <v>468501176</v>
      </c>
      <c r="H52" s="537">
        <v>0</v>
      </c>
      <c r="I52" s="537">
        <v>0</v>
      </c>
      <c r="J52" s="450">
        <v>0</v>
      </c>
      <c r="K52" s="537">
        <v>0</v>
      </c>
      <c r="L52" s="537">
        <v>0</v>
      </c>
      <c r="M52" s="537">
        <v>0</v>
      </c>
      <c r="N52" s="537">
        <v>0</v>
      </c>
      <c r="O52" s="451"/>
      <c r="P52" s="453"/>
    </row>
    <row r="53" spans="1:16 16384:16384" s="170" customFormat="1" ht="13.15" hidden="1" customHeight="1" x14ac:dyDescent="0.25">
      <c r="A53" s="449"/>
      <c r="B53" s="657"/>
      <c r="C53" s="646"/>
      <c r="D53" s="646" t="s">
        <v>150</v>
      </c>
      <c r="E53" s="543" t="s">
        <v>125</v>
      </c>
      <c r="F53" s="537">
        <v>282708</v>
      </c>
      <c r="G53" s="450">
        <v>282708</v>
      </c>
      <c r="H53" s="537">
        <v>0</v>
      </c>
      <c r="I53" s="537">
        <v>0</v>
      </c>
      <c r="J53" s="450">
        <v>0</v>
      </c>
      <c r="K53" s="537">
        <v>0</v>
      </c>
      <c r="L53" s="537">
        <v>0</v>
      </c>
      <c r="M53" s="537">
        <v>0</v>
      </c>
      <c r="N53" s="537">
        <v>0</v>
      </c>
      <c r="O53" s="451"/>
      <c r="P53" s="453"/>
    </row>
    <row r="54" spans="1:16 16384:16384" s="170" customFormat="1" ht="13.15" hidden="1" customHeight="1" x14ac:dyDescent="0.25">
      <c r="A54" s="449"/>
      <c r="B54" s="657"/>
      <c r="C54" s="646"/>
      <c r="D54" s="646" t="s">
        <v>150</v>
      </c>
      <c r="E54" s="543" t="s">
        <v>130</v>
      </c>
      <c r="F54" s="537">
        <v>95610</v>
      </c>
      <c r="G54" s="450">
        <v>95610</v>
      </c>
      <c r="H54" s="537">
        <v>0</v>
      </c>
      <c r="I54" s="537">
        <v>0</v>
      </c>
      <c r="J54" s="450">
        <v>0</v>
      </c>
      <c r="K54" s="537">
        <v>0</v>
      </c>
      <c r="L54" s="537">
        <v>0</v>
      </c>
      <c r="M54" s="537">
        <v>0</v>
      </c>
      <c r="N54" s="537">
        <v>0</v>
      </c>
      <c r="O54" s="451"/>
      <c r="P54" s="453"/>
    </row>
    <row r="55" spans="1:16 16384:16384" s="170" customFormat="1" ht="13.15" hidden="1" customHeight="1" x14ac:dyDescent="0.25">
      <c r="A55" s="449"/>
      <c r="B55" s="657"/>
      <c r="C55" s="646"/>
      <c r="D55" s="646" t="s">
        <v>150</v>
      </c>
      <c r="E55" s="543" t="s">
        <v>132</v>
      </c>
      <c r="F55" s="537">
        <v>63166225</v>
      </c>
      <c r="G55" s="450">
        <v>63166225</v>
      </c>
      <c r="H55" s="537">
        <v>0</v>
      </c>
      <c r="I55" s="537">
        <v>0</v>
      </c>
      <c r="J55" s="450">
        <v>0</v>
      </c>
      <c r="K55" s="537">
        <v>0</v>
      </c>
      <c r="L55" s="537">
        <v>0</v>
      </c>
      <c r="M55" s="537">
        <v>0</v>
      </c>
      <c r="N55" s="537">
        <v>0</v>
      </c>
      <c r="O55" s="451"/>
      <c r="P55" s="453"/>
    </row>
    <row r="56" spans="1:16 16384:16384" s="170" customFormat="1" ht="13.15" hidden="1" customHeight="1" x14ac:dyDescent="0.25">
      <c r="A56" s="449"/>
      <c r="B56" s="657"/>
      <c r="C56" s="646" t="s">
        <v>151</v>
      </c>
      <c r="D56" s="646" t="s">
        <v>3045</v>
      </c>
      <c r="E56" s="543" t="s">
        <v>124</v>
      </c>
      <c r="F56" s="537">
        <v>109576238</v>
      </c>
      <c r="G56" s="450">
        <v>109576238</v>
      </c>
      <c r="H56" s="537">
        <v>0</v>
      </c>
      <c r="I56" s="537">
        <v>0</v>
      </c>
      <c r="J56" s="450">
        <v>0</v>
      </c>
      <c r="K56" s="537">
        <v>0</v>
      </c>
      <c r="L56" s="537">
        <v>0</v>
      </c>
      <c r="M56" s="537">
        <v>0</v>
      </c>
      <c r="N56" s="537">
        <v>0</v>
      </c>
      <c r="O56" s="451"/>
      <c r="P56" s="453"/>
    </row>
    <row r="57" spans="1:16 16384:16384" s="170" customFormat="1" ht="13.15" hidden="1" customHeight="1" x14ac:dyDescent="0.25">
      <c r="A57" s="449"/>
      <c r="B57" s="657"/>
      <c r="C57" s="646"/>
      <c r="D57" s="646" t="s">
        <v>3045</v>
      </c>
      <c r="E57" s="543" t="s">
        <v>129</v>
      </c>
      <c r="F57" s="537">
        <v>215469588</v>
      </c>
      <c r="G57" s="450">
        <v>215469588</v>
      </c>
      <c r="H57" s="537">
        <v>0</v>
      </c>
      <c r="I57" s="537">
        <v>0</v>
      </c>
      <c r="J57" s="450">
        <v>0</v>
      </c>
      <c r="K57" s="537">
        <v>0</v>
      </c>
      <c r="L57" s="537">
        <v>0</v>
      </c>
      <c r="M57" s="537">
        <v>0</v>
      </c>
      <c r="N57" s="537">
        <v>0</v>
      </c>
      <c r="O57" s="451"/>
      <c r="P57" s="453"/>
    </row>
    <row r="58" spans="1:16 16384:16384" s="170" customFormat="1" ht="13.15" hidden="1" customHeight="1" x14ac:dyDescent="0.25">
      <c r="A58" s="449"/>
      <c r="B58" s="657"/>
      <c r="C58" s="646"/>
      <c r="D58" s="646" t="s">
        <v>3045</v>
      </c>
      <c r="E58" s="543" t="s">
        <v>125</v>
      </c>
      <c r="F58" s="537">
        <v>210522</v>
      </c>
      <c r="G58" s="450">
        <v>210522</v>
      </c>
      <c r="H58" s="537">
        <v>0</v>
      </c>
      <c r="I58" s="537">
        <v>0</v>
      </c>
      <c r="J58" s="450">
        <v>0</v>
      </c>
      <c r="K58" s="537">
        <v>0</v>
      </c>
      <c r="L58" s="537">
        <v>0</v>
      </c>
      <c r="M58" s="537">
        <v>0</v>
      </c>
      <c r="N58" s="537">
        <v>0</v>
      </c>
      <c r="O58" s="451"/>
      <c r="P58" s="453"/>
    </row>
    <row r="59" spans="1:16 16384:16384" s="170" customFormat="1" ht="13.15" hidden="1" customHeight="1" x14ac:dyDescent="0.25">
      <c r="A59" s="449"/>
      <c r="B59" s="657"/>
      <c r="C59" s="646"/>
      <c r="D59" s="646" t="s">
        <v>3045</v>
      </c>
      <c r="E59" s="543" t="s">
        <v>126</v>
      </c>
      <c r="F59" s="537">
        <v>35284910</v>
      </c>
      <c r="G59" s="450">
        <v>35284910</v>
      </c>
      <c r="H59" s="537">
        <v>0</v>
      </c>
      <c r="I59" s="537">
        <v>0</v>
      </c>
      <c r="J59" s="450">
        <v>0</v>
      </c>
      <c r="K59" s="537">
        <v>0</v>
      </c>
      <c r="L59" s="537">
        <v>0</v>
      </c>
      <c r="M59" s="537">
        <v>0</v>
      </c>
      <c r="N59" s="537">
        <v>0</v>
      </c>
      <c r="O59" s="451"/>
      <c r="P59" s="453"/>
    </row>
    <row r="60" spans="1:16 16384:16384" s="245" customFormat="1" ht="13.15" hidden="1" customHeight="1" x14ac:dyDescent="0.25">
      <c r="A60" s="454"/>
      <c r="B60" s="657"/>
      <c r="C60" s="646" t="s">
        <v>152</v>
      </c>
      <c r="D60" s="646" t="s">
        <v>3046</v>
      </c>
      <c r="E60" s="543" t="s">
        <v>124</v>
      </c>
      <c r="F60" s="537">
        <v>135144629</v>
      </c>
      <c r="G60" s="450">
        <v>135144629</v>
      </c>
      <c r="H60" s="537">
        <v>0</v>
      </c>
      <c r="I60" s="537">
        <v>0</v>
      </c>
      <c r="J60" s="450">
        <v>0</v>
      </c>
      <c r="K60" s="537">
        <v>0</v>
      </c>
      <c r="L60" s="537">
        <v>0</v>
      </c>
      <c r="M60" s="537">
        <v>0</v>
      </c>
      <c r="N60" s="537">
        <v>0</v>
      </c>
      <c r="O60" s="451"/>
      <c r="P60" s="452"/>
      <c r="XFD60" s="170"/>
    </row>
    <row r="61" spans="1:16 16384:16384" s="170" customFormat="1" ht="13.15" hidden="1" customHeight="1" x14ac:dyDescent="0.25">
      <c r="A61" s="449"/>
      <c r="B61" s="657"/>
      <c r="C61" s="646"/>
      <c r="D61" s="646" t="s">
        <v>3046</v>
      </c>
      <c r="E61" s="543" t="s">
        <v>136</v>
      </c>
      <c r="F61" s="537">
        <v>314472751</v>
      </c>
      <c r="G61" s="450">
        <v>314472751</v>
      </c>
      <c r="H61" s="537">
        <v>0</v>
      </c>
      <c r="I61" s="537">
        <v>0</v>
      </c>
      <c r="J61" s="450">
        <v>0</v>
      </c>
      <c r="K61" s="537">
        <v>0</v>
      </c>
      <c r="L61" s="537">
        <v>0</v>
      </c>
      <c r="M61" s="537">
        <v>0</v>
      </c>
      <c r="N61" s="537">
        <v>0</v>
      </c>
      <c r="O61" s="451"/>
      <c r="P61" s="453"/>
    </row>
    <row r="62" spans="1:16 16384:16384" s="170" customFormat="1" ht="13.15" hidden="1" customHeight="1" x14ac:dyDescent="0.25">
      <c r="A62" s="449"/>
      <c r="B62" s="657"/>
      <c r="C62" s="646"/>
      <c r="D62" s="646" t="s">
        <v>3046</v>
      </c>
      <c r="E62" s="543" t="s">
        <v>125</v>
      </c>
      <c r="F62" s="537">
        <v>44150</v>
      </c>
      <c r="G62" s="450">
        <v>44150</v>
      </c>
      <c r="H62" s="537">
        <v>0</v>
      </c>
      <c r="I62" s="537">
        <v>0</v>
      </c>
      <c r="J62" s="450">
        <v>0</v>
      </c>
      <c r="K62" s="537">
        <v>0</v>
      </c>
      <c r="L62" s="537">
        <v>0</v>
      </c>
      <c r="M62" s="537">
        <v>0</v>
      </c>
      <c r="N62" s="537">
        <v>0</v>
      </c>
      <c r="O62" s="451"/>
      <c r="P62" s="453"/>
    </row>
    <row r="63" spans="1:16 16384:16384" s="170" customFormat="1" ht="13.15" hidden="1" customHeight="1" x14ac:dyDescent="0.25">
      <c r="A63" s="449"/>
      <c r="B63" s="657"/>
      <c r="C63" s="646"/>
      <c r="D63" s="646" t="s">
        <v>3046</v>
      </c>
      <c r="E63" s="543" t="s">
        <v>130</v>
      </c>
      <c r="F63" s="537">
        <v>214443</v>
      </c>
      <c r="G63" s="450">
        <v>214443</v>
      </c>
      <c r="H63" s="537">
        <v>0</v>
      </c>
      <c r="I63" s="537">
        <v>0</v>
      </c>
      <c r="J63" s="450">
        <v>0</v>
      </c>
      <c r="K63" s="537">
        <v>0</v>
      </c>
      <c r="L63" s="537">
        <v>0</v>
      </c>
      <c r="M63" s="537">
        <v>0</v>
      </c>
      <c r="N63" s="537">
        <v>0</v>
      </c>
      <c r="O63" s="451"/>
      <c r="P63" s="453"/>
    </row>
    <row r="64" spans="1:16 16384:16384" s="170" customFormat="1" ht="13.15" hidden="1" customHeight="1" x14ac:dyDescent="0.25">
      <c r="A64" s="449"/>
      <c r="B64" s="657"/>
      <c r="C64" s="646"/>
      <c r="D64" s="646" t="s">
        <v>3046</v>
      </c>
      <c r="E64" s="543" t="s">
        <v>126</v>
      </c>
      <c r="F64" s="537">
        <v>44817332</v>
      </c>
      <c r="G64" s="450">
        <v>44817332</v>
      </c>
      <c r="H64" s="537">
        <v>0</v>
      </c>
      <c r="I64" s="537">
        <v>0</v>
      </c>
      <c r="J64" s="450">
        <v>0</v>
      </c>
      <c r="K64" s="537">
        <v>0</v>
      </c>
      <c r="L64" s="537">
        <v>0</v>
      </c>
      <c r="M64" s="537">
        <v>0</v>
      </c>
      <c r="N64" s="537">
        <v>0</v>
      </c>
      <c r="O64" s="451"/>
      <c r="P64" s="453"/>
    </row>
    <row r="65" spans="1:16" s="170" customFormat="1" ht="13.15" hidden="1" customHeight="1" x14ac:dyDescent="0.25">
      <c r="A65" s="449"/>
      <c r="B65" s="657"/>
      <c r="C65" s="646" t="s">
        <v>153</v>
      </c>
      <c r="D65" s="646" t="s">
        <v>154</v>
      </c>
      <c r="E65" s="543" t="s">
        <v>124</v>
      </c>
      <c r="F65" s="537">
        <v>145276814</v>
      </c>
      <c r="G65" s="450">
        <v>145276814</v>
      </c>
      <c r="H65" s="537">
        <v>0</v>
      </c>
      <c r="I65" s="537">
        <v>0</v>
      </c>
      <c r="J65" s="450">
        <v>0</v>
      </c>
      <c r="K65" s="537">
        <v>0</v>
      </c>
      <c r="L65" s="537">
        <v>0</v>
      </c>
      <c r="M65" s="537">
        <v>0</v>
      </c>
      <c r="N65" s="537">
        <v>0</v>
      </c>
      <c r="O65" s="451"/>
      <c r="P65" s="453"/>
    </row>
    <row r="66" spans="1:16" s="170" customFormat="1" ht="13.15" hidden="1" customHeight="1" x14ac:dyDescent="0.25">
      <c r="A66" s="449"/>
      <c r="B66" s="657"/>
      <c r="C66" s="646"/>
      <c r="D66" s="646" t="s">
        <v>154</v>
      </c>
      <c r="E66" s="543" t="s">
        <v>136</v>
      </c>
      <c r="F66" s="537">
        <v>286396227</v>
      </c>
      <c r="G66" s="450">
        <v>286396227</v>
      </c>
      <c r="H66" s="537">
        <v>0</v>
      </c>
      <c r="I66" s="537">
        <v>0</v>
      </c>
      <c r="J66" s="450">
        <v>0</v>
      </c>
      <c r="K66" s="537">
        <v>0</v>
      </c>
      <c r="L66" s="537">
        <v>0</v>
      </c>
      <c r="M66" s="537">
        <v>0</v>
      </c>
      <c r="N66" s="537">
        <v>0</v>
      </c>
      <c r="O66" s="451"/>
      <c r="P66" s="453"/>
    </row>
    <row r="67" spans="1:16" s="170" customFormat="1" ht="13.15" hidden="1" customHeight="1" x14ac:dyDescent="0.25">
      <c r="A67" s="449"/>
      <c r="B67" s="657"/>
      <c r="C67" s="646"/>
      <c r="D67" s="646" t="s">
        <v>154</v>
      </c>
      <c r="E67" s="543" t="s">
        <v>125</v>
      </c>
      <c r="F67" s="537">
        <v>173546</v>
      </c>
      <c r="G67" s="450">
        <v>173546</v>
      </c>
      <c r="H67" s="537">
        <v>0</v>
      </c>
      <c r="I67" s="537">
        <v>0</v>
      </c>
      <c r="J67" s="450">
        <v>0</v>
      </c>
      <c r="K67" s="537">
        <v>0</v>
      </c>
      <c r="L67" s="537">
        <v>0</v>
      </c>
      <c r="M67" s="537">
        <v>0</v>
      </c>
      <c r="N67" s="537">
        <v>0</v>
      </c>
      <c r="O67" s="451"/>
      <c r="P67" s="453"/>
    </row>
    <row r="68" spans="1:16" s="170" customFormat="1" ht="13.15" hidden="1" customHeight="1" x14ac:dyDescent="0.25">
      <c r="A68" s="449"/>
      <c r="B68" s="657"/>
      <c r="C68" s="646"/>
      <c r="D68" s="646" t="s">
        <v>154</v>
      </c>
      <c r="E68" s="543" t="s">
        <v>132</v>
      </c>
      <c r="F68" s="537">
        <v>44817332</v>
      </c>
      <c r="G68" s="450">
        <v>44817332</v>
      </c>
      <c r="H68" s="537">
        <v>0</v>
      </c>
      <c r="I68" s="537">
        <v>0</v>
      </c>
      <c r="J68" s="450">
        <v>0</v>
      </c>
      <c r="K68" s="537">
        <v>0</v>
      </c>
      <c r="L68" s="537">
        <v>0</v>
      </c>
      <c r="M68" s="537">
        <v>0</v>
      </c>
      <c r="N68" s="537">
        <v>0</v>
      </c>
      <c r="O68" s="451"/>
      <c r="P68" s="453"/>
    </row>
    <row r="69" spans="1:16" s="170" customFormat="1" ht="13.15" hidden="1" customHeight="1" x14ac:dyDescent="0.25">
      <c r="A69" s="449"/>
      <c r="B69" s="657"/>
      <c r="C69" s="646" t="s">
        <v>155</v>
      </c>
      <c r="D69" s="646" t="s">
        <v>146</v>
      </c>
      <c r="E69" s="543" t="s">
        <v>124</v>
      </c>
      <c r="F69" s="537">
        <v>130046897</v>
      </c>
      <c r="G69" s="450">
        <v>130046897</v>
      </c>
      <c r="H69" s="537">
        <v>0</v>
      </c>
      <c r="I69" s="537">
        <v>0</v>
      </c>
      <c r="J69" s="450">
        <v>0</v>
      </c>
      <c r="K69" s="537">
        <v>0</v>
      </c>
      <c r="L69" s="537">
        <v>0</v>
      </c>
      <c r="M69" s="537">
        <v>0</v>
      </c>
      <c r="N69" s="537">
        <v>0</v>
      </c>
      <c r="O69" s="451"/>
      <c r="P69" s="453"/>
    </row>
    <row r="70" spans="1:16" s="170" customFormat="1" ht="13.15" hidden="1" customHeight="1" x14ac:dyDescent="0.25">
      <c r="A70" s="449"/>
      <c r="B70" s="657"/>
      <c r="C70" s="646"/>
      <c r="D70" s="646" t="s">
        <v>146</v>
      </c>
      <c r="E70" s="543" t="s">
        <v>129</v>
      </c>
      <c r="F70" s="537">
        <v>234801715</v>
      </c>
      <c r="G70" s="450">
        <v>234801715</v>
      </c>
      <c r="H70" s="537">
        <v>0</v>
      </c>
      <c r="I70" s="537">
        <v>0</v>
      </c>
      <c r="J70" s="450">
        <v>0</v>
      </c>
      <c r="K70" s="537">
        <v>0</v>
      </c>
      <c r="L70" s="537">
        <v>0</v>
      </c>
      <c r="M70" s="537">
        <v>0</v>
      </c>
      <c r="N70" s="537">
        <v>0</v>
      </c>
      <c r="O70" s="451"/>
      <c r="P70" s="453"/>
    </row>
    <row r="71" spans="1:16" s="170" customFormat="1" ht="13.15" hidden="1" customHeight="1" x14ac:dyDescent="0.25">
      <c r="A71" s="449"/>
      <c r="B71" s="657"/>
      <c r="C71" s="646"/>
      <c r="D71" s="646" t="s">
        <v>146</v>
      </c>
      <c r="E71" s="543" t="s">
        <v>125</v>
      </c>
      <c r="F71" s="537">
        <v>31074</v>
      </c>
      <c r="G71" s="450">
        <v>31074</v>
      </c>
      <c r="H71" s="537">
        <v>0</v>
      </c>
      <c r="I71" s="537">
        <v>0</v>
      </c>
      <c r="J71" s="450">
        <v>0</v>
      </c>
      <c r="K71" s="537">
        <v>0</v>
      </c>
      <c r="L71" s="537">
        <v>0</v>
      </c>
      <c r="M71" s="537">
        <v>0</v>
      </c>
      <c r="N71" s="537">
        <v>0</v>
      </c>
      <c r="O71" s="451"/>
      <c r="P71" s="453"/>
    </row>
    <row r="72" spans="1:16" s="170" customFormat="1" ht="13.15" hidden="1" customHeight="1" x14ac:dyDescent="0.25">
      <c r="A72" s="449"/>
      <c r="B72" s="657"/>
      <c r="C72" s="646"/>
      <c r="D72" s="646" t="s">
        <v>146</v>
      </c>
      <c r="E72" s="543" t="s">
        <v>130</v>
      </c>
      <c r="F72" s="537">
        <v>224000</v>
      </c>
      <c r="G72" s="450">
        <v>224000</v>
      </c>
      <c r="H72" s="537">
        <v>0</v>
      </c>
      <c r="I72" s="537">
        <v>0</v>
      </c>
      <c r="J72" s="450">
        <v>0</v>
      </c>
      <c r="K72" s="537">
        <v>0</v>
      </c>
      <c r="L72" s="537">
        <v>0</v>
      </c>
      <c r="M72" s="537">
        <v>0</v>
      </c>
      <c r="N72" s="537">
        <v>0</v>
      </c>
      <c r="O72" s="451"/>
      <c r="P72" s="453"/>
    </row>
    <row r="73" spans="1:16" s="170" customFormat="1" ht="13.15" hidden="1" customHeight="1" x14ac:dyDescent="0.25">
      <c r="A73" s="449"/>
      <c r="B73" s="657"/>
      <c r="C73" s="646"/>
      <c r="D73" s="646" t="s">
        <v>146</v>
      </c>
      <c r="E73" s="543" t="s">
        <v>131</v>
      </c>
      <c r="F73" s="537">
        <v>4902660</v>
      </c>
      <c r="G73" s="450">
        <v>4902660</v>
      </c>
      <c r="H73" s="537">
        <v>0</v>
      </c>
      <c r="I73" s="537">
        <v>0</v>
      </c>
      <c r="J73" s="450">
        <v>0</v>
      </c>
      <c r="K73" s="537">
        <v>0</v>
      </c>
      <c r="L73" s="537">
        <v>0</v>
      </c>
      <c r="M73" s="537">
        <v>0</v>
      </c>
      <c r="N73" s="537">
        <v>0</v>
      </c>
      <c r="O73" s="451"/>
      <c r="P73" s="453"/>
    </row>
    <row r="74" spans="1:16" s="170" customFormat="1" ht="13.15" hidden="1" customHeight="1" x14ac:dyDescent="0.25">
      <c r="A74" s="449"/>
      <c r="B74" s="657"/>
      <c r="C74" s="646" t="s">
        <v>156</v>
      </c>
      <c r="D74" s="646" t="s">
        <v>157</v>
      </c>
      <c r="E74" s="543" t="s">
        <v>124</v>
      </c>
      <c r="F74" s="537">
        <v>165000000</v>
      </c>
      <c r="G74" s="450">
        <v>165000000</v>
      </c>
      <c r="H74" s="537">
        <v>0</v>
      </c>
      <c r="I74" s="537">
        <v>0</v>
      </c>
      <c r="J74" s="450">
        <v>0</v>
      </c>
      <c r="K74" s="537">
        <v>0</v>
      </c>
      <c r="L74" s="537">
        <v>0</v>
      </c>
      <c r="M74" s="537">
        <v>0</v>
      </c>
      <c r="N74" s="537">
        <v>0</v>
      </c>
      <c r="O74" s="451">
        <v>0</v>
      </c>
      <c r="P74" s="453"/>
    </row>
    <row r="75" spans="1:16" s="170" customFormat="1" ht="13.15" hidden="1" customHeight="1" x14ac:dyDescent="0.25">
      <c r="A75" s="449"/>
      <c r="B75" s="657"/>
      <c r="C75" s="646"/>
      <c r="D75" s="646" t="s">
        <v>157</v>
      </c>
      <c r="E75" s="543" t="s">
        <v>136</v>
      </c>
      <c r="F75" s="537">
        <v>371642704</v>
      </c>
      <c r="G75" s="450">
        <v>371642704</v>
      </c>
      <c r="H75" s="537">
        <v>0</v>
      </c>
      <c r="I75" s="537">
        <v>0</v>
      </c>
      <c r="J75" s="450">
        <v>0</v>
      </c>
      <c r="K75" s="537">
        <v>0</v>
      </c>
      <c r="L75" s="537">
        <v>0</v>
      </c>
      <c r="M75" s="537">
        <v>0</v>
      </c>
      <c r="N75" s="537">
        <v>0</v>
      </c>
      <c r="O75" s="451">
        <v>0</v>
      </c>
      <c r="P75" s="453"/>
    </row>
    <row r="76" spans="1:16" s="170" customFormat="1" ht="13.15" hidden="1" customHeight="1" x14ac:dyDescent="0.25">
      <c r="A76" s="449"/>
      <c r="B76" s="657"/>
      <c r="C76" s="646" t="s">
        <v>158</v>
      </c>
      <c r="D76" s="646" t="s">
        <v>159</v>
      </c>
      <c r="E76" s="543" t="s">
        <v>124</v>
      </c>
      <c r="F76" s="537">
        <v>157290422</v>
      </c>
      <c r="G76" s="450">
        <v>157290422</v>
      </c>
      <c r="H76" s="537">
        <v>0</v>
      </c>
      <c r="I76" s="537">
        <v>0</v>
      </c>
      <c r="J76" s="450">
        <v>0</v>
      </c>
      <c r="K76" s="537">
        <v>0</v>
      </c>
      <c r="L76" s="537">
        <v>0</v>
      </c>
      <c r="M76" s="537">
        <v>0</v>
      </c>
      <c r="N76" s="537">
        <v>0</v>
      </c>
      <c r="O76" s="451"/>
      <c r="P76" s="453"/>
    </row>
    <row r="77" spans="1:16" s="170" customFormat="1" ht="13.15" hidden="1" customHeight="1" x14ac:dyDescent="0.25">
      <c r="A77" s="449"/>
      <c r="B77" s="657"/>
      <c r="C77" s="646"/>
      <c r="D77" s="646" t="s">
        <v>159</v>
      </c>
      <c r="E77" s="543" t="s">
        <v>136</v>
      </c>
      <c r="F77" s="537">
        <v>351499542</v>
      </c>
      <c r="G77" s="450">
        <v>351499542</v>
      </c>
      <c r="H77" s="537">
        <v>0</v>
      </c>
      <c r="I77" s="537">
        <v>0</v>
      </c>
      <c r="J77" s="450">
        <v>0</v>
      </c>
      <c r="K77" s="537">
        <v>0</v>
      </c>
      <c r="L77" s="537">
        <v>0</v>
      </c>
      <c r="M77" s="537">
        <v>0</v>
      </c>
      <c r="N77" s="537">
        <v>0</v>
      </c>
      <c r="O77" s="451"/>
      <c r="P77" s="453"/>
    </row>
    <row r="78" spans="1:16" s="170" customFormat="1" ht="13.15" customHeight="1" x14ac:dyDescent="0.25">
      <c r="A78" s="449"/>
      <c r="B78" s="657"/>
      <c r="C78" s="646"/>
      <c r="D78" s="646" t="s">
        <v>159</v>
      </c>
      <c r="E78" s="543" t="s">
        <v>125</v>
      </c>
      <c r="F78" s="537">
        <v>2597035</v>
      </c>
      <c r="G78" s="450">
        <v>0</v>
      </c>
      <c r="H78" s="537">
        <v>2597035</v>
      </c>
      <c r="I78" s="537">
        <v>0</v>
      </c>
      <c r="J78" s="450">
        <v>2597035</v>
      </c>
      <c r="K78" s="537">
        <v>0</v>
      </c>
      <c r="L78" s="537">
        <v>0</v>
      </c>
      <c r="M78" s="537">
        <v>0</v>
      </c>
      <c r="N78" s="537">
        <v>2597035</v>
      </c>
      <c r="O78" s="451"/>
      <c r="P78" s="453"/>
    </row>
    <row r="79" spans="1:16" s="170" customFormat="1" ht="13.15" hidden="1" customHeight="1" x14ac:dyDescent="0.25">
      <c r="A79" s="449"/>
      <c r="B79" s="657"/>
      <c r="C79" s="646"/>
      <c r="D79" s="646" t="s">
        <v>159</v>
      </c>
      <c r="E79" s="543" t="s">
        <v>130</v>
      </c>
      <c r="F79" s="537">
        <v>3220161</v>
      </c>
      <c r="G79" s="450">
        <v>3220161</v>
      </c>
      <c r="H79" s="537">
        <v>0</v>
      </c>
      <c r="I79" s="537">
        <v>0</v>
      </c>
      <c r="J79" s="450">
        <v>0</v>
      </c>
      <c r="K79" s="537">
        <v>0</v>
      </c>
      <c r="L79" s="537">
        <v>0</v>
      </c>
      <c r="M79" s="537">
        <v>0</v>
      </c>
      <c r="N79" s="537">
        <v>0</v>
      </c>
      <c r="O79" s="451"/>
      <c r="P79" s="453"/>
    </row>
    <row r="80" spans="1:16" s="170" customFormat="1" ht="13.15" hidden="1" customHeight="1" x14ac:dyDescent="0.25">
      <c r="A80" s="449"/>
      <c r="B80" s="657"/>
      <c r="C80" s="646" t="s">
        <v>160</v>
      </c>
      <c r="D80" s="646" t="s">
        <v>146</v>
      </c>
      <c r="E80" s="543" t="s">
        <v>124</v>
      </c>
      <c r="F80" s="537">
        <v>89929975</v>
      </c>
      <c r="G80" s="450">
        <v>89929975</v>
      </c>
      <c r="H80" s="537">
        <v>0</v>
      </c>
      <c r="I80" s="537">
        <v>0</v>
      </c>
      <c r="J80" s="450">
        <v>0</v>
      </c>
      <c r="K80" s="537">
        <v>0</v>
      </c>
      <c r="L80" s="537">
        <v>0</v>
      </c>
      <c r="M80" s="537">
        <v>0</v>
      </c>
      <c r="N80" s="537">
        <v>0</v>
      </c>
      <c r="O80" s="451"/>
      <c r="P80" s="453"/>
    </row>
    <row r="81" spans="1:16" s="170" customFormat="1" ht="13.15" hidden="1" customHeight="1" x14ac:dyDescent="0.25">
      <c r="A81" s="449"/>
      <c r="B81" s="657"/>
      <c r="C81" s="646"/>
      <c r="D81" s="646" t="s">
        <v>146</v>
      </c>
      <c r="E81" s="543" t="s">
        <v>129</v>
      </c>
      <c r="F81" s="537">
        <v>285970129</v>
      </c>
      <c r="G81" s="450">
        <v>285970129</v>
      </c>
      <c r="H81" s="537">
        <v>0</v>
      </c>
      <c r="I81" s="537">
        <v>0</v>
      </c>
      <c r="J81" s="450">
        <v>0</v>
      </c>
      <c r="K81" s="537">
        <v>0</v>
      </c>
      <c r="L81" s="537">
        <v>0</v>
      </c>
      <c r="M81" s="537">
        <v>0</v>
      </c>
      <c r="N81" s="537">
        <v>0</v>
      </c>
      <c r="O81" s="451"/>
      <c r="P81" s="453"/>
    </row>
    <row r="82" spans="1:16" s="170" customFormat="1" ht="13.15" hidden="1" customHeight="1" x14ac:dyDescent="0.25">
      <c r="A82" s="449"/>
      <c r="B82" s="657"/>
      <c r="C82" s="646"/>
      <c r="D82" s="646" t="s">
        <v>146</v>
      </c>
      <c r="E82" s="543" t="s">
        <v>125</v>
      </c>
      <c r="F82" s="537">
        <v>215237</v>
      </c>
      <c r="G82" s="450">
        <v>215237</v>
      </c>
      <c r="H82" s="537">
        <v>0</v>
      </c>
      <c r="I82" s="537">
        <v>0</v>
      </c>
      <c r="J82" s="450">
        <v>0</v>
      </c>
      <c r="K82" s="537">
        <v>0</v>
      </c>
      <c r="L82" s="537">
        <v>0</v>
      </c>
      <c r="M82" s="537">
        <v>0</v>
      </c>
      <c r="N82" s="537">
        <v>0</v>
      </c>
      <c r="O82" s="451"/>
      <c r="P82" s="453"/>
    </row>
    <row r="83" spans="1:16" s="170" customFormat="1" ht="13.15" customHeight="1" x14ac:dyDescent="0.25">
      <c r="A83" s="449"/>
      <c r="B83" s="657"/>
      <c r="C83" s="646"/>
      <c r="D83" s="646" t="s">
        <v>146</v>
      </c>
      <c r="E83" s="543" t="s">
        <v>131</v>
      </c>
      <c r="F83" s="537">
        <v>4731692</v>
      </c>
      <c r="G83" s="450">
        <v>0</v>
      </c>
      <c r="H83" s="537">
        <v>4731692</v>
      </c>
      <c r="I83" s="537">
        <v>0</v>
      </c>
      <c r="J83" s="450">
        <v>4731692</v>
      </c>
      <c r="K83" s="537">
        <v>0</v>
      </c>
      <c r="L83" s="537">
        <v>0</v>
      </c>
      <c r="M83" s="537">
        <v>0</v>
      </c>
      <c r="N83" s="537">
        <v>4731692</v>
      </c>
      <c r="O83" s="451"/>
      <c r="P83" s="453"/>
    </row>
    <row r="84" spans="1:16" s="170" customFormat="1" ht="13.15" hidden="1" customHeight="1" x14ac:dyDescent="0.25">
      <c r="A84" s="449"/>
      <c r="B84" s="657"/>
      <c r="C84" s="646"/>
      <c r="D84" s="646" t="s">
        <v>146</v>
      </c>
      <c r="E84" s="543" t="s">
        <v>126</v>
      </c>
      <c r="F84" s="537">
        <v>48302878</v>
      </c>
      <c r="G84" s="450">
        <v>48302878</v>
      </c>
      <c r="H84" s="537">
        <v>0</v>
      </c>
      <c r="I84" s="537">
        <v>0</v>
      </c>
      <c r="J84" s="450">
        <v>0</v>
      </c>
      <c r="K84" s="537">
        <v>0</v>
      </c>
      <c r="L84" s="537">
        <v>0</v>
      </c>
      <c r="M84" s="537">
        <v>0</v>
      </c>
      <c r="N84" s="537">
        <v>0</v>
      </c>
      <c r="O84" s="451"/>
      <c r="P84" s="453"/>
    </row>
    <row r="85" spans="1:16" s="170" customFormat="1" ht="13.15" hidden="1" customHeight="1" x14ac:dyDescent="0.25">
      <c r="A85" s="449"/>
      <c r="B85" s="657"/>
      <c r="C85" s="646" t="s">
        <v>161</v>
      </c>
      <c r="D85" s="646" t="s">
        <v>162</v>
      </c>
      <c r="E85" s="543" t="s">
        <v>124</v>
      </c>
      <c r="F85" s="537">
        <v>398467585</v>
      </c>
      <c r="G85" s="450">
        <v>398467585</v>
      </c>
      <c r="H85" s="537">
        <v>0</v>
      </c>
      <c r="I85" s="537">
        <v>0</v>
      </c>
      <c r="J85" s="450">
        <v>0</v>
      </c>
      <c r="K85" s="537">
        <v>0</v>
      </c>
      <c r="L85" s="537">
        <v>0</v>
      </c>
      <c r="M85" s="537">
        <v>0</v>
      </c>
      <c r="N85" s="537">
        <v>0</v>
      </c>
      <c r="O85" s="451"/>
      <c r="P85" s="453"/>
    </row>
    <row r="86" spans="1:16" s="170" customFormat="1" ht="13.15" customHeight="1" x14ac:dyDescent="0.25">
      <c r="A86" s="449"/>
      <c r="B86" s="657"/>
      <c r="C86" s="646"/>
      <c r="D86" s="646" t="s">
        <v>162</v>
      </c>
      <c r="E86" s="543" t="s">
        <v>125</v>
      </c>
      <c r="F86" s="537">
        <v>152891</v>
      </c>
      <c r="G86" s="450">
        <v>0</v>
      </c>
      <c r="H86" s="537">
        <v>152891</v>
      </c>
      <c r="I86" s="537">
        <v>0</v>
      </c>
      <c r="J86" s="450">
        <v>152891</v>
      </c>
      <c r="K86" s="537">
        <v>0</v>
      </c>
      <c r="L86" s="537">
        <v>0</v>
      </c>
      <c r="M86" s="537">
        <v>0</v>
      </c>
      <c r="N86" s="537">
        <v>152891</v>
      </c>
      <c r="O86" s="451"/>
      <c r="P86" s="453"/>
    </row>
    <row r="87" spans="1:16" s="170" customFormat="1" ht="13.15" hidden="1" customHeight="1" x14ac:dyDescent="0.25">
      <c r="A87" s="449"/>
      <c r="B87" s="657"/>
      <c r="C87" s="646"/>
      <c r="D87" s="646" t="s">
        <v>162</v>
      </c>
      <c r="E87" s="543" t="s">
        <v>132</v>
      </c>
      <c r="F87" s="537">
        <v>40574179</v>
      </c>
      <c r="G87" s="450">
        <v>40574179</v>
      </c>
      <c r="H87" s="537">
        <v>0</v>
      </c>
      <c r="I87" s="537">
        <v>0</v>
      </c>
      <c r="J87" s="450">
        <v>0</v>
      </c>
      <c r="K87" s="537">
        <v>0</v>
      </c>
      <c r="L87" s="537">
        <v>0</v>
      </c>
      <c r="M87" s="537">
        <v>0</v>
      </c>
      <c r="N87" s="537">
        <v>0</v>
      </c>
      <c r="O87" s="451"/>
      <c r="P87" s="453"/>
    </row>
    <row r="88" spans="1:16" s="170" customFormat="1" ht="13.15" hidden="1" customHeight="1" x14ac:dyDescent="0.25">
      <c r="A88" s="449"/>
      <c r="B88" s="657"/>
      <c r="C88" s="646" t="s">
        <v>163</v>
      </c>
      <c r="D88" s="646" t="s">
        <v>2937</v>
      </c>
      <c r="E88" s="543" t="s">
        <v>124</v>
      </c>
      <c r="F88" s="537">
        <v>185054918</v>
      </c>
      <c r="G88" s="450">
        <v>185054918</v>
      </c>
      <c r="H88" s="537">
        <v>0</v>
      </c>
      <c r="I88" s="537">
        <v>0</v>
      </c>
      <c r="J88" s="450">
        <v>0</v>
      </c>
      <c r="K88" s="537">
        <v>0</v>
      </c>
      <c r="L88" s="537">
        <v>0</v>
      </c>
      <c r="M88" s="537">
        <v>0</v>
      </c>
      <c r="N88" s="537">
        <v>0</v>
      </c>
      <c r="O88" s="451"/>
      <c r="P88" s="453"/>
    </row>
    <row r="89" spans="1:16" s="170" customFormat="1" ht="13.15" hidden="1" customHeight="1" x14ac:dyDescent="0.25">
      <c r="A89" s="449"/>
      <c r="B89" s="657"/>
      <c r="C89" s="646"/>
      <c r="D89" s="646" t="s">
        <v>2937</v>
      </c>
      <c r="E89" s="543" t="s">
        <v>129</v>
      </c>
      <c r="F89" s="537">
        <v>213207387</v>
      </c>
      <c r="G89" s="450">
        <v>213207387</v>
      </c>
      <c r="H89" s="537">
        <v>0</v>
      </c>
      <c r="I89" s="537">
        <v>0</v>
      </c>
      <c r="J89" s="450">
        <v>0</v>
      </c>
      <c r="K89" s="537">
        <v>0</v>
      </c>
      <c r="L89" s="537">
        <v>0</v>
      </c>
      <c r="M89" s="537">
        <v>0</v>
      </c>
      <c r="N89" s="537">
        <v>0</v>
      </c>
      <c r="O89" s="451"/>
      <c r="P89" s="453"/>
    </row>
    <row r="90" spans="1:16" s="170" customFormat="1" ht="13.15" hidden="1" customHeight="1" x14ac:dyDescent="0.25">
      <c r="A90" s="449"/>
      <c r="B90" s="657"/>
      <c r="C90" s="646"/>
      <c r="D90" s="646" t="s">
        <v>2937</v>
      </c>
      <c r="E90" s="543" t="s">
        <v>125</v>
      </c>
      <c r="F90" s="537">
        <v>94084</v>
      </c>
      <c r="G90" s="450">
        <v>94084</v>
      </c>
      <c r="H90" s="537">
        <v>0</v>
      </c>
      <c r="I90" s="537">
        <v>0</v>
      </c>
      <c r="J90" s="450">
        <v>0</v>
      </c>
      <c r="K90" s="537">
        <v>0</v>
      </c>
      <c r="L90" s="537">
        <v>0</v>
      </c>
      <c r="M90" s="537">
        <v>0</v>
      </c>
      <c r="N90" s="537">
        <v>0</v>
      </c>
      <c r="O90" s="451"/>
      <c r="P90" s="453"/>
    </row>
    <row r="91" spans="1:16" s="170" customFormat="1" ht="13.15" customHeight="1" x14ac:dyDescent="0.25">
      <c r="A91" s="449"/>
      <c r="B91" s="657"/>
      <c r="C91" s="646"/>
      <c r="D91" s="646" t="s">
        <v>2937</v>
      </c>
      <c r="E91" s="543" t="s">
        <v>131</v>
      </c>
      <c r="F91" s="537">
        <v>1137600</v>
      </c>
      <c r="G91" s="450">
        <v>0</v>
      </c>
      <c r="H91" s="537">
        <v>1137600</v>
      </c>
      <c r="I91" s="537">
        <v>0</v>
      </c>
      <c r="J91" s="450">
        <v>1137600</v>
      </c>
      <c r="K91" s="537">
        <v>0</v>
      </c>
      <c r="L91" s="537">
        <v>0</v>
      </c>
      <c r="M91" s="537">
        <v>0</v>
      </c>
      <c r="N91" s="537">
        <v>1137600</v>
      </c>
      <c r="O91" s="451"/>
      <c r="P91" s="453"/>
    </row>
    <row r="92" spans="1:16" s="170" customFormat="1" ht="13.15" hidden="1" customHeight="1" x14ac:dyDescent="0.25">
      <c r="A92" s="449"/>
      <c r="B92" s="657"/>
      <c r="C92" s="646"/>
      <c r="D92" s="646" t="s">
        <v>2937</v>
      </c>
      <c r="E92" s="543" t="s">
        <v>126</v>
      </c>
      <c r="F92" s="537">
        <v>32519293</v>
      </c>
      <c r="G92" s="450">
        <v>32519293</v>
      </c>
      <c r="H92" s="537">
        <v>0</v>
      </c>
      <c r="I92" s="537">
        <v>0</v>
      </c>
      <c r="J92" s="450">
        <v>0</v>
      </c>
      <c r="K92" s="537">
        <v>0</v>
      </c>
      <c r="L92" s="537">
        <v>0</v>
      </c>
      <c r="M92" s="537">
        <v>0</v>
      </c>
      <c r="N92" s="537">
        <v>0</v>
      </c>
      <c r="O92" s="451"/>
      <c r="P92" s="453"/>
    </row>
    <row r="93" spans="1:16" s="170" customFormat="1" ht="13.15" hidden="1" customHeight="1" x14ac:dyDescent="0.25">
      <c r="A93" s="449"/>
      <c r="B93" s="657"/>
      <c r="C93" s="646"/>
      <c r="D93" s="646" t="s">
        <v>2937</v>
      </c>
      <c r="E93" s="543" t="s">
        <v>132</v>
      </c>
      <c r="F93" s="537">
        <v>7262707</v>
      </c>
      <c r="G93" s="450">
        <v>7262707</v>
      </c>
      <c r="H93" s="537">
        <v>0</v>
      </c>
      <c r="I93" s="537">
        <v>0</v>
      </c>
      <c r="J93" s="450">
        <v>0</v>
      </c>
      <c r="K93" s="537">
        <v>0</v>
      </c>
      <c r="L93" s="537">
        <v>0</v>
      </c>
      <c r="M93" s="537">
        <v>0</v>
      </c>
      <c r="N93" s="537">
        <v>0</v>
      </c>
      <c r="O93" s="451"/>
      <c r="P93" s="453"/>
    </row>
    <row r="94" spans="1:16" s="170" customFormat="1" ht="13.15" hidden="1" customHeight="1" x14ac:dyDescent="0.25">
      <c r="A94" s="449"/>
      <c r="B94" s="657"/>
      <c r="C94" s="646" t="s">
        <v>164</v>
      </c>
      <c r="D94" s="646" t="s">
        <v>165</v>
      </c>
      <c r="E94" s="543" t="s">
        <v>124</v>
      </c>
      <c r="F94" s="537">
        <v>342765622</v>
      </c>
      <c r="G94" s="450">
        <v>342765622</v>
      </c>
      <c r="H94" s="537">
        <v>0</v>
      </c>
      <c r="I94" s="537">
        <v>0</v>
      </c>
      <c r="J94" s="450">
        <v>0</v>
      </c>
      <c r="K94" s="537">
        <v>0</v>
      </c>
      <c r="L94" s="537">
        <v>0</v>
      </c>
      <c r="M94" s="537">
        <v>0</v>
      </c>
      <c r="N94" s="537">
        <v>0</v>
      </c>
      <c r="O94" s="451"/>
      <c r="P94" s="453"/>
    </row>
    <row r="95" spans="1:16" s="170" customFormat="1" ht="13.15" hidden="1" customHeight="1" x14ac:dyDescent="0.25">
      <c r="A95" s="449"/>
      <c r="B95" s="657"/>
      <c r="C95" s="646"/>
      <c r="D95" s="646" t="s">
        <v>165</v>
      </c>
      <c r="E95" s="543" t="s">
        <v>125</v>
      </c>
      <c r="F95" s="537">
        <v>204332</v>
      </c>
      <c r="G95" s="450">
        <v>204332</v>
      </c>
      <c r="H95" s="537">
        <v>0</v>
      </c>
      <c r="I95" s="537">
        <v>0</v>
      </c>
      <c r="J95" s="450">
        <v>0</v>
      </c>
      <c r="K95" s="537">
        <v>0</v>
      </c>
      <c r="L95" s="537">
        <v>0</v>
      </c>
      <c r="M95" s="537">
        <v>0</v>
      </c>
      <c r="N95" s="537">
        <v>0</v>
      </c>
      <c r="O95" s="451"/>
      <c r="P95" s="453"/>
    </row>
    <row r="96" spans="1:16" s="170" customFormat="1" ht="13.15" hidden="1" customHeight="1" x14ac:dyDescent="0.25">
      <c r="A96" s="449"/>
      <c r="B96" s="657"/>
      <c r="C96" s="646"/>
      <c r="D96" s="646" t="s">
        <v>165</v>
      </c>
      <c r="E96" s="543" t="s">
        <v>132</v>
      </c>
      <c r="F96" s="537">
        <v>10000000</v>
      </c>
      <c r="G96" s="450">
        <v>10000000</v>
      </c>
      <c r="H96" s="537">
        <v>0</v>
      </c>
      <c r="I96" s="537">
        <v>0</v>
      </c>
      <c r="J96" s="450">
        <v>0</v>
      </c>
      <c r="K96" s="537">
        <v>0</v>
      </c>
      <c r="L96" s="537">
        <v>0</v>
      </c>
      <c r="M96" s="537">
        <v>0</v>
      </c>
      <c r="N96" s="537">
        <v>0</v>
      </c>
      <c r="O96" s="451"/>
      <c r="P96" s="453"/>
    </row>
    <row r="97" spans="1:16 16384:16384" s="170" customFormat="1" ht="13.15" hidden="1" customHeight="1" x14ac:dyDescent="0.25">
      <c r="A97" s="449"/>
      <c r="B97" s="657"/>
      <c r="C97" s="646" t="s">
        <v>166</v>
      </c>
      <c r="D97" s="646" t="s">
        <v>167</v>
      </c>
      <c r="E97" s="543" t="s">
        <v>124</v>
      </c>
      <c r="F97" s="537">
        <v>453057862</v>
      </c>
      <c r="G97" s="450">
        <v>453057862</v>
      </c>
      <c r="H97" s="537">
        <v>0</v>
      </c>
      <c r="I97" s="537">
        <v>0</v>
      </c>
      <c r="J97" s="450">
        <v>0</v>
      </c>
      <c r="K97" s="537">
        <v>0</v>
      </c>
      <c r="L97" s="537">
        <v>0</v>
      </c>
      <c r="M97" s="537">
        <v>0</v>
      </c>
      <c r="N97" s="537">
        <v>0</v>
      </c>
      <c r="O97" s="451"/>
      <c r="P97" s="453"/>
    </row>
    <row r="98" spans="1:16 16384:16384" s="170" customFormat="1" ht="13.15" customHeight="1" x14ac:dyDescent="0.25">
      <c r="A98" s="449"/>
      <c r="B98" s="657"/>
      <c r="C98" s="646"/>
      <c r="D98" s="646" t="s">
        <v>167</v>
      </c>
      <c r="E98" s="543" t="s">
        <v>125</v>
      </c>
      <c r="F98" s="537">
        <v>252102</v>
      </c>
      <c r="G98" s="450">
        <v>0</v>
      </c>
      <c r="H98" s="537">
        <v>252102</v>
      </c>
      <c r="I98" s="537">
        <v>0</v>
      </c>
      <c r="J98" s="450">
        <v>252102</v>
      </c>
      <c r="K98" s="537">
        <v>0</v>
      </c>
      <c r="L98" s="537">
        <v>0</v>
      </c>
      <c r="M98" s="537">
        <v>0</v>
      </c>
      <c r="N98" s="537">
        <v>252102</v>
      </c>
      <c r="O98" s="451"/>
      <c r="P98" s="453"/>
    </row>
    <row r="99" spans="1:16 16384:16384" s="170" customFormat="1" ht="13.15" hidden="1" customHeight="1" x14ac:dyDescent="0.25">
      <c r="A99" s="449"/>
      <c r="B99" s="657"/>
      <c r="C99" s="646"/>
      <c r="D99" s="646" t="s">
        <v>167</v>
      </c>
      <c r="E99" s="543" t="s">
        <v>130</v>
      </c>
      <c r="F99" s="537">
        <v>1842310</v>
      </c>
      <c r="G99" s="450">
        <v>1842310</v>
      </c>
      <c r="H99" s="537">
        <v>0</v>
      </c>
      <c r="I99" s="537">
        <v>0</v>
      </c>
      <c r="J99" s="450">
        <v>0</v>
      </c>
      <c r="K99" s="537">
        <v>0</v>
      </c>
      <c r="L99" s="537">
        <v>0</v>
      </c>
      <c r="M99" s="537">
        <v>0</v>
      </c>
      <c r="N99" s="537">
        <v>0</v>
      </c>
      <c r="O99" s="451"/>
      <c r="P99" s="453"/>
    </row>
    <row r="100" spans="1:16 16384:16384" s="170" customFormat="1" ht="13.15" hidden="1" customHeight="1" x14ac:dyDescent="0.25">
      <c r="A100" s="449"/>
      <c r="B100" s="657"/>
      <c r="C100" s="646"/>
      <c r="D100" s="646" t="s">
        <v>167</v>
      </c>
      <c r="E100" s="543" t="s">
        <v>132</v>
      </c>
      <c r="F100" s="537">
        <v>48231686</v>
      </c>
      <c r="G100" s="450">
        <v>48231686</v>
      </c>
      <c r="H100" s="537">
        <v>0</v>
      </c>
      <c r="I100" s="537">
        <v>0</v>
      </c>
      <c r="J100" s="450">
        <v>0</v>
      </c>
      <c r="K100" s="537">
        <v>0</v>
      </c>
      <c r="L100" s="537">
        <v>0</v>
      </c>
      <c r="M100" s="537">
        <v>0</v>
      </c>
      <c r="N100" s="537">
        <v>0</v>
      </c>
      <c r="O100" s="451"/>
      <c r="P100" s="453"/>
    </row>
    <row r="101" spans="1:16 16384:16384" s="170" customFormat="1" ht="13.15" hidden="1" customHeight="1" x14ac:dyDescent="0.25">
      <c r="A101" s="449"/>
      <c r="B101" s="657"/>
      <c r="C101" s="646" t="s">
        <v>168</v>
      </c>
      <c r="D101" s="646" t="s">
        <v>169</v>
      </c>
      <c r="E101" s="543" t="s">
        <v>124</v>
      </c>
      <c r="F101" s="537">
        <v>476938585</v>
      </c>
      <c r="G101" s="450">
        <v>476938585</v>
      </c>
      <c r="H101" s="537">
        <v>0</v>
      </c>
      <c r="I101" s="537">
        <v>0</v>
      </c>
      <c r="J101" s="450">
        <v>0</v>
      </c>
      <c r="K101" s="537">
        <v>0</v>
      </c>
      <c r="L101" s="537">
        <v>0</v>
      </c>
      <c r="M101" s="537">
        <v>0</v>
      </c>
      <c r="N101" s="537">
        <v>0</v>
      </c>
      <c r="O101" s="451"/>
      <c r="P101" s="453"/>
    </row>
    <row r="102" spans="1:16 16384:16384" s="170" customFormat="1" ht="13.15" hidden="1" customHeight="1" x14ac:dyDescent="0.25">
      <c r="A102" s="449"/>
      <c r="B102" s="657"/>
      <c r="C102" s="646"/>
      <c r="D102" s="646" t="s">
        <v>169</v>
      </c>
      <c r="E102" s="543" t="s">
        <v>125</v>
      </c>
      <c r="F102" s="537">
        <v>303800</v>
      </c>
      <c r="G102" s="450">
        <v>303800</v>
      </c>
      <c r="H102" s="537">
        <v>0</v>
      </c>
      <c r="I102" s="537">
        <v>0</v>
      </c>
      <c r="J102" s="450">
        <v>0</v>
      </c>
      <c r="K102" s="537">
        <v>0</v>
      </c>
      <c r="L102" s="537">
        <v>0</v>
      </c>
      <c r="M102" s="537">
        <v>0</v>
      </c>
      <c r="N102" s="537">
        <v>0</v>
      </c>
      <c r="O102" s="451"/>
      <c r="P102" s="453"/>
    </row>
    <row r="103" spans="1:16 16384:16384" s="245" customFormat="1" ht="13.15" hidden="1" customHeight="1" x14ac:dyDescent="0.25">
      <c r="A103" s="454"/>
      <c r="B103" s="657"/>
      <c r="C103" s="646"/>
      <c r="D103" s="646" t="s">
        <v>169</v>
      </c>
      <c r="E103" s="543" t="s">
        <v>132</v>
      </c>
      <c r="F103" s="537">
        <v>68327537</v>
      </c>
      <c r="G103" s="450">
        <v>68327537</v>
      </c>
      <c r="H103" s="537">
        <v>0</v>
      </c>
      <c r="I103" s="537">
        <v>0</v>
      </c>
      <c r="J103" s="450">
        <v>0</v>
      </c>
      <c r="K103" s="537">
        <v>0</v>
      </c>
      <c r="L103" s="537">
        <v>0</v>
      </c>
      <c r="M103" s="537">
        <v>0</v>
      </c>
      <c r="N103" s="537">
        <v>0</v>
      </c>
      <c r="O103" s="451"/>
      <c r="P103" s="452"/>
      <c r="XFD103" s="170"/>
    </row>
    <row r="104" spans="1:16 16384:16384" s="245" customFormat="1" ht="13.15" hidden="1" customHeight="1" x14ac:dyDescent="0.25">
      <c r="A104" s="454"/>
      <c r="B104" s="657"/>
      <c r="C104" s="646" t="s">
        <v>170</v>
      </c>
      <c r="D104" s="646" t="s">
        <v>171</v>
      </c>
      <c r="E104" s="543" t="s">
        <v>124</v>
      </c>
      <c r="F104" s="537">
        <v>113070529</v>
      </c>
      <c r="G104" s="450">
        <v>113070529</v>
      </c>
      <c r="H104" s="537">
        <v>0</v>
      </c>
      <c r="I104" s="537">
        <v>0</v>
      </c>
      <c r="J104" s="450">
        <v>0</v>
      </c>
      <c r="K104" s="537">
        <v>0</v>
      </c>
      <c r="L104" s="537">
        <v>0</v>
      </c>
      <c r="M104" s="537">
        <v>0</v>
      </c>
      <c r="N104" s="537">
        <v>0</v>
      </c>
      <c r="O104" s="451"/>
      <c r="P104" s="452"/>
      <c r="XFD104" s="170"/>
    </row>
    <row r="105" spans="1:16 16384:16384" s="245" customFormat="1" ht="13.15" hidden="1" customHeight="1" x14ac:dyDescent="0.25">
      <c r="A105" s="454"/>
      <c r="B105" s="657"/>
      <c r="C105" s="646"/>
      <c r="D105" s="646" t="s">
        <v>171</v>
      </c>
      <c r="E105" s="543" t="s">
        <v>136</v>
      </c>
      <c r="F105" s="537">
        <v>203620381</v>
      </c>
      <c r="G105" s="450">
        <v>203620381</v>
      </c>
      <c r="H105" s="537">
        <v>0</v>
      </c>
      <c r="I105" s="537">
        <v>0</v>
      </c>
      <c r="J105" s="450">
        <v>0</v>
      </c>
      <c r="K105" s="537">
        <v>0</v>
      </c>
      <c r="L105" s="537">
        <v>0</v>
      </c>
      <c r="M105" s="537">
        <v>0</v>
      </c>
      <c r="N105" s="537">
        <v>0</v>
      </c>
      <c r="O105" s="451"/>
      <c r="P105" s="452"/>
    </row>
    <row r="106" spans="1:16 16384:16384" s="245" customFormat="1" ht="13.15" hidden="1" customHeight="1" x14ac:dyDescent="0.25">
      <c r="A106" s="454"/>
      <c r="B106" s="657"/>
      <c r="C106" s="646"/>
      <c r="D106" s="646" t="s">
        <v>171</v>
      </c>
      <c r="E106" s="543" t="s">
        <v>125</v>
      </c>
      <c r="F106" s="537">
        <v>138082</v>
      </c>
      <c r="G106" s="450">
        <v>138082</v>
      </c>
      <c r="H106" s="537">
        <v>0</v>
      </c>
      <c r="I106" s="537">
        <v>0</v>
      </c>
      <c r="J106" s="450">
        <v>0</v>
      </c>
      <c r="K106" s="537">
        <v>0</v>
      </c>
      <c r="L106" s="537">
        <v>0</v>
      </c>
      <c r="M106" s="537">
        <v>0</v>
      </c>
      <c r="N106" s="537">
        <v>0</v>
      </c>
      <c r="O106" s="451"/>
      <c r="P106" s="452"/>
      <c r="XFD106" s="170"/>
    </row>
    <row r="107" spans="1:16 16384:16384" s="245" customFormat="1" ht="13.15" hidden="1" customHeight="1" x14ac:dyDescent="0.25">
      <c r="A107" s="454"/>
      <c r="B107" s="657"/>
      <c r="C107" s="646"/>
      <c r="D107" s="646" t="s">
        <v>171</v>
      </c>
      <c r="E107" s="543" t="s">
        <v>130</v>
      </c>
      <c r="F107" s="537">
        <v>136781</v>
      </c>
      <c r="G107" s="450">
        <v>136781</v>
      </c>
      <c r="H107" s="537">
        <v>0</v>
      </c>
      <c r="I107" s="537">
        <v>0</v>
      </c>
      <c r="J107" s="450">
        <v>0</v>
      </c>
      <c r="K107" s="537">
        <v>0</v>
      </c>
      <c r="L107" s="537">
        <v>0</v>
      </c>
      <c r="M107" s="537">
        <v>0</v>
      </c>
      <c r="N107" s="537">
        <v>0</v>
      </c>
      <c r="O107" s="451"/>
      <c r="P107" s="452"/>
      <c r="XFD107" s="170"/>
    </row>
    <row r="108" spans="1:16 16384:16384" s="245" customFormat="1" ht="13.15" hidden="1" customHeight="1" x14ac:dyDescent="0.25">
      <c r="A108" s="454"/>
      <c r="B108" s="657"/>
      <c r="C108" s="646"/>
      <c r="D108" s="646" t="s">
        <v>171</v>
      </c>
      <c r="E108" s="543" t="s">
        <v>139</v>
      </c>
      <c r="F108" s="537">
        <v>4640096</v>
      </c>
      <c r="G108" s="450">
        <v>4640096</v>
      </c>
      <c r="H108" s="537">
        <v>0</v>
      </c>
      <c r="I108" s="537">
        <v>0</v>
      </c>
      <c r="J108" s="450">
        <v>0</v>
      </c>
      <c r="K108" s="537">
        <v>0</v>
      </c>
      <c r="L108" s="537">
        <v>0</v>
      </c>
      <c r="M108" s="537">
        <v>0</v>
      </c>
      <c r="N108" s="537">
        <v>0</v>
      </c>
      <c r="O108" s="451"/>
      <c r="P108" s="452"/>
      <c r="XFD108" s="170"/>
    </row>
    <row r="109" spans="1:16 16384:16384" s="245" customFormat="1" ht="13.15" hidden="1" customHeight="1" x14ac:dyDescent="0.25">
      <c r="A109" s="454"/>
      <c r="B109" s="657"/>
      <c r="C109" s="646"/>
      <c r="D109" s="646" t="s">
        <v>171</v>
      </c>
      <c r="E109" s="543" t="s">
        <v>132</v>
      </c>
      <c r="F109" s="537">
        <v>32120000</v>
      </c>
      <c r="G109" s="450">
        <v>32120000</v>
      </c>
      <c r="H109" s="537">
        <v>0</v>
      </c>
      <c r="I109" s="537">
        <v>0</v>
      </c>
      <c r="J109" s="450">
        <v>0</v>
      </c>
      <c r="K109" s="537">
        <v>0</v>
      </c>
      <c r="L109" s="537">
        <v>0</v>
      </c>
      <c r="M109" s="537">
        <v>0</v>
      </c>
      <c r="N109" s="537">
        <v>0</v>
      </c>
      <c r="O109" s="451"/>
      <c r="P109" s="452"/>
      <c r="XFD109" s="170"/>
    </row>
    <row r="110" spans="1:16 16384:16384" s="245" customFormat="1" ht="13.15" hidden="1" customHeight="1" x14ac:dyDescent="0.25">
      <c r="A110" s="454"/>
      <c r="B110" s="657"/>
      <c r="C110" s="646" t="s">
        <v>172</v>
      </c>
      <c r="D110" s="646" t="s">
        <v>2938</v>
      </c>
      <c r="E110" s="543" t="s">
        <v>124</v>
      </c>
      <c r="F110" s="537">
        <v>135681190</v>
      </c>
      <c r="G110" s="450">
        <v>135681190</v>
      </c>
      <c r="H110" s="537">
        <v>0</v>
      </c>
      <c r="I110" s="537">
        <v>0</v>
      </c>
      <c r="J110" s="450">
        <v>0</v>
      </c>
      <c r="K110" s="537">
        <v>0</v>
      </c>
      <c r="L110" s="537">
        <v>0</v>
      </c>
      <c r="M110" s="537">
        <v>0</v>
      </c>
      <c r="N110" s="537">
        <v>0</v>
      </c>
      <c r="O110" s="451"/>
      <c r="P110" s="452"/>
      <c r="XFD110" s="170"/>
    </row>
    <row r="111" spans="1:16 16384:16384" s="245" customFormat="1" ht="13.15" hidden="1" customHeight="1" x14ac:dyDescent="0.25">
      <c r="A111" s="454"/>
      <c r="B111" s="657"/>
      <c r="C111" s="646"/>
      <c r="D111" s="646" t="s">
        <v>2938</v>
      </c>
      <c r="E111" s="543" t="s">
        <v>136</v>
      </c>
      <c r="F111" s="537">
        <v>300894345</v>
      </c>
      <c r="G111" s="450">
        <v>300894345</v>
      </c>
      <c r="H111" s="537">
        <v>0</v>
      </c>
      <c r="I111" s="537">
        <v>0</v>
      </c>
      <c r="J111" s="450">
        <v>0</v>
      </c>
      <c r="K111" s="537">
        <v>0</v>
      </c>
      <c r="L111" s="537">
        <v>0</v>
      </c>
      <c r="M111" s="537">
        <v>0</v>
      </c>
      <c r="N111" s="537">
        <v>0</v>
      </c>
      <c r="O111" s="451"/>
      <c r="P111" s="452"/>
    </row>
    <row r="112" spans="1:16 16384:16384" s="245" customFormat="1" ht="13.15" hidden="1" customHeight="1" x14ac:dyDescent="0.25">
      <c r="A112" s="454"/>
      <c r="B112" s="657"/>
      <c r="C112" s="646"/>
      <c r="D112" s="646" t="s">
        <v>2938</v>
      </c>
      <c r="E112" s="543" t="s">
        <v>125</v>
      </c>
      <c r="F112" s="537">
        <v>207431</v>
      </c>
      <c r="G112" s="450">
        <v>207431</v>
      </c>
      <c r="H112" s="537">
        <v>0</v>
      </c>
      <c r="I112" s="537">
        <v>0</v>
      </c>
      <c r="J112" s="450">
        <v>0</v>
      </c>
      <c r="K112" s="537">
        <v>0</v>
      </c>
      <c r="L112" s="537">
        <v>0</v>
      </c>
      <c r="M112" s="537">
        <v>0</v>
      </c>
      <c r="N112" s="537">
        <v>0</v>
      </c>
      <c r="O112" s="451"/>
      <c r="P112" s="452"/>
      <c r="XFD112" s="170"/>
    </row>
    <row r="113" spans="1:16 16384:16384" s="245" customFormat="1" ht="13.15" hidden="1" customHeight="1" x14ac:dyDescent="0.25">
      <c r="A113" s="454"/>
      <c r="B113" s="657"/>
      <c r="C113" s="646"/>
      <c r="D113" s="646" t="s">
        <v>2938</v>
      </c>
      <c r="E113" s="543" t="s">
        <v>131</v>
      </c>
      <c r="F113" s="537">
        <v>3682949</v>
      </c>
      <c r="G113" s="450">
        <v>3682949</v>
      </c>
      <c r="H113" s="537">
        <v>0</v>
      </c>
      <c r="I113" s="537">
        <v>0</v>
      </c>
      <c r="J113" s="450">
        <v>0</v>
      </c>
      <c r="K113" s="537">
        <v>0</v>
      </c>
      <c r="L113" s="537">
        <v>0</v>
      </c>
      <c r="M113" s="537">
        <v>0</v>
      </c>
      <c r="N113" s="537">
        <v>0</v>
      </c>
      <c r="O113" s="451"/>
      <c r="P113" s="452"/>
      <c r="XFD113" s="170"/>
    </row>
    <row r="114" spans="1:16 16384:16384" s="245" customFormat="1" ht="13.15" hidden="1" customHeight="1" x14ac:dyDescent="0.25">
      <c r="A114" s="454"/>
      <c r="B114" s="657"/>
      <c r="C114" s="646" t="s">
        <v>173</v>
      </c>
      <c r="D114" s="646" t="s">
        <v>174</v>
      </c>
      <c r="E114" s="543" t="s">
        <v>124</v>
      </c>
      <c r="F114" s="537">
        <v>268060908</v>
      </c>
      <c r="G114" s="450">
        <v>268060908</v>
      </c>
      <c r="H114" s="537">
        <v>0</v>
      </c>
      <c r="I114" s="537">
        <v>0</v>
      </c>
      <c r="J114" s="450">
        <v>0</v>
      </c>
      <c r="K114" s="537">
        <v>0</v>
      </c>
      <c r="L114" s="537">
        <v>0</v>
      </c>
      <c r="M114" s="537">
        <v>0</v>
      </c>
      <c r="N114" s="537">
        <v>0</v>
      </c>
      <c r="O114" s="451"/>
      <c r="P114" s="452"/>
      <c r="XFD114" s="170"/>
    </row>
    <row r="115" spans="1:16 16384:16384" s="245" customFormat="1" ht="13.15" hidden="1" customHeight="1" x14ac:dyDescent="0.25">
      <c r="A115" s="454"/>
      <c r="B115" s="657"/>
      <c r="C115" s="646"/>
      <c r="D115" s="646" t="s">
        <v>174</v>
      </c>
      <c r="E115" s="543" t="s">
        <v>136</v>
      </c>
      <c r="F115" s="537">
        <v>143597231</v>
      </c>
      <c r="G115" s="450">
        <v>143597231</v>
      </c>
      <c r="H115" s="537">
        <v>0</v>
      </c>
      <c r="I115" s="537">
        <v>0</v>
      </c>
      <c r="J115" s="450">
        <v>0</v>
      </c>
      <c r="K115" s="537">
        <v>0</v>
      </c>
      <c r="L115" s="537">
        <v>0</v>
      </c>
      <c r="M115" s="537">
        <v>0</v>
      </c>
      <c r="N115" s="537">
        <v>0</v>
      </c>
      <c r="O115" s="451"/>
      <c r="P115" s="452"/>
    </row>
    <row r="116" spans="1:16 16384:16384" s="245" customFormat="1" ht="13.15" hidden="1" customHeight="1" x14ac:dyDescent="0.25">
      <c r="A116" s="454"/>
      <c r="B116" s="657"/>
      <c r="C116" s="646"/>
      <c r="D116" s="646" t="s">
        <v>174</v>
      </c>
      <c r="E116" s="543" t="s">
        <v>125</v>
      </c>
      <c r="F116" s="537">
        <v>20486</v>
      </c>
      <c r="G116" s="450">
        <v>20486</v>
      </c>
      <c r="H116" s="537">
        <v>0</v>
      </c>
      <c r="I116" s="537">
        <v>0</v>
      </c>
      <c r="J116" s="450">
        <v>0</v>
      </c>
      <c r="K116" s="537">
        <v>0</v>
      </c>
      <c r="L116" s="537">
        <v>0</v>
      </c>
      <c r="M116" s="537">
        <v>0</v>
      </c>
      <c r="N116" s="537">
        <v>0</v>
      </c>
      <c r="O116" s="451"/>
      <c r="P116" s="452"/>
      <c r="XFD116" s="170"/>
    </row>
    <row r="117" spans="1:16 16384:16384" s="245" customFormat="1" ht="13.15" hidden="1" customHeight="1" x14ac:dyDescent="0.25">
      <c r="A117" s="454"/>
      <c r="B117" s="657"/>
      <c r="C117" s="646"/>
      <c r="D117" s="646" t="s">
        <v>174</v>
      </c>
      <c r="E117" s="543" t="s">
        <v>131</v>
      </c>
      <c r="F117" s="537">
        <v>1412997</v>
      </c>
      <c r="G117" s="450">
        <v>1412997</v>
      </c>
      <c r="H117" s="537">
        <v>0</v>
      </c>
      <c r="I117" s="537">
        <v>0</v>
      </c>
      <c r="J117" s="450">
        <v>0</v>
      </c>
      <c r="K117" s="537">
        <v>0</v>
      </c>
      <c r="L117" s="537">
        <v>0</v>
      </c>
      <c r="M117" s="537">
        <v>0</v>
      </c>
      <c r="N117" s="537">
        <v>0</v>
      </c>
      <c r="O117" s="451"/>
      <c r="P117" s="452"/>
      <c r="XFD117" s="170"/>
    </row>
    <row r="118" spans="1:16 16384:16384" s="245" customFormat="1" ht="13.15" hidden="1" customHeight="1" x14ac:dyDescent="0.25">
      <c r="A118" s="454"/>
      <c r="B118" s="657"/>
      <c r="C118" s="646"/>
      <c r="D118" s="646" t="s">
        <v>174</v>
      </c>
      <c r="E118" s="543" t="s">
        <v>126</v>
      </c>
      <c r="F118" s="537">
        <v>41225800</v>
      </c>
      <c r="G118" s="450">
        <v>41225800</v>
      </c>
      <c r="H118" s="537">
        <v>0</v>
      </c>
      <c r="I118" s="537">
        <v>0</v>
      </c>
      <c r="J118" s="450">
        <v>0</v>
      </c>
      <c r="K118" s="537">
        <v>0</v>
      </c>
      <c r="L118" s="537">
        <v>0</v>
      </c>
      <c r="M118" s="537">
        <v>0</v>
      </c>
      <c r="N118" s="537">
        <v>0</v>
      </c>
      <c r="O118" s="451"/>
      <c r="P118" s="452"/>
      <c r="XFD118" s="170"/>
    </row>
    <row r="119" spans="1:16 16384:16384" s="245" customFormat="1" ht="13.15" hidden="1" customHeight="1" x14ac:dyDescent="0.25">
      <c r="A119" s="454"/>
      <c r="B119" s="657"/>
      <c r="C119" s="646" t="s">
        <v>175</v>
      </c>
      <c r="D119" s="646" t="s">
        <v>146</v>
      </c>
      <c r="E119" s="543" t="s">
        <v>124</v>
      </c>
      <c r="F119" s="537">
        <v>150619036</v>
      </c>
      <c r="G119" s="450">
        <v>150619036</v>
      </c>
      <c r="H119" s="537">
        <v>0</v>
      </c>
      <c r="I119" s="537">
        <v>0</v>
      </c>
      <c r="J119" s="450">
        <v>0</v>
      </c>
      <c r="K119" s="537">
        <v>0</v>
      </c>
      <c r="L119" s="537">
        <v>0</v>
      </c>
      <c r="M119" s="537">
        <v>0</v>
      </c>
      <c r="N119" s="537">
        <v>0</v>
      </c>
      <c r="O119" s="451"/>
      <c r="P119" s="452"/>
      <c r="XFD119" s="170"/>
    </row>
    <row r="120" spans="1:16 16384:16384" s="245" customFormat="1" ht="13.15" hidden="1" customHeight="1" x14ac:dyDescent="0.25">
      <c r="A120" s="454"/>
      <c r="B120" s="657"/>
      <c r="C120" s="646"/>
      <c r="D120" s="646" t="s">
        <v>146</v>
      </c>
      <c r="E120" s="543" t="s">
        <v>129</v>
      </c>
      <c r="F120" s="537">
        <v>211308412</v>
      </c>
      <c r="G120" s="450">
        <v>211308412</v>
      </c>
      <c r="H120" s="537">
        <v>0</v>
      </c>
      <c r="I120" s="537">
        <v>0</v>
      </c>
      <c r="J120" s="450">
        <v>0</v>
      </c>
      <c r="K120" s="537">
        <v>0</v>
      </c>
      <c r="L120" s="537">
        <v>0</v>
      </c>
      <c r="M120" s="537">
        <v>0</v>
      </c>
      <c r="N120" s="537">
        <v>0</v>
      </c>
      <c r="O120" s="451"/>
      <c r="P120" s="452"/>
    </row>
    <row r="121" spans="1:16 16384:16384" s="245" customFormat="1" ht="13.15" hidden="1" customHeight="1" x14ac:dyDescent="0.25">
      <c r="A121" s="454"/>
      <c r="B121" s="657"/>
      <c r="C121" s="646"/>
      <c r="D121" s="646" t="s">
        <v>146</v>
      </c>
      <c r="E121" s="543" t="s">
        <v>125</v>
      </c>
      <c r="F121" s="537">
        <v>31218</v>
      </c>
      <c r="G121" s="450">
        <v>31218</v>
      </c>
      <c r="H121" s="537">
        <v>0</v>
      </c>
      <c r="I121" s="537">
        <v>0</v>
      </c>
      <c r="J121" s="450">
        <v>0</v>
      </c>
      <c r="K121" s="537">
        <v>0</v>
      </c>
      <c r="L121" s="537">
        <v>0</v>
      </c>
      <c r="M121" s="537">
        <v>0</v>
      </c>
      <c r="N121" s="537">
        <v>0</v>
      </c>
      <c r="O121" s="451"/>
      <c r="P121" s="452"/>
      <c r="XFD121" s="170"/>
    </row>
    <row r="122" spans="1:16 16384:16384" s="245" customFormat="1" ht="13.15" hidden="1" customHeight="1" x14ac:dyDescent="0.25">
      <c r="A122" s="454"/>
      <c r="B122" s="657"/>
      <c r="C122" s="646"/>
      <c r="D122" s="646" t="s">
        <v>146</v>
      </c>
      <c r="E122" s="543" t="s">
        <v>130</v>
      </c>
      <c r="F122" s="537">
        <v>224000</v>
      </c>
      <c r="G122" s="450">
        <v>224000</v>
      </c>
      <c r="H122" s="537">
        <v>0</v>
      </c>
      <c r="I122" s="537">
        <v>0</v>
      </c>
      <c r="J122" s="450">
        <v>0</v>
      </c>
      <c r="K122" s="537">
        <v>0</v>
      </c>
      <c r="L122" s="537">
        <v>0</v>
      </c>
      <c r="M122" s="537">
        <v>0</v>
      </c>
      <c r="N122" s="537">
        <v>0</v>
      </c>
      <c r="O122" s="451"/>
      <c r="P122" s="452"/>
      <c r="XFD122" s="170"/>
    </row>
    <row r="123" spans="1:16 16384:16384" s="245" customFormat="1" ht="13.15" hidden="1" customHeight="1" x14ac:dyDescent="0.25">
      <c r="A123" s="454"/>
      <c r="B123" s="657"/>
      <c r="C123" s="646"/>
      <c r="D123" s="646" t="s">
        <v>146</v>
      </c>
      <c r="E123" s="543" t="s">
        <v>131</v>
      </c>
      <c r="F123" s="537">
        <v>4832207</v>
      </c>
      <c r="G123" s="450">
        <v>4832207</v>
      </c>
      <c r="H123" s="537">
        <v>0</v>
      </c>
      <c r="I123" s="537">
        <v>0</v>
      </c>
      <c r="J123" s="450">
        <v>0</v>
      </c>
      <c r="K123" s="537">
        <v>0</v>
      </c>
      <c r="L123" s="537">
        <v>0</v>
      </c>
      <c r="M123" s="537">
        <v>0</v>
      </c>
      <c r="N123" s="537">
        <v>0</v>
      </c>
      <c r="O123" s="451"/>
      <c r="P123" s="452"/>
      <c r="XFD123" s="170"/>
    </row>
    <row r="124" spans="1:16 16384:16384" s="245" customFormat="1" ht="13.15" hidden="1" customHeight="1" x14ac:dyDescent="0.25">
      <c r="A124" s="454"/>
      <c r="B124" s="657"/>
      <c r="C124" s="646" t="s">
        <v>176</v>
      </c>
      <c r="D124" s="646" t="s">
        <v>177</v>
      </c>
      <c r="E124" s="543" t="s">
        <v>124</v>
      </c>
      <c r="F124" s="537">
        <v>442303020</v>
      </c>
      <c r="G124" s="450">
        <v>442303020</v>
      </c>
      <c r="H124" s="537">
        <v>0</v>
      </c>
      <c r="I124" s="537">
        <v>0</v>
      </c>
      <c r="J124" s="450">
        <v>0</v>
      </c>
      <c r="K124" s="537">
        <v>0</v>
      </c>
      <c r="L124" s="537">
        <v>0</v>
      </c>
      <c r="M124" s="537">
        <v>0</v>
      </c>
      <c r="N124" s="537">
        <v>0</v>
      </c>
      <c r="O124" s="451"/>
      <c r="P124" s="452"/>
      <c r="XFD124" s="170"/>
    </row>
    <row r="125" spans="1:16 16384:16384" s="245" customFormat="1" ht="13.15" hidden="1" customHeight="1" x14ac:dyDescent="0.25">
      <c r="A125" s="454"/>
      <c r="B125" s="657"/>
      <c r="C125" s="646"/>
      <c r="D125" s="646" t="s">
        <v>177</v>
      </c>
      <c r="E125" s="543" t="s">
        <v>125</v>
      </c>
      <c r="F125" s="537">
        <v>291648</v>
      </c>
      <c r="G125" s="450">
        <v>291648</v>
      </c>
      <c r="H125" s="537">
        <v>0</v>
      </c>
      <c r="I125" s="537">
        <v>0</v>
      </c>
      <c r="J125" s="450">
        <v>0</v>
      </c>
      <c r="K125" s="537">
        <v>0</v>
      </c>
      <c r="L125" s="537">
        <v>0</v>
      </c>
      <c r="M125" s="537">
        <v>0</v>
      </c>
      <c r="N125" s="537">
        <v>0</v>
      </c>
      <c r="O125" s="451"/>
      <c r="P125" s="452"/>
      <c r="XFD125" s="170"/>
    </row>
    <row r="126" spans="1:16 16384:16384" s="245" customFormat="1" ht="13.15" hidden="1" customHeight="1" x14ac:dyDescent="0.25">
      <c r="A126" s="454"/>
      <c r="B126" s="657"/>
      <c r="C126" s="646"/>
      <c r="D126" s="646" t="s">
        <v>177</v>
      </c>
      <c r="E126" s="543" t="s">
        <v>130</v>
      </c>
      <c r="F126" s="537">
        <v>0</v>
      </c>
      <c r="G126" s="450">
        <v>0</v>
      </c>
      <c r="H126" s="537">
        <v>0</v>
      </c>
      <c r="I126" s="537">
        <v>0</v>
      </c>
      <c r="J126" s="450">
        <v>0</v>
      </c>
      <c r="K126" s="537">
        <v>0</v>
      </c>
      <c r="L126" s="537">
        <v>0</v>
      </c>
      <c r="M126" s="537">
        <v>0</v>
      </c>
      <c r="N126" s="537">
        <v>0</v>
      </c>
      <c r="O126" s="451"/>
      <c r="P126" s="452"/>
      <c r="XFD126" s="170"/>
    </row>
    <row r="127" spans="1:16 16384:16384" s="245" customFormat="1" ht="13.15" hidden="1" customHeight="1" x14ac:dyDescent="0.25">
      <c r="A127" s="454"/>
      <c r="B127" s="657"/>
      <c r="C127" s="646"/>
      <c r="D127" s="646" t="s">
        <v>177</v>
      </c>
      <c r="E127" s="543" t="s">
        <v>132</v>
      </c>
      <c r="F127" s="537">
        <v>0</v>
      </c>
      <c r="G127" s="450">
        <v>0</v>
      </c>
      <c r="H127" s="537">
        <v>0</v>
      </c>
      <c r="I127" s="537">
        <v>0</v>
      </c>
      <c r="J127" s="450">
        <v>0</v>
      </c>
      <c r="K127" s="537">
        <v>0</v>
      </c>
      <c r="L127" s="537">
        <v>0</v>
      </c>
      <c r="M127" s="537">
        <v>0</v>
      </c>
      <c r="N127" s="537">
        <v>0</v>
      </c>
      <c r="O127" s="451"/>
      <c r="P127" s="452"/>
      <c r="XFD127" s="170"/>
    </row>
    <row r="128" spans="1:16 16384:16384" s="245" customFormat="1" ht="13.15" hidden="1" customHeight="1" x14ac:dyDescent="0.25">
      <c r="A128" s="454"/>
      <c r="B128" s="657"/>
      <c r="C128" s="646" t="s">
        <v>178</v>
      </c>
      <c r="D128" s="646" t="s">
        <v>3476</v>
      </c>
      <c r="E128" s="543" t="s">
        <v>124</v>
      </c>
      <c r="F128" s="537">
        <v>487418147</v>
      </c>
      <c r="G128" s="450">
        <v>487418147</v>
      </c>
      <c r="H128" s="537">
        <v>0</v>
      </c>
      <c r="I128" s="537">
        <v>0</v>
      </c>
      <c r="J128" s="450">
        <v>0</v>
      </c>
      <c r="K128" s="537">
        <v>0</v>
      </c>
      <c r="L128" s="537">
        <v>0</v>
      </c>
      <c r="M128" s="537">
        <v>0</v>
      </c>
      <c r="N128" s="537">
        <v>0</v>
      </c>
      <c r="O128" s="451"/>
      <c r="P128" s="452"/>
      <c r="XFD128" s="170"/>
    </row>
    <row r="129" spans="1:16 16384:16384" s="245" customFormat="1" ht="13.15" hidden="1" customHeight="1" x14ac:dyDescent="0.25">
      <c r="A129" s="454"/>
      <c r="B129" s="657"/>
      <c r="C129" s="646"/>
      <c r="D129" s="646" t="s">
        <v>3476</v>
      </c>
      <c r="E129" s="543" t="s">
        <v>125</v>
      </c>
      <c r="F129" s="537">
        <v>294323</v>
      </c>
      <c r="G129" s="450">
        <v>294323</v>
      </c>
      <c r="H129" s="537">
        <v>0</v>
      </c>
      <c r="I129" s="537">
        <v>0</v>
      </c>
      <c r="J129" s="450">
        <v>0</v>
      </c>
      <c r="K129" s="537">
        <v>0</v>
      </c>
      <c r="L129" s="537">
        <v>0</v>
      </c>
      <c r="M129" s="537">
        <v>0</v>
      </c>
      <c r="N129" s="537">
        <v>0</v>
      </c>
      <c r="O129" s="451"/>
      <c r="P129" s="452"/>
      <c r="XFD129" s="170"/>
    </row>
    <row r="130" spans="1:16 16384:16384" s="245" customFormat="1" ht="13.15" hidden="1" customHeight="1" x14ac:dyDescent="0.25">
      <c r="A130" s="454"/>
      <c r="B130" s="657"/>
      <c r="C130" s="646" t="s">
        <v>179</v>
      </c>
      <c r="D130" s="646" t="s">
        <v>180</v>
      </c>
      <c r="E130" s="543" t="s">
        <v>124</v>
      </c>
      <c r="F130" s="537">
        <v>126469419</v>
      </c>
      <c r="G130" s="450">
        <v>126469419</v>
      </c>
      <c r="H130" s="537">
        <v>0</v>
      </c>
      <c r="I130" s="537">
        <v>0</v>
      </c>
      <c r="J130" s="450">
        <v>0</v>
      </c>
      <c r="K130" s="537">
        <v>0</v>
      </c>
      <c r="L130" s="537">
        <v>0</v>
      </c>
      <c r="M130" s="537">
        <v>0</v>
      </c>
      <c r="N130" s="537">
        <v>0</v>
      </c>
      <c r="O130" s="451"/>
      <c r="P130" s="452"/>
      <c r="XFD130" s="170"/>
    </row>
    <row r="131" spans="1:16 16384:16384" s="245" customFormat="1" ht="13.15" hidden="1" customHeight="1" x14ac:dyDescent="0.25">
      <c r="A131" s="454"/>
      <c r="B131" s="657"/>
      <c r="C131" s="646"/>
      <c r="D131" s="646" t="s">
        <v>180</v>
      </c>
      <c r="E131" s="543" t="s">
        <v>129</v>
      </c>
      <c r="F131" s="537">
        <v>196805307</v>
      </c>
      <c r="G131" s="450">
        <v>196805307</v>
      </c>
      <c r="H131" s="537">
        <v>0</v>
      </c>
      <c r="I131" s="537">
        <v>0</v>
      </c>
      <c r="J131" s="450">
        <v>0</v>
      </c>
      <c r="K131" s="537">
        <v>0</v>
      </c>
      <c r="L131" s="537">
        <v>0</v>
      </c>
      <c r="M131" s="537">
        <v>0</v>
      </c>
      <c r="N131" s="537">
        <v>0</v>
      </c>
      <c r="O131" s="451"/>
      <c r="P131" s="452"/>
    </row>
    <row r="132" spans="1:16 16384:16384" s="245" customFormat="1" ht="13.15" hidden="1" customHeight="1" x14ac:dyDescent="0.25">
      <c r="A132" s="454"/>
      <c r="B132" s="657"/>
      <c r="C132" s="646"/>
      <c r="D132" s="646" t="s">
        <v>180</v>
      </c>
      <c r="E132" s="543" t="s">
        <v>125</v>
      </c>
      <c r="F132" s="537">
        <v>172736</v>
      </c>
      <c r="G132" s="450">
        <v>172736</v>
      </c>
      <c r="H132" s="537">
        <v>0</v>
      </c>
      <c r="I132" s="537">
        <v>0</v>
      </c>
      <c r="J132" s="450">
        <v>0</v>
      </c>
      <c r="K132" s="537">
        <v>0</v>
      </c>
      <c r="L132" s="537">
        <v>0</v>
      </c>
      <c r="M132" s="537">
        <v>0</v>
      </c>
      <c r="N132" s="537">
        <v>0</v>
      </c>
      <c r="O132" s="451"/>
      <c r="P132" s="452"/>
      <c r="XFD132" s="170"/>
    </row>
    <row r="133" spans="1:16 16384:16384" s="245" customFormat="1" ht="13.15" hidden="1" customHeight="1" x14ac:dyDescent="0.25">
      <c r="A133" s="454"/>
      <c r="B133" s="657"/>
      <c r="C133" s="646"/>
      <c r="D133" s="646" t="s">
        <v>180</v>
      </c>
      <c r="E133" s="543" t="s">
        <v>126</v>
      </c>
      <c r="F133" s="537">
        <v>42875936</v>
      </c>
      <c r="G133" s="450">
        <v>42875936</v>
      </c>
      <c r="H133" s="537">
        <v>0</v>
      </c>
      <c r="I133" s="537">
        <v>0</v>
      </c>
      <c r="J133" s="450">
        <v>0</v>
      </c>
      <c r="K133" s="537">
        <v>0</v>
      </c>
      <c r="L133" s="537">
        <v>0</v>
      </c>
      <c r="M133" s="537">
        <v>0</v>
      </c>
      <c r="N133" s="537">
        <v>0</v>
      </c>
      <c r="O133" s="451"/>
      <c r="P133" s="452"/>
      <c r="XFD133" s="170"/>
    </row>
    <row r="134" spans="1:16 16384:16384" s="245" customFormat="1" ht="13.15" hidden="1" customHeight="1" x14ac:dyDescent="0.25">
      <c r="A134" s="454"/>
      <c r="B134" s="657"/>
      <c r="C134" s="646" t="s">
        <v>181</v>
      </c>
      <c r="D134" s="646" t="s">
        <v>182</v>
      </c>
      <c r="E134" s="543" t="s">
        <v>124</v>
      </c>
      <c r="F134" s="537">
        <v>172198333</v>
      </c>
      <c r="G134" s="450">
        <v>172198333</v>
      </c>
      <c r="H134" s="537">
        <v>0</v>
      </c>
      <c r="I134" s="537">
        <v>0</v>
      </c>
      <c r="J134" s="450">
        <v>0</v>
      </c>
      <c r="K134" s="537">
        <v>0</v>
      </c>
      <c r="L134" s="537">
        <v>0</v>
      </c>
      <c r="M134" s="537">
        <v>0</v>
      </c>
      <c r="N134" s="537">
        <v>0</v>
      </c>
      <c r="O134" s="451"/>
      <c r="P134" s="452"/>
      <c r="XFD134" s="170"/>
    </row>
    <row r="135" spans="1:16 16384:16384" s="245" customFormat="1" ht="13.15" hidden="1" customHeight="1" x14ac:dyDescent="0.25">
      <c r="A135" s="454"/>
      <c r="B135" s="657"/>
      <c r="C135" s="646"/>
      <c r="D135" s="646" t="s">
        <v>182</v>
      </c>
      <c r="E135" s="543" t="s">
        <v>136</v>
      </c>
      <c r="F135" s="537">
        <v>251835662</v>
      </c>
      <c r="G135" s="450">
        <v>251835662</v>
      </c>
      <c r="H135" s="537">
        <v>0</v>
      </c>
      <c r="I135" s="537">
        <v>0</v>
      </c>
      <c r="J135" s="450">
        <v>0</v>
      </c>
      <c r="K135" s="537">
        <v>0</v>
      </c>
      <c r="L135" s="537">
        <v>0</v>
      </c>
      <c r="M135" s="537">
        <v>0</v>
      </c>
      <c r="N135" s="537">
        <v>0</v>
      </c>
      <c r="O135" s="451"/>
      <c r="P135" s="452"/>
    </row>
    <row r="136" spans="1:16 16384:16384" s="245" customFormat="1" ht="13.15" hidden="1" customHeight="1" x14ac:dyDescent="0.25">
      <c r="A136" s="454"/>
      <c r="B136" s="657"/>
      <c r="C136" s="646"/>
      <c r="D136" s="646" t="s">
        <v>182</v>
      </c>
      <c r="E136" s="543" t="s">
        <v>125</v>
      </c>
      <c r="F136" s="537">
        <v>89450</v>
      </c>
      <c r="G136" s="450">
        <v>89450</v>
      </c>
      <c r="H136" s="537">
        <v>0</v>
      </c>
      <c r="I136" s="537">
        <v>0</v>
      </c>
      <c r="J136" s="450">
        <v>0</v>
      </c>
      <c r="K136" s="537">
        <v>0</v>
      </c>
      <c r="L136" s="537">
        <v>0</v>
      </c>
      <c r="M136" s="537">
        <v>0</v>
      </c>
      <c r="N136" s="537">
        <v>0</v>
      </c>
      <c r="O136" s="451"/>
      <c r="P136" s="452"/>
      <c r="XFD136" s="170"/>
    </row>
    <row r="137" spans="1:16 16384:16384" s="245" customFormat="1" ht="13.15" hidden="1" customHeight="1" x14ac:dyDescent="0.25">
      <c r="A137" s="454"/>
      <c r="B137" s="657"/>
      <c r="C137" s="646"/>
      <c r="D137" s="646" t="s">
        <v>182</v>
      </c>
      <c r="E137" s="543" t="s">
        <v>131</v>
      </c>
      <c r="F137" s="537">
        <v>423084</v>
      </c>
      <c r="G137" s="450">
        <v>423084</v>
      </c>
      <c r="H137" s="537">
        <v>0</v>
      </c>
      <c r="I137" s="537">
        <v>0</v>
      </c>
      <c r="J137" s="450">
        <v>0</v>
      </c>
      <c r="K137" s="537">
        <v>0</v>
      </c>
      <c r="L137" s="537">
        <v>0</v>
      </c>
      <c r="M137" s="537">
        <v>0</v>
      </c>
      <c r="N137" s="537">
        <v>0</v>
      </c>
      <c r="O137" s="451"/>
      <c r="P137" s="452"/>
      <c r="XFD137" s="170"/>
    </row>
    <row r="138" spans="1:16 16384:16384" s="245" customFormat="1" ht="13.15" hidden="1" customHeight="1" x14ac:dyDescent="0.25">
      <c r="A138" s="454"/>
      <c r="B138" s="657"/>
      <c r="C138" s="646"/>
      <c r="D138" s="646" t="s">
        <v>182</v>
      </c>
      <c r="E138" s="543" t="s">
        <v>183</v>
      </c>
      <c r="F138" s="537">
        <v>47800</v>
      </c>
      <c r="G138" s="450">
        <v>47800</v>
      </c>
      <c r="H138" s="537">
        <v>0</v>
      </c>
      <c r="I138" s="537">
        <v>0</v>
      </c>
      <c r="J138" s="450">
        <v>0</v>
      </c>
      <c r="K138" s="537">
        <v>0</v>
      </c>
      <c r="L138" s="537">
        <v>0</v>
      </c>
      <c r="M138" s="537">
        <v>0</v>
      </c>
      <c r="N138" s="537">
        <v>0</v>
      </c>
      <c r="O138" s="451"/>
      <c r="P138" s="452"/>
      <c r="XFD138" s="170"/>
    </row>
    <row r="139" spans="1:16 16384:16384" s="245" customFormat="1" ht="13.15" hidden="1" customHeight="1" x14ac:dyDescent="0.25">
      <c r="A139" s="454"/>
      <c r="B139" s="657"/>
      <c r="C139" s="646"/>
      <c r="D139" s="646" t="s">
        <v>182</v>
      </c>
      <c r="E139" s="543" t="s">
        <v>126</v>
      </c>
      <c r="F139" s="537">
        <v>40979921</v>
      </c>
      <c r="G139" s="450">
        <v>40979921</v>
      </c>
      <c r="H139" s="537">
        <v>0</v>
      </c>
      <c r="I139" s="537">
        <v>0</v>
      </c>
      <c r="J139" s="450">
        <v>0</v>
      </c>
      <c r="K139" s="537">
        <v>0</v>
      </c>
      <c r="L139" s="537">
        <v>0</v>
      </c>
      <c r="M139" s="537">
        <v>0</v>
      </c>
      <c r="N139" s="537">
        <v>0</v>
      </c>
      <c r="O139" s="451"/>
      <c r="P139" s="452"/>
      <c r="XFD139" s="170"/>
    </row>
    <row r="140" spans="1:16 16384:16384" s="245" customFormat="1" ht="13.15" hidden="1" customHeight="1" x14ac:dyDescent="0.25">
      <c r="A140" s="454"/>
      <c r="B140" s="657"/>
      <c r="C140" s="646" t="s">
        <v>184</v>
      </c>
      <c r="D140" s="646" t="s">
        <v>185</v>
      </c>
      <c r="E140" s="543" t="s">
        <v>124</v>
      </c>
      <c r="F140" s="537">
        <v>184600000</v>
      </c>
      <c r="G140" s="450">
        <v>184600000</v>
      </c>
      <c r="H140" s="537">
        <v>0</v>
      </c>
      <c r="I140" s="537">
        <v>0</v>
      </c>
      <c r="J140" s="450">
        <v>0</v>
      </c>
      <c r="K140" s="537">
        <v>0</v>
      </c>
      <c r="L140" s="537">
        <v>0</v>
      </c>
      <c r="M140" s="537">
        <v>0</v>
      </c>
      <c r="N140" s="537">
        <v>0</v>
      </c>
      <c r="O140" s="451"/>
      <c r="P140" s="452"/>
      <c r="XFD140" s="170"/>
    </row>
    <row r="141" spans="1:16 16384:16384" s="245" customFormat="1" ht="13.15" hidden="1" customHeight="1" x14ac:dyDescent="0.25">
      <c r="A141" s="454"/>
      <c r="B141" s="657"/>
      <c r="C141" s="646"/>
      <c r="D141" s="646" t="s">
        <v>185</v>
      </c>
      <c r="E141" s="543" t="s">
        <v>129</v>
      </c>
      <c r="F141" s="537">
        <v>238253346</v>
      </c>
      <c r="G141" s="450">
        <v>238253346</v>
      </c>
      <c r="H141" s="537">
        <v>0</v>
      </c>
      <c r="I141" s="537">
        <v>0</v>
      </c>
      <c r="J141" s="450">
        <v>0</v>
      </c>
      <c r="K141" s="537">
        <v>0</v>
      </c>
      <c r="L141" s="537">
        <v>0</v>
      </c>
      <c r="M141" s="537">
        <v>0</v>
      </c>
      <c r="N141" s="537">
        <v>0</v>
      </c>
      <c r="O141" s="451"/>
      <c r="P141" s="452"/>
    </row>
    <row r="142" spans="1:16 16384:16384" s="245" customFormat="1" ht="13.15" hidden="1" customHeight="1" x14ac:dyDescent="0.25">
      <c r="A142" s="454"/>
      <c r="B142" s="657"/>
      <c r="C142" s="646"/>
      <c r="D142" s="646" t="s">
        <v>185</v>
      </c>
      <c r="E142" s="543" t="s">
        <v>125</v>
      </c>
      <c r="F142" s="537">
        <v>155642</v>
      </c>
      <c r="G142" s="450">
        <v>155642</v>
      </c>
      <c r="H142" s="537">
        <v>0</v>
      </c>
      <c r="I142" s="537">
        <v>0</v>
      </c>
      <c r="J142" s="450">
        <v>0</v>
      </c>
      <c r="K142" s="537">
        <v>0</v>
      </c>
      <c r="L142" s="537">
        <v>0</v>
      </c>
      <c r="M142" s="537">
        <v>0</v>
      </c>
      <c r="N142" s="537">
        <v>0</v>
      </c>
      <c r="O142" s="451"/>
      <c r="P142" s="452"/>
      <c r="XFD142" s="170"/>
    </row>
    <row r="143" spans="1:16 16384:16384" s="245" customFormat="1" ht="13.15" hidden="1" customHeight="1" x14ac:dyDescent="0.25">
      <c r="A143" s="454"/>
      <c r="B143" s="657"/>
      <c r="C143" s="646"/>
      <c r="D143" s="646" t="s">
        <v>185</v>
      </c>
      <c r="E143" s="543" t="s">
        <v>131</v>
      </c>
      <c r="F143" s="537">
        <v>3030583</v>
      </c>
      <c r="G143" s="450">
        <v>3030583</v>
      </c>
      <c r="H143" s="537">
        <v>0</v>
      </c>
      <c r="I143" s="537">
        <v>0</v>
      </c>
      <c r="J143" s="450">
        <v>0</v>
      </c>
      <c r="K143" s="537">
        <v>0</v>
      </c>
      <c r="L143" s="537">
        <v>0</v>
      </c>
      <c r="M143" s="537">
        <v>0</v>
      </c>
      <c r="N143" s="537">
        <v>0</v>
      </c>
      <c r="O143" s="451"/>
      <c r="P143" s="452"/>
      <c r="XFD143" s="170"/>
    </row>
    <row r="144" spans="1:16 16384:16384" s="245" customFormat="1" ht="13.15" hidden="1" customHeight="1" x14ac:dyDescent="0.25">
      <c r="A144" s="454"/>
      <c r="B144" s="657"/>
      <c r="C144" s="646" t="s">
        <v>186</v>
      </c>
      <c r="D144" s="646" t="s">
        <v>187</v>
      </c>
      <c r="E144" s="543" t="s">
        <v>124</v>
      </c>
      <c r="F144" s="537">
        <v>318715201</v>
      </c>
      <c r="G144" s="450">
        <v>318715201</v>
      </c>
      <c r="H144" s="537">
        <v>0</v>
      </c>
      <c r="I144" s="537">
        <v>0</v>
      </c>
      <c r="J144" s="450">
        <v>0</v>
      </c>
      <c r="K144" s="537">
        <v>0</v>
      </c>
      <c r="L144" s="537">
        <v>0</v>
      </c>
      <c r="M144" s="537">
        <v>0</v>
      </c>
      <c r="N144" s="537">
        <v>0</v>
      </c>
      <c r="O144" s="451"/>
      <c r="P144" s="452"/>
      <c r="XFD144" s="170"/>
    </row>
    <row r="145" spans="1:16 16384:16384" s="245" customFormat="1" ht="13.15" hidden="1" customHeight="1" x14ac:dyDescent="0.25">
      <c r="A145" s="454"/>
      <c r="B145" s="657"/>
      <c r="C145" s="646"/>
      <c r="D145" s="646" t="s">
        <v>187</v>
      </c>
      <c r="E145" s="543" t="s">
        <v>125</v>
      </c>
      <c r="F145" s="537">
        <v>149768</v>
      </c>
      <c r="G145" s="450">
        <v>149768</v>
      </c>
      <c r="H145" s="537">
        <v>0</v>
      </c>
      <c r="I145" s="537">
        <v>0</v>
      </c>
      <c r="J145" s="450">
        <v>0</v>
      </c>
      <c r="K145" s="537">
        <v>0</v>
      </c>
      <c r="L145" s="537">
        <v>0</v>
      </c>
      <c r="M145" s="537">
        <v>0</v>
      </c>
      <c r="N145" s="537">
        <v>0</v>
      </c>
      <c r="O145" s="451"/>
      <c r="P145" s="452"/>
      <c r="XFD145" s="170"/>
    </row>
    <row r="146" spans="1:16 16384:16384" s="245" customFormat="1" ht="13.15" hidden="1" customHeight="1" x14ac:dyDescent="0.25">
      <c r="A146" s="454"/>
      <c r="B146" s="657"/>
      <c r="C146" s="646"/>
      <c r="D146" s="646" t="s">
        <v>187</v>
      </c>
      <c r="E146" s="543" t="s">
        <v>132</v>
      </c>
      <c r="F146" s="537">
        <v>32160000</v>
      </c>
      <c r="G146" s="450">
        <v>32160000</v>
      </c>
      <c r="H146" s="537">
        <v>0</v>
      </c>
      <c r="I146" s="537">
        <v>0</v>
      </c>
      <c r="J146" s="450">
        <v>0</v>
      </c>
      <c r="K146" s="537">
        <v>0</v>
      </c>
      <c r="L146" s="537">
        <v>0</v>
      </c>
      <c r="M146" s="537">
        <v>0</v>
      </c>
      <c r="N146" s="537">
        <v>0</v>
      </c>
      <c r="O146" s="451"/>
      <c r="P146" s="452"/>
      <c r="XFD146" s="170"/>
    </row>
    <row r="147" spans="1:16 16384:16384" s="245" customFormat="1" ht="13.15" hidden="1" customHeight="1" x14ac:dyDescent="0.25">
      <c r="A147" s="454"/>
      <c r="B147" s="657"/>
      <c r="C147" s="646" t="s">
        <v>188</v>
      </c>
      <c r="D147" s="646" t="s">
        <v>189</v>
      </c>
      <c r="E147" s="543" t="s">
        <v>124</v>
      </c>
      <c r="F147" s="537">
        <v>189203144</v>
      </c>
      <c r="G147" s="450">
        <v>189203144</v>
      </c>
      <c r="H147" s="537">
        <v>0</v>
      </c>
      <c r="I147" s="537">
        <v>0</v>
      </c>
      <c r="J147" s="450">
        <v>0</v>
      </c>
      <c r="K147" s="537">
        <v>0</v>
      </c>
      <c r="L147" s="537">
        <v>0</v>
      </c>
      <c r="M147" s="537">
        <v>0</v>
      </c>
      <c r="N147" s="537">
        <v>0</v>
      </c>
      <c r="O147" s="451"/>
      <c r="P147" s="452"/>
      <c r="XFD147" s="170"/>
    </row>
    <row r="148" spans="1:16 16384:16384" s="245" customFormat="1" ht="13.15" hidden="1" customHeight="1" x14ac:dyDescent="0.25">
      <c r="A148" s="454"/>
      <c r="B148" s="657"/>
      <c r="C148" s="646"/>
      <c r="D148" s="646" t="s">
        <v>189</v>
      </c>
      <c r="E148" s="543" t="s">
        <v>136</v>
      </c>
      <c r="F148" s="537">
        <v>303724147</v>
      </c>
      <c r="G148" s="450">
        <v>303724147</v>
      </c>
      <c r="H148" s="537">
        <v>0</v>
      </c>
      <c r="I148" s="537">
        <v>0</v>
      </c>
      <c r="J148" s="450">
        <v>0</v>
      </c>
      <c r="K148" s="537">
        <v>0</v>
      </c>
      <c r="L148" s="537">
        <v>0</v>
      </c>
      <c r="M148" s="537">
        <v>0</v>
      </c>
      <c r="N148" s="537">
        <v>0</v>
      </c>
      <c r="O148" s="451"/>
      <c r="P148" s="452"/>
    </row>
    <row r="149" spans="1:16 16384:16384" s="245" customFormat="1" ht="13.15" hidden="1" customHeight="1" x14ac:dyDescent="0.25">
      <c r="A149" s="454"/>
      <c r="B149" s="657"/>
      <c r="C149" s="646"/>
      <c r="D149" s="646" t="s">
        <v>189</v>
      </c>
      <c r="E149" s="543" t="s">
        <v>125</v>
      </c>
      <c r="F149" s="537">
        <v>126860</v>
      </c>
      <c r="G149" s="450">
        <v>126860</v>
      </c>
      <c r="H149" s="537">
        <v>0</v>
      </c>
      <c r="I149" s="537">
        <v>0</v>
      </c>
      <c r="J149" s="450">
        <v>0</v>
      </c>
      <c r="K149" s="537">
        <v>0</v>
      </c>
      <c r="L149" s="537">
        <v>0</v>
      </c>
      <c r="M149" s="537">
        <v>0</v>
      </c>
      <c r="N149" s="537">
        <v>0</v>
      </c>
      <c r="O149" s="451"/>
      <c r="P149" s="452"/>
      <c r="XFD149" s="170"/>
    </row>
    <row r="150" spans="1:16 16384:16384" s="245" customFormat="1" ht="13.15" hidden="1" customHeight="1" x14ac:dyDescent="0.25">
      <c r="A150" s="454"/>
      <c r="B150" s="657"/>
      <c r="C150" s="646"/>
      <c r="D150" s="646" t="s">
        <v>189</v>
      </c>
      <c r="E150" s="543" t="s">
        <v>131</v>
      </c>
      <c r="F150" s="537">
        <v>4720879</v>
      </c>
      <c r="G150" s="450">
        <v>4720879</v>
      </c>
      <c r="H150" s="537">
        <v>0</v>
      </c>
      <c r="I150" s="537">
        <v>0</v>
      </c>
      <c r="J150" s="450">
        <v>0</v>
      </c>
      <c r="K150" s="537">
        <v>0</v>
      </c>
      <c r="L150" s="537">
        <v>0</v>
      </c>
      <c r="M150" s="537">
        <v>0</v>
      </c>
      <c r="N150" s="537">
        <v>0</v>
      </c>
      <c r="O150" s="451"/>
      <c r="P150" s="452"/>
      <c r="XFD150" s="170"/>
    </row>
    <row r="151" spans="1:16 16384:16384" s="245" customFormat="1" ht="13.15" hidden="1" customHeight="1" x14ac:dyDescent="0.25">
      <c r="A151" s="454"/>
      <c r="B151" s="657"/>
      <c r="C151" s="646"/>
      <c r="D151" s="646" t="s">
        <v>189</v>
      </c>
      <c r="E151" s="543" t="s">
        <v>126</v>
      </c>
      <c r="F151" s="537">
        <v>63166226</v>
      </c>
      <c r="G151" s="450">
        <v>63166226</v>
      </c>
      <c r="H151" s="537">
        <v>0</v>
      </c>
      <c r="I151" s="537">
        <v>0</v>
      </c>
      <c r="J151" s="450">
        <v>0</v>
      </c>
      <c r="K151" s="537">
        <v>0</v>
      </c>
      <c r="L151" s="537">
        <v>0</v>
      </c>
      <c r="M151" s="537">
        <v>0</v>
      </c>
      <c r="N151" s="537">
        <v>0</v>
      </c>
      <c r="O151" s="451"/>
      <c r="P151" s="452"/>
      <c r="XFD151" s="170"/>
    </row>
    <row r="152" spans="1:16 16384:16384" s="245" customFormat="1" ht="13.15" hidden="1" customHeight="1" x14ac:dyDescent="0.25">
      <c r="A152" s="454"/>
      <c r="B152" s="657"/>
      <c r="C152" s="646" t="s">
        <v>190</v>
      </c>
      <c r="D152" s="646" t="s">
        <v>2939</v>
      </c>
      <c r="E152" s="543" t="s">
        <v>124</v>
      </c>
      <c r="F152" s="537">
        <v>483443746</v>
      </c>
      <c r="G152" s="450">
        <v>483443746</v>
      </c>
      <c r="H152" s="537">
        <v>0</v>
      </c>
      <c r="I152" s="537">
        <v>0</v>
      </c>
      <c r="J152" s="450">
        <v>0</v>
      </c>
      <c r="K152" s="537">
        <v>0</v>
      </c>
      <c r="L152" s="537">
        <v>0</v>
      </c>
      <c r="M152" s="537">
        <v>0</v>
      </c>
      <c r="N152" s="537">
        <v>0</v>
      </c>
      <c r="O152" s="451"/>
      <c r="P152" s="452"/>
      <c r="XFD152" s="170"/>
    </row>
    <row r="153" spans="1:16 16384:16384" s="245" customFormat="1" ht="13.15" hidden="1" customHeight="1" x14ac:dyDescent="0.25">
      <c r="A153" s="454"/>
      <c r="B153" s="657"/>
      <c r="C153" s="646"/>
      <c r="D153" s="646" t="s">
        <v>2939</v>
      </c>
      <c r="E153" s="543" t="s">
        <v>125</v>
      </c>
      <c r="F153" s="537">
        <v>287736</v>
      </c>
      <c r="G153" s="450">
        <v>287736</v>
      </c>
      <c r="H153" s="537">
        <v>0</v>
      </c>
      <c r="I153" s="537">
        <v>0</v>
      </c>
      <c r="J153" s="450">
        <v>0</v>
      </c>
      <c r="K153" s="537">
        <v>0</v>
      </c>
      <c r="L153" s="537">
        <v>0</v>
      </c>
      <c r="M153" s="537">
        <v>0</v>
      </c>
      <c r="N153" s="537">
        <v>0</v>
      </c>
      <c r="O153" s="451"/>
      <c r="P153" s="452"/>
      <c r="XFD153" s="170"/>
    </row>
    <row r="154" spans="1:16 16384:16384" s="245" customFormat="1" ht="13.15" hidden="1" customHeight="1" x14ac:dyDescent="0.25">
      <c r="A154" s="454"/>
      <c r="B154" s="657"/>
      <c r="C154" s="646" t="s">
        <v>191</v>
      </c>
      <c r="D154" s="646" t="s">
        <v>192</v>
      </c>
      <c r="E154" s="543" t="s">
        <v>124</v>
      </c>
      <c r="F154" s="537">
        <v>155400411</v>
      </c>
      <c r="G154" s="450">
        <v>155400411</v>
      </c>
      <c r="H154" s="537">
        <v>0</v>
      </c>
      <c r="I154" s="537">
        <v>0</v>
      </c>
      <c r="J154" s="450">
        <v>0</v>
      </c>
      <c r="K154" s="537">
        <v>0</v>
      </c>
      <c r="L154" s="537">
        <v>0</v>
      </c>
      <c r="M154" s="537">
        <v>0</v>
      </c>
      <c r="N154" s="537">
        <v>0</v>
      </c>
      <c r="O154" s="451"/>
      <c r="P154" s="452"/>
      <c r="XFD154" s="170"/>
    </row>
    <row r="155" spans="1:16 16384:16384" s="245" customFormat="1" ht="13.15" hidden="1" customHeight="1" x14ac:dyDescent="0.25">
      <c r="A155" s="454"/>
      <c r="B155" s="657"/>
      <c r="C155" s="646"/>
      <c r="D155" s="646" t="s">
        <v>192</v>
      </c>
      <c r="E155" s="543" t="s">
        <v>136</v>
      </c>
      <c r="F155" s="537">
        <v>167000000</v>
      </c>
      <c r="G155" s="450">
        <v>167000000</v>
      </c>
      <c r="H155" s="537">
        <v>0</v>
      </c>
      <c r="I155" s="537">
        <v>0</v>
      </c>
      <c r="J155" s="450">
        <v>0</v>
      </c>
      <c r="K155" s="537">
        <v>0</v>
      </c>
      <c r="L155" s="537">
        <v>0</v>
      </c>
      <c r="M155" s="537">
        <v>0</v>
      </c>
      <c r="N155" s="537">
        <v>0</v>
      </c>
      <c r="O155" s="451"/>
      <c r="P155" s="452"/>
    </row>
    <row r="156" spans="1:16 16384:16384" s="245" customFormat="1" ht="13.15" hidden="1" customHeight="1" x14ac:dyDescent="0.25">
      <c r="A156" s="454"/>
      <c r="B156" s="657"/>
      <c r="C156" s="646"/>
      <c r="D156" s="646" t="s">
        <v>192</v>
      </c>
      <c r="E156" s="543" t="s">
        <v>125</v>
      </c>
      <c r="F156" s="537">
        <v>166247</v>
      </c>
      <c r="G156" s="450">
        <v>166247</v>
      </c>
      <c r="H156" s="537">
        <v>0</v>
      </c>
      <c r="I156" s="537">
        <v>0</v>
      </c>
      <c r="J156" s="450">
        <v>0</v>
      </c>
      <c r="K156" s="537">
        <v>0</v>
      </c>
      <c r="L156" s="537">
        <v>0</v>
      </c>
      <c r="M156" s="537">
        <v>0</v>
      </c>
      <c r="N156" s="537">
        <v>0</v>
      </c>
      <c r="O156" s="451"/>
      <c r="P156" s="452"/>
      <c r="XFD156" s="170"/>
    </row>
    <row r="157" spans="1:16 16384:16384" s="245" customFormat="1" ht="13.15" hidden="1" customHeight="1" x14ac:dyDescent="0.25">
      <c r="A157" s="454"/>
      <c r="B157" s="657"/>
      <c r="C157" s="646"/>
      <c r="D157" s="646" t="s">
        <v>192</v>
      </c>
      <c r="E157" s="543" t="s">
        <v>130</v>
      </c>
      <c r="F157" s="537">
        <v>493710</v>
      </c>
      <c r="G157" s="450">
        <v>493710</v>
      </c>
      <c r="H157" s="537">
        <v>0</v>
      </c>
      <c r="I157" s="537">
        <v>0</v>
      </c>
      <c r="J157" s="450">
        <v>0</v>
      </c>
      <c r="K157" s="537">
        <v>0</v>
      </c>
      <c r="L157" s="537">
        <v>0</v>
      </c>
      <c r="M157" s="537">
        <v>0</v>
      </c>
      <c r="N157" s="537">
        <v>0</v>
      </c>
      <c r="O157" s="451"/>
      <c r="P157" s="452"/>
      <c r="XFD157" s="170"/>
    </row>
    <row r="158" spans="1:16 16384:16384" s="245" customFormat="1" ht="13.15" hidden="1" customHeight="1" x14ac:dyDescent="0.25">
      <c r="A158" s="454"/>
      <c r="B158" s="657"/>
      <c r="C158" s="646"/>
      <c r="D158" s="646" t="s">
        <v>192</v>
      </c>
      <c r="E158" s="543" t="s">
        <v>131</v>
      </c>
      <c r="F158" s="537">
        <v>3500000</v>
      </c>
      <c r="G158" s="450">
        <v>3500000</v>
      </c>
      <c r="H158" s="537">
        <v>0</v>
      </c>
      <c r="I158" s="537">
        <v>0</v>
      </c>
      <c r="J158" s="450">
        <v>0</v>
      </c>
      <c r="K158" s="537">
        <v>0</v>
      </c>
      <c r="L158" s="537">
        <v>0</v>
      </c>
      <c r="M158" s="537">
        <v>0</v>
      </c>
      <c r="N158" s="537">
        <v>0</v>
      </c>
      <c r="O158" s="451"/>
      <c r="P158" s="452"/>
      <c r="XFD158" s="170"/>
    </row>
    <row r="159" spans="1:16 16384:16384" s="245" customFormat="1" ht="13.15" hidden="1" customHeight="1" x14ac:dyDescent="0.25">
      <c r="A159" s="454"/>
      <c r="B159" s="657"/>
      <c r="C159" s="646"/>
      <c r="D159" s="646" t="s">
        <v>192</v>
      </c>
      <c r="E159" s="543" t="s">
        <v>132</v>
      </c>
      <c r="F159" s="537">
        <v>34596000</v>
      </c>
      <c r="G159" s="450">
        <v>34596000</v>
      </c>
      <c r="H159" s="537">
        <v>0</v>
      </c>
      <c r="I159" s="537">
        <v>0</v>
      </c>
      <c r="J159" s="450">
        <v>0</v>
      </c>
      <c r="K159" s="537">
        <v>0</v>
      </c>
      <c r="L159" s="537">
        <v>0</v>
      </c>
      <c r="M159" s="537">
        <v>0</v>
      </c>
      <c r="N159" s="537">
        <v>0</v>
      </c>
      <c r="O159" s="451"/>
      <c r="P159" s="452"/>
      <c r="XFD159" s="170"/>
    </row>
    <row r="160" spans="1:16 16384:16384" s="245" customFormat="1" ht="13.15" hidden="1" customHeight="1" x14ac:dyDescent="0.25">
      <c r="A160" s="454"/>
      <c r="B160" s="657"/>
      <c r="C160" s="646" t="s">
        <v>193</v>
      </c>
      <c r="D160" s="646" t="s">
        <v>2940</v>
      </c>
      <c r="E160" s="543" t="s">
        <v>124</v>
      </c>
      <c r="F160" s="537">
        <v>421815678</v>
      </c>
      <c r="G160" s="450">
        <v>421815678</v>
      </c>
      <c r="H160" s="537">
        <v>0</v>
      </c>
      <c r="I160" s="537">
        <v>0</v>
      </c>
      <c r="J160" s="450">
        <v>0</v>
      </c>
      <c r="K160" s="537">
        <v>0</v>
      </c>
      <c r="L160" s="537">
        <v>0</v>
      </c>
      <c r="M160" s="537">
        <v>0</v>
      </c>
      <c r="N160" s="537">
        <v>0</v>
      </c>
      <c r="O160" s="451"/>
      <c r="P160" s="452"/>
      <c r="XFD160" s="170"/>
    </row>
    <row r="161" spans="1:16 16384:16384" s="245" customFormat="1" ht="13.15" hidden="1" customHeight="1" x14ac:dyDescent="0.25">
      <c r="A161" s="454"/>
      <c r="B161" s="657"/>
      <c r="C161" s="646"/>
      <c r="D161" s="646" t="s">
        <v>2940</v>
      </c>
      <c r="E161" s="543" t="s">
        <v>125</v>
      </c>
      <c r="F161" s="537">
        <v>252573</v>
      </c>
      <c r="G161" s="450">
        <v>252573</v>
      </c>
      <c r="H161" s="537">
        <v>0</v>
      </c>
      <c r="I161" s="537">
        <v>0</v>
      </c>
      <c r="J161" s="450">
        <v>0</v>
      </c>
      <c r="K161" s="537">
        <v>0</v>
      </c>
      <c r="L161" s="537">
        <v>0</v>
      </c>
      <c r="M161" s="537">
        <v>0</v>
      </c>
      <c r="N161" s="537">
        <v>0</v>
      </c>
      <c r="O161" s="451"/>
      <c r="P161" s="452"/>
      <c r="XFD161" s="170"/>
    </row>
    <row r="162" spans="1:16 16384:16384" s="245" customFormat="1" ht="13.15" hidden="1" customHeight="1" x14ac:dyDescent="0.25">
      <c r="A162" s="454"/>
      <c r="B162" s="657"/>
      <c r="C162" s="646"/>
      <c r="D162" s="646" t="s">
        <v>2940</v>
      </c>
      <c r="E162" s="543" t="s">
        <v>130</v>
      </c>
      <c r="F162" s="537">
        <v>1695984</v>
      </c>
      <c r="G162" s="450">
        <v>1695984</v>
      </c>
      <c r="H162" s="537">
        <v>0</v>
      </c>
      <c r="I162" s="537">
        <v>0</v>
      </c>
      <c r="J162" s="450">
        <v>0</v>
      </c>
      <c r="K162" s="537">
        <v>0</v>
      </c>
      <c r="L162" s="537">
        <v>0</v>
      </c>
      <c r="M162" s="537">
        <v>0</v>
      </c>
      <c r="N162" s="537">
        <v>0</v>
      </c>
      <c r="O162" s="451"/>
      <c r="P162" s="452"/>
      <c r="XFD162" s="170"/>
    </row>
    <row r="163" spans="1:16 16384:16384" s="245" customFormat="1" ht="13.15" hidden="1" customHeight="1" x14ac:dyDescent="0.25">
      <c r="A163" s="454"/>
      <c r="B163" s="657"/>
      <c r="C163" s="646"/>
      <c r="D163" s="646" t="s">
        <v>2940</v>
      </c>
      <c r="E163" s="543" t="s">
        <v>132</v>
      </c>
      <c r="F163" s="537">
        <v>42683174</v>
      </c>
      <c r="G163" s="450">
        <v>42683174</v>
      </c>
      <c r="H163" s="537">
        <v>0</v>
      </c>
      <c r="I163" s="537">
        <v>0</v>
      </c>
      <c r="J163" s="450">
        <v>0</v>
      </c>
      <c r="K163" s="537">
        <v>0</v>
      </c>
      <c r="L163" s="537">
        <v>0</v>
      </c>
      <c r="M163" s="537">
        <v>0</v>
      </c>
      <c r="N163" s="537">
        <v>0</v>
      </c>
      <c r="O163" s="451"/>
      <c r="P163" s="452"/>
      <c r="XFD163" s="170"/>
    </row>
    <row r="164" spans="1:16 16384:16384" s="245" customFormat="1" ht="13.15" hidden="1" customHeight="1" x14ac:dyDescent="0.25">
      <c r="A164" s="454"/>
      <c r="B164" s="657"/>
      <c r="C164" s="646" t="s">
        <v>194</v>
      </c>
      <c r="D164" s="646" t="s">
        <v>195</v>
      </c>
      <c r="E164" s="543" t="s">
        <v>124</v>
      </c>
      <c r="F164" s="537">
        <v>130059130</v>
      </c>
      <c r="G164" s="450">
        <v>130059130</v>
      </c>
      <c r="H164" s="537">
        <v>0</v>
      </c>
      <c r="I164" s="537">
        <v>0</v>
      </c>
      <c r="J164" s="450">
        <v>0</v>
      </c>
      <c r="K164" s="537">
        <v>0</v>
      </c>
      <c r="L164" s="537">
        <v>0</v>
      </c>
      <c r="M164" s="537">
        <v>0</v>
      </c>
      <c r="N164" s="537">
        <v>0</v>
      </c>
      <c r="O164" s="451"/>
      <c r="P164" s="452"/>
      <c r="XFD164" s="170"/>
    </row>
    <row r="165" spans="1:16 16384:16384" s="245" customFormat="1" ht="13.15" hidden="1" customHeight="1" x14ac:dyDescent="0.25">
      <c r="A165" s="454"/>
      <c r="B165" s="657"/>
      <c r="C165" s="646"/>
      <c r="D165" s="646" t="s">
        <v>195</v>
      </c>
      <c r="E165" s="543" t="s">
        <v>129</v>
      </c>
      <c r="F165" s="537">
        <v>254269513</v>
      </c>
      <c r="G165" s="450">
        <v>254269513</v>
      </c>
      <c r="H165" s="537">
        <v>0</v>
      </c>
      <c r="I165" s="537">
        <v>0</v>
      </c>
      <c r="J165" s="450">
        <v>0</v>
      </c>
      <c r="K165" s="537">
        <v>0</v>
      </c>
      <c r="L165" s="537">
        <v>0</v>
      </c>
      <c r="M165" s="537">
        <v>0</v>
      </c>
      <c r="N165" s="537">
        <v>0</v>
      </c>
      <c r="O165" s="451"/>
      <c r="P165" s="452"/>
    </row>
    <row r="166" spans="1:16 16384:16384" s="245" customFormat="1" ht="13.15" hidden="1" customHeight="1" x14ac:dyDescent="0.25">
      <c r="A166" s="454"/>
      <c r="B166" s="657"/>
      <c r="C166" s="646"/>
      <c r="D166" s="646" t="s">
        <v>195</v>
      </c>
      <c r="E166" s="543" t="s">
        <v>125</v>
      </c>
      <c r="F166" s="537">
        <v>193802</v>
      </c>
      <c r="G166" s="450">
        <v>193802</v>
      </c>
      <c r="H166" s="537">
        <v>0</v>
      </c>
      <c r="I166" s="537">
        <v>0</v>
      </c>
      <c r="J166" s="450">
        <v>0</v>
      </c>
      <c r="K166" s="537">
        <v>0</v>
      </c>
      <c r="L166" s="537">
        <v>0</v>
      </c>
      <c r="M166" s="537">
        <v>0</v>
      </c>
      <c r="N166" s="537">
        <v>0</v>
      </c>
      <c r="O166" s="451"/>
      <c r="P166" s="452"/>
      <c r="XFD166" s="170"/>
    </row>
    <row r="167" spans="1:16 16384:16384" s="245" customFormat="1" ht="13.15" hidden="1" customHeight="1" x14ac:dyDescent="0.25">
      <c r="A167" s="454"/>
      <c r="B167" s="657"/>
      <c r="C167" s="646"/>
      <c r="D167" s="646" t="s">
        <v>195</v>
      </c>
      <c r="E167" s="543" t="s">
        <v>126</v>
      </c>
      <c r="F167" s="537">
        <v>50031968</v>
      </c>
      <c r="G167" s="450">
        <v>50031968</v>
      </c>
      <c r="H167" s="537">
        <v>0</v>
      </c>
      <c r="I167" s="537">
        <v>0</v>
      </c>
      <c r="J167" s="450">
        <v>0</v>
      </c>
      <c r="K167" s="537">
        <v>0</v>
      </c>
      <c r="L167" s="537">
        <v>0</v>
      </c>
      <c r="M167" s="537">
        <v>0</v>
      </c>
      <c r="N167" s="537">
        <v>0</v>
      </c>
      <c r="O167" s="451"/>
      <c r="P167" s="452"/>
      <c r="XFD167" s="170"/>
    </row>
    <row r="168" spans="1:16 16384:16384" s="245" customFormat="1" ht="13.15" hidden="1" customHeight="1" x14ac:dyDescent="0.25">
      <c r="A168" s="454"/>
      <c r="B168" s="657"/>
      <c r="C168" s="646" t="s">
        <v>196</v>
      </c>
      <c r="D168" s="646" t="s">
        <v>197</v>
      </c>
      <c r="E168" s="543" t="s">
        <v>124</v>
      </c>
      <c r="F168" s="537">
        <v>111257059</v>
      </c>
      <c r="G168" s="450">
        <v>111257059</v>
      </c>
      <c r="H168" s="537">
        <v>0</v>
      </c>
      <c r="I168" s="537">
        <v>0</v>
      </c>
      <c r="J168" s="450">
        <v>0</v>
      </c>
      <c r="K168" s="537">
        <v>0</v>
      </c>
      <c r="L168" s="537">
        <v>0</v>
      </c>
      <c r="M168" s="537">
        <v>0</v>
      </c>
      <c r="N168" s="537">
        <v>0</v>
      </c>
      <c r="O168" s="451"/>
      <c r="P168" s="452"/>
      <c r="XFD168" s="170"/>
    </row>
    <row r="169" spans="1:16 16384:16384" s="245" customFormat="1" ht="13.15" hidden="1" customHeight="1" x14ac:dyDescent="0.25">
      <c r="A169" s="454"/>
      <c r="B169" s="657"/>
      <c r="C169" s="646"/>
      <c r="D169" s="646" t="s">
        <v>197</v>
      </c>
      <c r="E169" s="543" t="s">
        <v>129</v>
      </c>
      <c r="F169" s="537">
        <v>259604695</v>
      </c>
      <c r="G169" s="450">
        <v>259604695</v>
      </c>
      <c r="H169" s="537">
        <v>0</v>
      </c>
      <c r="I169" s="537">
        <v>0</v>
      </c>
      <c r="J169" s="450">
        <v>0</v>
      </c>
      <c r="K169" s="537">
        <v>0</v>
      </c>
      <c r="L169" s="537">
        <v>0</v>
      </c>
      <c r="M169" s="537">
        <v>0</v>
      </c>
      <c r="N169" s="537">
        <v>0</v>
      </c>
      <c r="O169" s="451"/>
      <c r="P169" s="452"/>
    </row>
    <row r="170" spans="1:16 16384:16384" s="245" customFormat="1" ht="13.15" hidden="1" customHeight="1" x14ac:dyDescent="0.25">
      <c r="A170" s="454"/>
      <c r="B170" s="657"/>
      <c r="C170" s="646"/>
      <c r="D170" s="646" t="s">
        <v>197</v>
      </c>
      <c r="E170" s="543" t="s">
        <v>125</v>
      </c>
      <c r="F170" s="537">
        <v>113569</v>
      </c>
      <c r="G170" s="450">
        <v>113569</v>
      </c>
      <c r="H170" s="537">
        <v>0</v>
      </c>
      <c r="I170" s="537">
        <v>0</v>
      </c>
      <c r="J170" s="450">
        <v>0</v>
      </c>
      <c r="K170" s="537">
        <v>0</v>
      </c>
      <c r="L170" s="537">
        <v>0</v>
      </c>
      <c r="M170" s="537">
        <v>0</v>
      </c>
      <c r="N170" s="537">
        <v>0</v>
      </c>
      <c r="O170" s="451"/>
      <c r="P170" s="452"/>
      <c r="XFD170" s="170"/>
    </row>
    <row r="171" spans="1:16 16384:16384" s="245" customFormat="1" ht="13.15" hidden="1" customHeight="1" x14ac:dyDescent="0.25">
      <c r="A171" s="454"/>
      <c r="B171" s="657"/>
      <c r="C171" s="646"/>
      <c r="D171" s="646" t="s">
        <v>197</v>
      </c>
      <c r="E171" s="543" t="s">
        <v>131</v>
      </c>
      <c r="F171" s="537">
        <v>3738286</v>
      </c>
      <c r="G171" s="450">
        <v>3738286</v>
      </c>
      <c r="H171" s="537">
        <v>0</v>
      </c>
      <c r="I171" s="537">
        <v>0</v>
      </c>
      <c r="J171" s="450">
        <v>0</v>
      </c>
      <c r="K171" s="537">
        <v>0</v>
      </c>
      <c r="L171" s="537">
        <v>0</v>
      </c>
      <c r="M171" s="537">
        <v>0</v>
      </c>
      <c r="N171" s="537">
        <v>0</v>
      </c>
      <c r="O171" s="451"/>
      <c r="P171" s="452"/>
      <c r="XFD171" s="170"/>
    </row>
    <row r="172" spans="1:16 16384:16384" s="245" customFormat="1" ht="13.15" hidden="1" customHeight="1" x14ac:dyDescent="0.25">
      <c r="A172" s="454"/>
      <c r="B172" s="657"/>
      <c r="C172" s="646" t="s">
        <v>198</v>
      </c>
      <c r="D172" s="646" t="s">
        <v>2941</v>
      </c>
      <c r="E172" s="543" t="s">
        <v>124</v>
      </c>
      <c r="F172" s="537">
        <v>509286063</v>
      </c>
      <c r="G172" s="450">
        <v>509286063</v>
      </c>
      <c r="H172" s="537">
        <v>0</v>
      </c>
      <c r="I172" s="537">
        <v>0</v>
      </c>
      <c r="J172" s="450">
        <v>0</v>
      </c>
      <c r="K172" s="537">
        <v>0</v>
      </c>
      <c r="L172" s="537">
        <v>0</v>
      </c>
      <c r="M172" s="537">
        <v>0</v>
      </c>
      <c r="N172" s="537">
        <v>0</v>
      </c>
      <c r="O172" s="451"/>
      <c r="P172" s="452"/>
      <c r="XFD172" s="170"/>
    </row>
    <row r="173" spans="1:16 16384:16384" s="245" customFormat="1" ht="13.15" hidden="1" customHeight="1" x14ac:dyDescent="0.25">
      <c r="A173" s="454"/>
      <c r="B173" s="657"/>
      <c r="C173" s="646"/>
      <c r="D173" s="646" t="s">
        <v>2941</v>
      </c>
      <c r="E173" s="543" t="s">
        <v>125</v>
      </c>
      <c r="F173" s="537">
        <v>86911</v>
      </c>
      <c r="G173" s="450">
        <v>86911</v>
      </c>
      <c r="H173" s="537">
        <v>0</v>
      </c>
      <c r="I173" s="537">
        <v>0</v>
      </c>
      <c r="J173" s="450">
        <v>0</v>
      </c>
      <c r="K173" s="537">
        <v>0</v>
      </c>
      <c r="L173" s="537">
        <v>0</v>
      </c>
      <c r="M173" s="537">
        <v>0</v>
      </c>
      <c r="N173" s="537">
        <v>0</v>
      </c>
      <c r="O173" s="451"/>
      <c r="P173" s="452"/>
      <c r="XFD173" s="170"/>
    </row>
    <row r="174" spans="1:16 16384:16384" s="245" customFormat="1" ht="13.15" hidden="1" customHeight="1" x14ac:dyDescent="0.25">
      <c r="A174" s="454"/>
      <c r="B174" s="657"/>
      <c r="C174" s="646"/>
      <c r="D174" s="646" t="s">
        <v>2941</v>
      </c>
      <c r="E174" s="543" t="s">
        <v>126</v>
      </c>
      <c r="F174" s="537">
        <v>70377364</v>
      </c>
      <c r="G174" s="450">
        <v>70377364</v>
      </c>
      <c r="H174" s="537">
        <v>0</v>
      </c>
      <c r="I174" s="537">
        <v>0</v>
      </c>
      <c r="J174" s="450">
        <v>0</v>
      </c>
      <c r="K174" s="537">
        <v>0</v>
      </c>
      <c r="L174" s="537">
        <v>0</v>
      </c>
      <c r="M174" s="537">
        <v>0</v>
      </c>
      <c r="N174" s="537">
        <v>0</v>
      </c>
      <c r="O174" s="451"/>
      <c r="P174" s="452"/>
      <c r="XFD174" s="170"/>
    </row>
    <row r="175" spans="1:16 16384:16384" s="245" customFormat="1" ht="13.15" hidden="1" customHeight="1" x14ac:dyDescent="0.25">
      <c r="A175" s="454"/>
      <c r="B175" s="657"/>
      <c r="C175" s="646" t="s">
        <v>199</v>
      </c>
      <c r="D175" s="646" t="s">
        <v>200</v>
      </c>
      <c r="E175" s="543" t="s">
        <v>124</v>
      </c>
      <c r="F175" s="537">
        <v>156350817</v>
      </c>
      <c r="G175" s="450">
        <v>156350817</v>
      </c>
      <c r="H175" s="537">
        <v>0</v>
      </c>
      <c r="I175" s="537">
        <v>0</v>
      </c>
      <c r="J175" s="450">
        <v>0</v>
      </c>
      <c r="K175" s="537">
        <v>0</v>
      </c>
      <c r="L175" s="537">
        <v>0</v>
      </c>
      <c r="M175" s="537">
        <v>0</v>
      </c>
      <c r="N175" s="537">
        <v>0</v>
      </c>
      <c r="O175" s="451"/>
      <c r="P175" s="452"/>
      <c r="XFD175" s="170"/>
    </row>
    <row r="176" spans="1:16 16384:16384" s="245" customFormat="1" ht="13.15" hidden="1" customHeight="1" x14ac:dyDescent="0.25">
      <c r="A176" s="454"/>
      <c r="B176" s="657"/>
      <c r="C176" s="646"/>
      <c r="D176" s="646" t="s">
        <v>200</v>
      </c>
      <c r="E176" s="543" t="s">
        <v>129</v>
      </c>
      <c r="F176" s="537">
        <v>356736852</v>
      </c>
      <c r="G176" s="450">
        <v>356736852</v>
      </c>
      <c r="H176" s="537">
        <v>0</v>
      </c>
      <c r="I176" s="537">
        <v>0</v>
      </c>
      <c r="J176" s="450">
        <v>0</v>
      </c>
      <c r="K176" s="537">
        <v>0</v>
      </c>
      <c r="L176" s="537">
        <v>0</v>
      </c>
      <c r="M176" s="537">
        <v>0</v>
      </c>
      <c r="N176" s="537">
        <v>0</v>
      </c>
      <c r="O176" s="451"/>
      <c r="P176" s="452"/>
    </row>
    <row r="177" spans="1:16 16384:16384" s="245" customFormat="1" ht="13.15" customHeight="1" x14ac:dyDescent="0.25">
      <c r="A177" s="454"/>
      <c r="B177" s="657"/>
      <c r="C177" s="646"/>
      <c r="D177" s="646" t="s">
        <v>200</v>
      </c>
      <c r="E177" s="543" t="s">
        <v>125</v>
      </c>
      <c r="F177" s="537">
        <v>489037</v>
      </c>
      <c r="G177" s="450">
        <v>345552</v>
      </c>
      <c r="H177" s="537">
        <v>143485</v>
      </c>
      <c r="I177" s="537">
        <v>0</v>
      </c>
      <c r="J177" s="450">
        <v>143485</v>
      </c>
      <c r="K177" s="537">
        <v>0</v>
      </c>
      <c r="L177" s="537">
        <v>0</v>
      </c>
      <c r="M177" s="537">
        <v>0</v>
      </c>
      <c r="N177" s="537">
        <v>143485</v>
      </c>
      <c r="O177" s="451"/>
      <c r="P177" s="452"/>
      <c r="XFD177" s="170"/>
    </row>
    <row r="178" spans="1:16 16384:16384" s="245" customFormat="1" ht="13.15" hidden="1" customHeight="1" x14ac:dyDescent="0.25">
      <c r="A178" s="454"/>
      <c r="B178" s="657"/>
      <c r="C178" s="646"/>
      <c r="D178" s="646" t="s">
        <v>200</v>
      </c>
      <c r="E178" s="543" t="s">
        <v>130</v>
      </c>
      <c r="F178" s="537">
        <v>955562</v>
      </c>
      <c r="G178" s="450">
        <v>955562</v>
      </c>
      <c r="H178" s="537">
        <v>0</v>
      </c>
      <c r="I178" s="537">
        <v>0</v>
      </c>
      <c r="J178" s="450">
        <v>0</v>
      </c>
      <c r="K178" s="537">
        <v>0</v>
      </c>
      <c r="L178" s="537">
        <v>0</v>
      </c>
      <c r="M178" s="537">
        <v>0</v>
      </c>
      <c r="N178" s="537">
        <v>0</v>
      </c>
      <c r="O178" s="451"/>
      <c r="P178" s="452"/>
      <c r="XFD178" s="170"/>
    </row>
    <row r="179" spans="1:16 16384:16384" s="245" customFormat="1" ht="13.15" hidden="1" customHeight="1" x14ac:dyDescent="0.25">
      <c r="A179" s="454"/>
      <c r="B179" s="657"/>
      <c r="C179" s="646"/>
      <c r="D179" s="646" t="s">
        <v>200</v>
      </c>
      <c r="E179" s="543" t="s">
        <v>139</v>
      </c>
      <c r="F179" s="537">
        <v>4822372</v>
      </c>
      <c r="G179" s="450">
        <v>4822372</v>
      </c>
      <c r="H179" s="537">
        <v>0</v>
      </c>
      <c r="I179" s="537">
        <v>0</v>
      </c>
      <c r="J179" s="450">
        <v>0</v>
      </c>
      <c r="K179" s="537">
        <v>0</v>
      </c>
      <c r="L179" s="537">
        <v>0</v>
      </c>
      <c r="M179" s="537">
        <v>0</v>
      </c>
      <c r="N179" s="537">
        <v>0</v>
      </c>
      <c r="O179" s="451"/>
      <c r="P179" s="452"/>
      <c r="XFD179" s="170"/>
    </row>
    <row r="180" spans="1:16 16384:16384" s="245" customFormat="1" ht="13.15" hidden="1" customHeight="1" x14ac:dyDescent="0.25">
      <c r="A180" s="454"/>
      <c r="B180" s="657"/>
      <c r="C180" s="646"/>
      <c r="D180" s="646" t="s">
        <v>200</v>
      </c>
      <c r="E180" s="543" t="s">
        <v>132</v>
      </c>
      <c r="F180" s="537">
        <v>68327538</v>
      </c>
      <c r="G180" s="450">
        <v>68327538</v>
      </c>
      <c r="H180" s="537">
        <v>0</v>
      </c>
      <c r="I180" s="537">
        <v>0</v>
      </c>
      <c r="J180" s="450">
        <v>0</v>
      </c>
      <c r="K180" s="537">
        <v>0</v>
      </c>
      <c r="L180" s="537">
        <v>0</v>
      </c>
      <c r="M180" s="537">
        <v>0</v>
      </c>
      <c r="N180" s="537">
        <v>0</v>
      </c>
      <c r="O180" s="451"/>
      <c r="P180" s="452"/>
      <c r="XFD180" s="170"/>
    </row>
    <row r="181" spans="1:16 16384:16384" s="245" customFormat="1" ht="13.15" hidden="1" customHeight="1" x14ac:dyDescent="0.25">
      <c r="A181" s="454"/>
      <c r="B181" s="657"/>
      <c r="C181" s="646" t="s">
        <v>201</v>
      </c>
      <c r="D181" s="646" t="s">
        <v>202</v>
      </c>
      <c r="E181" s="543" t="s">
        <v>124</v>
      </c>
      <c r="F181" s="537">
        <v>215486084</v>
      </c>
      <c r="G181" s="450">
        <v>215486084</v>
      </c>
      <c r="H181" s="537">
        <v>0</v>
      </c>
      <c r="I181" s="537">
        <v>0</v>
      </c>
      <c r="J181" s="450">
        <v>0</v>
      </c>
      <c r="K181" s="537">
        <v>0</v>
      </c>
      <c r="L181" s="537">
        <v>0</v>
      </c>
      <c r="M181" s="537">
        <v>0</v>
      </c>
      <c r="N181" s="537">
        <v>0</v>
      </c>
      <c r="O181" s="451"/>
      <c r="P181" s="452"/>
      <c r="XFD181" s="170"/>
    </row>
    <row r="182" spans="1:16 16384:16384" s="245" customFormat="1" ht="13.15" hidden="1" customHeight="1" x14ac:dyDescent="0.25">
      <c r="A182" s="454"/>
      <c r="B182" s="657"/>
      <c r="C182" s="646"/>
      <c r="D182" s="646" t="s">
        <v>202</v>
      </c>
      <c r="E182" s="543" t="s">
        <v>129</v>
      </c>
      <c r="F182" s="537">
        <v>106676015</v>
      </c>
      <c r="G182" s="450">
        <v>106676015</v>
      </c>
      <c r="H182" s="537">
        <v>0</v>
      </c>
      <c r="I182" s="537">
        <v>0</v>
      </c>
      <c r="J182" s="450">
        <v>0</v>
      </c>
      <c r="K182" s="537">
        <v>0</v>
      </c>
      <c r="L182" s="537">
        <v>0</v>
      </c>
      <c r="M182" s="537">
        <v>0</v>
      </c>
      <c r="N182" s="537">
        <v>0</v>
      </c>
      <c r="O182" s="451"/>
      <c r="P182" s="452"/>
    </row>
    <row r="183" spans="1:16 16384:16384" s="245" customFormat="1" ht="13.15" hidden="1" customHeight="1" x14ac:dyDescent="0.25">
      <c r="A183" s="454"/>
      <c r="B183" s="657"/>
      <c r="C183" s="646"/>
      <c r="D183" s="646" t="s">
        <v>202</v>
      </c>
      <c r="E183" s="543" t="s">
        <v>125</v>
      </c>
      <c r="F183" s="537">
        <v>120514</v>
      </c>
      <c r="G183" s="450">
        <v>120514</v>
      </c>
      <c r="H183" s="537">
        <v>0</v>
      </c>
      <c r="I183" s="537">
        <v>0</v>
      </c>
      <c r="J183" s="450">
        <v>0</v>
      </c>
      <c r="K183" s="537">
        <v>0</v>
      </c>
      <c r="L183" s="537">
        <v>0</v>
      </c>
      <c r="M183" s="537">
        <v>0</v>
      </c>
      <c r="N183" s="537">
        <v>0</v>
      </c>
      <c r="O183" s="451"/>
      <c r="P183" s="452"/>
      <c r="XFD183" s="170"/>
    </row>
    <row r="184" spans="1:16 16384:16384" s="245" customFormat="1" ht="13.15" hidden="1" customHeight="1" x14ac:dyDescent="0.25">
      <c r="A184" s="454"/>
      <c r="B184" s="657"/>
      <c r="C184" s="646"/>
      <c r="D184" s="646" t="s">
        <v>202</v>
      </c>
      <c r="E184" s="543" t="s">
        <v>131</v>
      </c>
      <c r="F184" s="537">
        <v>1152101</v>
      </c>
      <c r="G184" s="450">
        <v>1152101</v>
      </c>
      <c r="H184" s="537">
        <v>0</v>
      </c>
      <c r="I184" s="537">
        <v>0</v>
      </c>
      <c r="J184" s="450">
        <v>0</v>
      </c>
      <c r="K184" s="537">
        <v>0</v>
      </c>
      <c r="L184" s="537">
        <v>0</v>
      </c>
      <c r="M184" s="537">
        <v>0</v>
      </c>
      <c r="N184" s="537">
        <v>0</v>
      </c>
      <c r="O184" s="451"/>
      <c r="P184" s="452"/>
      <c r="XFD184" s="170"/>
    </row>
    <row r="185" spans="1:16 16384:16384" s="245" customFormat="1" ht="13.15" hidden="1" customHeight="1" x14ac:dyDescent="0.25">
      <c r="A185" s="454"/>
      <c r="B185" s="657"/>
      <c r="C185" s="646"/>
      <c r="D185" s="646" t="s">
        <v>202</v>
      </c>
      <c r="E185" s="543" t="s">
        <v>132</v>
      </c>
      <c r="F185" s="537">
        <v>32120000</v>
      </c>
      <c r="G185" s="450">
        <v>32120000</v>
      </c>
      <c r="H185" s="537">
        <v>0</v>
      </c>
      <c r="I185" s="537">
        <v>0</v>
      </c>
      <c r="J185" s="450">
        <v>0</v>
      </c>
      <c r="K185" s="537">
        <v>0</v>
      </c>
      <c r="L185" s="537">
        <v>0</v>
      </c>
      <c r="M185" s="537">
        <v>0</v>
      </c>
      <c r="N185" s="537">
        <v>0</v>
      </c>
      <c r="O185" s="451"/>
      <c r="P185" s="452"/>
      <c r="XFD185" s="170"/>
    </row>
    <row r="186" spans="1:16 16384:16384" s="245" customFormat="1" ht="13.15" hidden="1" customHeight="1" x14ac:dyDescent="0.25">
      <c r="A186" s="454"/>
      <c r="B186" s="657"/>
      <c r="C186" s="646" t="s">
        <v>203</v>
      </c>
      <c r="D186" s="646" t="s">
        <v>204</v>
      </c>
      <c r="E186" s="543" t="s">
        <v>124</v>
      </c>
      <c r="F186" s="537">
        <v>123878145</v>
      </c>
      <c r="G186" s="450">
        <v>123878145</v>
      </c>
      <c r="H186" s="537">
        <v>0</v>
      </c>
      <c r="I186" s="537">
        <v>0</v>
      </c>
      <c r="J186" s="450">
        <v>0</v>
      </c>
      <c r="K186" s="537">
        <v>0</v>
      </c>
      <c r="L186" s="537">
        <v>0</v>
      </c>
      <c r="M186" s="537">
        <v>0</v>
      </c>
      <c r="N186" s="537">
        <v>0</v>
      </c>
      <c r="O186" s="451"/>
      <c r="P186" s="452"/>
      <c r="XFD186" s="170"/>
    </row>
    <row r="187" spans="1:16 16384:16384" s="245" customFormat="1" ht="13.15" hidden="1" customHeight="1" x14ac:dyDescent="0.25">
      <c r="A187" s="454"/>
      <c r="B187" s="657"/>
      <c r="C187" s="646"/>
      <c r="D187" s="646" t="s">
        <v>204</v>
      </c>
      <c r="E187" s="543" t="s">
        <v>129</v>
      </c>
      <c r="F187" s="537">
        <v>285666610</v>
      </c>
      <c r="G187" s="450">
        <v>285666610</v>
      </c>
      <c r="H187" s="537">
        <v>0</v>
      </c>
      <c r="I187" s="537">
        <v>0</v>
      </c>
      <c r="J187" s="450">
        <v>0</v>
      </c>
      <c r="K187" s="537">
        <v>0</v>
      </c>
      <c r="L187" s="537">
        <v>0</v>
      </c>
      <c r="M187" s="537">
        <v>0</v>
      </c>
      <c r="N187" s="537">
        <v>0</v>
      </c>
      <c r="O187" s="451"/>
      <c r="P187" s="452"/>
    </row>
    <row r="188" spans="1:16 16384:16384" s="245" customFormat="1" ht="13.15" hidden="1" customHeight="1" x14ac:dyDescent="0.25">
      <c r="A188" s="454"/>
      <c r="B188" s="657"/>
      <c r="C188" s="646"/>
      <c r="D188" s="646" t="s">
        <v>204</v>
      </c>
      <c r="E188" s="543" t="s">
        <v>125</v>
      </c>
      <c r="F188" s="537">
        <v>146884</v>
      </c>
      <c r="G188" s="450">
        <v>146884</v>
      </c>
      <c r="H188" s="537">
        <v>0</v>
      </c>
      <c r="I188" s="537">
        <v>0</v>
      </c>
      <c r="J188" s="450">
        <v>0</v>
      </c>
      <c r="K188" s="537">
        <v>0</v>
      </c>
      <c r="L188" s="537">
        <v>0</v>
      </c>
      <c r="M188" s="537">
        <v>0</v>
      </c>
      <c r="N188" s="537">
        <v>0</v>
      </c>
      <c r="O188" s="451"/>
      <c r="P188" s="452"/>
      <c r="XFD188" s="170"/>
    </row>
    <row r="189" spans="1:16 16384:16384" s="245" customFormat="1" ht="13.15" hidden="1" customHeight="1" x14ac:dyDescent="0.25">
      <c r="A189" s="454"/>
      <c r="B189" s="657"/>
      <c r="C189" s="646"/>
      <c r="D189" s="646" t="s">
        <v>204</v>
      </c>
      <c r="E189" s="543" t="s">
        <v>131</v>
      </c>
      <c r="F189" s="537">
        <v>2810959</v>
      </c>
      <c r="G189" s="450">
        <v>2810959</v>
      </c>
      <c r="H189" s="537">
        <v>0</v>
      </c>
      <c r="I189" s="537">
        <v>0</v>
      </c>
      <c r="J189" s="450">
        <v>0</v>
      </c>
      <c r="K189" s="537">
        <v>0</v>
      </c>
      <c r="L189" s="537">
        <v>0</v>
      </c>
      <c r="M189" s="537">
        <v>0</v>
      </c>
      <c r="N189" s="537">
        <v>0</v>
      </c>
      <c r="O189" s="451"/>
      <c r="P189" s="452"/>
      <c r="XFD189" s="170"/>
    </row>
    <row r="190" spans="1:16 16384:16384" s="245" customFormat="1" ht="13.15" hidden="1" customHeight="1" x14ac:dyDescent="0.25">
      <c r="A190" s="454"/>
      <c r="B190" s="657"/>
      <c r="C190" s="646" t="s">
        <v>205</v>
      </c>
      <c r="D190" s="646" t="s">
        <v>2942</v>
      </c>
      <c r="E190" s="543" t="s">
        <v>124</v>
      </c>
      <c r="F190" s="537">
        <v>139023146</v>
      </c>
      <c r="G190" s="450">
        <v>139023146</v>
      </c>
      <c r="H190" s="537">
        <v>0</v>
      </c>
      <c r="I190" s="537">
        <v>0</v>
      </c>
      <c r="J190" s="450">
        <v>0</v>
      </c>
      <c r="K190" s="537">
        <v>0</v>
      </c>
      <c r="L190" s="537">
        <v>0</v>
      </c>
      <c r="M190" s="537">
        <v>0</v>
      </c>
      <c r="N190" s="537">
        <v>0</v>
      </c>
      <c r="O190" s="451"/>
      <c r="P190" s="452"/>
      <c r="XFD190" s="170"/>
    </row>
    <row r="191" spans="1:16 16384:16384" s="245" customFormat="1" ht="13.15" hidden="1" customHeight="1" x14ac:dyDescent="0.25">
      <c r="A191" s="454"/>
      <c r="B191" s="657"/>
      <c r="C191" s="646"/>
      <c r="D191" s="646" t="s">
        <v>2942</v>
      </c>
      <c r="E191" s="543" t="s">
        <v>129</v>
      </c>
      <c r="F191" s="537">
        <v>302968152</v>
      </c>
      <c r="G191" s="450">
        <v>302968152</v>
      </c>
      <c r="H191" s="537">
        <v>0</v>
      </c>
      <c r="I191" s="537">
        <v>0</v>
      </c>
      <c r="J191" s="450">
        <v>0</v>
      </c>
      <c r="K191" s="537">
        <v>0</v>
      </c>
      <c r="L191" s="537">
        <v>0</v>
      </c>
      <c r="M191" s="537">
        <v>0</v>
      </c>
      <c r="N191" s="537">
        <v>0</v>
      </c>
      <c r="O191" s="451"/>
      <c r="P191" s="452"/>
    </row>
    <row r="192" spans="1:16 16384:16384" s="245" customFormat="1" ht="13.15" hidden="1" customHeight="1" x14ac:dyDescent="0.25">
      <c r="A192" s="454"/>
      <c r="B192" s="657"/>
      <c r="C192" s="646"/>
      <c r="D192" s="646" t="s">
        <v>2942</v>
      </c>
      <c r="E192" s="543" t="s">
        <v>125</v>
      </c>
      <c r="F192" s="537">
        <v>226473</v>
      </c>
      <c r="G192" s="450">
        <v>226473</v>
      </c>
      <c r="H192" s="537">
        <v>0</v>
      </c>
      <c r="I192" s="537">
        <v>0</v>
      </c>
      <c r="J192" s="450">
        <v>0</v>
      </c>
      <c r="K192" s="537">
        <v>0</v>
      </c>
      <c r="L192" s="537">
        <v>0</v>
      </c>
      <c r="M192" s="537">
        <v>0</v>
      </c>
      <c r="N192" s="537">
        <v>0</v>
      </c>
      <c r="O192" s="451"/>
      <c r="P192" s="452"/>
      <c r="XFD192" s="170"/>
    </row>
    <row r="193" spans="1:16 16384:16384" s="170" customFormat="1" ht="13.15" hidden="1" customHeight="1" x14ac:dyDescent="0.25">
      <c r="A193" s="449"/>
      <c r="B193" s="657"/>
      <c r="C193" s="646"/>
      <c r="D193" s="646" t="s">
        <v>2942</v>
      </c>
      <c r="E193" s="543" t="s">
        <v>131</v>
      </c>
      <c r="F193" s="537">
        <v>2714076</v>
      </c>
      <c r="G193" s="450">
        <v>2714076</v>
      </c>
      <c r="H193" s="537">
        <v>0</v>
      </c>
      <c r="I193" s="537">
        <v>0</v>
      </c>
      <c r="J193" s="450">
        <v>0</v>
      </c>
      <c r="K193" s="537">
        <v>0</v>
      </c>
      <c r="L193" s="537">
        <v>0</v>
      </c>
      <c r="M193" s="537">
        <v>0</v>
      </c>
      <c r="N193" s="537">
        <v>0</v>
      </c>
      <c r="O193" s="451"/>
      <c r="P193" s="453"/>
    </row>
    <row r="194" spans="1:16 16384:16384" s="245" customFormat="1" ht="13.15" hidden="1" customHeight="1" x14ac:dyDescent="0.25">
      <c r="A194" s="454"/>
      <c r="B194" s="657"/>
      <c r="C194" s="646"/>
      <c r="D194" s="646" t="s">
        <v>2942</v>
      </c>
      <c r="E194" s="543" t="s">
        <v>126</v>
      </c>
      <c r="F194" s="537">
        <v>56364671</v>
      </c>
      <c r="G194" s="450">
        <v>56364671</v>
      </c>
      <c r="H194" s="537">
        <v>0</v>
      </c>
      <c r="I194" s="537">
        <v>0</v>
      </c>
      <c r="J194" s="450">
        <v>0</v>
      </c>
      <c r="K194" s="537">
        <v>0</v>
      </c>
      <c r="L194" s="537">
        <v>0</v>
      </c>
      <c r="M194" s="537">
        <v>0</v>
      </c>
      <c r="N194" s="537">
        <v>0</v>
      </c>
      <c r="O194" s="451"/>
      <c r="P194" s="452"/>
      <c r="XFD194" s="170"/>
    </row>
    <row r="195" spans="1:16 16384:16384" s="170" customFormat="1" ht="13.15" hidden="1" customHeight="1" x14ac:dyDescent="0.25">
      <c r="A195" s="449"/>
      <c r="B195" s="657"/>
      <c r="C195" s="646" t="s">
        <v>206</v>
      </c>
      <c r="D195" s="646" t="s">
        <v>207</v>
      </c>
      <c r="E195" s="543" t="s">
        <v>124</v>
      </c>
      <c r="F195" s="537">
        <v>342453623</v>
      </c>
      <c r="G195" s="450">
        <v>342453623</v>
      </c>
      <c r="H195" s="537">
        <v>0</v>
      </c>
      <c r="I195" s="537">
        <v>0</v>
      </c>
      <c r="J195" s="450">
        <v>0</v>
      </c>
      <c r="K195" s="537">
        <v>0</v>
      </c>
      <c r="L195" s="537">
        <v>0</v>
      </c>
      <c r="M195" s="537">
        <v>0</v>
      </c>
      <c r="N195" s="537">
        <v>0</v>
      </c>
      <c r="O195" s="451"/>
      <c r="P195" s="453"/>
    </row>
    <row r="196" spans="1:16 16384:16384" s="170" customFormat="1" ht="13.15" hidden="1" customHeight="1" x14ac:dyDescent="0.25">
      <c r="A196" s="449"/>
      <c r="B196" s="657"/>
      <c r="C196" s="646"/>
      <c r="D196" s="646" t="s">
        <v>207</v>
      </c>
      <c r="E196" s="543" t="s">
        <v>125</v>
      </c>
      <c r="F196" s="537">
        <v>172180</v>
      </c>
      <c r="G196" s="450">
        <v>172180</v>
      </c>
      <c r="H196" s="537">
        <v>0</v>
      </c>
      <c r="I196" s="537">
        <v>0</v>
      </c>
      <c r="J196" s="450">
        <v>0</v>
      </c>
      <c r="K196" s="537">
        <v>0</v>
      </c>
      <c r="L196" s="537">
        <v>0</v>
      </c>
      <c r="M196" s="537">
        <v>0</v>
      </c>
      <c r="N196" s="537">
        <v>0</v>
      </c>
      <c r="O196" s="451"/>
      <c r="P196" s="453"/>
    </row>
    <row r="197" spans="1:16 16384:16384" s="170" customFormat="1" ht="13.15" hidden="1" customHeight="1" x14ac:dyDescent="0.25">
      <c r="A197" s="449"/>
      <c r="B197" s="657"/>
      <c r="C197" s="646" t="s">
        <v>208</v>
      </c>
      <c r="D197" s="646" t="s">
        <v>209</v>
      </c>
      <c r="E197" s="543" t="s">
        <v>124</v>
      </c>
      <c r="F197" s="537">
        <v>304625285</v>
      </c>
      <c r="G197" s="450">
        <v>304625285</v>
      </c>
      <c r="H197" s="537">
        <v>0</v>
      </c>
      <c r="I197" s="537">
        <v>0</v>
      </c>
      <c r="J197" s="450">
        <v>0</v>
      </c>
      <c r="K197" s="537">
        <v>0</v>
      </c>
      <c r="L197" s="537">
        <v>0</v>
      </c>
      <c r="M197" s="537">
        <v>0</v>
      </c>
      <c r="N197" s="537">
        <v>0</v>
      </c>
      <c r="O197" s="451"/>
      <c r="P197" s="453"/>
    </row>
    <row r="198" spans="1:16 16384:16384" s="170" customFormat="1" ht="13.15" hidden="1" customHeight="1" x14ac:dyDescent="0.25">
      <c r="A198" s="449"/>
      <c r="B198" s="657"/>
      <c r="C198" s="646"/>
      <c r="D198" s="646" t="s">
        <v>209</v>
      </c>
      <c r="E198" s="543" t="s">
        <v>129</v>
      </c>
      <c r="F198" s="537">
        <v>150000000</v>
      </c>
      <c r="G198" s="450">
        <v>150000000</v>
      </c>
      <c r="H198" s="537">
        <v>0</v>
      </c>
      <c r="I198" s="537">
        <v>0</v>
      </c>
      <c r="J198" s="450">
        <v>0</v>
      </c>
      <c r="K198" s="537">
        <v>0</v>
      </c>
      <c r="L198" s="537">
        <v>0</v>
      </c>
      <c r="M198" s="537">
        <v>0</v>
      </c>
      <c r="N198" s="537">
        <v>0</v>
      </c>
      <c r="O198" s="451"/>
      <c r="P198" s="453"/>
    </row>
    <row r="199" spans="1:16 16384:16384" s="170" customFormat="1" ht="13.15" hidden="1" customHeight="1" x14ac:dyDescent="0.25">
      <c r="A199" s="449"/>
      <c r="B199" s="657"/>
      <c r="C199" s="646"/>
      <c r="D199" s="646" t="s">
        <v>209</v>
      </c>
      <c r="E199" s="543" t="s">
        <v>125</v>
      </c>
      <c r="F199" s="537">
        <v>152121</v>
      </c>
      <c r="G199" s="450">
        <v>152121</v>
      </c>
      <c r="H199" s="537">
        <v>0</v>
      </c>
      <c r="I199" s="537">
        <v>0</v>
      </c>
      <c r="J199" s="450">
        <v>0</v>
      </c>
      <c r="K199" s="537">
        <v>0</v>
      </c>
      <c r="L199" s="537">
        <v>0</v>
      </c>
      <c r="M199" s="537">
        <v>0</v>
      </c>
      <c r="N199" s="537">
        <v>0</v>
      </c>
      <c r="O199" s="451"/>
      <c r="P199" s="453"/>
    </row>
    <row r="200" spans="1:16 16384:16384" s="170" customFormat="1" ht="13.15" hidden="1" customHeight="1" x14ac:dyDescent="0.25">
      <c r="A200" s="449"/>
      <c r="B200" s="657"/>
      <c r="C200" s="646"/>
      <c r="D200" s="646" t="s">
        <v>209</v>
      </c>
      <c r="E200" s="543" t="s">
        <v>131</v>
      </c>
      <c r="F200" s="537">
        <v>1656000</v>
      </c>
      <c r="G200" s="450">
        <v>1656000</v>
      </c>
      <c r="H200" s="537">
        <v>0</v>
      </c>
      <c r="I200" s="537">
        <v>0</v>
      </c>
      <c r="J200" s="450">
        <v>0</v>
      </c>
      <c r="K200" s="537">
        <v>0</v>
      </c>
      <c r="L200" s="537">
        <v>0</v>
      </c>
      <c r="M200" s="537">
        <v>0</v>
      </c>
      <c r="N200" s="537">
        <v>0</v>
      </c>
      <c r="O200" s="451"/>
      <c r="P200" s="453"/>
    </row>
    <row r="201" spans="1:16 16384:16384" s="170" customFormat="1" ht="13.15" hidden="1" customHeight="1" x14ac:dyDescent="0.25">
      <c r="A201" s="449"/>
      <c r="B201" s="657"/>
      <c r="C201" s="646"/>
      <c r="D201" s="646" t="s">
        <v>209</v>
      </c>
      <c r="E201" s="543" t="s">
        <v>126</v>
      </c>
      <c r="F201" s="537">
        <v>62851965</v>
      </c>
      <c r="G201" s="450">
        <v>62851965</v>
      </c>
      <c r="H201" s="537">
        <v>0</v>
      </c>
      <c r="I201" s="537">
        <v>0</v>
      </c>
      <c r="J201" s="450">
        <v>0</v>
      </c>
      <c r="K201" s="537">
        <v>0</v>
      </c>
      <c r="L201" s="537">
        <v>0</v>
      </c>
      <c r="M201" s="537">
        <v>0</v>
      </c>
      <c r="N201" s="537">
        <v>0</v>
      </c>
      <c r="O201" s="451"/>
      <c r="P201" s="453"/>
    </row>
    <row r="202" spans="1:16 16384:16384" s="170" customFormat="1" ht="13.15" hidden="1" customHeight="1" x14ac:dyDescent="0.25">
      <c r="A202" s="449"/>
      <c r="B202" s="657"/>
      <c r="C202" s="646" t="s">
        <v>210</v>
      </c>
      <c r="D202" s="646" t="s">
        <v>211</v>
      </c>
      <c r="E202" s="543" t="s">
        <v>124</v>
      </c>
      <c r="F202" s="537">
        <v>316162946</v>
      </c>
      <c r="G202" s="450">
        <v>316162946</v>
      </c>
      <c r="H202" s="537">
        <v>0</v>
      </c>
      <c r="I202" s="537">
        <v>0</v>
      </c>
      <c r="J202" s="450">
        <v>0</v>
      </c>
      <c r="K202" s="537">
        <v>0</v>
      </c>
      <c r="L202" s="537">
        <v>0</v>
      </c>
      <c r="M202" s="537">
        <v>0</v>
      </c>
      <c r="N202" s="537">
        <v>0</v>
      </c>
      <c r="O202" s="451"/>
      <c r="P202" s="453"/>
    </row>
    <row r="203" spans="1:16 16384:16384" s="170" customFormat="1" ht="13.15" hidden="1" customHeight="1" x14ac:dyDescent="0.25">
      <c r="A203" s="449"/>
      <c r="B203" s="657"/>
      <c r="C203" s="646"/>
      <c r="D203" s="646" t="s">
        <v>211</v>
      </c>
      <c r="E203" s="543" t="s">
        <v>129</v>
      </c>
      <c r="F203" s="537">
        <v>195000000</v>
      </c>
      <c r="G203" s="450">
        <v>195000000</v>
      </c>
      <c r="H203" s="537">
        <v>0</v>
      </c>
      <c r="I203" s="537">
        <v>0</v>
      </c>
      <c r="J203" s="450">
        <v>0</v>
      </c>
      <c r="K203" s="537">
        <v>0</v>
      </c>
      <c r="L203" s="537">
        <v>0</v>
      </c>
      <c r="M203" s="537">
        <v>0</v>
      </c>
      <c r="N203" s="537">
        <v>0</v>
      </c>
      <c r="O203" s="451"/>
      <c r="P203" s="453"/>
    </row>
    <row r="204" spans="1:16 16384:16384" s="170" customFormat="1" ht="13.15" hidden="1" customHeight="1" x14ac:dyDescent="0.25">
      <c r="A204" s="449"/>
      <c r="B204" s="657"/>
      <c r="C204" s="646"/>
      <c r="D204" s="646" t="s">
        <v>211</v>
      </c>
      <c r="E204" s="543" t="s">
        <v>125</v>
      </c>
      <c r="F204" s="537">
        <v>214685</v>
      </c>
      <c r="G204" s="450">
        <v>214685</v>
      </c>
      <c r="H204" s="537">
        <v>0</v>
      </c>
      <c r="I204" s="537">
        <v>0</v>
      </c>
      <c r="J204" s="450">
        <v>0</v>
      </c>
      <c r="K204" s="537">
        <v>0</v>
      </c>
      <c r="L204" s="537">
        <v>0</v>
      </c>
      <c r="M204" s="537">
        <v>0</v>
      </c>
      <c r="N204" s="537">
        <v>0</v>
      </c>
      <c r="O204" s="451"/>
      <c r="P204" s="453"/>
    </row>
    <row r="205" spans="1:16 16384:16384" s="170" customFormat="1" ht="13.15" hidden="1" customHeight="1" x14ac:dyDescent="0.25">
      <c r="A205" s="449"/>
      <c r="B205" s="657"/>
      <c r="C205" s="646" t="s">
        <v>212</v>
      </c>
      <c r="D205" s="646" t="s">
        <v>3047</v>
      </c>
      <c r="E205" s="543" t="s">
        <v>124</v>
      </c>
      <c r="F205" s="537">
        <v>342595377</v>
      </c>
      <c r="G205" s="450">
        <v>342595377</v>
      </c>
      <c r="H205" s="537">
        <v>0</v>
      </c>
      <c r="I205" s="537">
        <v>0</v>
      </c>
      <c r="J205" s="450">
        <v>0</v>
      </c>
      <c r="K205" s="537">
        <v>0</v>
      </c>
      <c r="L205" s="537">
        <v>0</v>
      </c>
      <c r="M205" s="537">
        <v>0</v>
      </c>
      <c r="N205" s="537">
        <v>0</v>
      </c>
      <c r="O205" s="451"/>
      <c r="P205" s="453"/>
    </row>
    <row r="206" spans="1:16 16384:16384" s="170" customFormat="1" ht="13.15" customHeight="1" x14ac:dyDescent="0.25">
      <c r="A206" s="449"/>
      <c r="B206" s="657"/>
      <c r="C206" s="646"/>
      <c r="D206" s="646" t="s">
        <v>3047</v>
      </c>
      <c r="E206" s="543" t="s">
        <v>125</v>
      </c>
      <c r="F206" s="537">
        <v>123620</v>
      </c>
      <c r="G206" s="450">
        <v>354</v>
      </c>
      <c r="H206" s="537">
        <v>123266</v>
      </c>
      <c r="I206" s="537">
        <v>0</v>
      </c>
      <c r="J206" s="450">
        <v>123266</v>
      </c>
      <c r="K206" s="537">
        <v>0</v>
      </c>
      <c r="L206" s="537">
        <v>0</v>
      </c>
      <c r="M206" s="537">
        <v>0</v>
      </c>
      <c r="N206" s="537">
        <v>123266</v>
      </c>
      <c r="O206" s="451"/>
      <c r="P206" s="453"/>
    </row>
    <row r="207" spans="1:16 16384:16384" s="170" customFormat="1" ht="13.15" hidden="1" customHeight="1" x14ac:dyDescent="0.25">
      <c r="A207" s="449"/>
      <c r="B207" s="657"/>
      <c r="C207" s="646"/>
      <c r="D207" s="646" t="s">
        <v>3047</v>
      </c>
      <c r="E207" s="543" t="s">
        <v>126</v>
      </c>
      <c r="F207" s="537">
        <v>45547269</v>
      </c>
      <c r="G207" s="450">
        <v>45547269</v>
      </c>
      <c r="H207" s="537">
        <v>0</v>
      </c>
      <c r="I207" s="537">
        <v>0</v>
      </c>
      <c r="J207" s="450">
        <v>0</v>
      </c>
      <c r="K207" s="537">
        <v>0</v>
      </c>
      <c r="L207" s="537">
        <v>0</v>
      </c>
      <c r="M207" s="537">
        <v>0</v>
      </c>
      <c r="N207" s="537">
        <v>0</v>
      </c>
      <c r="O207" s="451"/>
      <c r="P207" s="453"/>
    </row>
    <row r="208" spans="1:16 16384:16384" s="170" customFormat="1" ht="13.15" hidden="1" customHeight="1" x14ac:dyDescent="0.25">
      <c r="A208" s="449"/>
      <c r="B208" s="657"/>
      <c r="C208" s="646" t="s">
        <v>213</v>
      </c>
      <c r="D208" s="646" t="s">
        <v>3048</v>
      </c>
      <c r="E208" s="543" t="s">
        <v>124</v>
      </c>
      <c r="F208" s="537">
        <v>122922110</v>
      </c>
      <c r="G208" s="450">
        <v>122922110</v>
      </c>
      <c r="H208" s="537">
        <v>0</v>
      </c>
      <c r="I208" s="537">
        <v>0</v>
      </c>
      <c r="J208" s="450">
        <v>0</v>
      </c>
      <c r="K208" s="537">
        <v>0</v>
      </c>
      <c r="L208" s="537">
        <v>0</v>
      </c>
      <c r="M208" s="537">
        <v>0</v>
      </c>
      <c r="N208" s="537">
        <v>0</v>
      </c>
      <c r="O208" s="451"/>
      <c r="P208" s="453"/>
    </row>
    <row r="209" spans="1:16" s="170" customFormat="1" ht="13.15" hidden="1" customHeight="1" x14ac:dyDescent="0.25">
      <c r="A209" s="449"/>
      <c r="B209" s="657"/>
      <c r="C209" s="646"/>
      <c r="D209" s="646" t="s">
        <v>3048</v>
      </c>
      <c r="E209" s="543" t="s">
        <v>136</v>
      </c>
      <c r="F209" s="537">
        <v>282902127</v>
      </c>
      <c r="G209" s="450">
        <v>282902127</v>
      </c>
      <c r="H209" s="537">
        <v>0</v>
      </c>
      <c r="I209" s="537">
        <v>0</v>
      </c>
      <c r="J209" s="450">
        <v>0</v>
      </c>
      <c r="K209" s="537">
        <v>0</v>
      </c>
      <c r="L209" s="537">
        <v>0</v>
      </c>
      <c r="M209" s="537">
        <v>0</v>
      </c>
      <c r="N209" s="537">
        <v>0</v>
      </c>
      <c r="O209" s="451"/>
      <c r="P209" s="453"/>
    </row>
    <row r="210" spans="1:16" s="170" customFormat="1" ht="13.15" hidden="1" customHeight="1" x14ac:dyDescent="0.25">
      <c r="A210" s="449"/>
      <c r="B210" s="657"/>
      <c r="C210" s="646"/>
      <c r="D210" s="646" t="s">
        <v>3048</v>
      </c>
      <c r="E210" s="543" t="s">
        <v>125</v>
      </c>
      <c r="F210" s="537">
        <v>223514</v>
      </c>
      <c r="G210" s="450">
        <v>223514</v>
      </c>
      <c r="H210" s="537">
        <v>0</v>
      </c>
      <c r="I210" s="537">
        <v>0</v>
      </c>
      <c r="J210" s="450">
        <v>0</v>
      </c>
      <c r="K210" s="537">
        <v>0</v>
      </c>
      <c r="L210" s="537">
        <v>0</v>
      </c>
      <c r="M210" s="537">
        <v>0</v>
      </c>
      <c r="N210" s="537">
        <v>0</v>
      </c>
      <c r="O210" s="451"/>
      <c r="P210" s="453"/>
    </row>
    <row r="211" spans="1:16" s="170" customFormat="1" ht="13.15" hidden="1" customHeight="1" x14ac:dyDescent="0.25">
      <c r="A211" s="449"/>
      <c r="B211" s="657"/>
      <c r="C211" s="646"/>
      <c r="D211" s="646" t="s">
        <v>3048</v>
      </c>
      <c r="E211" s="543" t="s">
        <v>132</v>
      </c>
      <c r="F211" s="537">
        <v>41225800</v>
      </c>
      <c r="G211" s="450">
        <v>41225800</v>
      </c>
      <c r="H211" s="537">
        <v>0</v>
      </c>
      <c r="I211" s="537">
        <v>0</v>
      </c>
      <c r="J211" s="450">
        <v>0</v>
      </c>
      <c r="K211" s="537">
        <v>0</v>
      </c>
      <c r="L211" s="537">
        <v>0</v>
      </c>
      <c r="M211" s="537">
        <v>0</v>
      </c>
      <c r="N211" s="537">
        <v>0</v>
      </c>
      <c r="O211" s="451"/>
      <c r="P211" s="453"/>
    </row>
    <row r="212" spans="1:16" s="170" customFormat="1" ht="13.15" hidden="1" customHeight="1" x14ac:dyDescent="0.25">
      <c r="A212" s="449"/>
      <c r="B212" s="657"/>
      <c r="C212" s="646" t="s">
        <v>214</v>
      </c>
      <c r="D212" s="646" t="s">
        <v>215</v>
      </c>
      <c r="E212" s="543" t="s">
        <v>124</v>
      </c>
      <c r="F212" s="537">
        <v>125392041</v>
      </c>
      <c r="G212" s="450">
        <v>125392041</v>
      </c>
      <c r="H212" s="537">
        <v>0</v>
      </c>
      <c r="I212" s="537">
        <v>0</v>
      </c>
      <c r="J212" s="450">
        <v>0</v>
      </c>
      <c r="K212" s="537">
        <v>0</v>
      </c>
      <c r="L212" s="537">
        <v>0</v>
      </c>
      <c r="M212" s="537">
        <v>0</v>
      </c>
      <c r="N212" s="537">
        <v>0</v>
      </c>
      <c r="O212" s="451"/>
      <c r="P212" s="453"/>
    </row>
    <row r="213" spans="1:16" s="170" customFormat="1" ht="13.15" hidden="1" customHeight="1" x14ac:dyDescent="0.25">
      <c r="A213" s="449"/>
      <c r="B213" s="657"/>
      <c r="C213" s="646"/>
      <c r="D213" s="646" t="s">
        <v>215</v>
      </c>
      <c r="E213" s="543" t="s">
        <v>136</v>
      </c>
      <c r="F213" s="537">
        <v>285143678</v>
      </c>
      <c r="G213" s="450">
        <v>285143678</v>
      </c>
      <c r="H213" s="537">
        <v>0</v>
      </c>
      <c r="I213" s="537">
        <v>0</v>
      </c>
      <c r="J213" s="450">
        <v>0</v>
      </c>
      <c r="K213" s="537">
        <v>0</v>
      </c>
      <c r="L213" s="537">
        <v>0</v>
      </c>
      <c r="M213" s="537">
        <v>0</v>
      </c>
      <c r="N213" s="537">
        <v>0</v>
      </c>
      <c r="O213" s="451"/>
      <c r="P213" s="453"/>
    </row>
    <row r="214" spans="1:16" s="170" customFormat="1" ht="13.15" hidden="1" customHeight="1" x14ac:dyDescent="0.25">
      <c r="A214" s="449"/>
      <c r="B214" s="657"/>
      <c r="C214" s="646"/>
      <c r="D214" s="646" t="s">
        <v>215</v>
      </c>
      <c r="E214" s="543" t="s">
        <v>125</v>
      </c>
      <c r="F214" s="537">
        <v>224204</v>
      </c>
      <c r="G214" s="450">
        <v>224204</v>
      </c>
      <c r="H214" s="537">
        <v>0</v>
      </c>
      <c r="I214" s="537">
        <v>0</v>
      </c>
      <c r="J214" s="450">
        <v>0</v>
      </c>
      <c r="K214" s="537">
        <v>0</v>
      </c>
      <c r="L214" s="537">
        <v>0</v>
      </c>
      <c r="M214" s="537">
        <v>0</v>
      </c>
      <c r="N214" s="537">
        <v>0</v>
      </c>
      <c r="O214" s="451"/>
      <c r="P214" s="453"/>
    </row>
    <row r="215" spans="1:16" s="170" customFormat="1" ht="13.15" hidden="1" customHeight="1" x14ac:dyDescent="0.25">
      <c r="A215" s="449"/>
      <c r="B215" s="657"/>
      <c r="C215" s="646"/>
      <c r="D215" s="646" t="s">
        <v>215</v>
      </c>
      <c r="E215" s="543" t="s">
        <v>130</v>
      </c>
      <c r="F215" s="537">
        <v>369601</v>
      </c>
      <c r="G215" s="450">
        <v>369601</v>
      </c>
      <c r="H215" s="537">
        <v>0</v>
      </c>
      <c r="I215" s="537">
        <v>0</v>
      </c>
      <c r="J215" s="450">
        <v>0</v>
      </c>
      <c r="K215" s="537">
        <v>0</v>
      </c>
      <c r="L215" s="537">
        <v>0</v>
      </c>
      <c r="M215" s="537">
        <v>0</v>
      </c>
      <c r="N215" s="537">
        <v>0</v>
      </c>
      <c r="O215" s="451"/>
      <c r="P215" s="453"/>
    </row>
    <row r="216" spans="1:16" s="170" customFormat="1" ht="13.15" hidden="1" customHeight="1" x14ac:dyDescent="0.25">
      <c r="A216" s="449"/>
      <c r="B216" s="657"/>
      <c r="C216" s="646"/>
      <c r="D216" s="646" t="s">
        <v>215</v>
      </c>
      <c r="E216" s="543" t="s">
        <v>131</v>
      </c>
      <c r="F216" s="537">
        <v>1961654</v>
      </c>
      <c r="G216" s="450">
        <v>1961654</v>
      </c>
      <c r="H216" s="537">
        <v>0</v>
      </c>
      <c r="I216" s="537">
        <v>0</v>
      </c>
      <c r="J216" s="450">
        <v>0</v>
      </c>
      <c r="K216" s="537">
        <v>0</v>
      </c>
      <c r="L216" s="537">
        <v>0</v>
      </c>
      <c r="M216" s="537">
        <v>0</v>
      </c>
      <c r="N216" s="537">
        <v>0</v>
      </c>
      <c r="O216" s="451"/>
      <c r="P216" s="453"/>
    </row>
    <row r="217" spans="1:16" s="170" customFormat="1" ht="13.15" hidden="1" customHeight="1" x14ac:dyDescent="0.25">
      <c r="A217" s="449"/>
      <c r="B217" s="657"/>
      <c r="C217" s="646"/>
      <c r="D217" s="646" t="s">
        <v>215</v>
      </c>
      <c r="E217" s="543" t="s">
        <v>132</v>
      </c>
      <c r="F217" s="537">
        <v>41431929</v>
      </c>
      <c r="G217" s="450">
        <v>41431929</v>
      </c>
      <c r="H217" s="537">
        <v>0</v>
      </c>
      <c r="I217" s="537">
        <v>0</v>
      </c>
      <c r="J217" s="450">
        <v>0</v>
      </c>
      <c r="K217" s="537">
        <v>0</v>
      </c>
      <c r="L217" s="537">
        <v>0</v>
      </c>
      <c r="M217" s="537">
        <v>0</v>
      </c>
      <c r="N217" s="537">
        <v>0</v>
      </c>
      <c r="O217" s="451"/>
      <c r="P217" s="453"/>
    </row>
    <row r="218" spans="1:16" s="170" customFormat="1" ht="13.15" hidden="1" customHeight="1" x14ac:dyDescent="0.25">
      <c r="A218" s="449"/>
      <c r="B218" s="657"/>
      <c r="C218" s="646" t="s">
        <v>216</v>
      </c>
      <c r="D218" s="646" t="s">
        <v>217</v>
      </c>
      <c r="E218" s="543" t="s">
        <v>124</v>
      </c>
      <c r="F218" s="537">
        <v>80739136</v>
      </c>
      <c r="G218" s="450">
        <v>80739136</v>
      </c>
      <c r="H218" s="537">
        <v>0</v>
      </c>
      <c r="I218" s="537">
        <v>0</v>
      </c>
      <c r="J218" s="450">
        <v>0</v>
      </c>
      <c r="K218" s="537">
        <v>0</v>
      </c>
      <c r="L218" s="537">
        <v>0</v>
      </c>
      <c r="M218" s="537">
        <v>0</v>
      </c>
      <c r="N218" s="537">
        <v>0</v>
      </c>
      <c r="O218" s="451"/>
      <c r="P218" s="453"/>
    </row>
    <row r="219" spans="1:16" s="170" customFormat="1" ht="13.15" hidden="1" customHeight="1" x14ac:dyDescent="0.25">
      <c r="A219" s="449"/>
      <c r="B219" s="657"/>
      <c r="C219" s="646"/>
      <c r="D219" s="646" t="s">
        <v>217</v>
      </c>
      <c r="E219" s="543" t="s">
        <v>136</v>
      </c>
      <c r="F219" s="537">
        <v>293453918</v>
      </c>
      <c r="G219" s="450">
        <v>293453918</v>
      </c>
      <c r="H219" s="537">
        <v>0</v>
      </c>
      <c r="I219" s="537">
        <v>0</v>
      </c>
      <c r="J219" s="450">
        <v>0</v>
      </c>
      <c r="K219" s="537">
        <v>0</v>
      </c>
      <c r="L219" s="537">
        <v>0</v>
      </c>
      <c r="M219" s="537">
        <v>0</v>
      </c>
      <c r="N219" s="537">
        <v>0</v>
      </c>
      <c r="O219" s="451"/>
      <c r="P219" s="453"/>
    </row>
    <row r="220" spans="1:16" s="170" customFormat="1" ht="13.15" hidden="1" customHeight="1" x14ac:dyDescent="0.25">
      <c r="A220" s="449"/>
      <c r="B220" s="657"/>
      <c r="C220" s="646"/>
      <c r="D220" s="646" t="s">
        <v>217</v>
      </c>
      <c r="E220" s="543" t="s">
        <v>126</v>
      </c>
      <c r="F220" s="537">
        <v>48302878</v>
      </c>
      <c r="G220" s="450">
        <v>48302878</v>
      </c>
      <c r="H220" s="537">
        <v>0</v>
      </c>
      <c r="I220" s="537">
        <v>0</v>
      </c>
      <c r="J220" s="450">
        <v>0</v>
      </c>
      <c r="K220" s="537">
        <v>0</v>
      </c>
      <c r="L220" s="537">
        <v>0</v>
      </c>
      <c r="M220" s="537">
        <v>0</v>
      </c>
      <c r="N220" s="537">
        <v>0</v>
      </c>
      <c r="O220" s="451"/>
      <c r="P220" s="453"/>
    </row>
    <row r="221" spans="1:16" s="170" customFormat="1" ht="13.15" hidden="1" customHeight="1" x14ac:dyDescent="0.25">
      <c r="A221" s="449"/>
      <c r="B221" s="657"/>
      <c r="C221" s="646" t="s">
        <v>218</v>
      </c>
      <c r="D221" s="646" t="s">
        <v>219</v>
      </c>
      <c r="E221" s="543" t="s">
        <v>124</v>
      </c>
      <c r="F221" s="537">
        <v>192420000</v>
      </c>
      <c r="G221" s="450">
        <v>192420000</v>
      </c>
      <c r="H221" s="537">
        <v>0</v>
      </c>
      <c r="I221" s="537">
        <v>0</v>
      </c>
      <c r="J221" s="450">
        <v>0</v>
      </c>
      <c r="K221" s="537">
        <v>0</v>
      </c>
      <c r="L221" s="537">
        <v>0</v>
      </c>
      <c r="M221" s="537">
        <v>0</v>
      </c>
      <c r="N221" s="537">
        <v>0</v>
      </c>
      <c r="O221" s="451"/>
      <c r="P221" s="453"/>
    </row>
    <row r="222" spans="1:16" s="170" customFormat="1" ht="13.15" hidden="1" customHeight="1" x14ac:dyDescent="0.25">
      <c r="A222" s="449"/>
      <c r="B222" s="657"/>
      <c r="C222" s="646"/>
      <c r="D222" s="646" t="s">
        <v>219</v>
      </c>
      <c r="E222" s="543" t="s">
        <v>129</v>
      </c>
      <c r="F222" s="537">
        <v>311057056</v>
      </c>
      <c r="G222" s="450">
        <v>311057056</v>
      </c>
      <c r="H222" s="537">
        <v>0</v>
      </c>
      <c r="I222" s="537">
        <v>0</v>
      </c>
      <c r="J222" s="450">
        <v>0</v>
      </c>
      <c r="K222" s="537">
        <v>0</v>
      </c>
      <c r="L222" s="537">
        <v>0</v>
      </c>
      <c r="M222" s="537">
        <v>0</v>
      </c>
      <c r="N222" s="537">
        <v>0</v>
      </c>
      <c r="O222" s="451"/>
      <c r="P222" s="453"/>
    </row>
    <row r="223" spans="1:16" s="170" customFormat="1" ht="13.15" hidden="1" customHeight="1" x14ac:dyDescent="0.25">
      <c r="A223" s="449"/>
      <c r="B223" s="657"/>
      <c r="C223" s="646"/>
      <c r="D223" s="646" t="s">
        <v>219</v>
      </c>
      <c r="E223" s="543" t="s">
        <v>125</v>
      </c>
      <c r="F223" s="537">
        <v>62066</v>
      </c>
      <c r="G223" s="450">
        <v>62066</v>
      </c>
      <c r="H223" s="537">
        <v>0</v>
      </c>
      <c r="I223" s="537">
        <v>0</v>
      </c>
      <c r="J223" s="450">
        <v>0</v>
      </c>
      <c r="K223" s="537">
        <v>0</v>
      </c>
      <c r="L223" s="537">
        <v>0</v>
      </c>
      <c r="M223" s="537">
        <v>0</v>
      </c>
      <c r="N223" s="537">
        <v>0</v>
      </c>
      <c r="O223" s="451"/>
      <c r="P223" s="453"/>
    </row>
    <row r="224" spans="1:16" s="170" customFormat="1" ht="13.15" hidden="1" customHeight="1" x14ac:dyDescent="0.25">
      <c r="A224" s="449"/>
      <c r="B224" s="657"/>
      <c r="C224" s="646"/>
      <c r="D224" s="646" t="s">
        <v>219</v>
      </c>
      <c r="E224" s="543" t="s">
        <v>131</v>
      </c>
      <c r="F224" s="537">
        <v>821191</v>
      </c>
      <c r="G224" s="450">
        <v>821191</v>
      </c>
      <c r="H224" s="537">
        <v>0</v>
      </c>
      <c r="I224" s="537">
        <v>0</v>
      </c>
      <c r="J224" s="450">
        <v>0</v>
      </c>
      <c r="K224" s="537">
        <v>0</v>
      </c>
      <c r="L224" s="537">
        <v>0</v>
      </c>
      <c r="M224" s="537">
        <v>0</v>
      </c>
      <c r="N224" s="537">
        <v>0</v>
      </c>
      <c r="O224" s="451"/>
      <c r="P224" s="453"/>
    </row>
    <row r="225" spans="1:16" s="170" customFormat="1" ht="13.15" hidden="1" customHeight="1" x14ac:dyDescent="0.25">
      <c r="A225" s="449"/>
      <c r="B225" s="657"/>
      <c r="C225" s="646" t="s">
        <v>220</v>
      </c>
      <c r="D225" s="646" t="s">
        <v>221</v>
      </c>
      <c r="E225" s="543" t="s">
        <v>124</v>
      </c>
      <c r="F225" s="537">
        <v>150366446</v>
      </c>
      <c r="G225" s="450">
        <v>150366446</v>
      </c>
      <c r="H225" s="537">
        <v>0</v>
      </c>
      <c r="I225" s="537">
        <v>0</v>
      </c>
      <c r="J225" s="450">
        <v>0</v>
      </c>
      <c r="K225" s="537">
        <v>0</v>
      </c>
      <c r="L225" s="537">
        <v>0</v>
      </c>
      <c r="M225" s="537">
        <v>0</v>
      </c>
      <c r="N225" s="537">
        <v>0</v>
      </c>
      <c r="O225" s="451"/>
      <c r="P225" s="453"/>
    </row>
    <row r="226" spans="1:16" s="170" customFormat="1" ht="13.15" hidden="1" customHeight="1" x14ac:dyDescent="0.25">
      <c r="A226" s="449"/>
      <c r="B226" s="657"/>
      <c r="C226" s="646"/>
      <c r="D226" s="646" t="s">
        <v>221</v>
      </c>
      <c r="E226" s="543" t="s">
        <v>129</v>
      </c>
      <c r="F226" s="537">
        <v>312458724</v>
      </c>
      <c r="G226" s="450">
        <v>312458724</v>
      </c>
      <c r="H226" s="537">
        <v>0</v>
      </c>
      <c r="I226" s="537">
        <v>0</v>
      </c>
      <c r="J226" s="450">
        <v>0</v>
      </c>
      <c r="K226" s="537">
        <v>0</v>
      </c>
      <c r="L226" s="537">
        <v>0</v>
      </c>
      <c r="M226" s="537">
        <v>0</v>
      </c>
      <c r="N226" s="537">
        <v>0</v>
      </c>
      <c r="O226" s="451"/>
      <c r="P226" s="453"/>
    </row>
    <row r="227" spans="1:16" s="170" customFormat="1" ht="13.15" hidden="1" customHeight="1" x14ac:dyDescent="0.25">
      <c r="A227" s="449"/>
      <c r="B227" s="657"/>
      <c r="C227" s="646"/>
      <c r="D227" s="646" t="s">
        <v>221</v>
      </c>
      <c r="E227" s="543" t="s">
        <v>125</v>
      </c>
      <c r="F227" s="537">
        <v>294408</v>
      </c>
      <c r="G227" s="450">
        <v>294408</v>
      </c>
      <c r="H227" s="537">
        <v>0</v>
      </c>
      <c r="I227" s="537">
        <v>0</v>
      </c>
      <c r="J227" s="450">
        <v>0</v>
      </c>
      <c r="K227" s="537">
        <v>0</v>
      </c>
      <c r="L227" s="537">
        <v>0</v>
      </c>
      <c r="M227" s="537">
        <v>0</v>
      </c>
      <c r="N227" s="537">
        <v>0</v>
      </c>
      <c r="O227" s="451"/>
      <c r="P227" s="453"/>
    </row>
    <row r="228" spans="1:16" s="170" customFormat="1" ht="13.15" hidden="1" customHeight="1" x14ac:dyDescent="0.25">
      <c r="A228" s="449"/>
      <c r="B228" s="657"/>
      <c r="C228" s="646"/>
      <c r="D228" s="646" t="s">
        <v>221</v>
      </c>
      <c r="E228" s="543" t="s">
        <v>130</v>
      </c>
      <c r="F228" s="537">
        <v>133554</v>
      </c>
      <c r="G228" s="450">
        <v>133554</v>
      </c>
      <c r="H228" s="537">
        <v>0</v>
      </c>
      <c r="I228" s="537">
        <v>0</v>
      </c>
      <c r="J228" s="450">
        <v>0</v>
      </c>
      <c r="K228" s="537">
        <v>0</v>
      </c>
      <c r="L228" s="537">
        <v>0</v>
      </c>
      <c r="M228" s="537">
        <v>0</v>
      </c>
      <c r="N228" s="537">
        <v>0</v>
      </c>
      <c r="O228" s="451"/>
      <c r="P228" s="453"/>
    </row>
    <row r="229" spans="1:16" s="170" customFormat="1" ht="13.15" hidden="1" customHeight="1" x14ac:dyDescent="0.25">
      <c r="A229" s="449"/>
      <c r="B229" s="657"/>
      <c r="C229" s="646" t="s">
        <v>222</v>
      </c>
      <c r="D229" s="646" t="s">
        <v>223</v>
      </c>
      <c r="E229" s="543" t="s">
        <v>124</v>
      </c>
      <c r="F229" s="537">
        <v>98170670</v>
      </c>
      <c r="G229" s="450">
        <v>98170670</v>
      </c>
      <c r="H229" s="537">
        <v>0</v>
      </c>
      <c r="I229" s="537">
        <v>0</v>
      </c>
      <c r="J229" s="450">
        <v>0</v>
      </c>
      <c r="K229" s="537">
        <v>0</v>
      </c>
      <c r="L229" s="537">
        <v>0</v>
      </c>
      <c r="M229" s="537">
        <v>0</v>
      </c>
      <c r="N229" s="537">
        <v>0</v>
      </c>
      <c r="O229" s="451"/>
      <c r="P229" s="453"/>
    </row>
    <row r="230" spans="1:16" s="170" customFormat="1" ht="13.15" hidden="1" customHeight="1" x14ac:dyDescent="0.25">
      <c r="A230" s="449"/>
      <c r="B230" s="657"/>
      <c r="C230" s="646"/>
      <c r="D230" s="646" t="s">
        <v>223</v>
      </c>
      <c r="E230" s="543" t="s">
        <v>129</v>
      </c>
      <c r="F230" s="537">
        <v>222802988</v>
      </c>
      <c r="G230" s="450">
        <v>222802988</v>
      </c>
      <c r="H230" s="537">
        <v>0</v>
      </c>
      <c r="I230" s="537">
        <v>0</v>
      </c>
      <c r="J230" s="450">
        <v>0</v>
      </c>
      <c r="K230" s="537">
        <v>0</v>
      </c>
      <c r="L230" s="537">
        <v>0</v>
      </c>
      <c r="M230" s="537">
        <v>0</v>
      </c>
      <c r="N230" s="537">
        <v>0</v>
      </c>
      <c r="O230" s="451"/>
      <c r="P230" s="453"/>
    </row>
    <row r="231" spans="1:16" s="170" customFormat="1" ht="13.15" customHeight="1" x14ac:dyDescent="0.25">
      <c r="A231" s="449"/>
      <c r="B231" s="657"/>
      <c r="C231" s="646"/>
      <c r="D231" s="646" t="s">
        <v>223</v>
      </c>
      <c r="E231" s="543" t="s">
        <v>125</v>
      </c>
      <c r="F231" s="537">
        <v>119292</v>
      </c>
      <c r="G231" s="450">
        <v>0</v>
      </c>
      <c r="H231" s="537">
        <v>119292</v>
      </c>
      <c r="I231" s="537">
        <v>0</v>
      </c>
      <c r="J231" s="450">
        <v>119292</v>
      </c>
      <c r="K231" s="537">
        <v>0</v>
      </c>
      <c r="L231" s="537">
        <v>0</v>
      </c>
      <c r="M231" s="537">
        <v>0</v>
      </c>
      <c r="N231" s="537">
        <v>119292</v>
      </c>
      <c r="O231" s="451"/>
      <c r="P231" s="453"/>
    </row>
    <row r="232" spans="1:16" s="170" customFormat="1" ht="13.15" hidden="1" customHeight="1" x14ac:dyDescent="0.25">
      <c r="A232" s="449"/>
      <c r="B232" s="657"/>
      <c r="C232" s="646"/>
      <c r="D232" s="646" t="s">
        <v>223</v>
      </c>
      <c r="E232" s="543" t="s">
        <v>130</v>
      </c>
      <c r="F232" s="537">
        <v>1380970</v>
      </c>
      <c r="G232" s="450">
        <v>1380970</v>
      </c>
      <c r="H232" s="537">
        <v>0</v>
      </c>
      <c r="I232" s="537">
        <v>0</v>
      </c>
      <c r="J232" s="450">
        <v>0</v>
      </c>
      <c r="K232" s="537">
        <v>0</v>
      </c>
      <c r="L232" s="537">
        <v>0</v>
      </c>
      <c r="M232" s="537">
        <v>0</v>
      </c>
      <c r="N232" s="537">
        <v>0</v>
      </c>
      <c r="O232" s="451"/>
      <c r="P232" s="453"/>
    </row>
    <row r="233" spans="1:16" s="170" customFormat="1" ht="13.15" hidden="1" customHeight="1" x14ac:dyDescent="0.25">
      <c r="A233" s="449"/>
      <c r="B233" s="657"/>
      <c r="C233" s="646"/>
      <c r="D233" s="646" t="s">
        <v>223</v>
      </c>
      <c r="E233" s="543" t="s">
        <v>139</v>
      </c>
      <c r="F233" s="537">
        <v>3026520</v>
      </c>
      <c r="G233" s="450">
        <v>3026520</v>
      </c>
      <c r="H233" s="537">
        <v>0</v>
      </c>
      <c r="I233" s="537">
        <v>0</v>
      </c>
      <c r="J233" s="450">
        <v>0</v>
      </c>
      <c r="K233" s="537">
        <v>0</v>
      </c>
      <c r="L233" s="537">
        <v>0</v>
      </c>
      <c r="M233" s="537">
        <v>0</v>
      </c>
      <c r="N233" s="537">
        <v>0</v>
      </c>
      <c r="O233" s="451"/>
      <c r="P233" s="453"/>
    </row>
    <row r="234" spans="1:16" s="170" customFormat="1" ht="13.15" hidden="1" customHeight="1" x14ac:dyDescent="0.25">
      <c r="A234" s="449"/>
      <c r="B234" s="657"/>
      <c r="C234" s="646"/>
      <c r="D234" s="646" t="s">
        <v>223</v>
      </c>
      <c r="E234" s="543" t="s">
        <v>132</v>
      </c>
      <c r="F234" s="537">
        <v>34596000</v>
      </c>
      <c r="G234" s="450">
        <v>34596000</v>
      </c>
      <c r="H234" s="537">
        <v>0</v>
      </c>
      <c r="I234" s="537">
        <v>0</v>
      </c>
      <c r="J234" s="450">
        <v>0</v>
      </c>
      <c r="K234" s="537">
        <v>0</v>
      </c>
      <c r="L234" s="537">
        <v>0</v>
      </c>
      <c r="M234" s="537">
        <v>0</v>
      </c>
      <c r="N234" s="537">
        <v>0</v>
      </c>
      <c r="O234" s="451"/>
      <c r="P234" s="453"/>
    </row>
    <row r="235" spans="1:16" s="170" customFormat="1" ht="13.15" hidden="1" customHeight="1" x14ac:dyDescent="0.25">
      <c r="A235" s="449"/>
      <c r="B235" s="657"/>
      <c r="C235" s="646" t="s">
        <v>224</v>
      </c>
      <c r="D235" s="646" t="s">
        <v>146</v>
      </c>
      <c r="E235" s="543" t="s">
        <v>124</v>
      </c>
      <c r="F235" s="537">
        <v>138602395</v>
      </c>
      <c r="G235" s="450">
        <v>138602395</v>
      </c>
      <c r="H235" s="537">
        <v>0</v>
      </c>
      <c r="I235" s="537">
        <v>0</v>
      </c>
      <c r="J235" s="450">
        <v>0</v>
      </c>
      <c r="K235" s="537">
        <v>0</v>
      </c>
      <c r="L235" s="537">
        <v>0</v>
      </c>
      <c r="M235" s="537">
        <v>0</v>
      </c>
      <c r="N235" s="537">
        <v>0</v>
      </c>
      <c r="O235" s="451"/>
      <c r="P235" s="453"/>
    </row>
    <row r="236" spans="1:16" s="170" customFormat="1" ht="13.15" hidden="1" customHeight="1" x14ac:dyDescent="0.25">
      <c r="A236" s="449"/>
      <c r="B236" s="657"/>
      <c r="C236" s="646"/>
      <c r="D236" s="646" t="s">
        <v>146</v>
      </c>
      <c r="E236" s="543" t="s">
        <v>129</v>
      </c>
      <c r="F236" s="537">
        <v>256655674</v>
      </c>
      <c r="G236" s="450">
        <v>256655674</v>
      </c>
      <c r="H236" s="537">
        <v>0</v>
      </c>
      <c r="I236" s="537">
        <v>0</v>
      </c>
      <c r="J236" s="450">
        <v>0</v>
      </c>
      <c r="K236" s="537">
        <v>0</v>
      </c>
      <c r="L236" s="537">
        <v>0</v>
      </c>
      <c r="M236" s="537">
        <v>0</v>
      </c>
      <c r="N236" s="537">
        <v>0</v>
      </c>
      <c r="O236" s="451"/>
      <c r="P236" s="453"/>
    </row>
    <row r="237" spans="1:16" s="170" customFormat="1" ht="13.15" hidden="1" customHeight="1" x14ac:dyDescent="0.25">
      <c r="A237" s="449"/>
      <c r="B237" s="657"/>
      <c r="C237" s="646"/>
      <c r="D237" s="646" t="s">
        <v>146</v>
      </c>
      <c r="E237" s="543" t="s">
        <v>125</v>
      </c>
      <c r="F237" s="537">
        <v>185739</v>
      </c>
      <c r="G237" s="450">
        <v>185739</v>
      </c>
      <c r="H237" s="537">
        <v>0</v>
      </c>
      <c r="I237" s="537">
        <v>0</v>
      </c>
      <c r="J237" s="450">
        <v>0</v>
      </c>
      <c r="K237" s="537">
        <v>0</v>
      </c>
      <c r="L237" s="537">
        <v>0</v>
      </c>
      <c r="M237" s="537">
        <v>0</v>
      </c>
      <c r="N237" s="537">
        <v>0</v>
      </c>
      <c r="O237" s="451"/>
      <c r="P237" s="453"/>
    </row>
    <row r="238" spans="1:16" s="170" customFormat="1" ht="13.15" hidden="1" customHeight="1" x14ac:dyDescent="0.25">
      <c r="A238" s="449"/>
      <c r="B238" s="657"/>
      <c r="C238" s="646"/>
      <c r="D238" s="646" t="s">
        <v>146</v>
      </c>
      <c r="E238" s="543" t="s">
        <v>131</v>
      </c>
      <c r="F238" s="537">
        <v>5030036</v>
      </c>
      <c r="G238" s="450">
        <v>5030036</v>
      </c>
      <c r="H238" s="537">
        <v>0</v>
      </c>
      <c r="I238" s="537">
        <v>0</v>
      </c>
      <c r="J238" s="450">
        <v>0</v>
      </c>
      <c r="K238" s="537">
        <v>0</v>
      </c>
      <c r="L238" s="537">
        <v>0</v>
      </c>
      <c r="M238" s="537">
        <v>0</v>
      </c>
      <c r="N238" s="537">
        <v>0</v>
      </c>
      <c r="O238" s="451"/>
      <c r="P238" s="453"/>
    </row>
    <row r="239" spans="1:16" s="170" customFormat="1" ht="13.15" hidden="1" customHeight="1" x14ac:dyDescent="0.25">
      <c r="A239" s="449"/>
      <c r="B239" s="657"/>
      <c r="C239" s="646"/>
      <c r="D239" s="646" t="s">
        <v>146</v>
      </c>
      <c r="E239" s="543" t="s">
        <v>132</v>
      </c>
      <c r="F239" s="537">
        <v>50031968</v>
      </c>
      <c r="G239" s="450">
        <v>50031968</v>
      </c>
      <c r="H239" s="537">
        <v>0</v>
      </c>
      <c r="I239" s="537">
        <v>0</v>
      </c>
      <c r="J239" s="450">
        <v>0</v>
      </c>
      <c r="K239" s="537">
        <v>0</v>
      </c>
      <c r="L239" s="537">
        <v>0</v>
      </c>
      <c r="M239" s="537">
        <v>0</v>
      </c>
      <c r="N239" s="537">
        <v>0</v>
      </c>
      <c r="O239" s="451"/>
      <c r="P239" s="453"/>
    </row>
    <row r="240" spans="1:16" s="170" customFormat="1" ht="13.15" hidden="1" customHeight="1" x14ac:dyDescent="0.25">
      <c r="A240" s="449"/>
      <c r="B240" s="657"/>
      <c r="C240" s="646" t="s">
        <v>225</v>
      </c>
      <c r="D240" s="646" t="s">
        <v>226</v>
      </c>
      <c r="E240" s="543" t="s">
        <v>124</v>
      </c>
      <c r="F240" s="537">
        <v>396747372</v>
      </c>
      <c r="G240" s="450">
        <v>396747372</v>
      </c>
      <c r="H240" s="537">
        <v>0</v>
      </c>
      <c r="I240" s="537">
        <v>0</v>
      </c>
      <c r="J240" s="450">
        <v>0</v>
      </c>
      <c r="K240" s="537">
        <v>0</v>
      </c>
      <c r="L240" s="537">
        <v>0</v>
      </c>
      <c r="M240" s="537">
        <v>0</v>
      </c>
      <c r="N240" s="537">
        <v>0</v>
      </c>
      <c r="O240" s="451"/>
      <c r="P240" s="453"/>
    </row>
    <row r="241" spans="1:16" s="170" customFormat="1" ht="13.15" hidden="1" customHeight="1" x14ac:dyDescent="0.25">
      <c r="A241" s="449"/>
      <c r="B241" s="657"/>
      <c r="C241" s="646"/>
      <c r="D241" s="646" t="s">
        <v>226</v>
      </c>
      <c r="E241" s="543" t="s">
        <v>125</v>
      </c>
      <c r="F241" s="537">
        <v>263348</v>
      </c>
      <c r="G241" s="450">
        <v>263348</v>
      </c>
      <c r="H241" s="537">
        <v>0</v>
      </c>
      <c r="I241" s="537">
        <v>0</v>
      </c>
      <c r="J241" s="450">
        <v>0</v>
      </c>
      <c r="K241" s="537">
        <v>0</v>
      </c>
      <c r="L241" s="537">
        <v>0</v>
      </c>
      <c r="M241" s="537">
        <v>0</v>
      </c>
      <c r="N241" s="537">
        <v>0</v>
      </c>
      <c r="O241" s="451"/>
      <c r="P241" s="453"/>
    </row>
    <row r="242" spans="1:16" s="170" customFormat="1" ht="13.15" hidden="1" customHeight="1" x14ac:dyDescent="0.25">
      <c r="A242" s="449"/>
      <c r="B242" s="657"/>
      <c r="C242" s="646"/>
      <c r="D242" s="646" t="s">
        <v>226</v>
      </c>
      <c r="E242" s="543" t="s">
        <v>126</v>
      </c>
      <c r="F242" s="537">
        <v>50031968</v>
      </c>
      <c r="G242" s="450">
        <v>50031968</v>
      </c>
      <c r="H242" s="537">
        <v>0</v>
      </c>
      <c r="I242" s="537">
        <v>0</v>
      </c>
      <c r="J242" s="450">
        <v>0</v>
      </c>
      <c r="K242" s="537">
        <v>0</v>
      </c>
      <c r="L242" s="537">
        <v>0</v>
      </c>
      <c r="M242" s="537">
        <v>0</v>
      </c>
      <c r="N242" s="537">
        <v>0</v>
      </c>
      <c r="O242" s="451"/>
      <c r="P242" s="453"/>
    </row>
    <row r="243" spans="1:16" s="170" customFormat="1" ht="13.15" hidden="1" customHeight="1" x14ac:dyDescent="0.25">
      <c r="A243" s="449"/>
      <c r="B243" s="657"/>
      <c r="C243" s="646" t="s">
        <v>227</v>
      </c>
      <c r="D243" s="646" t="s">
        <v>228</v>
      </c>
      <c r="E243" s="543" t="s">
        <v>124</v>
      </c>
      <c r="F243" s="537">
        <v>114885076</v>
      </c>
      <c r="G243" s="450">
        <v>114885076</v>
      </c>
      <c r="H243" s="537">
        <v>0</v>
      </c>
      <c r="I243" s="537">
        <v>0</v>
      </c>
      <c r="J243" s="450">
        <v>0</v>
      </c>
      <c r="K243" s="537">
        <v>0</v>
      </c>
      <c r="L243" s="537">
        <v>0</v>
      </c>
      <c r="M243" s="537">
        <v>0</v>
      </c>
      <c r="N243" s="537">
        <v>0</v>
      </c>
      <c r="O243" s="451"/>
      <c r="P243" s="453"/>
    </row>
    <row r="244" spans="1:16" s="170" customFormat="1" ht="13.15" hidden="1" customHeight="1" x14ac:dyDescent="0.25">
      <c r="A244" s="449"/>
      <c r="B244" s="657"/>
      <c r="C244" s="646"/>
      <c r="D244" s="646" t="s">
        <v>228</v>
      </c>
      <c r="E244" s="543" t="s">
        <v>136</v>
      </c>
      <c r="F244" s="537">
        <v>254811559</v>
      </c>
      <c r="G244" s="450">
        <v>254811559</v>
      </c>
      <c r="H244" s="537">
        <v>0</v>
      </c>
      <c r="I244" s="537">
        <v>0</v>
      </c>
      <c r="J244" s="450">
        <v>0</v>
      </c>
      <c r="K244" s="537">
        <v>0</v>
      </c>
      <c r="L244" s="537">
        <v>0</v>
      </c>
      <c r="M244" s="537">
        <v>0</v>
      </c>
      <c r="N244" s="537">
        <v>0</v>
      </c>
      <c r="O244" s="451"/>
      <c r="P244" s="453"/>
    </row>
    <row r="245" spans="1:16" s="170" customFormat="1" ht="13.15" hidden="1" customHeight="1" x14ac:dyDescent="0.25">
      <c r="A245" s="449"/>
      <c r="B245" s="657"/>
      <c r="C245" s="646"/>
      <c r="D245" s="646" t="s">
        <v>228</v>
      </c>
      <c r="E245" s="543" t="s">
        <v>125</v>
      </c>
      <c r="F245" s="537">
        <v>42567</v>
      </c>
      <c r="G245" s="450">
        <v>42567</v>
      </c>
      <c r="H245" s="537">
        <v>0</v>
      </c>
      <c r="I245" s="537">
        <v>0</v>
      </c>
      <c r="J245" s="450">
        <v>0</v>
      </c>
      <c r="K245" s="537">
        <v>0</v>
      </c>
      <c r="L245" s="537">
        <v>0</v>
      </c>
      <c r="M245" s="537">
        <v>0</v>
      </c>
      <c r="N245" s="537">
        <v>0</v>
      </c>
      <c r="O245" s="451"/>
      <c r="P245" s="453"/>
    </row>
    <row r="246" spans="1:16" s="170" customFormat="1" ht="13.15" hidden="1" customHeight="1" x14ac:dyDescent="0.25">
      <c r="A246" s="449"/>
      <c r="B246" s="657"/>
      <c r="C246" s="646"/>
      <c r="D246" s="646" t="s">
        <v>228</v>
      </c>
      <c r="E246" s="543" t="s">
        <v>131</v>
      </c>
      <c r="F246" s="537">
        <v>1100786</v>
      </c>
      <c r="G246" s="450">
        <v>1100786</v>
      </c>
      <c r="H246" s="537">
        <v>0</v>
      </c>
      <c r="I246" s="537">
        <v>0</v>
      </c>
      <c r="J246" s="450">
        <v>0</v>
      </c>
      <c r="K246" s="537">
        <v>0</v>
      </c>
      <c r="L246" s="537">
        <v>0</v>
      </c>
      <c r="M246" s="537">
        <v>0</v>
      </c>
      <c r="N246" s="537">
        <v>0</v>
      </c>
      <c r="O246" s="451"/>
      <c r="P246" s="453"/>
    </row>
    <row r="247" spans="1:16" s="170" customFormat="1" ht="13.15" hidden="1" customHeight="1" x14ac:dyDescent="0.25">
      <c r="A247" s="449"/>
      <c r="B247" s="657"/>
      <c r="C247" s="646"/>
      <c r="D247" s="646" t="s">
        <v>228</v>
      </c>
      <c r="E247" s="543" t="s">
        <v>126</v>
      </c>
      <c r="F247" s="537">
        <v>38914924</v>
      </c>
      <c r="G247" s="450">
        <v>38914924</v>
      </c>
      <c r="H247" s="537">
        <v>0</v>
      </c>
      <c r="I247" s="537">
        <v>0</v>
      </c>
      <c r="J247" s="450">
        <v>0</v>
      </c>
      <c r="K247" s="537">
        <v>0</v>
      </c>
      <c r="L247" s="537">
        <v>0</v>
      </c>
      <c r="M247" s="537">
        <v>0</v>
      </c>
      <c r="N247" s="537">
        <v>0</v>
      </c>
      <c r="O247" s="451"/>
      <c r="P247" s="453"/>
    </row>
    <row r="248" spans="1:16" s="170" customFormat="1" ht="13.15" hidden="1" customHeight="1" x14ac:dyDescent="0.25">
      <c r="A248" s="449"/>
      <c r="B248" s="657"/>
      <c r="C248" s="646" t="s">
        <v>229</v>
      </c>
      <c r="D248" s="646" t="s">
        <v>230</v>
      </c>
      <c r="E248" s="543" t="s">
        <v>124</v>
      </c>
      <c r="F248" s="537">
        <v>472936425</v>
      </c>
      <c r="G248" s="450">
        <v>472936425</v>
      </c>
      <c r="H248" s="537">
        <v>0</v>
      </c>
      <c r="I248" s="537">
        <v>0</v>
      </c>
      <c r="J248" s="450">
        <v>0</v>
      </c>
      <c r="K248" s="537">
        <v>0</v>
      </c>
      <c r="L248" s="537">
        <v>0</v>
      </c>
      <c r="M248" s="537">
        <v>0</v>
      </c>
      <c r="N248" s="537">
        <v>0</v>
      </c>
      <c r="O248" s="451"/>
      <c r="P248" s="453"/>
    </row>
    <row r="249" spans="1:16" s="170" customFormat="1" ht="13.15" hidden="1" customHeight="1" x14ac:dyDescent="0.25">
      <c r="A249" s="449"/>
      <c r="B249" s="657"/>
      <c r="C249" s="646"/>
      <c r="D249" s="646" t="s">
        <v>230</v>
      </c>
      <c r="E249" s="543" t="s">
        <v>125</v>
      </c>
      <c r="F249" s="537">
        <v>207783</v>
      </c>
      <c r="G249" s="450">
        <v>207783</v>
      </c>
      <c r="H249" s="537">
        <v>0</v>
      </c>
      <c r="I249" s="537">
        <v>0</v>
      </c>
      <c r="J249" s="450">
        <v>0</v>
      </c>
      <c r="K249" s="537">
        <v>0</v>
      </c>
      <c r="L249" s="537">
        <v>0</v>
      </c>
      <c r="M249" s="537">
        <v>0</v>
      </c>
      <c r="N249" s="537">
        <v>0</v>
      </c>
      <c r="O249" s="451"/>
      <c r="P249" s="453"/>
    </row>
    <row r="250" spans="1:16" s="170" customFormat="1" ht="13.15" hidden="1" customHeight="1" x14ac:dyDescent="0.25">
      <c r="A250" s="449"/>
      <c r="B250" s="657"/>
      <c r="C250" s="646" t="s">
        <v>231</v>
      </c>
      <c r="D250" s="646" t="s">
        <v>232</v>
      </c>
      <c r="E250" s="543" t="s">
        <v>124</v>
      </c>
      <c r="F250" s="537">
        <v>235072462</v>
      </c>
      <c r="G250" s="450">
        <v>235072462</v>
      </c>
      <c r="H250" s="537">
        <v>0</v>
      </c>
      <c r="I250" s="537">
        <v>0</v>
      </c>
      <c r="J250" s="450">
        <v>0</v>
      </c>
      <c r="K250" s="537">
        <v>0</v>
      </c>
      <c r="L250" s="537">
        <v>0</v>
      </c>
      <c r="M250" s="537">
        <v>0</v>
      </c>
      <c r="N250" s="537">
        <v>0</v>
      </c>
      <c r="O250" s="451"/>
      <c r="P250" s="453"/>
    </row>
    <row r="251" spans="1:16" s="170" customFormat="1" ht="13.15" hidden="1" customHeight="1" x14ac:dyDescent="0.25">
      <c r="A251" s="449"/>
      <c r="B251" s="657"/>
      <c r="C251" s="646"/>
      <c r="D251" s="646" t="s">
        <v>232</v>
      </c>
      <c r="E251" s="543" t="s">
        <v>136</v>
      </c>
      <c r="F251" s="537">
        <v>275021316</v>
      </c>
      <c r="G251" s="450">
        <v>275021316</v>
      </c>
      <c r="H251" s="537">
        <v>0</v>
      </c>
      <c r="I251" s="537">
        <v>0</v>
      </c>
      <c r="J251" s="450">
        <v>0</v>
      </c>
      <c r="K251" s="537">
        <v>0</v>
      </c>
      <c r="L251" s="537">
        <v>0</v>
      </c>
      <c r="M251" s="537">
        <v>0</v>
      </c>
      <c r="N251" s="537">
        <v>0</v>
      </c>
      <c r="O251" s="451"/>
      <c r="P251" s="453"/>
    </row>
    <row r="252" spans="1:16" s="170" customFormat="1" ht="13.15" hidden="1" customHeight="1" x14ac:dyDescent="0.25">
      <c r="A252" s="449"/>
      <c r="B252" s="657"/>
      <c r="C252" s="646"/>
      <c r="D252" s="646" t="s">
        <v>232</v>
      </c>
      <c r="E252" s="543" t="s">
        <v>125</v>
      </c>
      <c r="F252" s="537">
        <v>247012</v>
      </c>
      <c r="G252" s="450">
        <v>247012</v>
      </c>
      <c r="H252" s="537">
        <v>0</v>
      </c>
      <c r="I252" s="537">
        <v>0</v>
      </c>
      <c r="J252" s="450">
        <v>0</v>
      </c>
      <c r="K252" s="537">
        <v>0</v>
      </c>
      <c r="L252" s="537">
        <v>0</v>
      </c>
      <c r="M252" s="537">
        <v>0</v>
      </c>
      <c r="N252" s="537">
        <v>0</v>
      </c>
      <c r="O252" s="451"/>
      <c r="P252" s="453"/>
    </row>
    <row r="253" spans="1:16" s="170" customFormat="1" ht="13.15" hidden="1" customHeight="1" x14ac:dyDescent="0.25">
      <c r="A253" s="449"/>
      <c r="B253" s="657"/>
      <c r="C253" s="646"/>
      <c r="D253" s="646" t="s">
        <v>232</v>
      </c>
      <c r="E253" s="543" t="s">
        <v>139</v>
      </c>
      <c r="F253" s="537">
        <v>2000000</v>
      </c>
      <c r="G253" s="450">
        <v>2000000</v>
      </c>
      <c r="H253" s="537">
        <v>0</v>
      </c>
      <c r="I253" s="537">
        <v>0</v>
      </c>
      <c r="J253" s="450">
        <v>0</v>
      </c>
      <c r="K253" s="537">
        <v>0</v>
      </c>
      <c r="L253" s="537">
        <v>0</v>
      </c>
      <c r="M253" s="537">
        <v>0</v>
      </c>
      <c r="N253" s="537">
        <v>0</v>
      </c>
      <c r="O253" s="451"/>
      <c r="P253" s="453"/>
    </row>
    <row r="254" spans="1:16" s="170" customFormat="1" ht="13.15" hidden="1" customHeight="1" x14ac:dyDescent="0.25">
      <c r="A254" s="449"/>
      <c r="B254" s="657"/>
      <c r="C254" s="646"/>
      <c r="D254" s="646" t="s">
        <v>232</v>
      </c>
      <c r="E254" s="543" t="s">
        <v>132</v>
      </c>
      <c r="F254" s="537">
        <v>68327538</v>
      </c>
      <c r="G254" s="450">
        <v>68327538</v>
      </c>
      <c r="H254" s="537">
        <v>0</v>
      </c>
      <c r="I254" s="537">
        <v>0</v>
      </c>
      <c r="J254" s="450">
        <v>0</v>
      </c>
      <c r="K254" s="537">
        <v>0</v>
      </c>
      <c r="L254" s="537">
        <v>0</v>
      </c>
      <c r="M254" s="537">
        <v>0</v>
      </c>
      <c r="N254" s="537">
        <v>0</v>
      </c>
      <c r="O254" s="451"/>
      <c r="P254" s="453"/>
    </row>
    <row r="255" spans="1:16" s="170" customFormat="1" ht="13.15" hidden="1" customHeight="1" x14ac:dyDescent="0.25">
      <c r="A255" s="449"/>
      <c r="B255" s="657"/>
      <c r="C255" s="646" t="s">
        <v>233</v>
      </c>
      <c r="D255" s="646" t="s">
        <v>234</v>
      </c>
      <c r="E255" s="543" t="s">
        <v>124</v>
      </c>
      <c r="F255" s="537">
        <v>128893289</v>
      </c>
      <c r="G255" s="450">
        <v>128893289</v>
      </c>
      <c r="H255" s="537">
        <v>0</v>
      </c>
      <c r="I255" s="537">
        <v>0</v>
      </c>
      <c r="J255" s="450">
        <v>0</v>
      </c>
      <c r="K255" s="537">
        <v>0</v>
      </c>
      <c r="L255" s="537">
        <v>0</v>
      </c>
      <c r="M255" s="537">
        <v>0</v>
      </c>
      <c r="N255" s="537">
        <v>0</v>
      </c>
      <c r="O255" s="451"/>
      <c r="P255" s="453"/>
    </row>
    <row r="256" spans="1:16" s="170" customFormat="1" ht="13.15" hidden="1" customHeight="1" x14ac:dyDescent="0.25">
      <c r="A256" s="449"/>
      <c r="B256" s="657"/>
      <c r="C256" s="646"/>
      <c r="D256" s="646" t="s">
        <v>234</v>
      </c>
      <c r="E256" s="543" t="s">
        <v>129</v>
      </c>
      <c r="F256" s="537">
        <v>200000000</v>
      </c>
      <c r="G256" s="450">
        <v>200000000</v>
      </c>
      <c r="H256" s="537">
        <v>0</v>
      </c>
      <c r="I256" s="537">
        <v>0</v>
      </c>
      <c r="J256" s="450">
        <v>0</v>
      </c>
      <c r="K256" s="537">
        <v>0</v>
      </c>
      <c r="L256" s="537">
        <v>0</v>
      </c>
      <c r="M256" s="537">
        <v>0</v>
      </c>
      <c r="N256" s="537">
        <v>0</v>
      </c>
      <c r="O256" s="451"/>
      <c r="P256" s="453"/>
    </row>
    <row r="257" spans="1:16" s="170" customFormat="1" ht="13.15" hidden="1" customHeight="1" x14ac:dyDescent="0.25">
      <c r="A257" s="449"/>
      <c r="B257" s="657"/>
      <c r="C257" s="646"/>
      <c r="D257" s="646" t="s">
        <v>234</v>
      </c>
      <c r="E257" s="543" t="s">
        <v>125</v>
      </c>
      <c r="F257" s="537">
        <v>13307</v>
      </c>
      <c r="G257" s="450">
        <v>13307</v>
      </c>
      <c r="H257" s="537">
        <v>0</v>
      </c>
      <c r="I257" s="537">
        <v>0</v>
      </c>
      <c r="J257" s="450">
        <v>0</v>
      </c>
      <c r="K257" s="537">
        <v>0</v>
      </c>
      <c r="L257" s="537">
        <v>0</v>
      </c>
      <c r="M257" s="537">
        <v>0</v>
      </c>
      <c r="N257" s="537">
        <v>0</v>
      </c>
      <c r="O257" s="451"/>
      <c r="P257" s="453"/>
    </row>
    <row r="258" spans="1:16" s="170" customFormat="1" ht="13.15" hidden="1" customHeight="1" x14ac:dyDescent="0.25">
      <c r="A258" s="449"/>
      <c r="B258" s="657"/>
      <c r="C258" s="646"/>
      <c r="D258" s="646" t="s">
        <v>234</v>
      </c>
      <c r="E258" s="543" t="s">
        <v>132</v>
      </c>
      <c r="F258" s="537">
        <v>35284910</v>
      </c>
      <c r="G258" s="450">
        <v>35284910</v>
      </c>
      <c r="H258" s="537">
        <v>0</v>
      </c>
      <c r="I258" s="537">
        <v>0</v>
      </c>
      <c r="J258" s="450">
        <v>0</v>
      </c>
      <c r="K258" s="537">
        <v>0</v>
      </c>
      <c r="L258" s="537">
        <v>0</v>
      </c>
      <c r="M258" s="537">
        <v>0</v>
      </c>
      <c r="N258" s="537">
        <v>0</v>
      </c>
      <c r="O258" s="451"/>
      <c r="P258" s="453"/>
    </row>
    <row r="259" spans="1:16" s="170" customFormat="1" ht="13.15" hidden="1" customHeight="1" x14ac:dyDescent="0.25">
      <c r="A259" s="449"/>
      <c r="B259" s="657"/>
      <c r="C259" s="646" t="s">
        <v>235</v>
      </c>
      <c r="D259" s="646" t="s">
        <v>236</v>
      </c>
      <c r="E259" s="543" t="s">
        <v>124</v>
      </c>
      <c r="F259" s="537">
        <v>125976666</v>
      </c>
      <c r="G259" s="450">
        <v>125976666</v>
      </c>
      <c r="H259" s="537">
        <v>0</v>
      </c>
      <c r="I259" s="537">
        <v>0</v>
      </c>
      <c r="J259" s="450">
        <v>0</v>
      </c>
      <c r="K259" s="537">
        <v>0</v>
      </c>
      <c r="L259" s="537">
        <v>0</v>
      </c>
      <c r="M259" s="537">
        <v>0</v>
      </c>
      <c r="N259" s="537">
        <v>0</v>
      </c>
      <c r="O259" s="451"/>
      <c r="P259" s="453"/>
    </row>
    <row r="260" spans="1:16" s="170" customFormat="1" ht="13.15" hidden="1" customHeight="1" x14ac:dyDescent="0.25">
      <c r="A260" s="449"/>
      <c r="B260" s="657"/>
      <c r="C260" s="646"/>
      <c r="D260" s="646" t="s">
        <v>236</v>
      </c>
      <c r="E260" s="543" t="s">
        <v>129</v>
      </c>
      <c r="F260" s="537">
        <v>293028703</v>
      </c>
      <c r="G260" s="450">
        <v>293028703</v>
      </c>
      <c r="H260" s="537">
        <v>0</v>
      </c>
      <c r="I260" s="537">
        <v>0</v>
      </c>
      <c r="J260" s="450">
        <v>0</v>
      </c>
      <c r="K260" s="537">
        <v>0</v>
      </c>
      <c r="L260" s="537">
        <v>0</v>
      </c>
      <c r="M260" s="537">
        <v>0</v>
      </c>
      <c r="N260" s="537">
        <v>0</v>
      </c>
      <c r="O260" s="451"/>
      <c r="P260" s="453"/>
    </row>
    <row r="261" spans="1:16" s="170" customFormat="1" ht="13.15" hidden="1" customHeight="1" x14ac:dyDescent="0.25">
      <c r="A261" s="449"/>
      <c r="B261" s="657"/>
      <c r="C261" s="646"/>
      <c r="D261" s="646" t="s">
        <v>236</v>
      </c>
      <c r="E261" s="543" t="s">
        <v>125</v>
      </c>
      <c r="F261" s="537">
        <v>148127</v>
      </c>
      <c r="G261" s="450">
        <v>148127</v>
      </c>
      <c r="H261" s="537">
        <v>0</v>
      </c>
      <c r="I261" s="537">
        <v>0</v>
      </c>
      <c r="J261" s="450">
        <v>0</v>
      </c>
      <c r="K261" s="537">
        <v>0</v>
      </c>
      <c r="L261" s="537">
        <v>0</v>
      </c>
      <c r="M261" s="537">
        <v>0</v>
      </c>
      <c r="N261" s="537">
        <v>0</v>
      </c>
      <c r="O261" s="451"/>
      <c r="P261" s="453"/>
    </row>
    <row r="262" spans="1:16" s="170" customFormat="1" ht="13.15" hidden="1" customHeight="1" x14ac:dyDescent="0.25">
      <c r="A262" s="449"/>
      <c r="B262" s="657"/>
      <c r="C262" s="646"/>
      <c r="D262" s="646" t="s">
        <v>236</v>
      </c>
      <c r="E262" s="543" t="s">
        <v>131</v>
      </c>
      <c r="F262" s="537">
        <v>4370530</v>
      </c>
      <c r="G262" s="450">
        <v>4370530</v>
      </c>
      <c r="H262" s="537">
        <v>0</v>
      </c>
      <c r="I262" s="537">
        <v>0</v>
      </c>
      <c r="J262" s="450">
        <v>0</v>
      </c>
      <c r="K262" s="537">
        <v>0</v>
      </c>
      <c r="L262" s="537">
        <v>0</v>
      </c>
      <c r="M262" s="537">
        <v>0</v>
      </c>
      <c r="N262" s="537">
        <v>0</v>
      </c>
      <c r="O262" s="451"/>
      <c r="P262" s="453"/>
    </row>
    <row r="263" spans="1:16" s="170" customFormat="1" ht="13.15" hidden="1" customHeight="1" x14ac:dyDescent="0.25">
      <c r="A263" s="449"/>
      <c r="B263" s="657"/>
      <c r="C263" s="646"/>
      <c r="D263" s="646" t="s">
        <v>236</v>
      </c>
      <c r="E263" s="543" t="s">
        <v>126</v>
      </c>
      <c r="F263" s="537">
        <v>42260568</v>
      </c>
      <c r="G263" s="450">
        <v>42260568</v>
      </c>
      <c r="H263" s="537">
        <v>0</v>
      </c>
      <c r="I263" s="537">
        <v>0</v>
      </c>
      <c r="J263" s="450">
        <v>0</v>
      </c>
      <c r="K263" s="537">
        <v>0</v>
      </c>
      <c r="L263" s="537">
        <v>0</v>
      </c>
      <c r="M263" s="537">
        <v>0</v>
      </c>
      <c r="N263" s="537">
        <v>0</v>
      </c>
      <c r="O263" s="451"/>
      <c r="P263" s="453"/>
    </row>
    <row r="264" spans="1:16" s="170" customFormat="1" ht="13.15" hidden="1" customHeight="1" x14ac:dyDescent="0.25">
      <c r="A264" s="449"/>
      <c r="B264" s="657"/>
      <c r="C264" s="646" t="s">
        <v>237</v>
      </c>
      <c r="D264" s="646" t="s">
        <v>238</v>
      </c>
      <c r="E264" s="543" t="s">
        <v>124</v>
      </c>
      <c r="F264" s="537">
        <v>124505913</v>
      </c>
      <c r="G264" s="450">
        <v>124505913</v>
      </c>
      <c r="H264" s="537">
        <v>0</v>
      </c>
      <c r="I264" s="537">
        <v>0</v>
      </c>
      <c r="J264" s="450">
        <v>0</v>
      </c>
      <c r="K264" s="537">
        <v>0</v>
      </c>
      <c r="L264" s="537">
        <v>0</v>
      </c>
      <c r="M264" s="537">
        <v>0</v>
      </c>
      <c r="N264" s="537">
        <v>0</v>
      </c>
      <c r="O264" s="451"/>
      <c r="P264" s="453"/>
    </row>
    <row r="265" spans="1:16" s="170" customFormat="1" ht="13.15" hidden="1" customHeight="1" x14ac:dyDescent="0.25">
      <c r="A265" s="449"/>
      <c r="B265" s="657"/>
      <c r="C265" s="646"/>
      <c r="D265" s="646" t="s">
        <v>238</v>
      </c>
      <c r="E265" s="543" t="s">
        <v>136</v>
      </c>
      <c r="F265" s="537">
        <v>275918065</v>
      </c>
      <c r="G265" s="450">
        <v>275918065</v>
      </c>
      <c r="H265" s="537">
        <v>0</v>
      </c>
      <c r="I265" s="537">
        <v>0</v>
      </c>
      <c r="J265" s="450">
        <v>0</v>
      </c>
      <c r="K265" s="537">
        <v>0</v>
      </c>
      <c r="L265" s="537">
        <v>0</v>
      </c>
      <c r="M265" s="537">
        <v>0</v>
      </c>
      <c r="N265" s="537">
        <v>0</v>
      </c>
      <c r="O265" s="451"/>
      <c r="P265" s="453"/>
    </row>
    <row r="266" spans="1:16" s="170" customFormat="1" ht="13.15" hidden="1" customHeight="1" x14ac:dyDescent="0.25">
      <c r="A266" s="449"/>
      <c r="B266" s="657"/>
      <c r="C266" s="646"/>
      <c r="D266" s="646" t="s">
        <v>238</v>
      </c>
      <c r="E266" s="543" t="s">
        <v>125</v>
      </c>
      <c r="F266" s="537">
        <v>177992</v>
      </c>
      <c r="G266" s="450">
        <v>177992</v>
      </c>
      <c r="H266" s="537">
        <v>0</v>
      </c>
      <c r="I266" s="537">
        <v>0</v>
      </c>
      <c r="J266" s="450">
        <v>0</v>
      </c>
      <c r="K266" s="537">
        <v>0</v>
      </c>
      <c r="L266" s="537">
        <v>0</v>
      </c>
      <c r="M266" s="537">
        <v>0</v>
      </c>
      <c r="N266" s="537">
        <v>0</v>
      </c>
      <c r="O266" s="451"/>
      <c r="P266" s="453"/>
    </row>
    <row r="267" spans="1:16" s="170" customFormat="1" ht="13.15" hidden="1" customHeight="1" x14ac:dyDescent="0.25">
      <c r="A267" s="449"/>
      <c r="B267" s="657"/>
      <c r="C267" s="646"/>
      <c r="D267" s="646" t="s">
        <v>238</v>
      </c>
      <c r="E267" s="543" t="s">
        <v>131</v>
      </c>
      <c r="F267" s="537">
        <v>4299123</v>
      </c>
      <c r="G267" s="450">
        <v>4299123</v>
      </c>
      <c r="H267" s="537">
        <v>0</v>
      </c>
      <c r="I267" s="537">
        <v>0</v>
      </c>
      <c r="J267" s="450">
        <v>0</v>
      </c>
      <c r="K267" s="537">
        <v>0</v>
      </c>
      <c r="L267" s="537">
        <v>0</v>
      </c>
      <c r="M267" s="537">
        <v>0</v>
      </c>
      <c r="N267" s="537">
        <v>0</v>
      </c>
      <c r="O267" s="451"/>
      <c r="P267" s="453"/>
    </row>
    <row r="268" spans="1:16" s="170" customFormat="1" ht="13.15" hidden="1" customHeight="1" x14ac:dyDescent="0.25">
      <c r="A268" s="449"/>
      <c r="B268" s="657"/>
      <c r="C268" s="646"/>
      <c r="D268" s="646" t="s">
        <v>238</v>
      </c>
      <c r="E268" s="543" t="s">
        <v>132</v>
      </c>
      <c r="F268" s="537">
        <v>39782000</v>
      </c>
      <c r="G268" s="450">
        <v>39782000</v>
      </c>
      <c r="H268" s="537">
        <v>0</v>
      </c>
      <c r="I268" s="537">
        <v>0</v>
      </c>
      <c r="J268" s="450">
        <v>0</v>
      </c>
      <c r="K268" s="537">
        <v>0</v>
      </c>
      <c r="L268" s="537">
        <v>0</v>
      </c>
      <c r="M268" s="537">
        <v>0</v>
      </c>
      <c r="N268" s="537">
        <v>0</v>
      </c>
      <c r="O268" s="451"/>
      <c r="P268" s="453"/>
    </row>
    <row r="269" spans="1:16" s="170" customFormat="1" ht="13.15" hidden="1" customHeight="1" x14ac:dyDescent="0.25">
      <c r="A269" s="449"/>
      <c r="B269" s="657"/>
      <c r="C269" s="646" t="s">
        <v>239</v>
      </c>
      <c r="D269" s="646" t="s">
        <v>240</v>
      </c>
      <c r="E269" s="543" t="s">
        <v>124</v>
      </c>
      <c r="F269" s="537">
        <v>111528696</v>
      </c>
      <c r="G269" s="450">
        <v>111528696</v>
      </c>
      <c r="H269" s="537">
        <v>0</v>
      </c>
      <c r="I269" s="537">
        <v>0</v>
      </c>
      <c r="J269" s="450">
        <v>0</v>
      </c>
      <c r="K269" s="537">
        <v>0</v>
      </c>
      <c r="L269" s="537">
        <v>0</v>
      </c>
      <c r="M269" s="537">
        <v>0</v>
      </c>
      <c r="N269" s="537">
        <v>0</v>
      </c>
      <c r="O269" s="451"/>
      <c r="P269" s="453"/>
    </row>
    <row r="270" spans="1:16" s="170" customFormat="1" ht="13.15" hidden="1" customHeight="1" x14ac:dyDescent="0.25">
      <c r="A270" s="449"/>
      <c r="B270" s="657"/>
      <c r="C270" s="646"/>
      <c r="D270" s="646" t="s">
        <v>240</v>
      </c>
      <c r="E270" s="543" t="s">
        <v>129</v>
      </c>
      <c r="F270" s="537">
        <v>252526247</v>
      </c>
      <c r="G270" s="450">
        <v>252526247</v>
      </c>
      <c r="H270" s="537">
        <v>0</v>
      </c>
      <c r="I270" s="537">
        <v>0</v>
      </c>
      <c r="J270" s="450">
        <v>0</v>
      </c>
      <c r="K270" s="537">
        <v>0</v>
      </c>
      <c r="L270" s="537">
        <v>0</v>
      </c>
      <c r="M270" s="537">
        <v>0</v>
      </c>
      <c r="N270" s="537">
        <v>0</v>
      </c>
      <c r="O270" s="451"/>
      <c r="P270" s="453"/>
    </row>
    <row r="271" spans="1:16" s="170" customFormat="1" ht="13.15" hidden="1" customHeight="1" x14ac:dyDescent="0.25">
      <c r="A271" s="449"/>
      <c r="B271" s="657"/>
      <c r="C271" s="646"/>
      <c r="D271" s="646" t="s">
        <v>240</v>
      </c>
      <c r="E271" s="543" t="s">
        <v>125</v>
      </c>
      <c r="F271" s="537">
        <v>175466</v>
      </c>
      <c r="G271" s="450">
        <v>175466</v>
      </c>
      <c r="H271" s="537">
        <v>0</v>
      </c>
      <c r="I271" s="537">
        <v>0</v>
      </c>
      <c r="J271" s="450">
        <v>0</v>
      </c>
      <c r="K271" s="537">
        <v>0</v>
      </c>
      <c r="L271" s="537">
        <v>0</v>
      </c>
      <c r="M271" s="537">
        <v>0</v>
      </c>
      <c r="N271" s="537">
        <v>0</v>
      </c>
      <c r="O271" s="451"/>
      <c r="P271" s="453"/>
    </row>
    <row r="272" spans="1:16" s="170" customFormat="1" ht="13.15" hidden="1" customHeight="1" x14ac:dyDescent="0.25">
      <c r="A272" s="449"/>
      <c r="B272" s="657"/>
      <c r="C272" s="646"/>
      <c r="D272" s="646" t="s">
        <v>240</v>
      </c>
      <c r="E272" s="543" t="s">
        <v>132</v>
      </c>
      <c r="F272" s="537">
        <v>48302878</v>
      </c>
      <c r="G272" s="450">
        <v>48302878</v>
      </c>
      <c r="H272" s="537">
        <v>0</v>
      </c>
      <c r="I272" s="537">
        <v>0</v>
      </c>
      <c r="J272" s="450">
        <v>0</v>
      </c>
      <c r="K272" s="537">
        <v>0</v>
      </c>
      <c r="L272" s="537">
        <v>0</v>
      </c>
      <c r="M272" s="537">
        <v>0</v>
      </c>
      <c r="N272" s="537">
        <v>0</v>
      </c>
      <c r="O272" s="451"/>
      <c r="P272" s="453"/>
    </row>
    <row r="273" spans="1:16 16384:16384" s="170" customFormat="1" ht="13.15" hidden="1" customHeight="1" x14ac:dyDescent="0.25">
      <c r="A273" s="449"/>
      <c r="B273" s="657"/>
      <c r="C273" s="646" t="s">
        <v>241</v>
      </c>
      <c r="D273" s="646" t="s">
        <v>2943</v>
      </c>
      <c r="E273" s="543" t="s">
        <v>124</v>
      </c>
      <c r="F273" s="537">
        <v>261815267</v>
      </c>
      <c r="G273" s="450">
        <v>261815267</v>
      </c>
      <c r="H273" s="537">
        <v>0</v>
      </c>
      <c r="I273" s="537">
        <v>0</v>
      </c>
      <c r="J273" s="450">
        <v>0</v>
      </c>
      <c r="K273" s="537">
        <v>0</v>
      </c>
      <c r="L273" s="537">
        <v>0</v>
      </c>
      <c r="M273" s="537">
        <v>0</v>
      </c>
      <c r="N273" s="537">
        <v>0</v>
      </c>
      <c r="O273" s="451"/>
      <c r="P273" s="453"/>
    </row>
    <row r="274" spans="1:16 16384:16384" s="170" customFormat="1" ht="13.15" hidden="1" customHeight="1" x14ac:dyDescent="0.25">
      <c r="A274" s="449"/>
      <c r="B274" s="657"/>
      <c r="C274" s="646"/>
      <c r="D274" s="646" t="s">
        <v>2943</v>
      </c>
      <c r="E274" s="543" t="s">
        <v>129</v>
      </c>
      <c r="F274" s="537">
        <v>220000000</v>
      </c>
      <c r="G274" s="450">
        <v>220000000</v>
      </c>
      <c r="H274" s="537">
        <v>0</v>
      </c>
      <c r="I274" s="537">
        <v>0</v>
      </c>
      <c r="J274" s="450">
        <v>0</v>
      </c>
      <c r="K274" s="537">
        <v>0</v>
      </c>
      <c r="L274" s="537">
        <v>0</v>
      </c>
      <c r="M274" s="537">
        <v>0</v>
      </c>
      <c r="N274" s="537">
        <v>0</v>
      </c>
      <c r="O274" s="451"/>
      <c r="P274" s="453"/>
    </row>
    <row r="275" spans="1:16 16384:16384" s="170" customFormat="1" ht="13.15" customHeight="1" x14ac:dyDescent="0.25">
      <c r="A275" s="449"/>
      <c r="B275" s="657"/>
      <c r="C275" s="646"/>
      <c r="D275" s="646" t="s">
        <v>2943</v>
      </c>
      <c r="E275" s="543" t="s">
        <v>125</v>
      </c>
      <c r="F275" s="537">
        <v>224302</v>
      </c>
      <c r="G275" s="450">
        <v>0</v>
      </c>
      <c r="H275" s="537">
        <v>224302</v>
      </c>
      <c r="I275" s="537">
        <v>0</v>
      </c>
      <c r="J275" s="450">
        <v>224302</v>
      </c>
      <c r="K275" s="537">
        <v>0</v>
      </c>
      <c r="L275" s="537">
        <v>0</v>
      </c>
      <c r="M275" s="537">
        <v>0</v>
      </c>
      <c r="N275" s="537">
        <v>224302</v>
      </c>
      <c r="O275" s="451"/>
      <c r="P275" s="453"/>
    </row>
    <row r="276" spans="1:16 16384:16384" s="170" customFormat="1" ht="13.15" hidden="1" customHeight="1" x14ac:dyDescent="0.25">
      <c r="A276" s="449"/>
      <c r="B276" s="657"/>
      <c r="C276" s="646"/>
      <c r="D276" s="646" t="s">
        <v>2943</v>
      </c>
      <c r="E276" s="543" t="s">
        <v>130</v>
      </c>
      <c r="F276" s="537">
        <v>342685</v>
      </c>
      <c r="G276" s="450">
        <v>342685</v>
      </c>
      <c r="H276" s="537">
        <v>0</v>
      </c>
      <c r="I276" s="537">
        <v>0</v>
      </c>
      <c r="J276" s="450">
        <v>0</v>
      </c>
      <c r="K276" s="537">
        <v>0</v>
      </c>
      <c r="L276" s="537">
        <v>0</v>
      </c>
      <c r="M276" s="537">
        <v>0</v>
      </c>
      <c r="N276" s="537">
        <v>0</v>
      </c>
      <c r="O276" s="451"/>
      <c r="P276" s="453"/>
    </row>
    <row r="277" spans="1:16 16384:16384" s="170" customFormat="1" ht="13.15" hidden="1" customHeight="1" x14ac:dyDescent="0.25">
      <c r="A277" s="449"/>
      <c r="B277" s="657"/>
      <c r="C277" s="646"/>
      <c r="D277" s="646" t="s">
        <v>2943</v>
      </c>
      <c r="E277" s="543" t="s">
        <v>131</v>
      </c>
      <c r="F277" s="537">
        <v>1467648</v>
      </c>
      <c r="G277" s="450">
        <v>1467648</v>
      </c>
      <c r="H277" s="537">
        <v>0</v>
      </c>
      <c r="I277" s="537">
        <v>0</v>
      </c>
      <c r="J277" s="450">
        <v>0</v>
      </c>
      <c r="K277" s="537">
        <v>0</v>
      </c>
      <c r="L277" s="537">
        <v>0</v>
      </c>
      <c r="M277" s="537">
        <v>0</v>
      </c>
      <c r="N277" s="537">
        <v>0</v>
      </c>
      <c r="O277" s="451"/>
      <c r="P277" s="453"/>
    </row>
    <row r="278" spans="1:16 16384:16384" s="170" customFormat="1" ht="13.15" hidden="1" customHeight="1" x14ac:dyDescent="0.25">
      <c r="A278" s="449"/>
      <c r="B278" s="657"/>
      <c r="C278" s="646" t="s">
        <v>242</v>
      </c>
      <c r="D278" s="646" t="s">
        <v>2944</v>
      </c>
      <c r="E278" s="543" t="s">
        <v>124</v>
      </c>
      <c r="F278" s="537">
        <v>282196786</v>
      </c>
      <c r="G278" s="450">
        <v>282196786</v>
      </c>
      <c r="H278" s="537">
        <v>0</v>
      </c>
      <c r="I278" s="537">
        <v>0</v>
      </c>
      <c r="J278" s="450">
        <v>0</v>
      </c>
      <c r="K278" s="537">
        <v>0</v>
      </c>
      <c r="L278" s="537">
        <v>0</v>
      </c>
      <c r="M278" s="537">
        <v>0</v>
      </c>
      <c r="N278" s="537">
        <v>0</v>
      </c>
      <c r="O278" s="451"/>
      <c r="P278" s="453"/>
    </row>
    <row r="279" spans="1:16 16384:16384" s="170" customFormat="1" ht="13.15" hidden="1" customHeight="1" x14ac:dyDescent="0.25">
      <c r="A279" s="449"/>
      <c r="B279" s="657"/>
      <c r="C279" s="646"/>
      <c r="D279" s="646" t="s">
        <v>2944</v>
      </c>
      <c r="E279" s="543" t="s">
        <v>243</v>
      </c>
      <c r="F279" s="537">
        <v>35447484</v>
      </c>
      <c r="G279" s="450">
        <v>35447484</v>
      </c>
      <c r="H279" s="537">
        <v>0</v>
      </c>
      <c r="I279" s="537">
        <v>0</v>
      </c>
      <c r="J279" s="450">
        <v>0</v>
      </c>
      <c r="K279" s="537">
        <v>0</v>
      </c>
      <c r="L279" s="537">
        <v>0</v>
      </c>
      <c r="M279" s="537">
        <v>0</v>
      </c>
      <c r="N279" s="537">
        <v>0</v>
      </c>
      <c r="O279" s="451"/>
      <c r="P279" s="453"/>
    </row>
    <row r="280" spans="1:16 16384:16384" s="170" customFormat="1" ht="13.15" hidden="1" customHeight="1" x14ac:dyDescent="0.25">
      <c r="A280" s="449"/>
      <c r="B280" s="657"/>
      <c r="C280" s="646"/>
      <c r="D280" s="646" t="s">
        <v>2944</v>
      </c>
      <c r="E280" s="543" t="s">
        <v>136</v>
      </c>
      <c r="F280" s="537">
        <v>201874250</v>
      </c>
      <c r="G280" s="450">
        <v>201874250</v>
      </c>
      <c r="H280" s="537">
        <v>0</v>
      </c>
      <c r="I280" s="537">
        <v>0</v>
      </c>
      <c r="J280" s="450">
        <v>0</v>
      </c>
      <c r="K280" s="537">
        <v>0</v>
      </c>
      <c r="L280" s="537">
        <v>0</v>
      </c>
      <c r="M280" s="537">
        <v>0</v>
      </c>
      <c r="N280" s="537">
        <v>0</v>
      </c>
      <c r="O280" s="451"/>
      <c r="P280" s="453"/>
    </row>
    <row r="281" spans="1:16 16384:16384" s="170" customFormat="1" ht="13.15" hidden="1" customHeight="1" x14ac:dyDescent="0.25">
      <c r="A281" s="449"/>
      <c r="B281" s="657"/>
      <c r="C281" s="646"/>
      <c r="D281" s="646" t="s">
        <v>2944</v>
      </c>
      <c r="E281" s="543" t="s">
        <v>125</v>
      </c>
      <c r="F281" s="537">
        <v>36689</v>
      </c>
      <c r="G281" s="450">
        <v>36689</v>
      </c>
      <c r="H281" s="537">
        <v>0</v>
      </c>
      <c r="I281" s="537">
        <v>0</v>
      </c>
      <c r="J281" s="450">
        <v>0</v>
      </c>
      <c r="K281" s="537">
        <v>0</v>
      </c>
      <c r="L281" s="537">
        <v>0</v>
      </c>
      <c r="M281" s="537">
        <v>0</v>
      </c>
      <c r="N281" s="537">
        <v>0</v>
      </c>
      <c r="O281" s="451"/>
      <c r="P281" s="453"/>
    </row>
    <row r="282" spans="1:16 16384:16384" s="170" customFormat="1" ht="13.15" hidden="1" customHeight="1" x14ac:dyDescent="0.25">
      <c r="A282" s="449"/>
      <c r="B282" s="657"/>
      <c r="C282" s="646"/>
      <c r="D282" s="646" t="s">
        <v>2944</v>
      </c>
      <c r="E282" s="543" t="s">
        <v>131</v>
      </c>
      <c r="F282" s="537">
        <v>4680000</v>
      </c>
      <c r="G282" s="450">
        <v>4680000</v>
      </c>
      <c r="H282" s="537">
        <v>0</v>
      </c>
      <c r="I282" s="537">
        <v>0</v>
      </c>
      <c r="J282" s="450">
        <v>0</v>
      </c>
      <c r="K282" s="537">
        <v>0</v>
      </c>
      <c r="L282" s="537">
        <v>0</v>
      </c>
      <c r="M282" s="537">
        <v>0</v>
      </c>
      <c r="N282" s="537">
        <v>0</v>
      </c>
      <c r="O282" s="451"/>
      <c r="P282" s="453"/>
    </row>
    <row r="283" spans="1:16 16384:16384" s="170" customFormat="1" ht="13.15" hidden="1" customHeight="1" x14ac:dyDescent="0.25">
      <c r="A283" s="449"/>
      <c r="B283" s="657"/>
      <c r="C283" s="646"/>
      <c r="D283" s="646" t="s">
        <v>2944</v>
      </c>
      <c r="E283" s="543" t="s">
        <v>126</v>
      </c>
      <c r="F283" s="537">
        <v>68327538</v>
      </c>
      <c r="G283" s="450">
        <v>68327538</v>
      </c>
      <c r="H283" s="537">
        <v>0</v>
      </c>
      <c r="I283" s="537">
        <v>0</v>
      </c>
      <c r="J283" s="450">
        <v>0</v>
      </c>
      <c r="K283" s="537">
        <v>0</v>
      </c>
      <c r="L283" s="537">
        <v>0</v>
      </c>
      <c r="M283" s="537">
        <v>0</v>
      </c>
      <c r="N283" s="537">
        <v>0</v>
      </c>
      <c r="O283" s="451"/>
      <c r="P283" s="453"/>
    </row>
    <row r="284" spans="1:16 16384:16384" s="245" customFormat="1" ht="13.15" hidden="1" customHeight="1" x14ac:dyDescent="0.25">
      <c r="A284" s="454"/>
      <c r="B284" s="657"/>
      <c r="C284" s="646" t="s">
        <v>244</v>
      </c>
      <c r="D284" s="646" t="s">
        <v>245</v>
      </c>
      <c r="E284" s="543" t="s">
        <v>124</v>
      </c>
      <c r="F284" s="537">
        <v>342850507</v>
      </c>
      <c r="G284" s="450">
        <v>342850507</v>
      </c>
      <c r="H284" s="537">
        <v>0</v>
      </c>
      <c r="I284" s="537">
        <v>0</v>
      </c>
      <c r="J284" s="450">
        <v>0</v>
      </c>
      <c r="K284" s="537">
        <v>0</v>
      </c>
      <c r="L284" s="537">
        <v>0</v>
      </c>
      <c r="M284" s="537">
        <v>0</v>
      </c>
      <c r="N284" s="537">
        <v>0</v>
      </c>
      <c r="O284" s="451"/>
      <c r="P284" s="452"/>
      <c r="XFD284" s="170"/>
    </row>
    <row r="285" spans="1:16 16384:16384" s="170" customFormat="1" ht="13.15" hidden="1" customHeight="1" x14ac:dyDescent="0.25">
      <c r="A285" s="449"/>
      <c r="B285" s="657"/>
      <c r="C285" s="646"/>
      <c r="D285" s="646" t="s">
        <v>245</v>
      </c>
      <c r="E285" s="543" t="s">
        <v>125</v>
      </c>
      <c r="F285" s="537">
        <v>74639</v>
      </c>
      <c r="G285" s="450">
        <v>74639</v>
      </c>
      <c r="H285" s="537">
        <v>0</v>
      </c>
      <c r="I285" s="537">
        <v>0</v>
      </c>
      <c r="J285" s="450">
        <v>0</v>
      </c>
      <c r="K285" s="537">
        <v>0</v>
      </c>
      <c r="L285" s="537">
        <v>0</v>
      </c>
      <c r="M285" s="537">
        <v>0</v>
      </c>
      <c r="N285" s="537">
        <v>0</v>
      </c>
      <c r="O285" s="451"/>
      <c r="P285" s="453"/>
    </row>
    <row r="286" spans="1:16 16384:16384" s="170" customFormat="1" ht="13.15" hidden="1" customHeight="1" x14ac:dyDescent="0.25">
      <c r="A286" s="449"/>
      <c r="B286" s="657"/>
      <c r="C286" s="646"/>
      <c r="D286" s="646" t="s">
        <v>245</v>
      </c>
      <c r="E286" s="543" t="s">
        <v>132</v>
      </c>
      <c r="F286" s="537">
        <v>38974924</v>
      </c>
      <c r="G286" s="450">
        <v>38974924</v>
      </c>
      <c r="H286" s="537">
        <v>0</v>
      </c>
      <c r="I286" s="537">
        <v>0</v>
      </c>
      <c r="J286" s="450">
        <v>0</v>
      </c>
      <c r="K286" s="537">
        <v>0</v>
      </c>
      <c r="L286" s="537">
        <v>0</v>
      </c>
      <c r="M286" s="537">
        <v>0</v>
      </c>
      <c r="N286" s="537">
        <v>0</v>
      </c>
      <c r="O286" s="451"/>
      <c r="P286" s="453"/>
    </row>
    <row r="287" spans="1:16 16384:16384" s="170" customFormat="1" ht="13.15" hidden="1" customHeight="1" x14ac:dyDescent="0.25">
      <c r="A287" s="449"/>
      <c r="B287" s="657"/>
      <c r="C287" s="646" t="s">
        <v>246</v>
      </c>
      <c r="D287" s="646" t="s">
        <v>247</v>
      </c>
      <c r="E287" s="543" t="s">
        <v>124</v>
      </c>
      <c r="F287" s="537">
        <v>266135003</v>
      </c>
      <c r="G287" s="450">
        <v>266135003</v>
      </c>
      <c r="H287" s="537">
        <v>0</v>
      </c>
      <c r="I287" s="537">
        <v>0</v>
      </c>
      <c r="J287" s="450">
        <v>0</v>
      </c>
      <c r="K287" s="537">
        <v>0</v>
      </c>
      <c r="L287" s="537">
        <v>0</v>
      </c>
      <c r="M287" s="537">
        <v>0</v>
      </c>
      <c r="N287" s="537">
        <v>0</v>
      </c>
      <c r="O287" s="451"/>
      <c r="P287" s="453"/>
    </row>
    <row r="288" spans="1:16 16384:16384" s="170" customFormat="1" ht="13.15" hidden="1" customHeight="1" x14ac:dyDescent="0.25">
      <c r="A288" s="449"/>
      <c r="B288" s="657"/>
      <c r="C288" s="646"/>
      <c r="D288" s="646" t="s">
        <v>247</v>
      </c>
      <c r="E288" s="543" t="s">
        <v>129</v>
      </c>
      <c r="F288" s="537">
        <v>124919640</v>
      </c>
      <c r="G288" s="450">
        <v>124919640</v>
      </c>
      <c r="H288" s="537">
        <v>0</v>
      </c>
      <c r="I288" s="537">
        <v>0</v>
      </c>
      <c r="J288" s="450">
        <v>0</v>
      </c>
      <c r="K288" s="537">
        <v>0</v>
      </c>
      <c r="L288" s="537">
        <v>0</v>
      </c>
      <c r="M288" s="537">
        <v>0</v>
      </c>
      <c r="N288" s="537">
        <v>0</v>
      </c>
      <c r="O288" s="451"/>
      <c r="P288" s="453"/>
    </row>
    <row r="289" spans="1:16" s="170" customFormat="1" ht="13.15" hidden="1" customHeight="1" x14ac:dyDescent="0.25">
      <c r="A289" s="449"/>
      <c r="B289" s="657"/>
      <c r="C289" s="646"/>
      <c r="D289" s="646" t="s">
        <v>247</v>
      </c>
      <c r="E289" s="543" t="s">
        <v>125</v>
      </c>
      <c r="F289" s="537">
        <v>149346</v>
      </c>
      <c r="G289" s="450">
        <v>149346</v>
      </c>
      <c r="H289" s="537">
        <v>0</v>
      </c>
      <c r="I289" s="537">
        <v>0</v>
      </c>
      <c r="J289" s="450">
        <v>0</v>
      </c>
      <c r="K289" s="537">
        <v>0</v>
      </c>
      <c r="L289" s="537">
        <v>0</v>
      </c>
      <c r="M289" s="537">
        <v>0</v>
      </c>
      <c r="N289" s="537">
        <v>0</v>
      </c>
      <c r="O289" s="451"/>
      <c r="P289" s="453"/>
    </row>
    <row r="290" spans="1:16" s="170" customFormat="1" ht="13.15" hidden="1" customHeight="1" x14ac:dyDescent="0.25">
      <c r="A290" s="449"/>
      <c r="B290" s="657"/>
      <c r="C290" s="646"/>
      <c r="D290" s="646" t="s">
        <v>247</v>
      </c>
      <c r="E290" s="543" t="s">
        <v>131</v>
      </c>
      <c r="F290" s="537">
        <v>1054221</v>
      </c>
      <c r="G290" s="450">
        <v>1054221</v>
      </c>
      <c r="H290" s="537">
        <v>0</v>
      </c>
      <c r="I290" s="537">
        <v>0</v>
      </c>
      <c r="J290" s="450">
        <v>0</v>
      </c>
      <c r="K290" s="537">
        <v>0</v>
      </c>
      <c r="L290" s="537">
        <v>0</v>
      </c>
      <c r="M290" s="537">
        <v>0</v>
      </c>
      <c r="N290" s="537">
        <v>0</v>
      </c>
      <c r="O290" s="451"/>
      <c r="P290" s="453"/>
    </row>
    <row r="291" spans="1:16" s="170" customFormat="1" ht="13.15" hidden="1" customHeight="1" x14ac:dyDescent="0.25">
      <c r="A291" s="449"/>
      <c r="B291" s="657"/>
      <c r="C291" s="646"/>
      <c r="D291" s="646" t="s">
        <v>247</v>
      </c>
      <c r="E291" s="543" t="s">
        <v>126</v>
      </c>
      <c r="F291" s="537">
        <v>50031968</v>
      </c>
      <c r="G291" s="450">
        <v>50031968</v>
      </c>
      <c r="H291" s="537">
        <v>0</v>
      </c>
      <c r="I291" s="537">
        <v>0</v>
      </c>
      <c r="J291" s="450">
        <v>0</v>
      </c>
      <c r="K291" s="537">
        <v>0</v>
      </c>
      <c r="L291" s="537">
        <v>0</v>
      </c>
      <c r="M291" s="537">
        <v>0</v>
      </c>
      <c r="N291" s="537">
        <v>0</v>
      </c>
      <c r="O291" s="451"/>
      <c r="P291" s="453"/>
    </row>
    <row r="292" spans="1:16" s="170" customFormat="1" ht="13.15" hidden="1" customHeight="1" x14ac:dyDescent="0.25">
      <c r="A292" s="449"/>
      <c r="B292" s="657"/>
      <c r="C292" s="646" t="s">
        <v>248</v>
      </c>
      <c r="D292" s="646" t="s">
        <v>249</v>
      </c>
      <c r="E292" s="543" t="s">
        <v>124</v>
      </c>
      <c r="F292" s="537">
        <v>382365302</v>
      </c>
      <c r="G292" s="450">
        <v>382365302</v>
      </c>
      <c r="H292" s="537">
        <v>0</v>
      </c>
      <c r="I292" s="537">
        <v>0</v>
      </c>
      <c r="J292" s="450">
        <v>0</v>
      </c>
      <c r="K292" s="537">
        <v>0</v>
      </c>
      <c r="L292" s="537">
        <v>0</v>
      </c>
      <c r="M292" s="537">
        <v>0</v>
      </c>
      <c r="N292" s="537">
        <v>0</v>
      </c>
      <c r="O292" s="451"/>
      <c r="P292" s="453"/>
    </row>
    <row r="293" spans="1:16" s="170" customFormat="1" ht="13.15" hidden="1" customHeight="1" x14ac:dyDescent="0.25">
      <c r="A293" s="449"/>
      <c r="B293" s="657"/>
      <c r="C293" s="646"/>
      <c r="D293" s="646" t="s">
        <v>249</v>
      </c>
      <c r="E293" s="543" t="s">
        <v>125</v>
      </c>
      <c r="F293" s="537">
        <v>246769</v>
      </c>
      <c r="G293" s="450">
        <v>246769</v>
      </c>
      <c r="H293" s="537">
        <v>0</v>
      </c>
      <c r="I293" s="537">
        <v>0</v>
      </c>
      <c r="J293" s="450">
        <v>0</v>
      </c>
      <c r="K293" s="537">
        <v>0</v>
      </c>
      <c r="L293" s="537">
        <v>0</v>
      </c>
      <c r="M293" s="537">
        <v>0</v>
      </c>
      <c r="N293" s="537">
        <v>0</v>
      </c>
      <c r="O293" s="451"/>
      <c r="P293" s="453"/>
    </row>
    <row r="294" spans="1:16" s="170" customFormat="1" ht="13.15" hidden="1" customHeight="1" x14ac:dyDescent="0.25">
      <c r="A294" s="449"/>
      <c r="B294" s="657"/>
      <c r="C294" s="646"/>
      <c r="D294" s="646" t="s">
        <v>249</v>
      </c>
      <c r="E294" s="543" t="s">
        <v>132</v>
      </c>
      <c r="F294" s="537">
        <v>42260568</v>
      </c>
      <c r="G294" s="450">
        <v>42260568</v>
      </c>
      <c r="H294" s="537">
        <v>0</v>
      </c>
      <c r="I294" s="537">
        <v>0</v>
      </c>
      <c r="J294" s="450">
        <v>0</v>
      </c>
      <c r="K294" s="537">
        <v>0</v>
      </c>
      <c r="L294" s="537">
        <v>0</v>
      </c>
      <c r="M294" s="537">
        <v>0</v>
      </c>
      <c r="N294" s="537">
        <v>0</v>
      </c>
      <c r="O294" s="451"/>
      <c r="P294" s="453"/>
    </row>
    <row r="295" spans="1:16" s="170" customFormat="1" ht="13.15" hidden="1" customHeight="1" x14ac:dyDescent="0.25">
      <c r="A295" s="449"/>
      <c r="B295" s="657"/>
      <c r="C295" s="646" t="s">
        <v>250</v>
      </c>
      <c r="D295" s="646" t="s">
        <v>251</v>
      </c>
      <c r="E295" s="543" t="s">
        <v>124</v>
      </c>
      <c r="F295" s="537">
        <v>332042699</v>
      </c>
      <c r="G295" s="450">
        <v>332042699</v>
      </c>
      <c r="H295" s="537">
        <v>0</v>
      </c>
      <c r="I295" s="537">
        <v>0</v>
      </c>
      <c r="J295" s="450">
        <v>0</v>
      </c>
      <c r="K295" s="537">
        <v>0</v>
      </c>
      <c r="L295" s="537">
        <v>0</v>
      </c>
      <c r="M295" s="537">
        <v>0</v>
      </c>
      <c r="N295" s="537">
        <v>0</v>
      </c>
      <c r="O295" s="451"/>
      <c r="P295" s="453"/>
    </row>
    <row r="296" spans="1:16" s="170" customFormat="1" ht="13.15" hidden="1" customHeight="1" x14ac:dyDescent="0.25">
      <c r="A296" s="449"/>
      <c r="B296" s="657"/>
      <c r="C296" s="646"/>
      <c r="D296" s="646" t="s">
        <v>251</v>
      </c>
      <c r="E296" s="543" t="s">
        <v>125</v>
      </c>
      <c r="F296" s="537">
        <v>188725</v>
      </c>
      <c r="G296" s="450">
        <v>188725</v>
      </c>
      <c r="H296" s="537">
        <v>0</v>
      </c>
      <c r="I296" s="537">
        <v>0</v>
      </c>
      <c r="J296" s="450">
        <v>0</v>
      </c>
      <c r="K296" s="537">
        <v>0</v>
      </c>
      <c r="L296" s="537">
        <v>0</v>
      </c>
      <c r="M296" s="537">
        <v>0</v>
      </c>
      <c r="N296" s="537">
        <v>0</v>
      </c>
      <c r="O296" s="451"/>
      <c r="P296" s="453"/>
    </row>
    <row r="297" spans="1:16" s="170" customFormat="1" ht="13.15" hidden="1" customHeight="1" x14ac:dyDescent="0.25">
      <c r="A297" s="449"/>
      <c r="B297" s="657"/>
      <c r="C297" s="646"/>
      <c r="D297" s="646" t="s">
        <v>251</v>
      </c>
      <c r="E297" s="543" t="s">
        <v>132</v>
      </c>
      <c r="F297" s="537">
        <v>32120000</v>
      </c>
      <c r="G297" s="450">
        <v>32120000</v>
      </c>
      <c r="H297" s="537">
        <v>0</v>
      </c>
      <c r="I297" s="537">
        <v>0</v>
      </c>
      <c r="J297" s="450">
        <v>0</v>
      </c>
      <c r="K297" s="537">
        <v>0</v>
      </c>
      <c r="L297" s="537">
        <v>0</v>
      </c>
      <c r="M297" s="537">
        <v>0</v>
      </c>
      <c r="N297" s="537">
        <v>0</v>
      </c>
      <c r="O297" s="451"/>
      <c r="P297" s="453"/>
    </row>
    <row r="298" spans="1:16" s="170" customFormat="1" ht="13.15" hidden="1" customHeight="1" x14ac:dyDescent="0.25">
      <c r="A298" s="449"/>
      <c r="B298" s="657"/>
      <c r="C298" s="646" t="s">
        <v>252</v>
      </c>
      <c r="D298" s="646" t="s">
        <v>253</v>
      </c>
      <c r="E298" s="543" t="s">
        <v>124</v>
      </c>
      <c r="F298" s="537">
        <v>147018007</v>
      </c>
      <c r="G298" s="450">
        <v>147018007</v>
      </c>
      <c r="H298" s="537">
        <v>0</v>
      </c>
      <c r="I298" s="537">
        <v>0</v>
      </c>
      <c r="J298" s="450">
        <v>0</v>
      </c>
      <c r="K298" s="537">
        <v>0</v>
      </c>
      <c r="L298" s="537">
        <v>0</v>
      </c>
      <c r="M298" s="537">
        <v>0</v>
      </c>
      <c r="N298" s="537">
        <v>0</v>
      </c>
      <c r="O298" s="451"/>
      <c r="P298" s="453"/>
    </row>
    <row r="299" spans="1:16" s="170" customFormat="1" ht="13.15" hidden="1" customHeight="1" x14ac:dyDescent="0.25">
      <c r="A299" s="449"/>
      <c r="B299" s="657"/>
      <c r="C299" s="646"/>
      <c r="D299" s="646" t="s">
        <v>253</v>
      </c>
      <c r="E299" s="543" t="s">
        <v>129</v>
      </c>
      <c r="F299" s="537">
        <v>334372510</v>
      </c>
      <c r="G299" s="450">
        <v>334372510</v>
      </c>
      <c r="H299" s="537">
        <v>0</v>
      </c>
      <c r="I299" s="537">
        <v>0</v>
      </c>
      <c r="J299" s="450">
        <v>0</v>
      </c>
      <c r="K299" s="537">
        <v>0</v>
      </c>
      <c r="L299" s="537">
        <v>0</v>
      </c>
      <c r="M299" s="537">
        <v>0</v>
      </c>
      <c r="N299" s="537">
        <v>0</v>
      </c>
      <c r="O299" s="451"/>
      <c r="P299" s="453"/>
    </row>
    <row r="300" spans="1:16" s="170" customFormat="1" ht="13.15" hidden="1" customHeight="1" x14ac:dyDescent="0.25">
      <c r="A300" s="449"/>
      <c r="B300" s="657"/>
      <c r="C300" s="646"/>
      <c r="D300" s="646" t="s">
        <v>253</v>
      </c>
      <c r="E300" s="543" t="s">
        <v>125</v>
      </c>
      <c r="F300" s="537">
        <v>154133</v>
      </c>
      <c r="G300" s="450">
        <v>154133</v>
      </c>
      <c r="H300" s="537">
        <v>0</v>
      </c>
      <c r="I300" s="537">
        <v>0</v>
      </c>
      <c r="J300" s="450">
        <v>0</v>
      </c>
      <c r="K300" s="537">
        <v>0</v>
      </c>
      <c r="L300" s="537">
        <v>0</v>
      </c>
      <c r="M300" s="537">
        <v>0</v>
      </c>
      <c r="N300" s="537">
        <v>0</v>
      </c>
      <c r="O300" s="451"/>
      <c r="P300" s="453"/>
    </row>
    <row r="301" spans="1:16" s="170" customFormat="1" ht="13.15" hidden="1" customHeight="1" x14ac:dyDescent="0.25">
      <c r="A301" s="449"/>
      <c r="B301" s="657"/>
      <c r="C301" s="646"/>
      <c r="D301" s="646" t="s">
        <v>253</v>
      </c>
      <c r="E301" s="543" t="s">
        <v>131</v>
      </c>
      <c r="F301" s="537">
        <v>1002728</v>
      </c>
      <c r="G301" s="450">
        <v>1002728</v>
      </c>
      <c r="H301" s="537">
        <v>0</v>
      </c>
      <c r="I301" s="537">
        <v>0</v>
      </c>
      <c r="J301" s="450">
        <v>0</v>
      </c>
      <c r="K301" s="537">
        <v>0</v>
      </c>
      <c r="L301" s="537">
        <v>0</v>
      </c>
      <c r="M301" s="537">
        <v>0</v>
      </c>
      <c r="N301" s="537">
        <v>0</v>
      </c>
      <c r="O301" s="451"/>
      <c r="P301" s="453"/>
    </row>
    <row r="302" spans="1:16" s="170" customFormat="1" ht="13.15" hidden="1" customHeight="1" x14ac:dyDescent="0.25">
      <c r="A302" s="449"/>
      <c r="B302" s="657"/>
      <c r="C302" s="646"/>
      <c r="D302" s="646" t="s">
        <v>253</v>
      </c>
      <c r="E302" s="543" t="s">
        <v>126</v>
      </c>
      <c r="F302" s="537">
        <v>64429550</v>
      </c>
      <c r="G302" s="450">
        <v>64429550</v>
      </c>
      <c r="H302" s="537">
        <v>0</v>
      </c>
      <c r="I302" s="537">
        <v>0</v>
      </c>
      <c r="J302" s="450">
        <v>0</v>
      </c>
      <c r="K302" s="537">
        <v>0</v>
      </c>
      <c r="L302" s="537">
        <v>0</v>
      </c>
      <c r="M302" s="537">
        <v>0</v>
      </c>
      <c r="N302" s="537">
        <v>0</v>
      </c>
      <c r="O302" s="451"/>
      <c r="P302" s="453"/>
    </row>
    <row r="303" spans="1:16" s="170" customFormat="1" ht="13.15" hidden="1" customHeight="1" x14ac:dyDescent="0.25">
      <c r="A303" s="449"/>
      <c r="B303" s="657"/>
      <c r="C303" s="646" t="s">
        <v>254</v>
      </c>
      <c r="D303" s="646" t="s">
        <v>255</v>
      </c>
      <c r="E303" s="543" t="s">
        <v>124</v>
      </c>
      <c r="F303" s="537">
        <v>163500000</v>
      </c>
      <c r="G303" s="450">
        <v>163500000</v>
      </c>
      <c r="H303" s="537">
        <v>0</v>
      </c>
      <c r="I303" s="537">
        <v>0</v>
      </c>
      <c r="J303" s="450">
        <v>0</v>
      </c>
      <c r="K303" s="537">
        <v>0</v>
      </c>
      <c r="L303" s="537">
        <v>0</v>
      </c>
      <c r="M303" s="537">
        <v>0</v>
      </c>
      <c r="N303" s="537">
        <v>0</v>
      </c>
      <c r="O303" s="451"/>
      <c r="P303" s="453"/>
    </row>
    <row r="304" spans="1:16" s="170" customFormat="1" ht="13.15" hidden="1" customHeight="1" x14ac:dyDescent="0.25">
      <c r="A304" s="449"/>
      <c r="B304" s="657"/>
      <c r="C304" s="646"/>
      <c r="D304" s="646" t="s">
        <v>255</v>
      </c>
      <c r="E304" s="543" t="s">
        <v>136</v>
      </c>
      <c r="F304" s="537">
        <v>370008408</v>
      </c>
      <c r="G304" s="450">
        <v>370008408</v>
      </c>
      <c r="H304" s="537">
        <v>0</v>
      </c>
      <c r="I304" s="537">
        <v>0</v>
      </c>
      <c r="J304" s="450">
        <v>0</v>
      </c>
      <c r="K304" s="537">
        <v>0</v>
      </c>
      <c r="L304" s="537">
        <v>0</v>
      </c>
      <c r="M304" s="537">
        <v>0</v>
      </c>
      <c r="N304" s="537">
        <v>0</v>
      </c>
      <c r="O304" s="451"/>
      <c r="P304" s="453"/>
    </row>
    <row r="305" spans="1:16 16384:16384" s="170" customFormat="1" ht="13.15" hidden="1" customHeight="1" x14ac:dyDescent="0.25">
      <c r="A305" s="449"/>
      <c r="B305" s="657"/>
      <c r="C305" s="646"/>
      <c r="D305" s="646" t="s">
        <v>255</v>
      </c>
      <c r="E305" s="543" t="s">
        <v>125</v>
      </c>
      <c r="F305" s="537">
        <v>4409994</v>
      </c>
      <c r="G305" s="450">
        <v>4409994</v>
      </c>
      <c r="H305" s="537">
        <v>0</v>
      </c>
      <c r="I305" s="537">
        <v>0</v>
      </c>
      <c r="J305" s="450">
        <v>0</v>
      </c>
      <c r="K305" s="537">
        <v>0</v>
      </c>
      <c r="L305" s="537">
        <v>0</v>
      </c>
      <c r="M305" s="537">
        <v>0</v>
      </c>
      <c r="N305" s="537">
        <v>0</v>
      </c>
      <c r="O305" s="451"/>
      <c r="P305" s="453"/>
    </row>
    <row r="306" spans="1:16 16384:16384" s="170" customFormat="1" ht="13.15" hidden="1" customHeight="1" x14ac:dyDescent="0.25">
      <c r="A306" s="449"/>
      <c r="B306" s="657"/>
      <c r="C306" s="646" t="s">
        <v>256</v>
      </c>
      <c r="D306" s="646" t="s">
        <v>257</v>
      </c>
      <c r="E306" s="543" t="s">
        <v>124</v>
      </c>
      <c r="F306" s="537">
        <v>197100567</v>
      </c>
      <c r="G306" s="450">
        <v>197100567</v>
      </c>
      <c r="H306" s="537">
        <v>0</v>
      </c>
      <c r="I306" s="537">
        <v>0</v>
      </c>
      <c r="J306" s="450">
        <v>0</v>
      </c>
      <c r="K306" s="537">
        <v>0</v>
      </c>
      <c r="L306" s="537">
        <v>0</v>
      </c>
      <c r="M306" s="537">
        <v>0</v>
      </c>
      <c r="N306" s="537">
        <v>0</v>
      </c>
      <c r="O306" s="451"/>
      <c r="P306" s="453"/>
    </row>
    <row r="307" spans="1:16 16384:16384" s="170" customFormat="1" ht="13.15" hidden="1" customHeight="1" x14ac:dyDescent="0.25">
      <c r="A307" s="449"/>
      <c r="B307" s="657"/>
      <c r="C307" s="646"/>
      <c r="D307" s="646" t="s">
        <v>257</v>
      </c>
      <c r="E307" s="543" t="s">
        <v>129</v>
      </c>
      <c r="F307" s="537">
        <v>130000000</v>
      </c>
      <c r="G307" s="450">
        <v>130000000</v>
      </c>
      <c r="H307" s="537">
        <v>0</v>
      </c>
      <c r="I307" s="537">
        <v>0</v>
      </c>
      <c r="J307" s="450">
        <v>0</v>
      </c>
      <c r="K307" s="537">
        <v>0</v>
      </c>
      <c r="L307" s="537">
        <v>0</v>
      </c>
      <c r="M307" s="537">
        <v>0</v>
      </c>
      <c r="N307" s="537">
        <v>0</v>
      </c>
      <c r="O307" s="451"/>
      <c r="P307" s="453"/>
    </row>
    <row r="308" spans="1:16 16384:16384" s="245" customFormat="1" ht="13.15" hidden="1" customHeight="1" x14ac:dyDescent="0.25">
      <c r="A308" s="454"/>
      <c r="B308" s="657"/>
      <c r="C308" s="646"/>
      <c r="D308" s="646" t="s">
        <v>257</v>
      </c>
      <c r="E308" s="543" t="s">
        <v>125</v>
      </c>
      <c r="F308" s="537">
        <v>219294</v>
      </c>
      <c r="G308" s="450">
        <v>219294</v>
      </c>
      <c r="H308" s="537">
        <v>0</v>
      </c>
      <c r="I308" s="537">
        <v>0</v>
      </c>
      <c r="J308" s="450">
        <v>0</v>
      </c>
      <c r="K308" s="537">
        <v>0</v>
      </c>
      <c r="L308" s="537">
        <v>0</v>
      </c>
      <c r="M308" s="537">
        <v>0</v>
      </c>
      <c r="N308" s="537">
        <v>0</v>
      </c>
      <c r="O308" s="451"/>
      <c r="P308" s="452"/>
      <c r="XFD308" s="170"/>
    </row>
    <row r="309" spans="1:16 16384:16384" s="170" customFormat="1" ht="13.15" hidden="1" customHeight="1" x14ac:dyDescent="0.25">
      <c r="A309" s="449"/>
      <c r="B309" s="657"/>
      <c r="C309" s="646" t="s">
        <v>258</v>
      </c>
      <c r="D309" s="646" t="s">
        <v>259</v>
      </c>
      <c r="E309" s="543" t="s">
        <v>124</v>
      </c>
      <c r="F309" s="537">
        <v>123121103</v>
      </c>
      <c r="G309" s="450">
        <v>123121103</v>
      </c>
      <c r="H309" s="537">
        <v>0</v>
      </c>
      <c r="I309" s="537">
        <v>0</v>
      </c>
      <c r="J309" s="450">
        <v>0</v>
      </c>
      <c r="K309" s="537">
        <v>0</v>
      </c>
      <c r="L309" s="537">
        <v>0</v>
      </c>
      <c r="M309" s="537">
        <v>0</v>
      </c>
      <c r="N309" s="537">
        <v>0</v>
      </c>
      <c r="O309" s="451"/>
      <c r="P309" s="453"/>
    </row>
    <row r="310" spans="1:16 16384:16384" s="245" customFormat="1" ht="13.15" hidden="1" customHeight="1" x14ac:dyDescent="0.25">
      <c r="A310" s="454"/>
      <c r="B310" s="657"/>
      <c r="C310" s="646"/>
      <c r="D310" s="646" t="s">
        <v>259</v>
      </c>
      <c r="E310" s="543" t="s">
        <v>129</v>
      </c>
      <c r="F310" s="537">
        <v>271675863</v>
      </c>
      <c r="G310" s="450">
        <v>271675863</v>
      </c>
      <c r="H310" s="537">
        <v>0</v>
      </c>
      <c r="I310" s="537">
        <v>0</v>
      </c>
      <c r="J310" s="450">
        <v>0</v>
      </c>
      <c r="K310" s="537">
        <v>0</v>
      </c>
      <c r="L310" s="537">
        <v>0</v>
      </c>
      <c r="M310" s="537">
        <v>0</v>
      </c>
      <c r="N310" s="537">
        <v>0</v>
      </c>
      <c r="O310" s="451"/>
      <c r="P310" s="452"/>
    </row>
    <row r="311" spans="1:16 16384:16384" s="245" customFormat="1" ht="13.15" hidden="1" customHeight="1" x14ac:dyDescent="0.25">
      <c r="A311" s="454"/>
      <c r="B311" s="657"/>
      <c r="C311" s="646"/>
      <c r="D311" s="646" t="s">
        <v>259</v>
      </c>
      <c r="E311" s="543" t="s">
        <v>125</v>
      </c>
      <c r="F311" s="537">
        <v>196560</v>
      </c>
      <c r="G311" s="450">
        <v>196560</v>
      </c>
      <c r="H311" s="537">
        <v>0</v>
      </c>
      <c r="I311" s="537">
        <v>0</v>
      </c>
      <c r="J311" s="450">
        <v>0</v>
      </c>
      <c r="K311" s="537">
        <v>0</v>
      </c>
      <c r="L311" s="537">
        <v>0</v>
      </c>
      <c r="M311" s="537">
        <v>0</v>
      </c>
      <c r="N311" s="537">
        <v>0</v>
      </c>
      <c r="O311" s="451"/>
      <c r="P311" s="452"/>
      <c r="XFD311" s="170"/>
    </row>
    <row r="312" spans="1:16 16384:16384" s="245" customFormat="1" ht="13.15" hidden="1" customHeight="1" x14ac:dyDescent="0.25">
      <c r="A312" s="454"/>
      <c r="B312" s="657"/>
      <c r="C312" s="646"/>
      <c r="D312" s="646" t="s">
        <v>259</v>
      </c>
      <c r="E312" s="543" t="s">
        <v>131</v>
      </c>
      <c r="F312" s="537">
        <v>1367181</v>
      </c>
      <c r="G312" s="450">
        <v>1367181</v>
      </c>
      <c r="H312" s="537">
        <v>0</v>
      </c>
      <c r="I312" s="537">
        <v>0</v>
      </c>
      <c r="J312" s="450">
        <v>0</v>
      </c>
      <c r="K312" s="537">
        <v>0</v>
      </c>
      <c r="L312" s="537">
        <v>0</v>
      </c>
      <c r="M312" s="537">
        <v>0</v>
      </c>
      <c r="N312" s="537">
        <v>0</v>
      </c>
      <c r="O312" s="451"/>
      <c r="P312" s="452"/>
      <c r="XFD312" s="170"/>
    </row>
    <row r="313" spans="1:16 16384:16384" s="245" customFormat="1" ht="13.15" hidden="1" customHeight="1" x14ac:dyDescent="0.25">
      <c r="A313" s="454"/>
      <c r="B313" s="657"/>
      <c r="C313" s="646"/>
      <c r="D313" s="646" t="s">
        <v>259</v>
      </c>
      <c r="E313" s="543" t="s">
        <v>132</v>
      </c>
      <c r="F313" s="537">
        <v>39782000</v>
      </c>
      <c r="G313" s="450">
        <v>39782000</v>
      </c>
      <c r="H313" s="537">
        <v>0</v>
      </c>
      <c r="I313" s="537">
        <v>0</v>
      </c>
      <c r="J313" s="450">
        <v>0</v>
      </c>
      <c r="K313" s="537">
        <v>0</v>
      </c>
      <c r="L313" s="537">
        <v>0</v>
      </c>
      <c r="M313" s="537">
        <v>0</v>
      </c>
      <c r="N313" s="537">
        <v>0</v>
      </c>
      <c r="O313" s="451"/>
      <c r="P313" s="452"/>
      <c r="XFD313" s="170"/>
    </row>
    <row r="314" spans="1:16 16384:16384" s="245" customFormat="1" ht="13.15" hidden="1" customHeight="1" x14ac:dyDescent="0.25">
      <c r="A314" s="454"/>
      <c r="B314" s="657"/>
      <c r="C314" s="646" t="s">
        <v>260</v>
      </c>
      <c r="D314" s="646" t="s">
        <v>261</v>
      </c>
      <c r="E314" s="543" t="s">
        <v>124</v>
      </c>
      <c r="F314" s="537">
        <v>304497507</v>
      </c>
      <c r="G314" s="450">
        <v>304497507</v>
      </c>
      <c r="H314" s="537">
        <v>0</v>
      </c>
      <c r="I314" s="537">
        <v>0</v>
      </c>
      <c r="J314" s="450">
        <v>0</v>
      </c>
      <c r="K314" s="537">
        <v>0</v>
      </c>
      <c r="L314" s="537">
        <v>0</v>
      </c>
      <c r="M314" s="537">
        <v>0</v>
      </c>
      <c r="N314" s="537">
        <v>0</v>
      </c>
      <c r="O314" s="451"/>
      <c r="P314" s="452"/>
      <c r="XFD314" s="170"/>
    </row>
    <row r="315" spans="1:16 16384:16384" s="245" customFormat="1" ht="13.15" hidden="1" customHeight="1" x14ac:dyDescent="0.25">
      <c r="A315" s="454"/>
      <c r="B315" s="657"/>
      <c r="C315" s="646"/>
      <c r="D315" s="646" t="s">
        <v>261</v>
      </c>
      <c r="E315" s="543" t="s">
        <v>125</v>
      </c>
      <c r="F315" s="537">
        <v>231691</v>
      </c>
      <c r="G315" s="450">
        <v>231691</v>
      </c>
      <c r="H315" s="537">
        <v>0</v>
      </c>
      <c r="I315" s="537">
        <v>0</v>
      </c>
      <c r="J315" s="450">
        <v>0</v>
      </c>
      <c r="K315" s="537">
        <v>0</v>
      </c>
      <c r="L315" s="537">
        <v>0</v>
      </c>
      <c r="M315" s="537">
        <v>0</v>
      </c>
      <c r="N315" s="537">
        <v>0</v>
      </c>
      <c r="O315" s="451"/>
      <c r="P315" s="452"/>
      <c r="XFD315" s="170"/>
    </row>
    <row r="316" spans="1:16 16384:16384" s="245" customFormat="1" ht="13.15" hidden="1" customHeight="1" x14ac:dyDescent="0.25">
      <c r="A316" s="454"/>
      <c r="B316" s="657"/>
      <c r="C316" s="646"/>
      <c r="D316" s="646" t="s">
        <v>261</v>
      </c>
      <c r="E316" s="543" t="s">
        <v>132</v>
      </c>
      <c r="F316" s="537">
        <v>39790000</v>
      </c>
      <c r="G316" s="450">
        <v>39790000</v>
      </c>
      <c r="H316" s="537">
        <v>0</v>
      </c>
      <c r="I316" s="537">
        <v>0</v>
      </c>
      <c r="J316" s="450">
        <v>0</v>
      </c>
      <c r="K316" s="537">
        <v>0</v>
      </c>
      <c r="L316" s="537">
        <v>0</v>
      </c>
      <c r="M316" s="537">
        <v>0</v>
      </c>
      <c r="N316" s="537">
        <v>0</v>
      </c>
      <c r="O316" s="451"/>
      <c r="P316" s="452"/>
      <c r="XFD316" s="170"/>
    </row>
    <row r="317" spans="1:16 16384:16384" s="245" customFormat="1" ht="13.15" hidden="1" customHeight="1" x14ac:dyDescent="0.25">
      <c r="A317" s="454"/>
      <c r="B317" s="657"/>
      <c r="C317" s="646" t="s">
        <v>262</v>
      </c>
      <c r="D317" s="646" t="s">
        <v>263</v>
      </c>
      <c r="E317" s="543" t="s">
        <v>124</v>
      </c>
      <c r="F317" s="537">
        <v>99279925</v>
      </c>
      <c r="G317" s="450">
        <v>99279925</v>
      </c>
      <c r="H317" s="537">
        <v>0</v>
      </c>
      <c r="I317" s="537">
        <v>0</v>
      </c>
      <c r="J317" s="450">
        <v>0</v>
      </c>
      <c r="K317" s="537">
        <v>0</v>
      </c>
      <c r="L317" s="537">
        <v>0</v>
      </c>
      <c r="M317" s="537">
        <v>0</v>
      </c>
      <c r="N317" s="537">
        <v>0</v>
      </c>
      <c r="O317" s="451"/>
      <c r="P317" s="452"/>
      <c r="XFD317" s="170"/>
    </row>
    <row r="318" spans="1:16 16384:16384" s="245" customFormat="1" ht="13.15" hidden="1" customHeight="1" x14ac:dyDescent="0.25">
      <c r="A318" s="454"/>
      <c r="B318" s="657"/>
      <c r="C318" s="646"/>
      <c r="D318" s="646" t="s">
        <v>263</v>
      </c>
      <c r="E318" s="543" t="s">
        <v>129</v>
      </c>
      <c r="F318" s="537">
        <v>225191833</v>
      </c>
      <c r="G318" s="450">
        <v>225191833</v>
      </c>
      <c r="H318" s="537">
        <v>0</v>
      </c>
      <c r="I318" s="537">
        <v>0</v>
      </c>
      <c r="J318" s="450">
        <v>0</v>
      </c>
      <c r="K318" s="537">
        <v>0</v>
      </c>
      <c r="L318" s="537">
        <v>0</v>
      </c>
      <c r="M318" s="537">
        <v>0</v>
      </c>
      <c r="N318" s="537">
        <v>0</v>
      </c>
      <c r="O318" s="451"/>
      <c r="P318" s="452"/>
    </row>
    <row r="319" spans="1:16 16384:16384" s="245" customFormat="1" ht="13.15" hidden="1" customHeight="1" x14ac:dyDescent="0.25">
      <c r="A319" s="454"/>
      <c r="B319" s="657"/>
      <c r="C319" s="646"/>
      <c r="D319" s="646" t="s">
        <v>263</v>
      </c>
      <c r="E319" s="543" t="s">
        <v>125</v>
      </c>
      <c r="F319" s="537">
        <v>217999</v>
      </c>
      <c r="G319" s="450">
        <v>217999</v>
      </c>
      <c r="H319" s="537">
        <v>0</v>
      </c>
      <c r="I319" s="537">
        <v>0</v>
      </c>
      <c r="J319" s="450">
        <v>0</v>
      </c>
      <c r="K319" s="537">
        <v>0</v>
      </c>
      <c r="L319" s="537">
        <v>0</v>
      </c>
      <c r="M319" s="537">
        <v>0</v>
      </c>
      <c r="N319" s="537">
        <v>0</v>
      </c>
      <c r="O319" s="451"/>
      <c r="P319" s="452"/>
      <c r="XFD319" s="170"/>
    </row>
    <row r="320" spans="1:16 16384:16384" s="245" customFormat="1" ht="13.15" hidden="1" customHeight="1" x14ac:dyDescent="0.25">
      <c r="A320" s="454"/>
      <c r="B320" s="657"/>
      <c r="C320" s="646"/>
      <c r="D320" s="646" t="s">
        <v>263</v>
      </c>
      <c r="E320" s="543" t="s">
        <v>131</v>
      </c>
      <c r="F320" s="537">
        <v>898985</v>
      </c>
      <c r="G320" s="450">
        <v>898985</v>
      </c>
      <c r="H320" s="537">
        <v>0</v>
      </c>
      <c r="I320" s="537">
        <v>0</v>
      </c>
      <c r="J320" s="450">
        <v>0</v>
      </c>
      <c r="K320" s="537">
        <v>0</v>
      </c>
      <c r="L320" s="537">
        <v>0</v>
      </c>
      <c r="M320" s="537">
        <v>0</v>
      </c>
      <c r="N320" s="537">
        <v>0</v>
      </c>
      <c r="O320" s="451"/>
      <c r="P320" s="452"/>
      <c r="XFD320" s="170"/>
    </row>
    <row r="321" spans="1:16 16384:16384" s="245" customFormat="1" ht="13.15" hidden="1" customHeight="1" x14ac:dyDescent="0.25">
      <c r="A321" s="454"/>
      <c r="B321" s="657"/>
      <c r="C321" s="646"/>
      <c r="D321" s="646" t="s">
        <v>263</v>
      </c>
      <c r="E321" s="543" t="s">
        <v>132</v>
      </c>
      <c r="F321" s="537">
        <v>34595996</v>
      </c>
      <c r="G321" s="450">
        <v>34595996</v>
      </c>
      <c r="H321" s="537">
        <v>0</v>
      </c>
      <c r="I321" s="537">
        <v>0</v>
      </c>
      <c r="J321" s="450">
        <v>0</v>
      </c>
      <c r="K321" s="537">
        <v>0</v>
      </c>
      <c r="L321" s="537">
        <v>0</v>
      </c>
      <c r="M321" s="537">
        <v>0</v>
      </c>
      <c r="N321" s="537">
        <v>0</v>
      </c>
      <c r="O321" s="451"/>
      <c r="P321" s="452"/>
      <c r="XFD321" s="170"/>
    </row>
    <row r="322" spans="1:16 16384:16384" s="245" customFormat="1" ht="13.15" hidden="1" customHeight="1" x14ac:dyDescent="0.25">
      <c r="A322" s="454"/>
      <c r="B322" s="657"/>
      <c r="C322" s="646" t="s">
        <v>264</v>
      </c>
      <c r="D322" s="646" t="s">
        <v>265</v>
      </c>
      <c r="E322" s="543" t="s">
        <v>124</v>
      </c>
      <c r="F322" s="537">
        <v>268934755</v>
      </c>
      <c r="G322" s="450">
        <v>268934755</v>
      </c>
      <c r="H322" s="537">
        <v>0</v>
      </c>
      <c r="I322" s="537">
        <v>0</v>
      </c>
      <c r="J322" s="450">
        <v>0</v>
      </c>
      <c r="K322" s="537">
        <v>0</v>
      </c>
      <c r="L322" s="537">
        <v>0</v>
      </c>
      <c r="M322" s="537">
        <v>0</v>
      </c>
      <c r="N322" s="537">
        <v>0</v>
      </c>
      <c r="O322" s="451"/>
      <c r="P322" s="452"/>
      <c r="XFD322" s="170"/>
    </row>
    <row r="323" spans="1:16 16384:16384" s="245" customFormat="1" ht="13.15" hidden="1" customHeight="1" x14ac:dyDescent="0.25">
      <c r="A323" s="454"/>
      <c r="B323" s="657"/>
      <c r="C323" s="646"/>
      <c r="D323" s="646" t="s">
        <v>265</v>
      </c>
      <c r="E323" s="543" t="s">
        <v>129</v>
      </c>
      <c r="F323" s="537">
        <v>208146999</v>
      </c>
      <c r="G323" s="450">
        <v>208146999</v>
      </c>
      <c r="H323" s="537">
        <v>0</v>
      </c>
      <c r="I323" s="537">
        <v>0</v>
      </c>
      <c r="J323" s="450">
        <v>0</v>
      </c>
      <c r="K323" s="537">
        <v>0</v>
      </c>
      <c r="L323" s="537">
        <v>0</v>
      </c>
      <c r="M323" s="537">
        <v>0</v>
      </c>
      <c r="N323" s="537">
        <v>0</v>
      </c>
      <c r="O323" s="451"/>
      <c r="P323" s="452"/>
    </row>
    <row r="324" spans="1:16 16384:16384" s="245" customFormat="1" ht="13.15" hidden="1" customHeight="1" x14ac:dyDescent="0.25">
      <c r="A324" s="454"/>
      <c r="B324" s="657"/>
      <c r="C324" s="646"/>
      <c r="D324" s="646" t="s">
        <v>265</v>
      </c>
      <c r="E324" s="543" t="s">
        <v>125</v>
      </c>
      <c r="F324" s="537">
        <v>208708</v>
      </c>
      <c r="G324" s="450">
        <v>208708</v>
      </c>
      <c r="H324" s="537">
        <v>0</v>
      </c>
      <c r="I324" s="537">
        <v>0</v>
      </c>
      <c r="J324" s="450">
        <v>0</v>
      </c>
      <c r="K324" s="537">
        <v>0</v>
      </c>
      <c r="L324" s="537">
        <v>0</v>
      </c>
      <c r="M324" s="537">
        <v>0</v>
      </c>
      <c r="N324" s="537">
        <v>0</v>
      </c>
      <c r="O324" s="451"/>
      <c r="P324" s="452"/>
      <c r="XFD324" s="170"/>
    </row>
    <row r="325" spans="1:16 16384:16384" s="245" customFormat="1" ht="13.15" hidden="1" customHeight="1" x14ac:dyDescent="0.25">
      <c r="A325" s="454"/>
      <c r="B325" s="657"/>
      <c r="C325" s="646"/>
      <c r="D325" s="646" t="s">
        <v>265</v>
      </c>
      <c r="E325" s="543" t="s">
        <v>126</v>
      </c>
      <c r="F325" s="537">
        <v>63166225</v>
      </c>
      <c r="G325" s="450">
        <v>63166225</v>
      </c>
      <c r="H325" s="537">
        <v>0</v>
      </c>
      <c r="I325" s="537">
        <v>0</v>
      </c>
      <c r="J325" s="450">
        <v>0</v>
      </c>
      <c r="K325" s="537">
        <v>0</v>
      </c>
      <c r="L325" s="537">
        <v>0</v>
      </c>
      <c r="M325" s="537">
        <v>0</v>
      </c>
      <c r="N325" s="537">
        <v>0</v>
      </c>
      <c r="O325" s="451"/>
      <c r="P325" s="452"/>
      <c r="XFD325" s="170"/>
    </row>
    <row r="326" spans="1:16 16384:16384" s="245" customFormat="1" ht="13.15" hidden="1" customHeight="1" x14ac:dyDescent="0.25">
      <c r="A326" s="454"/>
      <c r="B326" s="657"/>
      <c r="C326" s="646" t="s">
        <v>266</v>
      </c>
      <c r="D326" s="646" t="s">
        <v>267</v>
      </c>
      <c r="E326" s="543" t="s">
        <v>124</v>
      </c>
      <c r="F326" s="537">
        <v>270456930</v>
      </c>
      <c r="G326" s="450">
        <v>270456930</v>
      </c>
      <c r="H326" s="537">
        <v>0</v>
      </c>
      <c r="I326" s="537">
        <v>0</v>
      </c>
      <c r="J326" s="450">
        <v>0</v>
      </c>
      <c r="K326" s="537">
        <v>0</v>
      </c>
      <c r="L326" s="537">
        <v>0</v>
      </c>
      <c r="M326" s="537">
        <v>0</v>
      </c>
      <c r="N326" s="537">
        <v>0</v>
      </c>
      <c r="O326" s="451"/>
      <c r="P326" s="452"/>
      <c r="XFD326" s="170"/>
    </row>
    <row r="327" spans="1:16 16384:16384" s="245" customFormat="1" ht="13.15" hidden="1" customHeight="1" x14ac:dyDescent="0.25">
      <c r="A327" s="454"/>
      <c r="B327" s="657"/>
      <c r="C327" s="646"/>
      <c r="D327" s="646" t="s">
        <v>267</v>
      </c>
      <c r="E327" s="543" t="s">
        <v>129</v>
      </c>
      <c r="F327" s="537">
        <v>238444823</v>
      </c>
      <c r="G327" s="450">
        <v>238444823</v>
      </c>
      <c r="H327" s="537">
        <v>0</v>
      </c>
      <c r="I327" s="537">
        <v>0</v>
      </c>
      <c r="J327" s="450">
        <v>0</v>
      </c>
      <c r="K327" s="537">
        <v>0</v>
      </c>
      <c r="L327" s="537">
        <v>0</v>
      </c>
      <c r="M327" s="537">
        <v>0</v>
      </c>
      <c r="N327" s="537">
        <v>0</v>
      </c>
      <c r="O327" s="451"/>
      <c r="P327" s="452"/>
    </row>
    <row r="328" spans="1:16 16384:16384" s="245" customFormat="1" ht="13.15" customHeight="1" x14ac:dyDescent="0.25">
      <c r="A328" s="454"/>
      <c r="B328" s="657"/>
      <c r="C328" s="646"/>
      <c r="D328" s="646" t="s">
        <v>267</v>
      </c>
      <c r="E328" s="543" t="s">
        <v>125</v>
      </c>
      <c r="F328" s="537">
        <v>210197</v>
      </c>
      <c r="G328" s="450">
        <v>0</v>
      </c>
      <c r="H328" s="537">
        <v>210197</v>
      </c>
      <c r="I328" s="537">
        <v>0</v>
      </c>
      <c r="J328" s="450">
        <v>210197</v>
      </c>
      <c r="K328" s="537">
        <v>0</v>
      </c>
      <c r="L328" s="537">
        <v>0</v>
      </c>
      <c r="M328" s="537">
        <v>0</v>
      </c>
      <c r="N328" s="537">
        <v>210197</v>
      </c>
      <c r="O328" s="451"/>
      <c r="P328" s="452"/>
      <c r="XFD328" s="170"/>
    </row>
    <row r="329" spans="1:16 16384:16384" s="245" customFormat="1" ht="13.15" customHeight="1" x14ac:dyDescent="0.25">
      <c r="A329" s="454"/>
      <c r="B329" s="657"/>
      <c r="C329" s="646"/>
      <c r="D329" s="646" t="s">
        <v>267</v>
      </c>
      <c r="E329" s="543" t="s">
        <v>131</v>
      </c>
      <c r="F329" s="537">
        <v>2861338</v>
      </c>
      <c r="G329" s="450">
        <v>0</v>
      </c>
      <c r="H329" s="537">
        <v>2861338</v>
      </c>
      <c r="I329" s="537">
        <v>0</v>
      </c>
      <c r="J329" s="450">
        <v>2861338</v>
      </c>
      <c r="K329" s="537">
        <v>0</v>
      </c>
      <c r="L329" s="537">
        <v>0</v>
      </c>
      <c r="M329" s="537">
        <v>0</v>
      </c>
      <c r="N329" s="537">
        <v>2861338</v>
      </c>
      <c r="O329" s="451"/>
      <c r="P329" s="452"/>
      <c r="XFD329" s="170"/>
    </row>
    <row r="330" spans="1:16 16384:16384" s="245" customFormat="1" ht="13.15" hidden="1" customHeight="1" x14ac:dyDescent="0.25">
      <c r="A330" s="454"/>
      <c r="B330" s="657"/>
      <c r="C330" s="646" t="s">
        <v>268</v>
      </c>
      <c r="D330" s="646" t="s">
        <v>269</v>
      </c>
      <c r="E330" s="543" t="s">
        <v>124</v>
      </c>
      <c r="F330" s="537">
        <v>164497782</v>
      </c>
      <c r="G330" s="450">
        <v>164497782</v>
      </c>
      <c r="H330" s="537">
        <v>0</v>
      </c>
      <c r="I330" s="537">
        <v>0</v>
      </c>
      <c r="J330" s="450">
        <v>0</v>
      </c>
      <c r="K330" s="537">
        <v>0</v>
      </c>
      <c r="L330" s="537">
        <v>0</v>
      </c>
      <c r="M330" s="537">
        <v>0</v>
      </c>
      <c r="N330" s="537">
        <v>0</v>
      </c>
      <c r="O330" s="451"/>
      <c r="P330" s="452"/>
      <c r="XFD330" s="170"/>
    </row>
    <row r="331" spans="1:16 16384:16384" s="245" customFormat="1" ht="13.15" hidden="1" customHeight="1" x14ac:dyDescent="0.25">
      <c r="A331" s="454"/>
      <c r="B331" s="657"/>
      <c r="C331" s="646"/>
      <c r="D331" s="646" t="s">
        <v>269</v>
      </c>
      <c r="E331" s="543" t="s">
        <v>129</v>
      </c>
      <c r="F331" s="537">
        <v>150000000</v>
      </c>
      <c r="G331" s="450">
        <v>150000000</v>
      </c>
      <c r="H331" s="537">
        <v>0</v>
      </c>
      <c r="I331" s="537">
        <v>0</v>
      </c>
      <c r="J331" s="450">
        <v>0</v>
      </c>
      <c r="K331" s="537">
        <v>0</v>
      </c>
      <c r="L331" s="537">
        <v>0</v>
      </c>
      <c r="M331" s="537">
        <v>0</v>
      </c>
      <c r="N331" s="537">
        <v>0</v>
      </c>
      <c r="O331" s="451"/>
      <c r="P331" s="452"/>
    </row>
    <row r="332" spans="1:16 16384:16384" s="245" customFormat="1" ht="13.15" hidden="1" customHeight="1" x14ac:dyDescent="0.25">
      <c r="A332" s="454"/>
      <c r="B332" s="657"/>
      <c r="C332" s="646"/>
      <c r="D332" s="646" t="s">
        <v>269</v>
      </c>
      <c r="E332" s="543" t="s">
        <v>131</v>
      </c>
      <c r="F332" s="537">
        <v>283842</v>
      </c>
      <c r="G332" s="450">
        <v>283842</v>
      </c>
      <c r="H332" s="537">
        <v>0</v>
      </c>
      <c r="I332" s="537">
        <v>0</v>
      </c>
      <c r="J332" s="450">
        <v>0</v>
      </c>
      <c r="K332" s="537">
        <v>0</v>
      </c>
      <c r="L332" s="537">
        <v>0</v>
      </c>
      <c r="M332" s="537">
        <v>0</v>
      </c>
      <c r="N332" s="537">
        <v>0</v>
      </c>
      <c r="O332" s="451"/>
      <c r="P332" s="452"/>
      <c r="XFD332" s="170"/>
    </row>
    <row r="333" spans="1:16 16384:16384" s="245" customFormat="1" ht="13.15" hidden="1" customHeight="1" x14ac:dyDescent="0.25">
      <c r="A333" s="454"/>
      <c r="B333" s="657"/>
      <c r="C333" s="646"/>
      <c r="D333" s="646" t="s">
        <v>269</v>
      </c>
      <c r="E333" s="543" t="s">
        <v>126</v>
      </c>
      <c r="F333" s="537">
        <v>38974924</v>
      </c>
      <c r="G333" s="450">
        <v>38974924</v>
      </c>
      <c r="H333" s="537">
        <v>0</v>
      </c>
      <c r="I333" s="537">
        <v>0</v>
      </c>
      <c r="J333" s="450">
        <v>0</v>
      </c>
      <c r="K333" s="537">
        <v>0</v>
      </c>
      <c r="L333" s="537">
        <v>0</v>
      </c>
      <c r="M333" s="537">
        <v>0</v>
      </c>
      <c r="N333" s="537">
        <v>0</v>
      </c>
      <c r="O333" s="451"/>
      <c r="P333" s="452"/>
      <c r="XFD333" s="170"/>
    </row>
    <row r="334" spans="1:16 16384:16384" s="245" customFormat="1" ht="13.15" hidden="1" customHeight="1" x14ac:dyDescent="0.25">
      <c r="A334" s="454"/>
      <c r="B334" s="657"/>
      <c r="C334" s="646" t="s">
        <v>270</v>
      </c>
      <c r="D334" s="646" t="s">
        <v>2945</v>
      </c>
      <c r="E334" s="543" t="s">
        <v>124</v>
      </c>
      <c r="F334" s="537">
        <v>381533513</v>
      </c>
      <c r="G334" s="450">
        <v>381533513</v>
      </c>
      <c r="H334" s="537">
        <v>0</v>
      </c>
      <c r="I334" s="537">
        <v>0</v>
      </c>
      <c r="J334" s="450">
        <v>0</v>
      </c>
      <c r="K334" s="537">
        <v>0</v>
      </c>
      <c r="L334" s="537">
        <v>0</v>
      </c>
      <c r="M334" s="537">
        <v>0</v>
      </c>
      <c r="N334" s="537">
        <v>0</v>
      </c>
      <c r="O334" s="451"/>
      <c r="P334" s="452"/>
      <c r="XFD334" s="170"/>
    </row>
    <row r="335" spans="1:16 16384:16384" s="245" customFormat="1" ht="13.15" hidden="1" customHeight="1" x14ac:dyDescent="0.25">
      <c r="A335" s="454"/>
      <c r="B335" s="657"/>
      <c r="C335" s="646"/>
      <c r="D335" s="646" t="s">
        <v>2945</v>
      </c>
      <c r="E335" s="543" t="s">
        <v>125</v>
      </c>
      <c r="F335" s="537">
        <v>205811</v>
      </c>
      <c r="G335" s="450">
        <v>205811</v>
      </c>
      <c r="H335" s="537">
        <v>0</v>
      </c>
      <c r="I335" s="537">
        <v>0</v>
      </c>
      <c r="J335" s="450">
        <v>0</v>
      </c>
      <c r="K335" s="537">
        <v>0</v>
      </c>
      <c r="L335" s="537">
        <v>0</v>
      </c>
      <c r="M335" s="537">
        <v>0</v>
      </c>
      <c r="N335" s="537">
        <v>0</v>
      </c>
      <c r="O335" s="451"/>
      <c r="P335" s="452"/>
      <c r="XFD335" s="170"/>
    </row>
    <row r="336" spans="1:16 16384:16384" s="245" customFormat="1" ht="13.15" hidden="1" customHeight="1" x14ac:dyDescent="0.25">
      <c r="A336" s="454"/>
      <c r="B336" s="657"/>
      <c r="C336" s="646"/>
      <c r="D336" s="646" t="s">
        <v>2945</v>
      </c>
      <c r="E336" s="543" t="s">
        <v>132</v>
      </c>
      <c r="F336" s="537">
        <v>39782000</v>
      </c>
      <c r="G336" s="450">
        <v>39782000</v>
      </c>
      <c r="H336" s="537">
        <v>0</v>
      </c>
      <c r="I336" s="537">
        <v>0</v>
      </c>
      <c r="J336" s="450">
        <v>0</v>
      </c>
      <c r="K336" s="537">
        <v>0</v>
      </c>
      <c r="L336" s="537">
        <v>0</v>
      </c>
      <c r="M336" s="537">
        <v>0</v>
      </c>
      <c r="N336" s="537">
        <v>0</v>
      </c>
      <c r="O336" s="451"/>
      <c r="P336" s="452"/>
      <c r="XFD336" s="170"/>
    </row>
    <row r="337" spans="1:16 16384:16384" s="245" customFormat="1" ht="13.15" hidden="1" customHeight="1" x14ac:dyDescent="0.25">
      <c r="A337" s="454"/>
      <c r="B337" s="657"/>
      <c r="C337" s="646" t="s">
        <v>271</v>
      </c>
      <c r="D337" s="646" t="s">
        <v>272</v>
      </c>
      <c r="E337" s="543" t="s">
        <v>124</v>
      </c>
      <c r="F337" s="537">
        <v>165813000</v>
      </c>
      <c r="G337" s="450">
        <v>165813000</v>
      </c>
      <c r="H337" s="537">
        <v>0</v>
      </c>
      <c r="I337" s="537">
        <v>0</v>
      </c>
      <c r="J337" s="450">
        <v>0</v>
      </c>
      <c r="K337" s="537">
        <v>0</v>
      </c>
      <c r="L337" s="537">
        <v>0</v>
      </c>
      <c r="M337" s="537">
        <v>0</v>
      </c>
      <c r="N337" s="537">
        <v>0</v>
      </c>
      <c r="O337" s="451"/>
      <c r="P337" s="452"/>
      <c r="XFD337" s="170"/>
    </row>
    <row r="338" spans="1:16 16384:16384" s="245" customFormat="1" ht="13.15" hidden="1" customHeight="1" x14ac:dyDescent="0.25">
      <c r="A338" s="454"/>
      <c r="B338" s="657"/>
      <c r="C338" s="646"/>
      <c r="D338" s="646" t="s">
        <v>272</v>
      </c>
      <c r="E338" s="543" t="s">
        <v>129</v>
      </c>
      <c r="F338" s="537">
        <v>252083762</v>
      </c>
      <c r="G338" s="450">
        <v>252083762</v>
      </c>
      <c r="H338" s="537">
        <v>0</v>
      </c>
      <c r="I338" s="537">
        <v>0</v>
      </c>
      <c r="J338" s="450">
        <v>0</v>
      </c>
      <c r="K338" s="537">
        <v>0</v>
      </c>
      <c r="L338" s="537">
        <v>0</v>
      </c>
      <c r="M338" s="537">
        <v>0</v>
      </c>
      <c r="N338" s="537">
        <v>0</v>
      </c>
      <c r="O338" s="451"/>
      <c r="P338" s="452"/>
    </row>
    <row r="339" spans="1:16 16384:16384" s="245" customFormat="1" ht="13.15" hidden="1" customHeight="1" x14ac:dyDescent="0.25">
      <c r="A339" s="454"/>
      <c r="B339" s="657"/>
      <c r="C339" s="646"/>
      <c r="D339" s="646" t="s">
        <v>272</v>
      </c>
      <c r="E339" s="543" t="s">
        <v>125</v>
      </c>
      <c r="F339" s="537">
        <v>15958</v>
      </c>
      <c r="G339" s="450">
        <v>15958</v>
      </c>
      <c r="H339" s="537">
        <v>0</v>
      </c>
      <c r="I339" s="537">
        <v>0</v>
      </c>
      <c r="J339" s="450">
        <v>0</v>
      </c>
      <c r="K339" s="537">
        <v>0</v>
      </c>
      <c r="L339" s="537">
        <v>0</v>
      </c>
      <c r="M339" s="537">
        <v>0</v>
      </c>
      <c r="N339" s="537">
        <v>0</v>
      </c>
      <c r="O339" s="451"/>
      <c r="P339" s="452"/>
      <c r="XFD339" s="170"/>
    </row>
    <row r="340" spans="1:16 16384:16384" s="245" customFormat="1" ht="13.15" hidden="1" customHeight="1" x14ac:dyDescent="0.25">
      <c r="A340" s="454"/>
      <c r="B340" s="657"/>
      <c r="C340" s="646" t="s">
        <v>273</v>
      </c>
      <c r="D340" s="646" t="s">
        <v>274</v>
      </c>
      <c r="E340" s="543" t="s">
        <v>124</v>
      </c>
      <c r="F340" s="537">
        <v>152210767</v>
      </c>
      <c r="G340" s="450">
        <v>152210767</v>
      </c>
      <c r="H340" s="537">
        <v>0</v>
      </c>
      <c r="I340" s="537">
        <v>0</v>
      </c>
      <c r="J340" s="450">
        <v>0</v>
      </c>
      <c r="K340" s="537">
        <v>0</v>
      </c>
      <c r="L340" s="537">
        <v>0</v>
      </c>
      <c r="M340" s="537">
        <v>0</v>
      </c>
      <c r="N340" s="537">
        <v>0</v>
      </c>
      <c r="O340" s="451"/>
      <c r="P340" s="452"/>
      <c r="XFD340" s="170"/>
    </row>
    <row r="341" spans="1:16 16384:16384" s="245" customFormat="1" ht="13.15" hidden="1" customHeight="1" x14ac:dyDescent="0.25">
      <c r="A341" s="454"/>
      <c r="B341" s="657"/>
      <c r="C341" s="646"/>
      <c r="D341" s="646" t="s">
        <v>274</v>
      </c>
      <c r="E341" s="543" t="s">
        <v>129</v>
      </c>
      <c r="F341" s="537">
        <v>175567966</v>
      </c>
      <c r="G341" s="450">
        <v>175567966</v>
      </c>
      <c r="H341" s="537">
        <v>0</v>
      </c>
      <c r="I341" s="537">
        <v>0</v>
      </c>
      <c r="J341" s="450">
        <v>0</v>
      </c>
      <c r="K341" s="537">
        <v>0</v>
      </c>
      <c r="L341" s="537">
        <v>0</v>
      </c>
      <c r="M341" s="537">
        <v>0</v>
      </c>
      <c r="N341" s="537">
        <v>0</v>
      </c>
      <c r="O341" s="451"/>
      <c r="P341" s="452"/>
    </row>
    <row r="342" spans="1:16 16384:16384" s="245" customFormat="1" ht="13.15" hidden="1" customHeight="1" x14ac:dyDescent="0.25">
      <c r="A342" s="454"/>
      <c r="B342" s="657"/>
      <c r="C342" s="646"/>
      <c r="D342" s="646" t="s">
        <v>274</v>
      </c>
      <c r="E342" s="543" t="s">
        <v>125</v>
      </c>
      <c r="F342" s="537">
        <v>168903</v>
      </c>
      <c r="G342" s="450">
        <v>168903</v>
      </c>
      <c r="H342" s="537">
        <v>0</v>
      </c>
      <c r="I342" s="537">
        <v>0</v>
      </c>
      <c r="J342" s="450">
        <v>0</v>
      </c>
      <c r="K342" s="537">
        <v>0</v>
      </c>
      <c r="L342" s="537">
        <v>0</v>
      </c>
      <c r="M342" s="537">
        <v>0</v>
      </c>
      <c r="N342" s="537">
        <v>0</v>
      </c>
      <c r="O342" s="451"/>
      <c r="P342" s="452"/>
      <c r="XFD342" s="170"/>
    </row>
    <row r="343" spans="1:16 16384:16384" s="245" customFormat="1" ht="13.15" hidden="1" customHeight="1" x14ac:dyDescent="0.25">
      <c r="A343" s="454"/>
      <c r="B343" s="657"/>
      <c r="C343" s="646"/>
      <c r="D343" s="646" t="s">
        <v>274</v>
      </c>
      <c r="E343" s="543" t="s">
        <v>131</v>
      </c>
      <c r="F343" s="537">
        <v>144000</v>
      </c>
      <c r="G343" s="450">
        <v>144000</v>
      </c>
      <c r="H343" s="537">
        <v>0</v>
      </c>
      <c r="I343" s="537">
        <v>0</v>
      </c>
      <c r="J343" s="450">
        <v>0</v>
      </c>
      <c r="K343" s="537">
        <v>0</v>
      </c>
      <c r="L343" s="537">
        <v>0</v>
      </c>
      <c r="M343" s="537">
        <v>0</v>
      </c>
      <c r="N343" s="537">
        <v>0</v>
      </c>
      <c r="O343" s="451"/>
      <c r="P343" s="452"/>
      <c r="XFD343" s="170"/>
    </row>
    <row r="344" spans="1:16 16384:16384" s="245" customFormat="1" ht="13.15" hidden="1" customHeight="1" x14ac:dyDescent="0.25">
      <c r="A344" s="454"/>
      <c r="B344" s="657"/>
      <c r="C344" s="646"/>
      <c r="D344" s="646" t="s">
        <v>274</v>
      </c>
      <c r="E344" s="543" t="s">
        <v>132</v>
      </c>
      <c r="F344" s="537">
        <v>34596000</v>
      </c>
      <c r="G344" s="450">
        <v>34596000</v>
      </c>
      <c r="H344" s="537">
        <v>0</v>
      </c>
      <c r="I344" s="537">
        <v>0</v>
      </c>
      <c r="J344" s="450">
        <v>0</v>
      </c>
      <c r="K344" s="537">
        <v>0</v>
      </c>
      <c r="L344" s="537">
        <v>0</v>
      </c>
      <c r="M344" s="537">
        <v>0</v>
      </c>
      <c r="N344" s="537">
        <v>0</v>
      </c>
      <c r="O344" s="451"/>
      <c r="P344" s="452"/>
      <c r="XFD344" s="170"/>
    </row>
    <row r="345" spans="1:16 16384:16384" s="245" customFormat="1" ht="13.15" hidden="1" customHeight="1" x14ac:dyDescent="0.25">
      <c r="A345" s="454"/>
      <c r="B345" s="657"/>
      <c r="C345" s="646" t="s">
        <v>275</v>
      </c>
      <c r="D345" s="646" t="s">
        <v>146</v>
      </c>
      <c r="E345" s="543" t="s">
        <v>124</v>
      </c>
      <c r="F345" s="537">
        <v>231580438</v>
      </c>
      <c r="G345" s="450">
        <v>231580438</v>
      </c>
      <c r="H345" s="537">
        <v>0</v>
      </c>
      <c r="I345" s="537">
        <v>0</v>
      </c>
      <c r="J345" s="450">
        <v>0</v>
      </c>
      <c r="K345" s="537">
        <v>0</v>
      </c>
      <c r="L345" s="537">
        <v>0</v>
      </c>
      <c r="M345" s="537">
        <v>0</v>
      </c>
      <c r="N345" s="537">
        <v>0</v>
      </c>
      <c r="O345" s="451"/>
      <c r="P345" s="452"/>
      <c r="XFD345" s="170"/>
    </row>
    <row r="346" spans="1:16 16384:16384" s="245" customFormat="1" ht="13.15" hidden="1" customHeight="1" x14ac:dyDescent="0.25">
      <c r="A346" s="454"/>
      <c r="B346" s="657"/>
      <c r="C346" s="646"/>
      <c r="D346" s="646" t="s">
        <v>146</v>
      </c>
      <c r="E346" s="543" t="s">
        <v>129</v>
      </c>
      <c r="F346" s="537">
        <v>250000000</v>
      </c>
      <c r="G346" s="450">
        <v>250000000</v>
      </c>
      <c r="H346" s="537">
        <v>0</v>
      </c>
      <c r="I346" s="537">
        <v>0</v>
      </c>
      <c r="J346" s="450">
        <v>0</v>
      </c>
      <c r="K346" s="537">
        <v>0</v>
      </c>
      <c r="L346" s="537">
        <v>0</v>
      </c>
      <c r="M346" s="537">
        <v>0</v>
      </c>
      <c r="N346" s="537">
        <v>0</v>
      </c>
      <c r="O346" s="451"/>
      <c r="P346" s="452"/>
    </row>
    <row r="347" spans="1:16 16384:16384" s="245" customFormat="1" ht="13.15" hidden="1" customHeight="1" x14ac:dyDescent="0.25">
      <c r="A347" s="454"/>
      <c r="B347" s="657"/>
      <c r="C347" s="646"/>
      <c r="D347" s="646" t="s">
        <v>146</v>
      </c>
      <c r="E347" s="543" t="s">
        <v>125</v>
      </c>
      <c r="F347" s="537">
        <v>116577</v>
      </c>
      <c r="G347" s="450">
        <v>116577</v>
      </c>
      <c r="H347" s="537">
        <v>0</v>
      </c>
      <c r="I347" s="537">
        <v>0</v>
      </c>
      <c r="J347" s="450">
        <v>0</v>
      </c>
      <c r="K347" s="537">
        <v>0</v>
      </c>
      <c r="L347" s="537">
        <v>0</v>
      </c>
      <c r="M347" s="537">
        <v>0</v>
      </c>
      <c r="N347" s="537">
        <v>0</v>
      </c>
      <c r="O347" s="451"/>
      <c r="P347" s="452"/>
      <c r="XFD347" s="170"/>
    </row>
    <row r="348" spans="1:16 16384:16384" s="245" customFormat="1" ht="13.15" hidden="1" customHeight="1" x14ac:dyDescent="0.25">
      <c r="A348" s="454"/>
      <c r="B348" s="657"/>
      <c r="C348" s="646"/>
      <c r="D348" s="646" t="s">
        <v>146</v>
      </c>
      <c r="E348" s="543" t="s">
        <v>130</v>
      </c>
      <c r="F348" s="537">
        <v>801500</v>
      </c>
      <c r="G348" s="450">
        <v>801500</v>
      </c>
      <c r="H348" s="537">
        <v>0</v>
      </c>
      <c r="I348" s="537">
        <v>0</v>
      </c>
      <c r="J348" s="450">
        <v>0</v>
      </c>
      <c r="K348" s="537">
        <v>0</v>
      </c>
      <c r="L348" s="537">
        <v>0</v>
      </c>
      <c r="M348" s="537">
        <v>0</v>
      </c>
      <c r="N348" s="537">
        <v>0</v>
      </c>
      <c r="O348" s="451"/>
      <c r="P348" s="452"/>
      <c r="XFD348" s="170"/>
    </row>
    <row r="349" spans="1:16 16384:16384" s="245" customFormat="1" ht="13.15" hidden="1" customHeight="1" x14ac:dyDescent="0.25">
      <c r="A349" s="454"/>
      <c r="B349" s="657"/>
      <c r="C349" s="646"/>
      <c r="D349" s="646" t="s">
        <v>146</v>
      </c>
      <c r="E349" s="543" t="s">
        <v>131</v>
      </c>
      <c r="F349" s="537">
        <v>660000</v>
      </c>
      <c r="G349" s="450">
        <v>660000</v>
      </c>
      <c r="H349" s="537">
        <v>0</v>
      </c>
      <c r="I349" s="537">
        <v>0</v>
      </c>
      <c r="J349" s="450">
        <v>0</v>
      </c>
      <c r="K349" s="537">
        <v>0</v>
      </c>
      <c r="L349" s="537">
        <v>0</v>
      </c>
      <c r="M349" s="537">
        <v>0</v>
      </c>
      <c r="N349" s="537">
        <v>0</v>
      </c>
      <c r="O349" s="451"/>
      <c r="P349" s="452"/>
      <c r="XFD349" s="170"/>
    </row>
    <row r="350" spans="1:16 16384:16384" s="245" customFormat="1" ht="13.15" hidden="1" customHeight="1" x14ac:dyDescent="0.25">
      <c r="A350" s="454"/>
      <c r="B350" s="657"/>
      <c r="C350" s="646"/>
      <c r="D350" s="646" t="s">
        <v>146</v>
      </c>
      <c r="E350" s="543" t="s">
        <v>132</v>
      </c>
      <c r="F350" s="537">
        <v>64429550</v>
      </c>
      <c r="G350" s="450">
        <v>64429550</v>
      </c>
      <c r="H350" s="537">
        <v>0</v>
      </c>
      <c r="I350" s="537">
        <v>0</v>
      </c>
      <c r="J350" s="450">
        <v>0</v>
      </c>
      <c r="K350" s="537">
        <v>0</v>
      </c>
      <c r="L350" s="537">
        <v>0</v>
      </c>
      <c r="M350" s="537">
        <v>0</v>
      </c>
      <c r="N350" s="537">
        <v>0</v>
      </c>
      <c r="O350" s="451"/>
      <c r="P350" s="452"/>
      <c r="XFD350" s="170"/>
    </row>
    <row r="351" spans="1:16 16384:16384" s="245" customFormat="1" ht="13.15" hidden="1" customHeight="1" x14ac:dyDescent="0.25">
      <c r="A351" s="454"/>
      <c r="B351" s="657"/>
      <c r="C351" s="646" t="s">
        <v>276</v>
      </c>
      <c r="D351" s="646" t="s">
        <v>146</v>
      </c>
      <c r="E351" s="543" t="s">
        <v>124</v>
      </c>
      <c r="F351" s="537">
        <v>189232900</v>
      </c>
      <c r="G351" s="450">
        <v>189232900</v>
      </c>
      <c r="H351" s="537">
        <v>0</v>
      </c>
      <c r="I351" s="537">
        <v>0</v>
      </c>
      <c r="J351" s="450">
        <v>0</v>
      </c>
      <c r="K351" s="537">
        <v>0</v>
      </c>
      <c r="L351" s="537">
        <v>0</v>
      </c>
      <c r="M351" s="537">
        <v>0</v>
      </c>
      <c r="N351" s="537">
        <v>0</v>
      </c>
      <c r="O351" s="451"/>
      <c r="P351" s="452"/>
      <c r="XFD351" s="170"/>
    </row>
    <row r="352" spans="1:16 16384:16384" s="245" customFormat="1" ht="13.15" hidden="1" customHeight="1" x14ac:dyDescent="0.25">
      <c r="A352" s="454"/>
      <c r="B352" s="657"/>
      <c r="C352" s="646"/>
      <c r="D352" s="646" t="s">
        <v>146</v>
      </c>
      <c r="E352" s="543" t="s">
        <v>129</v>
      </c>
      <c r="F352" s="537">
        <v>322278509</v>
      </c>
      <c r="G352" s="450">
        <v>322278509</v>
      </c>
      <c r="H352" s="537">
        <v>0</v>
      </c>
      <c r="I352" s="537">
        <v>0</v>
      </c>
      <c r="J352" s="450">
        <v>0</v>
      </c>
      <c r="K352" s="537">
        <v>0</v>
      </c>
      <c r="L352" s="537">
        <v>0</v>
      </c>
      <c r="M352" s="537">
        <v>0</v>
      </c>
      <c r="N352" s="537">
        <v>0</v>
      </c>
      <c r="O352" s="451"/>
      <c r="P352" s="452"/>
    </row>
    <row r="353" spans="1:16 16384:16384" s="245" customFormat="1" ht="13.15" hidden="1" customHeight="1" x14ac:dyDescent="0.25">
      <c r="A353" s="454"/>
      <c r="B353" s="657"/>
      <c r="C353" s="646"/>
      <c r="D353" s="646" t="s">
        <v>146</v>
      </c>
      <c r="E353" s="543" t="s">
        <v>125</v>
      </c>
      <c r="F353" s="537">
        <v>126183</v>
      </c>
      <c r="G353" s="450">
        <v>126183</v>
      </c>
      <c r="H353" s="537">
        <v>0</v>
      </c>
      <c r="I353" s="537">
        <v>0</v>
      </c>
      <c r="J353" s="450">
        <v>0</v>
      </c>
      <c r="K353" s="537">
        <v>0</v>
      </c>
      <c r="L353" s="537">
        <v>0</v>
      </c>
      <c r="M353" s="537">
        <v>0</v>
      </c>
      <c r="N353" s="537">
        <v>0</v>
      </c>
      <c r="O353" s="451"/>
      <c r="P353" s="452"/>
      <c r="XFD353" s="170"/>
    </row>
    <row r="354" spans="1:16 16384:16384" s="245" customFormat="1" ht="13.15" hidden="1" customHeight="1" x14ac:dyDescent="0.25">
      <c r="A354" s="454"/>
      <c r="B354" s="657"/>
      <c r="C354" s="646"/>
      <c r="D354" s="646" t="s">
        <v>146</v>
      </c>
      <c r="E354" s="543" t="s">
        <v>130</v>
      </c>
      <c r="F354" s="537">
        <v>857100</v>
      </c>
      <c r="G354" s="450">
        <v>857100</v>
      </c>
      <c r="H354" s="537">
        <v>0</v>
      </c>
      <c r="I354" s="537">
        <v>0</v>
      </c>
      <c r="J354" s="450">
        <v>0</v>
      </c>
      <c r="K354" s="537">
        <v>0</v>
      </c>
      <c r="L354" s="537">
        <v>0</v>
      </c>
      <c r="M354" s="537">
        <v>0</v>
      </c>
      <c r="N354" s="537">
        <v>0</v>
      </c>
      <c r="O354" s="451"/>
      <c r="P354" s="452"/>
      <c r="XFD354" s="170"/>
    </row>
    <row r="355" spans="1:16 16384:16384" s="245" customFormat="1" ht="13.15" hidden="1" customHeight="1" x14ac:dyDescent="0.25">
      <c r="A355" s="454"/>
      <c r="B355" s="657"/>
      <c r="C355" s="646"/>
      <c r="D355" s="646" t="s">
        <v>146</v>
      </c>
      <c r="E355" s="543" t="s">
        <v>131</v>
      </c>
      <c r="F355" s="537">
        <v>2397752</v>
      </c>
      <c r="G355" s="450">
        <v>2397752</v>
      </c>
      <c r="H355" s="537">
        <v>0</v>
      </c>
      <c r="I355" s="537">
        <v>0</v>
      </c>
      <c r="J355" s="450">
        <v>0</v>
      </c>
      <c r="K355" s="537">
        <v>0</v>
      </c>
      <c r="L355" s="537">
        <v>0</v>
      </c>
      <c r="M355" s="537">
        <v>0</v>
      </c>
      <c r="N355" s="537">
        <v>0</v>
      </c>
      <c r="O355" s="451"/>
      <c r="P355" s="452"/>
      <c r="XFD355" s="170"/>
    </row>
    <row r="356" spans="1:16 16384:16384" s="245" customFormat="1" ht="13.15" hidden="1" customHeight="1" x14ac:dyDescent="0.25">
      <c r="A356" s="454"/>
      <c r="B356" s="657"/>
      <c r="C356" s="646" t="s">
        <v>277</v>
      </c>
      <c r="D356" s="646" t="s">
        <v>146</v>
      </c>
      <c r="E356" s="543" t="s">
        <v>124</v>
      </c>
      <c r="F356" s="537">
        <v>67902336</v>
      </c>
      <c r="G356" s="450">
        <v>67902336</v>
      </c>
      <c r="H356" s="537">
        <v>0</v>
      </c>
      <c r="I356" s="537">
        <v>0</v>
      </c>
      <c r="J356" s="450">
        <v>0</v>
      </c>
      <c r="K356" s="537">
        <v>0</v>
      </c>
      <c r="L356" s="537">
        <v>0</v>
      </c>
      <c r="M356" s="537">
        <v>0</v>
      </c>
      <c r="N356" s="537">
        <v>0</v>
      </c>
      <c r="O356" s="451"/>
      <c r="P356" s="452"/>
      <c r="XFD356" s="170"/>
    </row>
    <row r="357" spans="1:16 16384:16384" s="245" customFormat="1" ht="13.15" hidden="1" customHeight="1" x14ac:dyDescent="0.25">
      <c r="A357" s="454"/>
      <c r="B357" s="657"/>
      <c r="C357" s="646"/>
      <c r="D357" s="646" t="s">
        <v>146</v>
      </c>
      <c r="E357" s="543" t="s">
        <v>129</v>
      </c>
      <c r="F357" s="537">
        <v>268000000</v>
      </c>
      <c r="G357" s="450">
        <v>268000000</v>
      </c>
      <c r="H357" s="537">
        <v>0</v>
      </c>
      <c r="I357" s="537">
        <v>0</v>
      </c>
      <c r="J357" s="450">
        <v>0</v>
      </c>
      <c r="K357" s="537">
        <v>0</v>
      </c>
      <c r="L357" s="537">
        <v>0</v>
      </c>
      <c r="M357" s="537">
        <v>0</v>
      </c>
      <c r="N357" s="537">
        <v>0</v>
      </c>
      <c r="O357" s="451"/>
      <c r="P357" s="452"/>
    </row>
    <row r="358" spans="1:16 16384:16384" s="245" customFormat="1" ht="13.15" customHeight="1" x14ac:dyDescent="0.25">
      <c r="A358" s="454"/>
      <c r="B358" s="657"/>
      <c r="C358" s="646"/>
      <c r="D358" s="646" t="s">
        <v>146</v>
      </c>
      <c r="E358" s="543" t="s">
        <v>125</v>
      </c>
      <c r="F358" s="537">
        <v>76373</v>
      </c>
      <c r="G358" s="450">
        <v>0</v>
      </c>
      <c r="H358" s="537">
        <v>76373</v>
      </c>
      <c r="I358" s="537">
        <v>0</v>
      </c>
      <c r="J358" s="450">
        <v>76373</v>
      </c>
      <c r="K358" s="537">
        <v>0</v>
      </c>
      <c r="L358" s="537">
        <v>0</v>
      </c>
      <c r="M358" s="537">
        <v>0</v>
      </c>
      <c r="N358" s="537">
        <v>76373</v>
      </c>
      <c r="O358" s="451"/>
      <c r="P358" s="452"/>
      <c r="XFD358" s="170"/>
    </row>
    <row r="359" spans="1:16 16384:16384" s="245" customFormat="1" ht="13.15" customHeight="1" x14ac:dyDescent="0.25">
      <c r="A359" s="454"/>
      <c r="B359" s="657"/>
      <c r="C359" s="646"/>
      <c r="D359" s="646" t="s">
        <v>146</v>
      </c>
      <c r="E359" s="543" t="s">
        <v>131</v>
      </c>
      <c r="F359" s="537">
        <v>4309440</v>
      </c>
      <c r="G359" s="450">
        <v>0</v>
      </c>
      <c r="H359" s="537">
        <v>4309440</v>
      </c>
      <c r="I359" s="537">
        <v>0</v>
      </c>
      <c r="J359" s="450">
        <v>4309440</v>
      </c>
      <c r="K359" s="537">
        <v>0</v>
      </c>
      <c r="L359" s="537">
        <v>0</v>
      </c>
      <c r="M359" s="537">
        <v>0</v>
      </c>
      <c r="N359" s="537">
        <v>4309440</v>
      </c>
      <c r="O359" s="451"/>
      <c r="P359" s="452"/>
      <c r="XFD359" s="170"/>
    </row>
    <row r="360" spans="1:16 16384:16384" s="245" customFormat="1" ht="13.15" hidden="1" customHeight="1" x14ac:dyDescent="0.25">
      <c r="A360" s="454"/>
      <c r="B360" s="657"/>
      <c r="C360" s="646" t="s">
        <v>278</v>
      </c>
      <c r="D360" s="646" t="s">
        <v>279</v>
      </c>
      <c r="E360" s="543" t="s">
        <v>124</v>
      </c>
      <c r="F360" s="537">
        <v>145318325</v>
      </c>
      <c r="G360" s="450">
        <v>145318325</v>
      </c>
      <c r="H360" s="537">
        <v>0</v>
      </c>
      <c r="I360" s="537">
        <v>0</v>
      </c>
      <c r="J360" s="450">
        <v>0</v>
      </c>
      <c r="K360" s="537">
        <v>0</v>
      </c>
      <c r="L360" s="537">
        <v>0</v>
      </c>
      <c r="M360" s="537">
        <v>0</v>
      </c>
      <c r="N360" s="537">
        <v>0</v>
      </c>
      <c r="O360" s="451"/>
      <c r="P360" s="452"/>
      <c r="XFD360" s="170"/>
    </row>
    <row r="361" spans="1:16 16384:16384" s="245" customFormat="1" ht="13.15" hidden="1" customHeight="1" x14ac:dyDescent="0.25">
      <c r="A361" s="454"/>
      <c r="B361" s="657"/>
      <c r="C361" s="646"/>
      <c r="D361" s="646" t="s">
        <v>279</v>
      </c>
      <c r="E361" s="543" t="s">
        <v>136</v>
      </c>
      <c r="F361" s="537">
        <v>330382212</v>
      </c>
      <c r="G361" s="450">
        <v>330382212</v>
      </c>
      <c r="H361" s="537">
        <v>0</v>
      </c>
      <c r="I361" s="537">
        <v>0</v>
      </c>
      <c r="J361" s="450">
        <v>0</v>
      </c>
      <c r="K361" s="537">
        <v>0</v>
      </c>
      <c r="L361" s="537">
        <v>0</v>
      </c>
      <c r="M361" s="537">
        <v>0</v>
      </c>
      <c r="N361" s="537">
        <v>0</v>
      </c>
      <c r="O361" s="451"/>
      <c r="P361" s="452"/>
    </row>
    <row r="362" spans="1:16 16384:16384" s="245" customFormat="1" ht="13.15" hidden="1" customHeight="1" x14ac:dyDescent="0.25">
      <c r="A362" s="454"/>
      <c r="B362" s="657"/>
      <c r="C362" s="646"/>
      <c r="D362" s="646" t="s">
        <v>279</v>
      </c>
      <c r="E362" s="543" t="s">
        <v>125</v>
      </c>
      <c r="F362" s="537">
        <v>18438</v>
      </c>
      <c r="G362" s="450">
        <v>18438</v>
      </c>
      <c r="H362" s="537">
        <v>0</v>
      </c>
      <c r="I362" s="537">
        <v>0</v>
      </c>
      <c r="J362" s="450">
        <v>0</v>
      </c>
      <c r="K362" s="537">
        <v>0</v>
      </c>
      <c r="L362" s="537">
        <v>0</v>
      </c>
      <c r="M362" s="537">
        <v>0</v>
      </c>
      <c r="N362" s="537">
        <v>0</v>
      </c>
      <c r="O362" s="451"/>
      <c r="P362" s="452"/>
      <c r="XFD362" s="170"/>
    </row>
    <row r="363" spans="1:16 16384:16384" s="245" customFormat="1" ht="13.15" hidden="1" customHeight="1" x14ac:dyDescent="0.25">
      <c r="A363" s="454"/>
      <c r="B363" s="657"/>
      <c r="C363" s="646"/>
      <c r="D363" s="646" t="s">
        <v>279</v>
      </c>
      <c r="E363" s="543" t="s">
        <v>130</v>
      </c>
      <c r="F363" s="537">
        <v>496257</v>
      </c>
      <c r="G363" s="450">
        <v>496257</v>
      </c>
      <c r="H363" s="537">
        <v>0</v>
      </c>
      <c r="I363" s="537">
        <v>0</v>
      </c>
      <c r="J363" s="450">
        <v>0</v>
      </c>
      <c r="K363" s="537">
        <v>0</v>
      </c>
      <c r="L363" s="537">
        <v>0</v>
      </c>
      <c r="M363" s="537">
        <v>0</v>
      </c>
      <c r="N363" s="537">
        <v>0</v>
      </c>
      <c r="O363" s="451"/>
      <c r="P363" s="452"/>
      <c r="XFD363" s="170"/>
    </row>
    <row r="364" spans="1:16 16384:16384" s="245" customFormat="1" ht="13.15" hidden="1" customHeight="1" x14ac:dyDescent="0.25">
      <c r="A364" s="454"/>
      <c r="B364" s="657"/>
      <c r="C364" s="646"/>
      <c r="D364" s="646" t="s">
        <v>279</v>
      </c>
      <c r="E364" s="543" t="s">
        <v>131</v>
      </c>
      <c r="F364" s="537">
        <v>2612604</v>
      </c>
      <c r="G364" s="450">
        <v>2612604</v>
      </c>
      <c r="H364" s="537">
        <v>0</v>
      </c>
      <c r="I364" s="537">
        <v>0</v>
      </c>
      <c r="J364" s="450">
        <v>0</v>
      </c>
      <c r="K364" s="537">
        <v>0</v>
      </c>
      <c r="L364" s="537">
        <v>0</v>
      </c>
      <c r="M364" s="537">
        <v>0</v>
      </c>
      <c r="N364" s="537">
        <v>0</v>
      </c>
      <c r="O364" s="451"/>
      <c r="P364" s="452"/>
      <c r="XFD364" s="170"/>
    </row>
    <row r="365" spans="1:16 16384:16384" s="245" customFormat="1" ht="13.15" hidden="1" customHeight="1" x14ac:dyDescent="0.25">
      <c r="A365" s="454"/>
      <c r="B365" s="657"/>
      <c r="C365" s="646"/>
      <c r="D365" s="646" t="s">
        <v>279</v>
      </c>
      <c r="E365" s="543" t="s">
        <v>126</v>
      </c>
      <c r="F365" s="537">
        <v>46161852</v>
      </c>
      <c r="G365" s="450">
        <v>46161852</v>
      </c>
      <c r="H365" s="537">
        <v>0</v>
      </c>
      <c r="I365" s="537">
        <v>0</v>
      </c>
      <c r="J365" s="450">
        <v>0</v>
      </c>
      <c r="K365" s="537">
        <v>0</v>
      </c>
      <c r="L365" s="537">
        <v>0</v>
      </c>
      <c r="M365" s="537">
        <v>0</v>
      </c>
      <c r="N365" s="537">
        <v>0</v>
      </c>
      <c r="O365" s="451"/>
      <c r="P365" s="452"/>
      <c r="XFD365" s="170"/>
    </row>
    <row r="366" spans="1:16 16384:16384" s="245" customFormat="1" ht="13.15" hidden="1" customHeight="1" x14ac:dyDescent="0.25">
      <c r="A366" s="454"/>
      <c r="B366" s="657"/>
      <c r="C366" s="646" t="s">
        <v>280</v>
      </c>
      <c r="D366" s="646" t="s">
        <v>281</v>
      </c>
      <c r="E366" s="543" t="s">
        <v>124</v>
      </c>
      <c r="F366" s="537">
        <v>398797864</v>
      </c>
      <c r="G366" s="450">
        <v>398797864</v>
      </c>
      <c r="H366" s="537">
        <v>0</v>
      </c>
      <c r="I366" s="537">
        <v>0</v>
      </c>
      <c r="J366" s="450">
        <v>0</v>
      </c>
      <c r="K366" s="537">
        <v>0</v>
      </c>
      <c r="L366" s="537">
        <v>0</v>
      </c>
      <c r="M366" s="537">
        <v>0</v>
      </c>
      <c r="N366" s="537">
        <v>0</v>
      </c>
      <c r="O366" s="451"/>
      <c r="P366" s="452"/>
      <c r="XFD366" s="170"/>
    </row>
    <row r="367" spans="1:16 16384:16384" s="245" customFormat="1" ht="13.15" hidden="1" customHeight="1" x14ac:dyDescent="0.25">
      <c r="A367" s="454"/>
      <c r="B367" s="657"/>
      <c r="C367" s="646"/>
      <c r="D367" s="646" t="s">
        <v>281</v>
      </c>
      <c r="E367" s="543" t="s">
        <v>125</v>
      </c>
      <c r="F367" s="537">
        <v>238784</v>
      </c>
      <c r="G367" s="450">
        <v>238784</v>
      </c>
      <c r="H367" s="537">
        <v>0</v>
      </c>
      <c r="I367" s="537">
        <v>0</v>
      </c>
      <c r="J367" s="450">
        <v>0</v>
      </c>
      <c r="K367" s="537">
        <v>0</v>
      </c>
      <c r="L367" s="537">
        <v>0</v>
      </c>
      <c r="M367" s="537">
        <v>0</v>
      </c>
      <c r="N367" s="537">
        <v>0</v>
      </c>
      <c r="O367" s="451"/>
      <c r="P367" s="452"/>
      <c r="XFD367" s="170"/>
    </row>
    <row r="368" spans="1:16 16384:16384" s="245" customFormat="1" ht="13.15" hidden="1" customHeight="1" x14ac:dyDescent="0.25">
      <c r="A368" s="454"/>
      <c r="B368" s="657"/>
      <c r="C368" s="646"/>
      <c r="D368" s="646" t="s">
        <v>281</v>
      </c>
      <c r="E368" s="543" t="s">
        <v>126</v>
      </c>
      <c r="F368" s="537">
        <v>50031968</v>
      </c>
      <c r="G368" s="450">
        <v>50031968</v>
      </c>
      <c r="H368" s="537">
        <v>0</v>
      </c>
      <c r="I368" s="537">
        <v>0</v>
      </c>
      <c r="J368" s="450">
        <v>0</v>
      </c>
      <c r="K368" s="537">
        <v>0</v>
      </c>
      <c r="L368" s="537">
        <v>0</v>
      </c>
      <c r="M368" s="537">
        <v>0</v>
      </c>
      <c r="N368" s="537">
        <v>0</v>
      </c>
      <c r="O368" s="451"/>
      <c r="P368" s="452"/>
      <c r="XFD368" s="170"/>
    </row>
    <row r="369" spans="1:16 16384:16384" s="245" customFormat="1" ht="13.15" hidden="1" customHeight="1" x14ac:dyDescent="0.25">
      <c r="A369" s="454"/>
      <c r="B369" s="657"/>
      <c r="C369" s="646" t="s">
        <v>282</v>
      </c>
      <c r="D369" s="646" t="s">
        <v>146</v>
      </c>
      <c r="E369" s="543" t="s">
        <v>124</v>
      </c>
      <c r="F369" s="537">
        <v>99662126</v>
      </c>
      <c r="G369" s="450">
        <v>99662126</v>
      </c>
      <c r="H369" s="537">
        <v>0</v>
      </c>
      <c r="I369" s="537">
        <v>0</v>
      </c>
      <c r="J369" s="450">
        <v>0</v>
      </c>
      <c r="K369" s="537">
        <v>0</v>
      </c>
      <c r="L369" s="537">
        <v>0</v>
      </c>
      <c r="M369" s="537">
        <v>0</v>
      </c>
      <c r="N369" s="537">
        <v>0</v>
      </c>
      <c r="O369" s="451"/>
      <c r="P369" s="452"/>
      <c r="XFD369" s="170"/>
    </row>
    <row r="370" spans="1:16 16384:16384" s="245" customFormat="1" ht="13.15" hidden="1" customHeight="1" x14ac:dyDescent="0.25">
      <c r="A370" s="454"/>
      <c r="B370" s="657"/>
      <c r="C370" s="646"/>
      <c r="D370" s="646" t="s">
        <v>146</v>
      </c>
      <c r="E370" s="543" t="s">
        <v>129</v>
      </c>
      <c r="F370" s="537">
        <v>231479555</v>
      </c>
      <c r="G370" s="450">
        <v>231479555</v>
      </c>
      <c r="H370" s="537">
        <v>0</v>
      </c>
      <c r="I370" s="537">
        <v>0</v>
      </c>
      <c r="J370" s="450">
        <v>0</v>
      </c>
      <c r="K370" s="537">
        <v>0</v>
      </c>
      <c r="L370" s="537">
        <v>0</v>
      </c>
      <c r="M370" s="537">
        <v>0</v>
      </c>
      <c r="N370" s="537">
        <v>0</v>
      </c>
      <c r="O370" s="451"/>
      <c r="P370" s="452"/>
    </row>
    <row r="371" spans="1:16 16384:16384" s="245" customFormat="1" ht="13.15" hidden="1" customHeight="1" x14ac:dyDescent="0.25">
      <c r="A371" s="454"/>
      <c r="B371" s="657"/>
      <c r="C371" s="646"/>
      <c r="D371" s="646" t="s">
        <v>146</v>
      </c>
      <c r="E371" s="543" t="s">
        <v>125</v>
      </c>
      <c r="F371" s="537">
        <v>171001</v>
      </c>
      <c r="G371" s="450">
        <v>171001</v>
      </c>
      <c r="H371" s="537">
        <v>0</v>
      </c>
      <c r="I371" s="537">
        <v>0</v>
      </c>
      <c r="J371" s="450">
        <v>0</v>
      </c>
      <c r="K371" s="537">
        <v>0</v>
      </c>
      <c r="L371" s="537">
        <v>0</v>
      </c>
      <c r="M371" s="537">
        <v>0</v>
      </c>
      <c r="N371" s="537">
        <v>0</v>
      </c>
      <c r="O371" s="451"/>
      <c r="P371" s="452"/>
      <c r="XFD371" s="170"/>
    </row>
    <row r="372" spans="1:16 16384:16384" s="245" customFormat="1" ht="13.15" hidden="1" customHeight="1" x14ac:dyDescent="0.25">
      <c r="A372" s="454"/>
      <c r="B372" s="657"/>
      <c r="C372" s="646"/>
      <c r="D372" s="646" t="s">
        <v>146</v>
      </c>
      <c r="E372" s="543" t="s">
        <v>131</v>
      </c>
      <c r="F372" s="537">
        <v>3701544</v>
      </c>
      <c r="G372" s="450">
        <v>3701544</v>
      </c>
      <c r="H372" s="537">
        <v>0</v>
      </c>
      <c r="I372" s="537">
        <v>0</v>
      </c>
      <c r="J372" s="450">
        <v>0</v>
      </c>
      <c r="K372" s="537">
        <v>0</v>
      </c>
      <c r="L372" s="537">
        <v>0</v>
      </c>
      <c r="M372" s="537">
        <v>0</v>
      </c>
      <c r="N372" s="537">
        <v>0</v>
      </c>
      <c r="O372" s="451"/>
      <c r="P372" s="452"/>
      <c r="XFD372" s="170"/>
    </row>
    <row r="373" spans="1:16 16384:16384" s="245" customFormat="1" ht="13.15" hidden="1" customHeight="1" x14ac:dyDescent="0.25">
      <c r="A373" s="454"/>
      <c r="B373" s="657"/>
      <c r="C373" s="646"/>
      <c r="D373" s="646" t="s">
        <v>146</v>
      </c>
      <c r="E373" s="543" t="s">
        <v>126</v>
      </c>
      <c r="F373" s="537">
        <v>34596000</v>
      </c>
      <c r="G373" s="450">
        <v>34596000</v>
      </c>
      <c r="H373" s="537">
        <v>0</v>
      </c>
      <c r="I373" s="537">
        <v>0</v>
      </c>
      <c r="J373" s="450">
        <v>0</v>
      </c>
      <c r="K373" s="537">
        <v>0</v>
      </c>
      <c r="L373" s="537">
        <v>0</v>
      </c>
      <c r="M373" s="537">
        <v>0</v>
      </c>
      <c r="N373" s="537">
        <v>0</v>
      </c>
      <c r="O373" s="451"/>
      <c r="P373" s="452"/>
      <c r="XFD373" s="170"/>
    </row>
    <row r="374" spans="1:16 16384:16384" s="245" customFormat="1" ht="13.15" hidden="1" customHeight="1" x14ac:dyDescent="0.25">
      <c r="A374" s="454"/>
      <c r="B374" s="657"/>
      <c r="C374" s="646" t="s">
        <v>283</v>
      </c>
      <c r="D374" s="646" t="s">
        <v>247</v>
      </c>
      <c r="E374" s="543" t="s">
        <v>124</v>
      </c>
      <c r="F374" s="537">
        <v>129226598</v>
      </c>
      <c r="G374" s="450">
        <v>129226598</v>
      </c>
      <c r="H374" s="537">
        <v>0</v>
      </c>
      <c r="I374" s="537">
        <v>0</v>
      </c>
      <c r="J374" s="450">
        <v>0</v>
      </c>
      <c r="K374" s="537">
        <v>0</v>
      </c>
      <c r="L374" s="537">
        <v>0</v>
      </c>
      <c r="M374" s="537">
        <v>0</v>
      </c>
      <c r="N374" s="537">
        <v>0</v>
      </c>
      <c r="O374" s="451"/>
      <c r="P374" s="452"/>
      <c r="XFD374" s="170"/>
    </row>
    <row r="375" spans="1:16 16384:16384" s="245" customFormat="1" ht="13.15" hidden="1" customHeight="1" x14ac:dyDescent="0.25">
      <c r="A375" s="454"/>
      <c r="B375" s="657"/>
      <c r="C375" s="646"/>
      <c r="D375" s="646" t="s">
        <v>247</v>
      </c>
      <c r="E375" s="543" t="s">
        <v>136</v>
      </c>
      <c r="F375" s="537">
        <v>333985225</v>
      </c>
      <c r="G375" s="450">
        <v>333985225</v>
      </c>
      <c r="H375" s="537">
        <v>0</v>
      </c>
      <c r="I375" s="537">
        <v>0</v>
      </c>
      <c r="J375" s="450">
        <v>0</v>
      </c>
      <c r="K375" s="537">
        <v>0</v>
      </c>
      <c r="L375" s="537">
        <v>0</v>
      </c>
      <c r="M375" s="537">
        <v>0</v>
      </c>
      <c r="N375" s="537">
        <v>0</v>
      </c>
      <c r="O375" s="451"/>
      <c r="P375" s="452"/>
    </row>
    <row r="376" spans="1:16 16384:16384" s="245" customFormat="1" ht="13.15" hidden="1" customHeight="1" x14ac:dyDescent="0.25">
      <c r="A376" s="454"/>
      <c r="B376" s="657"/>
      <c r="C376" s="646"/>
      <c r="D376" s="646" t="s">
        <v>247</v>
      </c>
      <c r="E376" s="543" t="s">
        <v>125</v>
      </c>
      <c r="F376" s="537">
        <v>38400</v>
      </c>
      <c r="G376" s="450">
        <v>38400</v>
      </c>
      <c r="H376" s="537">
        <v>0</v>
      </c>
      <c r="I376" s="537">
        <v>0</v>
      </c>
      <c r="J376" s="450">
        <v>0</v>
      </c>
      <c r="K376" s="537">
        <v>0</v>
      </c>
      <c r="L376" s="537">
        <v>0</v>
      </c>
      <c r="M376" s="537">
        <v>0</v>
      </c>
      <c r="N376" s="537">
        <v>0</v>
      </c>
      <c r="O376" s="451"/>
      <c r="P376" s="452"/>
      <c r="XFD376" s="170"/>
    </row>
    <row r="377" spans="1:16 16384:16384" s="245" customFormat="1" ht="13.15" hidden="1" customHeight="1" x14ac:dyDescent="0.25">
      <c r="A377" s="454"/>
      <c r="B377" s="657"/>
      <c r="C377" s="646"/>
      <c r="D377" s="646" t="s">
        <v>247</v>
      </c>
      <c r="E377" s="543" t="s">
        <v>131</v>
      </c>
      <c r="F377" s="537">
        <v>2986613</v>
      </c>
      <c r="G377" s="450">
        <v>2986613</v>
      </c>
      <c r="H377" s="537">
        <v>0</v>
      </c>
      <c r="I377" s="537">
        <v>0</v>
      </c>
      <c r="J377" s="450">
        <v>0</v>
      </c>
      <c r="K377" s="537">
        <v>0</v>
      </c>
      <c r="L377" s="537">
        <v>0</v>
      </c>
      <c r="M377" s="537">
        <v>0</v>
      </c>
      <c r="N377" s="537">
        <v>0</v>
      </c>
      <c r="O377" s="451"/>
      <c r="P377" s="452"/>
      <c r="XFD377" s="170"/>
    </row>
    <row r="378" spans="1:16 16384:16384" s="245" customFormat="1" ht="13.15" hidden="1" customHeight="1" x14ac:dyDescent="0.25">
      <c r="A378" s="454"/>
      <c r="B378" s="657"/>
      <c r="C378" s="646"/>
      <c r="D378" s="646" t="s">
        <v>247</v>
      </c>
      <c r="E378" s="543" t="s">
        <v>139</v>
      </c>
      <c r="F378" s="537">
        <v>4344951</v>
      </c>
      <c r="G378" s="450">
        <v>4344951</v>
      </c>
      <c r="H378" s="537">
        <v>0</v>
      </c>
      <c r="I378" s="537">
        <v>0</v>
      </c>
      <c r="J378" s="450">
        <v>0</v>
      </c>
      <c r="K378" s="537">
        <v>0</v>
      </c>
      <c r="L378" s="537">
        <v>0</v>
      </c>
      <c r="M378" s="537">
        <v>0</v>
      </c>
      <c r="N378" s="537">
        <v>0</v>
      </c>
      <c r="O378" s="451"/>
      <c r="P378" s="452"/>
      <c r="XFD378" s="170"/>
    </row>
    <row r="379" spans="1:16 16384:16384" s="245" customFormat="1" ht="13.15" hidden="1" customHeight="1" x14ac:dyDescent="0.25">
      <c r="A379" s="454"/>
      <c r="B379" s="657"/>
      <c r="C379" s="646"/>
      <c r="D379" s="646" t="s">
        <v>247</v>
      </c>
      <c r="E379" s="543" t="s">
        <v>126</v>
      </c>
      <c r="F379" s="537">
        <v>60650779</v>
      </c>
      <c r="G379" s="450">
        <v>60650779</v>
      </c>
      <c r="H379" s="537">
        <v>0</v>
      </c>
      <c r="I379" s="537">
        <v>0</v>
      </c>
      <c r="J379" s="450">
        <v>0</v>
      </c>
      <c r="K379" s="537">
        <v>0</v>
      </c>
      <c r="L379" s="537">
        <v>0</v>
      </c>
      <c r="M379" s="537">
        <v>0</v>
      </c>
      <c r="N379" s="537">
        <v>0</v>
      </c>
      <c r="O379" s="451"/>
      <c r="P379" s="452"/>
      <c r="XFD379" s="170"/>
    </row>
    <row r="380" spans="1:16 16384:16384" s="245" customFormat="1" ht="13.15" hidden="1" customHeight="1" x14ac:dyDescent="0.25">
      <c r="A380" s="454"/>
      <c r="B380" s="657"/>
      <c r="C380" s="646" t="s">
        <v>284</v>
      </c>
      <c r="D380" s="646" t="s">
        <v>285</v>
      </c>
      <c r="E380" s="543" t="s">
        <v>124</v>
      </c>
      <c r="F380" s="537">
        <v>262084129</v>
      </c>
      <c r="G380" s="450">
        <v>262084129</v>
      </c>
      <c r="H380" s="537">
        <v>0</v>
      </c>
      <c r="I380" s="537">
        <v>0</v>
      </c>
      <c r="J380" s="450">
        <v>0</v>
      </c>
      <c r="K380" s="537">
        <v>0</v>
      </c>
      <c r="L380" s="537">
        <v>0</v>
      </c>
      <c r="M380" s="537">
        <v>0</v>
      </c>
      <c r="N380" s="537">
        <v>0</v>
      </c>
      <c r="O380" s="451"/>
      <c r="P380" s="452"/>
      <c r="XFD380" s="170"/>
    </row>
    <row r="381" spans="1:16 16384:16384" s="245" customFormat="1" ht="13.15" hidden="1" customHeight="1" x14ac:dyDescent="0.25">
      <c r="A381" s="454"/>
      <c r="B381" s="657"/>
      <c r="C381" s="646"/>
      <c r="D381" s="646" t="s">
        <v>285</v>
      </c>
      <c r="E381" s="543" t="s">
        <v>129</v>
      </c>
      <c r="F381" s="537">
        <v>205000000</v>
      </c>
      <c r="G381" s="450">
        <v>205000000</v>
      </c>
      <c r="H381" s="537">
        <v>0</v>
      </c>
      <c r="I381" s="537">
        <v>0</v>
      </c>
      <c r="J381" s="450">
        <v>0</v>
      </c>
      <c r="K381" s="537">
        <v>0</v>
      </c>
      <c r="L381" s="537">
        <v>0</v>
      </c>
      <c r="M381" s="537">
        <v>0</v>
      </c>
      <c r="N381" s="537">
        <v>0</v>
      </c>
      <c r="O381" s="451"/>
      <c r="P381" s="452"/>
    </row>
    <row r="382" spans="1:16 16384:16384" s="245" customFormat="1" ht="13.15" hidden="1" customHeight="1" x14ac:dyDescent="0.25">
      <c r="A382" s="454"/>
      <c r="B382" s="657"/>
      <c r="C382" s="646"/>
      <c r="D382" s="646" t="s">
        <v>285</v>
      </c>
      <c r="E382" s="543" t="s">
        <v>125</v>
      </c>
      <c r="F382" s="537">
        <v>151437</v>
      </c>
      <c r="G382" s="450">
        <v>151437</v>
      </c>
      <c r="H382" s="537">
        <v>0</v>
      </c>
      <c r="I382" s="537">
        <v>0</v>
      </c>
      <c r="J382" s="450">
        <v>0</v>
      </c>
      <c r="K382" s="537">
        <v>0</v>
      </c>
      <c r="L382" s="537">
        <v>0</v>
      </c>
      <c r="M382" s="537">
        <v>0</v>
      </c>
      <c r="N382" s="537">
        <v>0</v>
      </c>
      <c r="O382" s="451"/>
      <c r="P382" s="452"/>
      <c r="XFD382" s="170"/>
    </row>
    <row r="383" spans="1:16 16384:16384" s="245" customFormat="1" ht="13.15" hidden="1" customHeight="1" x14ac:dyDescent="0.25">
      <c r="A383" s="454"/>
      <c r="B383" s="657"/>
      <c r="C383" s="646"/>
      <c r="D383" s="646" t="s">
        <v>285</v>
      </c>
      <c r="E383" s="543" t="s">
        <v>131</v>
      </c>
      <c r="F383" s="537">
        <v>3099600</v>
      </c>
      <c r="G383" s="450">
        <v>3099600</v>
      </c>
      <c r="H383" s="537">
        <v>0</v>
      </c>
      <c r="I383" s="537">
        <v>0</v>
      </c>
      <c r="J383" s="450">
        <v>0</v>
      </c>
      <c r="K383" s="537">
        <v>0</v>
      </c>
      <c r="L383" s="537">
        <v>0</v>
      </c>
      <c r="M383" s="537">
        <v>0</v>
      </c>
      <c r="N383" s="537">
        <v>0</v>
      </c>
      <c r="O383" s="451"/>
      <c r="P383" s="452"/>
      <c r="XFD383" s="170"/>
    </row>
    <row r="384" spans="1:16 16384:16384" s="245" customFormat="1" ht="13.15" hidden="1" customHeight="1" x14ac:dyDescent="0.25">
      <c r="A384" s="454"/>
      <c r="B384" s="657"/>
      <c r="C384" s="646"/>
      <c r="D384" s="646" t="s">
        <v>285</v>
      </c>
      <c r="E384" s="543" t="s">
        <v>126</v>
      </c>
      <c r="F384" s="537">
        <v>63166225</v>
      </c>
      <c r="G384" s="450">
        <v>63166225</v>
      </c>
      <c r="H384" s="537">
        <v>0</v>
      </c>
      <c r="I384" s="537">
        <v>0</v>
      </c>
      <c r="J384" s="450">
        <v>0</v>
      </c>
      <c r="K384" s="537">
        <v>0</v>
      </c>
      <c r="L384" s="537">
        <v>0</v>
      </c>
      <c r="M384" s="537">
        <v>0</v>
      </c>
      <c r="N384" s="537">
        <v>0</v>
      </c>
      <c r="O384" s="451"/>
      <c r="P384" s="452"/>
      <c r="XFD384" s="170"/>
    </row>
    <row r="385" spans="1:16 16384:16384" s="245" customFormat="1" ht="13.15" hidden="1" customHeight="1" x14ac:dyDescent="0.25">
      <c r="A385" s="454"/>
      <c r="B385" s="657"/>
      <c r="C385" s="646" t="s">
        <v>286</v>
      </c>
      <c r="D385" s="646" t="s">
        <v>3049</v>
      </c>
      <c r="E385" s="543" t="s">
        <v>124</v>
      </c>
      <c r="F385" s="537">
        <v>408820076</v>
      </c>
      <c r="G385" s="450">
        <v>408820076</v>
      </c>
      <c r="H385" s="537">
        <v>0</v>
      </c>
      <c r="I385" s="537">
        <v>0</v>
      </c>
      <c r="J385" s="450">
        <v>0</v>
      </c>
      <c r="K385" s="537">
        <v>0</v>
      </c>
      <c r="L385" s="537">
        <v>0</v>
      </c>
      <c r="M385" s="537">
        <v>0</v>
      </c>
      <c r="N385" s="537">
        <v>0</v>
      </c>
      <c r="O385" s="451"/>
      <c r="P385" s="452"/>
      <c r="XFD385" s="170"/>
    </row>
    <row r="386" spans="1:16 16384:16384" s="245" customFormat="1" ht="13.15" hidden="1" customHeight="1" x14ac:dyDescent="0.25">
      <c r="A386" s="454"/>
      <c r="B386" s="657"/>
      <c r="C386" s="646"/>
      <c r="D386" s="646" t="s">
        <v>3049</v>
      </c>
      <c r="E386" s="543" t="s">
        <v>125</v>
      </c>
      <c r="F386" s="537">
        <v>69175</v>
      </c>
      <c r="G386" s="450">
        <v>69175</v>
      </c>
      <c r="H386" s="537">
        <v>0</v>
      </c>
      <c r="I386" s="537">
        <v>0</v>
      </c>
      <c r="J386" s="450">
        <v>0</v>
      </c>
      <c r="K386" s="537">
        <v>0</v>
      </c>
      <c r="L386" s="537">
        <v>0</v>
      </c>
      <c r="M386" s="537">
        <v>0</v>
      </c>
      <c r="N386" s="537">
        <v>0</v>
      </c>
      <c r="O386" s="451"/>
      <c r="P386" s="452"/>
      <c r="XFD386" s="170"/>
    </row>
    <row r="387" spans="1:16 16384:16384" s="245" customFormat="1" ht="13.15" hidden="1" customHeight="1" x14ac:dyDescent="0.25">
      <c r="A387" s="454"/>
      <c r="B387" s="657"/>
      <c r="C387" s="646"/>
      <c r="D387" s="646" t="s">
        <v>3049</v>
      </c>
      <c r="E387" s="543" t="s">
        <v>126</v>
      </c>
      <c r="F387" s="537">
        <v>38974924</v>
      </c>
      <c r="G387" s="450">
        <v>38974924</v>
      </c>
      <c r="H387" s="537">
        <v>0</v>
      </c>
      <c r="I387" s="537">
        <v>0</v>
      </c>
      <c r="J387" s="450">
        <v>0</v>
      </c>
      <c r="K387" s="537">
        <v>0</v>
      </c>
      <c r="L387" s="537">
        <v>0</v>
      </c>
      <c r="M387" s="537">
        <v>0</v>
      </c>
      <c r="N387" s="537">
        <v>0</v>
      </c>
      <c r="O387" s="451"/>
      <c r="P387" s="452"/>
      <c r="XFD387" s="170"/>
    </row>
    <row r="388" spans="1:16 16384:16384" s="245" customFormat="1" ht="13.15" hidden="1" customHeight="1" x14ac:dyDescent="0.25">
      <c r="A388" s="454"/>
      <c r="B388" s="657"/>
      <c r="C388" s="646" t="s">
        <v>287</v>
      </c>
      <c r="D388" s="646" t="s">
        <v>288</v>
      </c>
      <c r="E388" s="543" t="s">
        <v>124</v>
      </c>
      <c r="F388" s="537">
        <v>191313547</v>
      </c>
      <c r="G388" s="450">
        <v>191313547</v>
      </c>
      <c r="H388" s="537">
        <v>0</v>
      </c>
      <c r="I388" s="537">
        <v>0</v>
      </c>
      <c r="J388" s="450">
        <v>0</v>
      </c>
      <c r="K388" s="537">
        <v>0</v>
      </c>
      <c r="L388" s="537">
        <v>0</v>
      </c>
      <c r="M388" s="537">
        <v>0</v>
      </c>
      <c r="N388" s="537">
        <v>0</v>
      </c>
      <c r="O388" s="451"/>
      <c r="P388" s="452"/>
      <c r="XFD388" s="170"/>
    </row>
    <row r="389" spans="1:16 16384:16384" s="245" customFormat="1" ht="13.15" hidden="1" customHeight="1" x14ac:dyDescent="0.25">
      <c r="A389" s="454"/>
      <c r="B389" s="657"/>
      <c r="C389" s="646"/>
      <c r="D389" s="646" t="s">
        <v>288</v>
      </c>
      <c r="E389" s="543" t="s">
        <v>136</v>
      </c>
      <c r="F389" s="537">
        <v>201877951</v>
      </c>
      <c r="G389" s="450">
        <v>201877951</v>
      </c>
      <c r="H389" s="537">
        <v>0</v>
      </c>
      <c r="I389" s="537">
        <v>0</v>
      </c>
      <c r="J389" s="450">
        <v>0</v>
      </c>
      <c r="K389" s="537">
        <v>0</v>
      </c>
      <c r="L389" s="537">
        <v>0</v>
      </c>
      <c r="M389" s="537">
        <v>0</v>
      </c>
      <c r="N389" s="537">
        <v>0</v>
      </c>
      <c r="O389" s="451"/>
      <c r="P389" s="452"/>
    </row>
    <row r="390" spans="1:16 16384:16384" s="245" customFormat="1" ht="13.15" hidden="1" customHeight="1" x14ac:dyDescent="0.25">
      <c r="A390" s="454"/>
      <c r="B390" s="657"/>
      <c r="C390" s="646"/>
      <c r="D390" s="646" t="s">
        <v>288</v>
      </c>
      <c r="E390" s="543" t="s">
        <v>125</v>
      </c>
      <c r="F390" s="537">
        <v>200808</v>
      </c>
      <c r="G390" s="450">
        <v>200808</v>
      </c>
      <c r="H390" s="537">
        <v>0</v>
      </c>
      <c r="I390" s="537">
        <v>0</v>
      </c>
      <c r="J390" s="450">
        <v>0</v>
      </c>
      <c r="K390" s="537">
        <v>0</v>
      </c>
      <c r="L390" s="537">
        <v>0</v>
      </c>
      <c r="M390" s="537">
        <v>0</v>
      </c>
      <c r="N390" s="537">
        <v>0</v>
      </c>
      <c r="O390" s="451"/>
      <c r="P390" s="452"/>
      <c r="XFD390" s="170"/>
    </row>
    <row r="391" spans="1:16 16384:16384" s="245" customFormat="1" ht="13.15" hidden="1" customHeight="1" x14ac:dyDescent="0.25">
      <c r="A391" s="454"/>
      <c r="B391" s="657"/>
      <c r="C391" s="646"/>
      <c r="D391" s="646" t="s">
        <v>288</v>
      </c>
      <c r="E391" s="543" t="s">
        <v>131</v>
      </c>
      <c r="F391" s="537">
        <v>4029600</v>
      </c>
      <c r="G391" s="450">
        <v>4029600</v>
      </c>
      <c r="H391" s="537">
        <v>0</v>
      </c>
      <c r="I391" s="537">
        <v>0</v>
      </c>
      <c r="J391" s="450">
        <v>0</v>
      </c>
      <c r="K391" s="537">
        <v>0</v>
      </c>
      <c r="L391" s="537">
        <v>0</v>
      </c>
      <c r="M391" s="537">
        <v>0</v>
      </c>
      <c r="N391" s="537">
        <v>0</v>
      </c>
      <c r="O391" s="451"/>
      <c r="P391" s="452"/>
      <c r="XFD391" s="170"/>
    </row>
    <row r="392" spans="1:16 16384:16384" s="245" customFormat="1" ht="13.15" hidden="1" customHeight="1" x14ac:dyDescent="0.25">
      <c r="A392" s="454"/>
      <c r="B392" s="657"/>
      <c r="C392" s="646"/>
      <c r="D392" s="646" t="s">
        <v>288</v>
      </c>
      <c r="E392" s="543" t="s">
        <v>132</v>
      </c>
      <c r="F392" s="537">
        <v>39782000</v>
      </c>
      <c r="G392" s="450">
        <v>39782000</v>
      </c>
      <c r="H392" s="537">
        <v>0</v>
      </c>
      <c r="I392" s="537">
        <v>0</v>
      </c>
      <c r="J392" s="450">
        <v>0</v>
      </c>
      <c r="K392" s="537">
        <v>0</v>
      </c>
      <c r="L392" s="537">
        <v>0</v>
      </c>
      <c r="M392" s="537">
        <v>0</v>
      </c>
      <c r="N392" s="537">
        <v>0</v>
      </c>
      <c r="O392" s="451"/>
      <c r="P392" s="452"/>
      <c r="XFD392" s="170"/>
    </row>
    <row r="393" spans="1:16 16384:16384" s="245" customFormat="1" ht="13.15" hidden="1" customHeight="1" x14ac:dyDescent="0.25">
      <c r="A393" s="454"/>
      <c r="B393" s="657"/>
      <c r="C393" s="646" t="s">
        <v>289</v>
      </c>
      <c r="D393" s="646" t="s">
        <v>290</v>
      </c>
      <c r="E393" s="543" t="s">
        <v>124</v>
      </c>
      <c r="F393" s="537">
        <v>395578747</v>
      </c>
      <c r="G393" s="450">
        <v>395578747</v>
      </c>
      <c r="H393" s="537">
        <v>0</v>
      </c>
      <c r="I393" s="537">
        <v>0</v>
      </c>
      <c r="J393" s="450">
        <v>0</v>
      </c>
      <c r="K393" s="537">
        <v>0</v>
      </c>
      <c r="L393" s="537">
        <v>0</v>
      </c>
      <c r="M393" s="537">
        <v>0</v>
      </c>
      <c r="N393" s="537">
        <v>0</v>
      </c>
      <c r="O393" s="451"/>
      <c r="P393" s="452"/>
      <c r="XFD393" s="170"/>
    </row>
    <row r="394" spans="1:16 16384:16384" s="245" customFormat="1" ht="13.15" hidden="1" customHeight="1" x14ac:dyDescent="0.25">
      <c r="A394" s="454"/>
      <c r="B394" s="657"/>
      <c r="C394" s="646"/>
      <c r="D394" s="646" t="s">
        <v>290</v>
      </c>
      <c r="E394" s="543" t="s">
        <v>130</v>
      </c>
      <c r="F394" s="537">
        <v>630109</v>
      </c>
      <c r="G394" s="450">
        <v>630109</v>
      </c>
      <c r="H394" s="537">
        <v>0</v>
      </c>
      <c r="I394" s="537">
        <v>0</v>
      </c>
      <c r="J394" s="450">
        <v>0</v>
      </c>
      <c r="K394" s="537">
        <v>0</v>
      </c>
      <c r="L394" s="537">
        <v>0</v>
      </c>
      <c r="M394" s="537">
        <v>0</v>
      </c>
      <c r="N394" s="537">
        <v>0</v>
      </c>
      <c r="O394" s="451"/>
      <c r="P394" s="452"/>
      <c r="XFD394" s="170"/>
    </row>
    <row r="395" spans="1:16 16384:16384" s="245" customFormat="1" ht="13.15" hidden="1" customHeight="1" x14ac:dyDescent="0.25">
      <c r="A395" s="454"/>
      <c r="B395" s="657"/>
      <c r="C395" s="646"/>
      <c r="D395" s="646" t="s">
        <v>290</v>
      </c>
      <c r="E395" s="543" t="s">
        <v>132</v>
      </c>
      <c r="F395" s="537">
        <v>39782000</v>
      </c>
      <c r="G395" s="450">
        <v>39782000</v>
      </c>
      <c r="H395" s="537">
        <v>0</v>
      </c>
      <c r="I395" s="537">
        <v>0</v>
      </c>
      <c r="J395" s="450">
        <v>0</v>
      </c>
      <c r="K395" s="537">
        <v>0</v>
      </c>
      <c r="L395" s="537">
        <v>0</v>
      </c>
      <c r="M395" s="537">
        <v>0</v>
      </c>
      <c r="N395" s="537">
        <v>0</v>
      </c>
      <c r="O395" s="451"/>
      <c r="P395" s="452"/>
      <c r="XFD395" s="170"/>
    </row>
    <row r="396" spans="1:16 16384:16384" s="245" customFormat="1" ht="13.15" hidden="1" customHeight="1" x14ac:dyDescent="0.25">
      <c r="A396" s="454"/>
      <c r="B396" s="657"/>
      <c r="C396" s="646" t="s">
        <v>291</v>
      </c>
      <c r="D396" s="646" t="s">
        <v>292</v>
      </c>
      <c r="E396" s="543" t="s">
        <v>124</v>
      </c>
      <c r="F396" s="537">
        <v>187000731</v>
      </c>
      <c r="G396" s="450">
        <v>187000731</v>
      </c>
      <c r="H396" s="537">
        <v>0</v>
      </c>
      <c r="I396" s="537">
        <v>0</v>
      </c>
      <c r="J396" s="450">
        <v>0</v>
      </c>
      <c r="K396" s="537">
        <v>0</v>
      </c>
      <c r="L396" s="537">
        <v>0</v>
      </c>
      <c r="M396" s="537">
        <v>0</v>
      </c>
      <c r="N396" s="537">
        <v>0</v>
      </c>
      <c r="O396" s="451"/>
      <c r="P396" s="452"/>
      <c r="XFD396" s="170"/>
    </row>
    <row r="397" spans="1:16 16384:16384" s="245" customFormat="1" ht="13.15" hidden="1" customHeight="1" x14ac:dyDescent="0.25">
      <c r="A397" s="454"/>
      <c r="B397" s="657"/>
      <c r="C397" s="646"/>
      <c r="D397" s="646" t="s">
        <v>292</v>
      </c>
      <c r="E397" s="543" t="s">
        <v>129</v>
      </c>
      <c r="F397" s="537">
        <v>139493072</v>
      </c>
      <c r="G397" s="450">
        <v>139493072</v>
      </c>
      <c r="H397" s="537">
        <v>0</v>
      </c>
      <c r="I397" s="537">
        <v>0</v>
      </c>
      <c r="J397" s="450">
        <v>0</v>
      </c>
      <c r="K397" s="537">
        <v>0</v>
      </c>
      <c r="L397" s="537">
        <v>0</v>
      </c>
      <c r="M397" s="537">
        <v>0</v>
      </c>
      <c r="N397" s="537">
        <v>0</v>
      </c>
      <c r="O397" s="451"/>
      <c r="P397" s="452"/>
    </row>
    <row r="398" spans="1:16 16384:16384" s="245" customFormat="1" ht="13.15" hidden="1" customHeight="1" x14ac:dyDescent="0.25">
      <c r="A398" s="454"/>
      <c r="B398" s="657"/>
      <c r="C398" s="646"/>
      <c r="D398" s="646" t="s">
        <v>292</v>
      </c>
      <c r="E398" s="543" t="s">
        <v>125</v>
      </c>
      <c r="F398" s="537">
        <v>172891</v>
      </c>
      <c r="G398" s="450">
        <v>172891</v>
      </c>
      <c r="H398" s="537">
        <v>0</v>
      </c>
      <c r="I398" s="537">
        <v>0</v>
      </c>
      <c r="J398" s="450">
        <v>0</v>
      </c>
      <c r="K398" s="537">
        <v>0</v>
      </c>
      <c r="L398" s="537">
        <v>0</v>
      </c>
      <c r="M398" s="537">
        <v>0</v>
      </c>
      <c r="N398" s="537">
        <v>0</v>
      </c>
      <c r="O398" s="451"/>
      <c r="P398" s="452"/>
      <c r="XFD398" s="170"/>
    </row>
    <row r="399" spans="1:16 16384:16384" s="245" customFormat="1" ht="13.15" hidden="1" customHeight="1" x14ac:dyDescent="0.25">
      <c r="A399" s="454"/>
      <c r="B399" s="657"/>
      <c r="C399" s="646"/>
      <c r="D399" s="646" t="s">
        <v>292</v>
      </c>
      <c r="E399" s="543" t="s">
        <v>131</v>
      </c>
      <c r="F399" s="537">
        <v>1104785</v>
      </c>
      <c r="G399" s="450">
        <v>1104785</v>
      </c>
      <c r="H399" s="537">
        <v>0</v>
      </c>
      <c r="I399" s="537">
        <v>0</v>
      </c>
      <c r="J399" s="450">
        <v>0</v>
      </c>
      <c r="K399" s="537">
        <v>0</v>
      </c>
      <c r="L399" s="537">
        <v>0</v>
      </c>
      <c r="M399" s="537">
        <v>0</v>
      </c>
      <c r="N399" s="537">
        <v>0</v>
      </c>
      <c r="O399" s="451"/>
      <c r="P399" s="452"/>
      <c r="XFD399" s="170"/>
    </row>
    <row r="400" spans="1:16 16384:16384" s="245" customFormat="1" ht="13.15" hidden="1" customHeight="1" x14ac:dyDescent="0.25">
      <c r="A400" s="454"/>
      <c r="B400" s="657"/>
      <c r="C400" s="646"/>
      <c r="D400" s="646" t="s">
        <v>292</v>
      </c>
      <c r="E400" s="543" t="s">
        <v>132</v>
      </c>
      <c r="F400" s="537">
        <v>35284910</v>
      </c>
      <c r="G400" s="450">
        <v>35284910</v>
      </c>
      <c r="H400" s="537">
        <v>0</v>
      </c>
      <c r="I400" s="537">
        <v>0</v>
      </c>
      <c r="J400" s="450">
        <v>0</v>
      </c>
      <c r="K400" s="537">
        <v>0</v>
      </c>
      <c r="L400" s="537">
        <v>0</v>
      </c>
      <c r="M400" s="537">
        <v>0</v>
      </c>
      <c r="N400" s="537">
        <v>0</v>
      </c>
      <c r="O400" s="451"/>
      <c r="P400" s="452"/>
      <c r="XFD400" s="170"/>
    </row>
    <row r="401" spans="1:16 16384:16384" s="245" customFormat="1" ht="13.15" hidden="1" customHeight="1" x14ac:dyDescent="0.25">
      <c r="A401" s="454"/>
      <c r="B401" s="657"/>
      <c r="C401" s="646" t="s">
        <v>293</v>
      </c>
      <c r="D401" s="646" t="s">
        <v>3396</v>
      </c>
      <c r="E401" s="543" t="s">
        <v>124</v>
      </c>
      <c r="F401" s="537">
        <v>156331975</v>
      </c>
      <c r="G401" s="450">
        <v>156331975</v>
      </c>
      <c r="H401" s="537">
        <v>0</v>
      </c>
      <c r="I401" s="537">
        <v>0</v>
      </c>
      <c r="J401" s="450">
        <v>0</v>
      </c>
      <c r="K401" s="537">
        <v>0</v>
      </c>
      <c r="L401" s="537">
        <v>0</v>
      </c>
      <c r="M401" s="537">
        <v>0</v>
      </c>
      <c r="N401" s="537">
        <v>0</v>
      </c>
      <c r="O401" s="451"/>
      <c r="P401" s="452"/>
      <c r="XFD401" s="170"/>
    </row>
    <row r="402" spans="1:16 16384:16384" s="245" customFormat="1" ht="13.15" hidden="1" customHeight="1" x14ac:dyDescent="0.25">
      <c r="A402" s="454"/>
      <c r="B402" s="657"/>
      <c r="C402" s="646"/>
      <c r="D402" s="646" t="s">
        <v>3396</v>
      </c>
      <c r="E402" s="543" t="s">
        <v>129</v>
      </c>
      <c r="F402" s="537">
        <v>361589723</v>
      </c>
      <c r="G402" s="450">
        <v>361589723</v>
      </c>
      <c r="H402" s="537">
        <v>0</v>
      </c>
      <c r="I402" s="537">
        <v>0</v>
      </c>
      <c r="J402" s="450">
        <v>0</v>
      </c>
      <c r="K402" s="537">
        <v>0</v>
      </c>
      <c r="L402" s="537">
        <v>0</v>
      </c>
      <c r="M402" s="537">
        <v>0</v>
      </c>
      <c r="N402" s="537">
        <v>0</v>
      </c>
      <c r="O402" s="451"/>
      <c r="P402" s="452"/>
    </row>
    <row r="403" spans="1:16 16384:16384" s="245" customFormat="1" ht="13.15" customHeight="1" x14ac:dyDescent="0.25">
      <c r="A403" s="454"/>
      <c r="B403" s="657"/>
      <c r="C403" s="646"/>
      <c r="D403" s="646" t="s">
        <v>3396</v>
      </c>
      <c r="E403" s="543" t="s">
        <v>125</v>
      </c>
      <c r="F403" s="537">
        <v>197996</v>
      </c>
      <c r="G403" s="450">
        <v>0</v>
      </c>
      <c r="H403" s="537">
        <v>197996</v>
      </c>
      <c r="I403" s="537">
        <v>0</v>
      </c>
      <c r="J403" s="450">
        <v>197996</v>
      </c>
      <c r="K403" s="537">
        <v>0</v>
      </c>
      <c r="L403" s="537">
        <v>0</v>
      </c>
      <c r="M403" s="537">
        <v>0</v>
      </c>
      <c r="N403" s="537">
        <v>197996</v>
      </c>
      <c r="O403" s="451"/>
      <c r="P403" s="452"/>
      <c r="XFD403" s="170"/>
    </row>
    <row r="404" spans="1:16 16384:16384" s="245" customFormat="1" ht="13.15" hidden="1" customHeight="1" x14ac:dyDescent="0.25">
      <c r="A404" s="454"/>
      <c r="B404" s="657"/>
      <c r="C404" s="646"/>
      <c r="D404" s="646" t="s">
        <v>3396</v>
      </c>
      <c r="E404" s="543" t="s">
        <v>126</v>
      </c>
      <c r="F404" s="537">
        <v>68327538</v>
      </c>
      <c r="G404" s="450">
        <v>68327538</v>
      </c>
      <c r="H404" s="537">
        <v>0</v>
      </c>
      <c r="I404" s="537">
        <v>0</v>
      </c>
      <c r="J404" s="450">
        <v>0</v>
      </c>
      <c r="K404" s="537">
        <v>0</v>
      </c>
      <c r="L404" s="537">
        <v>0</v>
      </c>
      <c r="M404" s="537">
        <v>0</v>
      </c>
      <c r="N404" s="537">
        <v>0</v>
      </c>
      <c r="O404" s="451"/>
      <c r="P404" s="452"/>
      <c r="XFD404" s="170"/>
    </row>
    <row r="405" spans="1:16 16384:16384" s="245" customFormat="1" ht="13.15" hidden="1" customHeight="1" x14ac:dyDescent="0.25">
      <c r="A405" s="454"/>
      <c r="B405" s="657"/>
      <c r="C405" s="646" t="s">
        <v>294</v>
      </c>
      <c r="D405" s="646" t="s">
        <v>2946</v>
      </c>
      <c r="E405" s="543" t="s">
        <v>124</v>
      </c>
      <c r="F405" s="537">
        <v>216371746</v>
      </c>
      <c r="G405" s="450">
        <v>216371746</v>
      </c>
      <c r="H405" s="537">
        <v>0</v>
      </c>
      <c r="I405" s="537">
        <v>0</v>
      </c>
      <c r="J405" s="450">
        <v>0</v>
      </c>
      <c r="K405" s="537">
        <v>0</v>
      </c>
      <c r="L405" s="537">
        <v>0</v>
      </c>
      <c r="M405" s="537">
        <v>0</v>
      </c>
      <c r="N405" s="537">
        <v>0</v>
      </c>
      <c r="O405" s="451"/>
      <c r="P405" s="452"/>
      <c r="XFD405" s="170"/>
    </row>
    <row r="406" spans="1:16 16384:16384" s="245" customFormat="1" ht="13.15" hidden="1" customHeight="1" x14ac:dyDescent="0.25">
      <c r="A406" s="454"/>
      <c r="B406" s="657"/>
      <c r="C406" s="646"/>
      <c r="D406" s="646" t="s">
        <v>2946</v>
      </c>
      <c r="E406" s="543" t="s">
        <v>136</v>
      </c>
      <c r="F406" s="537">
        <v>280000000</v>
      </c>
      <c r="G406" s="450">
        <v>280000000</v>
      </c>
      <c r="H406" s="537">
        <v>0</v>
      </c>
      <c r="I406" s="537">
        <v>0</v>
      </c>
      <c r="J406" s="450">
        <v>0</v>
      </c>
      <c r="K406" s="537">
        <v>0</v>
      </c>
      <c r="L406" s="537">
        <v>0</v>
      </c>
      <c r="M406" s="537">
        <v>0</v>
      </c>
      <c r="N406" s="537">
        <v>0</v>
      </c>
      <c r="O406" s="451"/>
      <c r="P406" s="452"/>
    </row>
    <row r="407" spans="1:16 16384:16384" s="245" customFormat="1" ht="13.15" hidden="1" customHeight="1" x14ac:dyDescent="0.25">
      <c r="A407" s="454"/>
      <c r="B407" s="657"/>
      <c r="C407" s="646"/>
      <c r="D407" s="646" t="s">
        <v>2946</v>
      </c>
      <c r="E407" s="543" t="s">
        <v>125</v>
      </c>
      <c r="F407" s="537">
        <v>71118</v>
      </c>
      <c r="G407" s="450">
        <v>71118</v>
      </c>
      <c r="H407" s="537">
        <v>0</v>
      </c>
      <c r="I407" s="537">
        <v>0</v>
      </c>
      <c r="J407" s="450">
        <v>0</v>
      </c>
      <c r="K407" s="537">
        <v>0</v>
      </c>
      <c r="L407" s="537">
        <v>0</v>
      </c>
      <c r="M407" s="537">
        <v>0</v>
      </c>
      <c r="N407" s="537">
        <v>0</v>
      </c>
      <c r="O407" s="451"/>
      <c r="P407" s="452"/>
      <c r="XFD407" s="170"/>
    </row>
    <row r="408" spans="1:16 16384:16384" s="245" customFormat="1" ht="13.15" hidden="1" customHeight="1" x14ac:dyDescent="0.25">
      <c r="A408" s="454"/>
      <c r="B408" s="657"/>
      <c r="C408" s="646"/>
      <c r="D408" s="646" t="s">
        <v>2946</v>
      </c>
      <c r="E408" s="543" t="s">
        <v>130</v>
      </c>
      <c r="F408" s="537">
        <v>3430155</v>
      </c>
      <c r="G408" s="450">
        <v>3430155</v>
      </c>
      <c r="H408" s="537">
        <v>0</v>
      </c>
      <c r="I408" s="537">
        <v>0</v>
      </c>
      <c r="J408" s="450">
        <v>0</v>
      </c>
      <c r="K408" s="537">
        <v>0</v>
      </c>
      <c r="L408" s="537">
        <v>0</v>
      </c>
      <c r="M408" s="537">
        <v>0</v>
      </c>
      <c r="N408" s="537">
        <v>0</v>
      </c>
      <c r="O408" s="451"/>
      <c r="P408" s="452"/>
      <c r="XFD408" s="170"/>
    </row>
    <row r="409" spans="1:16 16384:16384" s="245" customFormat="1" ht="13.15" customHeight="1" x14ac:dyDescent="0.25">
      <c r="A409" s="454"/>
      <c r="B409" s="657"/>
      <c r="C409" s="646"/>
      <c r="D409" s="646" t="s">
        <v>2946</v>
      </c>
      <c r="E409" s="543" t="s">
        <v>131</v>
      </c>
      <c r="F409" s="537">
        <v>2016000</v>
      </c>
      <c r="G409" s="450">
        <v>700000</v>
      </c>
      <c r="H409" s="537">
        <v>1316000</v>
      </c>
      <c r="I409" s="537">
        <v>0</v>
      </c>
      <c r="J409" s="450">
        <v>1316000</v>
      </c>
      <c r="K409" s="537">
        <v>0</v>
      </c>
      <c r="L409" s="537">
        <v>0</v>
      </c>
      <c r="M409" s="537">
        <v>0</v>
      </c>
      <c r="N409" s="537">
        <v>1316000</v>
      </c>
      <c r="O409" s="451"/>
      <c r="P409" s="452"/>
      <c r="XFD409" s="170"/>
    </row>
    <row r="410" spans="1:16 16384:16384" s="245" customFormat="1" ht="13.15" hidden="1" customHeight="1" x14ac:dyDescent="0.25">
      <c r="A410" s="454"/>
      <c r="B410" s="657"/>
      <c r="C410" s="646" t="s">
        <v>295</v>
      </c>
      <c r="D410" s="646" t="s">
        <v>146</v>
      </c>
      <c r="E410" s="543" t="s">
        <v>124</v>
      </c>
      <c r="F410" s="537">
        <v>102694696</v>
      </c>
      <c r="G410" s="450">
        <v>102694696</v>
      </c>
      <c r="H410" s="537">
        <v>0</v>
      </c>
      <c r="I410" s="537">
        <v>0</v>
      </c>
      <c r="J410" s="450">
        <v>0</v>
      </c>
      <c r="K410" s="537">
        <v>0</v>
      </c>
      <c r="L410" s="537">
        <v>0</v>
      </c>
      <c r="M410" s="537">
        <v>0</v>
      </c>
      <c r="N410" s="537">
        <v>0</v>
      </c>
      <c r="O410" s="451"/>
      <c r="P410" s="452"/>
      <c r="XFD410" s="170"/>
    </row>
    <row r="411" spans="1:16 16384:16384" s="245" customFormat="1" ht="13.15" hidden="1" customHeight="1" x14ac:dyDescent="0.25">
      <c r="A411" s="454"/>
      <c r="B411" s="657"/>
      <c r="C411" s="646"/>
      <c r="D411" s="646" t="s">
        <v>146</v>
      </c>
      <c r="E411" s="543" t="s">
        <v>129</v>
      </c>
      <c r="F411" s="537">
        <v>230659856</v>
      </c>
      <c r="G411" s="450">
        <v>230659856</v>
      </c>
      <c r="H411" s="537">
        <v>0</v>
      </c>
      <c r="I411" s="537">
        <v>0</v>
      </c>
      <c r="J411" s="450">
        <v>0</v>
      </c>
      <c r="K411" s="537">
        <v>0</v>
      </c>
      <c r="L411" s="537">
        <v>0</v>
      </c>
      <c r="M411" s="537">
        <v>0</v>
      </c>
      <c r="N411" s="537">
        <v>0</v>
      </c>
      <c r="O411" s="451"/>
      <c r="P411" s="452"/>
    </row>
    <row r="412" spans="1:16 16384:16384" s="245" customFormat="1" ht="13.15" customHeight="1" x14ac:dyDescent="0.25">
      <c r="A412" s="454"/>
      <c r="B412" s="657"/>
      <c r="C412" s="646"/>
      <c r="D412" s="646" t="s">
        <v>146</v>
      </c>
      <c r="E412" s="543" t="s">
        <v>125</v>
      </c>
      <c r="F412" s="537">
        <v>122717</v>
      </c>
      <c r="G412" s="450">
        <v>0</v>
      </c>
      <c r="H412" s="537">
        <v>122717</v>
      </c>
      <c r="I412" s="537">
        <v>0</v>
      </c>
      <c r="J412" s="450">
        <v>122717</v>
      </c>
      <c r="K412" s="537">
        <v>0</v>
      </c>
      <c r="L412" s="537">
        <v>0</v>
      </c>
      <c r="M412" s="537">
        <v>0</v>
      </c>
      <c r="N412" s="537">
        <v>122717</v>
      </c>
      <c r="O412" s="451"/>
      <c r="P412" s="452"/>
      <c r="XFD412" s="170"/>
    </row>
    <row r="413" spans="1:16 16384:16384" s="245" customFormat="1" ht="13.15" hidden="1" customHeight="1" x14ac:dyDescent="0.25">
      <c r="A413" s="454"/>
      <c r="B413" s="657"/>
      <c r="C413" s="646"/>
      <c r="D413" s="646" t="s">
        <v>146</v>
      </c>
      <c r="E413" s="543" t="s">
        <v>130</v>
      </c>
      <c r="F413" s="537">
        <v>3503758</v>
      </c>
      <c r="G413" s="450">
        <v>3503758</v>
      </c>
      <c r="H413" s="537">
        <v>0</v>
      </c>
      <c r="I413" s="537">
        <v>0</v>
      </c>
      <c r="J413" s="450">
        <v>0</v>
      </c>
      <c r="K413" s="537">
        <v>0</v>
      </c>
      <c r="L413" s="537">
        <v>0</v>
      </c>
      <c r="M413" s="537">
        <v>0</v>
      </c>
      <c r="N413" s="537">
        <v>0</v>
      </c>
      <c r="O413" s="451"/>
      <c r="P413" s="452"/>
      <c r="XFD413" s="170"/>
    </row>
    <row r="414" spans="1:16 16384:16384" s="245" customFormat="1" ht="13.15" customHeight="1" x14ac:dyDescent="0.25">
      <c r="A414" s="454"/>
      <c r="B414" s="657"/>
      <c r="C414" s="646"/>
      <c r="D414" s="646" t="s">
        <v>146</v>
      </c>
      <c r="E414" s="543" t="s">
        <v>131</v>
      </c>
      <c r="F414" s="537">
        <v>3985802</v>
      </c>
      <c r="G414" s="450">
        <v>0</v>
      </c>
      <c r="H414" s="537">
        <v>3985802</v>
      </c>
      <c r="I414" s="537">
        <v>0</v>
      </c>
      <c r="J414" s="450">
        <v>3985802</v>
      </c>
      <c r="K414" s="537">
        <v>0</v>
      </c>
      <c r="L414" s="537">
        <v>0</v>
      </c>
      <c r="M414" s="537">
        <v>0</v>
      </c>
      <c r="N414" s="537">
        <v>3985802</v>
      </c>
      <c r="O414" s="451"/>
      <c r="P414" s="452"/>
      <c r="XFD414" s="170"/>
    </row>
    <row r="415" spans="1:16 16384:16384" s="245" customFormat="1" ht="13.15" hidden="1" customHeight="1" x14ac:dyDescent="0.25">
      <c r="A415" s="454"/>
      <c r="B415" s="657"/>
      <c r="C415" s="646" t="s">
        <v>296</v>
      </c>
      <c r="D415" s="646" t="s">
        <v>297</v>
      </c>
      <c r="E415" s="543" t="s">
        <v>124</v>
      </c>
      <c r="F415" s="537">
        <v>424821699</v>
      </c>
      <c r="G415" s="450">
        <v>424821699</v>
      </c>
      <c r="H415" s="537">
        <v>0</v>
      </c>
      <c r="I415" s="537">
        <v>0</v>
      </c>
      <c r="J415" s="450">
        <v>0</v>
      </c>
      <c r="K415" s="537">
        <v>0</v>
      </c>
      <c r="L415" s="537">
        <v>0</v>
      </c>
      <c r="M415" s="537">
        <v>0</v>
      </c>
      <c r="N415" s="537">
        <v>0</v>
      </c>
      <c r="O415" s="451"/>
      <c r="P415" s="452"/>
      <c r="XFD415" s="170"/>
    </row>
    <row r="416" spans="1:16 16384:16384" s="245" customFormat="1" ht="13.15" hidden="1" customHeight="1" x14ac:dyDescent="0.25">
      <c r="A416" s="454"/>
      <c r="B416" s="657"/>
      <c r="C416" s="646"/>
      <c r="D416" s="646" t="s">
        <v>297</v>
      </c>
      <c r="E416" s="543" t="s">
        <v>125</v>
      </c>
      <c r="F416" s="537">
        <v>248313</v>
      </c>
      <c r="G416" s="450">
        <v>248313</v>
      </c>
      <c r="H416" s="537">
        <v>0</v>
      </c>
      <c r="I416" s="537">
        <v>0</v>
      </c>
      <c r="J416" s="450">
        <v>0</v>
      </c>
      <c r="K416" s="537">
        <v>0</v>
      </c>
      <c r="L416" s="537">
        <v>0</v>
      </c>
      <c r="M416" s="537">
        <v>0</v>
      </c>
      <c r="N416" s="537">
        <v>0</v>
      </c>
      <c r="O416" s="451"/>
      <c r="P416" s="452"/>
      <c r="XFD416" s="170"/>
    </row>
    <row r="417" spans="1:16 16384:16384" s="245" customFormat="1" ht="13.15" hidden="1" customHeight="1" x14ac:dyDescent="0.25">
      <c r="A417" s="454"/>
      <c r="B417" s="657"/>
      <c r="C417" s="646"/>
      <c r="D417" s="646" t="s">
        <v>297</v>
      </c>
      <c r="E417" s="543" t="s">
        <v>132</v>
      </c>
      <c r="F417" s="537">
        <v>0</v>
      </c>
      <c r="G417" s="450">
        <v>0</v>
      </c>
      <c r="H417" s="537">
        <v>0</v>
      </c>
      <c r="I417" s="537">
        <v>0</v>
      </c>
      <c r="J417" s="450">
        <v>0</v>
      </c>
      <c r="K417" s="537">
        <v>0</v>
      </c>
      <c r="L417" s="537">
        <v>0</v>
      </c>
      <c r="M417" s="537">
        <v>0</v>
      </c>
      <c r="N417" s="537">
        <v>0</v>
      </c>
      <c r="O417" s="451"/>
      <c r="P417" s="452"/>
      <c r="XFD417" s="170"/>
    </row>
    <row r="418" spans="1:16 16384:16384" s="245" customFormat="1" ht="13.15" hidden="1" customHeight="1" x14ac:dyDescent="0.25">
      <c r="A418" s="454"/>
      <c r="B418" s="657"/>
      <c r="C418" s="646" t="s">
        <v>298</v>
      </c>
      <c r="D418" s="646" t="s">
        <v>299</v>
      </c>
      <c r="E418" s="543" t="s">
        <v>124</v>
      </c>
      <c r="F418" s="537">
        <v>396615940</v>
      </c>
      <c r="G418" s="450">
        <v>396615940</v>
      </c>
      <c r="H418" s="537">
        <v>0</v>
      </c>
      <c r="I418" s="537">
        <v>0</v>
      </c>
      <c r="J418" s="450">
        <v>0</v>
      </c>
      <c r="K418" s="537">
        <v>0</v>
      </c>
      <c r="L418" s="537">
        <v>0</v>
      </c>
      <c r="M418" s="537">
        <v>0</v>
      </c>
      <c r="N418" s="537">
        <v>0</v>
      </c>
      <c r="O418" s="451"/>
      <c r="P418" s="452"/>
      <c r="XFD418" s="170"/>
    </row>
    <row r="419" spans="1:16 16384:16384" s="245" customFormat="1" ht="13.15" hidden="1" customHeight="1" x14ac:dyDescent="0.25">
      <c r="A419" s="454"/>
      <c r="B419" s="657"/>
      <c r="C419" s="646"/>
      <c r="D419" s="646" t="s">
        <v>299</v>
      </c>
      <c r="E419" s="543" t="s">
        <v>125</v>
      </c>
      <c r="F419" s="537">
        <v>143262</v>
      </c>
      <c r="G419" s="450">
        <v>143262</v>
      </c>
      <c r="H419" s="537">
        <v>0</v>
      </c>
      <c r="I419" s="537">
        <v>0</v>
      </c>
      <c r="J419" s="450">
        <v>0</v>
      </c>
      <c r="K419" s="537">
        <v>0</v>
      </c>
      <c r="L419" s="537">
        <v>0</v>
      </c>
      <c r="M419" s="537">
        <v>0</v>
      </c>
      <c r="N419" s="537">
        <v>0</v>
      </c>
      <c r="O419" s="451"/>
      <c r="P419" s="452"/>
      <c r="XFD419" s="170"/>
    </row>
    <row r="420" spans="1:16 16384:16384" s="245" customFormat="1" ht="13.15" hidden="1" customHeight="1" x14ac:dyDescent="0.25">
      <c r="A420" s="454"/>
      <c r="B420" s="657"/>
      <c r="C420" s="646"/>
      <c r="D420" s="646" t="s">
        <v>299</v>
      </c>
      <c r="E420" s="543" t="s">
        <v>183</v>
      </c>
      <c r="F420" s="537">
        <v>822000</v>
      </c>
      <c r="G420" s="450">
        <v>822000</v>
      </c>
      <c r="H420" s="537">
        <v>0</v>
      </c>
      <c r="I420" s="537">
        <v>0</v>
      </c>
      <c r="J420" s="450">
        <v>0</v>
      </c>
      <c r="K420" s="537">
        <v>0</v>
      </c>
      <c r="L420" s="537">
        <v>0</v>
      </c>
      <c r="M420" s="537">
        <v>0</v>
      </c>
      <c r="N420" s="537">
        <v>0</v>
      </c>
      <c r="O420" s="451"/>
      <c r="P420" s="452"/>
      <c r="XFD420" s="170"/>
    </row>
    <row r="421" spans="1:16 16384:16384" s="245" customFormat="1" ht="13.15" hidden="1" customHeight="1" x14ac:dyDescent="0.25">
      <c r="A421" s="454"/>
      <c r="B421" s="657"/>
      <c r="C421" s="646"/>
      <c r="D421" s="646" t="s">
        <v>299</v>
      </c>
      <c r="E421" s="543" t="s">
        <v>132</v>
      </c>
      <c r="F421" s="537">
        <v>39782000</v>
      </c>
      <c r="G421" s="450">
        <v>39782000</v>
      </c>
      <c r="H421" s="537">
        <v>0</v>
      </c>
      <c r="I421" s="537">
        <v>0</v>
      </c>
      <c r="J421" s="450">
        <v>0</v>
      </c>
      <c r="K421" s="537">
        <v>0</v>
      </c>
      <c r="L421" s="537">
        <v>0</v>
      </c>
      <c r="M421" s="537">
        <v>0</v>
      </c>
      <c r="N421" s="537">
        <v>0</v>
      </c>
      <c r="O421" s="451"/>
      <c r="P421" s="452"/>
      <c r="XFD421" s="170"/>
    </row>
    <row r="422" spans="1:16 16384:16384" s="245" customFormat="1" ht="13.15" hidden="1" customHeight="1" x14ac:dyDescent="0.25">
      <c r="A422" s="454"/>
      <c r="B422" s="657"/>
      <c r="C422" s="646" t="s">
        <v>300</v>
      </c>
      <c r="D422" s="646" t="s">
        <v>301</v>
      </c>
      <c r="E422" s="543" t="s">
        <v>124</v>
      </c>
      <c r="F422" s="537">
        <v>136880626</v>
      </c>
      <c r="G422" s="450">
        <v>136880626</v>
      </c>
      <c r="H422" s="537">
        <v>0</v>
      </c>
      <c r="I422" s="537">
        <v>0</v>
      </c>
      <c r="J422" s="450">
        <v>0</v>
      </c>
      <c r="K422" s="537">
        <v>0</v>
      </c>
      <c r="L422" s="537">
        <v>0</v>
      </c>
      <c r="M422" s="537">
        <v>0</v>
      </c>
      <c r="N422" s="537">
        <v>0</v>
      </c>
      <c r="O422" s="451"/>
      <c r="P422" s="452"/>
      <c r="XFD422" s="170"/>
    </row>
    <row r="423" spans="1:16 16384:16384" s="245" customFormat="1" ht="13.15" hidden="1" customHeight="1" x14ac:dyDescent="0.25">
      <c r="A423" s="454"/>
      <c r="B423" s="657"/>
      <c r="C423" s="646"/>
      <c r="D423" s="646" t="s">
        <v>301</v>
      </c>
      <c r="E423" s="543" t="s">
        <v>129</v>
      </c>
      <c r="F423" s="537">
        <v>195275393</v>
      </c>
      <c r="G423" s="450">
        <v>195275393</v>
      </c>
      <c r="H423" s="537">
        <v>0</v>
      </c>
      <c r="I423" s="537">
        <v>0</v>
      </c>
      <c r="J423" s="450">
        <v>0</v>
      </c>
      <c r="K423" s="537">
        <v>0</v>
      </c>
      <c r="L423" s="537">
        <v>0</v>
      </c>
      <c r="M423" s="537">
        <v>0</v>
      </c>
      <c r="N423" s="537">
        <v>0</v>
      </c>
      <c r="O423" s="451"/>
      <c r="P423" s="452"/>
    </row>
    <row r="424" spans="1:16 16384:16384" s="245" customFormat="1" ht="13.15" hidden="1" customHeight="1" x14ac:dyDescent="0.25">
      <c r="A424" s="454"/>
      <c r="B424" s="657"/>
      <c r="C424" s="646"/>
      <c r="D424" s="646" t="s">
        <v>301</v>
      </c>
      <c r="E424" s="543" t="s">
        <v>125</v>
      </c>
      <c r="F424" s="537">
        <v>159814</v>
      </c>
      <c r="G424" s="450">
        <v>159814</v>
      </c>
      <c r="H424" s="537">
        <v>0</v>
      </c>
      <c r="I424" s="537">
        <v>0</v>
      </c>
      <c r="J424" s="450">
        <v>0</v>
      </c>
      <c r="K424" s="537">
        <v>0</v>
      </c>
      <c r="L424" s="537">
        <v>0</v>
      </c>
      <c r="M424" s="537">
        <v>0</v>
      </c>
      <c r="N424" s="537">
        <v>0</v>
      </c>
      <c r="O424" s="451"/>
      <c r="P424" s="452"/>
      <c r="XFD424" s="170"/>
    </row>
    <row r="425" spans="1:16 16384:16384" s="245" customFormat="1" ht="13.15" hidden="1" customHeight="1" x14ac:dyDescent="0.25">
      <c r="A425" s="454"/>
      <c r="B425" s="657"/>
      <c r="C425" s="646"/>
      <c r="D425" s="646" t="s">
        <v>301</v>
      </c>
      <c r="E425" s="543" t="s">
        <v>132</v>
      </c>
      <c r="F425" s="537">
        <v>34596000</v>
      </c>
      <c r="G425" s="450">
        <v>34596000</v>
      </c>
      <c r="H425" s="537">
        <v>0</v>
      </c>
      <c r="I425" s="537">
        <v>0</v>
      </c>
      <c r="J425" s="450">
        <v>0</v>
      </c>
      <c r="K425" s="537">
        <v>0</v>
      </c>
      <c r="L425" s="537">
        <v>0</v>
      </c>
      <c r="M425" s="537">
        <v>0</v>
      </c>
      <c r="N425" s="537">
        <v>0</v>
      </c>
      <c r="O425" s="451"/>
      <c r="P425" s="452"/>
      <c r="XFD425" s="170"/>
    </row>
    <row r="426" spans="1:16 16384:16384" s="245" customFormat="1" ht="13.15" hidden="1" customHeight="1" x14ac:dyDescent="0.25">
      <c r="A426" s="454"/>
      <c r="B426" s="657"/>
      <c r="C426" s="646" t="s">
        <v>302</v>
      </c>
      <c r="D426" s="646" t="s">
        <v>303</v>
      </c>
      <c r="E426" s="543" t="s">
        <v>124</v>
      </c>
      <c r="F426" s="537">
        <v>146225687</v>
      </c>
      <c r="G426" s="450">
        <v>146225687</v>
      </c>
      <c r="H426" s="537">
        <v>0</v>
      </c>
      <c r="I426" s="537">
        <v>0</v>
      </c>
      <c r="J426" s="450">
        <v>0</v>
      </c>
      <c r="K426" s="537">
        <v>0</v>
      </c>
      <c r="L426" s="537">
        <v>0</v>
      </c>
      <c r="M426" s="537">
        <v>0</v>
      </c>
      <c r="N426" s="537">
        <v>0</v>
      </c>
      <c r="O426" s="451"/>
      <c r="P426" s="452"/>
      <c r="XFD426" s="170"/>
    </row>
    <row r="427" spans="1:16 16384:16384" s="245" customFormat="1" ht="13.15" hidden="1" customHeight="1" x14ac:dyDescent="0.25">
      <c r="A427" s="454"/>
      <c r="B427" s="657"/>
      <c r="C427" s="646"/>
      <c r="D427" s="646" t="s">
        <v>303</v>
      </c>
      <c r="E427" s="543" t="s">
        <v>129</v>
      </c>
      <c r="F427" s="537">
        <v>300231337</v>
      </c>
      <c r="G427" s="450">
        <v>300231337</v>
      </c>
      <c r="H427" s="537">
        <v>0</v>
      </c>
      <c r="I427" s="537">
        <v>0</v>
      </c>
      <c r="J427" s="450">
        <v>0</v>
      </c>
      <c r="K427" s="537">
        <v>0</v>
      </c>
      <c r="L427" s="537">
        <v>0</v>
      </c>
      <c r="M427" s="537">
        <v>0</v>
      </c>
      <c r="N427" s="537">
        <v>0</v>
      </c>
      <c r="O427" s="451"/>
      <c r="P427" s="452"/>
    </row>
    <row r="428" spans="1:16 16384:16384" s="245" customFormat="1" ht="13.15" hidden="1" customHeight="1" x14ac:dyDescent="0.25">
      <c r="A428" s="454"/>
      <c r="B428" s="657"/>
      <c r="C428" s="646"/>
      <c r="D428" s="646" t="s">
        <v>303</v>
      </c>
      <c r="E428" s="543" t="s">
        <v>125</v>
      </c>
      <c r="F428" s="537">
        <v>79599</v>
      </c>
      <c r="G428" s="450">
        <v>79599</v>
      </c>
      <c r="H428" s="537">
        <v>0</v>
      </c>
      <c r="I428" s="537">
        <v>0</v>
      </c>
      <c r="J428" s="450">
        <v>0</v>
      </c>
      <c r="K428" s="537">
        <v>0</v>
      </c>
      <c r="L428" s="537">
        <v>0</v>
      </c>
      <c r="M428" s="537">
        <v>0</v>
      </c>
      <c r="N428" s="537">
        <v>0</v>
      </c>
      <c r="O428" s="451"/>
      <c r="P428" s="452"/>
      <c r="XFD428" s="170"/>
    </row>
    <row r="429" spans="1:16 16384:16384" s="245" customFormat="1" ht="13.15" hidden="1" customHeight="1" x14ac:dyDescent="0.25">
      <c r="A429" s="454"/>
      <c r="B429" s="657"/>
      <c r="C429" s="646"/>
      <c r="D429" s="646" t="s">
        <v>303</v>
      </c>
      <c r="E429" s="543" t="s">
        <v>130</v>
      </c>
      <c r="F429" s="537">
        <v>1744008</v>
      </c>
      <c r="G429" s="450">
        <v>1744008</v>
      </c>
      <c r="H429" s="537">
        <v>0</v>
      </c>
      <c r="I429" s="537">
        <v>0</v>
      </c>
      <c r="J429" s="450">
        <v>0</v>
      </c>
      <c r="K429" s="537">
        <v>0</v>
      </c>
      <c r="L429" s="537">
        <v>0</v>
      </c>
      <c r="M429" s="537">
        <v>0</v>
      </c>
      <c r="N429" s="537">
        <v>0</v>
      </c>
      <c r="O429" s="451"/>
      <c r="P429" s="452"/>
      <c r="XFD429" s="170"/>
    </row>
    <row r="430" spans="1:16 16384:16384" s="245" customFormat="1" ht="13.15" hidden="1" customHeight="1" x14ac:dyDescent="0.25">
      <c r="A430" s="454"/>
      <c r="B430" s="657"/>
      <c r="C430" s="646"/>
      <c r="D430" s="646" t="s">
        <v>303</v>
      </c>
      <c r="E430" s="543" t="s">
        <v>131</v>
      </c>
      <c r="F430" s="537">
        <v>4611553</v>
      </c>
      <c r="G430" s="450">
        <v>4611553</v>
      </c>
      <c r="H430" s="537">
        <v>0</v>
      </c>
      <c r="I430" s="537">
        <v>0</v>
      </c>
      <c r="J430" s="450">
        <v>0</v>
      </c>
      <c r="K430" s="537">
        <v>0</v>
      </c>
      <c r="L430" s="537">
        <v>0</v>
      </c>
      <c r="M430" s="537">
        <v>0</v>
      </c>
      <c r="N430" s="537">
        <v>0</v>
      </c>
      <c r="O430" s="451"/>
      <c r="P430" s="452"/>
      <c r="XFD430" s="170"/>
    </row>
    <row r="431" spans="1:16 16384:16384" s="245" customFormat="1" ht="13.15" hidden="1" customHeight="1" x14ac:dyDescent="0.25">
      <c r="A431" s="454"/>
      <c r="B431" s="657"/>
      <c r="C431" s="646" t="s">
        <v>304</v>
      </c>
      <c r="D431" s="646" t="s">
        <v>305</v>
      </c>
      <c r="E431" s="543" t="s">
        <v>124</v>
      </c>
      <c r="F431" s="537">
        <v>164355366</v>
      </c>
      <c r="G431" s="450">
        <v>164355366</v>
      </c>
      <c r="H431" s="537">
        <v>0</v>
      </c>
      <c r="I431" s="537">
        <v>0</v>
      </c>
      <c r="J431" s="450">
        <v>0</v>
      </c>
      <c r="K431" s="537">
        <v>0</v>
      </c>
      <c r="L431" s="537">
        <v>0</v>
      </c>
      <c r="M431" s="537">
        <v>0</v>
      </c>
      <c r="N431" s="537">
        <v>0</v>
      </c>
      <c r="O431" s="451"/>
      <c r="P431" s="452"/>
      <c r="XFD431" s="170"/>
    </row>
    <row r="432" spans="1:16 16384:16384" s="245" customFormat="1" ht="13.15" hidden="1" customHeight="1" x14ac:dyDescent="0.25">
      <c r="A432" s="454"/>
      <c r="B432" s="657"/>
      <c r="C432" s="646"/>
      <c r="D432" s="646" t="s">
        <v>305</v>
      </c>
      <c r="E432" s="543" t="s">
        <v>129</v>
      </c>
      <c r="F432" s="537">
        <v>305000000</v>
      </c>
      <c r="G432" s="450">
        <v>305000000</v>
      </c>
      <c r="H432" s="537">
        <v>0</v>
      </c>
      <c r="I432" s="537">
        <v>0</v>
      </c>
      <c r="J432" s="450">
        <v>0</v>
      </c>
      <c r="K432" s="537">
        <v>0</v>
      </c>
      <c r="L432" s="537">
        <v>0</v>
      </c>
      <c r="M432" s="537">
        <v>0</v>
      </c>
      <c r="N432" s="537">
        <v>0</v>
      </c>
      <c r="O432" s="451"/>
      <c r="P432" s="452"/>
    </row>
    <row r="433" spans="1:16 16384:16384" s="245" customFormat="1" ht="13.15" hidden="1" customHeight="1" x14ac:dyDescent="0.25">
      <c r="A433" s="454"/>
      <c r="B433" s="657"/>
      <c r="C433" s="646"/>
      <c r="D433" s="646" t="s">
        <v>305</v>
      </c>
      <c r="E433" s="543" t="s">
        <v>125</v>
      </c>
      <c r="F433" s="537">
        <v>149640</v>
      </c>
      <c r="G433" s="450">
        <v>149640</v>
      </c>
      <c r="H433" s="537">
        <v>0</v>
      </c>
      <c r="I433" s="537">
        <v>0</v>
      </c>
      <c r="J433" s="450">
        <v>0</v>
      </c>
      <c r="K433" s="537">
        <v>0</v>
      </c>
      <c r="L433" s="537">
        <v>0</v>
      </c>
      <c r="M433" s="537">
        <v>0</v>
      </c>
      <c r="N433" s="537">
        <v>0</v>
      </c>
      <c r="O433" s="451"/>
      <c r="P433" s="452"/>
      <c r="XFD433" s="170"/>
    </row>
    <row r="434" spans="1:16 16384:16384" s="245" customFormat="1" ht="13.15" hidden="1" customHeight="1" x14ac:dyDescent="0.25">
      <c r="A434" s="454"/>
      <c r="B434" s="657"/>
      <c r="C434" s="646"/>
      <c r="D434" s="646" t="s">
        <v>305</v>
      </c>
      <c r="E434" s="543" t="s">
        <v>139</v>
      </c>
      <c r="F434" s="537">
        <v>4925750</v>
      </c>
      <c r="G434" s="450">
        <v>4925750</v>
      </c>
      <c r="H434" s="537">
        <v>0</v>
      </c>
      <c r="I434" s="537">
        <v>0</v>
      </c>
      <c r="J434" s="450">
        <v>0</v>
      </c>
      <c r="K434" s="537">
        <v>0</v>
      </c>
      <c r="L434" s="537">
        <v>0</v>
      </c>
      <c r="M434" s="537">
        <v>0</v>
      </c>
      <c r="N434" s="537">
        <v>0</v>
      </c>
      <c r="O434" s="451"/>
      <c r="P434" s="452"/>
      <c r="XFD434" s="170"/>
    </row>
    <row r="435" spans="1:16 16384:16384" s="245" customFormat="1" ht="13.15" hidden="1" customHeight="1" x14ac:dyDescent="0.25">
      <c r="A435" s="454"/>
      <c r="B435" s="657"/>
      <c r="C435" s="646"/>
      <c r="D435" s="646" t="s">
        <v>305</v>
      </c>
      <c r="E435" s="543" t="s">
        <v>126</v>
      </c>
      <c r="F435" s="537">
        <v>61858518</v>
      </c>
      <c r="G435" s="450">
        <v>61858518</v>
      </c>
      <c r="H435" s="537">
        <v>0</v>
      </c>
      <c r="I435" s="537">
        <v>0</v>
      </c>
      <c r="J435" s="450">
        <v>0</v>
      </c>
      <c r="K435" s="537">
        <v>0</v>
      </c>
      <c r="L435" s="537">
        <v>0</v>
      </c>
      <c r="M435" s="537">
        <v>0</v>
      </c>
      <c r="N435" s="537">
        <v>0</v>
      </c>
      <c r="O435" s="451"/>
      <c r="P435" s="452"/>
      <c r="XFD435" s="170"/>
    </row>
    <row r="436" spans="1:16 16384:16384" s="245" customFormat="1" ht="13.15" hidden="1" customHeight="1" x14ac:dyDescent="0.25">
      <c r="A436" s="454"/>
      <c r="B436" s="657"/>
      <c r="C436" s="646" t="s">
        <v>306</v>
      </c>
      <c r="D436" s="646" t="s">
        <v>2947</v>
      </c>
      <c r="E436" s="543" t="s">
        <v>124</v>
      </c>
      <c r="F436" s="537">
        <v>102804000</v>
      </c>
      <c r="G436" s="450">
        <v>102804000</v>
      </c>
      <c r="H436" s="537">
        <v>0</v>
      </c>
      <c r="I436" s="537">
        <v>0</v>
      </c>
      <c r="J436" s="450">
        <v>0</v>
      </c>
      <c r="K436" s="537">
        <v>0</v>
      </c>
      <c r="L436" s="537">
        <v>0</v>
      </c>
      <c r="M436" s="537">
        <v>0</v>
      </c>
      <c r="N436" s="537">
        <v>0</v>
      </c>
      <c r="O436" s="451"/>
      <c r="P436" s="452"/>
      <c r="XFD436" s="170"/>
    </row>
    <row r="437" spans="1:16 16384:16384" s="245" customFormat="1" ht="13.15" hidden="1" customHeight="1" x14ac:dyDescent="0.25">
      <c r="A437" s="454"/>
      <c r="B437" s="657"/>
      <c r="C437" s="646"/>
      <c r="D437" s="646" t="s">
        <v>2947</v>
      </c>
      <c r="E437" s="543" t="s">
        <v>136</v>
      </c>
      <c r="F437" s="537">
        <v>236965846</v>
      </c>
      <c r="G437" s="450">
        <v>236965846</v>
      </c>
      <c r="H437" s="537">
        <v>0</v>
      </c>
      <c r="I437" s="537">
        <v>0</v>
      </c>
      <c r="J437" s="450">
        <v>0</v>
      </c>
      <c r="K437" s="537">
        <v>0</v>
      </c>
      <c r="L437" s="537">
        <v>0</v>
      </c>
      <c r="M437" s="537">
        <v>0</v>
      </c>
      <c r="N437" s="537">
        <v>0</v>
      </c>
      <c r="O437" s="451"/>
      <c r="P437" s="452"/>
    </row>
    <row r="438" spans="1:16 16384:16384" s="245" customFormat="1" ht="13.15" hidden="1" customHeight="1" x14ac:dyDescent="0.25">
      <c r="A438" s="454"/>
      <c r="B438" s="657"/>
      <c r="C438" s="646"/>
      <c r="D438" s="646" t="s">
        <v>2947</v>
      </c>
      <c r="E438" s="543" t="s">
        <v>125</v>
      </c>
      <c r="F438" s="537">
        <v>136334</v>
      </c>
      <c r="G438" s="450">
        <v>136334</v>
      </c>
      <c r="H438" s="537">
        <v>0</v>
      </c>
      <c r="I438" s="537">
        <v>0</v>
      </c>
      <c r="J438" s="450">
        <v>0</v>
      </c>
      <c r="K438" s="537">
        <v>0</v>
      </c>
      <c r="L438" s="537">
        <v>0</v>
      </c>
      <c r="M438" s="537">
        <v>0</v>
      </c>
      <c r="N438" s="537">
        <v>0</v>
      </c>
      <c r="O438" s="451"/>
      <c r="P438" s="452"/>
      <c r="XFD438" s="170"/>
    </row>
    <row r="439" spans="1:16 16384:16384" s="245" customFormat="1" ht="13.15" hidden="1" customHeight="1" x14ac:dyDescent="0.25">
      <c r="A439" s="454"/>
      <c r="B439" s="657"/>
      <c r="C439" s="646"/>
      <c r="D439" s="646" t="s">
        <v>2947</v>
      </c>
      <c r="E439" s="543" t="s">
        <v>131</v>
      </c>
      <c r="F439" s="537">
        <v>2047385</v>
      </c>
      <c r="G439" s="450">
        <v>2047385</v>
      </c>
      <c r="H439" s="537">
        <v>0</v>
      </c>
      <c r="I439" s="537">
        <v>0</v>
      </c>
      <c r="J439" s="450">
        <v>0</v>
      </c>
      <c r="K439" s="537">
        <v>0</v>
      </c>
      <c r="L439" s="537">
        <v>0</v>
      </c>
      <c r="M439" s="537">
        <v>0</v>
      </c>
      <c r="N439" s="537">
        <v>0</v>
      </c>
      <c r="O439" s="451"/>
      <c r="P439" s="452"/>
      <c r="XFD439" s="170"/>
    </row>
    <row r="440" spans="1:16 16384:16384" s="245" customFormat="1" ht="13.15" hidden="1" customHeight="1" x14ac:dyDescent="0.25">
      <c r="A440" s="454"/>
      <c r="B440" s="657"/>
      <c r="C440" s="646" t="s">
        <v>307</v>
      </c>
      <c r="D440" s="646" t="s">
        <v>308</v>
      </c>
      <c r="E440" s="543" t="s">
        <v>124</v>
      </c>
      <c r="F440" s="537">
        <v>125213708</v>
      </c>
      <c r="G440" s="450">
        <v>125213708</v>
      </c>
      <c r="H440" s="537">
        <v>0</v>
      </c>
      <c r="I440" s="537">
        <v>0</v>
      </c>
      <c r="J440" s="450">
        <v>0</v>
      </c>
      <c r="K440" s="537">
        <v>0</v>
      </c>
      <c r="L440" s="537">
        <v>0</v>
      </c>
      <c r="M440" s="537">
        <v>0</v>
      </c>
      <c r="N440" s="537">
        <v>0</v>
      </c>
      <c r="O440" s="451"/>
      <c r="P440" s="452"/>
      <c r="XFD440" s="170"/>
    </row>
    <row r="441" spans="1:16 16384:16384" s="245" customFormat="1" ht="13.15" hidden="1" customHeight="1" x14ac:dyDescent="0.25">
      <c r="A441" s="454"/>
      <c r="B441" s="657"/>
      <c r="C441" s="646"/>
      <c r="D441" s="646" t="s">
        <v>308</v>
      </c>
      <c r="E441" s="543" t="s">
        <v>129</v>
      </c>
      <c r="F441" s="537">
        <v>289627988</v>
      </c>
      <c r="G441" s="450">
        <v>289627988</v>
      </c>
      <c r="H441" s="537">
        <v>0</v>
      </c>
      <c r="I441" s="537">
        <v>0</v>
      </c>
      <c r="J441" s="450">
        <v>0</v>
      </c>
      <c r="K441" s="537">
        <v>0</v>
      </c>
      <c r="L441" s="537">
        <v>0</v>
      </c>
      <c r="M441" s="537">
        <v>0</v>
      </c>
      <c r="N441" s="537">
        <v>0</v>
      </c>
      <c r="O441" s="451"/>
      <c r="P441" s="452"/>
    </row>
    <row r="442" spans="1:16 16384:16384" s="245" customFormat="1" ht="13.15" hidden="1" customHeight="1" x14ac:dyDescent="0.25">
      <c r="A442" s="454"/>
      <c r="B442" s="657"/>
      <c r="C442" s="646"/>
      <c r="D442" s="646" t="s">
        <v>308</v>
      </c>
      <c r="E442" s="543" t="s">
        <v>125</v>
      </c>
      <c r="F442" s="537">
        <v>261124</v>
      </c>
      <c r="G442" s="450">
        <v>261124</v>
      </c>
      <c r="H442" s="537">
        <v>0</v>
      </c>
      <c r="I442" s="537">
        <v>0</v>
      </c>
      <c r="J442" s="450">
        <v>0</v>
      </c>
      <c r="K442" s="537">
        <v>0</v>
      </c>
      <c r="L442" s="537">
        <v>0</v>
      </c>
      <c r="M442" s="537">
        <v>0</v>
      </c>
      <c r="N442" s="537">
        <v>0</v>
      </c>
      <c r="O442" s="451"/>
      <c r="P442" s="452"/>
      <c r="XFD442" s="170"/>
    </row>
    <row r="443" spans="1:16 16384:16384" s="245" customFormat="1" ht="13.15" hidden="1" customHeight="1" x14ac:dyDescent="0.25">
      <c r="A443" s="454"/>
      <c r="B443" s="657"/>
      <c r="C443" s="646"/>
      <c r="D443" s="646" t="s">
        <v>308</v>
      </c>
      <c r="E443" s="543" t="s">
        <v>132</v>
      </c>
      <c r="F443" s="537">
        <v>56364671</v>
      </c>
      <c r="G443" s="450">
        <v>56364671</v>
      </c>
      <c r="H443" s="537">
        <v>0</v>
      </c>
      <c r="I443" s="537">
        <v>0</v>
      </c>
      <c r="J443" s="450">
        <v>0</v>
      </c>
      <c r="K443" s="537">
        <v>0</v>
      </c>
      <c r="L443" s="537">
        <v>0</v>
      </c>
      <c r="M443" s="537">
        <v>0</v>
      </c>
      <c r="N443" s="537">
        <v>0</v>
      </c>
      <c r="O443" s="451"/>
      <c r="P443" s="452"/>
      <c r="XFD443" s="170"/>
    </row>
    <row r="444" spans="1:16 16384:16384" s="245" customFormat="1" ht="13.15" hidden="1" customHeight="1" x14ac:dyDescent="0.25">
      <c r="A444" s="454"/>
      <c r="B444" s="657"/>
      <c r="C444" s="646" t="s">
        <v>309</v>
      </c>
      <c r="D444" s="646" t="s">
        <v>146</v>
      </c>
      <c r="E444" s="543" t="s">
        <v>124</v>
      </c>
      <c r="F444" s="537">
        <v>169244338</v>
      </c>
      <c r="G444" s="450">
        <v>169244338</v>
      </c>
      <c r="H444" s="537">
        <v>0</v>
      </c>
      <c r="I444" s="537">
        <v>0</v>
      </c>
      <c r="J444" s="450">
        <v>0</v>
      </c>
      <c r="K444" s="537">
        <v>0</v>
      </c>
      <c r="L444" s="537">
        <v>0</v>
      </c>
      <c r="M444" s="537">
        <v>0</v>
      </c>
      <c r="N444" s="537">
        <v>0</v>
      </c>
      <c r="O444" s="451"/>
      <c r="P444" s="452"/>
      <c r="XFD444" s="170"/>
    </row>
    <row r="445" spans="1:16 16384:16384" s="245" customFormat="1" ht="13.15" hidden="1" customHeight="1" x14ac:dyDescent="0.25">
      <c r="A445" s="454"/>
      <c r="B445" s="657"/>
      <c r="C445" s="646"/>
      <c r="D445" s="646" t="s">
        <v>146</v>
      </c>
      <c r="E445" s="543" t="s">
        <v>129</v>
      </c>
      <c r="F445" s="537">
        <v>245750656</v>
      </c>
      <c r="G445" s="450">
        <v>245750656</v>
      </c>
      <c r="H445" s="537">
        <v>0</v>
      </c>
      <c r="I445" s="537">
        <v>0</v>
      </c>
      <c r="J445" s="450">
        <v>0</v>
      </c>
      <c r="K445" s="537">
        <v>0</v>
      </c>
      <c r="L445" s="537">
        <v>0</v>
      </c>
      <c r="M445" s="537">
        <v>0</v>
      </c>
      <c r="N445" s="537">
        <v>0</v>
      </c>
      <c r="O445" s="451"/>
      <c r="P445" s="452"/>
    </row>
    <row r="446" spans="1:16 16384:16384" s="245" customFormat="1" ht="13.15" hidden="1" customHeight="1" x14ac:dyDescent="0.25">
      <c r="A446" s="454"/>
      <c r="B446" s="657"/>
      <c r="C446" s="646"/>
      <c r="D446" s="646" t="s">
        <v>146</v>
      </c>
      <c r="E446" s="543" t="s">
        <v>125</v>
      </c>
      <c r="F446" s="537">
        <v>200852</v>
      </c>
      <c r="G446" s="450">
        <v>200852</v>
      </c>
      <c r="H446" s="537">
        <v>0</v>
      </c>
      <c r="I446" s="537">
        <v>0</v>
      </c>
      <c r="J446" s="450">
        <v>0</v>
      </c>
      <c r="K446" s="537">
        <v>0</v>
      </c>
      <c r="L446" s="537">
        <v>0</v>
      </c>
      <c r="M446" s="537">
        <v>0</v>
      </c>
      <c r="N446" s="537">
        <v>0</v>
      </c>
      <c r="O446" s="451"/>
      <c r="P446" s="452"/>
      <c r="XFD446" s="170"/>
    </row>
    <row r="447" spans="1:16 16384:16384" s="245" customFormat="1" ht="13.15" hidden="1" customHeight="1" x14ac:dyDescent="0.25">
      <c r="A447" s="454"/>
      <c r="B447" s="657"/>
      <c r="C447" s="646"/>
      <c r="D447" s="646" t="s">
        <v>146</v>
      </c>
      <c r="E447" s="543" t="s">
        <v>130</v>
      </c>
      <c r="F447" s="537">
        <v>571789</v>
      </c>
      <c r="G447" s="450">
        <v>571789</v>
      </c>
      <c r="H447" s="537">
        <v>0</v>
      </c>
      <c r="I447" s="537">
        <v>0</v>
      </c>
      <c r="J447" s="450">
        <v>0</v>
      </c>
      <c r="K447" s="537">
        <v>0</v>
      </c>
      <c r="L447" s="537">
        <v>0</v>
      </c>
      <c r="M447" s="537">
        <v>0</v>
      </c>
      <c r="N447" s="537">
        <v>0</v>
      </c>
      <c r="O447" s="451"/>
      <c r="P447" s="452"/>
      <c r="XFD447" s="170"/>
    </row>
    <row r="448" spans="1:16 16384:16384" s="245" customFormat="1" ht="13.15" customHeight="1" x14ac:dyDescent="0.25">
      <c r="A448" s="454"/>
      <c r="B448" s="657"/>
      <c r="C448" s="646"/>
      <c r="D448" s="646" t="s">
        <v>146</v>
      </c>
      <c r="E448" s="543" t="s">
        <v>131</v>
      </c>
      <c r="F448" s="537">
        <v>4305551</v>
      </c>
      <c r="G448" s="450">
        <v>0</v>
      </c>
      <c r="H448" s="537">
        <v>4305551</v>
      </c>
      <c r="I448" s="537">
        <v>0</v>
      </c>
      <c r="J448" s="450">
        <v>4305551</v>
      </c>
      <c r="K448" s="537">
        <v>0</v>
      </c>
      <c r="L448" s="537">
        <v>0</v>
      </c>
      <c r="M448" s="537">
        <v>0</v>
      </c>
      <c r="N448" s="537">
        <v>4305551</v>
      </c>
      <c r="O448" s="451"/>
      <c r="P448" s="452"/>
      <c r="XFD448" s="170"/>
    </row>
    <row r="449" spans="1:16 16384:16384" s="245" customFormat="1" ht="13.15" hidden="1" customHeight="1" x14ac:dyDescent="0.25">
      <c r="A449" s="454"/>
      <c r="B449" s="657"/>
      <c r="C449" s="646"/>
      <c r="D449" s="646" t="s">
        <v>146</v>
      </c>
      <c r="E449" s="543" t="s">
        <v>132</v>
      </c>
      <c r="F449" s="537">
        <v>41431929</v>
      </c>
      <c r="G449" s="450">
        <v>41431929</v>
      </c>
      <c r="H449" s="537">
        <v>0</v>
      </c>
      <c r="I449" s="537">
        <v>0</v>
      </c>
      <c r="J449" s="450">
        <v>0</v>
      </c>
      <c r="K449" s="537">
        <v>0</v>
      </c>
      <c r="L449" s="537">
        <v>0</v>
      </c>
      <c r="M449" s="537">
        <v>0</v>
      </c>
      <c r="N449" s="537">
        <v>0</v>
      </c>
      <c r="O449" s="451"/>
      <c r="P449" s="452"/>
      <c r="XFD449" s="170"/>
    </row>
    <row r="450" spans="1:16 16384:16384" s="245" customFormat="1" ht="13.15" hidden="1" customHeight="1" x14ac:dyDescent="0.25">
      <c r="A450" s="454"/>
      <c r="B450" s="657"/>
      <c r="C450" s="646" t="s">
        <v>310</v>
      </c>
      <c r="D450" s="646" t="s">
        <v>3050</v>
      </c>
      <c r="E450" s="543" t="s">
        <v>124</v>
      </c>
      <c r="F450" s="537">
        <v>197126436</v>
      </c>
      <c r="G450" s="450">
        <v>197126436</v>
      </c>
      <c r="H450" s="537">
        <v>0</v>
      </c>
      <c r="I450" s="537">
        <v>0</v>
      </c>
      <c r="J450" s="450">
        <v>0</v>
      </c>
      <c r="K450" s="537">
        <v>0</v>
      </c>
      <c r="L450" s="537">
        <v>0</v>
      </c>
      <c r="M450" s="537">
        <v>0</v>
      </c>
      <c r="N450" s="537">
        <v>0</v>
      </c>
      <c r="O450" s="451"/>
      <c r="P450" s="452"/>
      <c r="XFD450" s="170"/>
    </row>
    <row r="451" spans="1:16 16384:16384" s="245" customFormat="1" ht="13.15" hidden="1" customHeight="1" x14ac:dyDescent="0.25">
      <c r="A451" s="454"/>
      <c r="B451" s="657"/>
      <c r="C451" s="646"/>
      <c r="D451" s="646" t="s">
        <v>3050</v>
      </c>
      <c r="E451" s="543" t="s">
        <v>136</v>
      </c>
      <c r="F451" s="537">
        <v>215000000</v>
      </c>
      <c r="G451" s="450">
        <v>215000000</v>
      </c>
      <c r="H451" s="537">
        <v>0</v>
      </c>
      <c r="I451" s="537">
        <v>0</v>
      </c>
      <c r="J451" s="450">
        <v>0</v>
      </c>
      <c r="K451" s="537">
        <v>0</v>
      </c>
      <c r="L451" s="537">
        <v>0</v>
      </c>
      <c r="M451" s="537">
        <v>0</v>
      </c>
      <c r="N451" s="537">
        <v>0</v>
      </c>
      <c r="O451" s="451"/>
      <c r="P451" s="452"/>
    </row>
    <row r="452" spans="1:16 16384:16384" s="245" customFormat="1" ht="13.15" hidden="1" customHeight="1" x14ac:dyDescent="0.25">
      <c r="A452" s="454"/>
      <c r="B452" s="657"/>
      <c r="C452" s="646"/>
      <c r="D452" s="646" t="s">
        <v>3050</v>
      </c>
      <c r="E452" s="543" t="s">
        <v>125</v>
      </c>
      <c r="F452" s="537">
        <v>43106</v>
      </c>
      <c r="G452" s="450">
        <v>43106</v>
      </c>
      <c r="H452" s="537">
        <v>0</v>
      </c>
      <c r="I452" s="537">
        <v>0</v>
      </c>
      <c r="J452" s="450">
        <v>0</v>
      </c>
      <c r="K452" s="537">
        <v>0</v>
      </c>
      <c r="L452" s="537">
        <v>0</v>
      </c>
      <c r="M452" s="537">
        <v>0</v>
      </c>
      <c r="N452" s="537">
        <v>0</v>
      </c>
      <c r="O452" s="451"/>
      <c r="P452" s="452"/>
      <c r="XFD452" s="170"/>
    </row>
    <row r="453" spans="1:16 16384:16384" s="245" customFormat="1" ht="13.15" hidden="1" customHeight="1" x14ac:dyDescent="0.25">
      <c r="A453" s="454"/>
      <c r="B453" s="657"/>
      <c r="C453" s="646"/>
      <c r="D453" s="646" t="s">
        <v>3050</v>
      </c>
      <c r="E453" s="543" t="s">
        <v>131</v>
      </c>
      <c r="F453" s="537">
        <v>3508800</v>
      </c>
      <c r="G453" s="450">
        <v>3508800</v>
      </c>
      <c r="H453" s="537">
        <v>0</v>
      </c>
      <c r="I453" s="537">
        <v>0</v>
      </c>
      <c r="J453" s="450">
        <v>0</v>
      </c>
      <c r="K453" s="537">
        <v>0</v>
      </c>
      <c r="L453" s="537">
        <v>0</v>
      </c>
      <c r="M453" s="537">
        <v>0</v>
      </c>
      <c r="N453" s="537">
        <v>0</v>
      </c>
      <c r="O453" s="451"/>
      <c r="P453" s="452"/>
      <c r="XFD453" s="170"/>
    </row>
    <row r="454" spans="1:16 16384:16384" s="245" customFormat="1" ht="13.15" hidden="1" customHeight="1" x14ac:dyDescent="0.25">
      <c r="A454" s="454"/>
      <c r="B454" s="657"/>
      <c r="C454" s="646"/>
      <c r="D454" s="646" t="s">
        <v>3050</v>
      </c>
      <c r="E454" s="543" t="s">
        <v>126</v>
      </c>
      <c r="F454" s="537">
        <v>37249947</v>
      </c>
      <c r="G454" s="450">
        <v>37249947</v>
      </c>
      <c r="H454" s="537">
        <v>0</v>
      </c>
      <c r="I454" s="537">
        <v>0</v>
      </c>
      <c r="J454" s="450">
        <v>0</v>
      </c>
      <c r="K454" s="537">
        <v>0</v>
      </c>
      <c r="L454" s="537">
        <v>0</v>
      </c>
      <c r="M454" s="537">
        <v>0</v>
      </c>
      <c r="N454" s="537">
        <v>0</v>
      </c>
      <c r="O454" s="451"/>
      <c r="P454" s="452"/>
      <c r="XFD454" s="170"/>
    </row>
    <row r="455" spans="1:16 16384:16384" s="245" customFormat="1" ht="13.15" hidden="1" customHeight="1" x14ac:dyDescent="0.25">
      <c r="A455" s="454"/>
      <c r="B455" s="657"/>
      <c r="C455" s="646" t="s">
        <v>311</v>
      </c>
      <c r="D455" s="646" t="s">
        <v>312</v>
      </c>
      <c r="E455" s="543" t="s">
        <v>124</v>
      </c>
      <c r="F455" s="537">
        <v>434370321</v>
      </c>
      <c r="G455" s="450">
        <v>434370321</v>
      </c>
      <c r="H455" s="537">
        <v>0</v>
      </c>
      <c r="I455" s="537">
        <v>0</v>
      </c>
      <c r="J455" s="450">
        <v>0</v>
      </c>
      <c r="K455" s="537">
        <v>0</v>
      </c>
      <c r="L455" s="537">
        <v>0</v>
      </c>
      <c r="M455" s="537">
        <v>0</v>
      </c>
      <c r="N455" s="537">
        <v>0</v>
      </c>
      <c r="O455" s="451"/>
      <c r="P455" s="452"/>
      <c r="XFD455" s="170"/>
    </row>
    <row r="456" spans="1:16 16384:16384" s="245" customFormat="1" ht="13.15" customHeight="1" x14ac:dyDescent="0.25">
      <c r="A456" s="454"/>
      <c r="B456" s="657"/>
      <c r="C456" s="646"/>
      <c r="D456" s="646" t="s">
        <v>312</v>
      </c>
      <c r="E456" s="543" t="s">
        <v>125</v>
      </c>
      <c r="F456" s="537">
        <v>192651</v>
      </c>
      <c r="G456" s="450">
        <v>0</v>
      </c>
      <c r="H456" s="537">
        <v>192651</v>
      </c>
      <c r="I456" s="537">
        <v>0</v>
      </c>
      <c r="J456" s="450">
        <v>192651</v>
      </c>
      <c r="K456" s="537">
        <v>0</v>
      </c>
      <c r="L456" s="537">
        <v>0</v>
      </c>
      <c r="M456" s="537">
        <v>0</v>
      </c>
      <c r="N456" s="537">
        <v>192651</v>
      </c>
      <c r="O456" s="451"/>
      <c r="P456" s="452"/>
      <c r="XFD456" s="170"/>
    </row>
    <row r="457" spans="1:16 16384:16384" s="245" customFormat="1" ht="13.15" hidden="1" customHeight="1" x14ac:dyDescent="0.25">
      <c r="A457" s="454"/>
      <c r="B457" s="657"/>
      <c r="C457" s="646"/>
      <c r="D457" s="646" t="s">
        <v>312</v>
      </c>
      <c r="E457" s="543" t="s">
        <v>132</v>
      </c>
      <c r="F457" s="537">
        <v>60650779</v>
      </c>
      <c r="G457" s="450">
        <v>60650779</v>
      </c>
      <c r="H457" s="537">
        <v>0</v>
      </c>
      <c r="I457" s="537">
        <v>0</v>
      </c>
      <c r="J457" s="450">
        <v>0</v>
      </c>
      <c r="K457" s="537">
        <v>0</v>
      </c>
      <c r="L457" s="537">
        <v>0</v>
      </c>
      <c r="M457" s="537">
        <v>0</v>
      </c>
      <c r="N457" s="537">
        <v>0</v>
      </c>
      <c r="O457" s="451"/>
      <c r="P457" s="452"/>
      <c r="XFD457" s="170"/>
    </row>
    <row r="458" spans="1:16 16384:16384" s="245" customFormat="1" ht="13.15" hidden="1" customHeight="1" x14ac:dyDescent="0.25">
      <c r="A458" s="454"/>
      <c r="B458" s="657"/>
      <c r="C458" s="646" t="s">
        <v>313</v>
      </c>
      <c r="D458" s="646" t="s">
        <v>3512</v>
      </c>
      <c r="E458" s="543" t="s">
        <v>124</v>
      </c>
      <c r="F458" s="537">
        <v>453751377</v>
      </c>
      <c r="G458" s="450">
        <v>453751377</v>
      </c>
      <c r="H458" s="537">
        <v>0</v>
      </c>
      <c r="I458" s="537">
        <v>0</v>
      </c>
      <c r="J458" s="450">
        <v>0</v>
      </c>
      <c r="K458" s="537">
        <v>0</v>
      </c>
      <c r="L458" s="537">
        <v>0</v>
      </c>
      <c r="M458" s="537">
        <v>0</v>
      </c>
      <c r="N458" s="537">
        <v>0</v>
      </c>
      <c r="O458" s="451"/>
      <c r="P458" s="452"/>
      <c r="XFD458" s="170"/>
    </row>
    <row r="459" spans="1:16 16384:16384" s="245" customFormat="1" ht="13.15" customHeight="1" x14ac:dyDescent="0.25">
      <c r="A459" s="454"/>
      <c r="B459" s="657"/>
      <c r="C459" s="646"/>
      <c r="D459" s="646" t="s">
        <v>3512</v>
      </c>
      <c r="E459" s="543" t="s">
        <v>125</v>
      </c>
      <c r="F459" s="537">
        <v>183893</v>
      </c>
      <c r="G459" s="450">
        <v>0</v>
      </c>
      <c r="H459" s="537">
        <v>183893</v>
      </c>
      <c r="I459" s="537">
        <v>0</v>
      </c>
      <c r="J459" s="450">
        <v>183893</v>
      </c>
      <c r="K459" s="537">
        <v>0</v>
      </c>
      <c r="L459" s="537">
        <v>0</v>
      </c>
      <c r="M459" s="537">
        <v>0</v>
      </c>
      <c r="N459" s="537">
        <v>183893</v>
      </c>
      <c r="O459" s="451"/>
      <c r="P459" s="452"/>
      <c r="XFD459" s="170"/>
    </row>
    <row r="460" spans="1:16 16384:16384" s="245" customFormat="1" ht="13.15" hidden="1" customHeight="1" x14ac:dyDescent="0.25">
      <c r="A460" s="454"/>
      <c r="B460" s="657"/>
      <c r="C460" s="646"/>
      <c r="D460" s="646" t="s">
        <v>3512</v>
      </c>
      <c r="E460" s="543" t="s">
        <v>130</v>
      </c>
      <c r="F460" s="537">
        <v>570105</v>
      </c>
      <c r="G460" s="450">
        <v>570105</v>
      </c>
      <c r="H460" s="537">
        <v>0</v>
      </c>
      <c r="I460" s="537">
        <v>0</v>
      </c>
      <c r="J460" s="450">
        <v>0</v>
      </c>
      <c r="K460" s="537">
        <v>0</v>
      </c>
      <c r="L460" s="537">
        <v>0</v>
      </c>
      <c r="M460" s="537">
        <v>0</v>
      </c>
      <c r="N460" s="537">
        <v>0</v>
      </c>
      <c r="O460" s="451"/>
      <c r="P460" s="452"/>
      <c r="XFD460" s="170"/>
    </row>
    <row r="461" spans="1:16 16384:16384" s="245" customFormat="1" ht="13.15" hidden="1" customHeight="1" x14ac:dyDescent="0.25">
      <c r="A461" s="454"/>
      <c r="B461" s="657"/>
      <c r="C461" s="646"/>
      <c r="D461" s="646" t="s">
        <v>3512</v>
      </c>
      <c r="E461" s="543" t="s">
        <v>132</v>
      </c>
      <c r="F461" s="537">
        <v>60317321</v>
      </c>
      <c r="G461" s="450">
        <v>60317321</v>
      </c>
      <c r="H461" s="537">
        <v>0</v>
      </c>
      <c r="I461" s="537">
        <v>0</v>
      </c>
      <c r="J461" s="450">
        <v>0</v>
      </c>
      <c r="K461" s="537">
        <v>0</v>
      </c>
      <c r="L461" s="537">
        <v>0</v>
      </c>
      <c r="M461" s="537">
        <v>0</v>
      </c>
      <c r="N461" s="537">
        <v>0</v>
      </c>
      <c r="O461" s="451"/>
      <c r="P461" s="452"/>
      <c r="XFD461" s="170"/>
    </row>
    <row r="462" spans="1:16 16384:16384" s="245" customFormat="1" ht="13.15" hidden="1" customHeight="1" x14ac:dyDescent="0.25">
      <c r="A462" s="454"/>
      <c r="B462" s="657"/>
      <c r="C462" s="646" t="s">
        <v>314</v>
      </c>
      <c r="D462" s="646" t="s">
        <v>315</v>
      </c>
      <c r="E462" s="543" t="s">
        <v>124</v>
      </c>
      <c r="F462" s="537">
        <v>322357484</v>
      </c>
      <c r="G462" s="450">
        <v>322357484</v>
      </c>
      <c r="H462" s="537">
        <v>0</v>
      </c>
      <c r="I462" s="537">
        <v>0</v>
      </c>
      <c r="J462" s="450">
        <v>0</v>
      </c>
      <c r="K462" s="537">
        <v>0</v>
      </c>
      <c r="L462" s="537">
        <v>0</v>
      </c>
      <c r="M462" s="537">
        <v>0</v>
      </c>
      <c r="N462" s="537">
        <v>0</v>
      </c>
      <c r="O462" s="451"/>
      <c r="P462" s="452"/>
      <c r="XFD462" s="170"/>
    </row>
    <row r="463" spans="1:16 16384:16384" s="245" customFormat="1" ht="13.15" hidden="1" customHeight="1" x14ac:dyDescent="0.25">
      <c r="A463" s="454"/>
      <c r="B463" s="657"/>
      <c r="C463" s="646"/>
      <c r="D463" s="646" t="s">
        <v>315</v>
      </c>
      <c r="E463" s="543" t="s">
        <v>125</v>
      </c>
      <c r="F463" s="537">
        <v>51947</v>
      </c>
      <c r="G463" s="450">
        <v>51947</v>
      </c>
      <c r="H463" s="537">
        <v>0</v>
      </c>
      <c r="I463" s="537">
        <v>0</v>
      </c>
      <c r="J463" s="450">
        <v>0</v>
      </c>
      <c r="K463" s="537">
        <v>0</v>
      </c>
      <c r="L463" s="537">
        <v>0</v>
      </c>
      <c r="M463" s="537">
        <v>0</v>
      </c>
      <c r="N463" s="537">
        <v>0</v>
      </c>
      <c r="O463" s="451"/>
      <c r="P463" s="452"/>
      <c r="XFD463" s="170"/>
    </row>
    <row r="464" spans="1:16 16384:16384" s="245" customFormat="1" ht="13.15" hidden="1" customHeight="1" x14ac:dyDescent="0.25">
      <c r="A464" s="454"/>
      <c r="B464" s="657"/>
      <c r="C464" s="646"/>
      <c r="D464" s="646" t="s">
        <v>315</v>
      </c>
      <c r="E464" s="543" t="s">
        <v>130</v>
      </c>
      <c r="F464" s="537">
        <v>461252</v>
      </c>
      <c r="G464" s="450">
        <v>461252</v>
      </c>
      <c r="H464" s="537">
        <v>0</v>
      </c>
      <c r="I464" s="537">
        <v>0</v>
      </c>
      <c r="J464" s="450">
        <v>0</v>
      </c>
      <c r="K464" s="537">
        <v>0</v>
      </c>
      <c r="L464" s="537">
        <v>0</v>
      </c>
      <c r="M464" s="537">
        <v>0</v>
      </c>
      <c r="N464" s="537">
        <v>0</v>
      </c>
      <c r="O464" s="451"/>
      <c r="P464" s="452"/>
      <c r="XFD464" s="170"/>
    </row>
    <row r="465" spans="1:16 16384:16384" s="245" customFormat="1" ht="13.15" hidden="1" customHeight="1" x14ac:dyDescent="0.25">
      <c r="A465" s="454"/>
      <c r="B465" s="657"/>
      <c r="C465" s="646"/>
      <c r="D465" s="646" t="s">
        <v>315</v>
      </c>
      <c r="E465" s="543" t="s">
        <v>139</v>
      </c>
      <c r="F465" s="537">
        <v>6908509</v>
      </c>
      <c r="G465" s="450">
        <v>6908509</v>
      </c>
      <c r="H465" s="537">
        <v>0</v>
      </c>
      <c r="I465" s="537">
        <v>0</v>
      </c>
      <c r="J465" s="450">
        <v>0</v>
      </c>
      <c r="K465" s="537">
        <v>0</v>
      </c>
      <c r="L465" s="537">
        <v>0</v>
      </c>
      <c r="M465" s="537">
        <v>0</v>
      </c>
      <c r="N465" s="537">
        <v>0</v>
      </c>
      <c r="O465" s="451"/>
      <c r="P465" s="452"/>
      <c r="XFD465" s="170"/>
    </row>
    <row r="466" spans="1:16 16384:16384" s="245" customFormat="1" ht="13.15" hidden="1" customHeight="1" x14ac:dyDescent="0.25">
      <c r="A466" s="454"/>
      <c r="B466" s="657"/>
      <c r="C466" s="646"/>
      <c r="D466" s="646" t="s">
        <v>315</v>
      </c>
      <c r="E466" s="543" t="s">
        <v>132</v>
      </c>
      <c r="F466" s="537">
        <v>34596000</v>
      </c>
      <c r="G466" s="450">
        <v>34596000</v>
      </c>
      <c r="H466" s="537">
        <v>0</v>
      </c>
      <c r="I466" s="537">
        <v>0</v>
      </c>
      <c r="J466" s="450">
        <v>0</v>
      </c>
      <c r="K466" s="537">
        <v>0</v>
      </c>
      <c r="L466" s="537">
        <v>0</v>
      </c>
      <c r="M466" s="537">
        <v>0</v>
      </c>
      <c r="N466" s="537">
        <v>0</v>
      </c>
      <c r="O466" s="451"/>
      <c r="P466" s="452"/>
      <c r="XFD466" s="170"/>
    </row>
    <row r="467" spans="1:16 16384:16384" s="245" customFormat="1" ht="13.15" hidden="1" customHeight="1" x14ac:dyDescent="0.25">
      <c r="A467" s="454"/>
      <c r="B467" s="657"/>
      <c r="C467" s="646" t="s">
        <v>316</v>
      </c>
      <c r="D467" s="646" t="s">
        <v>2948</v>
      </c>
      <c r="E467" s="543" t="s">
        <v>124</v>
      </c>
      <c r="F467" s="537">
        <v>156724094</v>
      </c>
      <c r="G467" s="450">
        <v>156724094</v>
      </c>
      <c r="H467" s="537">
        <v>0</v>
      </c>
      <c r="I467" s="537">
        <v>0</v>
      </c>
      <c r="J467" s="450">
        <v>0</v>
      </c>
      <c r="K467" s="537">
        <v>0</v>
      </c>
      <c r="L467" s="537">
        <v>0</v>
      </c>
      <c r="M467" s="537">
        <v>0</v>
      </c>
      <c r="N467" s="537">
        <v>0</v>
      </c>
      <c r="O467" s="451"/>
      <c r="P467" s="452"/>
      <c r="XFD467" s="170"/>
    </row>
    <row r="468" spans="1:16 16384:16384" s="245" customFormat="1" ht="13.15" hidden="1" customHeight="1" x14ac:dyDescent="0.25">
      <c r="A468" s="454"/>
      <c r="B468" s="657"/>
      <c r="C468" s="646"/>
      <c r="D468" s="646" t="s">
        <v>2948</v>
      </c>
      <c r="E468" s="543" t="s">
        <v>129</v>
      </c>
      <c r="F468" s="537">
        <v>163126542</v>
      </c>
      <c r="G468" s="450">
        <v>163126542</v>
      </c>
      <c r="H468" s="537">
        <v>0</v>
      </c>
      <c r="I468" s="537">
        <v>0</v>
      </c>
      <c r="J468" s="450">
        <v>0</v>
      </c>
      <c r="K468" s="537">
        <v>0</v>
      </c>
      <c r="L468" s="537">
        <v>0</v>
      </c>
      <c r="M468" s="537">
        <v>0</v>
      </c>
      <c r="N468" s="537">
        <v>0</v>
      </c>
      <c r="O468" s="451"/>
      <c r="P468" s="452"/>
    </row>
    <row r="469" spans="1:16 16384:16384" s="245" customFormat="1" ht="13.15" hidden="1" customHeight="1" x14ac:dyDescent="0.25">
      <c r="A469" s="454"/>
      <c r="B469" s="657"/>
      <c r="C469" s="646"/>
      <c r="D469" s="646" t="s">
        <v>2948</v>
      </c>
      <c r="E469" s="543" t="s">
        <v>125</v>
      </c>
      <c r="F469" s="537">
        <v>155551</v>
      </c>
      <c r="G469" s="450">
        <v>155551</v>
      </c>
      <c r="H469" s="537">
        <v>0</v>
      </c>
      <c r="I469" s="537">
        <v>0</v>
      </c>
      <c r="J469" s="450">
        <v>0</v>
      </c>
      <c r="K469" s="537">
        <v>0</v>
      </c>
      <c r="L469" s="537">
        <v>0</v>
      </c>
      <c r="M469" s="537">
        <v>0</v>
      </c>
      <c r="N469" s="537">
        <v>0</v>
      </c>
      <c r="O469" s="451"/>
      <c r="P469" s="452"/>
      <c r="XFD469" s="170"/>
    </row>
    <row r="470" spans="1:16 16384:16384" s="245" customFormat="1" ht="13.15" hidden="1" customHeight="1" x14ac:dyDescent="0.25">
      <c r="A470" s="454"/>
      <c r="B470" s="657"/>
      <c r="C470" s="646"/>
      <c r="D470" s="646" t="s">
        <v>2948</v>
      </c>
      <c r="E470" s="543" t="s">
        <v>126</v>
      </c>
      <c r="F470" s="537">
        <v>32120000</v>
      </c>
      <c r="G470" s="450">
        <v>32120000</v>
      </c>
      <c r="H470" s="537">
        <v>0</v>
      </c>
      <c r="I470" s="537">
        <v>0</v>
      </c>
      <c r="J470" s="450">
        <v>0</v>
      </c>
      <c r="K470" s="537">
        <v>0</v>
      </c>
      <c r="L470" s="537">
        <v>0</v>
      </c>
      <c r="M470" s="537">
        <v>0</v>
      </c>
      <c r="N470" s="537">
        <v>0</v>
      </c>
      <c r="O470" s="451"/>
      <c r="P470" s="452"/>
      <c r="XFD470" s="170"/>
    </row>
    <row r="471" spans="1:16 16384:16384" s="245" customFormat="1" ht="13.15" hidden="1" customHeight="1" x14ac:dyDescent="0.25">
      <c r="A471" s="454"/>
      <c r="B471" s="657"/>
      <c r="C471" s="646" t="s">
        <v>317</v>
      </c>
      <c r="D471" s="646" t="s">
        <v>2949</v>
      </c>
      <c r="E471" s="543" t="s">
        <v>124</v>
      </c>
      <c r="F471" s="537">
        <v>474570450</v>
      </c>
      <c r="G471" s="450">
        <v>474570450</v>
      </c>
      <c r="H471" s="537">
        <v>0</v>
      </c>
      <c r="I471" s="537">
        <v>0</v>
      </c>
      <c r="J471" s="450">
        <v>0</v>
      </c>
      <c r="K471" s="537">
        <v>0</v>
      </c>
      <c r="L471" s="537">
        <v>0</v>
      </c>
      <c r="M471" s="537">
        <v>0</v>
      </c>
      <c r="N471" s="537">
        <v>0</v>
      </c>
      <c r="O471" s="451"/>
      <c r="P471" s="452"/>
      <c r="XFD471" s="170"/>
    </row>
    <row r="472" spans="1:16 16384:16384" s="245" customFormat="1" ht="13.15" customHeight="1" x14ac:dyDescent="0.25">
      <c r="A472" s="454"/>
      <c r="B472" s="657"/>
      <c r="C472" s="646"/>
      <c r="D472" s="646" t="s">
        <v>2949</v>
      </c>
      <c r="E472" s="543" t="s">
        <v>125</v>
      </c>
      <c r="F472" s="537">
        <v>185951</v>
      </c>
      <c r="G472" s="450">
        <v>0</v>
      </c>
      <c r="H472" s="537">
        <v>185951</v>
      </c>
      <c r="I472" s="537">
        <v>0</v>
      </c>
      <c r="J472" s="450">
        <v>185951</v>
      </c>
      <c r="K472" s="537">
        <v>0</v>
      </c>
      <c r="L472" s="537">
        <v>0</v>
      </c>
      <c r="M472" s="537">
        <v>0</v>
      </c>
      <c r="N472" s="537">
        <v>185951</v>
      </c>
      <c r="O472" s="451"/>
      <c r="P472" s="452"/>
      <c r="XFD472" s="170"/>
    </row>
    <row r="473" spans="1:16 16384:16384" s="245" customFormat="1" ht="13.15" hidden="1" customHeight="1" x14ac:dyDescent="0.25">
      <c r="A473" s="454"/>
      <c r="B473" s="657"/>
      <c r="C473" s="646"/>
      <c r="D473" s="646" t="s">
        <v>2949</v>
      </c>
      <c r="E473" s="543" t="s">
        <v>126</v>
      </c>
      <c r="F473" s="537">
        <v>64429550</v>
      </c>
      <c r="G473" s="450">
        <v>64429550</v>
      </c>
      <c r="H473" s="537">
        <v>0</v>
      </c>
      <c r="I473" s="537">
        <v>0</v>
      </c>
      <c r="J473" s="450">
        <v>0</v>
      </c>
      <c r="K473" s="537">
        <v>0</v>
      </c>
      <c r="L473" s="537">
        <v>0</v>
      </c>
      <c r="M473" s="537">
        <v>0</v>
      </c>
      <c r="N473" s="537">
        <v>0</v>
      </c>
      <c r="O473" s="451"/>
      <c r="P473" s="452"/>
      <c r="XFD473" s="170"/>
    </row>
    <row r="474" spans="1:16 16384:16384" s="245" customFormat="1" ht="13.15" hidden="1" customHeight="1" x14ac:dyDescent="0.25">
      <c r="A474" s="454"/>
      <c r="B474" s="657"/>
      <c r="C474" s="646" t="s">
        <v>318</v>
      </c>
      <c r="D474" s="646" t="s">
        <v>319</v>
      </c>
      <c r="E474" s="543" t="s">
        <v>124</v>
      </c>
      <c r="F474" s="537">
        <v>154892014</v>
      </c>
      <c r="G474" s="450">
        <v>154892014</v>
      </c>
      <c r="H474" s="537">
        <v>0</v>
      </c>
      <c r="I474" s="537">
        <v>0</v>
      </c>
      <c r="J474" s="450">
        <v>0</v>
      </c>
      <c r="K474" s="537">
        <v>0</v>
      </c>
      <c r="L474" s="537">
        <v>0</v>
      </c>
      <c r="M474" s="537">
        <v>0</v>
      </c>
      <c r="N474" s="537">
        <v>0</v>
      </c>
      <c r="O474" s="451"/>
      <c r="P474" s="452"/>
      <c r="XFD474" s="170"/>
    </row>
    <row r="475" spans="1:16 16384:16384" s="245" customFormat="1" ht="13.15" hidden="1" customHeight="1" x14ac:dyDescent="0.25">
      <c r="A475" s="454"/>
      <c r="B475" s="657"/>
      <c r="C475" s="646"/>
      <c r="D475" s="646" t="s">
        <v>319</v>
      </c>
      <c r="E475" s="543" t="s">
        <v>136</v>
      </c>
      <c r="F475" s="537">
        <v>341948648</v>
      </c>
      <c r="G475" s="450">
        <v>341948648</v>
      </c>
      <c r="H475" s="537">
        <v>0</v>
      </c>
      <c r="I475" s="537">
        <v>0</v>
      </c>
      <c r="J475" s="450">
        <v>0</v>
      </c>
      <c r="K475" s="537">
        <v>0</v>
      </c>
      <c r="L475" s="537">
        <v>0</v>
      </c>
      <c r="M475" s="537">
        <v>0</v>
      </c>
      <c r="N475" s="537">
        <v>0</v>
      </c>
      <c r="O475" s="451"/>
      <c r="P475" s="452"/>
    </row>
    <row r="476" spans="1:16 16384:16384" s="245" customFormat="1" ht="13.15" customHeight="1" x14ac:dyDescent="0.25">
      <c r="A476" s="454"/>
      <c r="B476" s="657"/>
      <c r="C476" s="646"/>
      <c r="D476" s="646" t="s">
        <v>319</v>
      </c>
      <c r="E476" s="543" t="s">
        <v>125</v>
      </c>
      <c r="F476" s="537">
        <v>58900</v>
      </c>
      <c r="G476" s="450">
        <v>0</v>
      </c>
      <c r="H476" s="537">
        <v>58900</v>
      </c>
      <c r="I476" s="537">
        <v>0</v>
      </c>
      <c r="J476" s="450">
        <v>58900</v>
      </c>
      <c r="K476" s="537">
        <v>0</v>
      </c>
      <c r="L476" s="537">
        <v>0</v>
      </c>
      <c r="M476" s="537">
        <v>0</v>
      </c>
      <c r="N476" s="537">
        <v>58900</v>
      </c>
      <c r="O476" s="451"/>
      <c r="P476" s="452"/>
      <c r="XFD476" s="170"/>
    </row>
    <row r="477" spans="1:16 16384:16384" s="245" customFormat="1" ht="13.15" hidden="1" customHeight="1" x14ac:dyDescent="0.25">
      <c r="A477" s="454"/>
      <c r="B477" s="657"/>
      <c r="C477" s="646"/>
      <c r="D477" s="646" t="s">
        <v>319</v>
      </c>
      <c r="E477" s="543" t="s">
        <v>130</v>
      </c>
      <c r="F477" s="537">
        <v>893000</v>
      </c>
      <c r="G477" s="450">
        <v>893000</v>
      </c>
      <c r="H477" s="537">
        <v>0</v>
      </c>
      <c r="I477" s="537">
        <v>0</v>
      </c>
      <c r="J477" s="450">
        <v>0</v>
      </c>
      <c r="K477" s="537">
        <v>0</v>
      </c>
      <c r="L477" s="537">
        <v>0</v>
      </c>
      <c r="M477" s="537">
        <v>0</v>
      </c>
      <c r="N477" s="537">
        <v>0</v>
      </c>
      <c r="O477" s="451"/>
      <c r="P477" s="452"/>
      <c r="XFD477" s="170"/>
    </row>
    <row r="478" spans="1:16 16384:16384" s="245" customFormat="1" ht="13.15" customHeight="1" x14ac:dyDescent="0.25">
      <c r="A478" s="454"/>
      <c r="B478" s="657"/>
      <c r="C478" s="646"/>
      <c r="D478" s="646" t="s">
        <v>319</v>
      </c>
      <c r="E478" s="543" t="s">
        <v>131</v>
      </c>
      <c r="F478" s="537">
        <v>3973200</v>
      </c>
      <c r="G478" s="450">
        <v>0</v>
      </c>
      <c r="H478" s="537">
        <v>3973200</v>
      </c>
      <c r="I478" s="537">
        <v>0</v>
      </c>
      <c r="J478" s="450">
        <v>3973200</v>
      </c>
      <c r="K478" s="537">
        <v>0</v>
      </c>
      <c r="L478" s="537">
        <v>0</v>
      </c>
      <c r="M478" s="537">
        <v>0</v>
      </c>
      <c r="N478" s="537">
        <v>3973200</v>
      </c>
      <c r="O478" s="451"/>
      <c r="P478" s="452"/>
      <c r="XFD478" s="170"/>
    </row>
    <row r="479" spans="1:16 16384:16384" s="245" customFormat="1" ht="13.15" hidden="1" customHeight="1" x14ac:dyDescent="0.25">
      <c r="A479" s="454"/>
      <c r="B479" s="657"/>
      <c r="C479" s="646"/>
      <c r="D479" s="646" t="s">
        <v>319</v>
      </c>
      <c r="E479" s="543" t="s">
        <v>126</v>
      </c>
      <c r="F479" s="537">
        <v>63166225</v>
      </c>
      <c r="G479" s="450">
        <v>63166225</v>
      </c>
      <c r="H479" s="537">
        <v>0</v>
      </c>
      <c r="I479" s="537">
        <v>0</v>
      </c>
      <c r="J479" s="450">
        <v>0</v>
      </c>
      <c r="K479" s="537">
        <v>0</v>
      </c>
      <c r="L479" s="537">
        <v>0</v>
      </c>
      <c r="M479" s="537">
        <v>0</v>
      </c>
      <c r="N479" s="537">
        <v>0</v>
      </c>
      <c r="O479" s="451"/>
      <c r="P479" s="452"/>
      <c r="XFD479" s="170"/>
    </row>
    <row r="480" spans="1:16 16384:16384" s="245" customFormat="1" ht="13.15" hidden="1" customHeight="1" x14ac:dyDescent="0.25">
      <c r="A480" s="454"/>
      <c r="B480" s="657"/>
      <c r="C480" s="646" t="s">
        <v>320</v>
      </c>
      <c r="D480" s="646" t="s">
        <v>321</v>
      </c>
      <c r="E480" s="543" t="s">
        <v>124</v>
      </c>
      <c r="F480" s="537">
        <v>230284820</v>
      </c>
      <c r="G480" s="450">
        <v>230284820</v>
      </c>
      <c r="H480" s="537">
        <v>0</v>
      </c>
      <c r="I480" s="537">
        <v>0</v>
      </c>
      <c r="J480" s="450">
        <v>0</v>
      </c>
      <c r="K480" s="537">
        <v>0</v>
      </c>
      <c r="L480" s="537">
        <v>0</v>
      </c>
      <c r="M480" s="537">
        <v>0</v>
      </c>
      <c r="N480" s="537">
        <v>0</v>
      </c>
      <c r="O480" s="451"/>
      <c r="P480" s="452"/>
      <c r="XFD480" s="170"/>
    </row>
    <row r="481" spans="1:16 16384:16384" s="245" customFormat="1" ht="13.15" hidden="1" customHeight="1" x14ac:dyDescent="0.25">
      <c r="A481" s="454"/>
      <c r="B481" s="657"/>
      <c r="C481" s="646"/>
      <c r="D481" s="646" t="s">
        <v>321</v>
      </c>
      <c r="E481" s="543" t="s">
        <v>129</v>
      </c>
      <c r="F481" s="537">
        <v>80000000</v>
      </c>
      <c r="G481" s="450">
        <v>80000000</v>
      </c>
      <c r="H481" s="537">
        <v>0</v>
      </c>
      <c r="I481" s="537">
        <v>0</v>
      </c>
      <c r="J481" s="450">
        <v>0</v>
      </c>
      <c r="K481" s="537">
        <v>0</v>
      </c>
      <c r="L481" s="537">
        <v>0</v>
      </c>
      <c r="M481" s="537">
        <v>0</v>
      </c>
      <c r="N481" s="537">
        <v>0</v>
      </c>
      <c r="O481" s="451"/>
      <c r="P481" s="452"/>
    </row>
    <row r="482" spans="1:16 16384:16384" s="245" customFormat="1" ht="13.15" hidden="1" customHeight="1" x14ac:dyDescent="0.25">
      <c r="A482" s="454"/>
      <c r="B482" s="657"/>
      <c r="C482" s="646"/>
      <c r="D482" s="646" t="s">
        <v>321</v>
      </c>
      <c r="E482" s="543" t="s">
        <v>125</v>
      </c>
      <c r="F482" s="537">
        <v>197605</v>
      </c>
      <c r="G482" s="450">
        <v>197605</v>
      </c>
      <c r="H482" s="537">
        <v>0</v>
      </c>
      <c r="I482" s="537">
        <v>0</v>
      </c>
      <c r="J482" s="450">
        <v>0</v>
      </c>
      <c r="K482" s="537">
        <v>0</v>
      </c>
      <c r="L482" s="537">
        <v>0</v>
      </c>
      <c r="M482" s="537">
        <v>0</v>
      </c>
      <c r="N482" s="537">
        <v>0</v>
      </c>
      <c r="O482" s="451"/>
      <c r="P482" s="452"/>
      <c r="XFD482" s="170"/>
    </row>
    <row r="483" spans="1:16 16384:16384" s="245" customFormat="1" ht="13.15" hidden="1" customHeight="1" x14ac:dyDescent="0.25">
      <c r="A483" s="454"/>
      <c r="B483" s="657"/>
      <c r="C483" s="646"/>
      <c r="D483" s="646" t="s">
        <v>321</v>
      </c>
      <c r="E483" s="543" t="s">
        <v>132</v>
      </c>
      <c r="F483" s="537">
        <v>32120000</v>
      </c>
      <c r="G483" s="450">
        <v>32120000</v>
      </c>
      <c r="H483" s="537">
        <v>0</v>
      </c>
      <c r="I483" s="537">
        <v>0</v>
      </c>
      <c r="J483" s="450">
        <v>0</v>
      </c>
      <c r="K483" s="537">
        <v>0</v>
      </c>
      <c r="L483" s="537">
        <v>0</v>
      </c>
      <c r="M483" s="537">
        <v>0</v>
      </c>
      <c r="N483" s="537">
        <v>0</v>
      </c>
      <c r="O483" s="451"/>
      <c r="P483" s="452"/>
      <c r="XFD483" s="170"/>
    </row>
    <row r="484" spans="1:16 16384:16384" s="245" customFormat="1" ht="13.15" hidden="1" customHeight="1" x14ac:dyDescent="0.25">
      <c r="A484" s="454"/>
      <c r="B484" s="657"/>
      <c r="C484" s="611" t="s">
        <v>322</v>
      </c>
      <c r="D484" s="611" t="s">
        <v>323</v>
      </c>
      <c r="E484" s="543" t="s">
        <v>124</v>
      </c>
      <c r="F484" s="537">
        <v>16000000</v>
      </c>
      <c r="G484" s="450">
        <v>16000000</v>
      </c>
      <c r="H484" s="537">
        <v>0</v>
      </c>
      <c r="I484" s="537">
        <v>0</v>
      </c>
      <c r="J484" s="450">
        <v>0</v>
      </c>
      <c r="K484" s="537">
        <v>0</v>
      </c>
      <c r="L484" s="537">
        <v>0</v>
      </c>
      <c r="M484" s="537">
        <v>0</v>
      </c>
      <c r="N484" s="537">
        <v>0</v>
      </c>
      <c r="O484" s="451"/>
      <c r="P484" s="452"/>
      <c r="XFD484" s="170"/>
    </row>
    <row r="485" spans="1:16 16384:16384" s="245" customFormat="1" ht="13.15" hidden="1" customHeight="1" x14ac:dyDescent="0.25">
      <c r="A485" s="454"/>
      <c r="B485" s="657"/>
      <c r="C485" s="611" t="s">
        <v>324</v>
      </c>
      <c r="D485" s="611" t="s">
        <v>325</v>
      </c>
      <c r="E485" s="543" t="s">
        <v>124</v>
      </c>
      <c r="F485" s="537">
        <v>16000000</v>
      </c>
      <c r="G485" s="450">
        <v>16000000</v>
      </c>
      <c r="H485" s="537">
        <v>0</v>
      </c>
      <c r="I485" s="537">
        <v>0</v>
      </c>
      <c r="J485" s="450">
        <v>0</v>
      </c>
      <c r="K485" s="537">
        <v>0</v>
      </c>
      <c r="L485" s="537">
        <v>0</v>
      </c>
      <c r="M485" s="537">
        <v>0</v>
      </c>
      <c r="N485" s="537">
        <v>0</v>
      </c>
      <c r="O485" s="451"/>
      <c r="P485" s="452"/>
      <c r="XFD485" s="170"/>
    </row>
    <row r="486" spans="1:16 16384:16384" s="170" customFormat="1" x14ac:dyDescent="0.2">
      <c r="A486" s="183"/>
      <c r="B486" s="465"/>
      <c r="C486" s="590">
        <v>112</v>
      </c>
      <c r="D486" s="467" t="s">
        <v>326</v>
      </c>
      <c r="E486" s="466"/>
      <c r="F486" s="467">
        <v>50320785932</v>
      </c>
      <c r="G486" s="467">
        <v>50284485942</v>
      </c>
      <c r="H486" s="467">
        <v>36299990</v>
      </c>
      <c r="I486" s="467">
        <v>0</v>
      </c>
      <c r="J486" s="467">
        <v>36299990</v>
      </c>
      <c r="K486" s="467">
        <v>0</v>
      </c>
      <c r="L486" s="467">
        <v>0</v>
      </c>
      <c r="M486" s="467">
        <v>0</v>
      </c>
      <c r="N486" s="467">
        <v>36299990</v>
      </c>
      <c r="O486" s="455">
        <v>0</v>
      </c>
    </row>
    <row r="487" spans="1:16 16384:16384" s="170" customFormat="1" ht="12.75" hidden="1" customHeight="1" x14ac:dyDescent="0.2">
      <c r="A487" s="183"/>
      <c r="B487" s="660">
        <v>2</v>
      </c>
      <c r="C487" s="646" t="s">
        <v>327</v>
      </c>
      <c r="D487" s="646" t="s">
        <v>328</v>
      </c>
      <c r="E487" s="547" t="s">
        <v>124</v>
      </c>
      <c r="F487" s="456">
        <v>482416736</v>
      </c>
      <c r="G487" s="457">
        <v>482416736</v>
      </c>
      <c r="H487" s="456">
        <v>0</v>
      </c>
      <c r="I487" s="456">
        <v>0</v>
      </c>
      <c r="J487" s="457">
        <v>0</v>
      </c>
      <c r="K487" s="456">
        <v>0</v>
      </c>
      <c r="L487" s="456">
        <v>0</v>
      </c>
      <c r="M487" s="456">
        <v>0</v>
      </c>
      <c r="N487" s="456">
        <v>0</v>
      </c>
      <c r="O487" s="458"/>
    </row>
    <row r="488" spans="1:16 16384:16384" s="170" customFormat="1" hidden="1" x14ac:dyDescent="0.2">
      <c r="A488" s="183"/>
      <c r="B488" s="661"/>
      <c r="C488" s="646"/>
      <c r="D488" s="646" t="s">
        <v>328</v>
      </c>
      <c r="E488" s="547" t="s">
        <v>125</v>
      </c>
      <c r="F488" s="456">
        <v>61119</v>
      </c>
      <c r="G488" s="457">
        <v>61119</v>
      </c>
      <c r="H488" s="456">
        <v>0</v>
      </c>
      <c r="I488" s="456">
        <v>0</v>
      </c>
      <c r="J488" s="457">
        <v>0</v>
      </c>
      <c r="K488" s="456">
        <v>0</v>
      </c>
      <c r="L488" s="456">
        <v>0</v>
      </c>
      <c r="M488" s="456">
        <v>0</v>
      </c>
      <c r="N488" s="456">
        <v>0</v>
      </c>
      <c r="O488" s="458"/>
    </row>
    <row r="489" spans="1:16 16384:16384" s="170" customFormat="1" hidden="1" x14ac:dyDescent="0.2">
      <c r="A489" s="183"/>
      <c r="B489" s="661"/>
      <c r="C489" s="646"/>
      <c r="D489" s="646" t="s">
        <v>328</v>
      </c>
      <c r="E489" s="543" t="s">
        <v>126</v>
      </c>
      <c r="F489" s="581">
        <v>63987446</v>
      </c>
      <c r="G489" s="582">
        <v>63987446</v>
      </c>
      <c r="H489" s="581">
        <v>0</v>
      </c>
      <c r="I489" s="581">
        <v>0</v>
      </c>
      <c r="J489" s="582">
        <v>0</v>
      </c>
      <c r="K489" s="581">
        <v>0</v>
      </c>
      <c r="L489" s="581">
        <v>0</v>
      </c>
      <c r="M489" s="581">
        <v>0</v>
      </c>
      <c r="N489" s="581">
        <v>0</v>
      </c>
      <c r="O489" s="458"/>
    </row>
    <row r="490" spans="1:16 16384:16384" s="170" customFormat="1" hidden="1" x14ac:dyDescent="0.2">
      <c r="A490" s="183"/>
      <c r="B490" s="661"/>
      <c r="C490" s="646" t="s">
        <v>329</v>
      </c>
      <c r="D490" s="646" t="s">
        <v>211</v>
      </c>
      <c r="E490" s="547" t="s">
        <v>124</v>
      </c>
      <c r="F490" s="581">
        <v>132408114</v>
      </c>
      <c r="G490" s="582">
        <v>132408114</v>
      </c>
      <c r="H490" s="581">
        <v>0</v>
      </c>
      <c r="I490" s="581">
        <v>0</v>
      </c>
      <c r="J490" s="582">
        <v>0</v>
      </c>
      <c r="K490" s="581">
        <v>0</v>
      </c>
      <c r="L490" s="581">
        <v>0</v>
      </c>
      <c r="M490" s="581">
        <v>0</v>
      </c>
      <c r="N490" s="581">
        <v>0</v>
      </c>
      <c r="O490" s="458"/>
    </row>
    <row r="491" spans="1:16 16384:16384" s="170" customFormat="1" hidden="1" x14ac:dyDescent="0.2">
      <c r="A491" s="183"/>
      <c r="B491" s="661"/>
      <c r="C491" s="646"/>
      <c r="D491" s="646" t="s">
        <v>211</v>
      </c>
      <c r="E491" s="547" t="s">
        <v>136</v>
      </c>
      <c r="F491" s="581">
        <v>298375857</v>
      </c>
      <c r="G491" s="582">
        <v>298375857</v>
      </c>
      <c r="H491" s="581">
        <v>0</v>
      </c>
      <c r="I491" s="581">
        <v>0</v>
      </c>
      <c r="J491" s="582">
        <v>0</v>
      </c>
      <c r="K491" s="581">
        <v>0</v>
      </c>
      <c r="L491" s="581">
        <v>0</v>
      </c>
      <c r="M491" s="581">
        <v>0</v>
      </c>
      <c r="N491" s="581">
        <v>0</v>
      </c>
      <c r="O491" s="458"/>
    </row>
    <row r="492" spans="1:16 16384:16384" s="170" customFormat="1" x14ac:dyDescent="0.2">
      <c r="A492" s="183"/>
      <c r="B492" s="661"/>
      <c r="C492" s="646"/>
      <c r="D492" s="646" t="s">
        <v>211</v>
      </c>
      <c r="E492" s="543" t="s">
        <v>125</v>
      </c>
      <c r="F492" s="581">
        <v>1348598</v>
      </c>
      <c r="G492" s="582">
        <v>0</v>
      </c>
      <c r="H492" s="581">
        <v>1348598</v>
      </c>
      <c r="I492" s="581">
        <v>0</v>
      </c>
      <c r="J492" s="582">
        <v>1348598</v>
      </c>
      <c r="K492" s="581">
        <v>0</v>
      </c>
      <c r="L492" s="581">
        <v>0</v>
      </c>
      <c r="M492" s="581">
        <v>0</v>
      </c>
      <c r="N492" s="581">
        <v>1348598</v>
      </c>
      <c r="O492" s="458"/>
    </row>
    <row r="493" spans="1:16 16384:16384" s="170" customFormat="1" ht="12.75" hidden="1" customHeight="1" x14ac:dyDescent="0.2">
      <c r="A493" s="183"/>
      <c r="B493" s="661"/>
      <c r="C493" s="646"/>
      <c r="D493" s="646" t="s">
        <v>211</v>
      </c>
      <c r="E493" s="547" t="s">
        <v>126</v>
      </c>
      <c r="F493" s="581">
        <v>58862131</v>
      </c>
      <c r="G493" s="582">
        <v>58862131</v>
      </c>
      <c r="H493" s="581">
        <v>0</v>
      </c>
      <c r="I493" s="581">
        <v>0</v>
      </c>
      <c r="J493" s="582">
        <v>0</v>
      </c>
      <c r="K493" s="581">
        <v>0</v>
      </c>
      <c r="L493" s="581">
        <v>0</v>
      </c>
      <c r="M493" s="581">
        <v>0</v>
      </c>
      <c r="N493" s="581">
        <v>0</v>
      </c>
      <c r="O493" s="458"/>
    </row>
    <row r="494" spans="1:16 16384:16384" s="170" customFormat="1" hidden="1" x14ac:dyDescent="0.2">
      <c r="A494" s="183"/>
      <c r="B494" s="661"/>
      <c r="C494" s="646" t="s">
        <v>330</v>
      </c>
      <c r="D494" s="646" t="s">
        <v>2950</v>
      </c>
      <c r="E494" s="547" t="s">
        <v>124</v>
      </c>
      <c r="F494" s="581">
        <v>217590000</v>
      </c>
      <c r="G494" s="582">
        <v>217590000</v>
      </c>
      <c r="H494" s="581">
        <v>0</v>
      </c>
      <c r="I494" s="581">
        <v>0</v>
      </c>
      <c r="J494" s="582">
        <v>0</v>
      </c>
      <c r="K494" s="581">
        <v>0</v>
      </c>
      <c r="L494" s="581">
        <v>0</v>
      </c>
      <c r="M494" s="581">
        <v>0</v>
      </c>
      <c r="N494" s="581">
        <v>0</v>
      </c>
      <c r="O494" s="458"/>
    </row>
    <row r="495" spans="1:16 16384:16384" s="170" customFormat="1" hidden="1" x14ac:dyDescent="0.2">
      <c r="A495" s="183"/>
      <c r="B495" s="661"/>
      <c r="C495" s="646"/>
      <c r="D495" s="646" t="s">
        <v>2950</v>
      </c>
      <c r="E495" s="547" t="s">
        <v>136</v>
      </c>
      <c r="F495" s="581">
        <v>225301247</v>
      </c>
      <c r="G495" s="582">
        <v>225301247</v>
      </c>
      <c r="H495" s="581">
        <v>0</v>
      </c>
      <c r="I495" s="581">
        <v>0</v>
      </c>
      <c r="J495" s="582">
        <v>0</v>
      </c>
      <c r="K495" s="581">
        <v>0</v>
      </c>
      <c r="L495" s="581">
        <v>0</v>
      </c>
      <c r="M495" s="581">
        <v>0</v>
      </c>
      <c r="N495" s="581">
        <v>0</v>
      </c>
      <c r="O495" s="458"/>
    </row>
    <row r="496" spans="1:16 16384:16384" s="170" customFormat="1" hidden="1" x14ac:dyDescent="0.2">
      <c r="A496" s="183"/>
      <c r="B496" s="661"/>
      <c r="C496" s="646"/>
      <c r="D496" s="646" t="s">
        <v>2950</v>
      </c>
      <c r="E496" s="547" t="s">
        <v>125</v>
      </c>
      <c r="F496" s="581">
        <v>2074152</v>
      </c>
      <c r="G496" s="582">
        <v>2074152</v>
      </c>
      <c r="H496" s="581">
        <v>0</v>
      </c>
      <c r="I496" s="581">
        <v>0</v>
      </c>
      <c r="J496" s="582">
        <v>0</v>
      </c>
      <c r="K496" s="581">
        <v>0</v>
      </c>
      <c r="L496" s="581">
        <v>0</v>
      </c>
      <c r="M496" s="581">
        <v>0</v>
      </c>
      <c r="N496" s="581">
        <v>0</v>
      </c>
      <c r="O496" s="458"/>
    </row>
    <row r="497" spans="1:8191" s="170" customFormat="1" hidden="1" x14ac:dyDescent="0.2">
      <c r="A497" s="183"/>
      <c r="B497" s="661"/>
      <c r="C497" s="646"/>
      <c r="D497" s="646" t="s">
        <v>2950</v>
      </c>
      <c r="E497" s="547" t="s">
        <v>131</v>
      </c>
      <c r="F497" s="581">
        <v>811084</v>
      </c>
      <c r="G497" s="582">
        <v>811084</v>
      </c>
      <c r="H497" s="581">
        <v>0</v>
      </c>
      <c r="I497" s="581">
        <v>0</v>
      </c>
      <c r="J497" s="582">
        <v>0</v>
      </c>
      <c r="K497" s="581">
        <v>0</v>
      </c>
      <c r="L497" s="581">
        <v>0</v>
      </c>
      <c r="M497" s="581">
        <v>0</v>
      </c>
      <c r="N497" s="581">
        <v>0</v>
      </c>
      <c r="O497" s="458"/>
    </row>
    <row r="498" spans="1:8191" s="170" customFormat="1" hidden="1" x14ac:dyDescent="0.2">
      <c r="A498" s="183"/>
      <c r="B498" s="661"/>
      <c r="C498" s="646" t="s">
        <v>331</v>
      </c>
      <c r="D498" s="646" t="s">
        <v>332</v>
      </c>
      <c r="E498" s="547" t="s">
        <v>124</v>
      </c>
      <c r="F498" s="581">
        <v>137531000</v>
      </c>
      <c r="G498" s="582">
        <v>137531000</v>
      </c>
      <c r="H498" s="581">
        <v>0</v>
      </c>
      <c r="I498" s="581">
        <v>0</v>
      </c>
      <c r="J498" s="582">
        <v>0</v>
      </c>
      <c r="K498" s="581">
        <v>0</v>
      </c>
      <c r="L498" s="581">
        <v>0</v>
      </c>
      <c r="M498" s="581">
        <v>0</v>
      </c>
      <c r="N498" s="581">
        <v>0</v>
      </c>
      <c r="O498" s="458"/>
    </row>
    <row r="499" spans="1:8191" s="170" customFormat="1" hidden="1" x14ac:dyDescent="0.2">
      <c r="A499" s="183"/>
      <c r="B499" s="661"/>
      <c r="C499" s="646"/>
      <c r="D499" s="646" t="s">
        <v>332</v>
      </c>
      <c r="E499" s="547" t="s">
        <v>129</v>
      </c>
      <c r="F499" s="581">
        <v>311742489</v>
      </c>
      <c r="G499" s="582">
        <v>311742489</v>
      </c>
      <c r="H499" s="581">
        <v>0</v>
      </c>
      <c r="I499" s="581">
        <v>0</v>
      </c>
      <c r="J499" s="582">
        <v>0</v>
      </c>
      <c r="K499" s="581">
        <v>0</v>
      </c>
      <c r="L499" s="581">
        <v>0</v>
      </c>
      <c r="M499" s="581">
        <v>0</v>
      </c>
      <c r="N499" s="581">
        <v>0</v>
      </c>
      <c r="O499" s="458"/>
    </row>
    <row r="500" spans="1:8191" s="170" customFormat="1" x14ac:dyDescent="0.2">
      <c r="A500" s="659"/>
      <c r="B500" s="661"/>
      <c r="C500" s="646"/>
      <c r="D500" s="646" t="s">
        <v>332</v>
      </c>
      <c r="E500" s="547" t="s">
        <v>125</v>
      </c>
      <c r="F500" s="581">
        <v>88115</v>
      </c>
      <c r="G500" s="582">
        <v>31643</v>
      </c>
      <c r="H500" s="581">
        <v>56472</v>
      </c>
      <c r="I500" s="581">
        <v>0</v>
      </c>
      <c r="J500" s="582">
        <v>56472</v>
      </c>
      <c r="K500" s="581">
        <v>0</v>
      </c>
      <c r="L500" s="581">
        <v>0</v>
      </c>
      <c r="M500" s="581">
        <v>0</v>
      </c>
      <c r="N500" s="581">
        <v>56472</v>
      </c>
      <c r="O500" s="662"/>
      <c r="P500" s="658"/>
      <c r="Q500" s="658"/>
      <c r="R500" s="658"/>
      <c r="S500" s="658"/>
      <c r="T500" s="658"/>
      <c r="U500" s="658"/>
      <c r="V500" s="658"/>
      <c r="W500" s="658"/>
      <c r="X500" s="658"/>
      <c r="Y500" s="658"/>
      <c r="Z500" s="658"/>
      <c r="AA500" s="658"/>
      <c r="AB500" s="658"/>
      <c r="AC500" s="658"/>
      <c r="AD500" s="658"/>
      <c r="AE500" s="658"/>
      <c r="AF500" s="658"/>
      <c r="AG500" s="658"/>
      <c r="AH500" s="658"/>
      <c r="AI500" s="658"/>
      <c r="AJ500" s="658"/>
      <c r="AK500" s="658"/>
      <c r="AL500" s="658"/>
      <c r="AM500" s="658"/>
      <c r="AN500" s="658"/>
      <c r="AO500" s="658"/>
      <c r="AP500" s="658"/>
      <c r="AQ500" s="658"/>
      <c r="AR500" s="658"/>
      <c r="AS500" s="658"/>
      <c r="AT500" s="658"/>
      <c r="AU500" s="658"/>
      <c r="AV500" s="658"/>
      <c r="AW500" s="658"/>
      <c r="AX500" s="658"/>
      <c r="AY500" s="658"/>
      <c r="AZ500" s="658"/>
      <c r="BA500" s="658"/>
      <c r="BB500" s="658"/>
      <c r="BC500" s="658"/>
      <c r="BD500" s="658"/>
      <c r="BE500" s="658"/>
      <c r="BF500" s="658"/>
      <c r="BG500" s="658"/>
      <c r="BH500" s="658"/>
      <c r="BI500" s="658"/>
      <c r="BJ500" s="658"/>
      <c r="BK500" s="658"/>
      <c r="BL500" s="658"/>
      <c r="BM500" s="658"/>
      <c r="BN500" s="658"/>
      <c r="BO500" s="658"/>
      <c r="BP500" s="658"/>
      <c r="BQ500" s="658"/>
      <c r="BR500" s="658"/>
      <c r="BS500" s="658"/>
      <c r="BT500" s="658"/>
      <c r="BU500" s="658"/>
      <c r="BV500" s="658"/>
      <c r="BW500" s="658"/>
      <c r="BX500" s="658"/>
      <c r="BY500" s="658"/>
      <c r="BZ500" s="658"/>
      <c r="CA500" s="658"/>
      <c r="CB500" s="658"/>
      <c r="CC500" s="658"/>
      <c r="CD500" s="658"/>
      <c r="CE500" s="658"/>
      <c r="CF500" s="658"/>
      <c r="CG500" s="658"/>
      <c r="CH500" s="658"/>
      <c r="CI500" s="658"/>
      <c r="CJ500" s="658"/>
      <c r="CK500" s="658"/>
      <c r="CL500" s="658"/>
      <c r="CM500" s="658"/>
      <c r="CN500" s="658"/>
      <c r="CO500" s="658"/>
      <c r="CP500" s="658"/>
      <c r="CQ500" s="658"/>
      <c r="CR500" s="658"/>
      <c r="CS500" s="658"/>
      <c r="CT500" s="658"/>
      <c r="CU500" s="658"/>
      <c r="CV500" s="658"/>
      <c r="CW500" s="658"/>
      <c r="CX500" s="658"/>
      <c r="CY500" s="658"/>
      <c r="CZ500" s="658"/>
      <c r="DA500" s="658"/>
      <c r="DB500" s="658"/>
      <c r="DC500" s="658"/>
      <c r="DD500" s="658"/>
      <c r="DE500" s="658"/>
      <c r="DF500" s="658"/>
      <c r="DG500" s="658"/>
      <c r="DH500" s="658"/>
      <c r="DI500" s="658"/>
      <c r="DJ500" s="658"/>
      <c r="DK500" s="658"/>
      <c r="DL500" s="658"/>
      <c r="DM500" s="658"/>
      <c r="DN500" s="658"/>
      <c r="DO500" s="658"/>
      <c r="DP500" s="658"/>
      <c r="DQ500" s="658"/>
      <c r="DR500" s="658"/>
      <c r="DS500" s="658"/>
      <c r="DT500" s="658"/>
      <c r="DU500" s="658"/>
      <c r="DV500" s="658"/>
      <c r="DW500" s="658"/>
      <c r="DX500" s="658"/>
      <c r="DY500" s="658"/>
      <c r="DZ500" s="658"/>
      <c r="EA500" s="658"/>
      <c r="EB500" s="658"/>
      <c r="EC500" s="658"/>
      <c r="ED500" s="658"/>
      <c r="EE500" s="658"/>
      <c r="EF500" s="658"/>
      <c r="EG500" s="658"/>
      <c r="EH500" s="658"/>
      <c r="EI500" s="658"/>
      <c r="EJ500" s="658"/>
      <c r="EK500" s="658"/>
      <c r="EL500" s="658"/>
      <c r="EM500" s="658"/>
      <c r="EN500" s="658"/>
      <c r="EO500" s="658"/>
      <c r="EP500" s="658"/>
      <c r="EQ500" s="658"/>
      <c r="ER500" s="658"/>
      <c r="ES500" s="658"/>
      <c r="ET500" s="658"/>
      <c r="EU500" s="658"/>
      <c r="EV500" s="658"/>
      <c r="EW500" s="658"/>
      <c r="EX500" s="658"/>
      <c r="EY500" s="658"/>
      <c r="EZ500" s="658"/>
      <c r="FA500" s="658"/>
      <c r="FB500" s="658"/>
      <c r="FC500" s="658"/>
      <c r="FD500" s="658"/>
      <c r="FE500" s="658"/>
      <c r="FF500" s="658"/>
      <c r="FG500" s="658"/>
      <c r="FH500" s="658"/>
      <c r="FI500" s="658"/>
      <c r="FJ500" s="658"/>
      <c r="FK500" s="658"/>
      <c r="FL500" s="658"/>
      <c r="FM500" s="658"/>
      <c r="FN500" s="658"/>
      <c r="FO500" s="658"/>
      <c r="FP500" s="658"/>
      <c r="FQ500" s="658"/>
      <c r="FR500" s="658"/>
      <c r="FS500" s="658"/>
      <c r="FT500" s="658"/>
      <c r="FU500" s="658"/>
      <c r="FV500" s="658"/>
      <c r="FW500" s="658"/>
      <c r="FX500" s="658"/>
      <c r="FY500" s="658"/>
      <c r="FZ500" s="658"/>
      <c r="GA500" s="658"/>
      <c r="GB500" s="658"/>
      <c r="GC500" s="658"/>
      <c r="GD500" s="658"/>
      <c r="GE500" s="658"/>
      <c r="GF500" s="658"/>
      <c r="GG500" s="658"/>
      <c r="GH500" s="658"/>
      <c r="GI500" s="658"/>
      <c r="GJ500" s="658"/>
      <c r="GK500" s="658"/>
      <c r="GL500" s="658"/>
      <c r="GM500" s="658"/>
      <c r="GN500" s="658"/>
      <c r="GO500" s="658"/>
      <c r="GP500" s="658"/>
      <c r="GQ500" s="658"/>
      <c r="GR500" s="658"/>
      <c r="GS500" s="658"/>
      <c r="GT500" s="658"/>
      <c r="GU500" s="658"/>
      <c r="GV500" s="658"/>
      <c r="GW500" s="658"/>
      <c r="GX500" s="658"/>
      <c r="GY500" s="658"/>
      <c r="GZ500" s="658"/>
      <c r="HA500" s="658"/>
      <c r="HB500" s="658"/>
      <c r="HC500" s="658"/>
      <c r="HD500" s="658"/>
      <c r="HE500" s="658"/>
      <c r="HF500" s="658"/>
      <c r="HG500" s="658"/>
      <c r="HH500" s="658"/>
      <c r="HI500" s="658"/>
      <c r="HJ500" s="658"/>
      <c r="HK500" s="658"/>
      <c r="HL500" s="658"/>
      <c r="HM500" s="658"/>
      <c r="HN500" s="658"/>
      <c r="HO500" s="658"/>
      <c r="HP500" s="658"/>
      <c r="HQ500" s="658"/>
      <c r="HR500" s="658"/>
      <c r="HS500" s="658"/>
      <c r="HT500" s="658"/>
      <c r="HU500" s="658"/>
      <c r="HV500" s="658"/>
      <c r="HW500" s="658"/>
      <c r="HX500" s="658"/>
      <c r="HY500" s="658"/>
      <c r="HZ500" s="658"/>
      <c r="IA500" s="658"/>
      <c r="IB500" s="658"/>
      <c r="IC500" s="658"/>
      <c r="ID500" s="658"/>
      <c r="IE500" s="658"/>
      <c r="IF500" s="658"/>
      <c r="IG500" s="658"/>
      <c r="IH500" s="658"/>
      <c r="II500" s="658"/>
      <c r="IJ500" s="658"/>
      <c r="IK500" s="658"/>
      <c r="IL500" s="658"/>
      <c r="IM500" s="658"/>
      <c r="IN500" s="658"/>
      <c r="IO500" s="658"/>
      <c r="IP500" s="658"/>
      <c r="IQ500" s="658"/>
      <c r="IR500" s="658"/>
      <c r="IS500" s="658"/>
      <c r="IT500" s="658"/>
      <c r="IU500" s="658"/>
      <c r="IV500" s="658"/>
      <c r="IW500" s="658"/>
      <c r="IX500" s="658"/>
      <c r="IY500" s="658"/>
      <c r="IZ500" s="658"/>
      <c r="JA500" s="658"/>
      <c r="JB500" s="658"/>
      <c r="JC500" s="658"/>
      <c r="JD500" s="658"/>
      <c r="JE500" s="658"/>
      <c r="JF500" s="658"/>
      <c r="JG500" s="658"/>
      <c r="JH500" s="658"/>
      <c r="JI500" s="658"/>
      <c r="JJ500" s="658"/>
      <c r="JK500" s="658"/>
      <c r="JL500" s="658"/>
      <c r="JM500" s="658"/>
      <c r="JN500" s="658"/>
      <c r="JO500" s="658"/>
      <c r="JP500" s="658"/>
      <c r="JQ500" s="658"/>
      <c r="JR500" s="658"/>
      <c r="JS500" s="658"/>
      <c r="JT500" s="658"/>
      <c r="JU500" s="658"/>
      <c r="JV500" s="658"/>
      <c r="JW500" s="658"/>
      <c r="JX500" s="658"/>
      <c r="JY500" s="658"/>
      <c r="JZ500" s="658"/>
      <c r="KA500" s="658"/>
      <c r="KB500" s="658"/>
      <c r="KC500" s="658"/>
      <c r="KD500" s="658"/>
      <c r="KE500" s="658"/>
      <c r="KF500" s="658"/>
      <c r="KG500" s="658"/>
      <c r="KH500" s="658"/>
      <c r="KI500" s="658"/>
      <c r="KJ500" s="658"/>
      <c r="KK500" s="658"/>
      <c r="KL500" s="658"/>
      <c r="KM500" s="658"/>
      <c r="KN500" s="658"/>
      <c r="KO500" s="658"/>
      <c r="KP500" s="658"/>
      <c r="KQ500" s="658"/>
      <c r="KR500" s="658"/>
      <c r="KS500" s="658"/>
      <c r="KT500" s="658"/>
      <c r="KU500" s="658"/>
      <c r="KV500" s="658"/>
      <c r="KW500" s="658"/>
      <c r="KX500" s="658"/>
      <c r="KY500" s="658"/>
      <c r="KZ500" s="658"/>
      <c r="LA500" s="658"/>
      <c r="LB500" s="658"/>
      <c r="LC500" s="658"/>
      <c r="LD500" s="658"/>
      <c r="LE500" s="658"/>
      <c r="LF500" s="658"/>
      <c r="LG500" s="658"/>
      <c r="LH500" s="658"/>
      <c r="LI500" s="658"/>
      <c r="LJ500" s="658"/>
      <c r="LK500" s="658"/>
      <c r="LL500" s="658"/>
      <c r="LM500" s="658"/>
      <c r="LN500" s="658"/>
      <c r="LO500" s="658"/>
      <c r="LP500" s="658"/>
      <c r="LQ500" s="658"/>
      <c r="LR500" s="658"/>
      <c r="LS500" s="658"/>
      <c r="LT500" s="658"/>
      <c r="LU500" s="658"/>
      <c r="LV500" s="658"/>
      <c r="LW500" s="658"/>
      <c r="LX500" s="658"/>
      <c r="LY500" s="658"/>
      <c r="LZ500" s="658"/>
      <c r="MA500" s="658"/>
      <c r="MB500" s="658"/>
      <c r="MC500" s="658"/>
      <c r="MD500" s="658"/>
      <c r="ME500" s="658"/>
      <c r="MF500" s="658"/>
      <c r="MG500" s="658"/>
      <c r="MH500" s="658"/>
      <c r="MI500" s="658"/>
      <c r="MJ500" s="658"/>
      <c r="MK500" s="658"/>
      <c r="ML500" s="658"/>
      <c r="MM500" s="658"/>
      <c r="MN500" s="658"/>
      <c r="MO500" s="658"/>
      <c r="MP500" s="658"/>
      <c r="MQ500" s="658"/>
      <c r="MR500" s="658"/>
      <c r="MS500" s="658"/>
      <c r="MT500" s="658"/>
      <c r="MU500" s="658"/>
      <c r="MV500" s="658"/>
      <c r="MW500" s="658"/>
      <c r="MX500" s="658"/>
      <c r="MY500" s="658"/>
      <c r="MZ500" s="658"/>
      <c r="NA500" s="658"/>
      <c r="NB500" s="658"/>
      <c r="NC500" s="658"/>
      <c r="ND500" s="658"/>
      <c r="NE500" s="658"/>
      <c r="NF500" s="658"/>
      <c r="NG500" s="658"/>
      <c r="NH500" s="658"/>
      <c r="NI500" s="658"/>
      <c r="NJ500" s="658"/>
      <c r="NK500" s="658"/>
      <c r="NL500" s="658"/>
      <c r="NM500" s="658"/>
      <c r="NN500" s="658"/>
      <c r="NO500" s="658"/>
      <c r="NP500" s="658"/>
      <c r="NQ500" s="658"/>
      <c r="NR500" s="658"/>
      <c r="NS500" s="658"/>
      <c r="NT500" s="658"/>
      <c r="NU500" s="658"/>
      <c r="NV500" s="658"/>
      <c r="NW500" s="658"/>
      <c r="NX500" s="658"/>
      <c r="NY500" s="658"/>
      <c r="NZ500" s="658"/>
      <c r="OA500" s="658"/>
      <c r="OB500" s="658"/>
      <c r="OC500" s="658"/>
      <c r="OD500" s="658"/>
      <c r="OE500" s="658"/>
      <c r="OF500" s="658"/>
      <c r="OG500" s="658"/>
      <c r="OH500" s="658"/>
      <c r="OI500" s="658"/>
      <c r="OJ500" s="658"/>
      <c r="OK500" s="658"/>
      <c r="OL500" s="658"/>
      <c r="OM500" s="658"/>
      <c r="ON500" s="658"/>
      <c r="OO500" s="658"/>
      <c r="OP500" s="658"/>
      <c r="OQ500" s="658"/>
      <c r="OR500" s="658"/>
      <c r="OS500" s="658"/>
      <c r="OT500" s="658"/>
      <c r="OU500" s="658"/>
      <c r="OV500" s="658"/>
      <c r="OW500" s="658"/>
      <c r="OX500" s="658"/>
      <c r="OY500" s="658"/>
      <c r="OZ500" s="658"/>
      <c r="PA500" s="658"/>
      <c r="PB500" s="658"/>
      <c r="PC500" s="658"/>
      <c r="PD500" s="658"/>
      <c r="PE500" s="658"/>
      <c r="PF500" s="658"/>
      <c r="PG500" s="658"/>
      <c r="PH500" s="658"/>
      <c r="PI500" s="658"/>
      <c r="PJ500" s="658"/>
      <c r="PK500" s="658"/>
      <c r="PL500" s="658"/>
      <c r="PM500" s="658"/>
      <c r="PN500" s="658"/>
      <c r="PO500" s="658"/>
      <c r="PP500" s="658"/>
      <c r="PQ500" s="658"/>
      <c r="PR500" s="658"/>
      <c r="PS500" s="658"/>
      <c r="PT500" s="658"/>
      <c r="PU500" s="658"/>
      <c r="PV500" s="658"/>
      <c r="PW500" s="658"/>
      <c r="PX500" s="658"/>
      <c r="PY500" s="658"/>
      <c r="PZ500" s="658"/>
      <c r="QA500" s="658"/>
      <c r="QB500" s="658"/>
      <c r="QC500" s="658"/>
      <c r="QD500" s="658"/>
      <c r="QE500" s="658"/>
      <c r="QF500" s="658"/>
      <c r="QG500" s="658"/>
      <c r="QH500" s="658"/>
      <c r="QI500" s="658"/>
      <c r="QJ500" s="658"/>
      <c r="QK500" s="658"/>
      <c r="QL500" s="658"/>
      <c r="QM500" s="658"/>
      <c r="QN500" s="658"/>
      <c r="QO500" s="658"/>
      <c r="QP500" s="658"/>
      <c r="QQ500" s="658"/>
      <c r="QR500" s="658"/>
      <c r="QS500" s="658"/>
      <c r="QT500" s="658"/>
      <c r="QU500" s="658"/>
      <c r="QV500" s="658"/>
      <c r="QW500" s="658"/>
      <c r="QX500" s="658"/>
      <c r="QY500" s="658"/>
      <c r="QZ500" s="658"/>
      <c r="RA500" s="658"/>
      <c r="RB500" s="658"/>
      <c r="RC500" s="658"/>
      <c r="RD500" s="658"/>
      <c r="RE500" s="658"/>
      <c r="RF500" s="658"/>
      <c r="RG500" s="658"/>
      <c r="RH500" s="658"/>
      <c r="RI500" s="658"/>
      <c r="RJ500" s="658"/>
      <c r="RK500" s="658"/>
      <c r="RL500" s="658"/>
      <c r="RM500" s="658"/>
      <c r="RN500" s="658"/>
      <c r="RO500" s="658"/>
      <c r="RP500" s="658"/>
      <c r="RQ500" s="658"/>
      <c r="RR500" s="658"/>
      <c r="RS500" s="658"/>
      <c r="RT500" s="658"/>
      <c r="RU500" s="658"/>
      <c r="RV500" s="658"/>
      <c r="RW500" s="658"/>
      <c r="RX500" s="658"/>
      <c r="RY500" s="658"/>
      <c r="RZ500" s="658"/>
      <c r="SA500" s="658"/>
      <c r="SB500" s="658"/>
      <c r="SC500" s="658"/>
      <c r="SD500" s="658"/>
      <c r="SE500" s="658"/>
      <c r="SF500" s="658"/>
      <c r="SG500" s="658"/>
      <c r="SH500" s="658"/>
      <c r="SI500" s="658"/>
      <c r="SJ500" s="658"/>
      <c r="SK500" s="658"/>
      <c r="SL500" s="658"/>
      <c r="SM500" s="658"/>
      <c r="SN500" s="658"/>
      <c r="SO500" s="658"/>
      <c r="SP500" s="658"/>
      <c r="SQ500" s="658"/>
      <c r="SR500" s="658"/>
      <c r="SS500" s="658"/>
      <c r="ST500" s="658"/>
      <c r="SU500" s="658"/>
      <c r="SV500" s="658"/>
      <c r="SW500" s="658"/>
      <c r="SX500" s="658"/>
      <c r="SY500" s="658"/>
      <c r="SZ500" s="658"/>
      <c r="TA500" s="658"/>
      <c r="TB500" s="658"/>
      <c r="TC500" s="658"/>
      <c r="TD500" s="658"/>
      <c r="TE500" s="658"/>
      <c r="TF500" s="658"/>
      <c r="TG500" s="658"/>
      <c r="TH500" s="658"/>
      <c r="TI500" s="658"/>
      <c r="TJ500" s="658"/>
      <c r="TK500" s="658"/>
      <c r="TL500" s="658"/>
      <c r="TM500" s="658"/>
      <c r="TN500" s="658"/>
      <c r="TO500" s="658"/>
      <c r="TP500" s="658"/>
      <c r="TQ500" s="658"/>
      <c r="TR500" s="658"/>
      <c r="TS500" s="658"/>
      <c r="TT500" s="658"/>
      <c r="TU500" s="658"/>
      <c r="TV500" s="658"/>
      <c r="TW500" s="658"/>
      <c r="TX500" s="658"/>
      <c r="TY500" s="658"/>
      <c r="TZ500" s="658"/>
      <c r="UA500" s="658"/>
      <c r="UB500" s="658"/>
      <c r="UC500" s="658"/>
      <c r="UD500" s="658"/>
      <c r="UE500" s="658"/>
      <c r="UF500" s="658"/>
      <c r="UG500" s="658"/>
      <c r="UH500" s="658"/>
      <c r="UI500" s="658"/>
      <c r="UJ500" s="658"/>
      <c r="UK500" s="658"/>
      <c r="UL500" s="658"/>
      <c r="UM500" s="658"/>
      <c r="UN500" s="658"/>
      <c r="UO500" s="658"/>
      <c r="UP500" s="658"/>
      <c r="UQ500" s="658"/>
      <c r="UR500" s="658"/>
      <c r="US500" s="658"/>
      <c r="UT500" s="658"/>
      <c r="UU500" s="658"/>
      <c r="UV500" s="658"/>
      <c r="UW500" s="658"/>
      <c r="UX500" s="658"/>
      <c r="UY500" s="658"/>
      <c r="UZ500" s="658"/>
      <c r="VA500" s="658"/>
      <c r="VB500" s="658"/>
      <c r="VC500" s="658"/>
      <c r="VD500" s="658"/>
      <c r="VE500" s="658"/>
      <c r="VF500" s="658"/>
      <c r="VG500" s="658"/>
      <c r="VH500" s="658"/>
      <c r="VI500" s="658"/>
      <c r="VJ500" s="658"/>
      <c r="VK500" s="658"/>
      <c r="VL500" s="658"/>
      <c r="VM500" s="658"/>
      <c r="VN500" s="658"/>
      <c r="VO500" s="658"/>
      <c r="VP500" s="658"/>
      <c r="VQ500" s="658"/>
      <c r="VR500" s="658"/>
      <c r="VS500" s="658"/>
      <c r="VT500" s="658"/>
      <c r="VU500" s="658"/>
      <c r="VV500" s="658"/>
      <c r="VW500" s="658"/>
      <c r="VX500" s="658"/>
      <c r="VY500" s="658"/>
      <c r="VZ500" s="658"/>
      <c r="WA500" s="658"/>
      <c r="WB500" s="658"/>
      <c r="WC500" s="658"/>
      <c r="WD500" s="658"/>
      <c r="WE500" s="658"/>
      <c r="WF500" s="658"/>
      <c r="WG500" s="658"/>
      <c r="WH500" s="658"/>
      <c r="WI500" s="658"/>
      <c r="WJ500" s="658"/>
      <c r="WK500" s="658"/>
      <c r="WL500" s="658"/>
      <c r="WM500" s="658"/>
      <c r="WN500" s="658"/>
      <c r="WO500" s="658"/>
      <c r="WP500" s="658"/>
      <c r="WQ500" s="658"/>
      <c r="WR500" s="658"/>
      <c r="WS500" s="658"/>
      <c r="WT500" s="658"/>
      <c r="WU500" s="658"/>
      <c r="WV500" s="658"/>
      <c r="WW500" s="658"/>
      <c r="WX500" s="658"/>
      <c r="WY500" s="658"/>
      <c r="WZ500" s="658"/>
      <c r="XA500" s="658"/>
      <c r="XB500" s="658"/>
      <c r="XC500" s="658"/>
      <c r="XD500" s="658"/>
      <c r="XE500" s="658"/>
      <c r="XF500" s="658"/>
      <c r="XG500" s="658"/>
      <c r="XH500" s="658"/>
      <c r="XI500" s="658"/>
      <c r="XJ500" s="658"/>
      <c r="XK500" s="658"/>
      <c r="XL500" s="658"/>
      <c r="XM500" s="658"/>
      <c r="XN500" s="658"/>
      <c r="XO500" s="658"/>
      <c r="XP500" s="658"/>
      <c r="XQ500" s="658"/>
      <c r="XR500" s="658"/>
      <c r="XS500" s="658"/>
      <c r="XT500" s="658"/>
      <c r="XU500" s="658"/>
      <c r="XV500" s="658"/>
      <c r="XW500" s="658"/>
      <c r="XX500" s="658"/>
      <c r="XY500" s="658"/>
      <c r="XZ500" s="658"/>
      <c r="YA500" s="658"/>
      <c r="YB500" s="658"/>
      <c r="YC500" s="658"/>
      <c r="YD500" s="658"/>
      <c r="YE500" s="658"/>
      <c r="YF500" s="658"/>
      <c r="YG500" s="658"/>
      <c r="YH500" s="658"/>
      <c r="YI500" s="658"/>
      <c r="YJ500" s="658"/>
      <c r="YK500" s="658"/>
      <c r="YL500" s="658"/>
      <c r="YM500" s="658"/>
      <c r="YN500" s="658"/>
      <c r="YO500" s="658"/>
      <c r="YP500" s="658"/>
      <c r="YQ500" s="658"/>
      <c r="YR500" s="658"/>
      <c r="YS500" s="658"/>
      <c r="YT500" s="658"/>
      <c r="YU500" s="658"/>
      <c r="YV500" s="658"/>
      <c r="YW500" s="658"/>
      <c r="YX500" s="658"/>
      <c r="YY500" s="658"/>
      <c r="YZ500" s="658"/>
      <c r="ZA500" s="658"/>
      <c r="ZB500" s="658"/>
      <c r="ZC500" s="658"/>
      <c r="ZD500" s="658"/>
      <c r="ZE500" s="658"/>
      <c r="ZF500" s="658"/>
      <c r="ZG500" s="658"/>
      <c r="ZH500" s="658"/>
      <c r="ZI500" s="658"/>
      <c r="ZJ500" s="658"/>
      <c r="ZK500" s="658"/>
      <c r="ZL500" s="658"/>
      <c r="ZM500" s="658"/>
      <c r="ZN500" s="658"/>
      <c r="ZO500" s="658"/>
      <c r="ZP500" s="658"/>
      <c r="ZQ500" s="658"/>
      <c r="ZR500" s="658"/>
      <c r="ZS500" s="658"/>
      <c r="ZT500" s="658"/>
      <c r="ZU500" s="658"/>
      <c r="ZV500" s="658"/>
      <c r="ZW500" s="658"/>
      <c r="ZX500" s="658"/>
      <c r="ZY500" s="658"/>
      <c r="ZZ500" s="658"/>
      <c r="AAA500" s="658"/>
      <c r="AAB500" s="658"/>
      <c r="AAC500" s="658"/>
      <c r="AAD500" s="658"/>
      <c r="AAE500" s="658"/>
      <c r="AAF500" s="658"/>
      <c r="AAG500" s="658"/>
      <c r="AAH500" s="658"/>
      <c r="AAI500" s="658"/>
      <c r="AAJ500" s="658"/>
      <c r="AAK500" s="658"/>
      <c r="AAL500" s="658"/>
      <c r="AAM500" s="658"/>
      <c r="AAN500" s="658"/>
      <c r="AAO500" s="658"/>
      <c r="AAP500" s="658"/>
      <c r="AAQ500" s="658"/>
      <c r="AAR500" s="658"/>
      <c r="AAS500" s="658"/>
      <c r="AAT500" s="658"/>
      <c r="AAU500" s="658"/>
      <c r="AAV500" s="658"/>
      <c r="AAW500" s="658"/>
      <c r="AAX500" s="658"/>
      <c r="AAY500" s="658"/>
      <c r="AAZ500" s="658"/>
      <c r="ABA500" s="658"/>
      <c r="ABB500" s="658"/>
      <c r="ABC500" s="658"/>
      <c r="ABD500" s="658"/>
      <c r="ABE500" s="658"/>
      <c r="ABF500" s="658"/>
      <c r="ABG500" s="658"/>
      <c r="ABH500" s="658"/>
      <c r="ABI500" s="658"/>
      <c r="ABJ500" s="658"/>
      <c r="ABK500" s="658"/>
      <c r="ABL500" s="658"/>
      <c r="ABM500" s="658"/>
      <c r="ABN500" s="658"/>
      <c r="ABO500" s="658"/>
      <c r="ABP500" s="658"/>
      <c r="ABQ500" s="658"/>
      <c r="ABR500" s="658"/>
      <c r="ABS500" s="658"/>
      <c r="ABT500" s="658"/>
      <c r="ABU500" s="658"/>
      <c r="ABV500" s="658"/>
      <c r="ABW500" s="658"/>
      <c r="ABX500" s="658"/>
      <c r="ABY500" s="658"/>
      <c r="ABZ500" s="658"/>
      <c r="ACA500" s="658"/>
      <c r="ACB500" s="658"/>
      <c r="ACC500" s="658"/>
      <c r="ACD500" s="658"/>
      <c r="ACE500" s="658"/>
      <c r="ACF500" s="658"/>
      <c r="ACG500" s="658"/>
      <c r="ACH500" s="658"/>
      <c r="ACI500" s="658"/>
      <c r="ACJ500" s="658"/>
      <c r="ACK500" s="658"/>
      <c r="ACL500" s="658"/>
      <c r="ACM500" s="658"/>
      <c r="ACN500" s="658"/>
      <c r="ACO500" s="658"/>
      <c r="ACP500" s="658"/>
      <c r="ACQ500" s="658"/>
      <c r="ACR500" s="658"/>
      <c r="ACS500" s="658"/>
      <c r="ACT500" s="658"/>
      <c r="ACU500" s="658"/>
      <c r="ACV500" s="658"/>
      <c r="ACW500" s="658"/>
      <c r="ACX500" s="658"/>
      <c r="ACY500" s="658"/>
      <c r="ACZ500" s="658"/>
      <c r="ADA500" s="658"/>
      <c r="ADB500" s="658"/>
      <c r="ADC500" s="658"/>
      <c r="ADD500" s="658"/>
      <c r="ADE500" s="658"/>
      <c r="ADF500" s="658"/>
      <c r="ADG500" s="658"/>
      <c r="ADH500" s="658"/>
      <c r="ADI500" s="658"/>
      <c r="ADJ500" s="658"/>
      <c r="ADK500" s="658"/>
      <c r="ADL500" s="658"/>
      <c r="ADM500" s="658"/>
      <c r="ADN500" s="658"/>
      <c r="ADO500" s="658"/>
      <c r="ADP500" s="658"/>
      <c r="ADQ500" s="658"/>
      <c r="ADR500" s="658"/>
      <c r="ADS500" s="658"/>
      <c r="ADT500" s="658"/>
      <c r="ADU500" s="658"/>
      <c r="ADV500" s="658"/>
      <c r="ADW500" s="658"/>
      <c r="ADX500" s="658"/>
      <c r="ADY500" s="658"/>
      <c r="ADZ500" s="658"/>
      <c r="AEA500" s="658"/>
      <c r="AEB500" s="658"/>
      <c r="AEC500" s="658"/>
      <c r="AED500" s="658"/>
      <c r="AEE500" s="658"/>
      <c r="AEF500" s="658"/>
      <c r="AEG500" s="658"/>
      <c r="AEH500" s="658"/>
      <c r="AEI500" s="658"/>
      <c r="AEJ500" s="658"/>
      <c r="AEK500" s="658"/>
      <c r="AEL500" s="658"/>
      <c r="AEM500" s="658"/>
      <c r="AEN500" s="658"/>
      <c r="AEO500" s="658"/>
      <c r="AEP500" s="658"/>
      <c r="AEQ500" s="658"/>
      <c r="AER500" s="658"/>
      <c r="AES500" s="658"/>
      <c r="AET500" s="658"/>
      <c r="AEU500" s="658"/>
      <c r="AEV500" s="658"/>
      <c r="AEW500" s="658"/>
      <c r="AEX500" s="658"/>
      <c r="AEY500" s="658"/>
      <c r="AEZ500" s="658"/>
      <c r="AFA500" s="658"/>
      <c r="AFB500" s="658"/>
      <c r="AFC500" s="658"/>
      <c r="AFD500" s="658"/>
      <c r="AFE500" s="658"/>
      <c r="AFF500" s="658"/>
      <c r="AFG500" s="658"/>
      <c r="AFH500" s="658"/>
      <c r="AFI500" s="658"/>
      <c r="AFJ500" s="658"/>
      <c r="AFK500" s="658"/>
      <c r="AFL500" s="658"/>
      <c r="AFM500" s="658"/>
      <c r="AFN500" s="658"/>
      <c r="AFO500" s="658"/>
      <c r="AFP500" s="658"/>
      <c r="AFQ500" s="658"/>
      <c r="AFR500" s="658"/>
      <c r="AFS500" s="658"/>
      <c r="AFT500" s="658"/>
      <c r="AFU500" s="658"/>
      <c r="AFV500" s="658"/>
      <c r="AFW500" s="658"/>
      <c r="AFX500" s="658"/>
      <c r="AFY500" s="658"/>
      <c r="AFZ500" s="658"/>
      <c r="AGA500" s="658"/>
      <c r="AGB500" s="658"/>
      <c r="AGC500" s="658"/>
      <c r="AGD500" s="658"/>
      <c r="AGE500" s="658"/>
      <c r="AGF500" s="658"/>
      <c r="AGG500" s="658"/>
      <c r="AGH500" s="658"/>
      <c r="AGI500" s="658"/>
      <c r="AGJ500" s="658"/>
      <c r="AGK500" s="658"/>
      <c r="AGL500" s="658"/>
      <c r="AGM500" s="658"/>
      <c r="AGN500" s="658"/>
      <c r="AGO500" s="658"/>
      <c r="AGP500" s="658"/>
      <c r="AGQ500" s="658"/>
      <c r="AGR500" s="658"/>
      <c r="AGS500" s="658"/>
      <c r="AGT500" s="658"/>
      <c r="AGU500" s="658"/>
      <c r="AGV500" s="658"/>
      <c r="AGW500" s="658"/>
      <c r="AGX500" s="658"/>
      <c r="AGY500" s="658"/>
      <c r="AGZ500" s="658"/>
      <c r="AHA500" s="658"/>
      <c r="AHB500" s="658"/>
      <c r="AHC500" s="658"/>
      <c r="AHD500" s="658"/>
      <c r="AHE500" s="658"/>
      <c r="AHF500" s="658"/>
      <c r="AHG500" s="658"/>
      <c r="AHH500" s="658"/>
      <c r="AHI500" s="658"/>
      <c r="AHJ500" s="658"/>
      <c r="AHK500" s="658"/>
      <c r="AHL500" s="658"/>
      <c r="AHM500" s="658"/>
      <c r="AHN500" s="658"/>
      <c r="AHO500" s="658"/>
      <c r="AHP500" s="658"/>
      <c r="AHQ500" s="658"/>
      <c r="AHR500" s="658"/>
      <c r="AHS500" s="658"/>
      <c r="AHT500" s="658"/>
      <c r="AHU500" s="658"/>
      <c r="AHV500" s="658"/>
      <c r="AHW500" s="658"/>
      <c r="AHX500" s="658"/>
      <c r="AHY500" s="658"/>
      <c r="AHZ500" s="658"/>
      <c r="AIA500" s="658"/>
      <c r="AIB500" s="658"/>
      <c r="AIC500" s="658"/>
      <c r="AID500" s="658"/>
      <c r="AIE500" s="658"/>
      <c r="AIF500" s="658"/>
      <c r="AIG500" s="658"/>
      <c r="AIH500" s="658"/>
      <c r="AII500" s="658"/>
      <c r="AIJ500" s="658"/>
      <c r="AIK500" s="658"/>
      <c r="AIL500" s="658"/>
      <c r="AIM500" s="658"/>
      <c r="AIN500" s="658"/>
      <c r="AIO500" s="658"/>
      <c r="AIP500" s="658"/>
      <c r="AIQ500" s="658"/>
      <c r="AIR500" s="658"/>
      <c r="AIS500" s="658"/>
      <c r="AIT500" s="658"/>
      <c r="AIU500" s="658"/>
      <c r="AIV500" s="658"/>
      <c r="AIW500" s="658"/>
      <c r="AIX500" s="658"/>
      <c r="AIY500" s="658"/>
      <c r="AIZ500" s="658"/>
      <c r="AJA500" s="658"/>
      <c r="AJB500" s="658"/>
      <c r="AJC500" s="658"/>
      <c r="AJD500" s="658"/>
      <c r="AJE500" s="658"/>
      <c r="AJF500" s="658"/>
      <c r="AJG500" s="658"/>
      <c r="AJH500" s="658"/>
      <c r="AJI500" s="658"/>
      <c r="AJJ500" s="658"/>
      <c r="AJK500" s="658"/>
      <c r="AJL500" s="658"/>
      <c r="AJM500" s="658"/>
      <c r="AJN500" s="658"/>
      <c r="AJO500" s="658"/>
      <c r="AJP500" s="658"/>
      <c r="AJQ500" s="658"/>
      <c r="AJR500" s="658"/>
      <c r="AJS500" s="658"/>
      <c r="AJT500" s="658"/>
      <c r="AJU500" s="658"/>
      <c r="AJV500" s="658"/>
      <c r="AJW500" s="658"/>
      <c r="AJX500" s="658"/>
      <c r="AJY500" s="658"/>
      <c r="AJZ500" s="658"/>
      <c r="AKA500" s="658"/>
      <c r="AKB500" s="658"/>
      <c r="AKC500" s="658"/>
      <c r="AKD500" s="658"/>
      <c r="AKE500" s="658"/>
      <c r="AKF500" s="658"/>
      <c r="AKG500" s="658"/>
      <c r="AKH500" s="658"/>
      <c r="AKI500" s="658"/>
      <c r="AKJ500" s="658"/>
      <c r="AKK500" s="658"/>
      <c r="AKL500" s="658"/>
      <c r="AKM500" s="658"/>
      <c r="AKN500" s="658"/>
      <c r="AKO500" s="658"/>
      <c r="AKP500" s="658"/>
      <c r="AKQ500" s="658"/>
      <c r="AKR500" s="658"/>
      <c r="AKS500" s="658"/>
      <c r="AKT500" s="658"/>
      <c r="AKU500" s="658"/>
      <c r="AKV500" s="658"/>
      <c r="AKW500" s="658"/>
      <c r="AKX500" s="658"/>
      <c r="AKY500" s="658"/>
      <c r="AKZ500" s="658"/>
      <c r="ALA500" s="658"/>
      <c r="ALB500" s="658"/>
      <c r="ALC500" s="658"/>
      <c r="ALD500" s="658"/>
      <c r="ALE500" s="658"/>
      <c r="ALF500" s="658"/>
      <c r="ALG500" s="658"/>
      <c r="ALH500" s="658"/>
      <c r="ALI500" s="658"/>
      <c r="ALJ500" s="658"/>
      <c r="ALK500" s="658"/>
      <c r="ALL500" s="658"/>
      <c r="ALM500" s="658"/>
      <c r="ALN500" s="658"/>
      <c r="ALO500" s="658"/>
      <c r="ALP500" s="658"/>
      <c r="ALQ500" s="658"/>
      <c r="ALR500" s="658"/>
      <c r="ALS500" s="658"/>
      <c r="ALT500" s="658"/>
      <c r="ALU500" s="658"/>
      <c r="ALV500" s="658"/>
      <c r="ALW500" s="658"/>
      <c r="ALX500" s="658"/>
      <c r="ALY500" s="658"/>
      <c r="ALZ500" s="658"/>
      <c r="AMA500" s="658"/>
      <c r="AMB500" s="658"/>
      <c r="AMC500" s="658"/>
      <c r="AMD500" s="658"/>
      <c r="AME500" s="658"/>
      <c r="AMF500" s="658"/>
      <c r="AMG500" s="658"/>
      <c r="AMH500" s="658"/>
      <c r="AMI500" s="658"/>
      <c r="AMJ500" s="658"/>
      <c r="AMK500" s="658"/>
      <c r="AML500" s="658"/>
      <c r="AMM500" s="658"/>
      <c r="AMN500" s="658"/>
      <c r="AMO500" s="658"/>
      <c r="AMP500" s="658"/>
      <c r="AMQ500" s="658"/>
      <c r="AMR500" s="658"/>
      <c r="AMS500" s="658"/>
      <c r="AMT500" s="658"/>
      <c r="AMU500" s="658"/>
      <c r="AMV500" s="658"/>
      <c r="AMW500" s="658"/>
      <c r="AMX500" s="658"/>
      <c r="AMY500" s="658"/>
      <c r="AMZ500" s="658"/>
      <c r="ANA500" s="658"/>
      <c r="ANB500" s="658"/>
      <c r="ANC500" s="658"/>
      <c r="AND500" s="658"/>
      <c r="ANE500" s="658"/>
      <c r="ANF500" s="658"/>
      <c r="ANG500" s="658"/>
      <c r="ANH500" s="658"/>
      <c r="ANI500" s="658"/>
      <c r="ANJ500" s="658"/>
      <c r="ANK500" s="658"/>
      <c r="ANL500" s="658"/>
      <c r="ANM500" s="658"/>
      <c r="ANN500" s="658"/>
      <c r="ANO500" s="658"/>
      <c r="ANP500" s="658"/>
      <c r="ANQ500" s="658"/>
      <c r="ANR500" s="658"/>
      <c r="ANS500" s="658"/>
      <c r="ANT500" s="658"/>
      <c r="ANU500" s="658"/>
      <c r="ANV500" s="658"/>
      <c r="ANW500" s="658"/>
      <c r="ANX500" s="658"/>
      <c r="ANY500" s="658"/>
      <c r="ANZ500" s="658"/>
      <c r="AOA500" s="658"/>
      <c r="AOB500" s="658"/>
      <c r="AOC500" s="658"/>
      <c r="AOD500" s="658"/>
      <c r="AOE500" s="658"/>
      <c r="AOF500" s="658"/>
      <c r="AOG500" s="658"/>
      <c r="AOH500" s="658"/>
      <c r="AOI500" s="658"/>
      <c r="AOJ500" s="658"/>
      <c r="AOK500" s="658"/>
      <c r="AOL500" s="658"/>
      <c r="AOM500" s="658"/>
      <c r="AON500" s="658"/>
      <c r="AOO500" s="658"/>
      <c r="AOP500" s="658"/>
      <c r="AOQ500" s="658"/>
      <c r="AOR500" s="658"/>
      <c r="AOS500" s="658"/>
      <c r="AOT500" s="658"/>
      <c r="AOU500" s="658"/>
      <c r="AOV500" s="658"/>
      <c r="AOW500" s="658"/>
      <c r="AOX500" s="658"/>
      <c r="AOY500" s="658"/>
      <c r="AOZ500" s="658"/>
      <c r="APA500" s="658"/>
      <c r="APB500" s="658"/>
      <c r="APC500" s="658"/>
      <c r="APD500" s="658"/>
      <c r="APE500" s="658"/>
      <c r="APF500" s="658"/>
      <c r="APG500" s="658"/>
      <c r="APH500" s="658"/>
      <c r="API500" s="658"/>
      <c r="APJ500" s="658"/>
      <c r="APK500" s="658"/>
      <c r="APL500" s="658"/>
      <c r="APM500" s="658"/>
      <c r="APN500" s="658"/>
      <c r="APO500" s="658"/>
      <c r="APP500" s="658"/>
      <c r="APQ500" s="658"/>
      <c r="APR500" s="658"/>
      <c r="APS500" s="658"/>
      <c r="APT500" s="658"/>
      <c r="APU500" s="658"/>
      <c r="APV500" s="658"/>
      <c r="APW500" s="658"/>
      <c r="APX500" s="658"/>
      <c r="APY500" s="658"/>
      <c r="APZ500" s="658"/>
      <c r="AQA500" s="658"/>
      <c r="AQB500" s="658"/>
      <c r="AQC500" s="658"/>
      <c r="AQD500" s="658"/>
      <c r="AQE500" s="658"/>
      <c r="AQF500" s="658"/>
      <c r="AQG500" s="658"/>
      <c r="AQH500" s="658"/>
      <c r="AQI500" s="658"/>
      <c r="AQJ500" s="658"/>
      <c r="AQK500" s="658"/>
      <c r="AQL500" s="658"/>
      <c r="AQM500" s="658"/>
      <c r="AQN500" s="658"/>
      <c r="AQO500" s="658"/>
      <c r="AQP500" s="658"/>
      <c r="AQQ500" s="658"/>
      <c r="AQR500" s="658"/>
      <c r="AQS500" s="658"/>
      <c r="AQT500" s="658"/>
      <c r="AQU500" s="658"/>
      <c r="AQV500" s="658"/>
      <c r="AQW500" s="658"/>
      <c r="AQX500" s="658"/>
      <c r="AQY500" s="658"/>
      <c r="AQZ500" s="658"/>
      <c r="ARA500" s="658"/>
      <c r="ARB500" s="658"/>
      <c r="ARC500" s="658"/>
      <c r="ARD500" s="658"/>
      <c r="ARE500" s="658"/>
      <c r="ARF500" s="658"/>
      <c r="ARG500" s="658"/>
      <c r="ARH500" s="658"/>
      <c r="ARI500" s="658"/>
      <c r="ARJ500" s="658"/>
      <c r="ARK500" s="658"/>
      <c r="ARL500" s="658"/>
      <c r="ARM500" s="658"/>
      <c r="ARN500" s="658"/>
      <c r="ARO500" s="658"/>
      <c r="ARP500" s="658"/>
      <c r="ARQ500" s="658"/>
      <c r="ARR500" s="658"/>
      <c r="ARS500" s="658"/>
      <c r="ART500" s="658"/>
      <c r="ARU500" s="658"/>
      <c r="ARV500" s="658"/>
      <c r="ARW500" s="658"/>
      <c r="ARX500" s="658"/>
      <c r="ARY500" s="658"/>
      <c r="ARZ500" s="658"/>
      <c r="ASA500" s="658"/>
      <c r="ASB500" s="658"/>
      <c r="ASC500" s="658"/>
      <c r="ASD500" s="658"/>
      <c r="ASE500" s="658"/>
      <c r="ASF500" s="658"/>
      <c r="ASG500" s="658"/>
      <c r="ASH500" s="658"/>
      <c r="ASI500" s="658"/>
      <c r="ASJ500" s="658"/>
      <c r="ASK500" s="658"/>
      <c r="ASL500" s="658"/>
      <c r="ASM500" s="658"/>
      <c r="ASN500" s="658"/>
      <c r="ASO500" s="658"/>
      <c r="ASP500" s="658"/>
      <c r="ASQ500" s="658"/>
      <c r="ASR500" s="658"/>
      <c r="ASS500" s="658"/>
      <c r="AST500" s="658"/>
      <c r="ASU500" s="658"/>
      <c r="ASV500" s="658"/>
      <c r="ASW500" s="658"/>
      <c r="ASX500" s="658"/>
      <c r="ASY500" s="658"/>
      <c r="ASZ500" s="658"/>
      <c r="ATA500" s="658"/>
      <c r="ATB500" s="658"/>
      <c r="ATC500" s="658"/>
      <c r="ATD500" s="658"/>
      <c r="ATE500" s="658"/>
      <c r="ATF500" s="658"/>
      <c r="ATG500" s="658"/>
      <c r="ATH500" s="658"/>
      <c r="ATI500" s="658"/>
      <c r="ATJ500" s="658"/>
      <c r="ATK500" s="658"/>
      <c r="ATL500" s="658"/>
      <c r="ATM500" s="658"/>
      <c r="ATN500" s="658"/>
      <c r="ATO500" s="658"/>
      <c r="ATP500" s="658"/>
      <c r="ATQ500" s="658"/>
      <c r="ATR500" s="658"/>
      <c r="ATS500" s="658"/>
      <c r="ATT500" s="658"/>
      <c r="ATU500" s="658"/>
      <c r="ATV500" s="658"/>
      <c r="ATW500" s="658"/>
      <c r="ATX500" s="658"/>
      <c r="ATY500" s="658"/>
      <c r="ATZ500" s="658"/>
      <c r="AUA500" s="658"/>
      <c r="AUB500" s="658"/>
      <c r="AUC500" s="658"/>
      <c r="AUD500" s="658"/>
      <c r="AUE500" s="658"/>
      <c r="AUF500" s="658"/>
      <c r="AUG500" s="658"/>
      <c r="AUH500" s="658"/>
      <c r="AUI500" s="658"/>
      <c r="AUJ500" s="658"/>
      <c r="AUK500" s="658"/>
      <c r="AUL500" s="658"/>
      <c r="AUM500" s="658"/>
      <c r="AUN500" s="658"/>
      <c r="AUO500" s="658"/>
      <c r="AUP500" s="658"/>
      <c r="AUQ500" s="658"/>
      <c r="AUR500" s="658"/>
      <c r="AUS500" s="658"/>
      <c r="AUT500" s="658"/>
      <c r="AUU500" s="658"/>
      <c r="AUV500" s="658"/>
      <c r="AUW500" s="658"/>
      <c r="AUX500" s="658"/>
      <c r="AUY500" s="658"/>
      <c r="AUZ500" s="658"/>
      <c r="AVA500" s="658"/>
      <c r="AVB500" s="658"/>
      <c r="AVC500" s="658"/>
      <c r="AVD500" s="658"/>
      <c r="AVE500" s="658"/>
      <c r="AVF500" s="658"/>
      <c r="AVG500" s="658"/>
      <c r="AVH500" s="658"/>
      <c r="AVI500" s="658"/>
      <c r="AVJ500" s="658"/>
      <c r="AVK500" s="658"/>
      <c r="AVL500" s="658"/>
      <c r="AVM500" s="658"/>
      <c r="AVN500" s="658"/>
      <c r="AVO500" s="658"/>
      <c r="AVP500" s="658"/>
      <c r="AVQ500" s="658"/>
      <c r="AVR500" s="658"/>
      <c r="AVS500" s="658"/>
      <c r="AVT500" s="658"/>
      <c r="AVU500" s="658"/>
      <c r="AVV500" s="658"/>
      <c r="AVW500" s="658"/>
      <c r="AVX500" s="658"/>
      <c r="AVY500" s="658"/>
      <c r="AVZ500" s="658"/>
      <c r="AWA500" s="658"/>
      <c r="AWB500" s="658"/>
      <c r="AWC500" s="658"/>
      <c r="AWD500" s="658"/>
      <c r="AWE500" s="658"/>
      <c r="AWF500" s="658"/>
      <c r="AWG500" s="658"/>
      <c r="AWH500" s="658"/>
      <c r="AWI500" s="658"/>
      <c r="AWJ500" s="658"/>
      <c r="AWK500" s="658"/>
      <c r="AWL500" s="658"/>
      <c r="AWM500" s="658"/>
      <c r="AWN500" s="658"/>
      <c r="AWO500" s="658"/>
      <c r="AWP500" s="658"/>
      <c r="AWQ500" s="658"/>
      <c r="AWR500" s="658"/>
      <c r="AWS500" s="658"/>
      <c r="AWT500" s="658"/>
      <c r="AWU500" s="658"/>
      <c r="AWV500" s="658"/>
      <c r="AWW500" s="658"/>
      <c r="AWX500" s="658"/>
      <c r="AWY500" s="658"/>
      <c r="AWZ500" s="658"/>
      <c r="AXA500" s="658"/>
      <c r="AXB500" s="658"/>
      <c r="AXC500" s="658"/>
      <c r="AXD500" s="658"/>
      <c r="AXE500" s="658"/>
      <c r="AXF500" s="658"/>
      <c r="AXG500" s="658"/>
      <c r="AXH500" s="658"/>
      <c r="AXI500" s="658"/>
      <c r="AXJ500" s="658"/>
      <c r="AXK500" s="658"/>
      <c r="AXL500" s="658"/>
      <c r="AXM500" s="658"/>
      <c r="AXN500" s="658"/>
      <c r="AXO500" s="658"/>
      <c r="AXP500" s="658"/>
      <c r="AXQ500" s="658"/>
      <c r="AXR500" s="658"/>
      <c r="AXS500" s="658"/>
      <c r="AXT500" s="658"/>
      <c r="AXU500" s="658"/>
      <c r="AXV500" s="658"/>
      <c r="AXW500" s="658"/>
      <c r="AXX500" s="658"/>
      <c r="AXY500" s="658"/>
      <c r="AXZ500" s="658"/>
      <c r="AYA500" s="658"/>
      <c r="AYB500" s="658"/>
      <c r="AYC500" s="658"/>
      <c r="AYD500" s="658"/>
      <c r="AYE500" s="658"/>
      <c r="AYF500" s="658"/>
      <c r="AYG500" s="658"/>
      <c r="AYH500" s="658"/>
      <c r="AYI500" s="658"/>
      <c r="AYJ500" s="658"/>
      <c r="AYK500" s="658"/>
      <c r="AYL500" s="658"/>
      <c r="AYM500" s="658"/>
      <c r="AYN500" s="658"/>
      <c r="AYO500" s="658"/>
      <c r="AYP500" s="658"/>
      <c r="AYQ500" s="658"/>
      <c r="AYR500" s="658"/>
      <c r="AYS500" s="658"/>
      <c r="AYT500" s="658"/>
      <c r="AYU500" s="658"/>
      <c r="AYV500" s="658"/>
      <c r="AYW500" s="658"/>
      <c r="AYX500" s="658"/>
      <c r="AYY500" s="658"/>
      <c r="AYZ500" s="658"/>
      <c r="AZA500" s="658"/>
      <c r="AZB500" s="658"/>
      <c r="AZC500" s="658"/>
      <c r="AZD500" s="658"/>
      <c r="AZE500" s="658"/>
      <c r="AZF500" s="658"/>
      <c r="AZG500" s="658"/>
      <c r="AZH500" s="658"/>
      <c r="AZI500" s="658"/>
      <c r="AZJ500" s="658"/>
      <c r="AZK500" s="658"/>
      <c r="AZL500" s="658"/>
      <c r="AZM500" s="658"/>
      <c r="AZN500" s="658"/>
      <c r="AZO500" s="658"/>
      <c r="AZP500" s="658"/>
      <c r="AZQ500" s="658"/>
      <c r="AZR500" s="658"/>
      <c r="AZS500" s="658"/>
      <c r="AZT500" s="658"/>
      <c r="AZU500" s="658"/>
      <c r="AZV500" s="658"/>
      <c r="AZW500" s="658"/>
      <c r="AZX500" s="658"/>
      <c r="AZY500" s="658"/>
      <c r="AZZ500" s="658"/>
      <c r="BAA500" s="658"/>
      <c r="BAB500" s="658"/>
      <c r="BAC500" s="658"/>
      <c r="BAD500" s="658"/>
      <c r="BAE500" s="658"/>
      <c r="BAF500" s="658"/>
      <c r="BAG500" s="658"/>
      <c r="BAH500" s="658"/>
      <c r="BAI500" s="658"/>
      <c r="BAJ500" s="658"/>
      <c r="BAK500" s="658"/>
      <c r="BAL500" s="658"/>
      <c r="BAM500" s="658"/>
      <c r="BAN500" s="658"/>
      <c r="BAO500" s="658"/>
      <c r="BAP500" s="658"/>
      <c r="BAQ500" s="658"/>
      <c r="BAR500" s="658"/>
      <c r="BAS500" s="658"/>
      <c r="BAT500" s="658"/>
      <c r="BAU500" s="658"/>
      <c r="BAV500" s="658"/>
      <c r="BAW500" s="658"/>
      <c r="BAX500" s="658"/>
      <c r="BAY500" s="658"/>
      <c r="BAZ500" s="658"/>
      <c r="BBA500" s="658"/>
      <c r="BBB500" s="658"/>
      <c r="BBC500" s="658"/>
      <c r="BBD500" s="658"/>
      <c r="BBE500" s="658"/>
      <c r="BBF500" s="658"/>
      <c r="BBG500" s="658"/>
      <c r="BBH500" s="658"/>
      <c r="BBI500" s="658"/>
      <c r="BBJ500" s="658"/>
      <c r="BBK500" s="658"/>
      <c r="BBL500" s="658"/>
      <c r="BBM500" s="658"/>
      <c r="BBN500" s="658"/>
      <c r="BBO500" s="658"/>
      <c r="BBP500" s="658"/>
      <c r="BBQ500" s="658"/>
      <c r="BBR500" s="658"/>
      <c r="BBS500" s="658"/>
      <c r="BBT500" s="658"/>
      <c r="BBU500" s="658"/>
      <c r="BBV500" s="658"/>
      <c r="BBW500" s="658"/>
      <c r="BBX500" s="658"/>
      <c r="BBY500" s="658"/>
      <c r="BBZ500" s="658"/>
      <c r="BCA500" s="658"/>
      <c r="BCB500" s="658"/>
      <c r="BCC500" s="658"/>
      <c r="BCD500" s="658"/>
      <c r="BCE500" s="658"/>
      <c r="BCF500" s="658"/>
      <c r="BCG500" s="658"/>
      <c r="BCH500" s="658"/>
      <c r="BCI500" s="658"/>
      <c r="BCJ500" s="658"/>
      <c r="BCK500" s="658"/>
      <c r="BCL500" s="658"/>
      <c r="BCM500" s="658"/>
      <c r="BCN500" s="658"/>
      <c r="BCO500" s="658"/>
      <c r="BCP500" s="658"/>
      <c r="BCQ500" s="658"/>
      <c r="BCR500" s="658"/>
      <c r="BCS500" s="658"/>
      <c r="BCT500" s="658"/>
      <c r="BCU500" s="658"/>
      <c r="BCV500" s="658"/>
      <c r="BCW500" s="658"/>
      <c r="BCX500" s="658"/>
      <c r="BCY500" s="658"/>
      <c r="BCZ500" s="658"/>
      <c r="BDA500" s="658"/>
      <c r="BDB500" s="658"/>
      <c r="BDC500" s="658"/>
      <c r="BDD500" s="658"/>
      <c r="BDE500" s="658"/>
      <c r="BDF500" s="658"/>
      <c r="BDG500" s="658"/>
      <c r="BDH500" s="658"/>
      <c r="BDI500" s="658"/>
      <c r="BDJ500" s="658"/>
      <c r="BDK500" s="658"/>
      <c r="BDL500" s="658"/>
      <c r="BDM500" s="658"/>
      <c r="BDN500" s="658"/>
      <c r="BDO500" s="658"/>
      <c r="BDP500" s="658"/>
      <c r="BDQ500" s="658"/>
      <c r="BDR500" s="658"/>
      <c r="BDS500" s="658"/>
      <c r="BDT500" s="658"/>
      <c r="BDU500" s="658"/>
      <c r="BDV500" s="658"/>
      <c r="BDW500" s="658"/>
      <c r="BDX500" s="658"/>
      <c r="BDY500" s="658"/>
      <c r="BDZ500" s="658"/>
      <c r="BEA500" s="658"/>
      <c r="BEB500" s="658"/>
      <c r="BEC500" s="658"/>
      <c r="BED500" s="658"/>
      <c r="BEE500" s="658"/>
      <c r="BEF500" s="658"/>
      <c r="BEG500" s="658"/>
      <c r="BEH500" s="658"/>
      <c r="BEI500" s="658"/>
      <c r="BEJ500" s="658"/>
      <c r="BEK500" s="658"/>
      <c r="BEL500" s="658"/>
      <c r="BEM500" s="658"/>
      <c r="BEN500" s="658"/>
      <c r="BEO500" s="658"/>
      <c r="BEP500" s="658"/>
      <c r="BEQ500" s="658"/>
      <c r="BER500" s="658"/>
      <c r="BES500" s="658"/>
      <c r="BET500" s="658"/>
      <c r="BEU500" s="658"/>
      <c r="BEV500" s="658"/>
      <c r="BEW500" s="658"/>
      <c r="BEX500" s="658"/>
      <c r="BEY500" s="658"/>
      <c r="BEZ500" s="658"/>
      <c r="BFA500" s="658"/>
      <c r="BFB500" s="658"/>
      <c r="BFC500" s="658"/>
      <c r="BFD500" s="658"/>
      <c r="BFE500" s="658"/>
      <c r="BFF500" s="658"/>
      <c r="BFG500" s="658"/>
      <c r="BFH500" s="658"/>
      <c r="BFI500" s="658"/>
      <c r="BFJ500" s="658"/>
      <c r="BFK500" s="658"/>
      <c r="BFL500" s="658"/>
      <c r="BFM500" s="658"/>
      <c r="BFN500" s="658"/>
      <c r="BFO500" s="658"/>
      <c r="BFP500" s="658"/>
      <c r="BFQ500" s="658"/>
      <c r="BFR500" s="658"/>
      <c r="BFS500" s="658"/>
      <c r="BFT500" s="658"/>
      <c r="BFU500" s="658"/>
      <c r="BFV500" s="658"/>
      <c r="BFW500" s="658"/>
      <c r="BFX500" s="658"/>
      <c r="BFY500" s="658"/>
      <c r="BFZ500" s="658"/>
      <c r="BGA500" s="658"/>
      <c r="BGB500" s="658"/>
      <c r="BGC500" s="658"/>
      <c r="BGD500" s="658"/>
      <c r="BGE500" s="658"/>
      <c r="BGF500" s="658"/>
      <c r="BGG500" s="658"/>
      <c r="BGH500" s="658"/>
      <c r="BGI500" s="658"/>
      <c r="BGJ500" s="658"/>
      <c r="BGK500" s="658"/>
      <c r="BGL500" s="658"/>
      <c r="BGM500" s="658"/>
      <c r="BGN500" s="658"/>
      <c r="BGO500" s="658"/>
      <c r="BGP500" s="658"/>
      <c r="BGQ500" s="658"/>
      <c r="BGR500" s="658"/>
      <c r="BGS500" s="658"/>
      <c r="BGT500" s="658"/>
      <c r="BGU500" s="658"/>
      <c r="BGV500" s="658"/>
      <c r="BGW500" s="658"/>
      <c r="BGX500" s="658"/>
      <c r="BGY500" s="658"/>
      <c r="BGZ500" s="658"/>
      <c r="BHA500" s="658"/>
      <c r="BHB500" s="658"/>
      <c r="BHC500" s="658"/>
      <c r="BHD500" s="658"/>
      <c r="BHE500" s="658"/>
      <c r="BHF500" s="658"/>
      <c r="BHG500" s="658"/>
      <c r="BHH500" s="658"/>
      <c r="BHI500" s="658"/>
      <c r="BHJ500" s="658"/>
      <c r="BHK500" s="658"/>
      <c r="BHL500" s="658"/>
      <c r="BHM500" s="658"/>
      <c r="BHN500" s="658"/>
      <c r="BHO500" s="658"/>
      <c r="BHP500" s="658"/>
      <c r="BHQ500" s="658"/>
      <c r="BHR500" s="658"/>
      <c r="BHS500" s="658"/>
      <c r="BHT500" s="658"/>
      <c r="BHU500" s="658"/>
      <c r="BHV500" s="658"/>
      <c r="BHW500" s="658"/>
      <c r="BHX500" s="658"/>
      <c r="BHY500" s="658"/>
      <c r="BHZ500" s="658"/>
      <c r="BIA500" s="658"/>
      <c r="BIB500" s="658"/>
      <c r="BIC500" s="658"/>
      <c r="BID500" s="658"/>
      <c r="BIE500" s="658"/>
      <c r="BIF500" s="658"/>
      <c r="BIG500" s="658"/>
      <c r="BIH500" s="658"/>
      <c r="BII500" s="658"/>
      <c r="BIJ500" s="658"/>
      <c r="BIK500" s="658"/>
      <c r="BIL500" s="658"/>
      <c r="BIM500" s="658"/>
      <c r="BIN500" s="658"/>
      <c r="BIO500" s="658"/>
      <c r="BIP500" s="658"/>
      <c r="BIQ500" s="658"/>
      <c r="BIR500" s="658"/>
      <c r="BIS500" s="658"/>
      <c r="BIT500" s="658"/>
      <c r="BIU500" s="658"/>
      <c r="BIV500" s="658"/>
      <c r="BIW500" s="658"/>
      <c r="BIX500" s="658"/>
      <c r="BIY500" s="658"/>
      <c r="BIZ500" s="658"/>
      <c r="BJA500" s="658"/>
      <c r="BJB500" s="658"/>
      <c r="BJC500" s="658"/>
      <c r="BJD500" s="658"/>
      <c r="BJE500" s="658"/>
      <c r="BJF500" s="658"/>
      <c r="BJG500" s="658"/>
      <c r="BJH500" s="658"/>
      <c r="BJI500" s="658"/>
      <c r="BJJ500" s="658"/>
      <c r="BJK500" s="658"/>
      <c r="BJL500" s="658"/>
      <c r="BJM500" s="658"/>
      <c r="BJN500" s="658"/>
      <c r="BJO500" s="658"/>
      <c r="BJP500" s="658"/>
      <c r="BJQ500" s="658"/>
      <c r="BJR500" s="658"/>
      <c r="BJS500" s="658"/>
      <c r="BJT500" s="658"/>
      <c r="BJU500" s="658"/>
      <c r="BJV500" s="658"/>
      <c r="BJW500" s="658"/>
      <c r="BJX500" s="658"/>
      <c r="BJY500" s="658"/>
      <c r="BJZ500" s="658"/>
      <c r="BKA500" s="658"/>
      <c r="BKB500" s="658"/>
      <c r="BKC500" s="658"/>
      <c r="BKD500" s="658"/>
      <c r="BKE500" s="658"/>
      <c r="BKF500" s="658"/>
      <c r="BKG500" s="658"/>
      <c r="BKH500" s="658"/>
      <c r="BKI500" s="658"/>
      <c r="BKJ500" s="658"/>
      <c r="BKK500" s="658"/>
      <c r="BKL500" s="658"/>
      <c r="BKM500" s="658"/>
      <c r="BKN500" s="658"/>
      <c r="BKO500" s="658"/>
      <c r="BKP500" s="658"/>
      <c r="BKQ500" s="658"/>
      <c r="BKR500" s="658"/>
      <c r="BKS500" s="658"/>
      <c r="BKT500" s="658"/>
      <c r="BKU500" s="658"/>
      <c r="BKV500" s="658"/>
      <c r="BKW500" s="658"/>
      <c r="BKX500" s="658"/>
      <c r="BKY500" s="658"/>
      <c r="BKZ500" s="658"/>
      <c r="BLA500" s="658"/>
      <c r="BLB500" s="658"/>
      <c r="BLC500" s="658"/>
      <c r="BLD500" s="658"/>
      <c r="BLE500" s="658"/>
      <c r="BLF500" s="658"/>
      <c r="BLG500" s="658"/>
      <c r="BLH500" s="658"/>
      <c r="BLI500" s="658"/>
      <c r="BLJ500" s="658"/>
      <c r="BLK500" s="658"/>
      <c r="BLL500" s="658"/>
      <c r="BLM500" s="658"/>
      <c r="BLN500" s="658"/>
      <c r="BLO500" s="658"/>
      <c r="BLP500" s="658"/>
      <c r="BLQ500" s="658"/>
      <c r="BLR500" s="658"/>
      <c r="BLS500" s="658"/>
      <c r="BLT500" s="658"/>
      <c r="BLU500" s="658"/>
      <c r="BLV500" s="658"/>
      <c r="BLW500" s="658"/>
      <c r="BLX500" s="658"/>
      <c r="BLY500" s="658"/>
      <c r="BLZ500" s="658"/>
      <c r="BMA500" s="658"/>
      <c r="BMB500" s="658"/>
      <c r="BMC500" s="658"/>
      <c r="BMD500" s="658"/>
      <c r="BME500" s="658"/>
      <c r="BMF500" s="658"/>
      <c r="BMG500" s="658"/>
      <c r="BMH500" s="658"/>
      <c r="BMI500" s="658"/>
      <c r="BMJ500" s="658"/>
      <c r="BMK500" s="658"/>
      <c r="BML500" s="658"/>
      <c r="BMM500" s="658"/>
      <c r="BMN500" s="658"/>
      <c r="BMO500" s="658"/>
      <c r="BMP500" s="658"/>
      <c r="BMQ500" s="658"/>
      <c r="BMR500" s="658"/>
      <c r="BMS500" s="658"/>
      <c r="BMT500" s="658"/>
      <c r="BMU500" s="658"/>
      <c r="BMV500" s="658"/>
      <c r="BMW500" s="658"/>
      <c r="BMX500" s="658"/>
      <c r="BMY500" s="658"/>
      <c r="BMZ500" s="658"/>
      <c r="BNA500" s="658"/>
      <c r="BNB500" s="658"/>
      <c r="BNC500" s="658"/>
      <c r="BND500" s="658"/>
      <c r="BNE500" s="658"/>
      <c r="BNF500" s="658"/>
      <c r="BNG500" s="658"/>
      <c r="BNH500" s="658"/>
      <c r="BNI500" s="658"/>
      <c r="BNJ500" s="658"/>
      <c r="BNK500" s="658"/>
      <c r="BNL500" s="658"/>
      <c r="BNM500" s="658"/>
      <c r="BNN500" s="658"/>
      <c r="BNO500" s="658"/>
      <c r="BNP500" s="658"/>
      <c r="BNQ500" s="658"/>
      <c r="BNR500" s="658"/>
      <c r="BNS500" s="658"/>
      <c r="BNT500" s="658"/>
      <c r="BNU500" s="658"/>
      <c r="BNV500" s="658"/>
      <c r="BNW500" s="658"/>
      <c r="BNX500" s="658"/>
      <c r="BNY500" s="658"/>
      <c r="BNZ500" s="658"/>
      <c r="BOA500" s="658"/>
      <c r="BOB500" s="658"/>
      <c r="BOC500" s="658"/>
      <c r="BOD500" s="658"/>
      <c r="BOE500" s="658"/>
      <c r="BOF500" s="658"/>
      <c r="BOG500" s="658"/>
      <c r="BOH500" s="658"/>
      <c r="BOI500" s="658"/>
      <c r="BOJ500" s="658"/>
      <c r="BOK500" s="658"/>
      <c r="BOL500" s="658"/>
      <c r="BOM500" s="658"/>
      <c r="BON500" s="658"/>
      <c r="BOO500" s="658"/>
      <c r="BOP500" s="658"/>
      <c r="BOQ500" s="658"/>
      <c r="BOR500" s="658"/>
      <c r="BOS500" s="658"/>
      <c r="BOT500" s="658"/>
      <c r="BOU500" s="658"/>
      <c r="BOV500" s="658"/>
      <c r="BOW500" s="658"/>
      <c r="BOX500" s="658"/>
      <c r="BOY500" s="658"/>
      <c r="BOZ500" s="658"/>
      <c r="BPA500" s="658"/>
      <c r="BPB500" s="658"/>
      <c r="BPC500" s="658"/>
      <c r="BPD500" s="658"/>
      <c r="BPE500" s="658"/>
      <c r="BPF500" s="658"/>
      <c r="BPG500" s="658"/>
      <c r="BPH500" s="658"/>
      <c r="BPI500" s="658"/>
      <c r="BPJ500" s="658"/>
      <c r="BPK500" s="658"/>
      <c r="BPL500" s="658"/>
      <c r="BPM500" s="658"/>
      <c r="BPN500" s="658"/>
      <c r="BPO500" s="658"/>
      <c r="BPP500" s="658"/>
      <c r="BPQ500" s="658"/>
      <c r="BPR500" s="658"/>
      <c r="BPS500" s="658"/>
      <c r="BPT500" s="658"/>
      <c r="BPU500" s="658"/>
      <c r="BPV500" s="658"/>
      <c r="BPW500" s="658"/>
      <c r="BPX500" s="658"/>
      <c r="BPY500" s="658"/>
      <c r="BPZ500" s="658"/>
      <c r="BQA500" s="658"/>
      <c r="BQB500" s="658"/>
      <c r="BQC500" s="658"/>
      <c r="BQD500" s="658"/>
      <c r="BQE500" s="658"/>
      <c r="BQF500" s="658"/>
      <c r="BQG500" s="658"/>
      <c r="BQH500" s="658"/>
      <c r="BQI500" s="658"/>
      <c r="BQJ500" s="658"/>
      <c r="BQK500" s="658"/>
      <c r="BQL500" s="658"/>
      <c r="BQM500" s="658"/>
      <c r="BQN500" s="658"/>
      <c r="BQO500" s="658"/>
      <c r="BQP500" s="658"/>
      <c r="BQQ500" s="658"/>
      <c r="BQR500" s="658"/>
      <c r="BQS500" s="658"/>
      <c r="BQT500" s="658"/>
      <c r="BQU500" s="658"/>
      <c r="BQV500" s="658"/>
      <c r="BQW500" s="658"/>
      <c r="BQX500" s="658"/>
      <c r="BQY500" s="658"/>
      <c r="BQZ500" s="658"/>
      <c r="BRA500" s="658"/>
      <c r="BRB500" s="658"/>
      <c r="BRC500" s="658"/>
      <c r="BRD500" s="658"/>
      <c r="BRE500" s="658"/>
      <c r="BRF500" s="658"/>
      <c r="BRG500" s="658"/>
      <c r="BRH500" s="658"/>
      <c r="BRI500" s="658"/>
      <c r="BRJ500" s="658"/>
      <c r="BRK500" s="658"/>
      <c r="BRL500" s="658"/>
      <c r="BRM500" s="658"/>
      <c r="BRN500" s="658"/>
      <c r="BRO500" s="658"/>
      <c r="BRP500" s="658"/>
      <c r="BRQ500" s="658"/>
      <c r="BRR500" s="658"/>
      <c r="BRS500" s="658"/>
      <c r="BRT500" s="658"/>
      <c r="BRU500" s="658"/>
      <c r="BRV500" s="658"/>
      <c r="BRW500" s="658"/>
      <c r="BRX500" s="658"/>
      <c r="BRY500" s="658"/>
      <c r="BRZ500" s="658"/>
      <c r="BSA500" s="658"/>
      <c r="BSB500" s="658"/>
      <c r="BSC500" s="658"/>
      <c r="BSD500" s="658"/>
      <c r="BSE500" s="658"/>
      <c r="BSF500" s="658"/>
      <c r="BSG500" s="658"/>
      <c r="BSH500" s="658"/>
      <c r="BSI500" s="658"/>
      <c r="BSJ500" s="658"/>
      <c r="BSK500" s="658"/>
      <c r="BSL500" s="658"/>
      <c r="BSM500" s="658"/>
      <c r="BSN500" s="658"/>
      <c r="BSO500" s="658"/>
      <c r="BSP500" s="658"/>
      <c r="BSQ500" s="658"/>
      <c r="BSR500" s="658"/>
      <c r="BSS500" s="658"/>
      <c r="BST500" s="658"/>
      <c r="BSU500" s="658"/>
      <c r="BSV500" s="658"/>
      <c r="BSW500" s="658"/>
      <c r="BSX500" s="658"/>
      <c r="BSY500" s="658"/>
      <c r="BSZ500" s="658"/>
      <c r="BTA500" s="658"/>
      <c r="BTB500" s="658"/>
      <c r="BTC500" s="658"/>
      <c r="BTD500" s="658"/>
      <c r="BTE500" s="658"/>
      <c r="BTF500" s="658"/>
      <c r="BTG500" s="658"/>
      <c r="BTH500" s="658"/>
      <c r="BTI500" s="658"/>
      <c r="BTJ500" s="658"/>
      <c r="BTK500" s="658"/>
      <c r="BTL500" s="658"/>
      <c r="BTM500" s="658"/>
      <c r="BTN500" s="658"/>
      <c r="BTO500" s="658"/>
      <c r="BTP500" s="658"/>
      <c r="BTQ500" s="658"/>
      <c r="BTR500" s="658"/>
      <c r="BTS500" s="658"/>
      <c r="BTT500" s="658"/>
      <c r="BTU500" s="658"/>
      <c r="BTV500" s="658"/>
      <c r="BTW500" s="658"/>
      <c r="BTX500" s="658"/>
      <c r="BTY500" s="658"/>
      <c r="BTZ500" s="658"/>
      <c r="BUA500" s="658"/>
      <c r="BUB500" s="658"/>
      <c r="BUC500" s="658"/>
      <c r="BUD500" s="658"/>
      <c r="BUE500" s="658"/>
      <c r="BUF500" s="658"/>
      <c r="BUG500" s="658"/>
      <c r="BUH500" s="658"/>
      <c r="BUI500" s="658"/>
      <c r="BUJ500" s="658"/>
      <c r="BUK500" s="658"/>
      <c r="BUL500" s="658"/>
      <c r="BUM500" s="658"/>
      <c r="BUN500" s="658"/>
      <c r="BUO500" s="658"/>
      <c r="BUP500" s="658"/>
      <c r="BUQ500" s="658"/>
      <c r="BUR500" s="658"/>
      <c r="BUS500" s="658"/>
      <c r="BUT500" s="658"/>
      <c r="BUU500" s="658"/>
      <c r="BUV500" s="658"/>
      <c r="BUW500" s="658"/>
      <c r="BUX500" s="658"/>
      <c r="BUY500" s="658"/>
      <c r="BUZ500" s="658"/>
      <c r="BVA500" s="658"/>
      <c r="BVB500" s="658"/>
      <c r="BVC500" s="658"/>
      <c r="BVD500" s="658"/>
      <c r="BVE500" s="658"/>
      <c r="BVF500" s="658"/>
      <c r="BVG500" s="658"/>
      <c r="BVH500" s="658"/>
      <c r="BVI500" s="658"/>
      <c r="BVJ500" s="658"/>
      <c r="BVK500" s="658"/>
      <c r="BVL500" s="658"/>
      <c r="BVM500" s="658"/>
      <c r="BVN500" s="658"/>
      <c r="BVO500" s="658"/>
      <c r="BVP500" s="658"/>
      <c r="BVQ500" s="658"/>
      <c r="BVR500" s="658"/>
      <c r="BVS500" s="658"/>
      <c r="BVT500" s="658"/>
      <c r="BVU500" s="658"/>
      <c r="BVV500" s="658"/>
      <c r="BVW500" s="658"/>
      <c r="BVX500" s="658"/>
      <c r="BVY500" s="658"/>
      <c r="BVZ500" s="658"/>
      <c r="BWA500" s="658"/>
      <c r="BWB500" s="658"/>
      <c r="BWC500" s="658"/>
      <c r="BWD500" s="658"/>
      <c r="BWE500" s="658"/>
      <c r="BWF500" s="658"/>
      <c r="BWG500" s="658"/>
      <c r="BWH500" s="658"/>
      <c r="BWI500" s="658"/>
      <c r="BWJ500" s="658"/>
      <c r="BWK500" s="658"/>
      <c r="BWL500" s="658"/>
      <c r="BWM500" s="658"/>
      <c r="BWN500" s="658"/>
      <c r="BWO500" s="658"/>
      <c r="BWP500" s="658"/>
      <c r="BWQ500" s="658"/>
      <c r="BWR500" s="658"/>
      <c r="BWS500" s="658"/>
      <c r="BWT500" s="658"/>
      <c r="BWU500" s="658"/>
      <c r="BWV500" s="658"/>
      <c r="BWW500" s="658"/>
      <c r="BWX500" s="658"/>
      <c r="BWY500" s="658"/>
      <c r="BWZ500" s="658"/>
      <c r="BXA500" s="658"/>
      <c r="BXB500" s="658"/>
      <c r="BXC500" s="658"/>
      <c r="BXD500" s="658"/>
      <c r="BXE500" s="658"/>
      <c r="BXF500" s="658"/>
      <c r="BXG500" s="658"/>
      <c r="BXH500" s="658"/>
      <c r="BXI500" s="658"/>
      <c r="BXJ500" s="658"/>
      <c r="BXK500" s="658"/>
      <c r="BXL500" s="658"/>
      <c r="BXM500" s="658"/>
      <c r="BXN500" s="658"/>
      <c r="BXO500" s="658"/>
      <c r="BXP500" s="658"/>
      <c r="BXQ500" s="658"/>
      <c r="BXR500" s="658"/>
      <c r="BXS500" s="658"/>
      <c r="BXT500" s="658"/>
      <c r="BXU500" s="658"/>
      <c r="BXV500" s="658"/>
      <c r="BXW500" s="658"/>
      <c r="BXX500" s="658"/>
      <c r="BXY500" s="658"/>
      <c r="BXZ500" s="658"/>
      <c r="BYA500" s="658"/>
      <c r="BYB500" s="658"/>
      <c r="BYC500" s="658"/>
      <c r="BYD500" s="658"/>
      <c r="BYE500" s="658"/>
      <c r="BYF500" s="658"/>
      <c r="BYG500" s="658"/>
      <c r="BYH500" s="658"/>
      <c r="BYI500" s="658"/>
      <c r="BYJ500" s="658"/>
      <c r="BYK500" s="658"/>
      <c r="BYL500" s="658"/>
      <c r="BYM500" s="658"/>
      <c r="BYN500" s="658"/>
      <c r="BYO500" s="658"/>
      <c r="BYP500" s="658"/>
      <c r="BYQ500" s="658"/>
      <c r="BYR500" s="658"/>
      <c r="BYS500" s="658"/>
      <c r="BYT500" s="658"/>
      <c r="BYU500" s="658"/>
      <c r="BYV500" s="658"/>
      <c r="BYW500" s="658"/>
      <c r="BYX500" s="658"/>
      <c r="BYY500" s="658"/>
      <c r="BYZ500" s="658"/>
      <c r="BZA500" s="658"/>
      <c r="BZB500" s="658"/>
      <c r="BZC500" s="658"/>
      <c r="BZD500" s="658"/>
      <c r="BZE500" s="658"/>
      <c r="BZF500" s="658"/>
      <c r="BZG500" s="658"/>
      <c r="BZH500" s="658"/>
      <c r="BZI500" s="658"/>
      <c r="BZJ500" s="658"/>
      <c r="BZK500" s="658"/>
      <c r="BZL500" s="658"/>
      <c r="BZM500" s="658"/>
      <c r="BZN500" s="658"/>
      <c r="BZO500" s="658"/>
      <c r="BZP500" s="658"/>
      <c r="BZQ500" s="658"/>
      <c r="BZR500" s="658"/>
      <c r="BZS500" s="658"/>
      <c r="BZT500" s="658"/>
      <c r="BZU500" s="658"/>
      <c r="BZV500" s="658"/>
      <c r="BZW500" s="658"/>
      <c r="BZX500" s="658"/>
      <c r="BZY500" s="658"/>
      <c r="BZZ500" s="658"/>
      <c r="CAA500" s="658"/>
      <c r="CAB500" s="658"/>
      <c r="CAC500" s="658"/>
      <c r="CAD500" s="658"/>
      <c r="CAE500" s="658"/>
      <c r="CAF500" s="658"/>
      <c r="CAG500" s="658"/>
      <c r="CAH500" s="658"/>
      <c r="CAI500" s="658"/>
      <c r="CAJ500" s="658"/>
      <c r="CAK500" s="658"/>
      <c r="CAL500" s="658"/>
      <c r="CAM500" s="658"/>
      <c r="CAN500" s="658"/>
      <c r="CAO500" s="658"/>
      <c r="CAP500" s="658"/>
      <c r="CAQ500" s="658"/>
      <c r="CAR500" s="658"/>
      <c r="CAS500" s="658"/>
      <c r="CAT500" s="658"/>
      <c r="CAU500" s="658"/>
      <c r="CAV500" s="658"/>
      <c r="CAW500" s="658"/>
      <c r="CAX500" s="658"/>
      <c r="CAY500" s="658"/>
      <c r="CAZ500" s="658"/>
      <c r="CBA500" s="658"/>
      <c r="CBB500" s="658"/>
      <c r="CBC500" s="658"/>
      <c r="CBD500" s="658"/>
      <c r="CBE500" s="658"/>
      <c r="CBF500" s="658"/>
      <c r="CBG500" s="658"/>
      <c r="CBH500" s="658"/>
      <c r="CBI500" s="658"/>
      <c r="CBJ500" s="658"/>
      <c r="CBK500" s="658"/>
      <c r="CBL500" s="658"/>
      <c r="CBM500" s="658"/>
      <c r="CBN500" s="658"/>
      <c r="CBO500" s="658"/>
      <c r="CBP500" s="658"/>
      <c r="CBQ500" s="658"/>
      <c r="CBR500" s="658"/>
      <c r="CBS500" s="658"/>
      <c r="CBT500" s="658"/>
      <c r="CBU500" s="658"/>
      <c r="CBV500" s="658"/>
      <c r="CBW500" s="658"/>
      <c r="CBX500" s="658"/>
      <c r="CBY500" s="658"/>
      <c r="CBZ500" s="658"/>
      <c r="CCA500" s="658"/>
      <c r="CCB500" s="658"/>
      <c r="CCC500" s="658"/>
      <c r="CCD500" s="658"/>
      <c r="CCE500" s="658"/>
      <c r="CCF500" s="658"/>
      <c r="CCG500" s="658"/>
      <c r="CCH500" s="658"/>
      <c r="CCI500" s="658"/>
      <c r="CCJ500" s="658"/>
      <c r="CCK500" s="658"/>
      <c r="CCL500" s="658"/>
      <c r="CCM500" s="658"/>
      <c r="CCN500" s="658"/>
      <c r="CCO500" s="658"/>
      <c r="CCP500" s="658"/>
      <c r="CCQ500" s="658"/>
      <c r="CCR500" s="658"/>
      <c r="CCS500" s="658"/>
      <c r="CCT500" s="658"/>
      <c r="CCU500" s="658"/>
      <c r="CCV500" s="658"/>
      <c r="CCW500" s="658"/>
      <c r="CCX500" s="658"/>
      <c r="CCY500" s="658"/>
      <c r="CCZ500" s="658"/>
      <c r="CDA500" s="658"/>
      <c r="CDB500" s="658"/>
      <c r="CDC500" s="658"/>
      <c r="CDD500" s="658"/>
      <c r="CDE500" s="658"/>
      <c r="CDF500" s="658"/>
      <c r="CDG500" s="658"/>
      <c r="CDH500" s="658"/>
      <c r="CDI500" s="658"/>
      <c r="CDJ500" s="658"/>
      <c r="CDK500" s="658"/>
      <c r="CDL500" s="658"/>
      <c r="CDM500" s="658"/>
      <c r="CDN500" s="658"/>
      <c r="CDO500" s="658"/>
      <c r="CDP500" s="658"/>
      <c r="CDQ500" s="658"/>
      <c r="CDR500" s="658"/>
      <c r="CDS500" s="658"/>
      <c r="CDT500" s="658"/>
      <c r="CDU500" s="658"/>
      <c r="CDV500" s="658"/>
      <c r="CDW500" s="658"/>
      <c r="CDX500" s="658"/>
      <c r="CDY500" s="658"/>
      <c r="CDZ500" s="658"/>
      <c r="CEA500" s="658"/>
      <c r="CEB500" s="658"/>
      <c r="CEC500" s="658"/>
      <c r="CED500" s="658"/>
      <c r="CEE500" s="658"/>
      <c r="CEF500" s="658"/>
      <c r="CEG500" s="658"/>
      <c r="CEH500" s="658"/>
      <c r="CEI500" s="658"/>
      <c r="CEJ500" s="658"/>
      <c r="CEK500" s="658"/>
      <c r="CEL500" s="658"/>
      <c r="CEM500" s="658"/>
      <c r="CEN500" s="658"/>
      <c r="CEO500" s="658"/>
      <c r="CEP500" s="658"/>
      <c r="CEQ500" s="658"/>
      <c r="CER500" s="658"/>
      <c r="CES500" s="658"/>
      <c r="CET500" s="658"/>
      <c r="CEU500" s="658"/>
      <c r="CEV500" s="658"/>
      <c r="CEW500" s="658"/>
      <c r="CEX500" s="658"/>
      <c r="CEY500" s="658"/>
      <c r="CEZ500" s="658"/>
      <c r="CFA500" s="658"/>
      <c r="CFB500" s="658"/>
      <c r="CFC500" s="658"/>
      <c r="CFD500" s="658"/>
      <c r="CFE500" s="658"/>
      <c r="CFF500" s="658"/>
      <c r="CFG500" s="658"/>
      <c r="CFH500" s="658"/>
      <c r="CFI500" s="658"/>
      <c r="CFJ500" s="658"/>
      <c r="CFK500" s="658"/>
      <c r="CFL500" s="658"/>
      <c r="CFM500" s="658"/>
      <c r="CFN500" s="658"/>
      <c r="CFO500" s="658"/>
      <c r="CFP500" s="658"/>
      <c r="CFQ500" s="658"/>
      <c r="CFR500" s="658"/>
      <c r="CFS500" s="658"/>
      <c r="CFT500" s="658"/>
      <c r="CFU500" s="658"/>
      <c r="CFV500" s="658"/>
      <c r="CFW500" s="658"/>
      <c r="CFX500" s="658"/>
      <c r="CFY500" s="658"/>
      <c r="CFZ500" s="658"/>
      <c r="CGA500" s="658"/>
      <c r="CGB500" s="658"/>
      <c r="CGC500" s="658"/>
      <c r="CGD500" s="658"/>
      <c r="CGE500" s="658"/>
      <c r="CGF500" s="658"/>
      <c r="CGG500" s="658"/>
      <c r="CGH500" s="658"/>
      <c r="CGI500" s="658"/>
      <c r="CGJ500" s="658"/>
      <c r="CGK500" s="658"/>
      <c r="CGL500" s="658"/>
      <c r="CGM500" s="658"/>
      <c r="CGN500" s="658"/>
      <c r="CGO500" s="658"/>
      <c r="CGP500" s="658"/>
      <c r="CGQ500" s="658"/>
      <c r="CGR500" s="658"/>
      <c r="CGS500" s="658"/>
      <c r="CGT500" s="658"/>
      <c r="CGU500" s="658"/>
      <c r="CGV500" s="658"/>
      <c r="CGW500" s="658"/>
      <c r="CGX500" s="658"/>
      <c r="CGY500" s="658"/>
      <c r="CGZ500" s="658"/>
      <c r="CHA500" s="658"/>
      <c r="CHB500" s="658"/>
      <c r="CHC500" s="658"/>
      <c r="CHD500" s="658"/>
      <c r="CHE500" s="658"/>
      <c r="CHF500" s="658"/>
      <c r="CHG500" s="658"/>
      <c r="CHH500" s="658"/>
      <c r="CHI500" s="658"/>
      <c r="CHJ500" s="658"/>
      <c r="CHK500" s="658"/>
      <c r="CHL500" s="658"/>
      <c r="CHM500" s="658"/>
      <c r="CHN500" s="658"/>
      <c r="CHO500" s="658"/>
      <c r="CHP500" s="658"/>
      <c r="CHQ500" s="658"/>
      <c r="CHR500" s="658"/>
      <c r="CHS500" s="658"/>
      <c r="CHT500" s="658"/>
      <c r="CHU500" s="658"/>
      <c r="CHV500" s="658"/>
      <c r="CHW500" s="658"/>
      <c r="CHX500" s="658"/>
      <c r="CHY500" s="658"/>
      <c r="CHZ500" s="658"/>
      <c r="CIA500" s="658"/>
      <c r="CIB500" s="658"/>
      <c r="CIC500" s="658"/>
      <c r="CID500" s="658"/>
      <c r="CIE500" s="658"/>
      <c r="CIF500" s="658"/>
      <c r="CIG500" s="658"/>
      <c r="CIH500" s="658"/>
      <c r="CII500" s="658"/>
      <c r="CIJ500" s="658"/>
      <c r="CIK500" s="658"/>
      <c r="CIL500" s="658"/>
      <c r="CIM500" s="658"/>
      <c r="CIN500" s="658"/>
      <c r="CIO500" s="658"/>
      <c r="CIP500" s="658"/>
      <c r="CIQ500" s="658"/>
      <c r="CIR500" s="658"/>
      <c r="CIS500" s="658"/>
      <c r="CIT500" s="658"/>
      <c r="CIU500" s="658"/>
      <c r="CIV500" s="658"/>
      <c r="CIW500" s="658"/>
      <c r="CIX500" s="658"/>
      <c r="CIY500" s="658"/>
      <c r="CIZ500" s="658"/>
      <c r="CJA500" s="658"/>
      <c r="CJB500" s="658"/>
      <c r="CJC500" s="658"/>
      <c r="CJD500" s="658"/>
      <c r="CJE500" s="658"/>
      <c r="CJF500" s="658"/>
      <c r="CJG500" s="658"/>
      <c r="CJH500" s="658"/>
      <c r="CJI500" s="658"/>
      <c r="CJJ500" s="658"/>
      <c r="CJK500" s="658"/>
      <c r="CJL500" s="658"/>
      <c r="CJM500" s="658"/>
      <c r="CJN500" s="658"/>
      <c r="CJO500" s="658"/>
      <c r="CJP500" s="658"/>
      <c r="CJQ500" s="658"/>
      <c r="CJR500" s="658"/>
      <c r="CJS500" s="658"/>
      <c r="CJT500" s="658"/>
      <c r="CJU500" s="658"/>
      <c r="CJV500" s="658"/>
      <c r="CJW500" s="658"/>
      <c r="CJX500" s="658"/>
      <c r="CJY500" s="658"/>
      <c r="CJZ500" s="658"/>
      <c r="CKA500" s="658"/>
      <c r="CKB500" s="658"/>
      <c r="CKC500" s="658"/>
      <c r="CKD500" s="658"/>
      <c r="CKE500" s="658"/>
      <c r="CKF500" s="658"/>
      <c r="CKG500" s="658"/>
      <c r="CKH500" s="658"/>
      <c r="CKI500" s="658"/>
      <c r="CKJ500" s="658"/>
      <c r="CKK500" s="658"/>
      <c r="CKL500" s="658"/>
      <c r="CKM500" s="658"/>
      <c r="CKN500" s="658"/>
      <c r="CKO500" s="658"/>
      <c r="CKP500" s="658"/>
      <c r="CKQ500" s="658"/>
      <c r="CKR500" s="658"/>
      <c r="CKS500" s="658"/>
      <c r="CKT500" s="658"/>
      <c r="CKU500" s="658"/>
      <c r="CKV500" s="658"/>
      <c r="CKW500" s="658"/>
      <c r="CKX500" s="658"/>
      <c r="CKY500" s="658"/>
      <c r="CKZ500" s="658"/>
      <c r="CLA500" s="658"/>
      <c r="CLB500" s="658"/>
      <c r="CLC500" s="658"/>
      <c r="CLD500" s="658"/>
      <c r="CLE500" s="658"/>
      <c r="CLF500" s="658"/>
      <c r="CLG500" s="658"/>
      <c r="CLH500" s="658"/>
      <c r="CLI500" s="658"/>
      <c r="CLJ500" s="658"/>
      <c r="CLK500" s="658"/>
      <c r="CLL500" s="658"/>
      <c r="CLM500" s="658"/>
      <c r="CLN500" s="658"/>
      <c r="CLO500" s="658"/>
      <c r="CLP500" s="658"/>
      <c r="CLQ500" s="658"/>
      <c r="CLR500" s="658"/>
      <c r="CLS500" s="658"/>
      <c r="CLT500" s="658"/>
      <c r="CLU500" s="658"/>
      <c r="CLV500" s="658"/>
      <c r="CLW500" s="658"/>
      <c r="CLX500" s="658"/>
      <c r="CLY500" s="658"/>
      <c r="CLZ500" s="658"/>
      <c r="CMA500" s="658"/>
      <c r="CMB500" s="658"/>
      <c r="CMC500" s="658"/>
      <c r="CMD500" s="658"/>
      <c r="CME500" s="658"/>
      <c r="CMF500" s="658"/>
      <c r="CMG500" s="658"/>
      <c r="CMH500" s="658"/>
      <c r="CMI500" s="658"/>
      <c r="CMJ500" s="658"/>
      <c r="CMK500" s="658"/>
      <c r="CML500" s="658"/>
      <c r="CMM500" s="658"/>
      <c r="CMN500" s="658"/>
      <c r="CMO500" s="658"/>
      <c r="CMP500" s="658"/>
      <c r="CMQ500" s="658"/>
      <c r="CMR500" s="658"/>
      <c r="CMS500" s="658"/>
      <c r="CMT500" s="658"/>
      <c r="CMU500" s="658"/>
      <c r="CMV500" s="658"/>
      <c r="CMW500" s="658"/>
      <c r="CMX500" s="658"/>
      <c r="CMY500" s="658"/>
      <c r="CMZ500" s="658"/>
      <c r="CNA500" s="658"/>
      <c r="CNB500" s="658"/>
      <c r="CNC500" s="658"/>
      <c r="CND500" s="658"/>
      <c r="CNE500" s="658"/>
      <c r="CNF500" s="658"/>
      <c r="CNG500" s="658"/>
      <c r="CNH500" s="658"/>
      <c r="CNI500" s="658"/>
      <c r="CNJ500" s="658"/>
      <c r="CNK500" s="658"/>
      <c r="CNL500" s="658"/>
      <c r="CNM500" s="658"/>
      <c r="CNN500" s="658"/>
      <c r="CNO500" s="658"/>
      <c r="CNP500" s="658"/>
      <c r="CNQ500" s="658"/>
      <c r="CNR500" s="658"/>
      <c r="CNS500" s="658"/>
      <c r="CNT500" s="658"/>
      <c r="CNU500" s="658"/>
      <c r="CNV500" s="658"/>
      <c r="CNW500" s="658"/>
      <c r="CNX500" s="658"/>
      <c r="CNY500" s="658"/>
      <c r="CNZ500" s="658"/>
      <c r="COA500" s="658"/>
      <c r="COB500" s="658"/>
      <c r="COC500" s="658"/>
      <c r="COD500" s="658"/>
      <c r="COE500" s="658"/>
      <c r="COF500" s="658"/>
      <c r="COG500" s="658"/>
      <c r="COH500" s="658"/>
      <c r="COI500" s="658"/>
      <c r="COJ500" s="658"/>
      <c r="COK500" s="658"/>
      <c r="COL500" s="658"/>
      <c r="COM500" s="658"/>
      <c r="CON500" s="658"/>
      <c r="COO500" s="658"/>
      <c r="COP500" s="658"/>
      <c r="COQ500" s="658"/>
      <c r="COR500" s="658"/>
      <c r="COS500" s="658"/>
      <c r="COT500" s="658"/>
      <c r="COU500" s="658"/>
      <c r="COV500" s="658"/>
      <c r="COW500" s="658"/>
      <c r="COX500" s="658"/>
      <c r="COY500" s="658"/>
      <c r="COZ500" s="658"/>
      <c r="CPA500" s="658"/>
      <c r="CPB500" s="658"/>
      <c r="CPC500" s="658"/>
      <c r="CPD500" s="658"/>
      <c r="CPE500" s="658"/>
      <c r="CPF500" s="658"/>
      <c r="CPG500" s="658"/>
      <c r="CPH500" s="658"/>
      <c r="CPI500" s="658"/>
      <c r="CPJ500" s="658"/>
      <c r="CPK500" s="658"/>
      <c r="CPL500" s="658"/>
      <c r="CPM500" s="658"/>
      <c r="CPN500" s="658"/>
      <c r="CPO500" s="658"/>
      <c r="CPP500" s="658"/>
      <c r="CPQ500" s="658"/>
      <c r="CPR500" s="658"/>
      <c r="CPS500" s="658"/>
      <c r="CPT500" s="658"/>
      <c r="CPU500" s="658"/>
      <c r="CPV500" s="658"/>
      <c r="CPW500" s="658"/>
      <c r="CPX500" s="658"/>
      <c r="CPY500" s="658"/>
      <c r="CPZ500" s="658"/>
      <c r="CQA500" s="658"/>
      <c r="CQB500" s="658"/>
      <c r="CQC500" s="658"/>
      <c r="CQD500" s="658"/>
      <c r="CQE500" s="658"/>
      <c r="CQF500" s="658"/>
      <c r="CQG500" s="658"/>
      <c r="CQH500" s="658"/>
      <c r="CQI500" s="658"/>
      <c r="CQJ500" s="658"/>
      <c r="CQK500" s="658"/>
      <c r="CQL500" s="658"/>
      <c r="CQM500" s="658"/>
      <c r="CQN500" s="658"/>
      <c r="CQO500" s="658"/>
      <c r="CQP500" s="658"/>
      <c r="CQQ500" s="658"/>
      <c r="CQR500" s="658"/>
      <c r="CQS500" s="658"/>
      <c r="CQT500" s="658"/>
      <c r="CQU500" s="658"/>
      <c r="CQV500" s="658"/>
      <c r="CQW500" s="658"/>
      <c r="CQX500" s="658"/>
      <c r="CQY500" s="658"/>
      <c r="CQZ500" s="658"/>
      <c r="CRA500" s="658"/>
      <c r="CRB500" s="658"/>
      <c r="CRC500" s="658"/>
      <c r="CRD500" s="658"/>
      <c r="CRE500" s="658"/>
      <c r="CRF500" s="658"/>
      <c r="CRG500" s="658"/>
      <c r="CRH500" s="658"/>
      <c r="CRI500" s="658"/>
      <c r="CRJ500" s="658"/>
      <c r="CRK500" s="658"/>
      <c r="CRL500" s="658"/>
      <c r="CRM500" s="658"/>
      <c r="CRN500" s="658"/>
      <c r="CRO500" s="658"/>
      <c r="CRP500" s="658"/>
      <c r="CRQ500" s="658"/>
      <c r="CRR500" s="658"/>
      <c r="CRS500" s="658"/>
      <c r="CRT500" s="658"/>
      <c r="CRU500" s="658"/>
      <c r="CRV500" s="658"/>
      <c r="CRW500" s="658"/>
      <c r="CRX500" s="658"/>
      <c r="CRY500" s="658"/>
      <c r="CRZ500" s="658"/>
      <c r="CSA500" s="658"/>
      <c r="CSB500" s="658"/>
      <c r="CSC500" s="658"/>
      <c r="CSD500" s="658"/>
      <c r="CSE500" s="658"/>
      <c r="CSF500" s="658"/>
      <c r="CSG500" s="658"/>
      <c r="CSH500" s="658"/>
      <c r="CSI500" s="658"/>
      <c r="CSJ500" s="658"/>
      <c r="CSK500" s="658"/>
      <c r="CSL500" s="658"/>
      <c r="CSM500" s="658"/>
      <c r="CSN500" s="658"/>
      <c r="CSO500" s="658"/>
      <c r="CSP500" s="658"/>
      <c r="CSQ500" s="658"/>
      <c r="CSR500" s="658"/>
      <c r="CSS500" s="658"/>
      <c r="CST500" s="658"/>
      <c r="CSU500" s="658"/>
      <c r="CSV500" s="658"/>
      <c r="CSW500" s="658"/>
      <c r="CSX500" s="658"/>
      <c r="CSY500" s="658"/>
      <c r="CSZ500" s="658"/>
      <c r="CTA500" s="658"/>
      <c r="CTB500" s="658"/>
      <c r="CTC500" s="658"/>
      <c r="CTD500" s="658"/>
      <c r="CTE500" s="658"/>
      <c r="CTF500" s="658"/>
      <c r="CTG500" s="658"/>
      <c r="CTH500" s="658"/>
      <c r="CTI500" s="658"/>
      <c r="CTJ500" s="658"/>
      <c r="CTK500" s="658"/>
      <c r="CTL500" s="658"/>
      <c r="CTM500" s="658"/>
      <c r="CTN500" s="658"/>
      <c r="CTO500" s="658"/>
      <c r="CTP500" s="658"/>
      <c r="CTQ500" s="658"/>
      <c r="CTR500" s="658"/>
      <c r="CTS500" s="658"/>
      <c r="CTT500" s="658"/>
      <c r="CTU500" s="658"/>
      <c r="CTV500" s="658"/>
      <c r="CTW500" s="658"/>
      <c r="CTX500" s="658"/>
      <c r="CTY500" s="658"/>
      <c r="CTZ500" s="658"/>
      <c r="CUA500" s="658"/>
      <c r="CUB500" s="658"/>
      <c r="CUC500" s="658"/>
      <c r="CUD500" s="658"/>
      <c r="CUE500" s="658"/>
      <c r="CUF500" s="658"/>
      <c r="CUG500" s="658"/>
      <c r="CUH500" s="658"/>
      <c r="CUI500" s="658"/>
      <c r="CUJ500" s="658"/>
      <c r="CUK500" s="658"/>
      <c r="CUL500" s="658"/>
      <c r="CUM500" s="658"/>
      <c r="CUN500" s="658"/>
      <c r="CUO500" s="658"/>
      <c r="CUP500" s="658"/>
      <c r="CUQ500" s="658"/>
      <c r="CUR500" s="658"/>
      <c r="CUS500" s="658"/>
      <c r="CUT500" s="658"/>
      <c r="CUU500" s="658"/>
      <c r="CUV500" s="658"/>
      <c r="CUW500" s="658"/>
      <c r="CUX500" s="658"/>
      <c r="CUY500" s="658"/>
      <c r="CUZ500" s="658"/>
      <c r="CVA500" s="658"/>
      <c r="CVB500" s="658"/>
      <c r="CVC500" s="658"/>
      <c r="CVD500" s="658"/>
      <c r="CVE500" s="658"/>
      <c r="CVF500" s="658"/>
      <c r="CVG500" s="658"/>
      <c r="CVH500" s="658"/>
      <c r="CVI500" s="658"/>
      <c r="CVJ500" s="658"/>
      <c r="CVK500" s="658"/>
      <c r="CVL500" s="658"/>
      <c r="CVM500" s="658"/>
      <c r="CVN500" s="658"/>
      <c r="CVO500" s="658"/>
      <c r="CVP500" s="658"/>
      <c r="CVQ500" s="658"/>
      <c r="CVR500" s="658"/>
      <c r="CVS500" s="658"/>
      <c r="CVT500" s="658"/>
      <c r="CVU500" s="658"/>
      <c r="CVV500" s="658"/>
      <c r="CVW500" s="658"/>
      <c r="CVX500" s="658"/>
      <c r="CVY500" s="658"/>
      <c r="CVZ500" s="658"/>
      <c r="CWA500" s="658"/>
      <c r="CWB500" s="658"/>
      <c r="CWC500" s="658"/>
      <c r="CWD500" s="658"/>
      <c r="CWE500" s="658"/>
      <c r="CWF500" s="658"/>
      <c r="CWG500" s="658"/>
      <c r="CWH500" s="658"/>
      <c r="CWI500" s="658"/>
      <c r="CWJ500" s="658"/>
      <c r="CWK500" s="658"/>
      <c r="CWL500" s="658"/>
      <c r="CWM500" s="658"/>
      <c r="CWN500" s="658"/>
      <c r="CWO500" s="658"/>
      <c r="CWP500" s="658"/>
      <c r="CWQ500" s="658"/>
      <c r="CWR500" s="658"/>
      <c r="CWS500" s="658"/>
      <c r="CWT500" s="658"/>
      <c r="CWU500" s="658"/>
      <c r="CWV500" s="658"/>
      <c r="CWW500" s="658"/>
      <c r="CWX500" s="658"/>
      <c r="CWY500" s="658"/>
      <c r="CWZ500" s="658"/>
      <c r="CXA500" s="658"/>
      <c r="CXB500" s="658"/>
      <c r="CXC500" s="658"/>
      <c r="CXD500" s="658"/>
      <c r="CXE500" s="658"/>
      <c r="CXF500" s="658"/>
      <c r="CXG500" s="658"/>
      <c r="CXH500" s="658"/>
      <c r="CXI500" s="658"/>
      <c r="CXJ500" s="658"/>
      <c r="CXK500" s="658"/>
      <c r="CXL500" s="658"/>
      <c r="CXM500" s="658"/>
      <c r="CXN500" s="658"/>
      <c r="CXO500" s="658"/>
      <c r="CXP500" s="658"/>
      <c r="CXQ500" s="658"/>
      <c r="CXR500" s="658"/>
      <c r="CXS500" s="658"/>
      <c r="CXT500" s="658"/>
      <c r="CXU500" s="658"/>
      <c r="CXV500" s="658"/>
      <c r="CXW500" s="658"/>
      <c r="CXX500" s="658"/>
      <c r="CXY500" s="658"/>
      <c r="CXZ500" s="658"/>
      <c r="CYA500" s="658"/>
      <c r="CYB500" s="658"/>
      <c r="CYC500" s="658"/>
      <c r="CYD500" s="658"/>
      <c r="CYE500" s="658"/>
      <c r="CYF500" s="658"/>
      <c r="CYG500" s="658"/>
      <c r="CYH500" s="658"/>
      <c r="CYI500" s="658"/>
      <c r="CYJ500" s="658"/>
      <c r="CYK500" s="658"/>
      <c r="CYL500" s="658"/>
      <c r="CYM500" s="658"/>
      <c r="CYN500" s="658"/>
      <c r="CYO500" s="658"/>
      <c r="CYP500" s="658"/>
      <c r="CYQ500" s="658"/>
      <c r="CYR500" s="658"/>
      <c r="CYS500" s="658"/>
      <c r="CYT500" s="658"/>
      <c r="CYU500" s="658"/>
      <c r="CYV500" s="658"/>
      <c r="CYW500" s="658"/>
      <c r="CYX500" s="658"/>
      <c r="CYY500" s="658"/>
      <c r="CYZ500" s="658"/>
      <c r="CZA500" s="658"/>
      <c r="CZB500" s="658"/>
      <c r="CZC500" s="658"/>
      <c r="CZD500" s="658"/>
      <c r="CZE500" s="658"/>
      <c r="CZF500" s="658"/>
      <c r="CZG500" s="658"/>
      <c r="CZH500" s="658"/>
      <c r="CZI500" s="658"/>
      <c r="CZJ500" s="658"/>
      <c r="CZK500" s="658"/>
      <c r="CZL500" s="658"/>
      <c r="CZM500" s="658"/>
      <c r="CZN500" s="658"/>
      <c r="CZO500" s="658"/>
      <c r="CZP500" s="658"/>
      <c r="CZQ500" s="658"/>
      <c r="CZR500" s="658"/>
      <c r="CZS500" s="658"/>
      <c r="CZT500" s="658"/>
      <c r="CZU500" s="658"/>
      <c r="CZV500" s="658"/>
      <c r="CZW500" s="658"/>
      <c r="CZX500" s="658"/>
      <c r="CZY500" s="658"/>
      <c r="CZZ500" s="658"/>
      <c r="DAA500" s="658"/>
      <c r="DAB500" s="658"/>
      <c r="DAC500" s="658"/>
      <c r="DAD500" s="658"/>
      <c r="DAE500" s="658"/>
      <c r="DAF500" s="658"/>
      <c r="DAG500" s="658"/>
      <c r="DAH500" s="658"/>
      <c r="DAI500" s="658"/>
      <c r="DAJ500" s="658"/>
      <c r="DAK500" s="658"/>
      <c r="DAL500" s="658"/>
      <c r="DAM500" s="658"/>
      <c r="DAN500" s="658"/>
      <c r="DAO500" s="658"/>
      <c r="DAP500" s="658"/>
      <c r="DAQ500" s="658"/>
      <c r="DAR500" s="658"/>
      <c r="DAS500" s="658"/>
      <c r="DAT500" s="658"/>
      <c r="DAU500" s="658"/>
      <c r="DAV500" s="658"/>
      <c r="DAW500" s="658"/>
      <c r="DAX500" s="658"/>
      <c r="DAY500" s="658"/>
      <c r="DAZ500" s="658"/>
      <c r="DBA500" s="658"/>
      <c r="DBB500" s="658"/>
      <c r="DBC500" s="658"/>
      <c r="DBD500" s="658"/>
      <c r="DBE500" s="658"/>
      <c r="DBF500" s="658"/>
      <c r="DBG500" s="658"/>
      <c r="DBH500" s="658"/>
      <c r="DBI500" s="658"/>
      <c r="DBJ500" s="658"/>
      <c r="DBK500" s="658"/>
      <c r="DBL500" s="658"/>
      <c r="DBM500" s="658"/>
      <c r="DBN500" s="658"/>
      <c r="DBO500" s="658"/>
      <c r="DBP500" s="658"/>
      <c r="DBQ500" s="658"/>
      <c r="DBR500" s="658"/>
      <c r="DBS500" s="658"/>
      <c r="DBT500" s="658"/>
      <c r="DBU500" s="658"/>
      <c r="DBV500" s="658"/>
      <c r="DBW500" s="658"/>
      <c r="DBX500" s="658"/>
      <c r="DBY500" s="658"/>
      <c r="DBZ500" s="658"/>
      <c r="DCA500" s="658"/>
      <c r="DCB500" s="658"/>
      <c r="DCC500" s="658"/>
      <c r="DCD500" s="658"/>
      <c r="DCE500" s="658"/>
      <c r="DCF500" s="658"/>
      <c r="DCG500" s="658"/>
      <c r="DCH500" s="658"/>
      <c r="DCI500" s="658"/>
      <c r="DCJ500" s="658"/>
      <c r="DCK500" s="658"/>
      <c r="DCL500" s="658"/>
      <c r="DCM500" s="658"/>
      <c r="DCN500" s="658"/>
      <c r="DCO500" s="658"/>
      <c r="DCP500" s="658"/>
      <c r="DCQ500" s="658"/>
      <c r="DCR500" s="658"/>
      <c r="DCS500" s="658"/>
      <c r="DCT500" s="658"/>
      <c r="DCU500" s="658"/>
      <c r="DCV500" s="658"/>
      <c r="DCW500" s="658"/>
      <c r="DCX500" s="658"/>
      <c r="DCY500" s="658"/>
      <c r="DCZ500" s="658"/>
      <c r="DDA500" s="658"/>
      <c r="DDB500" s="658"/>
      <c r="DDC500" s="658"/>
      <c r="DDD500" s="658"/>
      <c r="DDE500" s="658"/>
      <c r="DDF500" s="658"/>
      <c r="DDG500" s="658"/>
      <c r="DDH500" s="658"/>
      <c r="DDI500" s="658"/>
      <c r="DDJ500" s="658"/>
      <c r="DDK500" s="658"/>
      <c r="DDL500" s="658"/>
      <c r="DDM500" s="658"/>
      <c r="DDN500" s="658"/>
      <c r="DDO500" s="658"/>
      <c r="DDP500" s="658"/>
      <c r="DDQ500" s="658"/>
      <c r="DDR500" s="658"/>
      <c r="DDS500" s="658"/>
      <c r="DDT500" s="658"/>
      <c r="DDU500" s="658"/>
      <c r="DDV500" s="658"/>
      <c r="DDW500" s="658"/>
      <c r="DDX500" s="658"/>
      <c r="DDY500" s="658"/>
      <c r="DDZ500" s="658"/>
      <c r="DEA500" s="658"/>
      <c r="DEB500" s="658"/>
      <c r="DEC500" s="658"/>
      <c r="DED500" s="658"/>
      <c r="DEE500" s="658"/>
      <c r="DEF500" s="658"/>
      <c r="DEG500" s="658"/>
      <c r="DEH500" s="658"/>
      <c r="DEI500" s="658"/>
      <c r="DEJ500" s="658"/>
      <c r="DEK500" s="658"/>
      <c r="DEL500" s="658"/>
      <c r="DEM500" s="658"/>
      <c r="DEN500" s="658"/>
      <c r="DEO500" s="658"/>
      <c r="DEP500" s="658"/>
      <c r="DEQ500" s="658"/>
      <c r="DER500" s="658"/>
      <c r="DES500" s="658"/>
      <c r="DET500" s="658"/>
      <c r="DEU500" s="658"/>
      <c r="DEV500" s="658"/>
      <c r="DEW500" s="658"/>
      <c r="DEX500" s="658"/>
      <c r="DEY500" s="658"/>
      <c r="DEZ500" s="658"/>
      <c r="DFA500" s="658"/>
      <c r="DFB500" s="658"/>
      <c r="DFC500" s="658"/>
      <c r="DFD500" s="658"/>
      <c r="DFE500" s="658"/>
      <c r="DFF500" s="658"/>
      <c r="DFG500" s="658"/>
      <c r="DFH500" s="658"/>
      <c r="DFI500" s="658"/>
      <c r="DFJ500" s="658"/>
      <c r="DFK500" s="658"/>
      <c r="DFL500" s="658"/>
      <c r="DFM500" s="658"/>
      <c r="DFN500" s="658"/>
      <c r="DFO500" s="658"/>
      <c r="DFP500" s="658"/>
      <c r="DFQ500" s="658"/>
      <c r="DFR500" s="658"/>
      <c r="DFS500" s="658"/>
      <c r="DFT500" s="658"/>
      <c r="DFU500" s="658"/>
      <c r="DFV500" s="658"/>
      <c r="DFW500" s="658"/>
      <c r="DFX500" s="658"/>
      <c r="DFY500" s="658"/>
      <c r="DFZ500" s="658"/>
      <c r="DGA500" s="658"/>
      <c r="DGB500" s="658"/>
      <c r="DGC500" s="658"/>
      <c r="DGD500" s="658"/>
      <c r="DGE500" s="658"/>
      <c r="DGF500" s="658"/>
      <c r="DGG500" s="658"/>
      <c r="DGH500" s="658"/>
      <c r="DGI500" s="658"/>
      <c r="DGJ500" s="658"/>
      <c r="DGK500" s="658"/>
      <c r="DGL500" s="658"/>
      <c r="DGM500" s="658"/>
      <c r="DGN500" s="658"/>
      <c r="DGO500" s="658"/>
      <c r="DGP500" s="658"/>
      <c r="DGQ500" s="658"/>
      <c r="DGR500" s="658"/>
      <c r="DGS500" s="658"/>
      <c r="DGT500" s="658"/>
      <c r="DGU500" s="658"/>
      <c r="DGV500" s="658"/>
      <c r="DGW500" s="658"/>
      <c r="DGX500" s="658"/>
      <c r="DGY500" s="658"/>
      <c r="DGZ500" s="658"/>
      <c r="DHA500" s="658"/>
      <c r="DHB500" s="658"/>
      <c r="DHC500" s="658"/>
      <c r="DHD500" s="658"/>
      <c r="DHE500" s="658"/>
      <c r="DHF500" s="658"/>
      <c r="DHG500" s="658"/>
      <c r="DHH500" s="658"/>
      <c r="DHI500" s="658"/>
      <c r="DHJ500" s="658"/>
      <c r="DHK500" s="658"/>
      <c r="DHL500" s="658"/>
      <c r="DHM500" s="658"/>
      <c r="DHN500" s="658"/>
      <c r="DHO500" s="658"/>
      <c r="DHP500" s="658"/>
      <c r="DHQ500" s="658"/>
      <c r="DHR500" s="658"/>
      <c r="DHS500" s="658"/>
      <c r="DHT500" s="658"/>
      <c r="DHU500" s="658"/>
      <c r="DHV500" s="658"/>
      <c r="DHW500" s="658"/>
      <c r="DHX500" s="658"/>
      <c r="DHY500" s="658"/>
      <c r="DHZ500" s="658"/>
      <c r="DIA500" s="658"/>
      <c r="DIB500" s="658"/>
      <c r="DIC500" s="658"/>
      <c r="DID500" s="658"/>
      <c r="DIE500" s="658"/>
      <c r="DIF500" s="658"/>
      <c r="DIG500" s="658"/>
      <c r="DIH500" s="658"/>
      <c r="DII500" s="658"/>
      <c r="DIJ500" s="658"/>
      <c r="DIK500" s="658"/>
      <c r="DIL500" s="658"/>
      <c r="DIM500" s="658"/>
      <c r="DIN500" s="658"/>
      <c r="DIO500" s="658"/>
      <c r="DIP500" s="658"/>
      <c r="DIQ500" s="658"/>
      <c r="DIR500" s="658"/>
      <c r="DIS500" s="658"/>
      <c r="DIT500" s="658"/>
      <c r="DIU500" s="658"/>
      <c r="DIV500" s="658"/>
      <c r="DIW500" s="658"/>
      <c r="DIX500" s="658"/>
      <c r="DIY500" s="658"/>
      <c r="DIZ500" s="658"/>
      <c r="DJA500" s="658"/>
      <c r="DJB500" s="658"/>
      <c r="DJC500" s="658"/>
      <c r="DJD500" s="658"/>
      <c r="DJE500" s="658"/>
      <c r="DJF500" s="658"/>
      <c r="DJG500" s="658"/>
      <c r="DJH500" s="658"/>
      <c r="DJI500" s="658"/>
      <c r="DJJ500" s="658"/>
      <c r="DJK500" s="658"/>
      <c r="DJL500" s="658"/>
      <c r="DJM500" s="658"/>
      <c r="DJN500" s="658"/>
      <c r="DJO500" s="658"/>
      <c r="DJP500" s="658"/>
      <c r="DJQ500" s="658"/>
      <c r="DJR500" s="658"/>
      <c r="DJS500" s="658"/>
      <c r="DJT500" s="658"/>
      <c r="DJU500" s="658"/>
      <c r="DJV500" s="658"/>
      <c r="DJW500" s="658"/>
      <c r="DJX500" s="658"/>
      <c r="DJY500" s="658"/>
      <c r="DJZ500" s="658"/>
      <c r="DKA500" s="658"/>
      <c r="DKB500" s="658"/>
      <c r="DKC500" s="658"/>
      <c r="DKD500" s="658"/>
      <c r="DKE500" s="658"/>
      <c r="DKF500" s="658"/>
      <c r="DKG500" s="658"/>
      <c r="DKH500" s="658"/>
      <c r="DKI500" s="658"/>
      <c r="DKJ500" s="658"/>
      <c r="DKK500" s="658"/>
      <c r="DKL500" s="658"/>
      <c r="DKM500" s="658"/>
      <c r="DKN500" s="658"/>
      <c r="DKO500" s="658"/>
      <c r="DKP500" s="658"/>
      <c r="DKQ500" s="658"/>
      <c r="DKR500" s="658"/>
      <c r="DKS500" s="658"/>
      <c r="DKT500" s="658"/>
      <c r="DKU500" s="658"/>
      <c r="DKV500" s="658"/>
      <c r="DKW500" s="658"/>
      <c r="DKX500" s="658"/>
      <c r="DKY500" s="658"/>
      <c r="DKZ500" s="658"/>
      <c r="DLA500" s="658"/>
      <c r="DLB500" s="658"/>
      <c r="DLC500" s="658"/>
      <c r="DLD500" s="658"/>
      <c r="DLE500" s="658"/>
      <c r="DLF500" s="658"/>
      <c r="DLG500" s="658"/>
      <c r="DLH500" s="658"/>
      <c r="DLI500" s="658"/>
      <c r="DLJ500" s="658"/>
      <c r="DLK500" s="658"/>
      <c r="DLL500" s="658"/>
      <c r="DLM500" s="658"/>
      <c r="DLN500" s="658"/>
      <c r="DLO500" s="658"/>
      <c r="DLP500" s="658"/>
      <c r="DLQ500" s="658"/>
      <c r="DLR500" s="658"/>
      <c r="DLS500" s="658"/>
      <c r="DLT500" s="658"/>
      <c r="DLU500" s="658"/>
      <c r="DLV500" s="658"/>
      <c r="DLW500" s="658"/>
      <c r="DLX500" s="658"/>
      <c r="DLY500" s="658"/>
      <c r="DLZ500" s="658"/>
      <c r="DMA500" s="658"/>
      <c r="DMB500" s="658"/>
      <c r="DMC500" s="658"/>
      <c r="DMD500" s="658"/>
      <c r="DME500" s="658"/>
      <c r="DMF500" s="658"/>
      <c r="DMG500" s="658"/>
      <c r="DMH500" s="658"/>
      <c r="DMI500" s="658"/>
      <c r="DMJ500" s="658"/>
      <c r="DMK500" s="658"/>
      <c r="DML500" s="658"/>
      <c r="DMM500" s="658"/>
      <c r="DMN500" s="658"/>
      <c r="DMO500" s="658"/>
      <c r="DMP500" s="658"/>
      <c r="DMQ500" s="658"/>
      <c r="DMR500" s="658"/>
      <c r="DMS500" s="658"/>
      <c r="DMT500" s="658"/>
      <c r="DMU500" s="658"/>
      <c r="DMV500" s="658"/>
      <c r="DMW500" s="658"/>
      <c r="DMX500" s="658"/>
      <c r="DMY500" s="658"/>
      <c r="DMZ500" s="658"/>
      <c r="DNA500" s="658"/>
      <c r="DNB500" s="658"/>
      <c r="DNC500" s="658"/>
      <c r="DND500" s="658"/>
      <c r="DNE500" s="658"/>
      <c r="DNF500" s="658"/>
      <c r="DNG500" s="658"/>
      <c r="DNH500" s="658"/>
      <c r="DNI500" s="658"/>
      <c r="DNJ500" s="658"/>
      <c r="DNK500" s="658"/>
      <c r="DNL500" s="658"/>
      <c r="DNM500" s="658"/>
      <c r="DNN500" s="658"/>
      <c r="DNO500" s="658"/>
      <c r="DNP500" s="658"/>
      <c r="DNQ500" s="658"/>
      <c r="DNR500" s="658"/>
      <c r="DNS500" s="658"/>
      <c r="DNT500" s="658"/>
      <c r="DNU500" s="658"/>
      <c r="DNV500" s="658"/>
      <c r="DNW500" s="658"/>
      <c r="DNX500" s="658"/>
      <c r="DNY500" s="658"/>
      <c r="DNZ500" s="658"/>
      <c r="DOA500" s="658"/>
      <c r="DOB500" s="658"/>
      <c r="DOC500" s="658"/>
      <c r="DOD500" s="658"/>
      <c r="DOE500" s="658"/>
      <c r="DOF500" s="658"/>
      <c r="DOG500" s="658"/>
      <c r="DOH500" s="658"/>
      <c r="DOI500" s="658"/>
      <c r="DOJ500" s="658"/>
      <c r="DOK500" s="658"/>
      <c r="DOL500" s="658"/>
      <c r="DOM500" s="658"/>
      <c r="DON500" s="658"/>
      <c r="DOO500" s="658"/>
      <c r="DOP500" s="658"/>
      <c r="DOQ500" s="658"/>
      <c r="DOR500" s="658"/>
      <c r="DOS500" s="658"/>
      <c r="DOT500" s="658"/>
      <c r="DOU500" s="658"/>
      <c r="DOV500" s="658"/>
      <c r="DOW500" s="658"/>
      <c r="DOX500" s="658"/>
      <c r="DOY500" s="658"/>
      <c r="DOZ500" s="658"/>
      <c r="DPA500" s="658"/>
      <c r="DPB500" s="658"/>
      <c r="DPC500" s="658"/>
      <c r="DPD500" s="658"/>
      <c r="DPE500" s="658"/>
      <c r="DPF500" s="658"/>
      <c r="DPG500" s="658"/>
      <c r="DPH500" s="658"/>
      <c r="DPI500" s="658"/>
      <c r="DPJ500" s="658"/>
      <c r="DPK500" s="658"/>
      <c r="DPL500" s="658"/>
      <c r="DPM500" s="658"/>
      <c r="DPN500" s="658"/>
      <c r="DPO500" s="658"/>
      <c r="DPP500" s="658"/>
      <c r="DPQ500" s="658"/>
      <c r="DPR500" s="658"/>
      <c r="DPS500" s="658"/>
      <c r="DPT500" s="658"/>
      <c r="DPU500" s="658"/>
      <c r="DPV500" s="658"/>
      <c r="DPW500" s="658"/>
      <c r="DPX500" s="658"/>
      <c r="DPY500" s="658"/>
      <c r="DPZ500" s="658"/>
      <c r="DQA500" s="658"/>
      <c r="DQB500" s="658"/>
      <c r="DQC500" s="658"/>
      <c r="DQD500" s="658"/>
      <c r="DQE500" s="658"/>
      <c r="DQF500" s="658"/>
      <c r="DQG500" s="658"/>
      <c r="DQH500" s="658"/>
      <c r="DQI500" s="658"/>
      <c r="DQJ500" s="658"/>
      <c r="DQK500" s="658"/>
      <c r="DQL500" s="658"/>
      <c r="DQM500" s="658"/>
      <c r="DQN500" s="658"/>
      <c r="DQO500" s="658"/>
      <c r="DQP500" s="658"/>
      <c r="DQQ500" s="658"/>
      <c r="DQR500" s="658"/>
      <c r="DQS500" s="658"/>
      <c r="DQT500" s="658"/>
      <c r="DQU500" s="658"/>
      <c r="DQV500" s="658"/>
      <c r="DQW500" s="658"/>
      <c r="DQX500" s="658"/>
      <c r="DQY500" s="658"/>
      <c r="DQZ500" s="658"/>
      <c r="DRA500" s="658"/>
      <c r="DRB500" s="658"/>
      <c r="DRC500" s="658"/>
      <c r="DRD500" s="658"/>
      <c r="DRE500" s="658"/>
      <c r="DRF500" s="658"/>
      <c r="DRG500" s="658"/>
      <c r="DRH500" s="658"/>
      <c r="DRI500" s="658"/>
      <c r="DRJ500" s="658"/>
      <c r="DRK500" s="658"/>
      <c r="DRL500" s="658"/>
      <c r="DRM500" s="658"/>
      <c r="DRN500" s="658"/>
      <c r="DRO500" s="658"/>
      <c r="DRP500" s="658"/>
      <c r="DRQ500" s="658"/>
      <c r="DRR500" s="658"/>
      <c r="DRS500" s="658"/>
      <c r="DRT500" s="658"/>
      <c r="DRU500" s="658"/>
      <c r="DRV500" s="658"/>
      <c r="DRW500" s="658"/>
      <c r="DRX500" s="658"/>
      <c r="DRY500" s="658"/>
      <c r="DRZ500" s="658"/>
      <c r="DSA500" s="658"/>
      <c r="DSB500" s="658"/>
      <c r="DSC500" s="658"/>
      <c r="DSD500" s="658"/>
      <c r="DSE500" s="658"/>
      <c r="DSF500" s="658"/>
      <c r="DSG500" s="658"/>
      <c r="DSH500" s="658"/>
      <c r="DSI500" s="658"/>
      <c r="DSJ500" s="658"/>
      <c r="DSK500" s="658"/>
      <c r="DSL500" s="658"/>
      <c r="DSM500" s="658"/>
      <c r="DSN500" s="658"/>
      <c r="DSO500" s="658"/>
      <c r="DSP500" s="658"/>
      <c r="DSQ500" s="658"/>
      <c r="DSR500" s="658"/>
      <c r="DSS500" s="658"/>
      <c r="DST500" s="658"/>
      <c r="DSU500" s="658"/>
      <c r="DSV500" s="658"/>
      <c r="DSW500" s="658"/>
      <c r="DSX500" s="658"/>
      <c r="DSY500" s="658"/>
      <c r="DSZ500" s="658"/>
      <c r="DTA500" s="658"/>
      <c r="DTB500" s="658"/>
      <c r="DTC500" s="658"/>
      <c r="DTD500" s="658"/>
      <c r="DTE500" s="658"/>
      <c r="DTF500" s="658"/>
      <c r="DTG500" s="658"/>
      <c r="DTH500" s="658"/>
      <c r="DTI500" s="658"/>
      <c r="DTJ500" s="658"/>
      <c r="DTK500" s="658"/>
      <c r="DTL500" s="658"/>
      <c r="DTM500" s="658"/>
      <c r="DTN500" s="658"/>
      <c r="DTO500" s="658"/>
      <c r="DTP500" s="658"/>
      <c r="DTQ500" s="658"/>
      <c r="DTR500" s="658"/>
      <c r="DTS500" s="658"/>
      <c r="DTT500" s="658"/>
      <c r="DTU500" s="658"/>
      <c r="DTV500" s="658"/>
      <c r="DTW500" s="658"/>
      <c r="DTX500" s="658"/>
      <c r="DTY500" s="658"/>
      <c r="DTZ500" s="658"/>
      <c r="DUA500" s="658"/>
      <c r="DUB500" s="658"/>
      <c r="DUC500" s="658"/>
      <c r="DUD500" s="658"/>
      <c r="DUE500" s="658"/>
      <c r="DUF500" s="658"/>
      <c r="DUG500" s="658"/>
      <c r="DUH500" s="658"/>
      <c r="DUI500" s="658"/>
      <c r="DUJ500" s="658"/>
      <c r="DUK500" s="658"/>
      <c r="DUL500" s="658"/>
      <c r="DUM500" s="658"/>
      <c r="DUN500" s="658"/>
      <c r="DUO500" s="658"/>
      <c r="DUP500" s="658"/>
      <c r="DUQ500" s="658"/>
      <c r="DUR500" s="658"/>
      <c r="DUS500" s="658"/>
      <c r="DUT500" s="658"/>
      <c r="DUU500" s="658"/>
      <c r="DUV500" s="658"/>
      <c r="DUW500" s="658"/>
      <c r="DUX500" s="658"/>
      <c r="DUY500" s="658"/>
      <c r="DUZ500" s="658"/>
      <c r="DVA500" s="658"/>
      <c r="DVB500" s="658"/>
      <c r="DVC500" s="658"/>
      <c r="DVD500" s="658"/>
      <c r="DVE500" s="658"/>
      <c r="DVF500" s="658"/>
      <c r="DVG500" s="658"/>
      <c r="DVH500" s="658"/>
      <c r="DVI500" s="658"/>
      <c r="DVJ500" s="658"/>
      <c r="DVK500" s="658"/>
      <c r="DVL500" s="658"/>
      <c r="DVM500" s="658"/>
      <c r="DVN500" s="658"/>
      <c r="DVO500" s="658"/>
      <c r="DVP500" s="658"/>
      <c r="DVQ500" s="658"/>
      <c r="DVR500" s="658"/>
      <c r="DVS500" s="658"/>
      <c r="DVT500" s="658"/>
      <c r="DVU500" s="658"/>
      <c r="DVV500" s="658"/>
      <c r="DVW500" s="658"/>
      <c r="DVX500" s="658"/>
      <c r="DVY500" s="658"/>
      <c r="DVZ500" s="658"/>
      <c r="DWA500" s="658"/>
      <c r="DWB500" s="658"/>
      <c r="DWC500" s="658"/>
      <c r="DWD500" s="658"/>
      <c r="DWE500" s="658"/>
      <c r="DWF500" s="658"/>
      <c r="DWG500" s="658"/>
      <c r="DWH500" s="658"/>
      <c r="DWI500" s="658"/>
      <c r="DWJ500" s="658"/>
      <c r="DWK500" s="658"/>
      <c r="DWL500" s="658"/>
      <c r="DWM500" s="658"/>
      <c r="DWN500" s="658"/>
      <c r="DWO500" s="658"/>
      <c r="DWP500" s="658"/>
      <c r="DWQ500" s="658"/>
      <c r="DWR500" s="658"/>
      <c r="DWS500" s="658"/>
      <c r="DWT500" s="658"/>
      <c r="DWU500" s="658"/>
      <c r="DWV500" s="658"/>
      <c r="DWW500" s="658"/>
      <c r="DWX500" s="658"/>
      <c r="DWY500" s="658"/>
      <c r="DWZ500" s="658"/>
      <c r="DXA500" s="658"/>
      <c r="DXB500" s="658"/>
      <c r="DXC500" s="658"/>
      <c r="DXD500" s="658"/>
      <c r="DXE500" s="658"/>
      <c r="DXF500" s="658"/>
      <c r="DXG500" s="658"/>
      <c r="DXH500" s="658"/>
      <c r="DXI500" s="658"/>
      <c r="DXJ500" s="658"/>
      <c r="DXK500" s="658"/>
      <c r="DXL500" s="658"/>
      <c r="DXM500" s="658"/>
      <c r="DXN500" s="658"/>
      <c r="DXO500" s="658"/>
      <c r="DXP500" s="658"/>
      <c r="DXQ500" s="658"/>
      <c r="DXR500" s="658"/>
      <c r="DXS500" s="658"/>
      <c r="DXT500" s="658"/>
      <c r="DXU500" s="658"/>
      <c r="DXV500" s="658"/>
      <c r="DXW500" s="658"/>
      <c r="DXX500" s="658"/>
      <c r="DXY500" s="658"/>
      <c r="DXZ500" s="658"/>
      <c r="DYA500" s="658"/>
      <c r="DYB500" s="658"/>
      <c r="DYC500" s="658"/>
      <c r="DYD500" s="658"/>
      <c r="DYE500" s="658"/>
      <c r="DYF500" s="658"/>
      <c r="DYG500" s="658"/>
      <c r="DYH500" s="658"/>
      <c r="DYI500" s="658"/>
      <c r="DYJ500" s="658"/>
      <c r="DYK500" s="658"/>
      <c r="DYL500" s="658"/>
      <c r="DYM500" s="658"/>
      <c r="DYN500" s="658"/>
      <c r="DYO500" s="658"/>
      <c r="DYP500" s="658"/>
      <c r="DYQ500" s="658"/>
      <c r="DYR500" s="658"/>
      <c r="DYS500" s="658"/>
      <c r="DYT500" s="658"/>
      <c r="DYU500" s="658"/>
      <c r="DYV500" s="658"/>
      <c r="DYW500" s="658"/>
      <c r="DYX500" s="658"/>
      <c r="DYY500" s="658"/>
      <c r="DYZ500" s="658"/>
      <c r="DZA500" s="658"/>
      <c r="DZB500" s="658"/>
      <c r="DZC500" s="658"/>
      <c r="DZD500" s="658"/>
      <c r="DZE500" s="658"/>
      <c r="DZF500" s="658"/>
      <c r="DZG500" s="658"/>
      <c r="DZH500" s="658"/>
      <c r="DZI500" s="658"/>
      <c r="DZJ500" s="658"/>
      <c r="DZK500" s="658"/>
      <c r="DZL500" s="658"/>
      <c r="DZM500" s="658"/>
      <c r="DZN500" s="658"/>
      <c r="DZO500" s="658"/>
      <c r="DZP500" s="658"/>
      <c r="DZQ500" s="658"/>
      <c r="DZR500" s="658"/>
      <c r="DZS500" s="658"/>
      <c r="DZT500" s="658"/>
      <c r="DZU500" s="658"/>
      <c r="DZV500" s="658"/>
      <c r="DZW500" s="658"/>
      <c r="DZX500" s="658"/>
      <c r="DZY500" s="658"/>
      <c r="DZZ500" s="658"/>
      <c r="EAA500" s="658"/>
      <c r="EAB500" s="658"/>
      <c r="EAC500" s="658"/>
      <c r="EAD500" s="658"/>
      <c r="EAE500" s="658"/>
      <c r="EAF500" s="658"/>
      <c r="EAG500" s="658"/>
      <c r="EAH500" s="658"/>
      <c r="EAI500" s="658"/>
      <c r="EAJ500" s="658"/>
      <c r="EAK500" s="658"/>
      <c r="EAL500" s="658"/>
      <c r="EAM500" s="658"/>
      <c r="EAN500" s="658"/>
      <c r="EAO500" s="658"/>
      <c r="EAP500" s="658"/>
      <c r="EAQ500" s="658"/>
      <c r="EAR500" s="658"/>
      <c r="EAS500" s="658"/>
      <c r="EAT500" s="658"/>
      <c r="EAU500" s="658"/>
      <c r="EAV500" s="658"/>
      <c r="EAW500" s="658"/>
      <c r="EAX500" s="658"/>
      <c r="EAY500" s="658"/>
      <c r="EAZ500" s="658"/>
      <c r="EBA500" s="658"/>
      <c r="EBB500" s="658"/>
      <c r="EBC500" s="658"/>
      <c r="EBD500" s="658"/>
      <c r="EBE500" s="658"/>
      <c r="EBF500" s="658"/>
      <c r="EBG500" s="658"/>
      <c r="EBH500" s="658"/>
      <c r="EBI500" s="658"/>
      <c r="EBJ500" s="658"/>
      <c r="EBK500" s="658"/>
      <c r="EBL500" s="658"/>
      <c r="EBM500" s="658"/>
      <c r="EBN500" s="658"/>
      <c r="EBO500" s="658"/>
      <c r="EBP500" s="658"/>
      <c r="EBQ500" s="658"/>
      <c r="EBR500" s="658"/>
      <c r="EBS500" s="658"/>
      <c r="EBT500" s="658"/>
      <c r="EBU500" s="658"/>
      <c r="EBV500" s="658"/>
      <c r="EBW500" s="658"/>
      <c r="EBX500" s="658"/>
      <c r="EBY500" s="658"/>
      <c r="EBZ500" s="658"/>
      <c r="ECA500" s="658"/>
      <c r="ECB500" s="658"/>
      <c r="ECC500" s="658"/>
      <c r="ECD500" s="658"/>
      <c r="ECE500" s="658"/>
      <c r="ECF500" s="658"/>
      <c r="ECG500" s="658"/>
      <c r="ECH500" s="658"/>
      <c r="ECI500" s="658"/>
      <c r="ECJ500" s="658"/>
      <c r="ECK500" s="658"/>
      <c r="ECL500" s="658"/>
      <c r="ECM500" s="658"/>
      <c r="ECN500" s="658"/>
      <c r="ECO500" s="658"/>
      <c r="ECP500" s="658"/>
      <c r="ECQ500" s="658"/>
      <c r="ECR500" s="658"/>
      <c r="ECS500" s="658"/>
      <c r="ECT500" s="658"/>
      <c r="ECU500" s="658"/>
      <c r="ECV500" s="658"/>
      <c r="ECW500" s="658"/>
      <c r="ECX500" s="658"/>
      <c r="ECY500" s="658"/>
      <c r="ECZ500" s="658"/>
      <c r="EDA500" s="658"/>
      <c r="EDB500" s="658"/>
      <c r="EDC500" s="658"/>
      <c r="EDD500" s="658"/>
      <c r="EDE500" s="658"/>
      <c r="EDF500" s="658"/>
      <c r="EDG500" s="658"/>
      <c r="EDH500" s="658"/>
      <c r="EDI500" s="658"/>
      <c r="EDJ500" s="658"/>
      <c r="EDK500" s="658"/>
      <c r="EDL500" s="658"/>
      <c r="EDM500" s="658"/>
      <c r="EDN500" s="658"/>
      <c r="EDO500" s="658"/>
      <c r="EDP500" s="658"/>
      <c r="EDQ500" s="658"/>
      <c r="EDR500" s="658"/>
      <c r="EDS500" s="658"/>
      <c r="EDT500" s="658"/>
      <c r="EDU500" s="658"/>
      <c r="EDV500" s="658"/>
      <c r="EDW500" s="658"/>
      <c r="EDX500" s="658"/>
      <c r="EDY500" s="658"/>
      <c r="EDZ500" s="658"/>
      <c r="EEA500" s="658"/>
      <c r="EEB500" s="658"/>
      <c r="EEC500" s="658"/>
      <c r="EED500" s="658"/>
      <c r="EEE500" s="658"/>
      <c r="EEF500" s="658"/>
      <c r="EEG500" s="658"/>
      <c r="EEH500" s="658"/>
      <c r="EEI500" s="658"/>
      <c r="EEJ500" s="658"/>
      <c r="EEK500" s="658"/>
      <c r="EEL500" s="658"/>
      <c r="EEM500" s="658"/>
      <c r="EEN500" s="658"/>
      <c r="EEO500" s="658"/>
      <c r="EEP500" s="658"/>
      <c r="EEQ500" s="658"/>
      <c r="EER500" s="658"/>
      <c r="EES500" s="658"/>
      <c r="EET500" s="658"/>
      <c r="EEU500" s="658"/>
      <c r="EEV500" s="658"/>
      <c r="EEW500" s="658"/>
      <c r="EEX500" s="658"/>
      <c r="EEY500" s="658"/>
      <c r="EEZ500" s="658"/>
      <c r="EFA500" s="658"/>
      <c r="EFB500" s="658"/>
      <c r="EFC500" s="658"/>
      <c r="EFD500" s="658"/>
      <c r="EFE500" s="658"/>
      <c r="EFF500" s="658"/>
      <c r="EFG500" s="658"/>
      <c r="EFH500" s="658"/>
      <c r="EFI500" s="658"/>
      <c r="EFJ500" s="658"/>
      <c r="EFK500" s="658"/>
      <c r="EFL500" s="658"/>
      <c r="EFM500" s="658"/>
      <c r="EFN500" s="658"/>
      <c r="EFO500" s="658"/>
      <c r="EFP500" s="658"/>
      <c r="EFQ500" s="658"/>
      <c r="EFR500" s="658"/>
      <c r="EFS500" s="658"/>
      <c r="EFT500" s="658"/>
      <c r="EFU500" s="658"/>
      <c r="EFV500" s="658"/>
      <c r="EFW500" s="658"/>
      <c r="EFX500" s="658"/>
      <c r="EFY500" s="658"/>
      <c r="EFZ500" s="658"/>
      <c r="EGA500" s="658"/>
      <c r="EGB500" s="658"/>
      <c r="EGC500" s="658"/>
      <c r="EGD500" s="658"/>
      <c r="EGE500" s="658"/>
      <c r="EGF500" s="658"/>
      <c r="EGG500" s="658"/>
      <c r="EGH500" s="658"/>
      <c r="EGI500" s="658"/>
      <c r="EGJ500" s="658"/>
      <c r="EGK500" s="658"/>
      <c r="EGL500" s="658"/>
      <c r="EGM500" s="658"/>
      <c r="EGN500" s="658"/>
      <c r="EGO500" s="658"/>
      <c r="EGP500" s="658"/>
      <c r="EGQ500" s="658"/>
      <c r="EGR500" s="658"/>
      <c r="EGS500" s="658"/>
      <c r="EGT500" s="658"/>
      <c r="EGU500" s="658"/>
      <c r="EGV500" s="658"/>
      <c r="EGW500" s="658"/>
      <c r="EGX500" s="658"/>
      <c r="EGY500" s="658"/>
      <c r="EGZ500" s="658"/>
      <c r="EHA500" s="658"/>
      <c r="EHB500" s="658"/>
      <c r="EHC500" s="658"/>
      <c r="EHD500" s="658"/>
      <c r="EHE500" s="658"/>
      <c r="EHF500" s="658"/>
      <c r="EHG500" s="658"/>
      <c r="EHH500" s="658"/>
      <c r="EHI500" s="658"/>
      <c r="EHJ500" s="658"/>
      <c r="EHK500" s="658"/>
      <c r="EHL500" s="658"/>
      <c r="EHM500" s="658"/>
      <c r="EHN500" s="658"/>
      <c r="EHO500" s="658"/>
      <c r="EHP500" s="658"/>
      <c r="EHQ500" s="658"/>
      <c r="EHR500" s="658"/>
      <c r="EHS500" s="658"/>
      <c r="EHT500" s="658"/>
      <c r="EHU500" s="658"/>
      <c r="EHV500" s="658"/>
      <c r="EHW500" s="658"/>
      <c r="EHX500" s="658"/>
      <c r="EHY500" s="658"/>
      <c r="EHZ500" s="658"/>
      <c r="EIA500" s="658"/>
      <c r="EIB500" s="658"/>
      <c r="EIC500" s="658"/>
      <c r="EID500" s="658"/>
      <c r="EIE500" s="658"/>
      <c r="EIF500" s="658"/>
      <c r="EIG500" s="658"/>
      <c r="EIH500" s="658"/>
      <c r="EII500" s="658"/>
      <c r="EIJ500" s="658"/>
      <c r="EIK500" s="658"/>
      <c r="EIL500" s="658"/>
      <c r="EIM500" s="658"/>
      <c r="EIN500" s="658"/>
      <c r="EIO500" s="658"/>
      <c r="EIP500" s="658"/>
      <c r="EIQ500" s="658"/>
      <c r="EIR500" s="658"/>
      <c r="EIS500" s="658"/>
      <c r="EIT500" s="658"/>
      <c r="EIU500" s="658"/>
      <c r="EIV500" s="658"/>
      <c r="EIW500" s="658"/>
      <c r="EIX500" s="658"/>
      <c r="EIY500" s="658"/>
      <c r="EIZ500" s="658"/>
      <c r="EJA500" s="658"/>
      <c r="EJB500" s="658"/>
      <c r="EJC500" s="658"/>
      <c r="EJD500" s="658"/>
      <c r="EJE500" s="658"/>
      <c r="EJF500" s="658"/>
      <c r="EJG500" s="658"/>
      <c r="EJH500" s="658"/>
      <c r="EJI500" s="658"/>
      <c r="EJJ500" s="658"/>
      <c r="EJK500" s="658"/>
      <c r="EJL500" s="658"/>
      <c r="EJM500" s="658"/>
      <c r="EJN500" s="658"/>
      <c r="EJO500" s="658"/>
      <c r="EJP500" s="658"/>
      <c r="EJQ500" s="658"/>
      <c r="EJR500" s="658"/>
      <c r="EJS500" s="658"/>
      <c r="EJT500" s="658"/>
      <c r="EJU500" s="658"/>
      <c r="EJV500" s="658"/>
      <c r="EJW500" s="658"/>
      <c r="EJX500" s="658"/>
      <c r="EJY500" s="658"/>
      <c r="EJZ500" s="658"/>
      <c r="EKA500" s="658"/>
      <c r="EKB500" s="658"/>
      <c r="EKC500" s="658"/>
      <c r="EKD500" s="658"/>
      <c r="EKE500" s="658"/>
      <c r="EKF500" s="658"/>
      <c r="EKG500" s="658"/>
      <c r="EKH500" s="658"/>
      <c r="EKI500" s="658"/>
      <c r="EKJ500" s="658"/>
      <c r="EKK500" s="658"/>
      <c r="EKL500" s="658"/>
      <c r="EKM500" s="658"/>
      <c r="EKN500" s="658"/>
      <c r="EKO500" s="658"/>
      <c r="EKP500" s="658"/>
      <c r="EKQ500" s="658"/>
      <c r="EKR500" s="658"/>
      <c r="EKS500" s="658"/>
      <c r="EKT500" s="658"/>
      <c r="EKU500" s="658"/>
      <c r="EKV500" s="658"/>
      <c r="EKW500" s="658"/>
      <c r="EKX500" s="658"/>
      <c r="EKY500" s="658"/>
      <c r="EKZ500" s="658"/>
      <c r="ELA500" s="658"/>
      <c r="ELB500" s="658"/>
      <c r="ELC500" s="658"/>
      <c r="ELD500" s="658"/>
      <c r="ELE500" s="658"/>
      <c r="ELF500" s="658"/>
      <c r="ELG500" s="658"/>
      <c r="ELH500" s="658"/>
      <c r="ELI500" s="658"/>
      <c r="ELJ500" s="658"/>
      <c r="ELK500" s="658"/>
      <c r="ELL500" s="658"/>
      <c r="ELM500" s="658"/>
      <c r="ELN500" s="658"/>
      <c r="ELO500" s="658"/>
      <c r="ELP500" s="658"/>
      <c r="ELQ500" s="658"/>
      <c r="ELR500" s="658"/>
      <c r="ELS500" s="658"/>
      <c r="ELT500" s="658"/>
      <c r="ELU500" s="658"/>
      <c r="ELV500" s="658"/>
      <c r="ELW500" s="658"/>
      <c r="ELX500" s="658"/>
      <c r="ELY500" s="658"/>
      <c r="ELZ500" s="658"/>
      <c r="EMA500" s="658"/>
      <c r="EMB500" s="658"/>
      <c r="EMC500" s="658"/>
      <c r="EMD500" s="658"/>
      <c r="EME500" s="658"/>
      <c r="EMF500" s="658"/>
      <c r="EMG500" s="658"/>
      <c r="EMH500" s="658"/>
      <c r="EMI500" s="658"/>
      <c r="EMJ500" s="658"/>
      <c r="EMK500" s="658"/>
      <c r="EML500" s="658"/>
      <c r="EMM500" s="658"/>
      <c r="EMN500" s="658"/>
      <c r="EMO500" s="658"/>
      <c r="EMP500" s="658"/>
      <c r="EMQ500" s="658"/>
      <c r="EMR500" s="658"/>
      <c r="EMS500" s="658"/>
      <c r="EMT500" s="658"/>
      <c r="EMU500" s="658"/>
      <c r="EMV500" s="658"/>
      <c r="EMW500" s="658"/>
      <c r="EMX500" s="658"/>
      <c r="EMY500" s="658"/>
      <c r="EMZ500" s="658"/>
      <c r="ENA500" s="658"/>
      <c r="ENB500" s="658"/>
      <c r="ENC500" s="658"/>
      <c r="END500" s="658"/>
      <c r="ENE500" s="658"/>
      <c r="ENF500" s="658"/>
      <c r="ENG500" s="658"/>
      <c r="ENH500" s="658"/>
      <c r="ENI500" s="658"/>
      <c r="ENJ500" s="658"/>
      <c r="ENK500" s="658"/>
      <c r="ENL500" s="658"/>
      <c r="ENM500" s="658"/>
      <c r="ENN500" s="658"/>
      <c r="ENO500" s="658"/>
      <c r="ENP500" s="658"/>
      <c r="ENQ500" s="658"/>
      <c r="ENR500" s="658"/>
      <c r="ENS500" s="658"/>
      <c r="ENT500" s="658"/>
      <c r="ENU500" s="658"/>
      <c r="ENV500" s="658"/>
      <c r="ENW500" s="658"/>
      <c r="ENX500" s="658"/>
      <c r="ENY500" s="658"/>
      <c r="ENZ500" s="658"/>
      <c r="EOA500" s="658"/>
      <c r="EOB500" s="658"/>
      <c r="EOC500" s="658"/>
      <c r="EOD500" s="658"/>
      <c r="EOE500" s="658"/>
      <c r="EOF500" s="658"/>
      <c r="EOG500" s="658"/>
      <c r="EOH500" s="658"/>
      <c r="EOI500" s="658"/>
      <c r="EOJ500" s="658"/>
      <c r="EOK500" s="658"/>
      <c r="EOL500" s="658"/>
      <c r="EOM500" s="658"/>
      <c r="EON500" s="658"/>
      <c r="EOO500" s="658"/>
      <c r="EOP500" s="658"/>
      <c r="EOQ500" s="658"/>
      <c r="EOR500" s="658"/>
      <c r="EOS500" s="658"/>
      <c r="EOT500" s="658"/>
      <c r="EOU500" s="658"/>
      <c r="EOV500" s="658"/>
      <c r="EOW500" s="658"/>
      <c r="EOX500" s="658"/>
      <c r="EOY500" s="658"/>
      <c r="EOZ500" s="658"/>
      <c r="EPA500" s="658"/>
      <c r="EPB500" s="658"/>
      <c r="EPC500" s="658"/>
      <c r="EPD500" s="658"/>
      <c r="EPE500" s="658"/>
      <c r="EPF500" s="658"/>
      <c r="EPG500" s="658"/>
      <c r="EPH500" s="658"/>
      <c r="EPI500" s="658"/>
      <c r="EPJ500" s="658"/>
      <c r="EPK500" s="658"/>
      <c r="EPL500" s="658"/>
      <c r="EPM500" s="658"/>
      <c r="EPN500" s="658"/>
      <c r="EPO500" s="658"/>
      <c r="EPP500" s="658"/>
      <c r="EPQ500" s="658"/>
      <c r="EPR500" s="658"/>
      <c r="EPS500" s="658"/>
      <c r="EPT500" s="658"/>
      <c r="EPU500" s="658"/>
      <c r="EPV500" s="658"/>
      <c r="EPW500" s="658"/>
      <c r="EPX500" s="658"/>
      <c r="EPY500" s="658"/>
      <c r="EPZ500" s="658"/>
      <c r="EQA500" s="658"/>
      <c r="EQB500" s="658"/>
      <c r="EQC500" s="658"/>
      <c r="EQD500" s="658"/>
      <c r="EQE500" s="658"/>
      <c r="EQF500" s="658"/>
      <c r="EQG500" s="658"/>
      <c r="EQH500" s="658"/>
      <c r="EQI500" s="658"/>
      <c r="EQJ500" s="658"/>
      <c r="EQK500" s="658"/>
      <c r="EQL500" s="658"/>
      <c r="EQM500" s="658"/>
      <c r="EQN500" s="658"/>
      <c r="EQO500" s="658"/>
      <c r="EQP500" s="658"/>
      <c r="EQQ500" s="658"/>
      <c r="EQR500" s="658"/>
      <c r="EQS500" s="658"/>
      <c r="EQT500" s="658"/>
      <c r="EQU500" s="658"/>
      <c r="EQV500" s="658"/>
      <c r="EQW500" s="658"/>
      <c r="EQX500" s="658"/>
      <c r="EQY500" s="658"/>
      <c r="EQZ500" s="658"/>
      <c r="ERA500" s="658"/>
      <c r="ERB500" s="658"/>
      <c r="ERC500" s="658"/>
      <c r="ERD500" s="658"/>
      <c r="ERE500" s="658"/>
      <c r="ERF500" s="658"/>
      <c r="ERG500" s="658"/>
      <c r="ERH500" s="658"/>
      <c r="ERI500" s="658"/>
      <c r="ERJ500" s="658"/>
      <c r="ERK500" s="658"/>
      <c r="ERL500" s="658"/>
      <c r="ERM500" s="658"/>
      <c r="ERN500" s="658"/>
      <c r="ERO500" s="658"/>
      <c r="ERP500" s="658"/>
      <c r="ERQ500" s="658"/>
      <c r="ERR500" s="658"/>
      <c r="ERS500" s="658"/>
      <c r="ERT500" s="658"/>
      <c r="ERU500" s="658"/>
      <c r="ERV500" s="658"/>
      <c r="ERW500" s="658"/>
      <c r="ERX500" s="658"/>
      <c r="ERY500" s="658"/>
      <c r="ERZ500" s="658"/>
      <c r="ESA500" s="658"/>
      <c r="ESB500" s="658"/>
      <c r="ESC500" s="658"/>
      <c r="ESD500" s="658"/>
      <c r="ESE500" s="658"/>
      <c r="ESF500" s="658"/>
      <c r="ESG500" s="658"/>
      <c r="ESH500" s="658"/>
      <c r="ESI500" s="658"/>
      <c r="ESJ500" s="658"/>
      <c r="ESK500" s="658"/>
      <c r="ESL500" s="658"/>
      <c r="ESM500" s="658"/>
      <c r="ESN500" s="658"/>
      <c r="ESO500" s="658"/>
      <c r="ESP500" s="658"/>
      <c r="ESQ500" s="658"/>
      <c r="ESR500" s="658"/>
      <c r="ESS500" s="658"/>
      <c r="EST500" s="658"/>
      <c r="ESU500" s="658"/>
      <c r="ESV500" s="658"/>
      <c r="ESW500" s="658"/>
      <c r="ESX500" s="658"/>
      <c r="ESY500" s="658"/>
      <c r="ESZ500" s="658"/>
      <c r="ETA500" s="658"/>
      <c r="ETB500" s="658"/>
      <c r="ETC500" s="658"/>
      <c r="ETD500" s="658"/>
      <c r="ETE500" s="658"/>
      <c r="ETF500" s="658"/>
      <c r="ETG500" s="658"/>
      <c r="ETH500" s="658"/>
      <c r="ETI500" s="658"/>
      <c r="ETJ500" s="658"/>
      <c r="ETK500" s="658"/>
      <c r="ETL500" s="658"/>
      <c r="ETM500" s="658"/>
      <c r="ETN500" s="658"/>
      <c r="ETO500" s="658"/>
      <c r="ETP500" s="658"/>
      <c r="ETQ500" s="658"/>
      <c r="ETR500" s="658"/>
      <c r="ETS500" s="658"/>
      <c r="ETT500" s="658"/>
      <c r="ETU500" s="658"/>
      <c r="ETV500" s="658"/>
      <c r="ETW500" s="658"/>
      <c r="ETX500" s="658"/>
      <c r="ETY500" s="658"/>
      <c r="ETZ500" s="658"/>
      <c r="EUA500" s="658"/>
      <c r="EUB500" s="658"/>
      <c r="EUC500" s="658"/>
      <c r="EUD500" s="658"/>
      <c r="EUE500" s="658"/>
      <c r="EUF500" s="658"/>
      <c r="EUG500" s="658"/>
      <c r="EUH500" s="658"/>
      <c r="EUI500" s="658"/>
      <c r="EUJ500" s="658"/>
      <c r="EUK500" s="658"/>
      <c r="EUL500" s="658"/>
      <c r="EUM500" s="658"/>
      <c r="EUN500" s="658"/>
      <c r="EUO500" s="658"/>
      <c r="EUP500" s="658"/>
      <c r="EUQ500" s="658"/>
      <c r="EUR500" s="658"/>
      <c r="EUS500" s="658"/>
      <c r="EUT500" s="658"/>
      <c r="EUU500" s="658"/>
      <c r="EUV500" s="658"/>
      <c r="EUW500" s="658"/>
      <c r="EUX500" s="658"/>
      <c r="EUY500" s="658"/>
      <c r="EUZ500" s="658"/>
      <c r="EVA500" s="658"/>
      <c r="EVB500" s="658"/>
      <c r="EVC500" s="658"/>
      <c r="EVD500" s="658"/>
      <c r="EVE500" s="658"/>
      <c r="EVF500" s="658"/>
      <c r="EVG500" s="658"/>
      <c r="EVH500" s="658"/>
      <c r="EVI500" s="658"/>
      <c r="EVJ500" s="658"/>
      <c r="EVK500" s="658"/>
      <c r="EVL500" s="658"/>
      <c r="EVM500" s="658"/>
      <c r="EVN500" s="658"/>
      <c r="EVO500" s="658"/>
      <c r="EVP500" s="658"/>
      <c r="EVQ500" s="658"/>
      <c r="EVR500" s="658"/>
      <c r="EVS500" s="658"/>
      <c r="EVT500" s="658"/>
      <c r="EVU500" s="658"/>
      <c r="EVV500" s="658"/>
      <c r="EVW500" s="658"/>
      <c r="EVX500" s="658"/>
      <c r="EVY500" s="658"/>
      <c r="EVZ500" s="658"/>
      <c r="EWA500" s="658"/>
      <c r="EWB500" s="658"/>
      <c r="EWC500" s="658"/>
      <c r="EWD500" s="658"/>
      <c r="EWE500" s="658"/>
      <c r="EWF500" s="658"/>
      <c r="EWG500" s="658"/>
      <c r="EWH500" s="658"/>
      <c r="EWI500" s="658"/>
      <c r="EWJ500" s="658"/>
      <c r="EWK500" s="658"/>
      <c r="EWL500" s="658"/>
      <c r="EWM500" s="658"/>
      <c r="EWN500" s="658"/>
      <c r="EWO500" s="658"/>
      <c r="EWP500" s="658"/>
      <c r="EWQ500" s="658"/>
      <c r="EWR500" s="658"/>
      <c r="EWS500" s="658"/>
      <c r="EWT500" s="658"/>
      <c r="EWU500" s="658"/>
      <c r="EWV500" s="658"/>
      <c r="EWW500" s="658"/>
      <c r="EWX500" s="658"/>
      <c r="EWY500" s="658"/>
      <c r="EWZ500" s="658"/>
      <c r="EXA500" s="658"/>
      <c r="EXB500" s="658"/>
      <c r="EXC500" s="658"/>
      <c r="EXD500" s="658"/>
      <c r="EXE500" s="658"/>
      <c r="EXF500" s="658"/>
      <c r="EXG500" s="658"/>
      <c r="EXH500" s="658"/>
      <c r="EXI500" s="658"/>
      <c r="EXJ500" s="658"/>
      <c r="EXK500" s="658"/>
      <c r="EXL500" s="658"/>
      <c r="EXM500" s="658"/>
      <c r="EXN500" s="658"/>
      <c r="EXO500" s="658"/>
      <c r="EXP500" s="658"/>
      <c r="EXQ500" s="658"/>
      <c r="EXR500" s="658"/>
      <c r="EXS500" s="658"/>
      <c r="EXT500" s="658"/>
      <c r="EXU500" s="658"/>
      <c r="EXV500" s="658"/>
      <c r="EXW500" s="658"/>
      <c r="EXX500" s="658"/>
      <c r="EXY500" s="658"/>
      <c r="EXZ500" s="658"/>
      <c r="EYA500" s="658"/>
      <c r="EYB500" s="658"/>
      <c r="EYC500" s="658"/>
      <c r="EYD500" s="658"/>
      <c r="EYE500" s="658"/>
      <c r="EYF500" s="658"/>
      <c r="EYG500" s="658"/>
      <c r="EYH500" s="658"/>
      <c r="EYI500" s="658"/>
      <c r="EYJ500" s="658"/>
      <c r="EYK500" s="658"/>
      <c r="EYL500" s="658"/>
      <c r="EYM500" s="658"/>
      <c r="EYN500" s="658"/>
      <c r="EYO500" s="658"/>
      <c r="EYP500" s="658"/>
      <c r="EYQ500" s="658"/>
      <c r="EYR500" s="658"/>
      <c r="EYS500" s="658"/>
      <c r="EYT500" s="658"/>
      <c r="EYU500" s="658"/>
      <c r="EYV500" s="658"/>
      <c r="EYW500" s="658"/>
      <c r="EYX500" s="658"/>
      <c r="EYY500" s="658"/>
      <c r="EYZ500" s="658"/>
      <c r="EZA500" s="658"/>
      <c r="EZB500" s="658"/>
      <c r="EZC500" s="658"/>
      <c r="EZD500" s="658"/>
      <c r="EZE500" s="658"/>
      <c r="EZF500" s="658"/>
      <c r="EZG500" s="658"/>
      <c r="EZH500" s="658"/>
      <c r="EZI500" s="658"/>
      <c r="EZJ500" s="658"/>
      <c r="EZK500" s="658"/>
      <c r="EZL500" s="658"/>
      <c r="EZM500" s="658"/>
      <c r="EZN500" s="658"/>
      <c r="EZO500" s="658"/>
      <c r="EZP500" s="658"/>
      <c r="EZQ500" s="658"/>
      <c r="EZR500" s="658"/>
      <c r="EZS500" s="658"/>
      <c r="EZT500" s="658"/>
      <c r="EZU500" s="658"/>
      <c r="EZV500" s="658"/>
      <c r="EZW500" s="658"/>
      <c r="EZX500" s="658"/>
      <c r="EZY500" s="658"/>
      <c r="EZZ500" s="658"/>
      <c r="FAA500" s="658"/>
      <c r="FAB500" s="658"/>
      <c r="FAC500" s="658"/>
      <c r="FAD500" s="658"/>
      <c r="FAE500" s="658"/>
      <c r="FAF500" s="658"/>
      <c r="FAG500" s="658"/>
      <c r="FAH500" s="658"/>
      <c r="FAI500" s="658"/>
      <c r="FAJ500" s="658"/>
      <c r="FAK500" s="658"/>
      <c r="FAL500" s="658"/>
      <c r="FAM500" s="658"/>
      <c r="FAN500" s="658"/>
      <c r="FAO500" s="658"/>
      <c r="FAP500" s="658"/>
      <c r="FAQ500" s="658"/>
      <c r="FAR500" s="658"/>
      <c r="FAS500" s="658"/>
      <c r="FAT500" s="658"/>
      <c r="FAU500" s="658"/>
      <c r="FAV500" s="658"/>
      <c r="FAW500" s="658"/>
      <c r="FAX500" s="658"/>
      <c r="FAY500" s="658"/>
      <c r="FAZ500" s="658"/>
      <c r="FBA500" s="658"/>
      <c r="FBB500" s="658"/>
      <c r="FBC500" s="658"/>
      <c r="FBD500" s="658"/>
      <c r="FBE500" s="658"/>
      <c r="FBF500" s="658"/>
      <c r="FBG500" s="658"/>
      <c r="FBH500" s="658"/>
      <c r="FBI500" s="658"/>
      <c r="FBJ500" s="658"/>
      <c r="FBK500" s="658"/>
      <c r="FBL500" s="658"/>
      <c r="FBM500" s="658"/>
      <c r="FBN500" s="658"/>
      <c r="FBO500" s="658"/>
      <c r="FBP500" s="658"/>
      <c r="FBQ500" s="658"/>
      <c r="FBR500" s="658"/>
      <c r="FBS500" s="658"/>
      <c r="FBT500" s="658"/>
      <c r="FBU500" s="658"/>
      <c r="FBV500" s="658"/>
      <c r="FBW500" s="658"/>
      <c r="FBX500" s="658"/>
      <c r="FBY500" s="658"/>
      <c r="FBZ500" s="658"/>
      <c r="FCA500" s="658"/>
      <c r="FCB500" s="658"/>
      <c r="FCC500" s="658"/>
      <c r="FCD500" s="658"/>
      <c r="FCE500" s="658"/>
      <c r="FCF500" s="658"/>
      <c r="FCG500" s="658"/>
      <c r="FCH500" s="658"/>
      <c r="FCI500" s="658"/>
      <c r="FCJ500" s="658"/>
      <c r="FCK500" s="658"/>
      <c r="FCL500" s="658"/>
      <c r="FCM500" s="658"/>
      <c r="FCN500" s="658"/>
      <c r="FCO500" s="658"/>
      <c r="FCP500" s="658"/>
      <c r="FCQ500" s="658"/>
      <c r="FCR500" s="658"/>
      <c r="FCS500" s="658"/>
      <c r="FCT500" s="658"/>
      <c r="FCU500" s="658"/>
      <c r="FCV500" s="658"/>
      <c r="FCW500" s="658"/>
      <c r="FCX500" s="658"/>
      <c r="FCY500" s="658"/>
      <c r="FCZ500" s="658"/>
      <c r="FDA500" s="658"/>
      <c r="FDB500" s="658"/>
      <c r="FDC500" s="658"/>
      <c r="FDD500" s="658"/>
      <c r="FDE500" s="658"/>
      <c r="FDF500" s="658"/>
      <c r="FDG500" s="658"/>
      <c r="FDH500" s="658"/>
      <c r="FDI500" s="658"/>
      <c r="FDJ500" s="658"/>
      <c r="FDK500" s="658"/>
      <c r="FDL500" s="658"/>
      <c r="FDM500" s="658"/>
      <c r="FDN500" s="658"/>
      <c r="FDO500" s="658"/>
      <c r="FDP500" s="658"/>
      <c r="FDQ500" s="658"/>
      <c r="FDR500" s="658"/>
      <c r="FDS500" s="658"/>
      <c r="FDT500" s="658"/>
      <c r="FDU500" s="658"/>
      <c r="FDV500" s="658"/>
      <c r="FDW500" s="658"/>
      <c r="FDX500" s="658"/>
      <c r="FDY500" s="658"/>
      <c r="FDZ500" s="658"/>
      <c r="FEA500" s="658"/>
      <c r="FEB500" s="658"/>
      <c r="FEC500" s="658"/>
      <c r="FED500" s="658"/>
      <c r="FEE500" s="658"/>
      <c r="FEF500" s="658"/>
      <c r="FEG500" s="658"/>
      <c r="FEH500" s="658"/>
      <c r="FEI500" s="658"/>
      <c r="FEJ500" s="658"/>
      <c r="FEK500" s="658"/>
      <c r="FEL500" s="658"/>
      <c r="FEM500" s="658"/>
      <c r="FEN500" s="658"/>
      <c r="FEO500" s="658"/>
      <c r="FEP500" s="658"/>
      <c r="FEQ500" s="658"/>
      <c r="FER500" s="658"/>
      <c r="FES500" s="658"/>
      <c r="FET500" s="658"/>
      <c r="FEU500" s="658"/>
      <c r="FEV500" s="658"/>
      <c r="FEW500" s="658"/>
      <c r="FEX500" s="658"/>
      <c r="FEY500" s="658"/>
      <c r="FEZ500" s="658"/>
      <c r="FFA500" s="658"/>
      <c r="FFB500" s="658"/>
      <c r="FFC500" s="658"/>
      <c r="FFD500" s="658"/>
      <c r="FFE500" s="658"/>
      <c r="FFF500" s="658"/>
      <c r="FFG500" s="658"/>
      <c r="FFH500" s="658"/>
      <c r="FFI500" s="658"/>
      <c r="FFJ500" s="658"/>
      <c r="FFK500" s="658"/>
      <c r="FFL500" s="658"/>
      <c r="FFM500" s="658"/>
      <c r="FFN500" s="658"/>
      <c r="FFO500" s="658"/>
      <c r="FFP500" s="658"/>
      <c r="FFQ500" s="658"/>
      <c r="FFR500" s="658"/>
      <c r="FFS500" s="658"/>
      <c r="FFT500" s="658"/>
      <c r="FFU500" s="658"/>
      <c r="FFV500" s="658"/>
      <c r="FFW500" s="658"/>
      <c r="FFX500" s="658"/>
      <c r="FFY500" s="658"/>
      <c r="FFZ500" s="658"/>
      <c r="FGA500" s="658"/>
      <c r="FGB500" s="658"/>
      <c r="FGC500" s="658"/>
      <c r="FGD500" s="658"/>
      <c r="FGE500" s="658"/>
      <c r="FGF500" s="658"/>
      <c r="FGG500" s="658"/>
      <c r="FGH500" s="658"/>
      <c r="FGI500" s="658"/>
      <c r="FGJ500" s="658"/>
      <c r="FGK500" s="658"/>
      <c r="FGL500" s="658"/>
      <c r="FGM500" s="658"/>
      <c r="FGN500" s="658"/>
      <c r="FGO500" s="658"/>
      <c r="FGP500" s="658"/>
      <c r="FGQ500" s="658"/>
      <c r="FGR500" s="658"/>
      <c r="FGS500" s="658"/>
      <c r="FGT500" s="658"/>
      <c r="FGU500" s="658"/>
      <c r="FGV500" s="658"/>
      <c r="FGW500" s="658"/>
      <c r="FGX500" s="658"/>
      <c r="FGY500" s="658"/>
      <c r="FGZ500" s="658"/>
      <c r="FHA500" s="658"/>
      <c r="FHB500" s="658"/>
      <c r="FHC500" s="658"/>
      <c r="FHD500" s="658"/>
      <c r="FHE500" s="658"/>
      <c r="FHF500" s="658"/>
      <c r="FHG500" s="658"/>
      <c r="FHH500" s="658"/>
      <c r="FHI500" s="658"/>
      <c r="FHJ500" s="658"/>
      <c r="FHK500" s="658"/>
      <c r="FHL500" s="658"/>
      <c r="FHM500" s="658"/>
      <c r="FHN500" s="658"/>
      <c r="FHO500" s="658"/>
      <c r="FHP500" s="658"/>
      <c r="FHQ500" s="658"/>
      <c r="FHR500" s="658"/>
      <c r="FHS500" s="658"/>
      <c r="FHT500" s="658"/>
      <c r="FHU500" s="658"/>
      <c r="FHV500" s="658"/>
      <c r="FHW500" s="658"/>
      <c r="FHX500" s="658"/>
      <c r="FHY500" s="658"/>
      <c r="FHZ500" s="658"/>
      <c r="FIA500" s="658"/>
      <c r="FIB500" s="658"/>
      <c r="FIC500" s="658"/>
      <c r="FID500" s="658"/>
      <c r="FIE500" s="658"/>
      <c r="FIF500" s="658"/>
      <c r="FIG500" s="658"/>
      <c r="FIH500" s="658"/>
      <c r="FII500" s="658"/>
      <c r="FIJ500" s="658"/>
      <c r="FIK500" s="658"/>
      <c r="FIL500" s="658"/>
      <c r="FIM500" s="658"/>
      <c r="FIN500" s="658"/>
      <c r="FIO500" s="658"/>
      <c r="FIP500" s="658"/>
      <c r="FIQ500" s="658"/>
      <c r="FIR500" s="658"/>
      <c r="FIS500" s="658"/>
      <c r="FIT500" s="658"/>
      <c r="FIU500" s="658"/>
      <c r="FIV500" s="658"/>
      <c r="FIW500" s="658"/>
      <c r="FIX500" s="658"/>
      <c r="FIY500" s="658"/>
      <c r="FIZ500" s="658"/>
      <c r="FJA500" s="658"/>
      <c r="FJB500" s="658"/>
      <c r="FJC500" s="658"/>
      <c r="FJD500" s="658"/>
      <c r="FJE500" s="658"/>
      <c r="FJF500" s="658"/>
      <c r="FJG500" s="658"/>
      <c r="FJH500" s="658"/>
      <c r="FJI500" s="658"/>
      <c r="FJJ500" s="658"/>
      <c r="FJK500" s="658"/>
      <c r="FJL500" s="658"/>
      <c r="FJM500" s="658"/>
      <c r="FJN500" s="658"/>
      <c r="FJO500" s="658"/>
      <c r="FJP500" s="658"/>
      <c r="FJQ500" s="658"/>
      <c r="FJR500" s="658"/>
      <c r="FJS500" s="658"/>
      <c r="FJT500" s="658"/>
      <c r="FJU500" s="658"/>
      <c r="FJV500" s="658"/>
      <c r="FJW500" s="658"/>
      <c r="FJX500" s="658"/>
      <c r="FJY500" s="658"/>
      <c r="FJZ500" s="658"/>
      <c r="FKA500" s="658"/>
      <c r="FKB500" s="658"/>
      <c r="FKC500" s="658"/>
      <c r="FKD500" s="658"/>
      <c r="FKE500" s="658"/>
      <c r="FKF500" s="658"/>
      <c r="FKG500" s="658"/>
      <c r="FKH500" s="658"/>
      <c r="FKI500" s="658"/>
      <c r="FKJ500" s="658"/>
      <c r="FKK500" s="658"/>
      <c r="FKL500" s="658"/>
      <c r="FKM500" s="658"/>
      <c r="FKN500" s="658"/>
      <c r="FKO500" s="658"/>
      <c r="FKP500" s="658"/>
      <c r="FKQ500" s="658"/>
      <c r="FKR500" s="658"/>
      <c r="FKS500" s="658"/>
      <c r="FKT500" s="658"/>
      <c r="FKU500" s="658"/>
      <c r="FKV500" s="658"/>
      <c r="FKW500" s="658"/>
      <c r="FKX500" s="658"/>
      <c r="FKY500" s="658"/>
      <c r="FKZ500" s="658"/>
      <c r="FLA500" s="658"/>
      <c r="FLB500" s="658"/>
      <c r="FLC500" s="658"/>
      <c r="FLD500" s="658"/>
      <c r="FLE500" s="658"/>
      <c r="FLF500" s="658"/>
      <c r="FLG500" s="658"/>
      <c r="FLH500" s="658"/>
      <c r="FLI500" s="658"/>
      <c r="FLJ500" s="658"/>
      <c r="FLK500" s="658"/>
      <c r="FLL500" s="658"/>
      <c r="FLM500" s="658"/>
      <c r="FLN500" s="658"/>
      <c r="FLO500" s="658"/>
      <c r="FLP500" s="658"/>
      <c r="FLQ500" s="658"/>
      <c r="FLR500" s="658"/>
      <c r="FLS500" s="658"/>
      <c r="FLT500" s="658"/>
      <c r="FLU500" s="658"/>
      <c r="FLV500" s="658"/>
      <c r="FLW500" s="658"/>
      <c r="FLX500" s="658"/>
      <c r="FLY500" s="658"/>
      <c r="FLZ500" s="658"/>
      <c r="FMA500" s="658"/>
      <c r="FMB500" s="658"/>
      <c r="FMC500" s="658"/>
      <c r="FMD500" s="658"/>
      <c r="FME500" s="658"/>
      <c r="FMF500" s="658"/>
      <c r="FMG500" s="658"/>
      <c r="FMH500" s="658"/>
      <c r="FMI500" s="658"/>
      <c r="FMJ500" s="658"/>
      <c r="FMK500" s="658"/>
      <c r="FML500" s="658"/>
      <c r="FMM500" s="658"/>
      <c r="FMN500" s="658"/>
      <c r="FMO500" s="658"/>
      <c r="FMP500" s="658"/>
      <c r="FMQ500" s="658"/>
      <c r="FMR500" s="658"/>
      <c r="FMS500" s="658"/>
      <c r="FMT500" s="658"/>
      <c r="FMU500" s="658"/>
      <c r="FMV500" s="658"/>
      <c r="FMW500" s="658"/>
      <c r="FMX500" s="658"/>
      <c r="FMY500" s="658"/>
      <c r="FMZ500" s="658"/>
      <c r="FNA500" s="658"/>
      <c r="FNB500" s="658"/>
      <c r="FNC500" s="658"/>
      <c r="FND500" s="658"/>
      <c r="FNE500" s="658"/>
      <c r="FNF500" s="658"/>
      <c r="FNG500" s="658"/>
      <c r="FNH500" s="658"/>
      <c r="FNI500" s="658"/>
      <c r="FNJ500" s="658"/>
      <c r="FNK500" s="658"/>
      <c r="FNL500" s="658"/>
      <c r="FNM500" s="658"/>
      <c r="FNN500" s="658"/>
      <c r="FNO500" s="658"/>
      <c r="FNP500" s="658"/>
      <c r="FNQ500" s="658"/>
      <c r="FNR500" s="658"/>
      <c r="FNS500" s="658"/>
      <c r="FNT500" s="658"/>
      <c r="FNU500" s="658"/>
      <c r="FNV500" s="658"/>
      <c r="FNW500" s="658"/>
      <c r="FNX500" s="658"/>
      <c r="FNY500" s="658"/>
      <c r="FNZ500" s="658"/>
      <c r="FOA500" s="658"/>
      <c r="FOB500" s="658"/>
      <c r="FOC500" s="658"/>
      <c r="FOD500" s="658"/>
      <c r="FOE500" s="658"/>
      <c r="FOF500" s="658"/>
      <c r="FOG500" s="658"/>
      <c r="FOH500" s="658"/>
      <c r="FOI500" s="658"/>
      <c r="FOJ500" s="658"/>
      <c r="FOK500" s="658"/>
      <c r="FOL500" s="658"/>
      <c r="FOM500" s="658"/>
      <c r="FON500" s="658"/>
      <c r="FOO500" s="658"/>
      <c r="FOP500" s="658"/>
      <c r="FOQ500" s="658"/>
      <c r="FOR500" s="658"/>
      <c r="FOS500" s="658"/>
      <c r="FOT500" s="658"/>
      <c r="FOU500" s="658"/>
      <c r="FOV500" s="658"/>
      <c r="FOW500" s="658"/>
      <c r="FOX500" s="658"/>
      <c r="FOY500" s="658"/>
      <c r="FOZ500" s="658"/>
      <c r="FPA500" s="658"/>
      <c r="FPB500" s="658"/>
      <c r="FPC500" s="658"/>
      <c r="FPD500" s="658"/>
      <c r="FPE500" s="658"/>
      <c r="FPF500" s="658"/>
      <c r="FPG500" s="658"/>
      <c r="FPH500" s="658"/>
      <c r="FPI500" s="658"/>
      <c r="FPJ500" s="658"/>
      <c r="FPK500" s="658"/>
      <c r="FPL500" s="658"/>
      <c r="FPM500" s="658"/>
      <c r="FPN500" s="658"/>
      <c r="FPO500" s="658"/>
      <c r="FPP500" s="658"/>
      <c r="FPQ500" s="658"/>
      <c r="FPR500" s="658"/>
      <c r="FPS500" s="658"/>
      <c r="FPT500" s="658"/>
      <c r="FPU500" s="658"/>
      <c r="FPV500" s="658"/>
      <c r="FPW500" s="658"/>
      <c r="FPX500" s="658"/>
      <c r="FPY500" s="658"/>
      <c r="FPZ500" s="658"/>
      <c r="FQA500" s="658"/>
      <c r="FQB500" s="658"/>
      <c r="FQC500" s="658"/>
      <c r="FQD500" s="658"/>
      <c r="FQE500" s="658"/>
      <c r="FQF500" s="658"/>
      <c r="FQG500" s="658"/>
      <c r="FQH500" s="658"/>
      <c r="FQI500" s="658"/>
      <c r="FQJ500" s="658"/>
      <c r="FQK500" s="658"/>
      <c r="FQL500" s="658"/>
      <c r="FQM500" s="658"/>
      <c r="FQN500" s="658"/>
      <c r="FQO500" s="658"/>
      <c r="FQP500" s="658"/>
      <c r="FQQ500" s="658"/>
      <c r="FQR500" s="658"/>
      <c r="FQS500" s="658"/>
      <c r="FQT500" s="658"/>
      <c r="FQU500" s="658"/>
      <c r="FQV500" s="658"/>
      <c r="FQW500" s="658"/>
      <c r="FQX500" s="658"/>
      <c r="FQY500" s="658"/>
      <c r="FQZ500" s="658"/>
      <c r="FRA500" s="658"/>
      <c r="FRB500" s="658"/>
      <c r="FRC500" s="658"/>
      <c r="FRD500" s="658"/>
      <c r="FRE500" s="658"/>
      <c r="FRF500" s="658"/>
      <c r="FRG500" s="658"/>
      <c r="FRH500" s="658"/>
      <c r="FRI500" s="658"/>
      <c r="FRJ500" s="658"/>
      <c r="FRK500" s="658"/>
      <c r="FRL500" s="658"/>
      <c r="FRM500" s="658"/>
      <c r="FRN500" s="658"/>
      <c r="FRO500" s="658"/>
      <c r="FRP500" s="658"/>
      <c r="FRQ500" s="658"/>
      <c r="FRR500" s="658"/>
      <c r="FRS500" s="658"/>
      <c r="FRT500" s="658"/>
      <c r="FRU500" s="658"/>
      <c r="FRV500" s="658"/>
      <c r="FRW500" s="658"/>
      <c r="FRX500" s="658"/>
      <c r="FRY500" s="658"/>
      <c r="FRZ500" s="658"/>
      <c r="FSA500" s="658"/>
      <c r="FSB500" s="658"/>
      <c r="FSC500" s="658"/>
      <c r="FSD500" s="658"/>
      <c r="FSE500" s="658"/>
      <c r="FSF500" s="658"/>
      <c r="FSG500" s="658"/>
      <c r="FSH500" s="658"/>
      <c r="FSI500" s="658"/>
      <c r="FSJ500" s="658"/>
      <c r="FSK500" s="658"/>
      <c r="FSL500" s="658"/>
      <c r="FSM500" s="658"/>
      <c r="FSN500" s="658"/>
      <c r="FSO500" s="658"/>
      <c r="FSP500" s="658"/>
      <c r="FSQ500" s="658"/>
      <c r="FSR500" s="658"/>
      <c r="FSS500" s="658"/>
      <c r="FST500" s="658"/>
      <c r="FSU500" s="658"/>
      <c r="FSV500" s="658"/>
      <c r="FSW500" s="658"/>
      <c r="FSX500" s="658"/>
      <c r="FSY500" s="658"/>
      <c r="FSZ500" s="658"/>
      <c r="FTA500" s="658"/>
      <c r="FTB500" s="658"/>
      <c r="FTC500" s="658"/>
      <c r="FTD500" s="658"/>
      <c r="FTE500" s="658"/>
      <c r="FTF500" s="658"/>
      <c r="FTG500" s="658"/>
      <c r="FTH500" s="658"/>
      <c r="FTI500" s="658"/>
      <c r="FTJ500" s="658"/>
      <c r="FTK500" s="658"/>
      <c r="FTL500" s="658"/>
      <c r="FTM500" s="658"/>
      <c r="FTN500" s="658"/>
      <c r="FTO500" s="658"/>
      <c r="FTP500" s="658"/>
      <c r="FTQ500" s="658"/>
      <c r="FTR500" s="658"/>
      <c r="FTS500" s="658"/>
      <c r="FTT500" s="658"/>
      <c r="FTU500" s="658"/>
      <c r="FTV500" s="658"/>
      <c r="FTW500" s="658"/>
      <c r="FTX500" s="658"/>
      <c r="FTY500" s="658"/>
      <c r="FTZ500" s="658"/>
      <c r="FUA500" s="658"/>
      <c r="FUB500" s="658"/>
      <c r="FUC500" s="658"/>
      <c r="FUD500" s="658"/>
      <c r="FUE500" s="658"/>
      <c r="FUF500" s="658"/>
      <c r="FUG500" s="658"/>
      <c r="FUH500" s="658"/>
      <c r="FUI500" s="658"/>
      <c r="FUJ500" s="658"/>
      <c r="FUK500" s="658"/>
      <c r="FUL500" s="658"/>
      <c r="FUM500" s="658"/>
      <c r="FUN500" s="658"/>
      <c r="FUO500" s="658"/>
      <c r="FUP500" s="658"/>
      <c r="FUQ500" s="658"/>
      <c r="FUR500" s="658"/>
      <c r="FUS500" s="658"/>
      <c r="FUT500" s="658"/>
      <c r="FUU500" s="658"/>
      <c r="FUV500" s="658"/>
      <c r="FUW500" s="658"/>
      <c r="FUX500" s="658"/>
      <c r="FUY500" s="658"/>
      <c r="FUZ500" s="658"/>
      <c r="FVA500" s="658"/>
      <c r="FVB500" s="658"/>
      <c r="FVC500" s="658"/>
      <c r="FVD500" s="658"/>
      <c r="FVE500" s="658"/>
      <c r="FVF500" s="658"/>
      <c r="FVG500" s="658"/>
      <c r="FVH500" s="658"/>
      <c r="FVI500" s="658"/>
      <c r="FVJ500" s="658"/>
      <c r="FVK500" s="658"/>
      <c r="FVL500" s="658"/>
      <c r="FVM500" s="658"/>
      <c r="FVN500" s="658"/>
      <c r="FVO500" s="658"/>
      <c r="FVP500" s="658"/>
      <c r="FVQ500" s="658"/>
      <c r="FVR500" s="658"/>
      <c r="FVS500" s="658"/>
      <c r="FVT500" s="658"/>
      <c r="FVU500" s="658"/>
      <c r="FVV500" s="658"/>
      <c r="FVW500" s="658"/>
      <c r="FVX500" s="658"/>
      <c r="FVY500" s="658"/>
      <c r="FVZ500" s="658"/>
      <c r="FWA500" s="658"/>
      <c r="FWB500" s="658"/>
      <c r="FWC500" s="658"/>
      <c r="FWD500" s="658"/>
      <c r="FWE500" s="658"/>
      <c r="FWF500" s="658"/>
      <c r="FWG500" s="658"/>
      <c r="FWH500" s="658"/>
      <c r="FWI500" s="658"/>
      <c r="FWJ500" s="658"/>
      <c r="FWK500" s="658"/>
      <c r="FWL500" s="658"/>
      <c r="FWM500" s="658"/>
      <c r="FWN500" s="658"/>
      <c r="FWO500" s="658"/>
      <c r="FWP500" s="658"/>
      <c r="FWQ500" s="658"/>
      <c r="FWR500" s="658"/>
      <c r="FWS500" s="658"/>
      <c r="FWT500" s="658"/>
      <c r="FWU500" s="658"/>
      <c r="FWV500" s="658"/>
      <c r="FWW500" s="658"/>
      <c r="FWX500" s="658"/>
      <c r="FWY500" s="658"/>
      <c r="FWZ500" s="658"/>
      <c r="FXA500" s="658"/>
      <c r="FXB500" s="658"/>
      <c r="FXC500" s="658"/>
      <c r="FXD500" s="658"/>
      <c r="FXE500" s="658"/>
      <c r="FXF500" s="658"/>
      <c r="FXG500" s="658"/>
      <c r="FXH500" s="658"/>
      <c r="FXI500" s="658"/>
      <c r="FXJ500" s="658"/>
      <c r="FXK500" s="658"/>
      <c r="FXL500" s="658"/>
      <c r="FXM500" s="658"/>
      <c r="FXN500" s="658"/>
      <c r="FXO500" s="658"/>
      <c r="FXP500" s="658"/>
      <c r="FXQ500" s="658"/>
      <c r="FXR500" s="658"/>
      <c r="FXS500" s="658"/>
      <c r="FXT500" s="658"/>
      <c r="FXU500" s="658"/>
      <c r="FXV500" s="658"/>
      <c r="FXW500" s="658"/>
      <c r="FXX500" s="658"/>
      <c r="FXY500" s="658"/>
      <c r="FXZ500" s="658"/>
      <c r="FYA500" s="658"/>
      <c r="FYB500" s="658"/>
      <c r="FYC500" s="658"/>
      <c r="FYD500" s="658"/>
      <c r="FYE500" s="658"/>
      <c r="FYF500" s="658"/>
      <c r="FYG500" s="658"/>
      <c r="FYH500" s="658"/>
      <c r="FYI500" s="658"/>
      <c r="FYJ500" s="658"/>
      <c r="FYK500" s="658"/>
      <c r="FYL500" s="658"/>
      <c r="FYM500" s="658"/>
      <c r="FYN500" s="658"/>
      <c r="FYO500" s="658"/>
      <c r="FYP500" s="658"/>
      <c r="FYQ500" s="658"/>
      <c r="FYR500" s="658"/>
      <c r="FYS500" s="658"/>
      <c r="FYT500" s="658"/>
      <c r="FYU500" s="658"/>
      <c r="FYV500" s="658"/>
      <c r="FYW500" s="658"/>
      <c r="FYX500" s="658"/>
      <c r="FYY500" s="658"/>
      <c r="FYZ500" s="658"/>
      <c r="FZA500" s="658"/>
      <c r="FZB500" s="658"/>
      <c r="FZC500" s="658"/>
      <c r="FZD500" s="658"/>
      <c r="FZE500" s="658"/>
      <c r="FZF500" s="658"/>
      <c r="FZG500" s="658"/>
      <c r="FZH500" s="658"/>
      <c r="FZI500" s="658"/>
      <c r="FZJ500" s="658"/>
      <c r="FZK500" s="658"/>
      <c r="FZL500" s="658"/>
      <c r="FZM500" s="658"/>
      <c r="FZN500" s="658"/>
      <c r="FZO500" s="658"/>
      <c r="FZP500" s="658"/>
      <c r="FZQ500" s="658"/>
      <c r="FZR500" s="658"/>
      <c r="FZS500" s="658"/>
      <c r="FZT500" s="658"/>
      <c r="FZU500" s="658"/>
      <c r="FZV500" s="658"/>
      <c r="FZW500" s="658"/>
      <c r="FZX500" s="658"/>
      <c r="FZY500" s="658"/>
      <c r="FZZ500" s="658"/>
      <c r="GAA500" s="658"/>
      <c r="GAB500" s="658"/>
      <c r="GAC500" s="658"/>
      <c r="GAD500" s="658"/>
      <c r="GAE500" s="658"/>
      <c r="GAF500" s="658"/>
      <c r="GAG500" s="658"/>
      <c r="GAH500" s="658"/>
      <c r="GAI500" s="658"/>
      <c r="GAJ500" s="658"/>
      <c r="GAK500" s="658"/>
      <c r="GAL500" s="658"/>
      <c r="GAM500" s="658"/>
      <c r="GAN500" s="658"/>
      <c r="GAO500" s="658"/>
      <c r="GAP500" s="658"/>
      <c r="GAQ500" s="658"/>
      <c r="GAR500" s="658"/>
      <c r="GAS500" s="658"/>
      <c r="GAT500" s="658"/>
      <c r="GAU500" s="658"/>
      <c r="GAV500" s="658"/>
      <c r="GAW500" s="658"/>
      <c r="GAX500" s="658"/>
      <c r="GAY500" s="658"/>
      <c r="GAZ500" s="658"/>
      <c r="GBA500" s="658"/>
      <c r="GBB500" s="658"/>
      <c r="GBC500" s="658"/>
      <c r="GBD500" s="658"/>
      <c r="GBE500" s="658"/>
      <c r="GBF500" s="658"/>
      <c r="GBG500" s="658"/>
      <c r="GBH500" s="658"/>
      <c r="GBI500" s="658"/>
      <c r="GBJ500" s="658"/>
      <c r="GBK500" s="658"/>
      <c r="GBL500" s="658"/>
      <c r="GBM500" s="658"/>
      <c r="GBN500" s="658"/>
      <c r="GBO500" s="658"/>
      <c r="GBP500" s="658"/>
      <c r="GBQ500" s="658"/>
      <c r="GBR500" s="658"/>
      <c r="GBS500" s="658"/>
      <c r="GBT500" s="658"/>
      <c r="GBU500" s="658"/>
      <c r="GBV500" s="658"/>
      <c r="GBW500" s="658"/>
      <c r="GBX500" s="658"/>
      <c r="GBY500" s="658"/>
      <c r="GBZ500" s="658"/>
      <c r="GCA500" s="658"/>
      <c r="GCB500" s="658"/>
      <c r="GCC500" s="658"/>
      <c r="GCD500" s="658"/>
      <c r="GCE500" s="658"/>
      <c r="GCF500" s="658"/>
      <c r="GCG500" s="658"/>
      <c r="GCH500" s="658"/>
      <c r="GCI500" s="658"/>
      <c r="GCJ500" s="658"/>
      <c r="GCK500" s="658"/>
      <c r="GCL500" s="658"/>
      <c r="GCM500" s="658"/>
      <c r="GCN500" s="658"/>
      <c r="GCO500" s="658"/>
      <c r="GCP500" s="658"/>
      <c r="GCQ500" s="658"/>
      <c r="GCR500" s="658"/>
      <c r="GCS500" s="658"/>
      <c r="GCT500" s="658"/>
      <c r="GCU500" s="658"/>
      <c r="GCV500" s="658"/>
      <c r="GCW500" s="658"/>
      <c r="GCX500" s="658"/>
      <c r="GCY500" s="658"/>
      <c r="GCZ500" s="658"/>
      <c r="GDA500" s="658"/>
      <c r="GDB500" s="658"/>
      <c r="GDC500" s="658"/>
      <c r="GDD500" s="658"/>
      <c r="GDE500" s="658"/>
      <c r="GDF500" s="658"/>
      <c r="GDG500" s="658"/>
      <c r="GDH500" s="658"/>
      <c r="GDI500" s="658"/>
      <c r="GDJ500" s="658"/>
      <c r="GDK500" s="658"/>
      <c r="GDL500" s="658"/>
      <c r="GDM500" s="658"/>
      <c r="GDN500" s="658"/>
      <c r="GDO500" s="658"/>
      <c r="GDP500" s="658"/>
      <c r="GDQ500" s="658"/>
      <c r="GDR500" s="658"/>
      <c r="GDS500" s="658"/>
      <c r="GDT500" s="658"/>
      <c r="GDU500" s="658"/>
      <c r="GDV500" s="658"/>
      <c r="GDW500" s="658"/>
      <c r="GDX500" s="658"/>
      <c r="GDY500" s="658"/>
      <c r="GDZ500" s="658"/>
      <c r="GEA500" s="658"/>
      <c r="GEB500" s="658"/>
      <c r="GEC500" s="658"/>
      <c r="GED500" s="658"/>
      <c r="GEE500" s="658"/>
      <c r="GEF500" s="658"/>
      <c r="GEG500" s="658"/>
      <c r="GEH500" s="658"/>
      <c r="GEI500" s="658"/>
      <c r="GEJ500" s="658"/>
      <c r="GEK500" s="658"/>
      <c r="GEL500" s="658"/>
      <c r="GEM500" s="658"/>
      <c r="GEN500" s="658"/>
      <c r="GEO500" s="658"/>
      <c r="GEP500" s="658"/>
      <c r="GEQ500" s="658"/>
      <c r="GER500" s="658"/>
      <c r="GES500" s="658"/>
      <c r="GET500" s="658"/>
      <c r="GEU500" s="658"/>
      <c r="GEV500" s="658"/>
      <c r="GEW500" s="658"/>
      <c r="GEX500" s="658"/>
      <c r="GEY500" s="658"/>
      <c r="GEZ500" s="658"/>
      <c r="GFA500" s="658"/>
      <c r="GFB500" s="658"/>
      <c r="GFC500" s="658"/>
      <c r="GFD500" s="658"/>
      <c r="GFE500" s="658"/>
      <c r="GFF500" s="658"/>
      <c r="GFG500" s="658"/>
      <c r="GFH500" s="658"/>
      <c r="GFI500" s="658"/>
      <c r="GFJ500" s="658"/>
      <c r="GFK500" s="658"/>
      <c r="GFL500" s="658"/>
      <c r="GFM500" s="658"/>
      <c r="GFN500" s="658"/>
      <c r="GFO500" s="658"/>
      <c r="GFP500" s="658"/>
      <c r="GFQ500" s="658"/>
      <c r="GFR500" s="658"/>
      <c r="GFS500" s="658"/>
      <c r="GFT500" s="658"/>
      <c r="GFU500" s="658"/>
      <c r="GFV500" s="658"/>
      <c r="GFW500" s="658"/>
      <c r="GFX500" s="658"/>
      <c r="GFY500" s="658"/>
      <c r="GFZ500" s="658"/>
      <c r="GGA500" s="658"/>
      <c r="GGB500" s="658"/>
      <c r="GGC500" s="658"/>
      <c r="GGD500" s="658"/>
      <c r="GGE500" s="658"/>
      <c r="GGF500" s="658"/>
      <c r="GGG500" s="658"/>
      <c r="GGH500" s="658"/>
      <c r="GGI500" s="658"/>
      <c r="GGJ500" s="658"/>
      <c r="GGK500" s="658"/>
      <c r="GGL500" s="658"/>
      <c r="GGM500" s="658"/>
      <c r="GGN500" s="658"/>
      <c r="GGO500" s="658"/>
      <c r="GGP500" s="658"/>
      <c r="GGQ500" s="658"/>
      <c r="GGR500" s="658"/>
      <c r="GGS500" s="658"/>
      <c r="GGT500" s="658"/>
      <c r="GGU500" s="658"/>
      <c r="GGV500" s="658"/>
      <c r="GGW500" s="658"/>
      <c r="GGX500" s="658"/>
      <c r="GGY500" s="658"/>
      <c r="GGZ500" s="658"/>
      <c r="GHA500" s="658"/>
      <c r="GHB500" s="658"/>
      <c r="GHC500" s="658"/>
      <c r="GHD500" s="658"/>
      <c r="GHE500" s="658"/>
      <c r="GHF500" s="658"/>
      <c r="GHG500" s="658"/>
      <c r="GHH500" s="658"/>
      <c r="GHI500" s="658"/>
      <c r="GHJ500" s="658"/>
      <c r="GHK500" s="658"/>
      <c r="GHL500" s="658"/>
      <c r="GHM500" s="658"/>
      <c r="GHN500" s="658"/>
      <c r="GHO500" s="658"/>
      <c r="GHP500" s="658"/>
      <c r="GHQ500" s="658"/>
      <c r="GHR500" s="658"/>
      <c r="GHS500" s="658"/>
      <c r="GHT500" s="658"/>
      <c r="GHU500" s="658"/>
      <c r="GHV500" s="658"/>
      <c r="GHW500" s="658"/>
      <c r="GHX500" s="658"/>
      <c r="GHY500" s="658"/>
      <c r="GHZ500" s="658"/>
      <c r="GIA500" s="658"/>
      <c r="GIB500" s="658"/>
      <c r="GIC500" s="658"/>
      <c r="GID500" s="658"/>
      <c r="GIE500" s="658"/>
      <c r="GIF500" s="658"/>
      <c r="GIG500" s="658"/>
      <c r="GIH500" s="658"/>
      <c r="GII500" s="658"/>
      <c r="GIJ500" s="658"/>
      <c r="GIK500" s="658"/>
      <c r="GIL500" s="658"/>
      <c r="GIM500" s="658"/>
      <c r="GIN500" s="658"/>
      <c r="GIO500" s="658"/>
      <c r="GIP500" s="658"/>
      <c r="GIQ500" s="658"/>
      <c r="GIR500" s="658"/>
      <c r="GIS500" s="658"/>
      <c r="GIT500" s="658"/>
      <c r="GIU500" s="658"/>
      <c r="GIV500" s="658"/>
      <c r="GIW500" s="658"/>
      <c r="GIX500" s="658"/>
      <c r="GIY500" s="658"/>
      <c r="GIZ500" s="658"/>
      <c r="GJA500" s="658"/>
      <c r="GJB500" s="658"/>
      <c r="GJC500" s="658"/>
      <c r="GJD500" s="658"/>
      <c r="GJE500" s="658"/>
      <c r="GJF500" s="658"/>
      <c r="GJG500" s="658"/>
      <c r="GJH500" s="658"/>
      <c r="GJI500" s="658"/>
      <c r="GJJ500" s="658"/>
      <c r="GJK500" s="658"/>
      <c r="GJL500" s="658"/>
      <c r="GJM500" s="658"/>
      <c r="GJN500" s="658"/>
      <c r="GJO500" s="658"/>
      <c r="GJP500" s="658"/>
      <c r="GJQ500" s="658"/>
      <c r="GJR500" s="658"/>
      <c r="GJS500" s="658"/>
      <c r="GJT500" s="658"/>
      <c r="GJU500" s="658"/>
      <c r="GJV500" s="658"/>
      <c r="GJW500" s="658"/>
      <c r="GJX500" s="658"/>
      <c r="GJY500" s="658"/>
      <c r="GJZ500" s="658"/>
      <c r="GKA500" s="658"/>
      <c r="GKB500" s="658"/>
      <c r="GKC500" s="658"/>
      <c r="GKD500" s="658"/>
      <c r="GKE500" s="658"/>
      <c r="GKF500" s="658"/>
      <c r="GKG500" s="658"/>
      <c r="GKH500" s="658"/>
      <c r="GKI500" s="658"/>
      <c r="GKJ500" s="658"/>
      <c r="GKK500" s="658"/>
      <c r="GKL500" s="658"/>
      <c r="GKM500" s="658"/>
      <c r="GKN500" s="658"/>
      <c r="GKO500" s="658"/>
      <c r="GKP500" s="658"/>
      <c r="GKQ500" s="658"/>
      <c r="GKR500" s="658"/>
      <c r="GKS500" s="658"/>
      <c r="GKT500" s="658"/>
      <c r="GKU500" s="658"/>
      <c r="GKV500" s="658"/>
      <c r="GKW500" s="658"/>
      <c r="GKX500" s="658"/>
      <c r="GKY500" s="658"/>
      <c r="GKZ500" s="658"/>
      <c r="GLA500" s="658"/>
      <c r="GLB500" s="658"/>
      <c r="GLC500" s="658"/>
      <c r="GLD500" s="658"/>
      <c r="GLE500" s="658"/>
      <c r="GLF500" s="658"/>
      <c r="GLG500" s="658"/>
      <c r="GLH500" s="658"/>
      <c r="GLI500" s="658"/>
      <c r="GLJ500" s="658"/>
      <c r="GLK500" s="658"/>
      <c r="GLL500" s="658"/>
      <c r="GLM500" s="658"/>
      <c r="GLN500" s="658"/>
      <c r="GLO500" s="658"/>
      <c r="GLP500" s="658"/>
      <c r="GLQ500" s="658"/>
      <c r="GLR500" s="658"/>
      <c r="GLS500" s="658"/>
      <c r="GLT500" s="658"/>
      <c r="GLU500" s="658"/>
      <c r="GLV500" s="658"/>
      <c r="GLW500" s="658"/>
      <c r="GLX500" s="658"/>
      <c r="GLY500" s="658"/>
      <c r="GLZ500" s="658"/>
      <c r="GMA500" s="658"/>
      <c r="GMB500" s="658"/>
      <c r="GMC500" s="658"/>
      <c r="GMD500" s="658"/>
      <c r="GME500" s="658"/>
      <c r="GMF500" s="658"/>
      <c r="GMG500" s="658"/>
      <c r="GMH500" s="658"/>
      <c r="GMI500" s="658"/>
      <c r="GMJ500" s="658"/>
      <c r="GMK500" s="658"/>
      <c r="GML500" s="658"/>
      <c r="GMM500" s="658"/>
      <c r="GMN500" s="658"/>
      <c r="GMO500" s="658"/>
      <c r="GMP500" s="658"/>
      <c r="GMQ500" s="658"/>
      <c r="GMR500" s="658"/>
      <c r="GMS500" s="658"/>
      <c r="GMT500" s="658"/>
      <c r="GMU500" s="658"/>
      <c r="GMV500" s="658"/>
      <c r="GMW500" s="658"/>
      <c r="GMX500" s="658"/>
      <c r="GMY500" s="658"/>
      <c r="GMZ500" s="658"/>
      <c r="GNA500" s="658"/>
      <c r="GNB500" s="658"/>
      <c r="GNC500" s="658"/>
      <c r="GND500" s="658"/>
      <c r="GNE500" s="658"/>
      <c r="GNF500" s="658"/>
      <c r="GNG500" s="658"/>
      <c r="GNH500" s="658"/>
      <c r="GNI500" s="658"/>
      <c r="GNJ500" s="658"/>
      <c r="GNK500" s="658"/>
      <c r="GNL500" s="658"/>
      <c r="GNM500" s="658"/>
      <c r="GNN500" s="658"/>
      <c r="GNO500" s="658"/>
      <c r="GNP500" s="658"/>
      <c r="GNQ500" s="658"/>
      <c r="GNR500" s="658"/>
      <c r="GNS500" s="658"/>
      <c r="GNT500" s="658"/>
      <c r="GNU500" s="658"/>
      <c r="GNV500" s="658"/>
      <c r="GNW500" s="658"/>
      <c r="GNX500" s="658"/>
      <c r="GNY500" s="658"/>
      <c r="GNZ500" s="658"/>
      <c r="GOA500" s="658"/>
      <c r="GOB500" s="658"/>
      <c r="GOC500" s="658"/>
      <c r="GOD500" s="658"/>
      <c r="GOE500" s="658"/>
      <c r="GOF500" s="658"/>
      <c r="GOG500" s="658"/>
      <c r="GOH500" s="658"/>
      <c r="GOI500" s="658"/>
      <c r="GOJ500" s="658"/>
      <c r="GOK500" s="658"/>
      <c r="GOL500" s="658"/>
      <c r="GOM500" s="658"/>
      <c r="GON500" s="658"/>
      <c r="GOO500" s="658"/>
      <c r="GOP500" s="658"/>
      <c r="GOQ500" s="658"/>
      <c r="GOR500" s="658"/>
      <c r="GOS500" s="658"/>
      <c r="GOT500" s="658"/>
      <c r="GOU500" s="658"/>
      <c r="GOV500" s="658"/>
      <c r="GOW500" s="658"/>
      <c r="GOX500" s="658"/>
      <c r="GOY500" s="658"/>
      <c r="GOZ500" s="658"/>
      <c r="GPA500" s="658"/>
      <c r="GPB500" s="658"/>
      <c r="GPC500" s="658"/>
      <c r="GPD500" s="658"/>
      <c r="GPE500" s="658"/>
      <c r="GPF500" s="658"/>
      <c r="GPG500" s="658"/>
      <c r="GPH500" s="658"/>
      <c r="GPI500" s="658"/>
      <c r="GPJ500" s="658"/>
      <c r="GPK500" s="658"/>
      <c r="GPL500" s="658"/>
      <c r="GPM500" s="658"/>
      <c r="GPN500" s="658"/>
      <c r="GPO500" s="658"/>
      <c r="GPP500" s="658"/>
      <c r="GPQ500" s="658"/>
      <c r="GPR500" s="658"/>
      <c r="GPS500" s="658"/>
      <c r="GPT500" s="658"/>
      <c r="GPU500" s="658"/>
      <c r="GPV500" s="658"/>
      <c r="GPW500" s="658"/>
      <c r="GPX500" s="658"/>
      <c r="GPY500" s="658"/>
      <c r="GPZ500" s="658"/>
      <c r="GQA500" s="658"/>
      <c r="GQB500" s="658"/>
      <c r="GQC500" s="658"/>
      <c r="GQD500" s="658"/>
      <c r="GQE500" s="658"/>
      <c r="GQF500" s="658"/>
      <c r="GQG500" s="658"/>
      <c r="GQH500" s="658"/>
      <c r="GQI500" s="658"/>
      <c r="GQJ500" s="658"/>
      <c r="GQK500" s="658"/>
      <c r="GQL500" s="658"/>
      <c r="GQM500" s="658"/>
      <c r="GQN500" s="658"/>
      <c r="GQO500" s="658"/>
      <c r="GQP500" s="658"/>
      <c r="GQQ500" s="658"/>
      <c r="GQR500" s="658"/>
      <c r="GQS500" s="658"/>
      <c r="GQT500" s="658"/>
      <c r="GQU500" s="658"/>
      <c r="GQV500" s="658"/>
      <c r="GQW500" s="658"/>
      <c r="GQX500" s="658"/>
      <c r="GQY500" s="658"/>
      <c r="GQZ500" s="658"/>
      <c r="GRA500" s="658"/>
      <c r="GRB500" s="658"/>
      <c r="GRC500" s="658"/>
      <c r="GRD500" s="658"/>
      <c r="GRE500" s="658"/>
      <c r="GRF500" s="658"/>
      <c r="GRG500" s="658"/>
      <c r="GRH500" s="658"/>
      <c r="GRI500" s="658"/>
      <c r="GRJ500" s="658"/>
      <c r="GRK500" s="658"/>
      <c r="GRL500" s="658"/>
      <c r="GRM500" s="658"/>
      <c r="GRN500" s="658"/>
      <c r="GRO500" s="658"/>
      <c r="GRP500" s="658"/>
      <c r="GRQ500" s="658"/>
      <c r="GRR500" s="658"/>
      <c r="GRS500" s="658"/>
      <c r="GRT500" s="658"/>
      <c r="GRU500" s="658"/>
      <c r="GRV500" s="658"/>
      <c r="GRW500" s="658"/>
      <c r="GRX500" s="658"/>
      <c r="GRY500" s="658"/>
      <c r="GRZ500" s="658"/>
      <c r="GSA500" s="658"/>
      <c r="GSB500" s="658"/>
      <c r="GSC500" s="658"/>
      <c r="GSD500" s="658"/>
      <c r="GSE500" s="658"/>
      <c r="GSF500" s="658"/>
      <c r="GSG500" s="658"/>
      <c r="GSH500" s="658"/>
      <c r="GSI500" s="658"/>
      <c r="GSJ500" s="658"/>
      <c r="GSK500" s="658"/>
      <c r="GSL500" s="658"/>
      <c r="GSM500" s="658"/>
      <c r="GSN500" s="658"/>
      <c r="GSO500" s="658"/>
      <c r="GSP500" s="658"/>
      <c r="GSQ500" s="658"/>
      <c r="GSR500" s="658"/>
      <c r="GSS500" s="658"/>
      <c r="GST500" s="658"/>
      <c r="GSU500" s="658"/>
      <c r="GSV500" s="658"/>
      <c r="GSW500" s="658"/>
      <c r="GSX500" s="658"/>
      <c r="GSY500" s="658"/>
      <c r="GSZ500" s="658"/>
      <c r="GTA500" s="658"/>
      <c r="GTB500" s="658"/>
      <c r="GTC500" s="658"/>
      <c r="GTD500" s="658"/>
      <c r="GTE500" s="658"/>
      <c r="GTF500" s="658"/>
      <c r="GTG500" s="658"/>
      <c r="GTH500" s="658"/>
      <c r="GTI500" s="658"/>
      <c r="GTJ500" s="658"/>
      <c r="GTK500" s="658"/>
      <c r="GTL500" s="658"/>
      <c r="GTM500" s="658"/>
      <c r="GTN500" s="658"/>
      <c r="GTO500" s="658"/>
      <c r="GTP500" s="658"/>
      <c r="GTQ500" s="658"/>
      <c r="GTR500" s="658"/>
      <c r="GTS500" s="658"/>
      <c r="GTT500" s="658"/>
      <c r="GTU500" s="658"/>
      <c r="GTV500" s="658"/>
      <c r="GTW500" s="658"/>
      <c r="GTX500" s="658"/>
      <c r="GTY500" s="658"/>
      <c r="GTZ500" s="658"/>
      <c r="GUA500" s="658"/>
      <c r="GUB500" s="658"/>
      <c r="GUC500" s="658"/>
      <c r="GUD500" s="658"/>
      <c r="GUE500" s="658"/>
      <c r="GUF500" s="658"/>
      <c r="GUG500" s="658"/>
      <c r="GUH500" s="658"/>
      <c r="GUI500" s="658"/>
      <c r="GUJ500" s="658"/>
      <c r="GUK500" s="658"/>
      <c r="GUL500" s="658"/>
      <c r="GUM500" s="658"/>
      <c r="GUN500" s="658"/>
      <c r="GUO500" s="658"/>
      <c r="GUP500" s="658"/>
      <c r="GUQ500" s="658"/>
      <c r="GUR500" s="658"/>
      <c r="GUS500" s="658"/>
      <c r="GUT500" s="658"/>
      <c r="GUU500" s="658"/>
      <c r="GUV500" s="658"/>
      <c r="GUW500" s="658"/>
      <c r="GUX500" s="658"/>
      <c r="GUY500" s="658"/>
      <c r="GUZ500" s="658"/>
      <c r="GVA500" s="658"/>
      <c r="GVB500" s="658"/>
      <c r="GVC500" s="658"/>
      <c r="GVD500" s="658"/>
      <c r="GVE500" s="658"/>
      <c r="GVF500" s="658"/>
      <c r="GVG500" s="658"/>
      <c r="GVH500" s="658"/>
      <c r="GVI500" s="658"/>
      <c r="GVJ500" s="658"/>
      <c r="GVK500" s="658"/>
      <c r="GVL500" s="658"/>
      <c r="GVM500" s="658"/>
      <c r="GVN500" s="658"/>
      <c r="GVO500" s="658"/>
      <c r="GVP500" s="658"/>
      <c r="GVQ500" s="658"/>
      <c r="GVR500" s="658"/>
      <c r="GVS500" s="658"/>
      <c r="GVT500" s="658"/>
      <c r="GVU500" s="658"/>
      <c r="GVV500" s="658"/>
      <c r="GVW500" s="658"/>
      <c r="GVX500" s="658"/>
      <c r="GVY500" s="658"/>
      <c r="GVZ500" s="658"/>
      <c r="GWA500" s="658"/>
      <c r="GWB500" s="658"/>
      <c r="GWC500" s="658"/>
      <c r="GWD500" s="658"/>
      <c r="GWE500" s="658"/>
      <c r="GWF500" s="658"/>
      <c r="GWG500" s="658"/>
      <c r="GWH500" s="658"/>
      <c r="GWI500" s="658"/>
      <c r="GWJ500" s="658"/>
      <c r="GWK500" s="658"/>
      <c r="GWL500" s="658"/>
      <c r="GWM500" s="658"/>
      <c r="GWN500" s="658"/>
      <c r="GWO500" s="658"/>
      <c r="GWP500" s="658"/>
      <c r="GWQ500" s="658"/>
      <c r="GWR500" s="658"/>
      <c r="GWS500" s="658"/>
      <c r="GWT500" s="658"/>
      <c r="GWU500" s="658"/>
      <c r="GWV500" s="658"/>
      <c r="GWW500" s="658"/>
      <c r="GWX500" s="658"/>
      <c r="GWY500" s="658"/>
      <c r="GWZ500" s="658"/>
      <c r="GXA500" s="658"/>
      <c r="GXB500" s="658"/>
      <c r="GXC500" s="658"/>
      <c r="GXD500" s="658"/>
      <c r="GXE500" s="658"/>
      <c r="GXF500" s="658"/>
      <c r="GXG500" s="658"/>
      <c r="GXH500" s="658"/>
      <c r="GXI500" s="658"/>
      <c r="GXJ500" s="658"/>
      <c r="GXK500" s="658"/>
      <c r="GXL500" s="658"/>
      <c r="GXM500" s="658"/>
      <c r="GXN500" s="658"/>
      <c r="GXO500" s="658"/>
      <c r="GXP500" s="658"/>
      <c r="GXQ500" s="658"/>
      <c r="GXR500" s="658"/>
      <c r="GXS500" s="658"/>
      <c r="GXT500" s="658"/>
      <c r="GXU500" s="658"/>
      <c r="GXV500" s="658"/>
      <c r="GXW500" s="658"/>
      <c r="GXX500" s="658"/>
      <c r="GXY500" s="658"/>
      <c r="GXZ500" s="658"/>
      <c r="GYA500" s="658"/>
      <c r="GYB500" s="658"/>
      <c r="GYC500" s="658"/>
      <c r="GYD500" s="658"/>
      <c r="GYE500" s="658"/>
      <c r="GYF500" s="658"/>
      <c r="GYG500" s="658"/>
      <c r="GYH500" s="658"/>
      <c r="GYI500" s="658"/>
      <c r="GYJ500" s="658"/>
      <c r="GYK500" s="658"/>
      <c r="GYL500" s="658"/>
      <c r="GYM500" s="658"/>
      <c r="GYN500" s="658"/>
      <c r="GYO500" s="658"/>
      <c r="GYP500" s="658"/>
      <c r="GYQ500" s="658"/>
      <c r="GYR500" s="658"/>
      <c r="GYS500" s="658"/>
      <c r="GYT500" s="658"/>
      <c r="GYU500" s="658"/>
      <c r="GYV500" s="658"/>
      <c r="GYW500" s="658"/>
      <c r="GYX500" s="658"/>
      <c r="GYY500" s="658"/>
      <c r="GYZ500" s="658"/>
      <c r="GZA500" s="658"/>
      <c r="GZB500" s="658"/>
      <c r="GZC500" s="658"/>
      <c r="GZD500" s="658"/>
      <c r="GZE500" s="658"/>
      <c r="GZF500" s="658"/>
      <c r="GZG500" s="658"/>
      <c r="GZH500" s="658"/>
      <c r="GZI500" s="658"/>
      <c r="GZJ500" s="658"/>
      <c r="GZK500" s="658"/>
      <c r="GZL500" s="658"/>
      <c r="GZM500" s="658"/>
      <c r="GZN500" s="658"/>
      <c r="GZO500" s="658"/>
      <c r="GZP500" s="658"/>
      <c r="GZQ500" s="658"/>
      <c r="GZR500" s="658"/>
      <c r="GZS500" s="658"/>
      <c r="GZT500" s="658"/>
      <c r="GZU500" s="658"/>
      <c r="GZV500" s="658"/>
      <c r="GZW500" s="658"/>
      <c r="GZX500" s="658"/>
      <c r="GZY500" s="658"/>
      <c r="GZZ500" s="658"/>
      <c r="HAA500" s="658"/>
      <c r="HAB500" s="658"/>
      <c r="HAC500" s="658"/>
      <c r="HAD500" s="658"/>
      <c r="HAE500" s="658"/>
      <c r="HAF500" s="658"/>
      <c r="HAG500" s="658"/>
      <c r="HAH500" s="658"/>
      <c r="HAI500" s="658"/>
      <c r="HAJ500" s="658"/>
      <c r="HAK500" s="658"/>
      <c r="HAL500" s="658"/>
      <c r="HAM500" s="658"/>
      <c r="HAN500" s="658"/>
      <c r="HAO500" s="658"/>
      <c r="HAP500" s="658"/>
      <c r="HAQ500" s="658"/>
      <c r="HAR500" s="658"/>
      <c r="HAS500" s="658"/>
      <c r="HAT500" s="658"/>
      <c r="HAU500" s="658"/>
      <c r="HAV500" s="658"/>
      <c r="HAW500" s="658"/>
      <c r="HAX500" s="658"/>
      <c r="HAY500" s="658"/>
      <c r="HAZ500" s="658"/>
      <c r="HBA500" s="658"/>
      <c r="HBB500" s="658"/>
      <c r="HBC500" s="658"/>
      <c r="HBD500" s="658"/>
      <c r="HBE500" s="658"/>
      <c r="HBF500" s="658"/>
      <c r="HBG500" s="658"/>
      <c r="HBH500" s="658"/>
      <c r="HBI500" s="658"/>
      <c r="HBJ500" s="658"/>
      <c r="HBK500" s="658"/>
      <c r="HBL500" s="658"/>
      <c r="HBM500" s="658"/>
      <c r="HBN500" s="658"/>
      <c r="HBO500" s="658"/>
      <c r="HBP500" s="658"/>
      <c r="HBQ500" s="658"/>
      <c r="HBR500" s="658"/>
      <c r="HBS500" s="658"/>
      <c r="HBT500" s="658"/>
      <c r="HBU500" s="658"/>
      <c r="HBV500" s="658"/>
      <c r="HBW500" s="658"/>
      <c r="HBX500" s="658"/>
      <c r="HBY500" s="658"/>
      <c r="HBZ500" s="658"/>
      <c r="HCA500" s="658"/>
      <c r="HCB500" s="658"/>
      <c r="HCC500" s="658"/>
      <c r="HCD500" s="658"/>
      <c r="HCE500" s="658"/>
      <c r="HCF500" s="658"/>
      <c r="HCG500" s="658"/>
      <c r="HCH500" s="658"/>
      <c r="HCI500" s="658"/>
      <c r="HCJ500" s="658"/>
      <c r="HCK500" s="658"/>
      <c r="HCL500" s="658"/>
      <c r="HCM500" s="658"/>
      <c r="HCN500" s="658"/>
      <c r="HCO500" s="658"/>
      <c r="HCP500" s="658"/>
      <c r="HCQ500" s="658"/>
      <c r="HCR500" s="658"/>
      <c r="HCS500" s="658"/>
      <c r="HCT500" s="658"/>
      <c r="HCU500" s="658"/>
      <c r="HCV500" s="658"/>
      <c r="HCW500" s="658"/>
      <c r="HCX500" s="658"/>
      <c r="HCY500" s="658"/>
      <c r="HCZ500" s="658"/>
      <c r="HDA500" s="658"/>
      <c r="HDB500" s="658"/>
      <c r="HDC500" s="658"/>
      <c r="HDD500" s="658"/>
      <c r="HDE500" s="658"/>
      <c r="HDF500" s="658"/>
      <c r="HDG500" s="658"/>
      <c r="HDH500" s="658"/>
      <c r="HDI500" s="658"/>
      <c r="HDJ500" s="658"/>
      <c r="HDK500" s="658"/>
      <c r="HDL500" s="658"/>
      <c r="HDM500" s="658"/>
      <c r="HDN500" s="658"/>
      <c r="HDO500" s="658"/>
      <c r="HDP500" s="658"/>
      <c r="HDQ500" s="658"/>
      <c r="HDR500" s="658"/>
      <c r="HDS500" s="658"/>
      <c r="HDT500" s="658"/>
      <c r="HDU500" s="658"/>
      <c r="HDV500" s="658"/>
      <c r="HDW500" s="658"/>
      <c r="HDX500" s="658"/>
      <c r="HDY500" s="658"/>
      <c r="HDZ500" s="658"/>
      <c r="HEA500" s="658"/>
      <c r="HEB500" s="658"/>
      <c r="HEC500" s="658"/>
      <c r="HED500" s="658"/>
      <c r="HEE500" s="658"/>
      <c r="HEF500" s="658"/>
      <c r="HEG500" s="658"/>
      <c r="HEH500" s="658"/>
      <c r="HEI500" s="658"/>
      <c r="HEJ500" s="658"/>
      <c r="HEK500" s="658"/>
      <c r="HEL500" s="658"/>
      <c r="HEM500" s="658"/>
      <c r="HEN500" s="658"/>
      <c r="HEO500" s="658"/>
      <c r="HEP500" s="658"/>
      <c r="HEQ500" s="658"/>
      <c r="HER500" s="658"/>
      <c r="HES500" s="658"/>
      <c r="HET500" s="658"/>
      <c r="HEU500" s="658"/>
      <c r="HEV500" s="658"/>
      <c r="HEW500" s="658"/>
      <c r="HEX500" s="658"/>
      <c r="HEY500" s="658"/>
      <c r="HEZ500" s="658"/>
      <c r="HFA500" s="658"/>
      <c r="HFB500" s="658"/>
      <c r="HFC500" s="658"/>
      <c r="HFD500" s="658"/>
      <c r="HFE500" s="658"/>
      <c r="HFF500" s="658"/>
      <c r="HFG500" s="658"/>
      <c r="HFH500" s="658"/>
      <c r="HFI500" s="658"/>
      <c r="HFJ500" s="658"/>
      <c r="HFK500" s="658"/>
      <c r="HFL500" s="658"/>
      <c r="HFM500" s="658"/>
      <c r="HFN500" s="658"/>
      <c r="HFO500" s="658"/>
      <c r="HFP500" s="658"/>
      <c r="HFQ500" s="658"/>
      <c r="HFR500" s="658"/>
      <c r="HFS500" s="658"/>
      <c r="HFT500" s="658"/>
      <c r="HFU500" s="658"/>
      <c r="HFV500" s="658"/>
      <c r="HFW500" s="658"/>
      <c r="HFX500" s="658"/>
      <c r="HFY500" s="658"/>
      <c r="HFZ500" s="658"/>
      <c r="HGA500" s="658"/>
      <c r="HGB500" s="658"/>
      <c r="HGC500" s="658"/>
      <c r="HGD500" s="658"/>
      <c r="HGE500" s="658"/>
      <c r="HGF500" s="658"/>
      <c r="HGG500" s="658"/>
      <c r="HGH500" s="658"/>
      <c r="HGI500" s="658"/>
      <c r="HGJ500" s="658"/>
      <c r="HGK500" s="658"/>
      <c r="HGL500" s="658"/>
      <c r="HGM500" s="658"/>
      <c r="HGN500" s="658"/>
      <c r="HGO500" s="658"/>
      <c r="HGP500" s="658"/>
      <c r="HGQ500" s="658"/>
      <c r="HGR500" s="658"/>
      <c r="HGS500" s="658"/>
      <c r="HGT500" s="658"/>
      <c r="HGU500" s="658"/>
      <c r="HGV500" s="658"/>
      <c r="HGW500" s="658"/>
      <c r="HGX500" s="658"/>
      <c r="HGY500" s="658"/>
      <c r="HGZ500" s="658"/>
      <c r="HHA500" s="658"/>
      <c r="HHB500" s="658"/>
      <c r="HHC500" s="658"/>
      <c r="HHD500" s="658"/>
      <c r="HHE500" s="658"/>
      <c r="HHF500" s="658"/>
      <c r="HHG500" s="658"/>
      <c r="HHH500" s="658"/>
      <c r="HHI500" s="658"/>
      <c r="HHJ500" s="658"/>
      <c r="HHK500" s="658"/>
      <c r="HHL500" s="658"/>
      <c r="HHM500" s="658"/>
      <c r="HHN500" s="658"/>
      <c r="HHO500" s="658"/>
      <c r="HHP500" s="658"/>
      <c r="HHQ500" s="658"/>
      <c r="HHR500" s="658"/>
      <c r="HHS500" s="658"/>
      <c r="HHT500" s="658"/>
      <c r="HHU500" s="658"/>
      <c r="HHV500" s="658"/>
      <c r="HHW500" s="658"/>
      <c r="HHX500" s="658"/>
      <c r="HHY500" s="658"/>
      <c r="HHZ500" s="658"/>
      <c r="HIA500" s="658"/>
      <c r="HIB500" s="658"/>
      <c r="HIC500" s="658"/>
      <c r="HID500" s="658"/>
      <c r="HIE500" s="658"/>
      <c r="HIF500" s="658"/>
      <c r="HIG500" s="658"/>
      <c r="HIH500" s="658"/>
      <c r="HII500" s="658"/>
      <c r="HIJ500" s="658"/>
      <c r="HIK500" s="658"/>
      <c r="HIL500" s="658"/>
      <c r="HIM500" s="658"/>
      <c r="HIN500" s="658"/>
      <c r="HIO500" s="658"/>
      <c r="HIP500" s="658"/>
      <c r="HIQ500" s="658"/>
      <c r="HIR500" s="658"/>
      <c r="HIS500" s="658"/>
      <c r="HIT500" s="658"/>
      <c r="HIU500" s="658"/>
      <c r="HIV500" s="658"/>
      <c r="HIW500" s="658"/>
      <c r="HIX500" s="658"/>
      <c r="HIY500" s="658"/>
      <c r="HIZ500" s="658"/>
      <c r="HJA500" s="658"/>
      <c r="HJB500" s="658"/>
      <c r="HJC500" s="658"/>
      <c r="HJD500" s="658"/>
      <c r="HJE500" s="658"/>
      <c r="HJF500" s="658"/>
      <c r="HJG500" s="658"/>
      <c r="HJH500" s="658"/>
      <c r="HJI500" s="658"/>
      <c r="HJJ500" s="658"/>
      <c r="HJK500" s="658"/>
      <c r="HJL500" s="658"/>
      <c r="HJM500" s="658"/>
      <c r="HJN500" s="658"/>
      <c r="HJO500" s="658"/>
      <c r="HJP500" s="658"/>
      <c r="HJQ500" s="658"/>
      <c r="HJR500" s="658"/>
      <c r="HJS500" s="658"/>
      <c r="HJT500" s="658"/>
      <c r="HJU500" s="658"/>
      <c r="HJV500" s="658"/>
      <c r="HJW500" s="658"/>
      <c r="HJX500" s="658"/>
      <c r="HJY500" s="658"/>
      <c r="HJZ500" s="658"/>
      <c r="HKA500" s="658"/>
      <c r="HKB500" s="658"/>
      <c r="HKC500" s="658"/>
      <c r="HKD500" s="658"/>
      <c r="HKE500" s="658"/>
      <c r="HKF500" s="658"/>
      <c r="HKG500" s="658"/>
      <c r="HKH500" s="658"/>
      <c r="HKI500" s="658"/>
      <c r="HKJ500" s="658"/>
      <c r="HKK500" s="658"/>
      <c r="HKL500" s="658"/>
      <c r="HKM500" s="658"/>
      <c r="HKN500" s="658"/>
      <c r="HKO500" s="658"/>
      <c r="HKP500" s="658"/>
      <c r="HKQ500" s="658"/>
      <c r="HKR500" s="658"/>
      <c r="HKS500" s="658"/>
      <c r="HKT500" s="658"/>
      <c r="HKU500" s="658"/>
      <c r="HKV500" s="658"/>
      <c r="HKW500" s="658"/>
      <c r="HKX500" s="658"/>
      <c r="HKY500" s="658"/>
      <c r="HKZ500" s="658"/>
      <c r="HLA500" s="658"/>
      <c r="HLB500" s="658"/>
      <c r="HLC500" s="658"/>
      <c r="HLD500" s="658"/>
      <c r="HLE500" s="658"/>
      <c r="HLF500" s="658"/>
      <c r="HLG500" s="658"/>
      <c r="HLH500" s="658"/>
      <c r="HLI500" s="658"/>
      <c r="HLJ500" s="658"/>
      <c r="HLK500" s="658"/>
      <c r="HLL500" s="658"/>
      <c r="HLM500" s="658"/>
      <c r="HLN500" s="658"/>
      <c r="HLO500" s="658"/>
      <c r="HLP500" s="658"/>
      <c r="HLQ500" s="658"/>
      <c r="HLR500" s="658"/>
      <c r="HLS500" s="658"/>
      <c r="HLT500" s="658"/>
      <c r="HLU500" s="658"/>
      <c r="HLV500" s="658"/>
      <c r="HLW500" s="658"/>
      <c r="HLX500" s="658"/>
      <c r="HLY500" s="658"/>
      <c r="HLZ500" s="658"/>
      <c r="HMA500" s="658"/>
      <c r="HMB500" s="658"/>
      <c r="HMC500" s="658"/>
      <c r="HMD500" s="658"/>
      <c r="HME500" s="658"/>
      <c r="HMF500" s="658"/>
      <c r="HMG500" s="658"/>
      <c r="HMH500" s="658"/>
      <c r="HMI500" s="658"/>
      <c r="HMJ500" s="658"/>
      <c r="HMK500" s="658"/>
      <c r="HML500" s="658"/>
      <c r="HMM500" s="658"/>
      <c r="HMN500" s="658"/>
      <c r="HMO500" s="658"/>
      <c r="HMP500" s="658"/>
      <c r="HMQ500" s="658"/>
      <c r="HMR500" s="658"/>
      <c r="HMS500" s="658"/>
      <c r="HMT500" s="658"/>
      <c r="HMU500" s="658"/>
      <c r="HMV500" s="658"/>
      <c r="HMW500" s="658"/>
      <c r="HMX500" s="658"/>
      <c r="HMY500" s="658"/>
      <c r="HMZ500" s="658"/>
      <c r="HNA500" s="658"/>
      <c r="HNB500" s="658"/>
      <c r="HNC500" s="658"/>
      <c r="HND500" s="658"/>
      <c r="HNE500" s="658"/>
      <c r="HNF500" s="658"/>
      <c r="HNG500" s="658"/>
      <c r="HNH500" s="658"/>
      <c r="HNI500" s="658"/>
      <c r="HNJ500" s="658"/>
      <c r="HNK500" s="658"/>
      <c r="HNL500" s="658"/>
      <c r="HNM500" s="658"/>
      <c r="HNN500" s="658"/>
      <c r="HNO500" s="658"/>
      <c r="HNP500" s="658"/>
      <c r="HNQ500" s="658"/>
      <c r="HNR500" s="658"/>
      <c r="HNS500" s="658"/>
      <c r="HNT500" s="658"/>
      <c r="HNU500" s="658"/>
      <c r="HNV500" s="658"/>
      <c r="HNW500" s="658"/>
      <c r="HNX500" s="658"/>
      <c r="HNY500" s="658"/>
      <c r="HNZ500" s="658"/>
      <c r="HOA500" s="658"/>
      <c r="HOB500" s="658"/>
      <c r="HOC500" s="658"/>
      <c r="HOD500" s="658"/>
      <c r="HOE500" s="658"/>
      <c r="HOF500" s="658"/>
      <c r="HOG500" s="658"/>
      <c r="HOH500" s="658"/>
      <c r="HOI500" s="658"/>
      <c r="HOJ500" s="658"/>
      <c r="HOK500" s="658"/>
      <c r="HOL500" s="658"/>
      <c r="HOM500" s="658"/>
      <c r="HON500" s="658"/>
      <c r="HOO500" s="658"/>
      <c r="HOP500" s="658"/>
      <c r="HOQ500" s="658"/>
      <c r="HOR500" s="658"/>
      <c r="HOS500" s="658"/>
      <c r="HOT500" s="658"/>
      <c r="HOU500" s="658"/>
      <c r="HOV500" s="658"/>
      <c r="HOW500" s="658"/>
      <c r="HOX500" s="658"/>
      <c r="HOY500" s="658"/>
      <c r="HOZ500" s="658"/>
      <c r="HPA500" s="658"/>
      <c r="HPB500" s="658"/>
      <c r="HPC500" s="658"/>
      <c r="HPD500" s="658"/>
      <c r="HPE500" s="658"/>
      <c r="HPF500" s="658"/>
      <c r="HPG500" s="658"/>
      <c r="HPH500" s="658"/>
      <c r="HPI500" s="658"/>
      <c r="HPJ500" s="658"/>
      <c r="HPK500" s="658"/>
      <c r="HPL500" s="658"/>
      <c r="HPM500" s="658"/>
      <c r="HPN500" s="658"/>
      <c r="HPO500" s="658"/>
      <c r="HPP500" s="658"/>
      <c r="HPQ500" s="658"/>
      <c r="HPR500" s="658"/>
      <c r="HPS500" s="658"/>
      <c r="HPT500" s="658"/>
      <c r="HPU500" s="658"/>
      <c r="HPV500" s="658"/>
      <c r="HPW500" s="658"/>
      <c r="HPX500" s="658"/>
      <c r="HPY500" s="658"/>
      <c r="HPZ500" s="658"/>
      <c r="HQA500" s="658"/>
      <c r="HQB500" s="658"/>
      <c r="HQC500" s="658"/>
      <c r="HQD500" s="658"/>
      <c r="HQE500" s="658"/>
      <c r="HQF500" s="658"/>
      <c r="HQG500" s="658"/>
      <c r="HQH500" s="658"/>
      <c r="HQI500" s="658"/>
      <c r="HQJ500" s="658"/>
      <c r="HQK500" s="658"/>
      <c r="HQL500" s="658"/>
      <c r="HQM500" s="658"/>
      <c r="HQN500" s="658"/>
      <c r="HQO500" s="658"/>
      <c r="HQP500" s="658"/>
      <c r="HQQ500" s="658"/>
      <c r="HQR500" s="658"/>
      <c r="HQS500" s="658"/>
      <c r="HQT500" s="658"/>
      <c r="HQU500" s="658"/>
      <c r="HQV500" s="658"/>
      <c r="HQW500" s="658"/>
      <c r="HQX500" s="658"/>
      <c r="HQY500" s="658"/>
      <c r="HQZ500" s="658"/>
      <c r="HRA500" s="658"/>
      <c r="HRB500" s="658"/>
      <c r="HRC500" s="658"/>
      <c r="HRD500" s="658"/>
      <c r="HRE500" s="658"/>
      <c r="HRF500" s="658"/>
      <c r="HRG500" s="658"/>
      <c r="HRH500" s="658"/>
      <c r="HRI500" s="658"/>
      <c r="HRJ500" s="658"/>
      <c r="HRK500" s="658"/>
      <c r="HRL500" s="658"/>
      <c r="HRM500" s="658"/>
      <c r="HRN500" s="658"/>
      <c r="HRO500" s="658"/>
      <c r="HRP500" s="658"/>
      <c r="HRQ500" s="658"/>
      <c r="HRR500" s="658"/>
      <c r="HRS500" s="658"/>
      <c r="HRT500" s="658"/>
      <c r="HRU500" s="658"/>
      <c r="HRV500" s="658"/>
      <c r="HRW500" s="658"/>
      <c r="HRX500" s="658"/>
      <c r="HRY500" s="658"/>
      <c r="HRZ500" s="658"/>
      <c r="HSA500" s="658"/>
      <c r="HSB500" s="658"/>
      <c r="HSC500" s="658"/>
      <c r="HSD500" s="658"/>
      <c r="HSE500" s="658"/>
      <c r="HSF500" s="658"/>
      <c r="HSG500" s="658"/>
      <c r="HSH500" s="658"/>
      <c r="HSI500" s="658"/>
      <c r="HSJ500" s="658"/>
      <c r="HSK500" s="658"/>
      <c r="HSL500" s="658"/>
      <c r="HSM500" s="658"/>
      <c r="HSN500" s="658"/>
      <c r="HSO500" s="658"/>
      <c r="HSP500" s="658"/>
      <c r="HSQ500" s="658"/>
      <c r="HSR500" s="658"/>
      <c r="HSS500" s="658"/>
      <c r="HST500" s="658"/>
      <c r="HSU500" s="658"/>
      <c r="HSV500" s="658"/>
      <c r="HSW500" s="658"/>
      <c r="HSX500" s="658"/>
      <c r="HSY500" s="658"/>
      <c r="HSZ500" s="658"/>
      <c r="HTA500" s="658"/>
      <c r="HTB500" s="658"/>
      <c r="HTC500" s="658"/>
      <c r="HTD500" s="658"/>
      <c r="HTE500" s="658"/>
      <c r="HTF500" s="658"/>
      <c r="HTG500" s="658"/>
      <c r="HTH500" s="658"/>
      <c r="HTI500" s="658"/>
      <c r="HTJ500" s="658"/>
      <c r="HTK500" s="658"/>
      <c r="HTL500" s="658"/>
      <c r="HTM500" s="658"/>
      <c r="HTN500" s="658"/>
      <c r="HTO500" s="658"/>
      <c r="HTP500" s="658"/>
      <c r="HTQ500" s="658"/>
      <c r="HTR500" s="658"/>
      <c r="HTS500" s="658"/>
      <c r="HTT500" s="658"/>
      <c r="HTU500" s="658"/>
      <c r="HTV500" s="658"/>
      <c r="HTW500" s="658"/>
      <c r="HTX500" s="658"/>
      <c r="HTY500" s="658"/>
      <c r="HTZ500" s="658"/>
      <c r="HUA500" s="658"/>
      <c r="HUB500" s="658"/>
      <c r="HUC500" s="658"/>
      <c r="HUD500" s="658"/>
      <c r="HUE500" s="658"/>
      <c r="HUF500" s="658"/>
      <c r="HUG500" s="658"/>
      <c r="HUH500" s="658"/>
      <c r="HUI500" s="658"/>
      <c r="HUJ500" s="658"/>
      <c r="HUK500" s="658"/>
      <c r="HUL500" s="658"/>
      <c r="HUM500" s="658"/>
      <c r="HUN500" s="658"/>
      <c r="HUO500" s="658"/>
      <c r="HUP500" s="658"/>
      <c r="HUQ500" s="658"/>
      <c r="HUR500" s="658"/>
      <c r="HUS500" s="658"/>
      <c r="HUT500" s="658"/>
      <c r="HUU500" s="658"/>
      <c r="HUV500" s="658"/>
      <c r="HUW500" s="658"/>
      <c r="HUX500" s="658"/>
      <c r="HUY500" s="658"/>
      <c r="HUZ500" s="658"/>
      <c r="HVA500" s="658"/>
      <c r="HVB500" s="658"/>
      <c r="HVC500" s="658"/>
      <c r="HVD500" s="658"/>
      <c r="HVE500" s="658"/>
      <c r="HVF500" s="658"/>
      <c r="HVG500" s="658"/>
      <c r="HVH500" s="658"/>
      <c r="HVI500" s="658"/>
      <c r="HVJ500" s="658"/>
      <c r="HVK500" s="658"/>
      <c r="HVL500" s="658"/>
      <c r="HVM500" s="658"/>
      <c r="HVN500" s="658"/>
      <c r="HVO500" s="658"/>
      <c r="HVP500" s="658"/>
      <c r="HVQ500" s="658"/>
      <c r="HVR500" s="658"/>
      <c r="HVS500" s="658"/>
      <c r="HVT500" s="658"/>
      <c r="HVU500" s="658"/>
      <c r="HVV500" s="658"/>
      <c r="HVW500" s="658"/>
      <c r="HVX500" s="658"/>
      <c r="HVY500" s="658"/>
      <c r="HVZ500" s="658"/>
      <c r="HWA500" s="658"/>
      <c r="HWB500" s="658"/>
      <c r="HWC500" s="658"/>
      <c r="HWD500" s="658"/>
      <c r="HWE500" s="658"/>
      <c r="HWF500" s="658"/>
      <c r="HWG500" s="658"/>
      <c r="HWH500" s="658"/>
      <c r="HWI500" s="658"/>
      <c r="HWJ500" s="658"/>
      <c r="HWK500" s="658"/>
      <c r="HWL500" s="658"/>
      <c r="HWM500" s="658"/>
      <c r="HWN500" s="658"/>
      <c r="HWO500" s="658"/>
      <c r="HWP500" s="658"/>
      <c r="HWQ500" s="658"/>
      <c r="HWR500" s="658"/>
      <c r="HWS500" s="658"/>
      <c r="HWT500" s="658"/>
      <c r="HWU500" s="658"/>
      <c r="HWV500" s="658"/>
      <c r="HWW500" s="658"/>
      <c r="HWX500" s="658"/>
      <c r="HWY500" s="658"/>
      <c r="HWZ500" s="658"/>
      <c r="HXA500" s="658"/>
      <c r="HXB500" s="658"/>
      <c r="HXC500" s="658"/>
      <c r="HXD500" s="658"/>
      <c r="HXE500" s="658"/>
      <c r="HXF500" s="658"/>
      <c r="HXG500" s="658"/>
      <c r="HXH500" s="658"/>
      <c r="HXI500" s="658"/>
      <c r="HXJ500" s="658"/>
      <c r="HXK500" s="658"/>
      <c r="HXL500" s="658"/>
      <c r="HXM500" s="658"/>
      <c r="HXN500" s="658"/>
      <c r="HXO500" s="658"/>
      <c r="HXP500" s="658"/>
      <c r="HXQ500" s="658"/>
      <c r="HXR500" s="658"/>
      <c r="HXS500" s="658"/>
      <c r="HXT500" s="658"/>
      <c r="HXU500" s="658"/>
      <c r="HXV500" s="658"/>
      <c r="HXW500" s="658"/>
      <c r="HXX500" s="658"/>
      <c r="HXY500" s="658"/>
      <c r="HXZ500" s="658"/>
      <c r="HYA500" s="658"/>
      <c r="HYB500" s="658"/>
      <c r="HYC500" s="658"/>
      <c r="HYD500" s="658"/>
      <c r="HYE500" s="658"/>
      <c r="HYF500" s="658"/>
      <c r="HYG500" s="658"/>
      <c r="HYH500" s="658"/>
      <c r="HYI500" s="658"/>
      <c r="HYJ500" s="658"/>
      <c r="HYK500" s="658"/>
      <c r="HYL500" s="658"/>
      <c r="HYM500" s="658"/>
      <c r="HYN500" s="658"/>
      <c r="HYO500" s="658"/>
      <c r="HYP500" s="658"/>
      <c r="HYQ500" s="658"/>
      <c r="HYR500" s="658"/>
      <c r="HYS500" s="658"/>
      <c r="HYT500" s="658"/>
      <c r="HYU500" s="658"/>
      <c r="HYV500" s="658"/>
      <c r="HYW500" s="658"/>
      <c r="HYX500" s="658"/>
      <c r="HYY500" s="658"/>
      <c r="HYZ500" s="658"/>
      <c r="HZA500" s="658"/>
      <c r="HZB500" s="658"/>
      <c r="HZC500" s="658"/>
      <c r="HZD500" s="658"/>
      <c r="HZE500" s="658"/>
      <c r="HZF500" s="658"/>
      <c r="HZG500" s="658"/>
      <c r="HZH500" s="658"/>
      <c r="HZI500" s="658"/>
      <c r="HZJ500" s="658"/>
      <c r="HZK500" s="658"/>
      <c r="HZL500" s="658"/>
      <c r="HZM500" s="658"/>
      <c r="HZN500" s="658"/>
      <c r="HZO500" s="658"/>
      <c r="HZP500" s="658"/>
      <c r="HZQ500" s="658"/>
      <c r="HZR500" s="658"/>
      <c r="HZS500" s="658"/>
      <c r="HZT500" s="658"/>
      <c r="HZU500" s="658"/>
      <c r="HZV500" s="658"/>
      <c r="HZW500" s="658"/>
      <c r="HZX500" s="658"/>
      <c r="HZY500" s="658"/>
      <c r="HZZ500" s="658"/>
      <c r="IAA500" s="658"/>
      <c r="IAB500" s="658"/>
      <c r="IAC500" s="658"/>
      <c r="IAD500" s="658"/>
      <c r="IAE500" s="658"/>
      <c r="IAF500" s="658"/>
      <c r="IAG500" s="658"/>
      <c r="IAH500" s="658"/>
      <c r="IAI500" s="658"/>
      <c r="IAJ500" s="658"/>
      <c r="IAK500" s="658"/>
      <c r="IAL500" s="658"/>
      <c r="IAM500" s="658"/>
      <c r="IAN500" s="658"/>
      <c r="IAO500" s="658"/>
      <c r="IAP500" s="658"/>
      <c r="IAQ500" s="658"/>
      <c r="IAR500" s="658"/>
      <c r="IAS500" s="658"/>
      <c r="IAT500" s="658"/>
      <c r="IAU500" s="658"/>
      <c r="IAV500" s="658"/>
      <c r="IAW500" s="658"/>
      <c r="IAX500" s="658"/>
      <c r="IAY500" s="658"/>
      <c r="IAZ500" s="658"/>
      <c r="IBA500" s="658"/>
      <c r="IBB500" s="658"/>
      <c r="IBC500" s="658"/>
      <c r="IBD500" s="658"/>
      <c r="IBE500" s="658"/>
      <c r="IBF500" s="658"/>
      <c r="IBG500" s="658"/>
      <c r="IBH500" s="658"/>
      <c r="IBI500" s="658"/>
      <c r="IBJ500" s="658"/>
      <c r="IBK500" s="658"/>
      <c r="IBL500" s="658"/>
      <c r="IBM500" s="658"/>
      <c r="IBN500" s="658"/>
      <c r="IBO500" s="658"/>
      <c r="IBP500" s="658"/>
      <c r="IBQ500" s="658"/>
      <c r="IBR500" s="658"/>
      <c r="IBS500" s="658"/>
      <c r="IBT500" s="658"/>
      <c r="IBU500" s="658"/>
      <c r="IBV500" s="658"/>
      <c r="IBW500" s="658"/>
      <c r="IBX500" s="658"/>
      <c r="IBY500" s="658"/>
      <c r="IBZ500" s="658"/>
      <c r="ICA500" s="658"/>
      <c r="ICB500" s="658"/>
      <c r="ICC500" s="658"/>
      <c r="ICD500" s="658"/>
      <c r="ICE500" s="658"/>
      <c r="ICF500" s="658"/>
      <c r="ICG500" s="658"/>
      <c r="ICH500" s="658"/>
      <c r="ICI500" s="658"/>
      <c r="ICJ500" s="658"/>
      <c r="ICK500" s="658"/>
      <c r="ICL500" s="658"/>
      <c r="ICM500" s="658"/>
      <c r="ICN500" s="658"/>
      <c r="ICO500" s="658"/>
      <c r="ICP500" s="658"/>
      <c r="ICQ500" s="658"/>
      <c r="ICR500" s="658"/>
      <c r="ICS500" s="658"/>
      <c r="ICT500" s="658"/>
      <c r="ICU500" s="658"/>
      <c r="ICV500" s="658"/>
      <c r="ICW500" s="658"/>
      <c r="ICX500" s="658"/>
      <c r="ICY500" s="658"/>
      <c r="ICZ500" s="658"/>
      <c r="IDA500" s="658"/>
      <c r="IDB500" s="658"/>
      <c r="IDC500" s="658"/>
      <c r="IDD500" s="658"/>
      <c r="IDE500" s="658"/>
      <c r="IDF500" s="658"/>
      <c r="IDG500" s="658"/>
      <c r="IDH500" s="658"/>
      <c r="IDI500" s="658"/>
      <c r="IDJ500" s="658"/>
      <c r="IDK500" s="658"/>
      <c r="IDL500" s="658"/>
      <c r="IDM500" s="658"/>
      <c r="IDN500" s="658"/>
      <c r="IDO500" s="658"/>
      <c r="IDP500" s="658"/>
      <c r="IDQ500" s="658"/>
      <c r="IDR500" s="658"/>
      <c r="IDS500" s="658"/>
      <c r="IDT500" s="658"/>
      <c r="IDU500" s="658"/>
      <c r="IDV500" s="658"/>
      <c r="IDW500" s="658"/>
      <c r="IDX500" s="658"/>
      <c r="IDY500" s="658"/>
      <c r="IDZ500" s="658"/>
      <c r="IEA500" s="658"/>
      <c r="IEB500" s="658"/>
      <c r="IEC500" s="658"/>
      <c r="IED500" s="658"/>
      <c r="IEE500" s="658"/>
      <c r="IEF500" s="658"/>
      <c r="IEG500" s="658"/>
      <c r="IEH500" s="658"/>
      <c r="IEI500" s="658"/>
      <c r="IEJ500" s="658"/>
      <c r="IEK500" s="658"/>
      <c r="IEL500" s="658"/>
      <c r="IEM500" s="658"/>
      <c r="IEN500" s="658"/>
      <c r="IEO500" s="658"/>
      <c r="IEP500" s="658"/>
      <c r="IEQ500" s="658"/>
      <c r="IER500" s="658"/>
      <c r="IES500" s="658"/>
      <c r="IET500" s="658"/>
      <c r="IEU500" s="658"/>
      <c r="IEV500" s="658"/>
      <c r="IEW500" s="658"/>
      <c r="IEX500" s="658"/>
      <c r="IEY500" s="658"/>
      <c r="IEZ500" s="658"/>
      <c r="IFA500" s="658"/>
      <c r="IFB500" s="658"/>
      <c r="IFC500" s="658"/>
      <c r="IFD500" s="658"/>
      <c r="IFE500" s="658"/>
      <c r="IFF500" s="658"/>
      <c r="IFG500" s="658"/>
      <c r="IFH500" s="658"/>
      <c r="IFI500" s="658"/>
      <c r="IFJ500" s="658"/>
      <c r="IFK500" s="658"/>
      <c r="IFL500" s="658"/>
      <c r="IFM500" s="658"/>
      <c r="IFN500" s="658"/>
      <c r="IFO500" s="658"/>
      <c r="IFP500" s="658"/>
      <c r="IFQ500" s="658"/>
      <c r="IFR500" s="658"/>
      <c r="IFS500" s="658"/>
      <c r="IFT500" s="658"/>
      <c r="IFU500" s="658"/>
      <c r="IFV500" s="658"/>
      <c r="IFW500" s="658"/>
      <c r="IFX500" s="658"/>
      <c r="IFY500" s="658"/>
      <c r="IFZ500" s="658"/>
      <c r="IGA500" s="658"/>
      <c r="IGB500" s="658"/>
      <c r="IGC500" s="658"/>
      <c r="IGD500" s="658"/>
      <c r="IGE500" s="658"/>
      <c r="IGF500" s="658"/>
      <c r="IGG500" s="658"/>
      <c r="IGH500" s="658"/>
      <c r="IGI500" s="658"/>
      <c r="IGJ500" s="658"/>
      <c r="IGK500" s="658"/>
      <c r="IGL500" s="658"/>
      <c r="IGM500" s="658"/>
      <c r="IGN500" s="658"/>
      <c r="IGO500" s="658"/>
      <c r="IGP500" s="658"/>
      <c r="IGQ500" s="658"/>
      <c r="IGR500" s="658"/>
      <c r="IGS500" s="658"/>
      <c r="IGT500" s="658"/>
      <c r="IGU500" s="658"/>
      <c r="IGV500" s="658"/>
      <c r="IGW500" s="658"/>
      <c r="IGX500" s="658"/>
      <c r="IGY500" s="658"/>
      <c r="IGZ500" s="658"/>
      <c r="IHA500" s="658"/>
      <c r="IHB500" s="658"/>
      <c r="IHC500" s="658"/>
      <c r="IHD500" s="658"/>
      <c r="IHE500" s="658"/>
      <c r="IHF500" s="658"/>
      <c r="IHG500" s="658"/>
      <c r="IHH500" s="658"/>
      <c r="IHI500" s="658"/>
      <c r="IHJ500" s="658"/>
      <c r="IHK500" s="658"/>
      <c r="IHL500" s="658"/>
      <c r="IHM500" s="658"/>
      <c r="IHN500" s="658"/>
      <c r="IHO500" s="658"/>
      <c r="IHP500" s="658"/>
      <c r="IHQ500" s="658"/>
      <c r="IHR500" s="658"/>
      <c r="IHS500" s="658"/>
      <c r="IHT500" s="658"/>
      <c r="IHU500" s="658"/>
      <c r="IHV500" s="658"/>
      <c r="IHW500" s="658"/>
      <c r="IHX500" s="658"/>
      <c r="IHY500" s="658"/>
      <c r="IHZ500" s="658"/>
      <c r="IIA500" s="658"/>
      <c r="IIB500" s="658"/>
      <c r="IIC500" s="658"/>
      <c r="IID500" s="658"/>
      <c r="IIE500" s="658"/>
      <c r="IIF500" s="658"/>
      <c r="IIG500" s="658"/>
      <c r="IIH500" s="658"/>
      <c r="III500" s="658"/>
      <c r="IIJ500" s="658"/>
      <c r="IIK500" s="658"/>
      <c r="IIL500" s="658"/>
      <c r="IIM500" s="658"/>
      <c r="IIN500" s="658"/>
      <c r="IIO500" s="658"/>
      <c r="IIP500" s="658"/>
      <c r="IIQ500" s="658"/>
      <c r="IIR500" s="658"/>
      <c r="IIS500" s="658"/>
      <c r="IIT500" s="658"/>
      <c r="IIU500" s="658"/>
      <c r="IIV500" s="658"/>
      <c r="IIW500" s="658"/>
      <c r="IIX500" s="658"/>
      <c r="IIY500" s="658"/>
      <c r="IIZ500" s="658"/>
      <c r="IJA500" s="658"/>
      <c r="IJB500" s="658"/>
      <c r="IJC500" s="658"/>
      <c r="IJD500" s="658"/>
      <c r="IJE500" s="658"/>
      <c r="IJF500" s="658"/>
      <c r="IJG500" s="658"/>
      <c r="IJH500" s="658"/>
      <c r="IJI500" s="658"/>
      <c r="IJJ500" s="658"/>
      <c r="IJK500" s="658"/>
      <c r="IJL500" s="658"/>
      <c r="IJM500" s="658"/>
      <c r="IJN500" s="658"/>
      <c r="IJO500" s="658"/>
      <c r="IJP500" s="658"/>
      <c r="IJQ500" s="658"/>
      <c r="IJR500" s="658"/>
      <c r="IJS500" s="658"/>
      <c r="IJT500" s="658"/>
      <c r="IJU500" s="658"/>
      <c r="IJV500" s="658"/>
      <c r="IJW500" s="658"/>
      <c r="IJX500" s="658"/>
      <c r="IJY500" s="658"/>
      <c r="IJZ500" s="658"/>
      <c r="IKA500" s="658"/>
      <c r="IKB500" s="658"/>
      <c r="IKC500" s="658"/>
      <c r="IKD500" s="658"/>
      <c r="IKE500" s="658"/>
      <c r="IKF500" s="658"/>
      <c r="IKG500" s="658"/>
      <c r="IKH500" s="658"/>
      <c r="IKI500" s="658"/>
      <c r="IKJ500" s="658"/>
      <c r="IKK500" s="658"/>
      <c r="IKL500" s="658"/>
      <c r="IKM500" s="658"/>
      <c r="IKN500" s="658"/>
      <c r="IKO500" s="658"/>
      <c r="IKP500" s="658"/>
      <c r="IKQ500" s="658"/>
      <c r="IKR500" s="658"/>
      <c r="IKS500" s="658"/>
      <c r="IKT500" s="658"/>
      <c r="IKU500" s="658"/>
      <c r="IKV500" s="658"/>
      <c r="IKW500" s="658"/>
      <c r="IKX500" s="658"/>
      <c r="IKY500" s="658"/>
      <c r="IKZ500" s="658"/>
      <c r="ILA500" s="658"/>
      <c r="ILB500" s="658"/>
      <c r="ILC500" s="658"/>
      <c r="ILD500" s="658"/>
      <c r="ILE500" s="658"/>
      <c r="ILF500" s="658"/>
      <c r="ILG500" s="658"/>
      <c r="ILH500" s="658"/>
      <c r="ILI500" s="658"/>
      <c r="ILJ500" s="658"/>
      <c r="ILK500" s="658"/>
      <c r="ILL500" s="658"/>
      <c r="ILM500" s="658"/>
      <c r="ILN500" s="658"/>
      <c r="ILO500" s="658"/>
      <c r="ILP500" s="658"/>
      <c r="ILQ500" s="658"/>
      <c r="ILR500" s="658"/>
      <c r="ILS500" s="658"/>
      <c r="ILT500" s="658"/>
      <c r="ILU500" s="658"/>
      <c r="ILV500" s="658"/>
      <c r="ILW500" s="658"/>
      <c r="ILX500" s="658"/>
      <c r="ILY500" s="658"/>
      <c r="ILZ500" s="658"/>
      <c r="IMA500" s="658"/>
      <c r="IMB500" s="658"/>
      <c r="IMC500" s="658"/>
      <c r="IMD500" s="658"/>
      <c r="IME500" s="658"/>
      <c r="IMF500" s="658"/>
      <c r="IMG500" s="658"/>
      <c r="IMH500" s="658"/>
      <c r="IMI500" s="658"/>
      <c r="IMJ500" s="658"/>
      <c r="IMK500" s="658"/>
      <c r="IML500" s="658"/>
      <c r="IMM500" s="658"/>
      <c r="IMN500" s="658"/>
      <c r="IMO500" s="658"/>
      <c r="IMP500" s="658"/>
      <c r="IMQ500" s="658"/>
      <c r="IMR500" s="658"/>
      <c r="IMS500" s="658"/>
      <c r="IMT500" s="658"/>
      <c r="IMU500" s="658"/>
      <c r="IMV500" s="658"/>
      <c r="IMW500" s="658"/>
      <c r="IMX500" s="658"/>
      <c r="IMY500" s="658"/>
      <c r="IMZ500" s="658"/>
      <c r="INA500" s="658"/>
      <c r="INB500" s="658"/>
      <c r="INC500" s="658"/>
      <c r="IND500" s="658"/>
      <c r="INE500" s="658"/>
      <c r="INF500" s="658"/>
      <c r="ING500" s="658"/>
      <c r="INH500" s="658"/>
      <c r="INI500" s="658"/>
      <c r="INJ500" s="658"/>
      <c r="INK500" s="658"/>
      <c r="INL500" s="658"/>
      <c r="INM500" s="658"/>
      <c r="INN500" s="658"/>
      <c r="INO500" s="658"/>
      <c r="INP500" s="658"/>
      <c r="INQ500" s="658"/>
      <c r="INR500" s="658"/>
      <c r="INS500" s="658"/>
      <c r="INT500" s="658"/>
      <c r="INU500" s="658"/>
      <c r="INV500" s="658"/>
      <c r="INW500" s="658"/>
      <c r="INX500" s="658"/>
      <c r="INY500" s="658"/>
      <c r="INZ500" s="658"/>
      <c r="IOA500" s="658"/>
      <c r="IOB500" s="658"/>
      <c r="IOC500" s="658"/>
      <c r="IOD500" s="658"/>
      <c r="IOE500" s="658"/>
      <c r="IOF500" s="658"/>
      <c r="IOG500" s="658"/>
      <c r="IOH500" s="658"/>
      <c r="IOI500" s="658"/>
      <c r="IOJ500" s="658"/>
      <c r="IOK500" s="658"/>
      <c r="IOL500" s="658"/>
      <c r="IOM500" s="658"/>
      <c r="ION500" s="658"/>
      <c r="IOO500" s="658"/>
      <c r="IOP500" s="658"/>
      <c r="IOQ500" s="658"/>
      <c r="IOR500" s="658"/>
      <c r="IOS500" s="658"/>
      <c r="IOT500" s="658"/>
      <c r="IOU500" s="658"/>
      <c r="IOV500" s="658"/>
      <c r="IOW500" s="658"/>
      <c r="IOX500" s="658"/>
      <c r="IOY500" s="658"/>
      <c r="IOZ500" s="658"/>
      <c r="IPA500" s="658"/>
      <c r="IPB500" s="658"/>
      <c r="IPC500" s="658"/>
      <c r="IPD500" s="658"/>
      <c r="IPE500" s="658"/>
      <c r="IPF500" s="658"/>
      <c r="IPG500" s="658"/>
      <c r="IPH500" s="658"/>
      <c r="IPI500" s="658"/>
      <c r="IPJ500" s="658"/>
      <c r="IPK500" s="658"/>
      <c r="IPL500" s="658"/>
      <c r="IPM500" s="658"/>
      <c r="IPN500" s="658"/>
      <c r="IPO500" s="658"/>
      <c r="IPP500" s="658"/>
      <c r="IPQ500" s="658"/>
      <c r="IPR500" s="658"/>
      <c r="IPS500" s="658"/>
      <c r="IPT500" s="658"/>
      <c r="IPU500" s="658"/>
      <c r="IPV500" s="658"/>
      <c r="IPW500" s="658"/>
      <c r="IPX500" s="658"/>
      <c r="IPY500" s="658"/>
      <c r="IPZ500" s="658"/>
      <c r="IQA500" s="658"/>
      <c r="IQB500" s="658"/>
      <c r="IQC500" s="658"/>
      <c r="IQD500" s="658"/>
      <c r="IQE500" s="658"/>
      <c r="IQF500" s="658"/>
      <c r="IQG500" s="658"/>
      <c r="IQH500" s="658"/>
      <c r="IQI500" s="658"/>
      <c r="IQJ500" s="658"/>
      <c r="IQK500" s="658"/>
      <c r="IQL500" s="658"/>
      <c r="IQM500" s="658"/>
      <c r="IQN500" s="658"/>
      <c r="IQO500" s="658"/>
      <c r="IQP500" s="658"/>
      <c r="IQQ500" s="658"/>
      <c r="IQR500" s="658"/>
      <c r="IQS500" s="658"/>
      <c r="IQT500" s="658"/>
      <c r="IQU500" s="658"/>
      <c r="IQV500" s="658"/>
      <c r="IQW500" s="658"/>
      <c r="IQX500" s="658"/>
      <c r="IQY500" s="658"/>
      <c r="IQZ500" s="658"/>
      <c r="IRA500" s="658"/>
      <c r="IRB500" s="658"/>
      <c r="IRC500" s="658"/>
      <c r="IRD500" s="658"/>
      <c r="IRE500" s="658"/>
      <c r="IRF500" s="658"/>
      <c r="IRG500" s="658"/>
      <c r="IRH500" s="658"/>
      <c r="IRI500" s="658"/>
      <c r="IRJ500" s="658"/>
      <c r="IRK500" s="658"/>
      <c r="IRL500" s="658"/>
      <c r="IRM500" s="658"/>
      <c r="IRN500" s="658"/>
      <c r="IRO500" s="658"/>
      <c r="IRP500" s="658"/>
      <c r="IRQ500" s="658"/>
      <c r="IRR500" s="658"/>
      <c r="IRS500" s="658"/>
      <c r="IRT500" s="658"/>
      <c r="IRU500" s="658"/>
      <c r="IRV500" s="658"/>
      <c r="IRW500" s="658"/>
      <c r="IRX500" s="658"/>
      <c r="IRY500" s="658"/>
      <c r="IRZ500" s="658"/>
      <c r="ISA500" s="658"/>
      <c r="ISB500" s="658"/>
      <c r="ISC500" s="658"/>
      <c r="ISD500" s="658"/>
      <c r="ISE500" s="658"/>
      <c r="ISF500" s="658"/>
      <c r="ISG500" s="658"/>
      <c r="ISH500" s="658"/>
      <c r="ISI500" s="658"/>
      <c r="ISJ500" s="658"/>
      <c r="ISK500" s="658"/>
      <c r="ISL500" s="658"/>
      <c r="ISM500" s="658"/>
      <c r="ISN500" s="658"/>
      <c r="ISO500" s="658"/>
      <c r="ISP500" s="658"/>
      <c r="ISQ500" s="658"/>
      <c r="ISR500" s="658"/>
      <c r="ISS500" s="658"/>
      <c r="IST500" s="658"/>
      <c r="ISU500" s="658"/>
      <c r="ISV500" s="658"/>
      <c r="ISW500" s="658"/>
      <c r="ISX500" s="658"/>
      <c r="ISY500" s="658"/>
      <c r="ISZ500" s="658"/>
      <c r="ITA500" s="658"/>
      <c r="ITB500" s="658"/>
      <c r="ITC500" s="658"/>
      <c r="ITD500" s="658"/>
      <c r="ITE500" s="658"/>
      <c r="ITF500" s="658"/>
      <c r="ITG500" s="658"/>
      <c r="ITH500" s="658"/>
      <c r="ITI500" s="658"/>
      <c r="ITJ500" s="658"/>
      <c r="ITK500" s="658"/>
      <c r="ITL500" s="658"/>
      <c r="ITM500" s="658"/>
      <c r="ITN500" s="658"/>
      <c r="ITO500" s="658"/>
      <c r="ITP500" s="658"/>
      <c r="ITQ500" s="658"/>
      <c r="ITR500" s="658"/>
      <c r="ITS500" s="658"/>
      <c r="ITT500" s="658"/>
      <c r="ITU500" s="658"/>
      <c r="ITV500" s="658"/>
      <c r="ITW500" s="658"/>
      <c r="ITX500" s="658"/>
      <c r="ITY500" s="658"/>
      <c r="ITZ500" s="658"/>
      <c r="IUA500" s="658"/>
      <c r="IUB500" s="658"/>
      <c r="IUC500" s="658"/>
      <c r="IUD500" s="658"/>
      <c r="IUE500" s="658"/>
      <c r="IUF500" s="658"/>
      <c r="IUG500" s="658"/>
      <c r="IUH500" s="658"/>
      <c r="IUI500" s="658"/>
      <c r="IUJ500" s="658"/>
      <c r="IUK500" s="658"/>
      <c r="IUL500" s="658"/>
      <c r="IUM500" s="658"/>
      <c r="IUN500" s="658"/>
      <c r="IUO500" s="658"/>
      <c r="IUP500" s="658"/>
      <c r="IUQ500" s="658"/>
      <c r="IUR500" s="658"/>
      <c r="IUS500" s="658"/>
      <c r="IUT500" s="658"/>
      <c r="IUU500" s="658"/>
      <c r="IUV500" s="658"/>
      <c r="IUW500" s="658"/>
      <c r="IUX500" s="658"/>
      <c r="IUY500" s="658"/>
      <c r="IUZ500" s="658"/>
      <c r="IVA500" s="658"/>
      <c r="IVB500" s="658"/>
      <c r="IVC500" s="658"/>
      <c r="IVD500" s="658"/>
      <c r="IVE500" s="658"/>
      <c r="IVF500" s="658"/>
      <c r="IVG500" s="658"/>
      <c r="IVH500" s="658"/>
      <c r="IVI500" s="658"/>
      <c r="IVJ500" s="658"/>
      <c r="IVK500" s="658"/>
      <c r="IVL500" s="658"/>
      <c r="IVM500" s="658"/>
      <c r="IVN500" s="658"/>
      <c r="IVO500" s="658"/>
      <c r="IVP500" s="658"/>
      <c r="IVQ500" s="658"/>
      <c r="IVR500" s="658"/>
      <c r="IVS500" s="658"/>
      <c r="IVT500" s="658"/>
      <c r="IVU500" s="658"/>
      <c r="IVV500" s="658"/>
      <c r="IVW500" s="658"/>
      <c r="IVX500" s="658"/>
      <c r="IVY500" s="658"/>
      <c r="IVZ500" s="658"/>
      <c r="IWA500" s="658"/>
      <c r="IWB500" s="658"/>
      <c r="IWC500" s="658"/>
      <c r="IWD500" s="658"/>
      <c r="IWE500" s="658"/>
      <c r="IWF500" s="658"/>
      <c r="IWG500" s="658"/>
      <c r="IWH500" s="658"/>
      <c r="IWI500" s="658"/>
      <c r="IWJ500" s="658"/>
      <c r="IWK500" s="658"/>
      <c r="IWL500" s="658"/>
      <c r="IWM500" s="658"/>
      <c r="IWN500" s="658"/>
      <c r="IWO500" s="658"/>
      <c r="IWP500" s="658"/>
      <c r="IWQ500" s="658"/>
      <c r="IWR500" s="658"/>
      <c r="IWS500" s="658"/>
      <c r="IWT500" s="658"/>
      <c r="IWU500" s="658"/>
      <c r="IWV500" s="658"/>
      <c r="IWW500" s="658"/>
      <c r="IWX500" s="658"/>
      <c r="IWY500" s="658"/>
      <c r="IWZ500" s="658"/>
      <c r="IXA500" s="658"/>
      <c r="IXB500" s="658"/>
      <c r="IXC500" s="658"/>
      <c r="IXD500" s="658"/>
      <c r="IXE500" s="658"/>
      <c r="IXF500" s="658"/>
      <c r="IXG500" s="658"/>
      <c r="IXH500" s="658"/>
      <c r="IXI500" s="658"/>
      <c r="IXJ500" s="658"/>
      <c r="IXK500" s="658"/>
      <c r="IXL500" s="658"/>
      <c r="IXM500" s="658"/>
      <c r="IXN500" s="658"/>
      <c r="IXO500" s="658"/>
      <c r="IXP500" s="658"/>
      <c r="IXQ500" s="658"/>
      <c r="IXR500" s="658"/>
      <c r="IXS500" s="658"/>
      <c r="IXT500" s="658"/>
      <c r="IXU500" s="658"/>
      <c r="IXV500" s="658"/>
      <c r="IXW500" s="658"/>
      <c r="IXX500" s="658"/>
      <c r="IXY500" s="658"/>
      <c r="IXZ500" s="658"/>
      <c r="IYA500" s="658"/>
      <c r="IYB500" s="658"/>
      <c r="IYC500" s="658"/>
      <c r="IYD500" s="658"/>
      <c r="IYE500" s="658"/>
      <c r="IYF500" s="658"/>
      <c r="IYG500" s="658"/>
      <c r="IYH500" s="658"/>
      <c r="IYI500" s="658"/>
      <c r="IYJ500" s="658"/>
      <c r="IYK500" s="658"/>
      <c r="IYL500" s="658"/>
      <c r="IYM500" s="658"/>
      <c r="IYN500" s="658"/>
      <c r="IYO500" s="658"/>
      <c r="IYP500" s="658"/>
      <c r="IYQ500" s="658"/>
      <c r="IYR500" s="658"/>
      <c r="IYS500" s="658"/>
      <c r="IYT500" s="658"/>
      <c r="IYU500" s="658"/>
      <c r="IYV500" s="658"/>
      <c r="IYW500" s="658"/>
      <c r="IYX500" s="658"/>
      <c r="IYY500" s="658"/>
      <c r="IYZ500" s="658"/>
      <c r="IZA500" s="658"/>
      <c r="IZB500" s="658"/>
      <c r="IZC500" s="658"/>
      <c r="IZD500" s="658"/>
      <c r="IZE500" s="658"/>
      <c r="IZF500" s="658"/>
      <c r="IZG500" s="658"/>
      <c r="IZH500" s="658"/>
      <c r="IZI500" s="658"/>
      <c r="IZJ500" s="658"/>
      <c r="IZK500" s="658"/>
      <c r="IZL500" s="658"/>
      <c r="IZM500" s="658"/>
      <c r="IZN500" s="658"/>
      <c r="IZO500" s="658"/>
      <c r="IZP500" s="658"/>
      <c r="IZQ500" s="658"/>
      <c r="IZR500" s="658"/>
      <c r="IZS500" s="658"/>
      <c r="IZT500" s="658"/>
      <c r="IZU500" s="658"/>
      <c r="IZV500" s="658"/>
      <c r="IZW500" s="658"/>
      <c r="IZX500" s="658"/>
      <c r="IZY500" s="658"/>
      <c r="IZZ500" s="658"/>
      <c r="JAA500" s="658"/>
      <c r="JAB500" s="658"/>
      <c r="JAC500" s="658"/>
      <c r="JAD500" s="658"/>
      <c r="JAE500" s="658"/>
      <c r="JAF500" s="658"/>
      <c r="JAG500" s="658"/>
      <c r="JAH500" s="658"/>
      <c r="JAI500" s="658"/>
      <c r="JAJ500" s="658"/>
      <c r="JAK500" s="658"/>
      <c r="JAL500" s="658"/>
      <c r="JAM500" s="658"/>
      <c r="JAN500" s="658"/>
      <c r="JAO500" s="658"/>
      <c r="JAP500" s="658"/>
      <c r="JAQ500" s="658"/>
      <c r="JAR500" s="658"/>
      <c r="JAS500" s="658"/>
      <c r="JAT500" s="658"/>
      <c r="JAU500" s="658"/>
      <c r="JAV500" s="658"/>
      <c r="JAW500" s="658"/>
      <c r="JAX500" s="658"/>
      <c r="JAY500" s="658"/>
      <c r="JAZ500" s="658"/>
      <c r="JBA500" s="658"/>
      <c r="JBB500" s="658"/>
      <c r="JBC500" s="658"/>
      <c r="JBD500" s="658"/>
      <c r="JBE500" s="658"/>
      <c r="JBF500" s="658"/>
      <c r="JBG500" s="658"/>
      <c r="JBH500" s="658"/>
      <c r="JBI500" s="658"/>
      <c r="JBJ500" s="658"/>
      <c r="JBK500" s="658"/>
      <c r="JBL500" s="658"/>
      <c r="JBM500" s="658"/>
      <c r="JBN500" s="658"/>
      <c r="JBO500" s="658"/>
      <c r="JBP500" s="658"/>
      <c r="JBQ500" s="658"/>
      <c r="JBR500" s="658"/>
      <c r="JBS500" s="658"/>
      <c r="JBT500" s="658"/>
      <c r="JBU500" s="658"/>
      <c r="JBV500" s="658"/>
      <c r="JBW500" s="658"/>
      <c r="JBX500" s="658"/>
      <c r="JBY500" s="658"/>
      <c r="JBZ500" s="658"/>
      <c r="JCA500" s="658"/>
      <c r="JCB500" s="658"/>
      <c r="JCC500" s="658"/>
      <c r="JCD500" s="658"/>
      <c r="JCE500" s="658"/>
      <c r="JCF500" s="658"/>
      <c r="JCG500" s="658"/>
      <c r="JCH500" s="658"/>
      <c r="JCI500" s="658"/>
      <c r="JCJ500" s="658"/>
      <c r="JCK500" s="658"/>
      <c r="JCL500" s="658"/>
      <c r="JCM500" s="658"/>
      <c r="JCN500" s="658"/>
      <c r="JCO500" s="658"/>
      <c r="JCP500" s="658"/>
      <c r="JCQ500" s="658"/>
      <c r="JCR500" s="658"/>
      <c r="JCS500" s="658"/>
      <c r="JCT500" s="658"/>
      <c r="JCU500" s="658"/>
      <c r="JCV500" s="658"/>
      <c r="JCW500" s="658"/>
      <c r="JCX500" s="658"/>
      <c r="JCY500" s="658"/>
      <c r="JCZ500" s="658"/>
      <c r="JDA500" s="658"/>
      <c r="JDB500" s="658"/>
      <c r="JDC500" s="658"/>
      <c r="JDD500" s="658"/>
      <c r="JDE500" s="658"/>
      <c r="JDF500" s="658"/>
      <c r="JDG500" s="658"/>
      <c r="JDH500" s="658"/>
      <c r="JDI500" s="658"/>
      <c r="JDJ500" s="658"/>
      <c r="JDK500" s="658"/>
      <c r="JDL500" s="658"/>
      <c r="JDM500" s="658"/>
      <c r="JDN500" s="658"/>
      <c r="JDO500" s="658"/>
      <c r="JDP500" s="658"/>
      <c r="JDQ500" s="658"/>
      <c r="JDR500" s="658"/>
      <c r="JDS500" s="658"/>
      <c r="JDT500" s="658"/>
      <c r="JDU500" s="658"/>
      <c r="JDV500" s="658"/>
      <c r="JDW500" s="658"/>
      <c r="JDX500" s="658"/>
      <c r="JDY500" s="658"/>
      <c r="JDZ500" s="658"/>
      <c r="JEA500" s="658"/>
      <c r="JEB500" s="658"/>
      <c r="JEC500" s="658"/>
      <c r="JED500" s="658"/>
      <c r="JEE500" s="658"/>
      <c r="JEF500" s="658"/>
      <c r="JEG500" s="658"/>
      <c r="JEH500" s="658"/>
      <c r="JEI500" s="658"/>
      <c r="JEJ500" s="658"/>
      <c r="JEK500" s="658"/>
      <c r="JEL500" s="658"/>
      <c r="JEM500" s="658"/>
      <c r="JEN500" s="658"/>
      <c r="JEO500" s="658"/>
      <c r="JEP500" s="658"/>
      <c r="JEQ500" s="658"/>
      <c r="JER500" s="658"/>
      <c r="JES500" s="658"/>
      <c r="JET500" s="658"/>
      <c r="JEU500" s="658"/>
      <c r="JEV500" s="658"/>
      <c r="JEW500" s="658"/>
      <c r="JEX500" s="658"/>
      <c r="JEY500" s="658"/>
      <c r="JEZ500" s="658"/>
      <c r="JFA500" s="658"/>
      <c r="JFB500" s="658"/>
      <c r="JFC500" s="658"/>
      <c r="JFD500" s="658"/>
      <c r="JFE500" s="658"/>
      <c r="JFF500" s="658"/>
      <c r="JFG500" s="658"/>
      <c r="JFH500" s="658"/>
      <c r="JFI500" s="658"/>
      <c r="JFJ500" s="658"/>
      <c r="JFK500" s="658"/>
      <c r="JFL500" s="658"/>
      <c r="JFM500" s="658"/>
      <c r="JFN500" s="658"/>
      <c r="JFO500" s="658"/>
      <c r="JFP500" s="658"/>
      <c r="JFQ500" s="658"/>
      <c r="JFR500" s="658"/>
      <c r="JFS500" s="658"/>
      <c r="JFT500" s="658"/>
      <c r="JFU500" s="658"/>
      <c r="JFV500" s="658"/>
      <c r="JFW500" s="658"/>
      <c r="JFX500" s="658"/>
      <c r="JFY500" s="658"/>
      <c r="JFZ500" s="658"/>
      <c r="JGA500" s="658"/>
      <c r="JGB500" s="658"/>
      <c r="JGC500" s="658"/>
      <c r="JGD500" s="658"/>
      <c r="JGE500" s="658"/>
      <c r="JGF500" s="658"/>
      <c r="JGG500" s="658"/>
      <c r="JGH500" s="658"/>
      <c r="JGI500" s="658"/>
      <c r="JGJ500" s="658"/>
      <c r="JGK500" s="658"/>
      <c r="JGL500" s="658"/>
      <c r="JGM500" s="658"/>
      <c r="JGN500" s="658"/>
      <c r="JGO500" s="658"/>
      <c r="JGP500" s="658"/>
      <c r="JGQ500" s="658"/>
      <c r="JGR500" s="658"/>
      <c r="JGS500" s="658"/>
      <c r="JGT500" s="658"/>
      <c r="JGU500" s="658"/>
      <c r="JGV500" s="658"/>
      <c r="JGW500" s="658"/>
      <c r="JGX500" s="658"/>
      <c r="JGY500" s="658"/>
      <c r="JGZ500" s="658"/>
      <c r="JHA500" s="658"/>
      <c r="JHB500" s="658"/>
      <c r="JHC500" s="658"/>
      <c r="JHD500" s="658"/>
      <c r="JHE500" s="658"/>
      <c r="JHF500" s="658"/>
      <c r="JHG500" s="658"/>
      <c r="JHH500" s="658"/>
      <c r="JHI500" s="658"/>
      <c r="JHJ500" s="658"/>
      <c r="JHK500" s="658"/>
      <c r="JHL500" s="658"/>
      <c r="JHM500" s="658"/>
      <c r="JHN500" s="658"/>
      <c r="JHO500" s="658"/>
      <c r="JHP500" s="658"/>
      <c r="JHQ500" s="658"/>
      <c r="JHR500" s="658"/>
      <c r="JHS500" s="658"/>
      <c r="JHT500" s="658"/>
      <c r="JHU500" s="658"/>
      <c r="JHV500" s="658"/>
      <c r="JHW500" s="658"/>
      <c r="JHX500" s="658"/>
      <c r="JHY500" s="658"/>
      <c r="JHZ500" s="658"/>
      <c r="JIA500" s="658"/>
      <c r="JIB500" s="658"/>
      <c r="JIC500" s="658"/>
      <c r="JID500" s="658"/>
      <c r="JIE500" s="658"/>
      <c r="JIF500" s="658"/>
      <c r="JIG500" s="658"/>
      <c r="JIH500" s="658"/>
      <c r="JII500" s="658"/>
      <c r="JIJ500" s="658"/>
      <c r="JIK500" s="658"/>
      <c r="JIL500" s="658"/>
      <c r="JIM500" s="658"/>
      <c r="JIN500" s="658"/>
      <c r="JIO500" s="658"/>
      <c r="JIP500" s="658"/>
      <c r="JIQ500" s="658"/>
      <c r="JIR500" s="658"/>
      <c r="JIS500" s="658"/>
      <c r="JIT500" s="658"/>
      <c r="JIU500" s="658"/>
      <c r="JIV500" s="658"/>
      <c r="JIW500" s="658"/>
      <c r="JIX500" s="658"/>
      <c r="JIY500" s="658"/>
      <c r="JIZ500" s="658"/>
      <c r="JJA500" s="658"/>
      <c r="JJB500" s="658"/>
      <c r="JJC500" s="658"/>
      <c r="JJD500" s="658"/>
      <c r="JJE500" s="658"/>
      <c r="JJF500" s="658"/>
      <c r="JJG500" s="658"/>
      <c r="JJH500" s="658"/>
      <c r="JJI500" s="658"/>
      <c r="JJJ500" s="658"/>
      <c r="JJK500" s="658"/>
      <c r="JJL500" s="658"/>
      <c r="JJM500" s="658"/>
      <c r="JJN500" s="658"/>
      <c r="JJO500" s="658"/>
      <c r="JJP500" s="658"/>
      <c r="JJQ500" s="658"/>
      <c r="JJR500" s="658"/>
      <c r="JJS500" s="658"/>
      <c r="JJT500" s="658"/>
      <c r="JJU500" s="658"/>
      <c r="JJV500" s="658"/>
      <c r="JJW500" s="658"/>
      <c r="JJX500" s="658"/>
      <c r="JJY500" s="658"/>
      <c r="JJZ500" s="658"/>
      <c r="JKA500" s="658"/>
      <c r="JKB500" s="658"/>
      <c r="JKC500" s="658"/>
      <c r="JKD500" s="658"/>
      <c r="JKE500" s="658"/>
      <c r="JKF500" s="658"/>
      <c r="JKG500" s="658"/>
      <c r="JKH500" s="658"/>
      <c r="JKI500" s="658"/>
      <c r="JKJ500" s="658"/>
      <c r="JKK500" s="658"/>
      <c r="JKL500" s="658"/>
      <c r="JKM500" s="658"/>
      <c r="JKN500" s="658"/>
      <c r="JKO500" s="658"/>
      <c r="JKP500" s="658"/>
      <c r="JKQ500" s="658"/>
      <c r="JKR500" s="658"/>
      <c r="JKS500" s="658"/>
      <c r="JKT500" s="658"/>
      <c r="JKU500" s="658"/>
      <c r="JKV500" s="658"/>
      <c r="JKW500" s="658"/>
      <c r="JKX500" s="658"/>
      <c r="JKY500" s="658"/>
      <c r="JKZ500" s="658"/>
      <c r="JLA500" s="658"/>
      <c r="JLB500" s="658"/>
      <c r="JLC500" s="658"/>
      <c r="JLD500" s="658"/>
      <c r="JLE500" s="658"/>
      <c r="JLF500" s="658"/>
      <c r="JLG500" s="658"/>
      <c r="JLH500" s="658"/>
      <c r="JLI500" s="658"/>
      <c r="JLJ500" s="658"/>
      <c r="JLK500" s="658"/>
      <c r="JLL500" s="658"/>
      <c r="JLM500" s="658"/>
      <c r="JLN500" s="658"/>
      <c r="JLO500" s="658"/>
      <c r="JLP500" s="658"/>
      <c r="JLQ500" s="658"/>
      <c r="JLR500" s="658"/>
      <c r="JLS500" s="658"/>
      <c r="JLT500" s="658"/>
      <c r="JLU500" s="658"/>
      <c r="JLV500" s="658"/>
      <c r="JLW500" s="658"/>
      <c r="JLX500" s="658"/>
      <c r="JLY500" s="658"/>
      <c r="JLZ500" s="658"/>
      <c r="JMA500" s="658"/>
      <c r="JMB500" s="658"/>
      <c r="JMC500" s="658"/>
      <c r="JMD500" s="658"/>
      <c r="JME500" s="658"/>
      <c r="JMF500" s="658"/>
      <c r="JMG500" s="658"/>
      <c r="JMH500" s="658"/>
      <c r="JMI500" s="658"/>
      <c r="JMJ500" s="658"/>
      <c r="JMK500" s="658"/>
      <c r="JML500" s="658"/>
      <c r="JMM500" s="658"/>
      <c r="JMN500" s="658"/>
      <c r="JMO500" s="658"/>
      <c r="JMP500" s="658"/>
      <c r="JMQ500" s="658"/>
      <c r="JMR500" s="658"/>
      <c r="JMS500" s="658"/>
      <c r="JMT500" s="658"/>
      <c r="JMU500" s="658"/>
      <c r="JMV500" s="658"/>
      <c r="JMW500" s="658"/>
      <c r="JMX500" s="658"/>
      <c r="JMY500" s="658"/>
      <c r="JMZ500" s="658"/>
      <c r="JNA500" s="658"/>
      <c r="JNB500" s="658"/>
      <c r="JNC500" s="658"/>
      <c r="JND500" s="658"/>
      <c r="JNE500" s="658"/>
      <c r="JNF500" s="658"/>
      <c r="JNG500" s="658"/>
      <c r="JNH500" s="658"/>
      <c r="JNI500" s="658"/>
      <c r="JNJ500" s="658"/>
      <c r="JNK500" s="658"/>
      <c r="JNL500" s="658"/>
      <c r="JNM500" s="658"/>
      <c r="JNN500" s="658"/>
      <c r="JNO500" s="658"/>
      <c r="JNP500" s="658"/>
      <c r="JNQ500" s="658"/>
      <c r="JNR500" s="658"/>
      <c r="JNS500" s="658"/>
      <c r="JNT500" s="658"/>
      <c r="JNU500" s="658"/>
      <c r="JNV500" s="658"/>
      <c r="JNW500" s="658"/>
      <c r="JNX500" s="658"/>
      <c r="JNY500" s="658"/>
      <c r="JNZ500" s="658"/>
      <c r="JOA500" s="658"/>
      <c r="JOB500" s="658"/>
      <c r="JOC500" s="658"/>
      <c r="JOD500" s="658"/>
      <c r="JOE500" s="658"/>
      <c r="JOF500" s="658"/>
      <c r="JOG500" s="658"/>
      <c r="JOH500" s="658"/>
      <c r="JOI500" s="658"/>
      <c r="JOJ500" s="658"/>
      <c r="JOK500" s="658"/>
      <c r="JOL500" s="658"/>
      <c r="JOM500" s="658"/>
      <c r="JON500" s="658"/>
      <c r="JOO500" s="658"/>
      <c r="JOP500" s="658"/>
      <c r="JOQ500" s="658"/>
      <c r="JOR500" s="658"/>
      <c r="JOS500" s="658"/>
      <c r="JOT500" s="658"/>
      <c r="JOU500" s="658"/>
      <c r="JOV500" s="658"/>
      <c r="JOW500" s="658"/>
      <c r="JOX500" s="658"/>
      <c r="JOY500" s="658"/>
      <c r="JOZ500" s="658"/>
      <c r="JPA500" s="658"/>
      <c r="JPB500" s="658"/>
      <c r="JPC500" s="658"/>
      <c r="JPD500" s="658"/>
      <c r="JPE500" s="658"/>
      <c r="JPF500" s="658"/>
      <c r="JPG500" s="658"/>
      <c r="JPH500" s="658"/>
      <c r="JPI500" s="658"/>
      <c r="JPJ500" s="658"/>
      <c r="JPK500" s="658"/>
      <c r="JPL500" s="658"/>
      <c r="JPM500" s="658"/>
      <c r="JPN500" s="658"/>
      <c r="JPO500" s="658"/>
      <c r="JPP500" s="658"/>
      <c r="JPQ500" s="658"/>
      <c r="JPR500" s="658"/>
      <c r="JPS500" s="658"/>
      <c r="JPT500" s="658"/>
      <c r="JPU500" s="658"/>
      <c r="JPV500" s="658"/>
      <c r="JPW500" s="658"/>
      <c r="JPX500" s="658"/>
      <c r="JPY500" s="658"/>
      <c r="JPZ500" s="658"/>
      <c r="JQA500" s="658"/>
      <c r="JQB500" s="658"/>
      <c r="JQC500" s="658"/>
      <c r="JQD500" s="658"/>
      <c r="JQE500" s="658"/>
      <c r="JQF500" s="658"/>
      <c r="JQG500" s="658"/>
      <c r="JQH500" s="658"/>
      <c r="JQI500" s="658"/>
      <c r="JQJ500" s="658"/>
      <c r="JQK500" s="658"/>
      <c r="JQL500" s="658"/>
      <c r="JQM500" s="658"/>
      <c r="JQN500" s="658"/>
      <c r="JQO500" s="658"/>
      <c r="JQP500" s="658"/>
      <c r="JQQ500" s="658"/>
      <c r="JQR500" s="658"/>
      <c r="JQS500" s="658"/>
      <c r="JQT500" s="658"/>
      <c r="JQU500" s="658"/>
      <c r="JQV500" s="658"/>
      <c r="JQW500" s="658"/>
      <c r="JQX500" s="658"/>
      <c r="JQY500" s="658"/>
      <c r="JQZ500" s="658"/>
      <c r="JRA500" s="658"/>
      <c r="JRB500" s="658"/>
      <c r="JRC500" s="658"/>
      <c r="JRD500" s="658"/>
      <c r="JRE500" s="658"/>
      <c r="JRF500" s="658"/>
      <c r="JRG500" s="658"/>
      <c r="JRH500" s="658"/>
      <c r="JRI500" s="658"/>
      <c r="JRJ500" s="658"/>
      <c r="JRK500" s="658"/>
      <c r="JRL500" s="658"/>
      <c r="JRM500" s="658"/>
      <c r="JRN500" s="658"/>
      <c r="JRO500" s="658"/>
      <c r="JRP500" s="658"/>
      <c r="JRQ500" s="658"/>
      <c r="JRR500" s="658"/>
      <c r="JRS500" s="658"/>
      <c r="JRT500" s="658"/>
      <c r="JRU500" s="658"/>
      <c r="JRV500" s="658"/>
      <c r="JRW500" s="658"/>
      <c r="JRX500" s="658"/>
      <c r="JRY500" s="658"/>
      <c r="JRZ500" s="658"/>
      <c r="JSA500" s="658"/>
      <c r="JSB500" s="658"/>
      <c r="JSC500" s="658"/>
      <c r="JSD500" s="658"/>
      <c r="JSE500" s="658"/>
      <c r="JSF500" s="658"/>
      <c r="JSG500" s="658"/>
      <c r="JSH500" s="658"/>
      <c r="JSI500" s="658"/>
      <c r="JSJ500" s="658"/>
      <c r="JSK500" s="658"/>
      <c r="JSL500" s="658"/>
      <c r="JSM500" s="658"/>
      <c r="JSN500" s="658"/>
      <c r="JSO500" s="658"/>
      <c r="JSP500" s="658"/>
      <c r="JSQ500" s="658"/>
      <c r="JSR500" s="658"/>
      <c r="JSS500" s="658"/>
      <c r="JST500" s="658"/>
      <c r="JSU500" s="658"/>
      <c r="JSV500" s="658"/>
      <c r="JSW500" s="658"/>
      <c r="JSX500" s="658"/>
      <c r="JSY500" s="658"/>
      <c r="JSZ500" s="658"/>
      <c r="JTA500" s="658"/>
      <c r="JTB500" s="658"/>
      <c r="JTC500" s="658"/>
      <c r="JTD500" s="658"/>
      <c r="JTE500" s="658"/>
      <c r="JTF500" s="658"/>
      <c r="JTG500" s="658"/>
      <c r="JTH500" s="658"/>
      <c r="JTI500" s="658"/>
      <c r="JTJ500" s="658"/>
      <c r="JTK500" s="658"/>
      <c r="JTL500" s="658"/>
      <c r="JTM500" s="658"/>
      <c r="JTN500" s="658"/>
      <c r="JTO500" s="658"/>
      <c r="JTP500" s="658"/>
      <c r="JTQ500" s="658"/>
      <c r="JTR500" s="658"/>
      <c r="JTS500" s="658"/>
      <c r="JTT500" s="658"/>
      <c r="JTU500" s="658"/>
      <c r="JTV500" s="658"/>
      <c r="JTW500" s="658"/>
      <c r="JTX500" s="658"/>
      <c r="JTY500" s="658"/>
      <c r="JTZ500" s="658"/>
      <c r="JUA500" s="658"/>
      <c r="JUB500" s="658"/>
      <c r="JUC500" s="658"/>
      <c r="JUD500" s="658"/>
      <c r="JUE500" s="658"/>
      <c r="JUF500" s="658"/>
      <c r="JUG500" s="658"/>
      <c r="JUH500" s="658"/>
      <c r="JUI500" s="658"/>
      <c r="JUJ500" s="658"/>
      <c r="JUK500" s="658"/>
      <c r="JUL500" s="658"/>
      <c r="JUM500" s="658"/>
      <c r="JUN500" s="658"/>
      <c r="JUO500" s="658"/>
      <c r="JUP500" s="658"/>
      <c r="JUQ500" s="658"/>
      <c r="JUR500" s="658"/>
      <c r="JUS500" s="658"/>
      <c r="JUT500" s="658"/>
      <c r="JUU500" s="658"/>
      <c r="JUV500" s="658"/>
      <c r="JUW500" s="658"/>
      <c r="JUX500" s="658"/>
      <c r="JUY500" s="658"/>
      <c r="JUZ500" s="658"/>
      <c r="JVA500" s="658"/>
      <c r="JVB500" s="658"/>
      <c r="JVC500" s="658"/>
      <c r="JVD500" s="658"/>
      <c r="JVE500" s="658"/>
      <c r="JVF500" s="658"/>
      <c r="JVG500" s="658"/>
      <c r="JVH500" s="658"/>
      <c r="JVI500" s="658"/>
      <c r="JVJ500" s="658"/>
      <c r="JVK500" s="658"/>
      <c r="JVL500" s="658"/>
      <c r="JVM500" s="658"/>
      <c r="JVN500" s="658"/>
      <c r="JVO500" s="658"/>
      <c r="JVP500" s="658"/>
      <c r="JVQ500" s="658"/>
      <c r="JVR500" s="658"/>
      <c r="JVS500" s="658"/>
      <c r="JVT500" s="658"/>
      <c r="JVU500" s="658"/>
      <c r="JVV500" s="658"/>
      <c r="JVW500" s="658"/>
      <c r="JVX500" s="658"/>
      <c r="JVY500" s="658"/>
      <c r="JVZ500" s="658"/>
      <c r="JWA500" s="658"/>
      <c r="JWB500" s="658"/>
      <c r="JWC500" s="658"/>
      <c r="JWD500" s="658"/>
      <c r="JWE500" s="658"/>
      <c r="JWF500" s="658"/>
      <c r="JWG500" s="658"/>
      <c r="JWH500" s="658"/>
      <c r="JWI500" s="658"/>
      <c r="JWJ500" s="658"/>
      <c r="JWK500" s="658"/>
      <c r="JWL500" s="658"/>
      <c r="JWM500" s="658"/>
      <c r="JWN500" s="658"/>
      <c r="JWO500" s="658"/>
      <c r="JWP500" s="658"/>
      <c r="JWQ500" s="658"/>
      <c r="JWR500" s="658"/>
      <c r="JWS500" s="658"/>
      <c r="JWT500" s="658"/>
      <c r="JWU500" s="658"/>
      <c r="JWV500" s="658"/>
      <c r="JWW500" s="658"/>
      <c r="JWX500" s="658"/>
      <c r="JWY500" s="658"/>
      <c r="JWZ500" s="658"/>
      <c r="JXA500" s="658"/>
      <c r="JXB500" s="658"/>
      <c r="JXC500" s="658"/>
      <c r="JXD500" s="658"/>
      <c r="JXE500" s="658"/>
      <c r="JXF500" s="658"/>
      <c r="JXG500" s="658"/>
      <c r="JXH500" s="658"/>
      <c r="JXI500" s="658"/>
      <c r="JXJ500" s="658"/>
      <c r="JXK500" s="658"/>
      <c r="JXL500" s="658"/>
      <c r="JXM500" s="658"/>
      <c r="JXN500" s="658"/>
      <c r="JXO500" s="658"/>
      <c r="JXP500" s="658"/>
      <c r="JXQ500" s="658"/>
      <c r="JXR500" s="658"/>
      <c r="JXS500" s="658"/>
      <c r="JXT500" s="658"/>
      <c r="JXU500" s="658"/>
      <c r="JXV500" s="658"/>
      <c r="JXW500" s="658"/>
      <c r="JXX500" s="658"/>
      <c r="JXY500" s="658"/>
      <c r="JXZ500" s="658"/>
      <c r="JYA500" s="658"/>
      <c r="JYB500" s="658"/>
      <c r="JYC500" s="658"/>
      <c r="JYD500" s="658"/>
      <c r="JYE500" s="658"/>
      <c r="JYF500" s="658"/>
      <c r="JYG500" s="658"/>
      <c r="JYH500" s="658"/>
      <c r="JYI500" s="658"/>
      <c r="JYJ500" s="658"/>
      <c r="JYK500" s="658"/>
      <c r="JYL500" s="658"/>
      <c r="JYM500" s="658"/>
      <c r="JYN500" s="658"/>
      <c r="JYO500" s="658"/>
      <c r="JYP500" s="658"/>
      <c r="JYQ500" s="658"/>
      <c r="JYR500" s="658"/>
      <c r="JYS500" s="658"/>
      <c r="JYT500" s="658"/>
      <c r="JYU500" s="658"/>
      <c r="JYV500" s="658"/>
      <c r="JYW500" s="658"/>
      <c r="JYX500" s="658"/>
      <c r="JYY500" s="658"/>
      <c r="JYZ500" s="658"/>
      <c r="JZA500" s="658"/>
      <c r="JZB500" s="658"/>
      <c r="JZC500" s="658"/>
      <c r="JZD500" s="658"/>
      <c r="JZE500" s="658"/>
      <c r="JZF500" s="658"/>
      <c r="JZG500" s="658"/>
      <c r="JZH500" s="658"/>
      <c r="JZI500" s="658"/>
      <c r="JZJ500" s="658"/>
      <c r="JZK500" s="658"/>
      <c r="JZL500" s="658"/>
      <c r="JZM500" s="658"/>
      <c r="JZN500" s="658"/>
      <c r="JZO500" s="658"/>
      <c r="JZP500" s="658"/>
      <c r="JZQ500" s="658"/>
      <c r="JZR500" s="658"/>
      <c r="JZS500" s="658"/>
      <c r="JZT500" s="658"/>
      <c r="JZU500" s="658"/>
      <c r="JZV500" s="658"/>
      <c r="JZW500" s="658"/>
      <c r="JZX500" s="658"/>
      <c r="JZY500" s="658"/>
      <c r="JZZ500" s="658"/>
      <c r="KAA500" s="658"/>
      <c r="KAB500" s="658"/>
      <c r="KAC500" s="658"/>
      <c r="KAD500" s="658"/>
      <c r="KAE500" s="658"/>
      <c r="KAF500" s="658"/>
      <c r="KAG500" s="658"/>
      <c r="KAH500" s="658"/>
      <c r="KAI500" s="658"/>
      <c r="KAJ500" s="658"/>
      <c r="KAK500" s="658"/>
      <c r="KAL500" s="658"/>
      <c r="KAM500" s="658"/>
      <c r="KAN500" s="658"/>
      <c r="KAO500" s="658"/>
      <c r="KAP500" s="658"/>
      <c r="KAQ500" s="658"/>
      <c r="KAR500" s="658"/>
      <c r="KAS500" s="658"/>
      <c r="KAT500" s="658"/>
      <c r="KAU500" s="658"/>
      <c r="KAV500" s="658"/>
      <c r="KAW500" s="658"/>
      <c r="KAX500" s="658"/>
      <c r="KAY500" s="658"/>
      <c r="KAZ500" s="658"/>
      <c r="KBA500" s="658"/>
      <c r="KBB500" s="658"/>
      <c r="KBC500" s="658"/>
      <c r="KBD500" s="658"/>
      <c r="KBE500" s="658"/>
      <c r="KBF500" s="658"/>
      <c r="KBG500" s="658"/>
      <c r="KBH500" s="658"/>
      <c r="KBI500" s="658"/>
      <c r="KBJ500" s="658"/>
      <c r="KBK500" s="658"/>
      <c r="KBL500" s="658"/>
      <c r="KBM500" s="658"/>
      <c r="KBN500" s="658"/>
      <c r="KBO500" s="658"/>
      <c r="KBP500" s="658"/>
      <c r="KBQ500" s="658"/>
      <c r="KBR500" s="658"/>
      <c r="KBS500" s="658"/>
      <c r="KBT500" s="658"/>
      <c r="KBU500" s="658"/>
      <c r="KBV500" s="658"/>
      <c r="KBW500" s="658"/>
      <c r="KBX500" s="658"/>
      <c r="KBY500" s="658"/>
      <c r="KBZ500" s="658"/>
      <c r="KCA500" s="658"/>
      <c r="KCB500" s="658"/>
      <c r="KCC500" s="658"/>
      <c r="KCD500" s="658"/>
      <c r="KCE500" s="658"/>
      <c r="KCF500" s="658"/>
      <c r="KCG500" s="658"/>
      <c r="KCH500" s="658"/>
      <c r="KCI500" s="658"/>
      <c r="KCJ500" s="658"/>
      <c r="KCK500" s="658"/>
      <c r="KCL500" s="658"/>
      <c r="KCM500" s="658"/>
      <c r="KCN500" s="658"/>
      <c r="KCO500" s="658"/>
      <c r="KCP500" s="658"/>
      <c r="KCQ500" s="658"/>
      <c r="KCR500" s="658"/>
      <c r="KCS500" s="658"/>
      <c r="KCT500" s="658"/>
      <c r="KCU500" s="658"/>
      <c r="KCV500" s="658"/>
      <c r="KCW500" s="658"/>
      <c r="KCX500" s="658"/>
      <c r="KCY500" s="658"/>
      <c r="KCZ500" s="658"/>
      <c r="KDA500" s="658"/>
      <c r="KDB500" s="658"/>
      <c r="KDC500" s="658"/>
      <c r="KDD500" s="658"/>
      <c r="KDE500" s="658"/>
      <c r="KDF500" s="658"/>
      <c r="KDG500" s="658"/>
      <c r="KDH500" s="658"/>
      <c r="KDI500" s="658"/>
      <c r="KDJ500" s="658"/>
      <c r="KDK500" s="658"/>
      <c r="KDL500" s="658"/>
      <c r="KDM500" s="658"/>
      <c r="KDN500" s="658"/>
      <c r="KDO500" s="658"/>
      <c r="KDP500" s="658"/>
      <c r="KDQ500" s="658"/>
      <c r="KDR500" s="658"/>
      <c r="KDS500" s="658"/>
      <c r="KDT500" s="658"/>
      <c r="KDU500" s="658"/>
      <c r="KDV500" s="658"/>
      <c r="KDW500" s="658"/>
      <c r="KDX500" s="658"/>
      <c r="KDY500" s="658"/>
      <c r="KDZ500" s="658"/>
      <c r="KEA500" s="658"/>
      <c r="KEB500" s="658"/>
      <c r="KEC500" s="658"/>
      <c r="KED500" s="658"/>
      <c r="KEE500" s="658"/>
      <c r="KEF500" s="658"/>
      <c r="KEG500" s="658"/>
      <c r="KEH500" s="658"/>
      <c r="KEI500" s="658"/>
      <c r="KEJ500" s="658"/>
      <c r="KEK500" s="658"/>
      <c r="KEL500" s="658"/>
      <c r="KEM500" s="658"/>
      <c r="KEN500" s="658"/>
      <c r="KEO500" s="658"/>
      <c r="KEP500" s="658"/>
      <c r="KEQ500" s="658"/>
      <c r="KER500" s="658"/>
      <c r="KES500" s="658"/>
      <c r="KET500" s="658"/>
      <c r="KEU500" s="658"/>
      <c r="KEV500" s="658"/>
      <c r="KEW500" s="658"/>
      <c r="KEX500" s="658"/>
      <c r="KEY500" s="658"/>
      <c r="KEZ500" s="658"/>
      <c r="KFA500" s="658"/>
      <c r="KFB500" s="658"/>
      <c r="KFC500" s="658"/>
      <c r="KFD500" s="658"/>
      <c r="KFE500" s="658"/>
      <c r="KFF500" s="658"/>
      <c r="KFG500" s="658"/>
      <c r="KFH500" s="658"/>
      <c r="KFI500" s="658"/>
      <c r="KFJ500" s="658"/>
      <c r="KFK500" s="658"/>
      <c r="KFL500" s="658"/>
      <c r="KFM500" s="658"/>
      <c r="KFN500" s="658"/>
      <c r="KFO500" s="658"/>
      <c r="KFP500" s="658"/>
      <c r="KFQ500" s="658"/>
      <c r="KFR500" s="658"/>
      <c r="KFS500" s="658"/>
      <c r="KFT500" s="658"/>
      <c r="KFU500" s="658"/>
      <c r="KFV500" s="658"/>
      <c r="KFW500" s="658"/>
      <c r="KFX500" s="658"/>
      <c r="KFY500" s="658"/>
      <c r="KFZ500" s="658"/>
      <c r="KGA500" s="658"/>
      <c r="KGB500" s="658"/>
      <c r="KGC500" s="658"/>
      <c r="KGD500" s="658"/>
      <c r="KGE500" s="658"/>
      <c r="KGF500" s="658"/>
      <c r="KGG500" s="658"/>
      <c r="KGH500" s="658"/>
      <c r="KGI500" s="658"/>
      <c r="KGJ500" s="658"/>
      <c r="KGK500" s="658"/>
      <c r="KGL500" s="658"/>
      <c r="KGM500" s="658"/>
      <c r="KGN500" s="658"/>
      <c r="KGO500" s="658"/>
      <c r="KGP500" s="658"/>
      <c r="KGQ500" s="658"/>
      <c r="KGR500" s="658"/>
      <c r="KGS500" s="658"/>
      <c r="KGT500" s="658"/>
      <c r="KGU500" s="658"/>
      <c r="KGV500" s="658"/>
      <c r="KGW500" s="658"/>
      <c r="KGX500" s="658"/>
      <c r="KGY500" s="658"/>
      <c r="KGZ500" s="658"/>
      <c r="KHA500" s="658"/>
      <c r="KHB500" s="658"/>
      <c r="KHC500" s="658"/>
      <c r="KHD500" s="658"/>
      <c r="KHE500" s="658"/>
      <c r="KHF500" s="658"/>
      <c r="KHG500" s="658"/>
      <c r="KHH500" s="658"/>
      <c r="KHI500" s="658"/>
      <c r="KHJ500" s="658"/>
      <c r="KHK500" s="658"/>
      <c r="KHL500" s="658"/>
      <c r="KHM500" s="658"/>
      <c r="KHN500" s="658"/>
      <c r="KHO500" s="658"/>
      <c r="KHP500" s="658"/>
      <c r="KHQ500" s="658"/>
      <c r="KHR500" s="658"/>
      <c r="KHS500" s="658"/>
      <c r="KHT500" s="658"/>
      <c r="KHU500" s="658"/>
      <c r="KHV500" s="658"/>
      <c r="KHW500" s="658"/>
      <c r="KHX500" s="658"/>
      <c r="KHY500" s="658"/>
      <c r="KHZ500" s="658"/>
      <c r="KIA500" s="658"/>
      <c r="KIB500" s="658"/>
      <c r="KIC500" s="658"/>
      <c r="KID500" s="658"/>
      <c r="KIE500" s="658"/>
      <c r="KIF500" s="658"/>
      <c r="KIG500" s="658"/>
      <c r="KIH500" s="658"/>
      <c r="KII500" s="658"/>
      <c r="KIJ500" s="658"/>
      <c r="KIK500" s="658"/>
      <c r="KIL500" s="658"/>
      <c r="KIM500" s="658"/>
      <c r="KIN500" s="658"/>
      <c r="KIO500" s="658"/>
      <c r="KIP500" s="658"/>
      <c r="KIQ500" s="658"/>
      <c r="KIR500" s="658"/>
      <c r="KIS500" s="658"/>
      <c r="KIT500" s="658"/>
      <c r="KIU500" s="658"/>
      <c r="KIV500" s="658"/>
      <c r="KIW500" s="658"/>
      <c r="KIX500" s="658"/>
      <c r="KIY500" s="658"/>
      <c r="KIZ500" s="658"/>
      <c r="KJA500" s="658"/>
      <c r="KJB500" s="658"/>
      <c r="KJC500" s="658"/>
      <c r="KJD500" s="658"/>
      <c r="KJE500" s="658"/>
      <c r="KJF500" s="658"/>
      <c r="KJG500" s="658"/>
      <c r="KJH500" s="658"/>
      <c r="KJI500" s="658"/>
      <c r="KJJ500" s="658"/>
      <c r="KJK500" s="658"/>
      <c r="KJL500" s="658"/>
      <c r="KJM500" s="658"/>
      <c r="KJN500" s="658"/>
      <c r="KJO500" s="658"/>
      <c r="KJP500" s="658"/>
      <c r="KJQ500" s="658"/>
      <c r="KJR500" s="658"/>
      <c r="KJS500" s="658"/>
      <c r="KJT500" s="658"/>
      <c r="KJU500" s="658"/>
      <c r="KJV500" s="658"/>
      <c r="KJW500" s="658"/>
      <c r="KJX500" s="658"/>
      <c r="KJY500" s="658"/>
      <c r="KJZ500" s="658"/>
      <c r="KKA500" s="658"/>
      <c r="KKB500" s="658"/>
      <c r="KKC500" s="658"/>
      <c r="KKD500" s="658"/>
      <c r="KKE500" s="658"/>
      <c r="KKF500" s="658"/>
      <c r="KKG500" s="658"/>
      <c r="KKH500" s="658"/>
      <c r="KKI500" s="658"/>
      <c r="KKJ500" s="658"/>
      <c r="KKK500" s="658"/>
      <c r="KKL500" s="658"/>
      <c r="KKM500" s="658"/>
      <c r="KKN500" s="658"/>
      <c r="KKO500" s="658"/>
      <c r="KKP500" s="658"/>
      <c r="KKQ500" s="658"/>
      <c r="KKR500" s="658"/>
      <c r="KKS500" s="658"/>
      <c r="KKT500" s="658"/>
      <c r="KKU500" s="658"/>
      <c r="KKV500" s="658"/>
      <c r="KKW500" s="658"/>
      <c r="KKX500" s="658"/>
      <c r="KKY500" s="658"/>
      <c r="KKZ500" s="658"/>
      <c r="KLA500" s="658"/>
      <c r="KLB500" s="658"/>
      <c r="KLC500" s="658"/>
      <c r="KLD500" s="658"/>
      <c r="KLE500" s="658"/>
      <c r="KLF500" s="658"/>
      <c r="KLG500" s="658"/>
      <c r="KLH500" s="658"/>
      <c r="KLI500" s="658"/>
      <c r="KLJ500" s="658"/>
      <c r="KLK500" s="658"/>
      <c r="KLL500" s="658"/>
      <c r="KLM500" s="658"/>
      <c r="KLN500" s="658"/>
      <c r="KLO500" s="658"/>
      <c r="KLP500" s="658"/>
      <c r="KLQ500" s="658"/>
      <c r="KLR500" s="658"/>
      <c r="KLS500" s="658"/>
      <c r="KLT500" s="658"/>
      <c r="KLU500" s="658"/>
      <c r="KLV500" s="658"/>
      <c r="KLW500" s="658"/>
      <c r="KLX500" s="658"/>
      <c r="KLY500" s="658"/>
      <c r="KLZ500" s="658"/>
      <c r="KMA500" s="658"/>
      <c r="KMB500" s="658"/>
      <c r="KMC500" s="658"/>
      <c r="KMD500" s="658"/>
      <c r="KME500" s="658"/>
      <c r="KMF500" s="658"/>
      <c r="KMG500" s="658"/>
      <c r="KMH500" s="658"/>
      <c r="KMI500" s="658"/>
      <c r="KMJ500" s="658"/>
      <c r="KMK500" s="658"/>
      <c r="KML500" s="658"/>
      <c r="KMM500" s="658"/>
      <c r="KMN500" s="658"/>
      <c r="KMO500" s="658"/>
      <c r="KMP500" s="658"/>
      <c r="KMQ500" s="658"/>
      <c r="KMR500" s="658"/>
      <c r="KMS500" s="658"/>
      <c r="KMT500" s="658"/>
      <c r="KMU500" s="658"/>
      <c r="KMV500" s="658"/>
      <c r="KMW500" s="658"/>
      <c r="KMX500" s="658"/>
      <c r="KMY500" s="658"/>
      <c r="KMZ500" s="658"/>
      <c r="KNA500" s="658"/>
      <c r="KNB500" s="658"/>
      <c r="KNC500" s="658"/>
      <c r="KND500" s="658"/>
      <c r="KNE500" s="658"/>
      <c r="KNF500" s="658"/>
      <c r="KNG500" s="658"/>
      <c r="KNH500" s="658"/>
      <c r="KNI500" s="658"/>
      <c r="KNJ500" s="658"/>
      <c r="KNK500" s="658"/>
      <c r="KNL500" s="658"/>
      <c r="KNM500" s="658"/>
      <c r="KNN500" s="658"/>
      <c r="KNO500" s="658"/>
      <c r="KNP500" s="658"/>
      <c r="KNQ500" s="658"/>
      <c r="KNR500" s="658"/>
      <c r="KNS500" s="658"/>
      <c r="KNT500" s="658"/>
      <c r="KNU500" s="658"/>
      <c r="KNV500" s="658"/>
      <c r="KNW500" s="658"/>
      <c r="KNX500" s="658"/>
      <c r="KNY500" s="658"/>
      <c r="KNZ500" s="658"/>
      <c r="KOA500" s="658"/>
      <c r="KOB500" s="658"/>
      <c r="KOC500" s="658"/>
      <c r="KOD500" s="658"/>
      <c r="KOE500" s="658"/>
      <c r="KOF500" s="658"/>
      <c r="KOG500" s="658"/>
      <c r="KOH500" s="658"/>
      <c r="KOI500" s="658"/>
      <c r="KOJ500" s="658"/>
      <c r="KOK500" s="658"/>
      <c r="KOL500" s="658"/>
      <c r="KOM500" s="658"/>
      <c r="KON500" s="658"/>
      <c r="KOO500" s="658"/>
      <c r="KOP500" s="658"/>
      <c r="KOQ500" s="658"/>
      <c r="KOR500" s="658"/>
      <c r="KOS500" s="658"/>
      <c r="KOT500" s="658"/>
      <c r="KOU500" s="658"/>
      <c r="KOV500" s="658"/>
      <c r="KOW500" s="658"/>
      <c r="KOX500" s="658"/>
      <c r="KOY500" s="658"/>
      <c r="KOZ500" s="658"/>
      <c r="KPA500" s="658"/>
      <c r="KPB500" s="658"/>
      <c r="KPC500" s="658"/>
      <c r="KPD500" s="658"/>
      <c r="KPE500" s="658"/>
      <c r="KPF500" s="658"/>
      <c r="KPG500" s="658"/>
      <c r="KPH500" s="658"/>
      <c r="KPI500" s="658"/>
      <c r="KPJ500" s="658"/>
      <c r="KPK500" s="658"/>
      <c r="KPL500" s="658"/>
      <c r="KPM500" s="658"/>
      <c r="KPN500" s="658"/>
      <c r="KPO500" s="658"/>
      <c r="KPP500" s="658"/>
      <c r="KPQ500" s="658"/>
      <c r="KPR500" s="658"/>
      <c r="KPS500" s="658"/>
      <c r="KPT500" s="658"/>
      <c r="KPU500" s="658"/>
      <c r="KPV500" s="658"/>
      <c r="KPW500" s="658"/>
      <c r="KPX500" s="658"/>
      <c r="KPY500" s="658"/>
      <c r="KPZ500" s="658"/>
      <c r="KQA500" s="658"/>
      <c r="KQB500" s="658"/>
      <c r="KQC500" s="658"/>
      <c r="KQD500" s="658"/>
      <c r="KQE500" s="658"/>
      <c r="KQF500" s="658"/>
      <c r="KQG500" s="658"/>
      <c r="KQH500" s="658"/>
      <c r="KQI500" s="658"/>
      <c r="KQJ500" s="658"/>
      <c r="KQK500" s="658"/>
      <c r="KQL500" s="658"/>
      <c r="KQM500" s="658"/>
      <c r="KQN500" s="658"/>
      <c r="KQO500" s="658"/>
      <c r="KQP500" s="658"/>
      <c r="KQQ500" s="658"/>
      <c r="KQR500" s="658"/>
      <c r="KQS500" s="658"/>
      <c r="KQT500" s="658"/>
      <c r="KQU500" s="658"/>
      <c r="KQV500" s="658"/>
      <c r="KQW500" s="658"/>
      <c r="KQX500" s="658"/>
      <c r="KQY500" s="658"/>
      <c r="KQZ500" s="658"/>
      <c r="KRA500" s="658"/>
      <c r="KRB500" s="658"/>
      <c r="KRC500" s="658"/>
      <c r="KRD500" s="658"/>
      <c r="KRE500" s="658"/>
      <c r="KRF500" s="658"/>
      <c r="KRG500" s="658"/>
      <c r="KRH500" s="658"/>
      <c r="KRI500" s="658"/>
      <c r="KRJ500" s="658"/>
      <c r="KRK500" s="658"/>
      <c r="KRL500" s="658"/>
      <c r="KRM500" s="658"/>
      <c r="KRN500" s="658"/>
      <c r="KRO500" s="658"/>
      <c r="KRP500" s="658"/>
      <c r="KRQ500" s="658"/>
      <c r="KRR500" s="658"/>
      <c r="KRS500" s="658"/>
      <c r="KRT500" s="658"/>
      <c r="KRU500" s="658"/>
      <c r="KRV500" s="658"/>
      <c r="KRW500" s="658"/>
      <c r="KRX500" s="658"/>
      <c r="KRY500" s="658"/>
      <c r="KRZ500" s="658"/>
      <c r="KSA500" s="658"/>
      <c r="KSB500" s="658"/>
      <c r="KSC500" s="658"/>
      <c r="KSD500" s="658"/>
      <c r="KSE500" s="658"/>
      <c r="KSF500" s="658"/>
      <c r="KSG500" s="658"/>
      <c r="KSH500" s="658"/>
      <c r="KSI500" s="658"/>
      <c r="KSJ500" s="658"/>
      <c r="KSK500" s="658"/>
      <c r="KSL500" s="658"/>
      <c r="KSM500" s="658"/>
      <c r="KSN500" s="658"/>
      <c r="KSO500" s="658"/>
      <c r="KSP500" s="658"/>
      <c r="KSQ500" s="658"/>
      <c r="KSR500" s="658"/>
      <c r="KSS500" s="658"/>
      <c r="KST500" s="658"/>
      <c r="KSU500" s="658"/>
      <c r="KSV500" s="658"/>
      <c r="KSW500" s="658"/>
      <c r="KSX500" s="658"/>
      <c r="KSY500" s="658"/>
      <c r="KSZ500" s="658"/>
      <c r="KTA500" s="658"/>
      <c r="KTB500" s="658"/>
      <c r="KTC500" s="658"/>
      <c r="KTD500" s="658"/>
      <c r="KTE500" s="658"/>
      <c r="KTF500" s="658"/>
      <c r="KTG500" s="658"/>
      <c r="KTH500" s="658"/>
      <c r="KTI500" s="658"/>
      <c r="KTJ500" s="658"/>
      <c r="KTK500" s="658"/>
      <c r="KTL500" s="658"/>
      <c r="KTM500" s="658"/>
      <c r="KTN500" s="658"/>
      <c r="KTO500" s="658"/>
      <c r="KTP500" s="658"/>
      <c r="KTQ500" s="658"/>
      <c r="KTR500" s="658"/>
      <c r="KTS500" s="658"/>
      <c r="KTT500" s="658"/>
      <c r="KTU500" s="658"/>
      <c r="KTV500" s="658"/>
      <c r="KTW500" s="658"/>
      <c r="KTX500" s="658"/>
      <c r="KTY500" s="658"/>
      <c r="KTZ500" s="658"/>
      <c r="KUA500" s="658"/>
      <c r="KUB500" s="658"/>
      <c r="KUC500" s="658"/>
      <c r="KUD500" s="658"/>
      <c r="KUE500" s="658"/>
      <c r="KUF500" s="658"/>
      <c r="KUG500" s="658"/>
      <c r="KUH500" s="658"/>
      <c r="KUI500" s="658"/>
      <c r="KUJ500" s="658"/>
      <c r="KUK500" s="658"/>
      <c r="KUL500" s="658"/>
      <c r="KUM500" s="658"/>
      <c r="KUN500" s="658"/>
      <c r="KUO500" s="658"/>
      <c r="KUP500" s="658"/>
      <c r="KUQ500" s="658"/>
      <c r="KUR500" s="658"/>
      <c r="KUS500" s="658"/>
      <c r="KUT500" s="658"/>
      <c r="KUU500" s="658"/>
      <c r="KUV500" s="658"/>
      <c r="KUW500" s="658"/>
      <c r="KUX500" s="658"/>
      <c r="KUY500" s="658"/>
      <c r="KUZ500" s="658"/>
      <c r="KVA500" s="658"/>
      <c r="KVB500" s="658"/>
      <c r="KVC500" s="658"/>
      <c r="KVD500" s="658"/>
      <c r="KVE500" s="658"/>
      <c r="KVF500" s="658"/>
      <c r="KVG500" s="658"/>
      <c r="KVH500" s="658"/>
      <c r="KVI500" s="658"/>
      <c r="KVJ500" s="658"/>
      <c r="KVK500" s="658"/>
      <c r="KVL500" s="658"/>
      <c r="KVM500" s="658"/>
      <c r="KVN500" s="658"/>
      <c r="KVO500" s="658"/>
      <c r="KVP500" s="658"/>
      <c r="KVQ500" s="658"/>
      <c r="KVR500" s="658"/>
      <c r="KVS500" s="658"/>
      <c r="KVT500" s="658"/>
      <c r="KVU500" s="658"/>
      <c r="KVV500" s="658"/>
      <c r="KVW500" s="658"/>
      <c r="KVX500" s="658"/>
      <c r="KVY500" s="658"/>
      <c r="KVZ500" s="658"/>
      <c r="KWA500" s="658"/>
      <c r="KWB500" s="658"/>
      <c r="KWC500" s="658"/>
      <c r="KWD500" s="658"/>
      <c r="KWE500" s="658"/>
      <c r="KWF500" s="658"/>
      <c r="KWG500" s="658"/>
      <c r="KWH500" s="658"/>
      <c r="KWI500" s="658"/>
      <c r="KWJ500" s="658"/>
      <c r="KWK500" s="658"/>
      <c r="KWL500" s="658"/>
      <c r="KWM500" s="658"/>
      <c r="KWN500" s="658"/>
      <c r="KWO500" s="658"/>
      <c r="KWP500" s="658"/>
      <c r="KWQ500" s="658"/>
      <c r="KWR500" s="658"/>
      <c r="KWS500" s="658"/>
      <c r="KWT500" s="658"/>
      <c r="KWU500" s="658"/>
      <c r="KWV500" s="658"/>
      <c r="KWW500" s="658"/>
      <c r="KWX500" s="658"/>
      <c r="KWY500" s="658"/>
      <c r="KWZ500" s="658"/>
      <c r="KXA500" s="658"/>
      <c r="KXB500" s="658"/>
      <c r="KXC500" s="658"/>
      <c r="KXD500" s="658"/>
      <c r="KXE500" s="658"/>
      <c r="KXF500" s="658"/>
      <c r="KXG500" s="658"/>
      <c r="KXH500" s="658"/>
      <c r="KXI500" s="658"/>
      <c r="KXJ500" s="658"/>
      <c r="KXK500" s="658"/>
      <c r="KXL500" s="658"/>
      <c r="KXM500" s="658"/>
      <c r="KXN500" s="658"/>
      <c r="KXO500" s="658"/>
      <c r="KXP500" s="658"/>
      <c r="KXQ500" s="658"/>
      <c r="KXR500" s="658"/>
      <c r="KXS500" s="658"/>
      <c r="KXT500" s="658"/>
      <c r="KXU500" s="658"/>
      <c r="KXV500" s="658"/>
      <c r="KXW500" s="658"/>
      <c r="KXX500" s="658"/>
      <c r="KXY500" s="658"/>
      <c r="KXZ500" s="658"/>
      <c r="KYA500" s="658"/>
      <c r="KYB500" s="658"/>
      <c r="KYC500" s="658"/>
      <c r="KYD500" s="658"/>
      <c r="KYE500" s="658"/>
      <c r="KYF500" s="658"/>
      <c r="KYG500" s="658"/>
      <c r="KYH500" s="658"/>
      <c r="KYI500" s="658"/>
      <c r="KYJ500" s="658"/>
      <c r="KYK500" s="658"/>
      <c r="KYL500" s="658"/>
      <c r="KYM500" s="658"/>
      <c r="KYN500" s="658"/>
      <c r="KYO500" s="658"/>
      <c r="KYP500" s="658"/>
      <c r="KYQ500" s="658"/>
      <c r="KYR500" s="658"/>
      <c r="KYS500" s="658"/>
      <c r="KYT500" s="658"/>
      <c r="KYU500" s="658"/>
      <c r="KYV500" s="658"/>
      <c r="KYW500" s="658"/>
      <c r="KYX500" s="658"/>
      <c r="KYY500" s="658"/>
      <c r="KYZ500" s="658"/>
      <c r="KZA500" s="658"/>
      <c r="KZB500" s="658"/>
      <c r="KZC500" s="658"/>
      <c r="KZD500" s="658"/>
      <c r="KZE500" s="658"/>
      <c r="KZF500" s="658"/>
      <c r="KZG500" s="658"/>
      <c r="KZH500" s="658"/>
      <c r="KZI500" s="658"/>
      <c r="KZJ500" s="658"/>
      <c r="KZK500" s="658"/>
      <c r="KZL500" s="658"/>
      <c r="KZM500" s="658"/>
      <c r="KZN500" s="658"/>
      <c r="KZO500" s="658"/>
      <c r="KZP500" s="658"/>
      <c r="KZQ500" s="658"/>
      <c r="KZR500" s="658"/>
      <c r="KZS500" s="658"/>
      <c r="KZT500" s="658"/>
      <c r="KZU500" s="658"/>
      <c r="KZV500" s="658"/>
      <c r="KZW500" s="658"/>
      <c r="KZX500" s="658"/>
      <c r="KZY500" s="658"/>
      <c r="KZZ500" s="658"/>
      <c r="LAA500" s="658"/>
      <c r="LAB500" s="658"/>
      <c r="LAC500" s="658"/>
      <c r="LAD500" s="658"/>
      <c r="LAE500" s="658"/>
      <c r="LAF500" s="658"/>
      <c r="LAG500" s="658"/>
      <c r="LAH500" s="658"/>
      <c r="LAI500" s="658"/>
      <c r="LAJ500" s="658"/>
      <c r="LAK500" s="658"/>
      <c r="LAL500" s="658"/>
      <c r="LAM500" s="658"/>
      <c r="LAN500" s="658"/>
      <c r="LAO500" s="658"/>
      <c r="LAP500" s="658"/>
      <c r="LAQ500" s="658"/>
      <c r="LAR500" s="658"/>
      <c r="LAS500" s="658"/>
      <c r="LAT500" s="658"/>
      <c r="LAU500" s="658"/>
      <c r="LAV500" s="658"/>
      <c r="LAW500" s="658"/>
      <c r="LAX500" s="658"/>
      <c r="LAY500" s="658"/>
      <c r="LAZ500" s="658"/>
      <c r="LBA500" s="658"/>
      <c r="LBB500" s="658"/>
      <c r="LBC500" s="658"/>
      <c r="LBD500" s="658"/>
      <c r="LBE500" s="658"/>
      <c r="LBF500" s="658"/>
      <c r="LBG500" s="658"/>
      <c r="LBH500" s="658"/>
      <c r="LBI500" s="658"/>
      <c r="LBJ500" s="658"/>
      <c r="LBK500" s="658"/>
      <c r="LBL500" s="658"/>
      <c r="LBM500" s="658"/>
      <c r="LBN500" s="658"/>
      <c r="LBO500" s="658"/>
      <c r="LBP500" s="658"/>
      <c r="LBQ500" s="658"/>
      <c r="LBR500" s="658"/>
      <c r="LBS500" s="658"/>
      <c r="LBT500" s="658"/>
      <c r="LBU500" s="658"/>
      <c r="LBV500" s="658"/>
      <c r="LBW500" s="658"/>
      <c r="LBX500" s="658"/>
      <c r="LBY500" s="658"/>
      <c r="LBZ500" s="658"/>
      <c r="LCA500" s="658"/>
    </row>
    <row r="501" spans="1:8191" s="170" customFormat="1" x14ac:dyDescent="0.2">
      <c r="A501" s="659"/>
      <c r="B501" s="661"/>
      <c r="C501" s="646"/>
      <c r="D501" s="646" t="s">
        <v>332</v>
      </c>
      <c r="E501" s="547" t="s">
        <v>131</v>
      </c>
      <c r="F501" s="581">
        <v>1945471</v>
      </c>
      <c r="G501" s="582">
        <v>0</v>
      </c>
      <c r="H501" s="581">
        <v>1945471</v>
      </c>
      <c r="I501" s="581">
        <v>0</v>
      </c>
      <c r="J501" s="582">
        <v>1945471</v>
      </c>
      <c r="K501" s="581">
        <v>0</v>
      </c>
      <c r="L501" s="581">
        <v>0</v>
      </c>
      <c r="M501" s="581">
        <v>0</v>
      </c>
      <c r="N501" s="581">
        <v>1945471</v>
      </c>
      <c r="O501" s="662"/>
      <c r="P501" s="658"/>
      <c r="Q501" s="658"/>
      <c r="R501" s="658"/>
      <c r="S501" s="658"/>
      <c r="T501" s="658"/>
      <c r="U501" s="658"/>
      <c r="V501" s="658"/>
      <c r="W501" s="658"/>
      <c r="X501" s="658"/>
      <c r="Y501" s="658"/>
      <c r="Z501" s="658"/>
      <c r="AA501" s="658"/>
      <c r="AB501" s="658"/>
      <c r="AC501" s="658"/>
      <c r="AD501" s="658"/>
      <c r="AE501" s="658"/>
      <c r="AF501" s="658"/>
      <c r="AG501" s="658"/>
      <c r="AH501" s="658"/>
      <c r="AI501" s="658"/>
      <c r="AJ501" s="658"/>
      <c r="AK501" s="658"/>
      <c r="AL501" s="658"/>
      <c r="AM501" s="658"/>
      <c r="AN501" s="658"/>
      <c r="AO501" s="658"/>
      <c r="AP501" s="658"/>
      <c r="AQ501" s="658"/>
      <c r="AR501" s="658"/>
      <c r="AS501" s="658"/>
      <c r="AT501" s="658"/>
      <c r="AU501" s="658"/>
      <c r="AV501" s="658"/>
      <c r="AW501" s="658"/>
      <c r="AX501" s="658"/>
      <c r="AY501" s="658"/>
      <c r="AZ501" s="658"/>
      <c r="BA501" s="658"/>
      <c r="BB501" s="658"/>
      <c r="BC501" s="658"/>
      <c r="BD501" s="658"/>
      <c r="BE501" s="658"/>
      <c r="BF501" s="658"/>
      <c r="BG501" s="658"/>
      <c r="BH501" s="658"/>
      <c r="BI501" s="658"/>
      <c r="BJ501" s="658"/>
      <c r="BK501" s="658"/>
      <c r="BL501" s="658"/>
      <c r="BM501" s="658"/>
      <c r="BN501" s="658"/>
      <c r="BO501" s="658"/>
      <c r="BP501" s="658"/>
      <c r="BQ501" s="658"/>
      <c r="BR501" s="658"/>
      <c r="BS501" s="658"/>
      <c r="BT501" s="658"/>
      <c r="BU501" s="658"/>
      <c r="BV501" s="658"/>
      <c r="BW501" s="658"/>
      <c r="BX501" s="658"/>
      <c r="BY501" s="658"/>
      <c r="BZ501" s="658"/>
      <c r="CA501" s="658"/>
      <c r="CB501" s="658"/>
      <c r="CC501" s="658"/>
      <c r="CD501" s="658"/>
      <c r="CE501" s="658"/>
      <c r="CF501" s="658"/>
      <c r="CG501" s="658"/>
      <c r="CH501" s="658"/>
      <c r="CI501" s="658"/>
      <c r="CJ501" s="658"/>
      <c r="CK501" s="658"/>
      <c r="CL501" s="658"/>
      <c r="CM501" s="658"/>
      <c r="CN501" s="658"/>
      <c r="CO501" s="658"/>
      <c r="CP501" s="658"/>
      <c r="CQ501" s="658"/>
      <c r="CR501" s="658"/>
      <c r="CS501" s="658"/>
      <c r="CT501" s="658"/>
      <c r="CU501" s="658"/>
      <c r="CV501" s="658"/>
      <c r="CW501" s="658"/>
      <c r="CX501" s="658"/>
      <c r="CY501" s="658"/>
      <c r="CZ501" s="658"/>
      <c r="DA501" s="658"/>
      <c r="DB501" s="658"/>
      <c r="DC501" s="658"/>
      <c r="DD501" s="658"/>
      <c r="DE501" s="658"/>
      <c r="DF501" s="658"/>
      <c r="DG501" s="658"/>
      <c r="DH501" s="658"/>
      <c r="DI501" s="658"/>
      <c r="DJ501" s="658"/>
      <c r="DK501" s="658"/>
      <c r="DL501" s="658"/>
      <c r="DM501" s="658"/>
      <c r="DN501" s="658"/>
      <c r="DO501" s="658"/>
      <c r="DP501" s="658"/>
      <c r="DQ501" s="658"/>
      <c r="DR501" s="658"/>
      <c r="DS501" s="658"/>
      <c r="DT501" s="658"/>
      <c r="DU501" s="658"/>
      <c r="DV501" s="658"/>
      <c r="DW501" s="658"/>
      <c r="DX501" s="658"/>
      <c r="DY501" s="658"/>
      <c r="DZ501" s="658"/>
      <c r="EA501" s="658"/>
      <c r="EB501" s="658"/>
      <c r="EC501" s="658"/>
      <c r="ED501" s="658"/>
      <c r="EE501" s="658"/>
      <c r="EF501" s="658"/>
      <c r="EG501" s="658"/>
      <c r="EH501" s="658"/>
      <c r="EI501" s="658"/>
      <c r="EJ501" s="658"/>
      <c r="EK501" s="658"/>
      <c r="EL501" s="658"/>
      <c r="EM501" s="658"/>
      <c r="EN501" s="658"/>
      <c r="EO501" s="658"/>
      <c r="EP501" s="658"/>
      <c r="EQ501" s="658"/>
      <c r="ER501" s="658"/>
      <c r="ES501" s="658"/>
      <c r="ET501" s="658"/>
      <c r="EU501" s="658"/>
      <c r="EV501" s="658"/>
      <c r="EW501" s="658"/>
      <c r="EX501" s="658"/>
      <c r="EY501" s="658"/>
      <c r="EZ501" s="658"/>
      <c r="FA501" s="658"/>
      <c r="FB501" s="658"/>
      <c r="FC501" s="658"/>
      <c r="FD501" s="658"/>
      <c r="FE501" s="658"/>
      <c r="FF501" s="658"/>
      <c r="FG501" s="658"/>
      <c r="FH501" s="658"/>
      <c r="FI501" s="658"/>
      <c r="FJ501" s="658"/>
      <c r="FK501" s="658"/>
      <c r="FL501" s="658"/>
      <c r="FM501" s="658"/>
      <c r="FN501" s="658"/>
      <c r="FO501" s="658"/>
      <c r="FP501" s="658"/>
      <c r="FQ501" s="658"/>
      <c r="FR501" s="658"/>
      <c r="FS501" s="658"/>
      <c r="FT501" s="658"/>
      <c r="FU501" s="658"/>
      <c r="FV501" s="658"/>
      <c r="FW501" s="658"/>
      <c r="FX501" s="658"/>
      <c r="FY501" s="658"/>
      <c r="FZ501" s="658"/>
      <c r="GA501" s="658"/>
      <c r="GB501" s="658"/>
      <c r="GC501" s="658"/>
      <c r="GD501" s="658"/>
      <c r="GE501" s="658"/>
      <c r="GF501" s="658"/>
      <c r="GG501" s="658"/>
      <c r="GH501" s="658"/>
      <c r="GI501" s="658"/>
      <c r="GJ501" s="658"/>
      <c r="GK501" s="658"/>
      <c r="GL501" s="658"/>
      <c r="GM501" s="658"/>
      <c r="GN501" s="658"/>
      <c r="GO501" s="658"/>
      <c r="GP501" s="658"/>
      <c r="GQ501" s="658"/>
      <c r="GR501" s="658"/>
      <c r="GS501" s="658"/>
      <c r="GT501" s="658"/>
      <c r="GU501" s="658"/>
      <c r="GV501" s="658"/>
      <c r="GW501" s="658"/>
      <c r="GX501" s="658"/>
      <c r="GY501" s="658"/>
      <c r="GZ501" s="658"/>
      <c r="HA501" s="658"/>
      <c r="HB501" s="658"/>
      <c r="HC501" s="658"/>
      <c r="HD501" s="658"/>
      <c r="HE501" s="658"/>
      <c r="HF501" s="658"/>
      <c r="HG501" s="658"/>
      <c r="HH501" s="658"/>
      <c r="HI501" s="658"/>
      <c r="HJ501" s="658"/>
      <c r="HK501" s="658"/>
      <c r="HL501" s="658"/>
      <c r="HM501" s="658"/>
      <c r="HN501" s="658"/>
      <c r="HO501" s="658"/>
      <c r="HP501" s="658"/>
      <c r="HQ501" s="658"/>
      <c r="HR501" s="658"/>
      <c r="HS501" s="658"/>
      <c r="HT501" s="658"/>
      <c r="HU501" s="658"/>
      <c r="HV501" s="658"/>
      <c r="HW501" s="658"/>
      <c r="HX501" s="658"/>
      <c r="HY501" s="658"/>
      <c r="HZ501" s="658"/>
      <c r="IA501" s="658"/>
      <c r="IB501" s="658"/>
      <c r="IC501" s="658"/>
      <c r="ID501" s="658"/>
      <c r="IE501" s="658"/>
      <c r="IF501" s="658"/>
      <c r="IG501" s="658"/>
      <c r="IH501" s="658"/>
      <c r="II501" s="658"/>
      <c r="IJ501" s="658"/>
      <c r="IK501" s="658"/>
      <c r="IL501" s="658"/>
      <c r="IM501" s="658"/>
      <c r="IN501" s="658"/>
      <c r="IO501" s="658"/>
      <c r="IP501" s="658"/>
      <c r="IQ501" s="658"/>
      <c r="IR501" s="658"/>
      <c r="IS501" s="658"/>
      <c r="IT501" s="658"/>
      <c r="IU501" s="658"/>
      <c r="IV501" s="658"/>
      <c r="IW501" s="658"/>
      <c r="IX501" s="658"/>
      <c r="IY501" s="658"/>
      <c r="IZ501" s="658"/>
      <c r="JA501" s="658"/>
      <c r="JB501" s="658"/>
      <c r="JC501" s="658"/>
      <c r="JD501" s="658"/>
      <c r="JE501" s="658"/>
      <c r="JF501" s="658"/>
      <c r="JG501" s="658"/>
      <c r="JH501" s="658"/>
      <c r="JI501" s="658"/>
      <c r="JJ501" s="658"/>
      <c r="JK501" s="658"/>
      <c r="JL501" s="658"/>
      <c r="JM501" s="658"/>
      <c r="JN501" s="658"/>
      <c r="JO501" s="658"/>
      <c r="JP501" s="658"/>
      <c r="JQ501" s="658"/>
      <c r="JR501" s="658"/>
      <c r="JS501" s="658"/>
      <c r="JT501" s="658"/>
      <c r="JU501" s="658"/>
      <c r="JV501" s="658"/>
      <c r="JW501" s="658"/>
      <c r="JX501" s="658"/>
      <c r="JY501" s="658"/>
      <c r="JZ501" s="658"/>
      <c r="KA501" s="658"/>
      <c r="KB501" s="658"/>
      <c r="KC501" s="658"/>
      <c r="KD501" s="658"/>
      <c r="KE501" s="658"/>
      <c r="KF501" s="658"/>
      <c r="KG501" s="658"/>
      <c r="KH501" s="658"/>
      <c r="KI501" s="658"/>
      <c r="KJ501" s="658"/>
      <c r="KK501" s="658"/>
      <c r="KL501" s="658"/>
      <c r="KM501" s="658"/>
      <c r="KN501" s="658"/>
      <c r="KO501" s="658"/>
      <c r="KP501" s="658"/>
      <c r="KQ501" s="658"/>
      <c r="KR501" s="658"/>
      <c r="KS501" s="658"/>
      <c r="KT501" s="658"/>
      <c r="KU501" s="658"/>
      <c r="KV501" s="658"/>
      <c r="KW501" s="658"/>
      <c r="KX501" s="658"/>
      <c r="KY501" s="658"/>
      <c r="KZ501" s="658"/>
      <c r="LA501" s="658"/>
      <c r="LB501" s="658"/>
      <c r="LC501" s="658"/>
      <c r="LD501" s="658"/>
      <c r="LE501" s="658"/>
      <c r="LF501" s="658"/>
      <c r="LG501" s="658"/>
      <c r="LH501" s="658"/>
      <c r="LI501" s="658"/>
      <c r="LJ501" s="658"/>
      <c r="LK501" s="658"/>
      <c r="LL501" s="658"/>
      <c r="LM501" s="658"/>
      <c r="LN501" s="658"/>
      <c r="LO501" s="658"/>
      <c r="LP501" s="658"/>
      <c r="LQ501" s="658"/>
      <c r="LR501" s="658"/>
      <c r="LS501" s="658"/>
      <c r="LT501" s="658"/>
      <c r="LU501" s="658"/>
      <c r="LV501" s="658"/>
      <c r="LW501" s="658"/>
      <c r="LX501" s="658"/>
      <c r="LY501" s="658"/>
      <c r="LZ501" s="658"/>
      <c r="MA501" s="658"/>
      <c r="MB501" s="658"/>
      <c r="MC501" s="658"/>
      <c r="MD501" s="658"/>
      <c r="ME501" s="658"/>
      <c r="MF501" s="658"/>
      <c r="MG501" s="658"/>
      <c r="MH501" s="658"/>
      <c r="MI501" s="658"/>
      <c r="MJ501" s="658"/>
      <c r="MK501" s="658"/>
      <c r="ML501" s="658"/>
      <c r="MM501" s="658"/>
      <c r="MN501" s="658"/>
      <c r="MO501" s="658"/>
      <c r="MP501" s="658"/>
      <c r="MQ501" s="658"/>
      <c r="MR501" s="658"/>
      <c r="MS501" s="658"/>
      <c r="MT501" s="658"/>
      <c r="MU501" s="658"/>
      <c r="MV501" s="658"/>
      <c r="MW501" s="658"/>
      <c r="MX501" s="658"/>
      <c r="MY501" s="658"/>
      <c r="MZ501" s="658"/>
      <c r="NA501" s="658"/>
      <c r="NB501" s="658"/>
      <c r="NC501" s="658"/>
      <c r="ND501" s="658"/>
      <c r="NE501" s="658"/>
      <c r="NF501" s="658"/>
      <c r="NG501" s="658"/>
      <c r="NH501" s="658"/>
      <c r="NI501" s="658"/>
      <c r="NJ501" s="658"/>
      <c r="NK501" s="658"/>
      <c r="NL501" s="658"/>
      <c r="NM501" s="658"/>
      <c r="NN501" s="658"/>
      <c r="NO501" s="658"/>
      <c r="NP501" s="658"/>
      <c r="NQ501" s="658"/>
      <c r="NR501" s="658"/>
      <c r="NS501" s="658"/>
      <c r="NT501" s="658"/>
      <c r="NU501" s="658"/>
      <c r="NV501" s="658"/>
      <c r="NW501" s="658"/>
      <c r="NX501" s="658"/>
      <c r="NY501" s="658"/>
      <c r="NZ501" s="658"/>
      <c r="OA501" s="658"/>
      <c r="OB501" s="658"/>
      <c r="OC501" s="658"/>
      <c r="OD501" s="658"/>
      <c r="OE501" s="658"/>
      <c r="OF501" s="658"/>
      <c r="OG501" s="658"/>
      <c r="OH501" s="658"/>
      <c r="OI501" s="658"/>
      <c r="OJ501" s="658"/>
      <c r="OK501" s="658"/>
      <c r="OL501" s="658"/>
      <c r="OM501" s="658"/>
      <c r="ON501" s="658"/>
      <c r="OO501" s="658"/>
      <c r="OP501" s="658"/>
      <c r="OQ501" s="658"/>
      <c r="OR501" s="658"/>
      <c r="OS501" s="658"/>
      <c r="OT501" s="658"/>
      <c r="OU501" s="658"/>
      <c r="OV501" s="658"/>
      <c r="OW501" s="658"/>
      <c r="OX501" s="658"/>
      <c r="OY501" s="658"/>
      <c r="OZ501" s="658"/>
      <c r="PA501" s="658"/>
      <c r="PB501" s="658"/>
      <c r="PC501" s="658"/>
      <c r="PD501" s="658"/>
      <c r="PE501" s="658"/>
      <c r="PF501" s="658"/>
      <c r="PG501" s="658"/>
      <c r="PH501" s="658"/>
      <c r="PI501" s="658"/>
      <c r="PJ501" s="658"/>
      <c r="PK501" s="658"/>
      <c r="PL501" s="658"/>
      <c r="PM501" s="658"/>
      <c r="PN501" s="658"/>
      <c r="PO501" s="658"/>
      <c r="PP501" s="658"/>
      <c r="PQ501" s="658"/>
      <c r="PR501" s="658"/>
      <c r="PS501" s="658"/>
      <c r="PT501" s="658"/>
      <c r="PU501" s="658"/>
      <c r="PV501" s="658"/>
      <c r="PW501" s="658"/>
      <c r="PX501" s="658"/>
      <c r="PY501" s="658"/>
      <c r="PZ501" s="658"/>
      <c r="QA501" s="658"/>
      <c r="QB501" s="658"/>
      <c r="QC501" s="658"/>
      <c r="QD501" s="658"/>
      <c r="QE501" s="658"/>
      <c r="QF501" s="658"/>
      <c r="QG501" s="658"/>
      <c r="QH501" s="658"/>
      <c r="QI501" s="658"/>
      <c r="QJ501" s="658"/>
      <c r="QK501" s="658"/>
      <c r="QL501" s="658"/>
      <c r="QM501" s="658"/>
      <c r="QN501" s="658"/>
      <c r="QO501" s="658"/>
      <c r="QP501" s="658"/>
      <c r="QQ501" s="658"/>
      <c r="QR501" s="658"/>
      <c r="QS501" s="658"/>
      <c r="QT501" s="658"/>
      <c r="QU501" s="658"/>
      <c r="QV501" s="658"/>
      <c r="QW501" s="658"/>
      <c r="QX501" s="658"/>
      <c r="QY501" s="658"/>
      <c r="QZ501" s="658"/>
      <c r="RA501" s="658"/>
      <c r="RB501" s="658"/>
      <c r="RC501" s="658"/>
      <c r="RD501" s="658"/>
      <c r="RE501" s="658"/>
      <c r="RF501" s="658"/>
      <c r="RG501" s="658"/>
      <c r="RH501" s="658"/>
      <c r="RI501" s="658"/>
      <c r="RJ501" s="658"/>
      <c r="RK501" s="658"/>
      <c r="RL501" s="658"/>
      <c r="RM501" s="658"/>
      <c r="RN501" s="658"/>
      <c r="RO501" s="658"/>
      <c r="RP501" s="658"/>
      <c r="RQ501" s="658"/>
      <c r="RR501" s="658"/>
      <c r="RS501" s="658"/>
      <c r="RT501" s="658"/>
      <c r="RU501" s="658"/>
      <c r="RV501" s="658"/>
      <c r="RW501" s="658"/>
      <c r="RX501" s="658"/>
      <c r="RY501" s="658"/>
      <c r="RZ501" s="658"/>
      <c r="SA501" s="658"/>
      <c r="SB501" s="658"/>
      <c r="SC501" s="658"/>
      <c r="SD501" s="658"/>
      <c r="SE501" s="658"/>
      <c r="SF501" s="658"/>
      <c r="SG501" s="658"/>
      <c r="SH501" s="658"/>
      <c r="SI501" s="658"/>
      <c r="SJ501" s="658"/>
      <c r="SK501" s="658"/>
      <c r="SL501" s="658"/>
      <c r="SM501" s="658"/>
      <c r="SN501" s="658"/>
      <c r="SO501" s="658"/>
      <c r="SP501" s="658"/>
      <c r="SQ501" s="658"/>
      <c r="SR501" s="658"/>
      <c r="SS501" s="658"/>
      <c r="ST501" s="658"/>
      <c r="SU501" s="658"/>
      <c r="SV501" s="658"/>
      <c r="SW501" s="658"/>
      <c r="SX501" s="658"/>
      <c r="SY501" s="658"/>
      <c r="SZ501" s="658"/>
      <c r="TA501" s="658"/>
      <c r="TB501" s="658"/>
      <c r="TC501" s="658"/>
      <c r="TD501" s="658"/>
      <c r="TE501" s="658"/>
      <c r="TF501" s="658"/>
      <c r="TG501" s="658"/>
      <c r="TH501" s="658"/>
      <c r="TI501" s="658"/>
      <c r="TJ501" s="658"/>
      <c r="TK501" s="658"/>
      <c r="TL501" s="658"/>
      <c r="TM501" s="658"/>
      <c r="TN501" s="658"/>
      <c r="TO501" s="658"/>
      <c r="TP501" s="658"/>
      <c r="TQ501" s="658"/>
      <c r="TR501" s="658"/>
      <c r="TS501" s="658"/>
      <c r="TT501" s="658"/>
      <c r="TU501" s="658"/>
      <c r="TV501" s="658"/>
      <c r="TW501" s="658"/>
      <c r="TX501" s="658"/>
      <c r="TY501" s="658"/>
      <c r="TZ501" s="658"/>
      <c r="UA501" s="658"/>
      <c r="UB501" s="658"/>
      <c r="UC501" s="658"/>
      <c r="UD501" s="658"/>
      <c r="UE501" s="658"/>
      <c r="UF501" s="658"/>
      <c r="UG501" s="658"/>
      <c r="UH501" s="658"/>
      <c r="UI501" s="658"/>
      <c r="UJ501" s="658"/>
      <c r="UK501" s="658"/>
      <c r="UL501" s="658"/>
      <c r="UM501" s="658"/>
      <c r="UN501" s="658"/>
      <c r="UO501" s="658"/>
      <c r="UP501" s="658"/>
      <c r="UQ501" s="658"/>
      <c r="UR501" s="658"/>
      <c r="US501" s="658"/>
      <c r="UT501" s="658"/>
      <c r="UU501" s="658"/>
      <c r="UV501" s="658"/>
      <c r="UW501" s="658"/>
      <c r="UX501" s="658"/>
      <c r="UY501" s="658"/>
      <c r="UZ501" s="658"/>
      <c r="VA501" s="658"/>
      <c r="VB501" s="658"/>
      <c r="VC501" s="658"/>
      <c r="VD501" s="658"/>
      <c r="VE501" s="658"/>
      <c r="VF501" s="658"/>
      <c r="VG501" s="658"/>
      <c r="VH501" s="658"/>
      <c r="VI501" s="658"/>
      <c r="VJ501" s="658"/>
      <c r="VK501" s="658"/>
      <c r="VL501" s="658"/>
      <c r="VM501" s="658"/>
      <c r="VN501" s="658"/>
      <c r="VO501" s="658"/>
      <c r="VP501" s="658"/>
      <c r="VQ501" s="658"/>
      <c r="VR501" s="658"/>
      <c r="VS501" s="658"/>
      <c r="VT501" s="658"/>
      <c r="VU501" s="658"/>
      <c r="VV501" s="658"/>
      <c r="VW501" s="658"/>
      <c r="VX501" s="658"/>
      <c r="VY501" s="658"/>
      <c r="VZ501" s="658"/>
      <c r="WA501" s="658"/>
      <c r="WB501" s="658"/>
      <c r="WC501" s="658"/>
      <c r="WD501" s="658"/>
      <c r="WE501" s="658"/>
      <c r="WF501" s="658"/>
      <c r="WG501" s="658"/>
      <c r="WH501" s="658"/>
      <c r="WI501" s="658"/>
      <c r="WJ501" s="658"/>
      <c r="WK501" s="658"/>
      <c r="WL501" s="658"/>
      <c r="WM501" s="658"/>
      <c r="WN501" s="658"/>
      <c r="WO501" s="658"/>
      <c r="WP501" s="658"/>
      <c r="WQ501" s="658"/>
      <c r="WR501" s="658"/>
      <c r="WS501" s="658"/>
      <c r="WT501" s="658"/>
      <c r="WU501" s="658"/>
      <c r="WV501" s="658"/>
      <c r="WW501" s="658"/>
      <c r="WX501" s="658"/>
      <c r="WY501" s="658"/>
      <c r="WZ501" s="658"/>
      <c r="XA501" s="658"/>
      <c r="XB501" s="658"/>
      <c r="XC501" s="658"/>
      <c r="XD501" s="658"/>
      <c r="XE501" s="658"/>
      <c r="XF501" s="658"/>
      <c r="XG501" s="658"/>
      <c r="XH501" s="658"/>
      <c r="XI501" s="658"/>
      <c r="XJ501" s="658"/>
      <c r="XK501" s="658"/>
      <c r="XL501" s="658"/>
      <c r="XM501" s="658"/>
      <c r="XN501" s="658"/>
      <c r="XO501" s="658"/>
      <c r="XP501" s="658"/>
      <c r="XQ501" s="658"/>
      <c r="XR501" s="658"/>
      <c r="XS501" s="658"/>
      <c r="XT501" s="658"/>
      <c r="XU501" s="658"/>
      <c r="XV501" s="658"/>
      <c r="XW501" s="658"/>
      <c r="XX501" s="658"/>
      <c r="XY501" s="658"/>
      <c r="XZ501" s="658"/>
      <c r="YA501" s="658"/>
      <c r="YB501" s="658"/>
      <c r="YC501" s="658"/>
      <c r="YD501" s="658"/>
      <c r="YE501" s="658"/>
      <c r="YF501" s="658"/>
      <c r="YG501" s="658"/>
      <c r="YH501" s="658"/>
      <c r="YI501" s="658"/>
      <c r="YJ501" s="658"/>
      <c r="YK501" s="658"/>
      <c r="YL501" s="658"/>
      <c r="YM501" s="658"/>
      <c r="YN501" s="658"/>
      <c r="YO501" s="658"/>
      <c r="YP501" s="658"/>
      <c r="YQ501" s="658"/>
      <c r="YR501" s="658"/>
      <c r="YS501" s="658"/>
      <c r="YT501" s="658"/>
      <c r="YU501" s="658"/>
      <c r="YV501" s="658"/>
      <c r="YW501" s="658"/>
      <c r="YX501" s="658"/>
      <c r="YY501" s="658"/>
      <c r="YZ501" s="658"/>
      <c r="ZA501" s="658"/>
      <c r="ZB501" s="658"/>
      <c r="ZC501" s="658"/>
      <c r="ZD501" s="658"/>
      <c r="ZE501" s="658"/>
      <c r="ZF501" s="658"/>
      <c r="ZG501" s="658"/>
      <c r="ZH501" s="658"/>
      <c r="ZI501" s="658"/>
      <c r="ZJ501" s="658"/>
      <c r="ZK501" s="658"/>
      <c r="ZL501" s="658"/>
      <c r="ZM501" s="658"/>
      <c r="ZN501" s="658"/>
      <c r="ZO501" s="658"/>
      <c r="ZP501" s="658"/>
      <c r="ZQ501" s="658"/>
      <c r="ZR501" s="658"/>
      <c r="ZS501" s="658"/>
      <c r="ZT501" s="658"/>
      <c r="ZU501" s="658"/>
      <c r="ZV501" s="658"/>
      <c r="ZW501" s="658"/>
      <c r="ZX501" s="658"/>
      <c r="ZY501" s="658"/>
      <c r="ZZ501" s="658"/>
      <c r="AAA501" s="658"/>
      <c r="AAB501" s="658"/>
      <c r="AAC501" s="658"/>
      <c r="AAD501" s="658"/>
      <c r="AAE501" s="658"/>
      <c r="AAF501" s="658"/>
      <c r="AAG501" s="658"/>
      <c r="AAH501" s="658"/>
      <c r="AAI501" s="658"/>
      <c r="AAJ501" s="658"/>
      <c r="AAK501" s="658"/>
      <c r="AAL501" s="658"/>
      <c r="AAM501" s="658"/>
      <c r="AAN501" s="658"/>
      <c r="AAO501" s="658"/>
      <c r="AAP501" s="658"/>
      <c r="AAQ501" s="658"/>
      <c r="AAR501" s="658"/>
      <c r="AAS501" s="658"/>
      <c r="AAT501" s="658"/>
      <c r="AAU501" s="658"/>
      <c r="AAV501" s="658"/>
      <c r="AAW501" s="658"/>
      <c r="AAX501" s="658"/>
      <c r="AAY501" s="658"/>
      <c r="AAZ501" s="658"/>
      <c r="ABA501" s="658"/>
      <c r="ABB501" s="658"/>
      <c r="ABC501" s="658"/>
      <c r="ABD501" s="658"/>
      <c r="ABE501" s="658"/>
      <c r="ABF501" s="658"/>
      <c r="ABG501" s="658"/>
      <c r="ABH501" s="658"/>
      <c r="ABI501" s="658"/>
      <c r="ABJ501" s="658"/>
      <c r="ABK501" s="658"/>
      <c r="ABL501" s="658"/>
      <c r="ABM501" s="658"/>
      <c r="ABN501" s="658"/>
      <c r="ABO501" s="658"/>
      <c r="ABP501" s="658"/>
      <c r="ABQ501" s="658"/>
      <c r="ABR501" s="658"/>
      <c r="ABS501" s="658"/>
      <c r="ABT501" s="658"/>
      <c r="ABU501" s="658"/>
      <c r="ABV501" s="658"/>
      <c r="ABW501" s="658"/>
      <c r="ABX501" s="658"/>
      <c r="ABY501" s="658"/>
      <c r="ABZ501" s="658"/>
      <c r="ACA501" s="658"/>
      <c r="ACB501" s="658"/>
      <c r="ACC501" s="658"/>
      <c r="ACD501" s="658"/>
      <c r="ACE501" s="658"/>
      <c r="ACF501" s="658"/>
      <c r="ACG501" s="658"/>
      <c r="ACH501" s="658"/>
      <c r="ACI501" s="658"/>
      <c r="ACJ501" s="658"/>
      <c r="ACK501" s="658"/>
      <c r="ACL501" s="658"/>
      <c r="ACM501" s="658"/>
      <c r="ACN501" s="658"/>
      <c r="ACO501" s="658"/>
      <c r="ACP501" s="658"/>
      <c r="ACQ501" s="658"/>
      <c r="ACR501" s="658"/>
      <c r="ACS501" s="658"/>
      <c r="ACT501" s="658"/>
      <c r="ACU501" s="658"/>
      <c r="ACV501" s="658"/>
      <c r="ACW501" s="658"/>
      <c r="ACX501" s="658"/>
      <c r="ACY501" s="658"/>
      <c r="ACZ501" s="658"/>
      <c r="ADA501" s="658"/>
      <c r="ADB501" s="658"/>
      <c r="ADC501" s="658"/>
      <c r="ADD501" s="658"/>
      <c r="ADE501" s="658"/>
      <c r="ADF501" s="658"/>
      <c r="ADG501" s="658"/>
      <c r="ADH501" s="658"/>
      <c r="ADI501" s="658"/>
      <c r="ADJ501" s="658"/>
      <c r="ADK501" s="658"/>
      <c r="ADL501" s="658"/>
      <c r="ADM501" s="658"/>
      <c r="ADN501" s="658"/>
      <c r="ADO501" s="658"/>
      <c r="ADP501" s="658"/>
      <c r="ADQ501" s="658"/>
      <c r="ADR501" s="658"/>
      <c r="ADS501" s="658"/>
      <c r="ADT501" s="658"/>
      <c r="ADU501" s="658"/>
      <c r="ADV501" s="658"/>
      <c r="ADW501" s="658"/>
      <c r="ADX501" s="658"/>
      <c r="ADY501" s="658"/>
      <c r="ADZ501" s="658"/>
      <c r="AEA501" s="658"/>
      <c r="AEB501" s="658"/>
      <c r="AEC501" s="658"/>
      <c r="AED501" s="658"/>
      <c r="AEE501" s="658"/>
      <c r="AEF501" s="658"/>
      <c r="AEG501" s="658"/>
      <c r="AEH501" s="658"/>
      <c r="AEI501" s="658"/>
      <c r="AEJ501" s="658"/>
      <c r="AEK501" s="658"/>
      <c r="AEL501" s="658"/>
      <c r="AEM501" s="658"/>
      <c r="AEN501" s="658"/>
      <c r="AEO501" s="658"/>
      <c r="AEP501" s="658"/>
      <c r="AEQ501" s="658"/>
      <c r="AER501" s="658"/>
      <c r="AES501" s="658"/>
      <c r="AET501" s="658"/>
      <c r="AEU501" s="658"/>
      <c r="AEV501" s="658"/>
      <c r="AEW501" s="658"/>
      <c r="AEX501" s="658"/>
      <c r="AEY501" s="658"/>
      <c r="AEZ501" s="658"/>
      <c r="AFA501" s="658"/>
      <c r="AFB501" s="658"/>
      <c r="AFC501" s="658"/>
      <c r="AFD501" s="658"/>
      <c r="AFE501" s="658"/>
      <c r="AFF501" s="658"/>
      <c r="AFG501" s="658"/>
      <c r="AFH501" s="658"/>
      <c r="AFI501" s="658"/>
      <c r="AFJ501" s="658"/>
      <c r="AFK501" s="658"/>
      <c r="AFL501" s="658"/>
      <c r="AFM501" s="658"/>
      <c r="AFN501" s="658"/>
      <c r="AFO501" s="658"/>
      <c r="AFP501" s="658"/>
      <c r="AFQ501" s="658"/>
      <c r="AFR501" s="658"/>
      <c r="AFS501" s="658"/>
      <c r="AFT501" s="658"/>
      <c r="AFU501" s="658"/>
      <c r="AFV501" s="658"/>
      <c r="AFW501" s="658"/>
      <c r="AFX501" s="658"/>
      <c r="AFY501" s="658"/>
      <c r="AFZ501" s="658"/>
      <c r="AGA501" s="658"/>
      <c r="AGB501" s="658"/>
      <c r="AGC501" s="658"/>
      <c r="AGD501" s="658"/>
      <c r="AGE501" s="658"/>
      <c r="AGF501" s="658"/>
      <c r="AGG501" s="658"/>
      <c r="AGH501" s="658"/>
      <c r="AGI501" s="658"/>
      <c r="AGJ501" s="658"/>
      <c r="AGK501" s="658"/>
      <c r="AGL501" s="658"/>
      <c r="AGM501" s="658"/>
      <c r="AGN501" s="658"/>
      <c r="AGO501" s="658"/>
      <c r="AGP501" s="658"/>
      <c r="AGQ501" s="658"/>
      <c r="AGR501" s="658"/>
      <c r="AGS501" s="658"/>
      <c r="AGT501" s="658"/>
      <c r="AGU501" s="658"/>
      <c r="AGV501" s="658"/>
      <c r="AGW501" s="658"/>
      <c r="AGX501" s="658"/>
      <c r="AGY501" s="658"/>
      <c r="AGZ501" s="658"/>
      <c r="AHA501" s="658"/>
      <c r="AHB501" s="658"/>
      <c r="AHC501" s="658"/>
      <c r="AHD501" s="658"/>
      <c r="AHE501" s="658"/>
      <c r="AHF501" s="658"/>
      <c r="AHG501" s="658"/>
      <c r="AHH501" s="658"/>
      <c r="AHI501" s="658"/>
      <c r="AHJ501" s="658"/>
      <c r="AHK501" s="658"/>
      <c r="AHL501" s="658"/>
      <c r="AHM501" s="658"/>
      <c r="AHN501" s="658"/>
      <c r="AHO501" s="658"/>
      <c r="AHP501" s="658"/>
      <c r="AHQ501" s="658"/>
      <c r="AHR501" s="658"/>
      <c r="AHS501" s="658"/>
      <c r="AHT501" s="658"/>
      <c r="AHU501" s="658"/>
      <c r="AHV501" s="658"/>
      <c r="AHW501" s="658"/>
      <c r="AHX501" s="658"/>
      <c r="AHY501" s="658"/>
      <c r="AHZ501" s="658"/>
      <c r="AIA501" s="658"/>
      <c r="AIB501" s="658"/>
      <c r="AIC501" s="658"/>
      <c r="AID501" s="658"/>
      <c r="AIE501" s="658"/>
      <c r="AIF501" s="658"/>
      <c r="AIG501" s="658"/>
      <c r="AIH501" s="658"/>
      <c r="AII501" s="658"/>
      <c r="AIJ501" s="658"/>
      <c r="AIK501" s="658"/>
      <c r="AIL501" s="658"/>
      <c r="AIM501" s="658"/>
      <c r="AIN501" s="658"/>
      <c r="AIO501" s="658"/>
      <c r="AIP501" s="658"/>
      <c r="AIQ501" s="658"/>
      <c r="AIR501" s="658"/>
      <c r="AIS501" s="658"/>
      <c r="AIT501" s="658"/>
      <c r="AIU501" s="658"/>
      <c r="AIV501" s="658"/>
      <c r="AIW501" s="658"/>
      <c r="AIX501" s="658"/>
      <c r="AIY501" s="658"/>
      <c r="AIZ501" s="658"/>
      <c r="AJA501" s="658"/>
      <c r="AJB501" s="658"/>
      <c r="AJC501" s="658"/>
      <c r="AJD501" s="658"/>
      <c r="AJE501" s="658"/>
      <c r="AJF501" s="658"/>
      <c r="AJG501" s="658"/>
      <c r="AJH501" s="658"/>
      <c r="AJI501" s="658"/>
      <c r="AJJ501" s="658"/>
      <c r="AJK501" s="658"/>
      <c r="AJL501" s="658"/>
      <c r="AJM501" s="658"/>
      <c r="AJN501" s="658"/>
      <c r="AJO501" s="658"/>
      <c r="AJP501" s="658"/>
      <c r="AJQ501" s="658"/>
      <c r="AJR501" s="658"/>
      <c r="AJS501" s="658"/>
      <c r="AJT501" s="658"/>
      <c r="AJU501" s="658"/>
      <c r="AJV501" s="658"/>
      <c r="AJW501" s="658"/>
      <c r="AJX501" s="658"/>
      <c r="AJY501" s="658"/>
      <c r="AJZ501" s="658"/>
      <c r="AKA501" s="658"/>
      <c r="AKB501" s="658"/>
      <c r="AKC501" s="658"/>
      <c r="AKD501" s="658"/>
      <c r="AKE501" s="658"/>
      <c r="AKF501" s="658"/>
      <c r="AKG501" s="658"/>
      <c r="AKH501" s="658"/>
      <c r="AKI501" s="658"/>
      <c r="AKJ501" s="658"/>
      <c r="AKK501" s="658"/>
      <c r="AKL501" s="658"/>
      <c r="AKM501" s="658"/>
      <c r="AKN501" s="658"/>
      <c r="AKO501" s="658"/>
      <c r="AKP501" s="658"/>
      <c r="AKQ501" s="658"/>
      <c r="AKR501" s="658"/>
      <c r="AKS501" s="658"/>
      <c r="AKT501" s="658"/>
      <c r="AKU501" s="658"/>
      <c r="AKV501" s="658"/>
      <c r="AKW501" s="658"/>
      <c r="AKX501" s="658"/>
      <c r="AKY501" s="658"/>
      <c r="AKZ501" s="658"/>
      <c r="ALA501" s="658"/>
      <c r="ALB501" s="658"/>
      <c r="ALC501" s="658"/>
      <c r="ALD501" s="658"/>
      <c r="ALE501" s="658"/>
      <c r="ALF501" s="658"/>
      <c r="ALG501" s="658"/>
      <c r="ALH501" s="658"/>
      <c r="ALI501" s="658"/>
      <c r="ALJ501" s="658"/>
      <c r="ALK501" s="658"/>
      <c r="ALL501" s="658"/>
      <c r="ALM501" s="658"/>
      <c r="ALN501" s="658"/>
      <c r="ALO501" s="658"/>
      <c r="ALP501" s="658"/>
      <c r="ALQ501" s="658"/>
      <c r="ALR501" s="658"/>
      <c r="ALS501" s="658"/>
      <c r="ALT501" s="658"/>
      <c r="ALU501" s="658"/>
      <c r="ALV501" s="658"/>
      <c r="ALW501" s="658"/>
      <c r="ALX501" s="658"/>
      <c r="ALY501" s="658"/>
      <c r="ALZ501" s="658"/>
      <c r="AMA501" s="658"/>
      <c r="AMB501" s="658"/>
      <c r="AMC501" s="658"/>
      <c r="AMD501" s="658"/>
      <c r="AME501" s="658"/>
      <c r="AMF501" s="658"/>
      <c r="AMG501" s="658"/>
      <c r="AMH501" s="658"/>
      <c r="AMI501" s="658"/>
      <c r="AMJ501" s="658"/>
      <c r="AMK501" s="658"/>
      <c r="AML501" s="658"/>
      <c r="AMM501" s="658"/>
      <c r="AMN501" s="658"/>
      <c r="AMO501" s="658"/>
      <c r="AMP501" s="658"/>
      <c r="AMQ501" s="658"/>
      <c r="AMR501" s="658"/>
      <c r="AMS501" s="658"/>
      <c r="AMT501" s="658"/>
      <c r="AMU501" s="658"/>
      <c r="AMV501" s="658"/>
      <c r="AMW501" s="658"/>
      <c r="AMX501" s="658"/>
      <c r="AMY501" s="658"/>
      <c r="AMZ501" s="658"/>
      <c r="ANA501" s="658"/>
      <c r="ANB501" s="658"/>
      <c r="ANC501" s="658"/>
      <c r="AND501" s="658"/>
      <c r="ANE501" s="658"/>
      <c r="ANF501" s="658"/>
      <c r="ANG501" s="658"/>
      <c r="ANH501" s="658"/>
      <c r="ANI501" s="658"/>
      <c r="ANJ501" s="658"/>
      <c r="ANK501" s="658"/>
      <c r="ANL501" s="658"/>
      <c r="ANM501" s="658"/>
      <c r="ANN501" s="658"/>
      <c r="ANO501" s="658"/>
      <c r="ANP501" s="658"/>
      <c r="ANQ501" s="658"/>
      <c r="ANR501" s="658"/>
      <c r="ANS501" s="658"/>
      <c r="ANT501" s="658"/>
      <c r="ANU501" s="658"/>
      <c r="ANV501" s="658"/>
      <c r="ANW501" s="658"/>
      <c r="ANX501" s="658"/>
      <c r="ANY501" s="658"/>
      <c r="ANZ501" s="658"/>
      <c r="AOA501" s="658"/>
      <c r="AOB501" s="658"/>
      <c r="AOC501" s="658"/>
      <c r="AOD501" s="658"/>
      <c r="AOE501" s="658"/>
      <c r="AOF501" s="658"/>
      <c r="AOG501" s="658"/>
      <c r="AOH501" s="658"/>
      <c r="AOI501" s="658"/>
      <c r="AOJ501" s="658"/>
      <c r="AOK501" s="658"/>
      <c r="AOL501" s="658"/>
      <c r="AOM501" s="658"/>
      <c r="AON501" s="658"/>
      <c r="AOO501" s="658"/>
      <c r="AOP501" s="658"/>
      <c r="AOQ501" s="658"/>
      <c r="AOR501" s="658"/>
      <c r="AOS501" s="658"/>
      <c r="AOT501" s="658"/>
      <c r="AOU501" s="658"/>
      <c r="AOV501" s="658"/>
      <c r="AOW501" s="658"/>
      <c r="AOX501" s="658"/>
      <c r="AOY501" s="658"/>
      <c r="AOZ501" s="658"/>
      <c r="APA501" s="658"/>
      <c r="APB501" s="658"/>
      <c r="APC501" s="658"/>
      <c r="APD501" s="658"/>
      <c r="APE501" s="658"/>
      <c r="APF501" s="658"/>
      <c r="APG501" s="658"/>
      <c r="APH501" s="658"/>
      <c r="API501" s="658"/>
      <c r="APJ501" s="658"/>
      <c r="APK501" s="658"/>
      <c r="APL501" s="658"/>
      <c r="APM501" s="658"/>
      <c r="APN501" s="658"/>
      <c r="APO501" s="658"/>
      <c r="APP501" s="658"/>
      <c r="APQ501" s="658"/>
      <c r="APR501" s="658"/>
      <c r="APS501" s="658"/>
      <c r="APT501" s="658"/>
      <c r="APU501" s="658"/>
      <c r="APV501" s="658"/>
      <c r="APW501" s="658"/>
      <c r="APX501" s="658"/>
      <c r="APY501" s="658"/>
      <c r="APZ501" s="658"/>
      <c r="AQA501" s="658"/>
      <c r="AQB501" s="658"/>
      <c r="AQC501" s="658"/>
      <c r="AQD501" s="658"/>
      <c r="AQE501" s="658"/>
      <c r="AQF501" s="658"/>
      <c r="AQG501" s="658"/>
      <c r="AQH501" s="658"/>
      <c r="AQI501" s="658"/>
      <c r="AQJ501" s="658"/>
      <c r="AQK501" s="658"/>
      <c r="AQL501" s="658"/>
      <c r="AQM501" s="658"/>
      <c r="AQN501" s="658"/>
      <c r="AQO501" s="658"/>
      <c r="AQP501" s="658"/>
      <c r="AQQ501" s="658"/>
      <c r="AQR501" s="658"/>
      <c r="AQS501" s="658"/>
      <c r="AQT501" s="658"/>
      <c r="AQU501" s="658"/>
      <c r="AQV501" s="658"/>
      <c r="AQW501" s="658"/>
      <c r="AQX501" s="658"/>
      <c r="AQY501" s="658"/>
      <c r="AQZ501" s="658"/>
      <c r="ARA501" s="658"/>
      <c r="ARB501" s="658"/>
      <c r="ARC501" s="658"/>
      <c r="ARD501" s="658"/>
      <c r="ARE501" s="658"/>
      <c r="ARF501" s="658"/>
      <c r="ARG501" s="658"/>
      <c r="ARH501" s="658"/>
      <c r="ARI501" s="658"/>
      <c r="ARJ501" s="658"/>
      <c r="ARK501" s="658"/>
      <c r="ARL501" s="658"/>
      <c r="ARM501" s="658"/>
      <c r="ARN501" s="658"/>
      <c r="ARO501" s="658"/>
      <c r="ARP501" s="658"/>
      <c r="ARQ501" s="658"/>
      <c r="ARR501" s="658"/>
      <c r="ARS501" s="658"/>
      <c r="ART501" s="658"/>
      <c r="ARU501" s="658"/>
      <c r="ARV501" s="658"/>
      <c r="ARW501" s="658"/>
      <c r="ARX501" s="658"/>
      <c r="ARY501" s="658"/>
      <c r="ARZ501" s="658"/>
      <c r="ASA501" s="658"/>
      <c r="ASB501" s="658"/>
      <c r="ASC501" s="658"/>
      <c r="ASD501" s="658"/>
      <c r="ASE501" s="658"/>
      <c r="ASF501" s="658"/>
      <c r="ASG501" s="658"/>
      <c r="ASH501" s="658"/>
      <c r="ASI501" s="658"/>
      <c r="ASJ501" s="658"/>
      <c r="ASK501" s="658"/>
      <c r="ASL501" s="658"/>
      <c r="ASM501" s="658"/>
      <c r="ASN501" s="658"/>
      <c r="ASO501" s="658"/>
      <c r="ASP501" s="658"/>
      <c r="ASQ501" s="658"/>
      <c r="ASR501" s="658"/>
      <c r="ASS501" s="658"/>
      <c r="AST501" s="658"/>
      <c r="ASU501" s="658"/>
      <c r="ASV501" s="658"/>
      <c r="ASW501" s="658"/>
      <c r="ASX501" s="658"/>
      <c r="ASY501" s="658"/>
      <c r="ASZ501" s="658"/>
      <c r="ATA501" s="658"/>
      <c r="ATB501" s="658"/>
      <c r="ATC501" s="658"/>
      <c r="ATD501" s="658"/>
      <c r="ATE501" s="658"/>
      <c r="ATF501" s="658"/>
      <c r="ATG501" s="658"/>
      <c r="ATH501" s="658"/>
      <c r="ATI501" s="658"/>
      <c r="ATJ501" s="658"/>
      <c r="ATK501" s="658"/>
      <c r="ATL501" s="658"/>
      <c r="ATM501" s="658"/>
      <c r="ATN501" s="658"/>
      <c r="ATO501" s="658"/>
      <c r="ATP501" s="658"/>
      <c r="ATQ501" s="658"/>
      <c r="ATR501" s="658"/>
      <c r="ATS501" s="658"/>
      <c r="ATT501" s="658"/>
      <c r="ATU501" s="658"/>
      <c r="ATV501" s="658"/>
      <c r="ATW501" s="658"/>
      <c r="ATX501" s="658"/>
      <c r="ATY501" s="658"/>
      <c r="ATZ501" s="658"/>
      <c r="AUA501" s="658"/>
      <c r="AUB501" s="658"/>
      <c r="AUC501" s="658"/>
      <c r="AUD501" s="658"/>
      <c r="AUE501" s="658"/>
      <c r="AUF501" s="658"/>
      <c r="AUG501" s="658"/>
      <c r="AUH501" s="658"/>
      <c r="AUI501" s="658"/>
      <c r="AUJ501" s="658"/>
      <c r="AUK501" s="658"/>
      <c r="AUL501" s="658"/>
      <c r="AUM501" s="658"/>
      <c r="AUN501" s="658"/>
      <c r="AUO501" s="658"/>
      <c r="AUP501" s="658"/>
      <c r="AUQ501" s="658"/>
      <c r="AUR501" s="658"/>
      <c r="AUS501" s="658"/>
      <c r="AUT501" s="658"/>
      <c r="AUU501" s="658"/>
      <c r="AUV501" s="658"/>
      <c r="AUW501" s="658"/>
      <c r="AUX501" s="658"/>
      <c r="AUY501" s="658"/>
      <c r="AUZ501" s="658"/>
      <c r="AVA501" s="658"/>
      <c r="AVB501" s="658"/>
      <c r="AVC501" s="658"/>
      <c r="AVD501" s="658"/>
      <c r="AVE501" s="658"/>
      <c r="AVF501" s="658"/>
      <c r="AVG501" s="658"/>
      <c r="AVH501" s="658"/>
      <c r="AVI501" s="658"/>
      <c r="AVJ501" s="658"/>
      <c r="AVK501" s="658"/>
      <c r="AVL501" s="658"/>
      <c r="AVM501" s="658"/>
      <c r="AVN501" s="658"/>
      <c r="AVO501" s="658"/>
      <c r="AVP501" s="658"/>
      <c r="AVQ501" s="658"/>
      <c r="AVR501" s="658"/>
      <c r="AVS501" s="658"/>
      <c r="AVT501" s="658"/>
      <c r="AVU501" s="658"/>
      <c r="AVV501" s="658"/>
      <c r="AVW501" s="658"/>
      <c r="AVX501" s="658"/>
      <c r="AVY501" s="658"/>
      <c r="AVZ501" s="658"/>
      <c r="AWA501" s="658"/>
      <c r="AWB501" s="658"/>
      <c r="AWC501" s="658"/>
      <c r="AWD501" s="658"/>
      <c r="AWE501" s="658"/>
      <c r="AWF501" s="658"/>
      <c r="AWG501" s="658"/>
      <c r="AWH501" s="658"/>
      <c r="AWI501" s="658"/>
      <c r="AWJ501" s="658"/>
      <c r="AWK501" s="658"/>
      <c r="AWL501" s="658"/>
      <c r="AWM501" s="658"/>
      <c r="AWN501" s="658"/>
      <c r="AWO501" s="658"/>
      <c r="AWP501" s="658"/>
      <c r="AWQ501" s="658"/>
      <c r="AWR501" s="658"/>
      <c r="AWS501" s="658"/>
      <c r="AWT501" s="658"/>
      <c r="AWU501" s="658"/>
      <c r="AWV501" s="658"/>
      <c r="AWW501" s="658"/>
      <c r="AWX501" s="658"/>
      <c r="AWY501" s="658"/>
      <c r="AWZ501" s="658"/>
      <c r="AXA501" s="658"/>
      <c r="AXB501" s="658"/>
      <c r="AXC501" s="658"/>
      <c r="AXD501" s="658"/>
      <c r="AXE501" s="658"/>
      <c r="AXF501" s="658"/>
      <c r="AXG501" s="658"/>
      <c r="AXH501" s="658"/>
      <c r="AXI501" s="658"/>
      <c r="AXJ501" s="658"/>
      <c r="AXK501" s="658"/>
      <c r="AXL501" s="658"/>
      <c r="AXM501" s="658"/>
      <c r="AXN501" s="658"/>
      <c r="AXO501" s="658"/>
      <c r="AXP501" s="658"/>
      <c r="AXQ501" s="658"/>
      <c r="AXR501" s="658"/>
      <c r="AXS501" s="658"/>
      <c r="AXT501" s="658"/>
      <c r="AXU501" s="658"/>
      <c r="AXV501" s="658"/>
      <c r="AXW501" s="658"/>
      <c r="AXX501" s="658"/>
      <c r="AXY501" s="658"/>
      <c r="AXZ501" s="658"/>
      <c r="AYA501" s="658"/>
      <c r="AYB501" s="658"/>
      <c r="AYC501" s="658"/>
      <c r="AYD501" s="658"/>
      <c r="AYE501" s="658"/>
      <c r="AYF501" s="658"/>
      <c r="AYG501" s="658"/>
      <c r="AYH501" s="658"/>
      <c r="AYI501" s="658"/>
      <c r="AYJ501" s="658"/>
      <c r="AYK501" s="658"/>
      <c r="AYL501" s="658"/>
      <c r="AYM501" s="658"/>
      <c r="AYN501" s="658"/>
      <c r="AYO501" s="658"/>
      <c r="AYP501" s="658"/>
      <c r="AYQ501" s="658"/>
      <c r="AYR501" s="658"/>
      <c r="AYS501" s="658"/>
      <c r="AYT501" s="658"/>
      <c r="AYU501" s="658"/>
      <c r="AYV501" s="658"/>
      <c r="AYW501" s="658"/>
      <c r="AYX501" s="658"/>
      <c r="AYY501" s="658"/>
      <c r="AYZ501" s="658"/>
      <c r="AZA501" s="658"/>
      <c r="AZB501" s="658"/>
      <c r="AZC501" s="658"/>
      <c r="AZD501" s="658"/>
      <c r="AZE501" s="658"/>
      <c r="AZF501" s="658"/>
      <c r="AZG501" s="658"/>
      <c r="AZH501" s="658"/>
      <c r="AZI501" s="658"/>
      <c r="AZJ501" s="658"/>
      <c r="AZK501" s="658"/>
      <c r="AZL501" s="658"/>
      <c r="AZM501" s="658"/>
      <c r="AZN501" s="658"/>
      <c r="AZO501" s="658"/>
      <c r="AZP501" s="658"/>
      <c r="AZQ501" s="658"/>
      <c r="AZR501" s="658"/>
      <c r="AZS501" s="658"/>
      <c r="AZT501" s="658"/>
      <c r="AZU501" s="658"/>
      <c r="AZV501" s="658"/>
      <c r="AZW501" s="658"/>
      <c r="AZX501" s="658"/>
      <c r="AZY501" s="658"/>
      <c r="AZZ501" s="658"/>
      <c r="BAA501" s="658"/>
      <c r="BAB501" s="658"/>
      <c r="BAC501" s="658"/>
      <c r="BAD501" s="658"/>
      <c r="BAE501" s="658"/>
      <c r="BAF501" s="658"/>
      <c r="BAG501" s="658"/>
      <c r="BAH501" s="658"/>
      <c r="BAI501" s="658"/>
      <c r="BAJ501" s="658"/>
      <c r="BAK501" s="658"/>
      <c r="BAL501" s="658"/>
      <c r="BAM501" s="658"/>
      <c r="BAN501" s="658"/>
      <c r="BAO501" s="658"/>
      <c r="BAP501" s="658"/>
      <c r="BAQ501" s="658"/>
      <c r="BAR501" s="658"/>
      <c r="BAS501" s="658"/>
      <c r="BAT501" s="658"/>
      <c r="BAU501" s="658"/>
      <c r="BAV501" s="658"/>
      <c r="BAW501" s="658"/>
      <c r="BAX501" s="658"/>
      <c r="BAY501" s="658"/>
      <c r="BAZ501" s="658"/>
      <c r="BBA501" s="658"/>
      <c r="BBB501" s="658"/>
      <c r="BBC501" s="658"/>
      <c r="BBD501" s="658"/>
      <c r="BBE501" s="658"/>
      <c r="BBF501" s="658"/>
      <c r="BBG501" s="658"/>
      <c r="BBH501" s="658"/>
      <c r="BBI501" s="658"/>
      <c r="BBJ501" s="658"/>
      <c r="BBK501" s="658"/>
      <c r="BBL501" s="658"/>
      <c r="BBM501" s="658"/>
      <c r="BBN501" s="658"/>
      <c r="BBO501" s="658"/>
      <c r="BBP501" s="658"/>
      <c r="BBQ501" s="658"/>
      <c r="BBR501" s="658"/>
      <c r="BBS501" s="658"/>
      <c r="BBT501" s="658"/>
      <c r="BBU501" s="658"/>
      <c r="BBV501" s="658"/>
      <c r="BBW501" s="658"/>
      <c r="BBX501" s="658"/>
      <c r="BBY501" s="658"/>
      <c r="BBZ501" s="658"/>
      <c r="BCA501" s="658"/>
      <c r="BCB501" s="658"/>
      <c r="BCC501" s="658"/>
      <c r="BCD501" s="658"/>
      <c r="BCE501" s="658"/>
      <c r="BCF501" s="658"/>
      <c r="BCG501" s="658"/>
      <c r="BCH501" s="658"/>
      <c r="BCI501" s="658"/>
      <c r="BCJ501" s="658"/>
      <c r="BCK501" s="658"/>
      <c r="BCL501" s="658"/>
      <c r="BCM501" s="658"/>
      <c r="BCN501" s="658"/>
      <c r="BCO501" s="658"/>
      <c r="BCP501" s="658"/>
      <c r="BCQ501" s="658"/>
      <c r="BCR501" s="658"/>
      <c r="BCS501" s="658"/>
      <c r="BCT501" s="658"/>
      <c r="BCU501" s="658"/>
      <c r="BCV501" s="658"/>
      <c r="BCW501" s="658"/>
      <c r="BCX501" s="658"/>
      <c r="BCY501" s="658"/>
      <c r="BCZ501" s="658"/>
      <c r="BDA501" s="658"/>
      <c r="BDB501" s="658"/>
      <c r="BDC501" s="658"/>
      <c r="BDD501" s="658"/>
      <c r="BDE501" s="658"/>
      <c r="BDF501" s="658"/>
      <c r="BDG501" s="658"/>
      <c r="BDH501" s="658"/>
      <c r="BDI501" s="658"/>
      <c r="BDJ501" s="658"/>
      <c r="BDK501" s="658"/>
      <c r="BDL501" s="658"/>
      <c r="BDM501" s="658"/>
      <c r="BDN501" s="658"/>
      <c r="BDO501" s="658"/>
      <c r="BDP501" s="658"/>
      <c r="BDQ501" s="658"/>
      <c r="BDR501" s="658"/>
      <c r="BDS501" s="658"/>
      <c r="BDT501" s="658"/>
      <c r="BDU501" s="658"/>
      <c r="BDV501" s="658"/>
      <c r="BDW501" s="658"/>
      <c r="BDX501" s="658"/>
      <c r="BDY501" s="658"/>
      <c r="BDZ501" s="658"/>
      <c r="BEA501" s="658"/>
      <c r="BEB501" s="658"/>
      <c r="BEC501" s="658"/>
      <c r="BED501" s="658"/>
      <c r="BEE501" s="658"/>
      <c r="BEF501" s="658"/>
      <c r="BEG501" s="658"/>
      <c r="BEH501" s="658"/>
      <c r="BEI501" s="658"/>
      <c r="BEJ501" s="658"/>
      <c r="BEK501" s="658"/>
      <c r="BEL501" s="658"/>
      <c r="BEM501" s="658"/>
      <c r="BEN501" s="658"/>
      <c r="BEO501" s="658"/>
      <c r="BEP501" s="658"/>
      <c r="BEQ501" s="658"/>
      <c r="BER501" s="658"/>
      <c r="BES501" s="658"/>
      <c r="BET501" s="658"/>
      <c r="BEU501" s="658"/>
      <c r="BEV501" s="658"/>
      <c r="BEW501" s="658"/>
      <c r="BEX501" s="658"/>
      <c r="BEY501" s="658"/>
      <c r="BEZ501" s="658"/>
      <c r="BFA501" s="658"/>
      <c r="BFB501" s="658"/>
      <c r="BFC501" s="658"/>
      <c r="BFD501" s="658"/>
      <c r="BFE501" s="658"/>
      <c r="BFF501" s="658"/>
      <c r="BFG501" s="658"/>
      <c r="BFH501" s="658"/>
      <c r="BFI501" s="658"/>
      <c r="BFJ501" s="658"/>
      <c r="BFK501" s="658"/>
      <c r="BFL501" s="658"/>
      <c r="BFM501" s="658"/>
      <c r="BFN501" s="658"/>
      <c r="BFO501" s="658"/>
      <c r="BFP501" s="658"/>
      <c r="BFQ501" s="658"/>
      <c r="BFR501" s="658"/>
      <c r="BFS501" s="658"/>
      <c r="BFT501" s="658"/>
      <c r="BFU501" s="658"/>
      <c r="BFV501" s="658"/>
      <c r="BFW501" s="658"/>
      <c r="BFX501" s="658"/>
      <c r="BFY501" s="658"/>
      <c r="BFZ501" s="658"/>
      <c r="BGA501" s="658"/>
      <c r="BGB501" s="658"/>
      <c r="BGC501" s="658"/>
      <c r="BGD501" s="658"/>
      <c r="BGE501" s="658"/>
      <c r="BGF501" s="658"/>
      <c r="BGG501" s="658"/>
      <c r="BGH501" s="658"/>
      <c r="BGI501" s="658"/>
      <c r="BGJ501" s="658"/>
      <c r="BGK501" s="658"/>
      <c r="BGL501" s="658"/>
      <c r="BGM501" s="658"/>
      <c r="BGN501" s="658"/>
      <c r="BGO501" s="658"/>
      <c r="BGP501" s="658"/>
      <c r="BGQ501" s="658"/>
      <c r="BGR501" s="658"/>
      <c r="BGS501" s="658"/>
      <c r="BGT501" s="658"/>
      <c r="BGU501" s="658"/>
      <c r="BGV501" s="658"/>
      <c r="BGW501" s="658"/>
      <c r="BGX501" s="658"/>
      <c r="BGY501" s="658"/>
      <c r="BGZ501" s="658"/>
      <c r="BHA501" s="658"/>
      <c r="BHB501" s="658"/>
      <c r="BHC501" s="658"/>
      <c r="BHD501" s="658"/>
      <c r="BHE501" s="658"/>
      <c r="BHF501" s="658"/>
      <c r="BHG501" s="658"/>
      <c r="BHH501" s="658"/>
      <c r="BHI501" s="658"/>
      <c r="BHJ501" s="658"/>
      <c r="BHK501" s="658"/>
      <c r="BHL501" s="658"/>
      <c r="BHM501" s="658"/>
      <c r="BHN501" s="658"/>
      <c r="BHO501" s="658"/>
      <c r="BHP501" s="658"/>
      <c r="BHQ501" s="658"/>
      <c r="BHR501" s="658"/>
      <c r="BHS501" s="658"/>
      <c r="BHT501" s="658"/>
      <c r="BHU501" s="658"/>
      <c r="BHV501" s="658"/>
      <c r="BHW501" s="658"/>
      <c r="BHX501" s="658"/>
      <c r="BHY501" s="658"/>
      <c r="BHZ501" s="658"/>
      <c r="BIA501" s="658"/>
      <c r="BIB501" s="658"/>
      <c r="BIC501" s="658"/>
      <c r="BID501" s="658"/>
      <c r="BIE501" s="658"/>
      <c r="BIF501" s="658"/>
      <c r="BIG501" s="658"/>
      <c r="BIH501" s="658"/>
      <c r="BII501" s="658"/>
      <c r="BIJ501" s="658"/>
      <c r="BIK501" s="658"/>
      <c r="BIL501" s="658"/>
      <c r="BIM501" s="658"/>
      <c r="BIN501" s="658"/>
      <c r="BIO501" s="658"/>
      <c r="BIP501" s="658"/>
      <c r="BIQ501" s="658"/>
      <c r="BIR501" s="658"/>
      <c r="BIS501" s="658"/>
      <c r="BIT501" s="658"/>
      <c r="BIU501" s="658"/>
      <c r="BIV501" s="658"/>
      <c r="BIW501" s="658"/>
      <c r="BIX501" s="658"/>
      <c r="BIY501" s="658"/>
      <c r="BIZ501" s="658"/>
      <c r="BJA501" s="658"/>
      <c r="BJB501" s="658"/>
      <c r="BJC501" s="658"/>
      <c r="BJD501" s="658"/>
      <c r="BJE501" s="658"/>
      <c r="BJF501" s="658"/>
      <c r="BJG501" s="658"/>
      <c r="BJH501" s="658"/>
      <c r="BJI501" s="658"/>
      <c r="BJJ501" s="658"/>
      <c r="BJK501" s="658"/>
      <c r="BJL501" s="658"/>
      <c r="BJM501" s="658"/>
      <c r="BJN501" s="658"/>
      <c r="BJO501" s="658"/>
      <c r="BJP501" s="658"/>
      <c r="BJQ501" s="658"/>
      <c r="BJR501" s="658"/>
      <c r="BJS501" s="658"/>
      <c r="BJT501" s="658"/>
      <c r="BJU501" s="658"/>
      <c r="BJV501" s="658"/>
      <c r="BJW501" s="658"/>
      <c r="BJX501" s="658"/>
      <c r="BJY501" s="658"/>
      <c r="BJZ501" s="658"/>
      <c r="BKA501" s="658"/>
      <c r="BKB501" s="658"/>
      <c r="BKC501" s="658"/>
      <c r="BKD501" s="658"/>
      <c r="BKE501" s="658"/>
      <c r="BKF501" s="658"/>
      <c r="BKG501" s="658"/>
      <c r="BKH501" s="658"/>
      <c r="BKI501" s="658"/>
      <c r="BKJ501" s="658"/>
      <c r="BKK501" s="658"/>
      <c r="BKL501" s="658"/>
      <c r="BKM501" s="658"/>
      <c r="BKN501" s="658"/>
      <c r="BKO501" s="658"/>
      <c r="BKP501" s="658"/>
      <c r="BKQ501" s="658"/>
      <c r="BKR501" s="658"/>
      <c r="BKS501" s="658"/>
      <c r="BKT501" s="658"/>
      <c r="BKU501" s="658"/>
      <c r="BKV501" s="658"/>
      <c r="BKW501" s="658"/>
      <c r="BKX501" s="658"/>
      <c r="BKY501" s="658"/>
      <c r="BKZ501" s="658"/>
      <c r="BLA501" s="658"/>
      <c r="BLB501" s="658"/>
      <c r="BLC501" s="658"/>
      <c r="BLD501" s="658"/>
      <c r="BLE501" s="658"/>
      <c r="BLF501" s="658"/>
      <c r="BLG501" s="658"/>
      <c r="BLH501" s="658"/>
      <c r="BLI501" s="658"/>
      <c r="BLJ501" s="658"/>
      <c r="BLK501" s="658"/>
      <c r="BLL501" s="658"/>
      <c r="BLM501" s="658"/>
      <c r="BLN501" s="658"/>
      <c r="BLO501" s="658"/>
      <c r="BLP501" s="658"/>
      <c r="BLQ501" s="658"/>
      <c r="BLR501" s="658"/>
      <c r="BLS501" s="658"/>
      <c r="BLT501" s="658"/>
      <c r="BLU501" s="658"/>
      <c r="BLV501" s="658"/>
      <c r="BLW501" s="658"/>
      <c r="BLX501" s="658"/>
      <c r="BLY501" s="658"/>
      <c r="BLZ501" s="658"/>
      <c r="BMA501" s="658"/>
      <c r="BMB501" s="658"/>
      <c r="BMC501" s="658"/>
      <c r="BMD501" s="658"/>
      <c r="BME501" s="658"/>
      <c r="BMF501" s="658"/>
      <c r="BMG501" s="658"/>
      <c r="BMH501" s="658"/>
      <c r="BMI501" s="658"/>
      <c r="BMJ501" s="658"/>
      <c r="BMK501" s="658"/>
      <c r="BML501" s="658"/>
      <c r="BMM501" s="658"/>
      <c r="BMN501" s="658"/>
      <c r="BMO501" s="658"/>
      <c r="BMP501" s="658"/>
      <c r="BMQ501" s="658"/>
      <c r="BMR501" s="658"/>
      <c r="BMS501" s="658"/>
      <c r="BMT501" s="658"/>
      <c r="BMU501" s="658"/>
      <c r="BMV501" s="658"/>
      <c r="BMW501" s="658"/>
      <c r="BMX501" s="658"/>
      <c r="BMY501" s="658"/>
      <c r="BMZ501" s="658"/>
      <c r="BNA501" s="658"/>
      <c r="BNB501" s="658"/>
      <c r="BNC501" s="658"/>
      <c r="BND501" s="658"/>
      <c r="BNE501" s="658"/>
      <c r="BNF501" s="658"/>
      <c r="BNG501" s="658"/>
      <c r="BNH501" s="658"/>
      <c r="BNI501" s="658"/>
      <c r="BNJ501" s="658"/>
      <c r="BNK501" s="658"/>
      <c r="BNL501" s="658"/>
      <c r="BNM501" s="658"/>
      <c r="BNN501" s="658"/>
      <c r="BNO501" s="658"/>
      <c r="BNP501" s="658"/>
      <c r="BNQ501" s="658"/>
      <c r="BNR501" s="658"/>
      <c r="BNS501" s="658"/>
      <c r="BNT501" s="658"/>
      <c r="BNU501" s="658"/>
      <c r="BNV501" s="658"/>
      <c r="BNW501" s="658"/>
      <c r="BNX501" s="658"/>
      <c r="BNY501" s="658"/>
      <c r="BNZ501" s="658"/>
      <c r="BOA501" s="658"/>
      <c r="BOB501" s="658"/>
      <c r="BOC501" s="658"/>
      <c r="BOD501" s="658"/>
      <c r="BOE501" s="658"/>
      <c r="BOF501" s="658"/>
      <c r="BOG501" s="658"/>
      <c r="BOH501" s="658"/>
      <c r="BOI501" s="658"/>
      <c r="BOJ501" s="658"/>
      <c r="BOK501" s="658"/>
      <c r="BOL501" s="658"/>
      <c r="BOM501" s="658"/>
      <c r="BON501" s="658"/>
      <c r="BOO501" s="658"/>
      <c r="BOP501" s="658"/>
      <c r="BOQ501" s="658"/>
      <c r="BOR501" s="658"/>
      <c r="BOS501" s="658"/>
      <c r="BOT501" s="658"/>
      <c r="BOU501" s="658"/>
      <c r="BOV501" s="658"/>
      <c r="BOW501" s="658"/>
      <c r="BOX501" s="658"/>
      <c r="BOY501" s="658"/>
      <c r="BOZ501" s="658"/>
      <c r="BPA501" s="658"/>
      <c r="BPB501" s="658"/>
      <c r="BPC501" s="658"/>
      <c r="BPD501" s="658"/>
      <c r="BPE501" s="658"/>
      <c r="BPF501" s="658"/>
      <c r="BPG501" s="658"/>
      <c r="BPH501" s="658"/>
      <c r="BPI501" s="658"/>
      <c r="BPJ501" s="658"/>
      <c r="BPK501" s="658"/>
      <c r="BPL501" s="658"/>
      <c r="BPM501" s="658"/>
      <c r="BPN501" s="658"/>
      <c r="BPO501" s="658"/>
      <c r="BPP501" s="658"/>
      <c r="BPQ501" s="658"/>
      <c r="BPR501" s="658"/>
      <c r="BPS501" s="658"/>
      <c r="BPT501" s="658"/>
      <c r="BPU501" s="658"/>
      <c r="BPV501" s="658"/>
      <c r="BPW501" s="658"/>
      <c r="BPX501" s="658"/>
      <c r="BPY501" s="658"/>
      <c r="BPZ501" s="658"/>
      <c r="BQA501" s="658"/>
      <c r="BQB501" s="658"/>
      <c r="BQC501" s="658"/>
      <c r="BQD501" s="658"/>
      <c r="BQE501" s="658"/>
      <c r="BQF501" s="658"/>
      <c r="BQG501" s="658"/>
      <c r="BQH501" s="658"/>
      <c r="BQI501" s="658"/>
      <c r="BQJ501" s="658"/>
      <c r="BQK501" s="658"/>
      <c r="BQL501" s="658"/>
      <c r="BQM501" s="658"/>
      <c r="BQN501" s="658"/>
      <c r="BQO501" s="658"/>
      <c r="BQP501" s="658"/>
      <c r="BQQ501" s="658"/>
      <c r="BQR501" s="658"/>
      <c r="BQS501" s="658"/>
      <c r="BQT501" s="658"/>
      <c r="BQU501" s="658"/>
      <c r="BQV501" s="658"/>
      <c r="BQW501" s="658"/>
      <c r="BQX501" s="658"/>
      <c r="BQY501" s="658"/>
      <c r="BQZ501" s="658"/>
      <c r="BRA501" s="658"/>
      <c r="BRB501" s="658"/>
      <c r="BRC501" s="658"/>
      <c r="BRD501" s="658"/>
      <c r="BRE501" s="658"/>
      <c r="BRF501" s="658"/>
      <c r="BRG501" s="658"/>
      <c r="BRH501" s="658"/>
      <c r="BRI501" s="658"/>
      <c r="BRJ501" s="658"/>
      <c r="BRK501" s="658"/>
      <c r="BRL501" s="658"/>
      <c r="BRM501" s="658"/>
      <c r="BRN501" s="658"/>
      <c r="BRO501" s="658"/>
      <c r="BRP501" s="658"/>
      <c r="BRQ501" s="658"/>
      <c r="BRR501" s="658"/>
      <c r="BRS501" s="658"/>
      <c r="BRT501" s="658"/>
      <c r="BRU501" s="658"/>
      <c r="BRV501" s="658"/>
      <c r="BRW501" s="658"/>
      <c r="BRX501" s="658"/>
      <c r="BRY501" s="658"/>
      <c r="BRZ501" s="658"/>
      <c r="BSA501" s="658"/>
      <c r="BSB501" s="658"/>
      <c r="BSC501" s="658"/>
      <c r="BSD501" s="658"/>
      <c r="BSE501" s="658"/>
      <c r="BSF501" s="658"/>
      <c r="BSG501" s="658"/>
      <c r="BSH501" s="658"/>
      <c r="BSI501" s="658"/>
      <c r="BSJ501" s="658"/>
      <c r="BSK501" s="658"/>
      <c r="BSL501" s="658"/>
      <c r="BSM501" s="658"/>
      <c r="BSN501" s="658"/>
      <c r="BSO501" s="658"/>
      <c r="BSP501" s="658"/>
      <c r="BSQ501" s="658"/>
      <c r="BSR501" s="658"/>
      <c r="BSS501" s="658"/>
      <c r="BST501" s="658"/>
      <c r="BSU501" s="658"/>
      <c r="BSV501" s="658"/>
      <c r="BSW501" s="658"/>
      <c r="BSX501" s="658"/>
      <c r="BSY501" s="658"/>
      <c r="BSZ501" s="658"/>
      <c r="BTA501" s="658"/>
      <c r="BTB501" s="658"/>
      <c r="BTC501" s="658"/>
      <c r="BTD501" s="658"/>
      <c r="BTE501" s="658"/>
      <c r="BTF501" s="658"/>
      <c r="BTG501" s="658"/>
      <c r="BTH501" s="658"/>
      <c r="BTI501" s="658"/>
      <c r="BTJ501" s="658"/>
      <c r="BTK501" s="658"/>
      <c r="BTL501" s="658"/>
      <c r="BTM501" s="658"/>
      <c r="BTN501" s="658"/>
      <c r="BTO501" s="658"/>
      <c r="BTP501" s="658"/>
      <c r="BTQ501" s="658"/>
      <c r="BTR501" s="658"/>
      <c r="BTS501" s="658"/>
      <c r="BTT501" s="658"/>
      <c r="BTU501" s="658"/>
      <c r="BTV501" s="658"/>
      <c r="BTW501" s="658"/>
      <c r="BTX501" s="658"/>
      <c r="BTY501" s="658"/>
      <c r="BTZ501" s="658"/>
      <c r="BUA501" s="658"/>
      <c r="BUB501" s="658"/>
      <c r="BUC501" s="658"/>
      <c r="BUD501" s="658"/>
      <c r="BUE501" s="658"/>
      <c r="BUF501" s="658"/>
      <c r="BUG501" s="658"/>
      <c r="BUH501" s="658"/>
      <c r="BUI501" s="658"/>
      <c r="BUJ501" s="658"/>
      <c r="BUK501" s="658"/>
      <c r="BUL501" s="658"/>
      <c r="BUM501" s="658"/>
      <c r="BUN501" s="658"/>
      <c r="BUO501" s="658"/>
      <c r="BUP501" s="658"/>
      <c r="BUQ501" s="658"/>
      <c r="BUR501" s="658"/>
      <c r="BUS501" s="658"/>
      <c r="BUT501" s="658"/>
      <c r="BUU501" s="658"/>
      <c r="BUV501" s="658"/>
      <c r="BUW501" s="658"/>
      <c r="BUX501" s="658"/>
      <c r="BUY501" s="658"/>
      <c r="BUZ501" s="658"/>
      <c r="BVA501" s="658"/>
      <c r="BVB501" s="658"/>
      <c r="BVC501" s="658"/>
      <c r="BVD501" s="658"/>
      <c r="BVE501" s="658"/>
      <c r="BVF501" s="658"/>
      <c r="BVG501" s="658"/>
      <c r="BVH501" s="658"/>
      <c r="BVI501" s="658"/>
      <c r="BVJ501" s="658"/>
      <c r="BVK501" s="658"/>
      <c r="BVL501" s="658"/>
      <c r="BVM501" s="658"/>
      <c r="BVN501" s="658"/>
      <c r="BVO501" s="658"/>
      <c r="BVP501" s="658"/>
      <c r="BVQ501" s="658"/>
      <c r="BVR501" s="658"/>
      <c r="BVS501" s="658"/>
      <c r="BVT501" s="658"/>
      <c r="BVU501" s="658"/>
      <c r="BVV501" s="658"/>
      <c r="BVW501" s="658"/>
      <c r="BVX501" s="658"/>
      <c r="BVY501" s="658"/>
      <c r="BVZ501" s="658"/>
      <c r="BWA501" s="658"/>
      <c r="BWB501" s="658"/>
      <c r="BWC501" s="658"/>
      <c r="BWD501" s="658"/>
      <c r="BWE501" s="658"/>
      <c r="BWF501" s="658"/>
      <c r="BWG501" s="658"/>
      <c r="BWH501" s="658"/>
      <c r="BWI501" s="658"/>
      <c r="BWJ501" s="658"/>
      <c r="BWK501" s="658"/>
      <c r="BWL501" s="658"/>
      <c r="BWM501" s="658"/>
      <c r="BWN501" s="658"/>
      <c r="BWO501" s="658"/>
      <c r="BWP501" s="658"/>
      <c r="BWQ501" s="658"/>
      <c r="BWR501" s="658"/>
      <c r="BWS501" s="658"/>
      <c r="BWT501" s="658"/>
      <c r="BWU501" s="658"/>
      <c r="BWV501" s="658"/>
      <c r="BWW501" s="658"/>
      <c r="BWX501" s="658"/>
      <c r="BWY501" s="658"/>
      <c r="BWZ501" s="658"/>
      <c r="BXA501" s="658"/>
      <c r="BXB501" s="658"/>
      <c r="BXC501" s="658"/>
      <c r="BXD501" s="658"/>
      <c r="BXE501" s="658"/>
      <c r="BXF501" s="658"/>
      <c r="BXG501" s="658"/>
      <c r="BXH501" s="658"/>
      <c r="BXI501" s="658"/>
      <c r="BXJ501" s="658"/>
      <c r="BXK501" s="658"/>
      <c r="BXL501" s="658"/>
      <c r="BXM501" s="658"/>
      <c r="BXN501" s="658"/>
      <c r="BXO501" s="658"/>
      <c r="BXP501" s="658"/>
      <c r="BXQ501" s="658"/>
      <c r="BXR501" s="658"/>
      <c r="BXS501" s="658"/>
      <c r="BXT501" s="658"/>
      <c r="BXU501" s="658"/>
      <c r="BXV501" s="658"/>
      <c r="BXW501" s="658"/>
      <c r="BXX501" s="658"/>
      <c r="BXY501" s="658"/>
      <c r="BXZ501" s="658"/>
      <c r="BYA501" s="658"/>
      <c r="BYB501" s="658"/>
      <c r="BYC501" s="658"/>
      <c r="BYD501" s="658"/>
      <c r="BYE501" s="658"/>
      <c r="BYF501" s="658"/>
      <c r="BYG501" s="658"/>
      <c r="BYH501" s="658"/>
      <c r="BYI501" s="658"/>
      <c r="BYJ501" s="658"/>
      <c r="BYK501" s="658"/>
      <c r="BYL501" s="658"/>
      <c r="BYM501" s="658"/>
      <c r="BYN501" s="658"/>
      <c r="BYO501" s="658"/>
      <c r="BYP501" s="658"/>
      <c r="BYQ501" s="658"/>
      <c r="BYR501" s="658"/>
      <c r="BYS501" s="658"/>
      <c r="BYT501" s="658"/>
      <c r="BYU501" s="658"/>
      <c r="BYV501" s="658"/>
      <c r="BYW501" s="658"/>
      <c r="BYX501" s="658"/>
      <c r="BYY501" s="658"/>
      <c r="BYZ501" s="658"/>
      <c r="BZA501" s="658"/>
      <c r="BZB501" s="658"/>
      <c r="BZC501" s="658"/>
      <c r="BZD501" s="658"/>
      <c r="BZE501" s="658"/>
      <c r="BZF501" s="658"/>
      <c r="BZG501" s="658"/>
      <c r="BZH501" s="658"/>
      <c r="BZI501" s="658"/>
      <c r="BZJ501" s="658"/>
      <c r="BZK501" s="658"/>
      <c r="BZL501" s="658"/>
      <c r="BZM501" s="658"/>
      <c r="BZN501" s="658"/>
      <c r="BZO501" s="658"/>
      <c r="BZP501" s="658"/>
      <c r="BZQ501" s="658"/>
      <c r="BZR501" s="658"/>
      <c r="BZS501" s="658"/>
      <c r="BZT501" s="658"/>
      <c r="BZU501" s="658"/>
      <c r="BZV501" s="658"/>
      <c r="BZW501" s="658"/>
      <c r="BZX501" s="658"/>
      <c r="BZY501" s="658"/>
      <c r="BZZ501" s="658"/>
      <c r="CAA501" s="658"/>
      <c r="CAB501" s="658"/>
      <c r="CAC501" s="658"/>
      <c r="CAD501" s="658"/>
      <c r="CAE501" s="658"/>
      <c r="CAF501" s="658"/>
      <c r="CAG501" s="658"/>
      <c r="CAH501" s="658"/>
      <c r="CAI501" s="658"/>
      <c r="CAJ501" s="658"/>
      <c r="CAK501" s="658"/>
      <c r="CAL501" s="658"/>
      <c r="CAM501" s="658"/>
      <c r="CAN501" s="658"/>
      <c r="CAO501" s="658"/>
      <c r="CAP501" s="658"/>
      <c r="CAQ501" s="658"/>
      <c r="CAR501" s="658"/>
      <c r="CAS501" s="658"/>
      <c r="CAT501" s="658"/>
      <c r="CAU501" s="658"/>
      <c r="CAV501" s="658"/>
      <c r="CAW501" s="658"/>
      <c r="CAX501" s="658"/>
      <c r="CAY501" s="658"/>
      <c r="CAZ501" s="658"/>
      <c r="CBA501" s="658"/>
      <c r="CBB501" s="658"/>
      <c r="CBC501" s="658"/>
      <c r="CBD501" s="658"/>
      <c r="CBE501" s="658"/>
      <c r="CBF501" s="658"/>
      <c r="CBG501" s="658"/>
      <c r="CBH501" s="658"/>
      <c r="CBI501" s="658"/>
      <c r="CBJ501" s="658"/>
      <c r="CBK501" s="658"/>
      <c r="CBL501" s="658"/>
      <c r="CBM501" s="658"/>
      <c r="CBN501" s="658"/>
      <c r="CBO501" s="658"/>
      <c r="CBP501" s="658"/>
      <c r="CBQ501" s="658"/>
      <c r="CBR501" s="658"/>
      <c r="CBS501" s="658"/>
      <c r="CBT501" s="658"/>
      <c r="CBU501" s="658"/>
      <c r="CBV501" s="658"/>
      <c r="CBW501" s="658"/>
      <c r="CBX501" s="658"/>
      <c r="CBY501" s="658"/>
      <c r="CBZ501" s="658"/>
      <c r="CCA501" s="658"/>
      <c r="CCB501" s="658"/>
      <c r="CCC501" s="658"/>
      <c r="CCD501" s="658"/>
      <c r="CCE501" s="658"/>
      <c r="CCF501" s="658"/>
      <c r="CCG501" s="658"/>
      <c r="CCH501" s="658"/>
      <c r="CCI501" s="658"/>
      <c r="CCJ501" s="658"/>
      <c r="CCK501" s="658"/>
      <c r="CCL501" s="658"/>
      <c r="CCM501" s="658"/>
      <c r="CCN501" s="658"/>
      <c r="CCO501" s="658"/>
      <c r="CCP501" s="658"/>
      <c r="CCQ501" s="658"/>
      <c r="CCR501" s="658"/>
      <c r="CCS501" s="658"/>
      <c r="CCT501" s="658"/>
      <c r="CCU501" s="658"/>
      <c r="CCV501" s="658"/>
      <c r="CCW501" s="658"/>
      <c r="CCX501" s="658"/>
      <c r="CCY501" s="658"/>
      <c r="CCZ501" s="658"/>
      <c r="CDA501" s="658"/>
      <c r="CDB501" s="658"/>
      <c r="CDC501" s="658"/>
      <c r="CDD501" s="658"/>
      <c r="CDE501" s="658"/>
      <c r="CDF501" s="658"/>
      <c r="CDG501" s="658"/>
      <c r="CDH501" s="658"/>
      <c r="CDI501" s="658"/>
      <c r="CDJ501" s="658"/>
      <c r="CDK501" s="658"/>
      <c r="CDL501" s="658"/>
      <c r="CDM501" s="658"/>
      <c r="CDN501" s="658"/>
      <c r="CDO501" s="658"/>
      <c r="CDP501" s="658"/>
      <c r="CDQ501" s="658"/>
      <c r="CDR501" s="658"/>
      <c r="CDS501" s="658"/>
      <c r="CDT501" s="658"/>
      <c r="CDU501" s="658"/>
      <c r="CDV501" s="658"/>
      <c r="CDW501" s="658"/>
      <c r="CDX501" s="658"/>
      <c r="CDY501" s="658"/>
      <c r="CDZ501" s="658"/>
      <c r="CEA501" s="658"/>
      <c r="CEB501" s="658"/>
      <c r="CEC501" s="658"/>
      <c r="CED501" s="658"/>
      <c r="CEE501" s="658"/>
      <c r="CEF501" s="658"/>
      <c r="CEG501" s="658"/>
      <c r="CEH501" s="658"/>
      <c r="CEI501" s="658"/>
      <c r="CEJ501" s="658"/>
      <c r="CEK501" s="658"/>
      <c r="CEL501" s="658"/>
      <c r="CEM501" s="658"/>
      <c r="CEN501" s="658"/>
      <c r="CEO501" s="658"/>
      <c r="CEP501" s="658"/>
      <c r="CEQ501" s="658"/>
      <c r="CER501" s="658"/>
      <c r="CES501" s="658"/>
      <c r="CET501" s="658"/>
      <c r="CEU501" s="658"/>
      <c r="CEV501" s="658"/>
      <c r="CEW501" s="658"/>
      <c r="CEX501" s="658"/>
      <c r="CEY501" s="658"/>
      <c r="CEZ501" s="658"/>
      <c r="CFA501" s="658"/>
      <c r="CFB501" s="658"/>
      <c r="CFC501" s="658"/>
      <c r="CFD501" s="658"/>
      <c r="CFE501" s="658"/>
      <c r="CFF501" s="658"/>
      <c r="CFG501" s="658"/>
      <c r="CFH501" s="658"/>
      <c r="CFI501" s="658"/>
      <c r="CFJ501" s="658"/>
      <c r="CFK501" s="658"/>
      <c r="CFL501" s="658"/>
      <c r="CFM501" s="658"/>
      <c r="CFN501" s="658"/>
      <c r="CFO501" s="658"/>
      <c r="CFP501" s="658"/>
      <c r="CFQ501" s="658"/>
      <c r="CFR501" s="658"/>
      <c r="CFS501" s="658"/>
      <c r="CFT501" s="658"/>
      <c r="CFU501" s="658"/>
      <c r="CFV501" s="658"/>
      <c r="CFW501" s="658"/>
      <c r="CFX501" s="658"/>
      <c r="CFY501" s="658"/>
      <c r="CFZ501" s="658"/>
      <c r="CGA501" s="658"/>
      <c r="CGB501" s="658"/>
      <c r="CGC501" s="658"/>
      <c r="CGD501" s="658"/>
      <c r="CGE501" s="658"/>
      <c r="CGF501" s="658"/>
      <c r="CGG501" s="658"/>
      <c r="CGH501" s="658"/>
      <c r="CGI501" s="658"/>
      <c r="CGJ501" s="658"/>
      <c r="CGK501" s="658"/>
      <c r="CGL501" s="658"/>
      <c r="CGM501" s="658"/>
      <c r="CGN501" s="658"/>
      <c r="CGO501" s="658"/>
      <c r="CGP501" s="658"/>
      <c r="CGQ501" s="658"/>
      <c r="CGR501" s="658"/>
      <c r="CGS501" s="658"/>
      <c r="CGT501" s="658"/>
      <c r="CGU501" s="658"/>
      <c r="CGV501" s="658"/>
      <c r="CGW501" s="658"/>
      <c r="CGX501" s="658"/>
      <c r="CGY501" s="658"/>
      <c r="CGZ501" s="658"/>
      <c r="CHA501" s="658"/>
      <c r="CHB501" s="658"/>
      <c r="CHC501" s="658"/>
      <c r="CHD501" s="658"/>
      <c r="CHE501" s="658"/>
      <c r="CHF501" s="658"/>
      <c r="CHG501" s="658"/>
      <c r="CHH501" s="658"/>
      <c r="CHI501" s="658"/>
      <c r="CHJ501" s="658"/>
      <c r="CHK501" s="658"/>
      <c r="CHL501" s="658"/>
      <c r="CHM501" s="658"/>
      <c r="CHN501" s="658"/>
      <c r="CHO501" s="658"/>
      <c r="CHP501" s="658"/>
      <c r="CHQ501" s="658"/>
      <c r="CHR501" s="658"/>
      <c r="CHS501" s="658"/>
      <c r="CHT501" s="658"/>
      <c r="CHU501" s="658"/>
      <c r="CHV501" s="658"/>
      <c r="CHW501" s="658"/>
      <c r="CHX501" s="658"/>
      <c r="CHY501" s="658"/>
      <c r="CHZ501" s="658"/>
      <c r="CIA501" s="658"/>
      <c r="CIB501" s="658"/>
      <c r="CIC501" s="658"/>
      <c r="CID501" s="658"/>
      <c r="CIE501" s="658"/>
      <c r="CIF501" s="658"/>
      <c r="CIG501" s="658"/>
      <c r="CIH501" s="658"/>
      <c r="CII501" s="658"/>
      <c r="CIJ501" s="658"/>
      <c r="CIK501" s="658"/>
      <c r="CIL501" s="658"/>
      <c r="CIM501" s="658"/>
      <c r="CIN501" s="658"/>
      <c r="CIO501" s="658"/>
      <c r="CIP501" s="658"/>
      <c r="CIQ501" s="658"/>
      <c r="CIR501" s="658"/>
      <c r="CIS501" s="658"/>
      <c r="CIT501" s="658"/>
      <c r="CIU501" s="658"/>
      <c r="CIV501" s="658"/>
      <c r="CIW501" s="658"/>
      <c r="CIX501" s="658"/>
      <c r="CIY501" s="658"/>
      <c r="CIZ501" s="658"/>
      <c r="CJA501" s="658"/>
      <c r="CJB501" s="658"/>
      <c r="CJC501" s="658"/>
      <c r="CJD501" s="658"/>
      <c r="CJE501" s="658"/>
      <c r="CJF501" s="658"/>
      <c r="CJG501" s="658"/>
      <c r="CJH501" s="658"/>
      <c r="CJI501" s="658"/>
      <c r="CJJ501" s="658"/>
      <c r="CJK501" s="658"/>
      <c r="CJL501" s="658"/>
      <c r="CJM501" s="658"/>
      <c r="CJN501" s="658"/>
      <c r="CJO501" s="658"/>
      <c r="CJP501" s="658"/>
      <c r="CJQ501" s="658"/>
      <c r="CJR501" s="658"/>
      <c r="CJS501" s="658"/>
      <c r="CJT501" s="658"/>
      <c r="CJU501" s="658"/>
      <c r="CJV501" s="658"/>
      <c r="CJW501" s="658"/>
      <c r="CJX501" s="658"/>
      <c r="CJY501" s="658"/>
      <c r="CJZ501" s="658"/>
      <c r="CKA501" s="658"/>
      <c r="CKB501" s="658"/>
      <c r="CKC501" s="658"/>
      <c r="CKD501" s="658"/>
      <c r="CKE501" s="658"/>
      <c r="CKF501" s="658"/>
      <c r="CKG501" s="658"/>
      <c r="CKH501" s="658"/>
      <c r="CKI501" s="658"/>
      <c r="CKJ501" s="658"/>
      <c r="CKK501" s="658"/>
      <c r="CKL501" s="658"/>
      <c r="CKM501" s="658"/>
      <c r="CKN501" s="658"/>
      <c r="CKO501" s="658"/>
      <c r="CKP501" s="658"/>
      <c r="CKQ501" s="658"/>
      <c r="CKR501" s="658"/>
      <c r="CKS501" s="658"/>
      <c r="CKT501" s="658"/>
      <c r="CKU501" s="658"/>
      <c r="CKV501" s="658"/>
      <c r="CKW501" s="658"/>
      <c r="CKX501" s="658"/>
      <c r="CKY501" s="658"/>
      <c r="CKZ501" s="658"/>
      <c r="CLA501" s="658"/>
      <c r="CLB501" s="658"/>
      <c r="CLC501" s="658"/>
      <c r="CLD501" s="658"/>
      <c r="CLE501" s="658"/>
      <c r="CLF501" s="658"/>
      <c r="CLG501" s="658"/>
      <c r="CLH501" s="658"/>
      <c r="CLI501" s="658"/>
      <c r="CLJ501" s="658"/>
      <c r="CLK501" s="658"/>
      <c r="CLL501" s="658"/>
      <c r="CLM501" s="658"/>
      <c r="CLN501" s="658"/>
      <c r="CLO501" s="658"/>
      <c r="CLP501" s="658"/>
      <c r="CLQ501" s="658"/>
      <c r="CLR501" s="658"/>
      <c r="CLS501" s="658"/>
      <c r="CLT501" s="658"/>
      <c r="CLU501" s="658"/>
      <c r="CLV501" s="658"/>
      <c r="CLW501" s="658"/>
      <c r="CLX501" s="658"/>
      <c r="CLY501" s="658"/>
      <c r="CLZ501" s="658"/>
      <c r="CMA501" s="658"/>
      <c r="CMB501" s="658"/>
      <c r="CMC501" s="658"/>
      <c r="CMD501" s="658"/>
      <c r="CME501" s="658"/>
      <c r="CMF501" s="658"/>
      <c r="CMG501" s="658"/>
      <c r="CMH501" s="658"/>
      <c r="CMI501" s="658"/>
      <c r="CMJ501" s="658"/>
      <c r="CMK501" s="658"/>
      <c r="CML501" s="658"/>
      <c r="CMM501" s="658"/>
      <c r="CMN501" s="658"/>
      <c r="CMO501" s="658"/>
      <c r="CMP501" s="658"/>
      <c r="CMQ501" s="658"/>
      <c r="CMR501" s="658"/>
      <c r="CMS501" s="658"/>
      <c r="CMT501" s="658"/>
      <c r="CMU501" s="658"/>
      <c r="CMV501" s="658"/>
      <c r="CMW501" s="658"/>
      <c r="CMX501" s="658"/>
      <c r="CMY501" s="658"/>
      <c r="CMZ501" s="658"/>
      <c r="CNA501" s="658"/>
      <c r="CNB501" s="658"/>
      <c r="CNC501" s="658"/>
      <c r="CND501" s="658"/>
      <c r="CNE501" s="658"/>
      <c r="CNF501" s="658"/>
      <c r="CNG501" s="658"/>
      <c r="CNH501" s="658"/>
      <c r="CNI501" s="658"/>
      <c r="CNJ501" s="658"/>
      <c r="CNK501" s="658"/>
      <c r="CNL501" s="658"/>
      <c r="CNM501" s="658"/>
      <c r="CNN501" s="658"/>
      <c r="CNO501" s="658"/>
      <c r="CNP501" s="658"/>
      <c r="CNQ501" s="658"/>
      <c r="CNR501" s="658"/>
      <c r="CNS501" s="658"/>
      <c r="CNT501" s="658"/>
      <c r="CNU501" s="658"/>
      <c r="CNV501" s="658"/>
      <c r="CNW501" s="658"/>
      <c r="CNX501" s="658"/>
      <c r="CNY501" s="658"/>
      <c r="CNZ501" s="658"/>
      <c r="COA501" s="658"/>
      <c r="COB501" s="658"/>
      <c r="COC501" s="658"/>
      <c r="COD501" s="658"/>
      <c r="COE501" s="658"/>
      <c r="COF501" s="658"/>
      <c r="COG501" s="658"/>
      <c r="COH501" s="658"/>
      <c r="COI501" s="658"/>
      <c r="COJ501" s="658"/>
      <c r="COK501" s="658"/>
      <c r="COL501" s="658"/>
      <c r="COM501" s="658"/>
      <c r="CON501" s="658"/>
      <c r="COO501" s="658"/>
      <c r="COP501" s="658"/>
      <c r="COQ501" s="658"/>
      <c r="COR501" s="658"/>
      <c r="COS501" s="658"/>
      <c r="COT501" s="658"/>
      <c r="COU501" s="658"/>
      <c r="COV501" s="658"/>
      <c r="COW501" s="658"/>
      <c r="COX501" s="658"/>
      <c r="COY501" s="658"/>
      <c r="COZ501" s="658"/>
      <c r="CPA501" s="658"/>
      <c r="CPB501" s="658"/>
      <c r="CPC501" s="658"/>
      <c r="CPD501" s="658"/>
      <c r="CPE501" s="658"/>
      <c r="CPF501" s="658"/>
      <c r="CPG501" s="658"/>
      <c r="CPH501" s="658"/>
      <c r="CPI501" s="658"/>
      <c r="CPJ501" s="658"/>
      <c r="CPK501" s="658"/>
      <c r="CPL501" s="658"/>
      <c r="CPM501" s="658"/>
      <c r="CPN501" s="658"/>
      <c r="CPO501" s="658"/>
      <c r="CPP501" s="658"/>
      <c r="CPQ501" s="658"/>
      <c r="CPR501" s="658"/>
      <c r="CPS501" s="658"/>
      <c r="CPT501" s="658"/>
      <c r="CPU501" s="658"/>
      <c r="CPV501" s="658"/>
      <c r="CPW501" s="658"/>
      <c r="CPX501" s="658"/>
      <c r="CPY501" s="658"/>
      <c r="CPZ501" s="658"/>
      <c r="CQA501" s="658"/>
      <c r="CQB501" s="658"/>
      <c r="CQC501" s="658"/>
      <c r="CQD501" s="658"/>
      <c r="CQE501" s="658"/>
      <c r="CQF501" s="658"/>
      <c r="CQG501" s="658"/>
      <c r="CQH501" s="658"/>
      <c r="CQI501" s="658"/>
      <c r="CQJ501" s="658"/>
      <c r="CQK501" s="658"/>
      <c r="CQL501" s="658"/>
      <c r="CQM501" s="658"/>
      <c r="CQN501" s="658"/>
      <c r="CQO501" s="658"/>
      <c r="CQP501" s="658"/>
      <c r="CQQ501" s="658"/>
      <c r="CQR501" s="658"/>
      <c r="CQS501" s="658"/>
      <c r="CQT501" s="658"/>
      <c r="CQU501" s="658"/>
      <c r="CQV501" s="658"/>
      <c r="CQW501" s="658"/>
      <c r="CQX501" s="658"/>
      <c r="CQY501" s="658"/>
      <c r="CQZ501" s="658"/>
      <c r="CRA501" s="658"/>
      <c r="CRB501" s="658"/>
      <c r="CRC501" s="658"/>
      <c r="CRD501" s="658"/>
      <c r="CRE501" s="658"/>
      <c r="CRF501" s="658"/>
      <c r="CRG501" s="658"/>
      <c r="CRH501" s="658"/>
      <c r="CRI501" s="658"/>
      <c r="CRJ501" s="658"/>
      <c r="CRK501" s="658"/>
      <c r="CRL501" s="658"/>
      <c r="CRM501" s="658"/>
      <c r="CRN501" s="658"/>
      <c r="CRO501" s="658"/>
      <c r="CRP501" s="658"/>
      <c r="CRQ501" s="658"/>
      <c r="CRR501" s="658"/>
      <c r="CRS501" s="658"/>
      <c r="CRT501" s="658"/>
      <c r="CRU501" s="658"/>
      <c r="CRV501" s="658"/>
      <c r="CRW501" s="658"/>
      <c r="CRX501" s="658"/>
      <c r="CRY501" s="658"/>
      <c r="CRZ501" s="658"/>
      <c r="CSA501" s="658"/>
      <c r="CSB501" s="658"/>
      <c r="CSC501" s="658"/>
      <c r="CSD501" s="658"/>
      <c r="CSE501" s="658"/>
      <c r="CSF501" s="658"/>
      <c r="CSG501" s="658"/>
      <c r="CSH501" s="658"/>
      <c r="CSI501" s="658"/>
      <c r="CSJ501" s="658"/>
      <c r="CSK501" s="658"/>
      <c r="CSL501" s="658"/>
      <c r="CSM501" s="658"/>
      <c r="CSN501" s="658"/>
      <c r="CSO501" s="658"/>
      <c r="CSP501" s="658"/>
      <c r="CSQ501" s="658"/>
      <c r="CSR501" s="658"/>
      <c r="CSS501" s="658"/>
      <c r="CST501" s="658"/>
      <c r="CSU501" s="658"/>
      <c r="CSV501" s="658"/>
      <c r="CSW501" s="658"/>
      <c r="CSX501" s="658"/>
      <c r="CSY501" s="658"/>
      <c r="CSZ501" s="658"/>
      <c r="CTA501" s="658"/>
      <c r="CTB501" s="658"/>
      <c r="CTC501" s="658"/>
      <c r="CTD501" s="658"/>
      <c r="CTE501" s="658"/>
      <c r="CTF501" s="658"/>
      <c r="CTG501" s="658"/>
      <c r="CTH501" s="658"/>
      <c r="CTI501" s="658"/>
      <c r="CTJ501" s="658"/>
      <c r="CTK501" s="658"/>
      <c r="CTL501" s="658"/>
      <c r="CTM501" s="658"/>
      <c r="CTN501" s="658"/>
      <c r="CTO501" s="658"/>
      <c r="CTP501" s="658"/>
      <c r="CTQ501" s="658"/>
      <c r="CTR501" s="658"/>
      <c r="CTS501" s="658"/>
      <c r="CTT501" s="658"/>
      <c r="CTU501" s="658"/>
      <c r="CTV501" s="658"/>
      <c r="CTW501" s="658"/>
      <c r="CTX501" s="658"/>
      <c r="CTY501" s="658"/>
      <c r="CTZ501" s="658"/>
      <c r="CUA501" s="658"/>
      <c r="CUB501" s="658"/>
      <c r="CUC501" s="658"/>
      <c r="CUD501" s="658"/>
      <c r="CUE501" s="658"/>
      <c r="CUF501" s="658"/>
      <c r="CUG501" s="658"/>
      <c r="CUH501" s="658"/>
      <c r="CUI501" s="658"/>
      <c r="CUJ501" s="658"/>
      <c r="CUK501" s="658"/>
      <c r="CUL501" s="658"/>
      <c r="CUM501" s="658"/>
      <c r="CUN501" s="658"/>
      <c r="CUO501" s="658"/>
      <c r="CUP501" s="658"/>
      <c r="CUQ501" s="658"/>
      <c r="CUR501" s="658"/>
      <c r="CUS501" s="658"/>
      <c r="CUT501" s="658"/>
      <c r="CUU501" s="658"/>
      <c r="CUV501" s="658"/>
      <c r="CUW501" s="658"/>
      <c r="CUX501" s="658"/>
      <c r="CUY501" s="658"/>
      <c r="CUZ501" s="658"/>
      <c r="CVA501" s="658"/>
      <c r="CVB501" s="658"/>
      <c r="CVC501" s="658"/>
      <c r="CVD501" s="658"/>
      <c r="CVE501" s="658"/>
      <c r="CVF501" s="658"/>
      <c r="CVG501" s="658"/>
      <c r="CVH501" s="658"/>
      <c r="CVI501" s="658"/>
      <c r="CVJ501" s="658"/>
      <c r="CVK501" s="658"/>
      <c r="CVL501" s="658"/>
      <c r="CVM501" s="658"/>
      <c r="CVN501" s="658"/>
      <c r="CVO501" s="658"/>
      <c r="CVP501" s="658"/>
      <c r="CVQ501" s="658"/>
      <c r="CVR501" s="658"/>
      <c r="CVS501" s="658"/>
      <c r="CVT501" s="658"/>
      <c r="CVU501" s="658"/>
      <c r="CVV501" s="658"/>
      <c r="CVW501" s="658"/>
      <c r="CVX501" s="658"/>
      <c r="CVY501" s="658"/>
      <c r="CVZ501" s="658"/>
      <c r="CWA501" s="658"/>
      <c r="CWB501" s="658"/>
      <c r="CWC501" s="658"/>
      <c r="CWD501" s="658"/>
      <c r="CWE501" s="658"/>
      <c r="CWF501" s="658"/>
      <c r="CWG501" s="658"/>
      <c r="CWH501" s="658"/>
      <c r="CWI501" s="658"/>
      <c r="CWJ501" s="658"/>
      <c r="CWK501" s="658"/>
      <c r="CWL501" s="658"/>
      <c r="CWM501" s="658"/>
      <c r="CWN501" s="658"/>
      <c r="CWO501" s="658"/>
      <c r="CWP501" s="658"/>
      <c r="CWQ501" s="658"/>
      <c r="CWR501" s="658"/>
      <c r="CWS501" s="658"/>
      <c r="CWT501" s="658"/>
      <c r="CWU501" s="658"/>
      <c r="CWV501" s="658"/>
      <c r="CWW501" s="658"/>
      <c r="CWX501" s="658"/>
      <c r="CWY501" s="658"/>
      <c r="CWZ501" s="658"/>
      <c r="CXA501" s="658"/>
      <c r="CXB501" s="658"/>
      <c r="CXC501" s="658"/>
      <c r="CXD501" s="658"/>
      <c r="CXE501" s="658"/>
      <c r="CXF501" s="658"/>
      <c r="CXG501" s="658"/>
      <c r="CXH501" s="658"/>
      <c r="CXI501" s="658"/>
      <c r="CXJ501" s="658"/>
      <c r="CXK501" s="658"/>
      <c r="CXL501" s="658"/>
      <c r="CXM501" s="658"/>
      <c r="CXN501" s="658"/>
      <c r="CXO501" s="658"/>
      <c r="CXP501" s="658"/>
      <c r="CXQ501" s="658"/>
      <c r="CXR501" s="658"/>
      <c r="CXS501" s="658"/>
      <c r="CXT501" s="658"/>
      <c r="CXU501" s="658"/>
      <c r="CXV501" s="658"/>
      <c r="CXW501" s="658"/>
      <c r="CXX501" s="658"/>
      <c r="CXY501" s="658"/>
      <c r="CXZ501" s="658"/>
      <c r="CYA501" s="658"/>
      <c r="CYB501" s="658"/>
      <c r="CYC501" s="658"/>
      <c r="CYD501" s="658"/>
      <c r="CYE501" s="658"/>
      <c r="CYF501" s="658"/>
      <c r="CYG501" s="658"/>
      <c r="CYH501" s="658"/>
      <c r="CYI501" s="658"/>
      <c r="CYJ501" s="658"/>
      <c r="CYK501" s="658"/>
      <c r="CYL501" s="658"/>
      <c r="CYM501" s="658"/>
      <c r="CYN501" s="658"/>
      <c r="CYO501" s="658"/>
      <c r="CYP501" s="658"/>
      <c r="CYQ501" s="658"/>
      <c r="CYR501" s="658"/>
      <c r="CYS501" s="658"/>
      <c r="CYT501" s="658"/>
      <c r="CYU501" s="658"/>
      <c r="CYV501" s="658"/>
      <c r="CYW501" s="658"/>
      <c r="CYX501" s="658"/>
      <c r="CYY501" s="658"/>
      <c r="CYZ501" s="658"/>
      <c r="CZA501" s="658"/>
      <c r="CZB501" s="658"/>
      <c r="CZC501" s="658"/>
      <c r="CZD501" s="658"/>
      <c r="CZE501" s="658"/>
      <c r="CZF501" s="658"/>
      <c r="CZG501" s="658"/>
      <c r="CZH501" s="658"/>
      <c r="CZI501" s="658"/>
      <c r="CZJ501" s="658"/>
      <c r="CZK501" s="658"/>
      <c r="CZL501" s="658"/>
      <c r="CZM501" s="658"/>
      <c r="CZN501" s="658"/>
      <c r="CZO501" s="658"/>
      <c r="CZP501" s="658"/>
      <c r="CZQ501" s="658"/>
      <c r="CZR501" s="658"/>
      <c r="CZS501" s="658"/>
      <c r="CZT501" s="658"/>
      <c r="CZU501" s="658"/>
      <c r="CZV501" s="658"/>
      <c r="CZW501" s="658"/>
      <c r="CZX501" s="658"/>
      <c r="CZY501" s="658"/>
      <c r="CZZ501" s="658"/>
      <c r="DAA501" s="658"/>
      <c r="DAB501" s="658"/>
      <c r="DAC501" s="658"/>
      <c r="DAD501" s="658"/>
      <c r="DAE501" s="658"/>
      <c r="DAF501" s="658"/>
      <c r="DAG501" s="658"/>
      <c r="DAH501" s="658"/>
      <c r="DAI501" s="658"/>
      <c r="DAJ501" s="658"/>
      <c r="DAK501" s="658"/>
      <c r="DAL501" s="658"/>
      <c r="DAM501" s="658"/>
      <c r="DAN501" s="658"/>
      <c r="DAO501" s="658"/>
      <c r="DAP501" s="658"/>
      <c r="DAQ501" s="658"/>
      <c r="DAR501" s="658"/>
      <c r="DAS501" s="658"/>
      <c r="DAT501" s="658"/>
      <c r="DAU501" s="658"/>
      <c r="DAV501" s="658"/>
      <c r="DAW501" s="658"/>
      <c r="DAX501" s="658"/>
      <c r="DAY501" s="658"/>
      <c r="DAZ501" s="658"/>
      <c r="DBA501" s="658"/>
      <c r="DBB501" s="658"/>
      <c r="DBC501" s="658"/>
      <c r="DBD501" s="658"/>
      <c r="DBE501" s="658"/>
      <c r="DBF501" s="658"/>
      <c r="DBG501" s="658"/>
      <c r="DBH501" s="658"/>
      <c r="DBI501" s="658"/>
      <c r="DBJ501" s="658"/>
      <c r="DBK501" s="658"/>
      <c r="DBL501" s="658"/>
      <c r="DBM501" s="658"/>
      <c r="DBN501" s="658"/>
      <c r="DBO501" s="658"/>
      <c r="DBP501" s="658"/>
      <c r="DBQ501" s="658"/>
      <c r="DBR501" s="658"/>
      <c r="DBS501" s="658"/>
      <c r="DBT501" s="658"/>
      <c r="DBU501" s="658"/>
      <c r="DBV501" s="658"/>
      <c r="DBW501" s="658"/>
      <c r="DBX501" s="658"/>
      <c r="DBY501" s="658"/>
      <c r="DBZ501" s="658"/>
      <c r="DCA501" s="658"/>
      <c r="DCB501" s="658"/>
      <c r="DCC501" s="658"/>
      <c r="DCD501" s="658"/>
      <c r="DCE501" s="658"/>
      <c r="DCF501" s="658"/>
      <c r="DCG501" s="658"/>
      <c r="DCH501" s="658"/>
      <c r="DCI501" s="658"/>
      <c r="DCJ501" s="658"/>
      <c r="DCK501" s="658"/>
      <c r="DCL501" s="658"/>
      <c r="DCM501" s="658"/>
      <c r="DCN501" s="658"/>
      <c r="DCO501" s="658"/>
      <c r="DCP501" s="658"/>
      <c r="DCQ501" s="658"/>
      <c r="DCR501" s="658"/>
      <c r="DCS501" s="658"/>
      <c r="DCT501" s="658"/>
      <c r="DCU501" s="658"/>
      <c r="DCV501" s="658"/>
      <c r="DCW501" s="658"/>
      <c r="DCX501" s="658"/>
      <c r="DCY501" s="658"/>
      <c r="DCZ501" s="658"/>
      <c r="DDA501" s="658"/>
      <c r="DDB501" s="658"/>
      <c r="DDC501" s="658"/>
      <c r="DDD501" s="658"/>
      <c r="DDE501" s="658"/>
      <c r="DDF501" s="658"/>
      <c r="DDG501" s="658"/>
      <c r="DDH501" s="658"/>
      <c r="DDI501" s="658"/>
      <c r="DDJ501" s="658"/>
      <c r="DDK501" s="658"/>
      <c r="DDL501" s="658"/>
      <c r="DDM501" s="658"/>
      <c r="DDN501" s="658"/>
      <c r="DDO501" s="658"/>
      <c r="DDP501" s="658"/>
      <c r="DDQ501" s="658"/>
      <c r="DDR501" s="658"/>
      <c r="DDS501" s="658"/>
      <c r="DDT501" s="658"/>
      <c r="DDU501" s="658"/>
      <c r="DDV501" s="658"/>
      <c r="DDW501" s="658"/>
      <c r="DDX501" s="658"/>
      <c r="DDY501" s="658"/>
      <c r="DDZ501" s="658"/>
      <c r="DEA501" s="658"/>
      <c r="DEB501" s="658"/>
      <c r="DEC501" s="658"/>
      <c r="DED501" s="658"/>
      <c r="DEE501" s="658"/>
      <c r="DEF501" s="658"/>
      <c r="DEG501" s="658"/>
      <c r="DEH501" s="658"/>
      <c r="DEI501" s="658"/>
      <c r="DEJ501" s="658"/>
      <c r="DEK501" s="658"/>
      <c r="DEL501" s="658"/>
      <c r="DEM501" s="658"/>
      <c r="DEN501" s="658"/>
      <c r="DEO501" s="658"/>
      <c r="DEP501" s="658"/>
      <c r="DEQ501" s="658"/>
      <c r="DER501" s="658"/>
      <c r="DES501" s="658"/>
      <c r="DET501" s="658"/>
      <c r="DEU501" s="658"/>
      <c r="DEV501" s="658"/>
      <c r="DEW501" s="658"/>
      <c r="DEX501" s="658"/>
      <c r="DEY501" s="658"/>
      <c r="DEZ501" s="658"/>
      <c r="DFA501" s="658"/>
      <c r="DFB501" s="658"/>
      <c r="DFC501" s="658"/>
      <c r="DFD501" s="658"/>
      <c r="DFE501" s="658"/>
      <c r="DFF501" s="658"/>
      <c r="DFG501" s="658"/>
      <c r="DFH501" s="658"/>
      <c r="DFI501" s="658"/>
      <c r="DFJ501" s="658"/>
      <c r="DFK501" s="658"/>
      <c r="DFL501" s="658"/>
      <c r="DFM501" s="658"/>
      <c r="DFN501" s="658"/>
      <c r="DFO501" s="658"/>
      <c r="DFP501" s="658"/>
      <c r="DFQ501" s="658"/>
      <c r="DFR501" s="658"/>
      <c r="DFS501" s="658"/>
      <c r="DFT501" s="658"/>
      <c r="DFU501" s="658"/>
      <c r="DFV501" s="658"/>
      <c r="DFW501" s="658"/>
      <c r="DFX501" s="658"/>
      <c r="DFY501" s="658"/>
      <c r="DFZ501" s="658"/>
      <c r="DGA501" s="658"/>
      <c r="DGB501" s="658"/>
      <c r="DGC501" s="658"/>
      <c r="DGD501" s="658"/>
      <c r="DGE501" s="658"/>
      <c r="DGF501" s="658"/>
      <c r="DGG501" s="658"/>
      <c r="DGH501" s="658"/>
      <c r="DGI501" s="658"/>
      <c r="DGJ501" s="658"/>
      <c r="DGK501" s="658"/>
      <c r="DGL501" s="658"/>
      <c r="DGM501" s="658"/>
      <c r="DGN501" s="658"/>
      <c r="DGO501" s="658"/>
      <c r="DGP501" s="658"/>
      <c r="DGQ501" s="658"/>
      <c r="DGR501" s="658"/>
      <c r="DGS501" s="658"/>
      <c r="DGT501" s="658"/>
      <c r="DGU501" s="658"/>
      <c r="DGV501" s="658"/>
      <c r="DGW501" s="658"/>
      <c r="DGX501" s="658"/>
      <c r="DGY501" s="658"/>
      <c r="DGZ501" s="658"/>
      <c r="DHA501" s="658"/>
      <c r="DHB501" s="658"/>
      <c r="DHC501" s="658"/>
      <c r="DHD501" s="658"/>
      <c r="DHE501" s="658"/>
      <c r="DHF501" s="658"/>
      <c r="DHG501" s="658"/>
      <c r="DHH501" s="658"/>
      <c r="DHI501" s="658"/>
      <c r="DHJ501" s="658"/>
      <c r="DHK501" s="658"/>
      <c r="DHL501" s="658"/>
      <c r="DHM501" s="658"/>
      <c r="DHN501" s="658"/>
      <c r="DHO501" s="658"/>
      <c r="DHP501" s="658"/>
      <c r="DHQ501" s="658"/>
      <c r="DHR501" s="658"/>
      <c r="DHS501" s="658"/>
      <c r="DHT501" s="658"/>
      <c r="DHU501" s="658"/>
      <c r="DHV501" s="658"/>
      <c r="DHW501" s="658"/>
      <c r="DHX501" s="658"/>
      <c r="DHY501" s="658"/>
      <c r="DHZ501" s="658"/>
      <c r="DIA501" s="658"/>
      <c r="DIB501" s="658"/>
      <c r="DIC501" s="658"/>
      <c r="DID501" s="658"/>
      <c r="DIE501" s="658"/>
      <c r="DIF501" s="658"/>
      <c r="DIG501" s="658"/>
      <c r="DIH501" s="658"/>
      <c r="DII501" s="658"/>
      <c r="DIJ501" s="658"/>
      <c r="DIK501" s="658"/>
      <c r="DIL501" s="658"/>
      <c r="DIM501" s="658"/>
      <c r="DIN501" s="658"/>
      <c r="DIO501" s="658"/>
      <c r="DIP501" s="658"/>
      <c r="DIQ501" s="658"/>
      <c r="DIR501" s="658"/>
      <c r="DIS501" s="658"/>
      <c r="DIT501" s="658"/>
      <c r="DIU501" s="658"/>
      <c r="DIV501" s="658"/>
      <c r="DIW501" s="658"/>
      <c r="DIX501" s="658"/>
      <c r="DIY501" s="658"/>
      <c r="DIZ501" s="658"/>
      <c r="DJA501" s="658"/>
      <c r="DJB501" s="658"/>
      <c r="DJC501" s="658"/>
      <c r="DJD501" s="658"/>
      <c r="DJE501" s="658"/>
      <c r="DJF501" s="658"/>
      <c r="DJG501" s="658"/>
      <c r="DJH501" s="658"/>
      <c r="DJI501" s="658"/>
      <c r="DJJ501" s="658"/>
      <c r="DJK501" s="658"/>
      <c r="DJL501" s="658"/>
      <c r="DJM501" s="658"/>
      <c r="DJN501" s="658"/>
      <c r="DJO501" s="658"/>
      <c r="DJP501" s="658"/>
      <c r="DJQ501" s="658"/>
      <c r="DJR501" s="658"/>
      <c r="DJS501" s="658"/>
      <c r="DJT501" s="658"/>
      <c r="DJU501" s="658"/>
      <c r="DJV501" s="658"/>
      <c r="DJW501" s="658"/>
      <c r="DJX501" s="658"/>
      <c r="DJY501" s="658"/>
      <c r="DJZ501" s="658"/>
      <c r="DKA501" s="658"/>
      <c r="DKB501" s="658"/>
      <c r="DKC501" s="658"/>
      <c r="DKD501" s="658"/>
      <c r="DKE501" s="658"/>
      <c r="DKF501" s="658"/>
      <c r="DKG501" s="658"/>
      <c r="DKH501" s="658"/>
      <c r="DKI501" s="658"/>
      <c r="DKJ501" s="658"/>
      <c r="DKK501" s="658"/>
      <c r="DKL501" s="658"/>
      <c r="DKM501" s="658"/>
      <c r="DKN501" s="658"/>
      <c r="DKO501" s="658"/>
      <c r="DKP501" s="658"/>
      <c r="DKQ501" s="658"/>
      <c r="DKR501" s="658"/>
      <c r="DKS501" s="658"/>
      <c r="DKT501" s="658"/>
      <c r="DKU501" s="658"/>
      <c r="DKV501" s="658"/>
      <c r="DKW501" s="658"/>
      <c r="DKX501" s="658"/>
      <c r="DKY501" s="658"/>
      <c r="DKZ501" s="658"/>
      <c r="DLA501" s="658"/>
      <c r="DLB501" s="658"/>
      <c r="DLC501" s="658"/>
      <c r="DLD501" s="658"/>
      <c r="DLE501" s="658"/>
      <c r="DLF501" s="658"/>
      <c r="DLG501" s="658"/>
      <c r="DLH501" s="658"/>
      <c r="DLI501" s="658"/>
      <c r="DLJ501" s="658"/>
      <c r="DLK501" s="658"/>
      <c r="DLL501" s="658"/>
      <c r="DLM501" s="658"/>
      <c r="DLN501" s="658"/>
      <c r="DLO501" s="658"/>
      <c r="DLP501" s="658"/>
      <c r="DLQ501" s="658"/>
      <c r="DLR501" s="658"/>
      <c r="DLS501" s="658"/>
      <c r="DLT501" s="658"/>
      <c r="DLU501" s="658"/>
      <c r="DLV501" s="658"/>
      <c r="DLW501" s="658"/>
      <c r="DLX501" s="658"/>
      <c r="DLY501" s="658"/>
      <c r="DLZ501" s="658"/>
      <c r="DMA501" s="658"/>
      <c r="DMB501" s="658"/>
      <c r="DMC501" s="658"/>
      <c r="DMD501" s="658"/>
      <c r="DME501" s="658"/>
      <c r="DMF501" s="658"/>
      <c r="DMG501" s="658"/>
      <c r="DMH501" s="658"/>
      <c r="DMI501" s="658"/>
      <c r="DMJ501" s="658"/>
      <c r="DMK501" s="658"/>
      <c r="DML501" s="658"/>
      <c r="DMM501" s="658"/>
      <c r="DMN501" s="658"/>
      <c r="DMO501" s="658"/>
      <c r="DMP501" s="658"/>
      <c r="DMQ501" s="658"/>
      <c r="DMR501" s="658"/>
      <c r="DMS501" s="658"/>
      <c r="DMT501" s="658"/>
      <c r="DMU501" s="658"/>
      <c r="DMV501" s="658"/>
      <c r="DMW501" s="658"/>
      <c r="DMX501" s="658"/>
      <c r="DMY501" s="658"/>
      <c r="DMZ501" s="658"/>
      <c r="DNA501" s="658"/>
      <c r="DNB501" s="658"/>
      <c r="DNC501" s="658"/>
      <c r="DND501" s="658"/>
      <c r="DNE501" s="658"/>
      <c r="DNF501" s="658"/>
      <c r="DNG501" s="658"/>
      <c r="DNH501" s="658"/>
      <c r="DNI501" s="658"/>
      <c r="DNJ501" s="658"/>
      <c r="DNK501" s="658"/>
      <c r="DNL501" s="658"/>
      <c r="DNM501" s="658"/>
      <c r="DNN501" s="658"/>
      <c r="DNO501" s="658"/>
      <c r="DNP501" s="658"/>
      <c r="DNQ501" s="658"/>
      <c r="DNR501" s="658"/>
      <c r="DNS501" s="658"/>
      <c r="DNT501" s="658"/>
      <c r="DNU501" s="658"/>
      <c r="DNV501" s="658"/>
      <c r="DNW501" s="658"/>
      <c r="DNX501" s="658"/>
      <c r="DNY501" s="658"/>
      <c r="DNZ501" s="658"/>
      <c r="DOA501" s="658"/>
      <c r="DOB501" s="658"/>
      <c r="DOC501" s="658"/>
      <c r="DOD501" s="658"/>
      <c r="DOE501" s="658"/>
      <c r="DOF501" s="658"/>
      <c r="DOG501" s="658"/>
      <c r="DOH501" s="658"/>
      <c r="DOI501" s="658"/>
      <c r="DOJ501" s="658"/>
      <c r="DOK501" s="658"/>
      <c r="DOL501" s="658"/>
      <c r="DOM501" s="658"/>
      <c r="DON501" s="658"/>
      <c r="DOO501" s="658"/>
      <c r="DOP501" s="658"/>
      <c r="DOQ501" s="658"/>
      <c r="DOR501" s="658"/>
      <c r="DOS501" s="658"/>
      <c r="DOT501" s="658"/>
      <c r="DOU501" s="658"/>
      <c r="DOV501" s="658"/>
      <c r="DOW501" s="658"/>
      <c r="DOX501" s="658"/>
      <c r="DOY501" s="658"/>
      <c r="DOZ501" s="658"/>
      <c r="DPA501" s="658"/>
      <c r="DPB501" s="658"/>
      <c r="DPC501" s="658"/>
      <c r="DPD501" s="658"/>
      <c r="DPE501" s="658"/>
      <c r="DPF501" s="658"/>
      <c r="DPG501" s="658"/>
      <c r="DPH501" s="658"/>
      <c r="DPI501" s="658"/>
      <c r="DPJ501" s="658"/>
      <c r="DPK501" s="658"/>
      <c r="DPL501" s="658"/>
      <c r="DPM501" s="658"/>
      <c r="DPN501" s="658"/>
      <c r="DPO501" s="658"/>
      <c r="DPP501" s="658"/>
      <c r="DPQ501" s="658"/>
      <c r="DPR501" s="658"/>
      <c r="DPS501" s="658"/>
      <c r="DPT501" s="658"/>
      <c r="DPU501" s="658"/>
      <c r="DPV501" s="658"/>
      <c r="DPW501" s="658"/>
      <c r="DPX501" s="658"/>
      <c r="DPY501" s="658"/>
      <c r="DPZ501" s="658"/>
      <c r="DQA501" s="658"/>
      <c r="DQB501" s="658"/>
      <c r="DQC501" s="658"/>
      <c r="DQD501" s="658"/>
      <c r="DQE501" s="658"/>
      <c r="DQF501" s="658"/>
      <c r="DQG501" s="658"/>
      <c r="DQH501" s="658"/>
      <c r="DQI501" s="658"/>
      <c r="DQJ501" s="658"/>
      <c r="DQK501" s="658"/>
      <c r="DQL501" s="658"/>
      <c r="DQM501" s="658"/>
      <c r="DQN501" s="658"/>
      <c r="DQO501" s="658"/>
      <c r="DQP501" s="658"/>
      <c r="DQQ501" s="658"/>
      <c r="DQR501" s="658"/>
      <c r="DQS501" s="658"/>
      <c r="DQT501" s="658"/>
      <c r="DQU501" s="658"/>
      <c r="DQV501" s="658"/>
      <c r="DQW501" s="658"/>
      <c r="DQX501" s="658"/>
      <c r="DQY501" s="658"/>
      <c r="DQZ501" s="658"/>
      <c r="DRA501" s="658"/>
      <c r="DRB501" s="658"/>
      <c r="DRC501" s="658"/>
      <c r="DRD501" s="658"/>
      <c r="DRE501" s="658"/>
      <c r="DRF501" s="658"/>
      <c r="DRG501" s="658"/>
      <c r="DRH501" s="658"/>
      <c r="DRI501" s="658"/>
      <c r="DRJ501" s="658"/>
      <c r="DRK501" s="658"/>
      <c r="DRL501" s="658"/>
      <c r="DRM501" s="658"/>
      <c r="DRN501" s="658"/>
      <c r="DRO501" s="658"/>
      <c r="DRP501" s="658"/>
      <c r="DRQ501" s="658"/>
      <c r="DRR501" s="658"/>
      <c r="DRS501" s="658"/>
      <c r="DRT501" s="658"/>
      <c r="DRU501" s="658"/>
      <c r="DRV501" s="658"/>
      <c r="DRW501" s="658"/>
      <c r="DRX501" s="658"/>
      <c r="DRY501" s="658"/>
      <c r="DRZ501" s="658"/>
      <c r="DSA501" s="658"/>
      <c r="DSB501" s="658"/>
      <c r="DSC501" s="658"/>
      <c r="DSD501" s="658"/>
      <c r="DSE501" s="658"/>
      <c r="DSF501" s="658"/>
      <c r="DSG501" s="658"/>
      <c r="DSH501" s="658"/>
      <c r="DSI501" s="658"/>
      <c r="DSJ501" s="658"/>
      <c r="DSK501" s="658"/>
      <c r="DSL501" s="658"/>
      <c r="DSM501" s="658"/>
      <c r="DSN501" s="658"/>
      <c r="DSO501" s="658"/>
      <c r="DSP501" s="658"/>
      <c r="DSQ501" s="658"/>
      <c r="DSR501" s="658"/>
      <c r="DSS501" s="658"/>
      <c r="DST501" s="658"/>
      <c r="DSU501" s="658"/>
      <c r="DSV501" s="658"/>
      <c r="DSW501" s="658"/>
      <c r="DSX501" s="658"/>
      <c r="DSY501" s="658"/>
      <c r="DSZ501" s="658"/>
      <c r="DTA501" s="658"/>
      <c r="DTB501" s="658"/>
      <c r="DTC501" s="658"/>
      <c r="DTD501" s="658"/>
      <c r="DTE501" s="658"/>
      <c r="DTF501" s="658"/>
      <c r="DTG501" s="658"/>
      <c r="DTH501" s="658"/>
      <c r="DTI501" s="658"/>
      <c r="DTJ501" s="658"/>
      <c r="DTK501" s="658"/>
      <c r="DTL501" s="658"/>
      <c r="DTM501" s="658"/>
      <c r="DTN501" s="658"/>
      <c r="DTO501" s="658"/>
      <c r="DTP501" s="658"/>
      <c r="DTQ501" s="658"/>
      <c r="DTR501" s="658"/>
      <c r="DTS501" s="658"/>
      <c r="DTT501" s="658"/>
      <c r="DTU501" s="658"/>
      <c r="DTV501" s="658"/>
      <c r="DTW501" s="658"/>
      <c r="DTX501" s="658"/>
      <c r="DTY501" s="658"/>
      <c r="DTZ501" s="658"/>
      <c r="DUA501" s="658"/>
      <c r="DUB501" s="658"/>
      <c r="DUC501" s="658"/>
      <c r="DUD501" s="658"/>
      <c r="DUE501" s="658"/>
      <c r="DUF501" s="658"/>
      <c r="DUG501" s="658"/>
      <c r="DUH501" s="658"/>
      <c r="DUI501" s="658"/>
      <c r="DUJ501" s="658"/>
      <c r="DUK501" s="658"/>
      <c r="DUL501" s="658"/>
      <c r="DUM501" s="658"/>
      <c r="DUN501" s="658"/>
      <c r="DUO501" s="658"/>
      <c r="DUP501" s="658"/>
      <c r="DUQ501" s="658"/>
      <c r="DUR501" s="658"/>
      <c r="DUS501" s="658"/>
      <c r="DUT501" s="658"/>
      <c r="DUU501" s="658"/>
      <c r="DUV501" s="658"/>
      <c r="DUW501" s="658"/>
      <c r="DUX501" s="658"/>
      <c r="DUY501" s="658"/>
      <c r="DUZ501" s="658"/>
      <c r="DVA501" s="658"/>
      <c r="DVB501" s="658"/>
      <c r="DVC501" s="658"/>
      <c r="DVD501" s="658"/>
      <c r="DVE501" s="658"/>
      <c r="DVF501" s="658"/>
      <c r="DVG501" s="658"/>
      <c r="DVH501" s="658"/>
      <c r="DVI501" s="658"/>
      <c r="DVJ501" s="658"/>
      <c r="DVK501" s="658"/>
      <c r="DVL501" s="658"/>
      <c r="DVM501" s="658"/>
      <c r="DVN501" s="658"/>
      <c r="DVO501" s="658"/>
      <c r="DVP501" s="658"/>
      <c r="DVQ501" s="658"/>
      <c r="DVR501" s="658"/>
      <c r="DVS501" s="658"/>
      <c r="DVT501" s="658"/>
      <c r="DVU501" s="658"/>
      <c r="DVV501" s="658"/>
      <c r="DVW501" s="658"/>
      <c r="DVX501" s="658"/>
      <c r="DVY501" s="658"/>
      <c r="DVZ501" s="658"/>
      <c r="DWA501" s="658"/>
      <c r="DWB501" s="658"/>
      <c r="DWC501" s="658"/>
      <c r="DWD501" s="658"/>
      <c r="DWE501" s="658"/>
      <c r="DWF501" s="658"/>
      <c r="DWG501" s="658"/>
      <c r="DWH501" s="658"/>
      <c r="DWI501" s="658"/>
      <c r="DWJ501" s="658"/>
      <c r="DWK501" s="658"/>
      <c r="DWL501" s="658"/>
      <c r="DWM501" s="658"/>
      <c r="DWN501" s="658"/>
      <c r="DWO501" s="658"/>
      <c r="DWP501" s="658"/>
      <c r="DWQ501" s="658"/>
      <c r="DWR501" s="658"/>
      <c r="DWS501" s="658"/>
      <c r="DWT501" s="658"/>
      <c r="DWU501" s="658"/>
      <c r="DWV501" s="658"/>
      <c r="DWW501" s="658"/>
      <c r="DWX501" s="658"/>
      <c r="DWY501" s="658"/>
      <c r="DWZ501" s="658"/>
      <c r="DXA501" s="658"/>
      <c r="DXB501" s="658"/>
      <c r="DXC501" s="658"/>
      <c r="DXD501" s="658"/>
      <c r="DXE501" s="658"/>
      <c r="DXF501" s="658"/>
      <c r="DXG501" s="658"/>
      <c r="DXH501" s="658"/>
      <c r="DXI501" s="658"/>
      <c r="DXJ501" s="658"/>
      <c r="DXK501" s="658"/>
      <c r="DXL501" s="658"/>
      <c r="DXM501" s="658"/>
      <c r="DXN501" s="658"/>
      <c r="DXO501" s="658"/>
      <c r="DXP501" s="658"/>
      <c r="DXQ501" s="658"/>
      <c r="DXR501" s="658"/>
      <c r="DXS501" s="658"/>
      <c r="DXT501" s="658"/>
      <c r="DXU501" s="658"/>
      <c r="DXV501" s="658"/>
      <c r="DXW501" s="658"/>
      <c r="DXX501" s="658"/>
      <c r="DXY501" s="658"/>
      <c r="DXZ501" s="658"/>
      <c r="DYA501" s="658"/>
      <c r="DYB501" s="658"/>
      <c r="DYC501" s="658"/>
      <c r="DYD501" s="658"/>
      <c r="DYE501" s="658"/>
      <c r="DYF501" s="658"/>
      <c r="DYG501" s="658"/>
      <c r="DYH501" s="658"/>
      <c r="DYI501" s="658"/>
      <c r="DYJ501" s="658"/>
      <c r="DYK501" s="658"/>
      <c r="DYL501" s="658"/>
      <c r="DYM501" s="658"/>
      <c r="DYN501" s="658"/>
      <c r="DYO501" s="658"/>
      <c r="DYP501" s="658"/>
      <c r="DYQ501" s="658"/>
      <c r="DYR501" s="658"/>
      <c r="DYS501" s="658"/>
      <c r="DYT501" s="658"/>
      <c r="DYU501" s="658"/>
      <c r="DYV501" s="658"/>
      <c r="DYW501" s="658"/>
      <c r="DYX501" s="658"/>
      <c r="DYY501" s="658"/>
      <c r="DYZ501" s="658"/>
      <c r="DZA501" s="658"/>
      <c r="DZB501" s="658"/>
      <c r="DZC501" s="658"/>
      <c r="DZD501" s="658"/>
      <c r="DZE501" s="658"/>
      <c r="DZF501" s="658"/>
      <c r="DZG501" s="658"/>
      <c r="DZH501" s="658"/>
      <c r="DZI501" s="658"/>
      <c r="DZJ501" s="658"/>
      <c r="DZK501" s="658"/>
      <c r="DZL501" s="658"/>
      <c r="DZM501" s="658"/>
      <c r="DZN501" s="658"/>
      <c r="DZO501" s="658"/>
      <c r="DZP501" s="658"/>
      <c r="DZQ501" s="658"/>
      <c r="DZR501" s="658"/>
      <c r="DZS501" s="658"/>
      <c r="DZT501" s="658"/>
      <c r="DZU501" s="658"/>
      <c r="DZV501" s="658"/>
      <c r="DZW501" s="658"/>
      <c r="DZX501" s="658"/>
      <c r="DZY501" s="658"/>
      <c r="DZZ501" s="658"/>
      <c r="EAA501" s="658"/>
      <c r="EAB501" s="658"/>
      <c r="EAC501" s="658"/>
      <c r="EAD501" s="658"/>
      <c r="EAE501" s="658"/>
      <c r="EAF501" s="658"/>
      <c r="EAG501" s="658"/>
      <c r="EAH501" s="658"/>
      <c r="EAI501" s="658"/>
      <c r="EAJ501" s="658"/>
      <c r="EAK501" s="658"/>
      <c r="EAL501" s="658"/>
      <c r="EAM501" s="658"/>
      <c r="EAN501" s="658"/>
      <c r="EAO501" s="658"/>
      <c r="EAP501" s="658"/>
      <c r="EAQ501" s="658"/>
      <c r="EAR501" s="658"/>
      <c r="EAS501" s="658"/>
      <c r="EAT501" s="658"/>
      <c r="EAU501" s="658"/>
      <c r="EAV501" s="658"/>
      <c r="EAW501" s="658"/>
      <c r="EAX501" s="658"/>
      <c r="EAY501" s="658"/>
      <c r="EAZ501" s="658"/>
      <c r="EBA501" s="658"/>
      <c r="EBB501" s="658"/>
      <c r="EBC501" s="658"/>
      <c r="EBD501" s="658"/>
      <c r="EBE501" s="658"/>
      <c r="EBF501" s="658"/>
      <c r="EBG501" s="658"/>
      <c r="EBH501" s="658"/>
      <c r="EBI501" s="658"/>
      <c r="EBJ501" s="658"/>
      <c r="EBK501" s="658"/>
      <c r="EBL501" s="658"/>
      <c r="EBM501" s="658"/>
      <c r="EBN501" s="658"/>
      <c r="EBO501" s="658"/>
      <c r="EBP501" s="658"/>
      <c r="EBQ501" s="658"/>
      <c r="EBR501" s="658"/>
      <c r="EBS501" s="658"/>
      <c r="EBT501" s="658"/>
      <c r="EBU501" s="658"/>
      <c r="EBV501" s="658"/>
      <c r="EBW501" s="658"/>
      <c r="EBX501" s="658"/>
      <c r="EBY501" s="658"/>
      <c r="EBZ501" s="658"/>
      <c r="ECA501" s="658"/>
      <c r="ECB501" s="658"/>
      <c r="ECC501" s="658"/>
      <c r="ECD501" s="658"/>
      <c r="ECE501" s="658"/>
      <c r="ECF501" s="658"/>
      <c r="ECG501" s="658"/>
      <c r="ECH501" s="658"/>
      <c r="ECI501" s="658"/>
      <c r="ECJ501" s="658"/>
      <c r="ECK501" s="658"/>
      <c r="ECL501" s="658"/>
      <c r="ECM501" s="658"/>
      <c r="ECN501" s="658"/>
      <c r="ECO501" s="658"/>
      <c r="ECP501" s="658"/>
      <c r="ECQ501" s="658"/>
      <c r="ECR501" s="658"/>
      <c r="ECS501" s="658"/>
      <c r="ECT501" s="658"/>
      <c r="ECU501" s="658"/>
      <c r="ECV501" s="658"/>
      <c r="ECW501" s="658"/>
      <c r="ECX501" s="658"/>
      <c r="ECY501" s="658"/>
      <c r="ECZ501" s="658"/>
      <c r="EDA501" s="658"/>
      <c r="EDB501" s="658"/>
      <c r="EDC501" s="658"/>
      <c r="EDD501" s="658"/>
      <c r="EDE501" s="658"/>
      <c r="EDF501" s="658"/>
      <c r="EDG501" s="658"/>
      <c r="EDH501" s="658"/>
      <c r="EDI501" s="658"/>
      <c r="EDJ501" s="658"/>
      <c r="EDK501" s="658"/>
      <c r="EDL501" s="658"/>
      <c r="EDM501" s="658"/>
      <c r="EDN501" s="658"/>
      <c r="EDO501" s="658"/>
      <c r="EDP501" s="658"/>
      <c r="EDQ501" s="658"/>
      <c r="EDR501" s="658"/>
      <c r="EDS501" s="658"/>
      <c r="EDT501" s="658"/>
      <c r="EDU501" s="658"/>
      <c r="EDV501" s="658"/>
      <c r="EDW501" s="658"/>
      <c r="EDX501" s="658"/>
      <c r="EDY501" s="658"/>
      <c r="EDZ501" s="658"/>
      <c r="EEA501" s="658"/>
      <c r="EEB501" s="658"/>
      <c r="EEC501" s="658"/>
      <c r="EED501" s="658"/>
      <c r="EEE501" s="658"/>
      <c r="EEF501" s="658"/>
      <c r="EEG501" s="658"/>
      <c r="EEH501" s="658"/>
      <c r="EEI501" s="658"/>
      <c r="EEJ501" s="658"/>
      <c r="EEK501" s="658"/>
      <c r="EEL501" s="658"/>
      <c r="EEM501" s="658"/>
      <c r="EEN501" s="658"/>
      <c r="EEO501" s="658"/>
      <c r="EEP501" s="658"/>
      <c r="EEQ501" s="658"/>
      <c r="EER501" s="658"/>
      <c r="EES501" s="658"/>
      <c r="EET501" s="658"/>
      <c r="EEU501" s="658"/>
      <c r="EEV501" s="658"/>
      <c r="EEW501" s="658"/>
      <c r="EEX501" s="658"/>
      <c r="EEY501" s="658"/>
      <c r="EEZ501" s="658"/>
      <c r="EFA501" s="658"/>
      <c r="EFB501" s="658"/>
      <c r="EFC501" s="658"/>
      <c r="EFD501" s="658"/>
      <c r="EFE501" s="658"/>
      <c r="EFF501" s="658"/>
      <c r="EFG501" s="658"/>
      <c r="EFH501" s="658"/>
      <c r="EFI501" s="658"/>
      <c r="EFJ501" s="658"/>
      <c r="EFK501" s="658"/>
      <c r="EFL501" s="658"/>
      <c r="EFM501" s="658"/>
      <c r="EFN501" s="658"/>
      <c r="EFO501" s="658"/>
      <c r="EFP501" s="658"/>
      <c r="EFQ501" s="658"/>
      <c r="EFR501" s="658"/>
      <c r="EFS501" s="658"/>
      <c r="EFT501" s="658"/>
      <c r="EFU501" s="658"/>
      <c r="EFV501" s="658"/>
      <c r="EFW501" s="658"/>
      <c r="EFX501" s="658"/>
      <c r="EFY501" s="658"/>
      <c r="EFZ501" s="658"/>
      <c r="EGA501" s="658"/>
      <c r="EGB501" s="658"/>
      <c r="EGC501" s="658"/>
      <c r="EGD501" s="658"/>
      <c r="EGE501" s="658"/>
      <c r="EGF501" s="658"/>
      <c r="EGG501" s="658"/>
      <c r="EGH501" s="658"/>
      <c r="EGI501" s="658"/>
      <c r="EGJ501" s="658"/>
      <c r="EGK501" s="658"/>
      <c r="EGL501" s="658"/>
      <c r="EGM501" s="658"/>
      <c r="EGN501" s="658"/>
      <c r="EGO501" s="658"/>
      <c r="EGP501" s="658"/>
      <c r="EGQ501" s="658"/>
      <c r="EGR501" s="658"/>
      <c r="EGS501" s="658"/>
      <c r="EGT501" s="658"/>
      <c r="EGU501" s="658"/>
      <c r="EGV501" s="658"/>
      <c r="EGW501" s="658"/>
      <c r="EGX501" s="658"/>
      <c r="EGY501" s="658"/>
      <c r="EGZ501" s="658"/>
      <c r="EHA501" s="658"/>
      <c r="EHB501" s="658"/>
      <c r="EHC501" s="658"/>
      <c r="EHD501" s="658"/>
      <c r="EHE501" s="658"/>
      <c r="EHF501" s="658"/>
      <c r="EHG501" s="658"/>
      <c r="EHH501" s="658"/>
      <c r="EHI501" s="658"/>
      <c r="EHJ501" s="658"/>
      <c r="EHK501" s="658"/>
      <c r="EHL501" s="658"/>
      <c r="EHM501" s="658"/>
      <c r="EHN501" s="658"/>
      <c r="EHO501" s="658"/>
      <c r="EHP501" s="658"/>
      <c r="EHQ501" s="658"/>
      <c r="EHR501" s="658"/>
      <c r="EHS501" s="658"/>
      <c r="EHT501" s="658"/>
      <c r="EHU501" s="658"/>
      <c r="EHV501" s="658"/>
      <c r="EHW501" s="658"/>
      <c r="EHX501" s="658"/>
      <c r="EHY501" s="658"/>
      <c r="EHZ501" s="658"/>
      <c r="EIA501" s="658"/>
      <c r="EIB501" s="658"/>
      <c r="EIC501" s="658"/>
      <c r="EID501" s="658"/>
      <c r="EIE501" s="658"/>
      <c r="EIF501" s="658"/>
      <c r="EIG501" s="658"/>
      <c r="EIH501" s="658"/>
      <c r="EII501" s="658"/>
      <c r="EIJ501" s="658"/>
      <c r="EIK501" s="658"/>
      <c r="EIL501" s="658"/>
      <c r="EIM501" s="658"/>
      <c r="EIN501" s="658"/>
      <c r="EIO501" s="658"/>
      <c r="EIP501" s="658"/>
      <c r="EIQ501" s="658"/>
      <c r="EIR501" s="658"/>
      <c r="EIS501" s="658"/>
      <c r="EIT501" s="658"/>
      <c r="EIU501" s="658"/>
      <c r="EIV501" s="658"/>
      <c r="EIW501" s="658"/>
      <c r="EIX501" s="658"/>
      <c r="EIY501" s="658"/>
      <c r="EIZ501" s="658"/>
      <c r="EJA501" s="658"/>
      <c r="EJB501" s="658"/>
      <c r="EJC501" s="658"/>
      <c r="EJD501" s="658"/>
      <c r="EJE501" s="658"/>
      <c r="EJF501" s="658"/>
      <c r="EJG501" s="658"/>
      <c r="EJH501" s="658"/>
      <c r="EJI501" s="658"/>
      <c r="EJJ501" s="658"/>
      <c r="EJK501" s="658"/>
      <c r="EJL501" s="658"/>
      <c r="EJM501" s="658"/>
      <c r="EJN501" s="658"/>
      <c r="EJO501" s="658"/>
      <c r="EJP501" s="658"/>
      <c r="EJQ501" s="658"/>
      <c r="EJR501" s="658"/>
      <c r="EJS501" s="658"/>
      <c r="EJT501" s="658"/>
      <c r="EJU501" s="658"/>
      <c r="EJV501" s="658"/>
      <c r="EJW501" s="658"/>
      <c r="EJX501" s="658"/>
      <c r="EJY501" s="658"/>
      <c r="EJZ501" s="658"/>
      <c r="EKA501" s="658"/>
      <c r="EKB501" s="658"/>
      <c r="EKC501" s="658"/>
      <c r="EKD501" s="658"/>
      <c r="EKE501" s="658"/>
      <c r="EKF501" s="658"/>
      <c r="EKG501" s="658"/>
      <c r="EKH501" s="658"/>
      <c r="EKI501" s="658"/>
      <c r="EKJ501" s="658"/>
      <c r="EKK501" s="658"/>
      <c r="EKL501" s="658"/>
      <c r="EKM501" s="658"/>
      <c r="EKN501" s="658"/>
      <c r="EKO501" s="658"/>
      <c r="EKP501" s="658"/>
      <c r="EKQ501" s="658"/>
      <c r="EKR501" s="658"/>
      <c r="EKS501" s="658"/>
      <c r="EKT501" s="658"/>
      <c r="EKU501" s="658"/>
      <c r="EKV501" s="658"/>
      <c r="EKW501" s="658"/>
      <c r="EKX501" s="658"/>
      <c r="EKY501" s="658"/>
      <c r="EKZ501" s="658"/>
      <c r="ELA501" s="658"/>
      <c r="ELB501" s="658"/>
      <c r="ELC501" s="658"/>
      <c r="ELD501" s="658"/>
      <c r="ELE501" s="658"/>
      <c r="ELF501" s="658"/>
      <c r="ELG501" s="658"/>
      <c r="ELH501" s="658"/>
      <c r="ELI501" s="658"/>
      <c r="ELJ501" s="658"/>
      <c r="ELK501" s="658"/>
      <c r="ELL501" s="658"/>
      <c r="ELM501" s="658"/>
      <c r="ELN501" s="658"/>
      <c r="ELO501" s="658"/>
      <c r="ELP501" s="658"/>
      <c r="ELQ501" s="658"/>
      <c r="ELR501" s="658"/>
      <c r="ELS501" s="658"/>
      <c r="ELT501" s="658"/>
      <c r="ELU501" s="658"/>
      <c r="ELV501" s="658"/>
      <c r="ELW501" s="658"/>
      <c r="ELX501" s="658"/>
      <c r="ELY501" s="658"/>
      <c r="ELZ501" s="658"/>
      <c r="EMA501" s="658"/>
      <c r="EMB501" s="658"/>
      <c r="EMC501" s="658"/>
      <c r="EMD501" s="658"/>
      <c r="EME501" s="658"/>
      <c r="EMF501" s="658"/>
      <c r="EMG501" s="658"/>
      <c r="EMH501" s="658"/>
      <c r="EMI501" s="658"/>
      <c r="EMJ501" s="658"/>
      <c r="EMK501" s="658"/>
      <c r="EML501" s="658"/>
      <c r="EMM501" s="658"/>
      <c r="EMN501" s="658"/>
      <c r="EMO501" s="658"/>
      <c r="EMP501" s="658"/>
      <c r="EMQ501" s="658"/>
      <c r="EMR501" s="658"/>
      <c r="EMS501" s="658"/>
      <c r="EMT501" s="658"/>
      <c r="EMU501" s="658"/>
      <c r="EMV501" s="658"/>
      <c r="EMW501" s="658"/>
      <c r="EMX501" s="658"/>
      <c r="EMY501" s="658"/>
      <c r="EMZ501" s="658"/>
      <c r="ENA501" s="658"/>
      <c r="ENB501" s="658"/>
      <c r="ENC501" s="658"/>
      <c r="END501" s="658"/>
      <c r="ENE501" s="658"/>
      <c r="ENF501" s="658"/>
      <c r="ENG501" s="658"/>
      <c r="ENH501" s="658"/>
      <c r="ENI501" s="658"/>
      <c r="ENJ501" s="658"/>
      <c r="ENK501" s="658"/>
      <c r="ENL501" s="658"/>
      <c r="ENM501" s="658"/>
      <c r="ENN501" s="658"/>
      <c r="ENO501" s="658"/>
      <c r="ENP501" s="658"/>
      <c r="ENQ501" s="658"/>
      <c r="ENR501" s="658"/>
      <c r="ENS501" s="658"/>
      <c r="ENT501" s="658"/>
      <c r="ENU501" s="658"/>
      <c r="ENV501" s="658"/>
      <c r="ENW501" s="658"/>
      <c r="ENX501" s="658"/>
      <c r="ENY501" s="658"/>
      <c r="ENZ501" s="658"/>
      <c r="EOA501" s="658"/>
      <c r="EOB501" s="658"/>
      <c r="EOC501" s="658"/>
      <c r="EOD501" s="658"/>
      <c r="EOE501" s="658"/>
      <c r="EOF501" s="658"/>
      <c r="EOG501" s="658"/>
      <c r="EOH501" s="658"/>
      <c r="EOI501" s="658"/>
      <c r="EOJ501" s="658"/>
      <c r="EOK501" s="658"/>
      <c r="EOL501" s="658"/>
      <c r="EOM501" s="658"/>
      <c r="EON501" s="658"/>
      <c r="EOO501" s="658"/>
      <c r="EOP501" s="658"/>
      <c r="EOQ501" s="658"/>
      <c r="EOR501" s="658"/>
      <c r="EOS501" s="658"/>
      <c r="EOT501" s="658"/>
      <c r="EOU501" s="658"/>
      <c r="EOV501" s="658"/>
      <c r="EOW501" s="658"/>
      <c r="EOX501" s="658"/>
      <c r="EOY501" s="658"/>
      <c r="EOZ501" s="658"/>
      <c r="EPA501" s="658"/>
      <c r="EPB501" s="658"/>
      <c r="EPC501" s="658"/>
      <c r="EPD501" s="658"/>
      <c r="EPE501" s="658"/>
      <c r="EPF501" s="658"/>
      <c r="EPG501" s="658"/>
      <c r="EPH501" s="658"/>
      <c r="EPI501" s="658"/>
      <c r="EPJ501" s="658"/>
      <c r="EPK501" s="658"/>
      <c r="EPL501" s="658"/>
      <c r="EPM501" s="658"/>
      <c r="EPN501" s="658"/>
      <c r="EPO501" s="658"/>
      <c r="EPP501" s="658"/>
      <c r="EPQ501" s="658"/>
      <c r="EPR501" s="658"/>
      <c r="EPS501" s="658"/>
      <c r="EPT501" s="658"/>
      <c r="EPU501" s="658"/>
      <c r="EPV501" s="658"/>
      <c r="EPW501" s="658"/>
      <c r="EPX501" s="658"/>
      <c r="EPY501" s="658"/>
      <c r="EPZ501" s="658"/>
      <c r="EQA501" s="658"/>
      <c r="EQB501" s="658"/>
      <c r="EQC501" s="658"/>
      <c r="EQD501" s="658"/>
      <c r="EQE501" s="658"/>
      <c r="EQF501" s="658"/>
      <c r="EQG501" s="658"/>
      <c r="EQH501" s="658"/>
      <c r="EQI501" s="658"/>
      <c r="EQJ501" s="658"/>
      <c r="EQK501" s="658"/>
      <c r="EQL501" s="658"/>
      <c r="EQM501" s="658"/>
      <c r="EQN501" s="658"/>
      <c r="EQO501" s="658"/>
      <c r="EQP501" s="658"/>
      <c r="EQQ501" s="658"/>
      <c r="EQR501" s="658"/>
      <c r="EQS501" s="658"/>
      <c r="EQT501" s="658"/>
      <c r="EQU501" s="658"/>
      <c r="EQV501" s="658"/>
      <c r="EQW501" s="658"/>
      <c r="EQX501" s="658"/>
      <c r="EQY501" s="658"/>
      <c r="EQZ501" s="658"/>
      <c r="ERA501" s="658"/>
      <c r="ERB501" s="658"/>
      <c r="ERC501" s="658"/>
      <c r="ERD501" s="658"/>
      <c r="ERE501" s="658"/>
      <c r="ERF501" s="658"/>
      <c r="ERG501" s="658"/>
      <c r="ERH501" s="658"/>
      <c r="ERI501" s="658"/>
      <c r="ERJ501" s="658"/>
      <c r="ERK501" s="658"/>
      <c r="ERL501" s="658"/>
      <c r="ERM501" s="658"/>
      <c r="ERN501" s="658"/>
      <c r="ERO501" s="658"/>
      <c r="ERP501" s="658"/>
      <c r="ERQ501" s="658"/>
      <c r="ERR501" s="658"/>
      <c r="ERS501" s="658"/>
      <c r="ERT501" s="658"/>
      <c r="ERU501" s="658"/>
      <c r="ERV501" s="658"/>
      <c r="ERW501" s="658"/>
      <c r="ERX501" s="658"/>
      <c r="ERY501" s="658"/>
      <c r="ERZ501" s="658"/>
      <c r="ESA501" s="658"/>
      <c r="ESB501" s="658"/>
      <c r="ESC501" s="658"/>
      <c r="ESD501" s="658"/>
      <c r="ESE501" s="658"/>
      <c r="ESF501" s="658"/>
      <c r="ESG501" s="658"/>
      <c r="ESH501" s="658"/>
      <c r="ESI501" s="658"/>
      <c r="ESJ501" s="658"/>
      <c r="ESK501" s="658"/>
      <c r="ESL501" s="658"/>
      <c r="ESM501" s="658"/>
      <c r="ESN501" s="658"/>
      <c r="ESO501" s="658"/>
      <c r="ESP501" s="658"/>
      <c r="ESQ501" s="658"/>
      <c r="ESR501" s="658"/>
      <c r="ESS501" s="658"/>
      <c r="EST501" s="658"/>
      <c r="ESU501" s="658"/>
      <c r="ESV501" s="658"/>
      <c r="ESW501" s="658"/>
      <c r="ESX501" s="658"/>
      <c r="ESY501" s="658"/>
      <c r="ESZ501" s="658"/>
      <c r="ETA501" s="658"/>
      <c r="ETB501" s="658"/>
      <c r="ETC501" s="658"/>
      <c r="ETD501" s="658"/>
      <c r="ETE501" s="658"/>
      <c r="ETF501" s="658"/>
      <c r="ETG501" s="658"/>
      <c r="ETH501" s="658"/>
      <c r="ETI501" s="658"/>
      <c r="ETJ501" s="658"/>
      <c r="ETK501" s="658"/>
      <c r="ETL501" s="658"/>
      <c r="ETM501" s="658"/>
      <c r="ETN501" s="658"/>
      <c r="ETO501" s="658"/>
      <c r="ETP501" s="658"/>
      <c r="ETQ501" s="658"/>
      <c r="ETR501" s="658"/>
      <c r="ETS501" s="658"/>
      <c r="ETT501" s="658"/>
      <c r="ETU501" s="658"/>
      <c r="ETV501" s="658"/>
      <c r="ETW501" s="658"/>
      <c r="ETX501" s="658"/>
      <c r="ETY501" s="658"/>
      <c r="ETZ501" s="658"/>
      <c r="EUA501" s="658"/>
      <c r="EUB501" s="658"/>
      <c r="EUC501" s="658"/>
      <c r="EUD501" s="658"/>
      <c r="EUE501" s="658"/>
      <c r="EUF501" s="658"/>
      <c r="EUG501" s="658"/>
      <c r="EUH501" s="658"/>
      <c r="EUI501" s="658"/>
      <c r="EUJ501" s="658"/>
      <c r="EUK501" s="658"/>
      <c r="EUL501" s="658"/>
      <c r="EUM501" s="658"/>
      <c r="EUN501" s="658"/>
      <c r="EUO501" s="658"/>
      <c r="EUP501" s="658"/>
      <c r="EUQ501" s="658"/>
      <c r="EUR501" s="658"/>
      <c r="EUS501" s="658"/>
      <c r="EUT501" s="658"/>
      <c r="EUU501" s="658"/>
      <c r="EUV501" s="658"/>
      <c r="EUW501" s="658"/>
      <c r="EUX501" s="658"/>
      <c r="EUY501" s="658"/>
      <c r="EUZ501" s="658"/>
      <c r="EVA501" s="658"/>
      <c r="EVB501" s="658"/>
      <c r="EVC501" s="658"/>
      <c r="EVD501" s="658"/>
      <c r="EVE501" s="658"/>
      <c r="EVF501" s="658"/>
      <c r="EVG501" s="658"/>
      <c r="EVH501" s="658"/>
      <c r="EVI501" s="658"/>
      <c r="EVJ501" s="658"/>
      <c r="EVK501" s="658"/>
      <c r="EVL501" s="658"/>
      <c r="EVM501" s="658"/>
      <c r="EVN501" s="658"/>
      <c r="EVO501" s="658"/>
      <c r="EVP501" s="658"/>
      <c r="EVQ501" s="658"/>
      <c r="EVR501" s="658"/>
      <c r="EVS501" s="658"/>
      <c r="EVT501" s="658"/>
      <c r="EVU501" s="658"/>
      <c r="EVV501" s="658"/>
      <c r="EVW501" s="658"/>
      <c r="EVX501" s="658"/>
      <c r="EVY501" s="658"/>
      <c r="EVZ501" s="658"/>
      <c r="EWA501" s="658"/>
      <c r="EWB501" s="658"/>
      <c r="EWC501" s="658"/>
      <c r="EWD501" s="658"/>
      <c r="EWE501" s="658"/>
      <c r="EWF501" s="658"/>
      <c r="EWG501" s="658"/>
      <c r="EWH501" s="658"/>
      <c r="EWI501" s="658"/>
      <c r="EWJ501" s="658"/>
      <c r="EWK501" s="658"/>
      <c r="EWL501" s="658"/>
      <c r="EWM501" s="658"/>
      <c r="EWN501" s="658"/>
      <c r="EWO501" s="658"/>
      <c r="EWP501" s="658"/>
      <c r="EWQ501" s="658"/>
      <c r="EWR501" s="658"/>
      <c r="EWS501" s="658"/>
      <c r="EWT501" s="658"/>
      <c r="EWU501" s="658"/>
      <c r="EWV501" s="658"/>
      <c r="EWW501" s="658"/>
      <c r="EWX501" s="658"/>
      <c r="EWY501" s="658"/>
      <c r="EWZ501" s="658"/>
      <c r="EXA501" s="658"/>
      <c r="EXB501" s="658"/>
      <c r="EXC501" s="658"/>
      <c r="EXD501" s="658"/>
      <c r="EXE501" s="658"/>
      <c r="EXF501" s="658"/>
      <c r="EXG501" s="658"/>
      <c r="EXH501" s="658"/>
      <c r="EXI501" s="658"/>
      <c r="EXJ501" s="658"/>
      <c r="EXK501" s="658"/>
      <c r="EXL501" s="658"/>
      <c r="EXM501" s="658"/>
      <c r="EXN501" s="658"/>
      <c r="EXO501" s="658"/>
      <c r="EXP501" s="658"/>
      <c r="EXQ501" s="658"/>
      <c r="EXR501" s="658"/>
      <c r="EXS501" s="658"/>
      <c r="EXT501" s="658"/>
      <c r="EXU501" s="658"/>
      <c r="EXV501" s="658"/>
      <c r="EXW501" s="658"/>
      <c r="EXX501" s="658"/>
      <c r="EXY501" s="658"/>
      <c r="EXZ501" s="658"/>
      <c r="EYA501" s="658"/>
      <c r="EYB501" s="658"/>
      <c r="EYC501" s="658"/>
      <c r="EYD501" s="658"/>
      <c r="EYE501" s="658"/>
      <c r="EYF501" s="658"/>
      <c r="EYG501" s="658"/>
      <c r="EYH501" s="658"/>
      <c r="EYI501" s="658"/>
      <c r="EYJ501" s="658"/>
      <c r="EYK501" s="658"/>
      <c r="EYL501" s="658"/>
      <c r="EYM501" s="658"/>
      <c r="EYN501" s="658"/>
      <c r="EYO501" s="658"/>
      <c r="EYP501" s="658"/>
      <c r="EYQ501" s="658"/>
      <c r="EYR501" s="658"/>
      <c r="EYS501" s="658"/>
      <c r="EYT501" s="658"/>
      <c r="EYU501" s="658"/>
      <c r="EYV501" s="658"/>
      <c r="EYW501" s="658"/>
      <c r="EYX501" s="658"/>
      <c r="EYY501" s="658"/>
      <c r="EYZ501" s="658"/>
      <c r="EZA501" s="658"/>
      <c r="EZB501" s="658"/>
      <c r="EZC501" s="658"/>
      <c r="EZD501" s="658"/>
      <c r="EZE501" s="658"/>
      <c r="EZF501" s="658"/>
      <c r="EZG501" s="658"/>
      <c r="EZH501" s="658"/>
      <c r="EZI501" s="658"/>
      <c r="EZJ501" s="658"/>
      <c r="EZK501" s="658"/>
      <c r="EZL501" s="658"/>
      <c r="EZM501" s="658"/>
      <c r="EZN501" s="658"/>
      <c r="EZO501" s="658"/>
      <c r="EZP501" s="658"/>
      <c r="EZQ501" s="658"/>
      <c r="EZR501" s="658"/>
      <c r="EZS501" s="658"/>
      <c r="EZT501" s="658"/>
      <c r="EZU501" s="658"/>
      <c r="EZV501" s="658"/>
      <c r="EZW501" s="658"/>
      <c r="EZX501" s="658"/>
      <c r="EZY501" s="658"/>
      <c r="EZZ501" s="658"/>
      <c r="FAA501" s="658"/>
      <c r="FAB501" s="658"/>
      <c r="FAC501" s="658"/>
      <c r="FAD501" s="658"/>
      <c r="FAE501" s="658"/>
      <c r="FAF501" s="658"/>
      <c r="FAG501" s="658"/>
      <c r="FAH501" s="658"/>
      <c r="FAI501" s="658"/>
      <c r="FAJ501" s="658"/>
      <c r="FAK501" s="658"/>
      <c r="FAL501" s="658"/>
      <c r="FAM501" s="658"/>
      <c r="FAN501" s="658"/>
      <c r="FAO501" s="658"/>
      <c r="FAP501" s="658"/>
      <c r="FAQ501" s="658"/>
      <c r="FAR501" s="658"/>
      <c r="FAS501" s="658"/>
      <c r="FAT501" s="658"/>
      <c r="FAU501" s="658"/>
      <c r="FAV501" s="658"/>
      <c r="FAW501" s="658"/>
      <c r="FAX501" s="658"/>
      <c r="FAY501" s="658"/>
      <c r="FAZ501" s="658"/>
      <c r="FBA501" s="658"/>
      <c r="FBB501" s="658"/>
      <c r="FBC501" s="658"/>
      <c r="FBD501" s="658"/>
      <c r="FBE501" s="658"/>
      <c r="FBF501" s="658"/>
      <c r="FBG501" s="658"/>
      <c r="FBH501" s="658"/>
      <c r="FBI501" s="658"/>
      <c r="FBJ501" s="658"/>
      <c r="FBK501" s="658"/>
      <c r="FBL501" s="658"/>
      <c r="FBM501" s="658"/>
      <c r="FBN501" s="658"/>
      <c r="FBO501" s="658"/>
      <c r="FBP501" s="658"/>
      <c r="FBQ501" s="658"/>
      <c r="FBR501" s="658"/>
      <c r="FBS501" s="658"/>
      <c r="FBT501" s="658"/>
      <c r="FBU501" s="658"/>
      <c r="FBV501" s="658"/>
      <c r="FBW501" s="658"/>
      <c r="FBX501" s="658"/>
      <c r="FBY501" s="658"/>
      <c r="FBZ501" s="658"/>
      <c r="FCA501" s="658"/>
      <c r="FCB501" s="658"/>
      <c r="FCC501" s="658"/>
      <c r="FCD501" s="658"/>
      <c r="FCE501" s="658"/>
      <c r="FCF501" s="658"/>
      <c r="FCG501" s="658"/>
      <c r="FCH501" s="658"/>
      <c r="FCI501" s="658"/>
      <c r="FCJ501" s="658"/>
      <c r="FCK501" s="658"/>
      <c r="FCL501" s="658"/>
      <c r="FCM501" s="658"/>
      <c r="FCN501" s="658"/>
      <c r="FCO501" s="658"/>
      <c r="FCP501" s="658"/>
      <c r="FCQ501" s="658"/>
      <c r="FCR501" s="658"/>
      <c r="FCS501" s="658"/>
      <c r="FCT501" s="658"/>
      <c r="FCU501" s="658"/>
      <c r="FCV501" s="658"/>
      <c r="FCW501" s="658"/>
      <c r="FCX501" s="658"/>
      <c r="FCY501" s="658"/>
      <c r="FCZ501" s="658"/>
      <c r="FDA501" s="658"/>
      <c r="FDB501" s="658"/>
      <c r="FDC501" s="658"/>
      <c r="FDD501" s="658"/>
      <c r="FDE501" s="658"/>
      <c r="FDF501" s="658"/>
      <c r="FDG501" s="658"/>
      <c r="FDH501" s="658"/>
      <c r="FDI501" s="658"/>
      <c r="FDJ501" s="658"/>
      <c r="FDK501" s="658"/>
      <c r="FDL501" s="658"/>
      <c r="FDM501" s="658"/>
      <c r="FDN501" s="658"/>
      <c r="FDO501" s="658"/>
      <c r="FDP501" s="658"/>
      <c r="FDQ501" s="658"/>
      <c r="FDR501" s="658"/>
      <c r="FDS501" s="658"/>
      <c r="FDT501" s="658"/>
      <c r="FDU501" s="658"/>
      <c r="FDV501" s="658"/>
      <c r="FDW501" s="658"/>
      <c r="FDX501" s="658"/>
      <c r="FDY501" s="658"/>
      <c r="FDZ501" s="658"/>
      <c r="FEA501" s="658"/>
      <c r="FEB501" s="658"/>
      <c r="FEC501" s="658"/>
      <c r="FED501" s="658"/>
      <c r="FEE501" s="658"/>
      <c r="FEF501" s="658"/>
      <c r="FEG501" s="658"/>
      <c r="FEH501" s="658"/>
      <c r="FEI501" s="658"/>
      <c r="FEJ501" s="658"/>
      <c r="FEK501" s="658"/>
      <c r="FEL501" s="658"/>
      <c r="FEM501" s="658"/>
      <c r="FEN501" s="658"/>
      <c r="FEO501" s="658"/>
      <c r="FEP501" s="658"/>
      <c r="FEQ501" s="658"/>
      <c r="FER501" s="658"/>
      <c r="FES501" s="658"/>
      <c r="FET501" s="658"/>
      <c r="FEU501" s="658"/>
      <c r="FEV501" s="658"/>
      <c r="FEW501" s="658"/>
      <c r="FEX501" s="658"/>
      <c r="FEY501" s="658"/>
      <c r="FEZ501" s="658"/>
      <c r="FFA501" s="658"/>
      <c r="FFB501" s="658"/>
      <c r="FFC501" s="658"/>
      <c r="FFD501" s="658"/>
      <c r="FFE501" s="658"/>
      <c r="FFF501" s="658"/>
      <c r="FFG501" s="658"/>
      <c r="FFH501" s="658"/>
      <c r="FFI501" s="658"/>
      <c r="FFJ501" s="658"/>
      <c r="FFK501" s="658"/>
      <c r="FFL501" s="658"/>
      <c r="FFM501" s="658"/>
      <c r="FFN501" s="658"/>
      <c r="FFO501" s="658"/>
      <c r="FFP501" s="658"/>
      <c r="FFQ501" s="658"/>
      <c r="FFR501" s="658"/>
      <c r="FFS501" s="658"/>
      <c r="FFT501" s="658"/>
      <c r="FFU501" s="658"/>
      <c r="FFV501" s="658"/>
      <c r="FFW501" s="658"/>
      <c r="FFX501" s="658"/>
      <c r="FFY501" s="658"/>
      <c r="FFZ501" s="658"/>
      <c r="FGA501" s="658"/>
      <c r="FGB501" s="658"/>
      <c r="FGC501" s="658"/>
      <c r="FGD501" s="658"/>
      <c r="FGE501" s="658"/>
      <c r="FGF501" s="658"/>
      <c r="FGG501" s="658"/>
      <c r="FGH501" s="658"/>
      <c r="FGI501" s="658"/>
      <c r="FGJ501" s="658"/>
      <c r="FGK501" s="658"/>
      <c r="FGL501" s="658"/>
      <c r="FGM501" s="658"/>
      <c r="FGN501" s="658"/>
      <c r="FGO501" s="658"/>
      <c r="FGP501" s="658"/>
      <c r="FGQ501" s="658"/>
      <c r="FGR501" s="658"/>
      <c r="FGS501" s="658"/>
      <c r="FGT501" s="658"/>
      <c r="FGU501" s="658"/>
      <c r="FGV501" s="658"/>
      <c r="FGW501" s="658"/>
      <c r="FGX501" s="658"/>
      <c r="FGY501" s="658"/>
      <c r="FGZ501" s="658"/>
      <c r="FHA501" s="658"/>
      <c r="FHB501" s="658"/>
      <c r="FHC501" s="658"/>
      <c r="FHD501" s="658"/>
      <c r="FHE501" s="658"/>
      <c r="FHF501" s="658"/>
      <c r="FHG501" s="658"/>
      <c r="FHH501" s="658"/>
      <c r="FHI501" s="658"/>
      <c r="FHJ501" s="658"/>
      <c r="FHK501" s="658"/>
      <c r="FHL501" s="658"/>
      <c r="FHM501" s="658"/>
      <c r="FHN501" s="658"/>
      <c r="FHO501" s="658"/>
      <c r="FHP501" s="658"/>
      <c r="FHQ501" s="658"/>
      <c r="FHR501" s="658"/>
      <c r="FHS501" s="658"/>
      <c r="FHT501" s="658"/>
      <c r="FHU501" s="658"/>
      <c r="FHV501" s="658"/>
      <c r="FHW501" s="658"/>
      <c r="FHX501" s="658"/>
      <c r="FHY501" s="658"/>
      <c r="FHZ501" s="658"/>
      <c r="FIA501" s="658"/>
      <c r="FIB501" s="658"/>
      <c r="FIC501" s="658"/>
      <c r="FID501" s="658"/>
      <c r="FIE501" s="658"/>
      <c r="FIF501" s="658"/>
      <c r="FIG501" s="658"/>
      <c r="FIH501" s="658"/>
      <c r="FII501" s="658"/>
      <c r="FIJ501" s="658"/>
      <c r="FIK501" s="658"/>
      <c r="FIL501" s="658"/>
      <c r="FIM501" s="658"/>
      <c r="FIN501" s="658"/>
      <c r="FIO501" s="658"/>
      <c r="FIP501" s="658"/>
      <c r="FIQ501" s="658"/>
      <c r="FIR501" s="658"/>
      <c r="FIS501" s="658"/>
      <c r="FIT501" s="658"/>
      <c r="FIU501" s="658"/>
      <c r="FIV501" s="658"/>
      <c r="FIW501" s="658"/>
      <c r="FIX501" s="658"/>
      <c r="FIY501" s="658"/>
      <c r="FIZ501" s="658"/>
      <c r="FJA501" s="658"/>
      <c r="FJB501" s="658"/>
      <c r="FJC501" s="658"/>
      <c r="FJD501" s="658"/>
      <c r="FJE501" s="658"/>
      <c r="FJF501" s="658"/>
      <c r="FJG501" s="658"/>
      <c r="FJH501" s="658"/>
      <c r="FJI501" s="658"/>
      <c r="FJJ501" s="658"/>
      <c r="FJK501" s="658"/>
      <c r="FJL501" s="658"/>
      <c r="FJM501" s="658"/>
      <c r="FJN501" s="658"/>
      <c r="FJO501" s="658"/>
      <c r="FJP501" s="658"/>
      <c r="FJQ501" s="658"/>
      <c r="FJR501" s="658"/>
      <c r="FJS501" s="658"/>
      <c r="FJT501" s="658"/>
      <c r="FJU501" s="658"/>
      <c r="FJV501" s="658"/>
      <c r="FJW501" s="658"/>
      <c r="FJX501" s="658"/>
      <c r="FJY501" s="658"/>
      <c r="FJZ501" s="658"/>
      <c r="FKA501" s="658"/>
      <c r="FKB501" s="658"/>
      <c r="FKC501" s="658"/>
      <c r="FKD501" s="658"/>
      <c r="FKE501" s="658"/>
      <c r="FKF501" s="658"/>
      <c r="FKG501" s="658"/>
      <c r="FKH501" s="658"/>
      <c r="FKI501" s="658"/>
      <c r="FKJ501" s="658"/>
      <c r="FKK501" s="658"/>
      <c r="FKL501" s="658"/>
      <c r="FKM501" s="658"/>
      <c r="FKN501" s="658"/>
      <c r="FKO501" s="658"/>
      <c r="FKP501" s="658"/>
      <c r="FKQ501" s="658"/>
      <c r="FKR501" s="658"/>
      <c r="FKS501" s="658"/>
      <c r="FKT501" s="658"/>
      <c r="FKU501" s="658"/>
      <c r="FKV501" s="658"/>
      <c r="FKW501" s="658"/>
      <c r="FKX501" s="658"/>
      <c r="FKY501" s="658"/>
      <c r="FKZ501" s="658"/>
      <c r="FLA501" s="658"/>
      <c r="FLB501" s="658"/>
      <c r="FLC501" s="658"/>
      <c r="FLD501" s="658"/>
      <c r="FLE501" s="658"/>
      <c r="FLF501" s="658"/>
      <c r="FLG501" s="658"/>
      <c r="FLH501" s="658"/>
      <c r="FLI501" s="658"/>
      <c r="FLJ501" s="658"/>
      <c r="FLK501" s="658"/>
      <c r="FLL501" s="658"/>
      <c r="FLM501" s="658"/>
      <c r="FLN501" s="658"/>
      <c r="FLO501" s="658"/>
      <c r="FLP501" s="658"/>
      <c r="FLQ501" s="658"/>
      <c r="FLR501" s="658"/>
      <c r="FLS501" s="658"/>
      <c r="FLT501" s="658"/>
      <c r="FLU501" s="658"/>
      <c r="FLV501" s="658"/>
      <c r="FLW501" s="658"/>
      <c r="FLX501" s="658"/>
      <c r="FLY501" s="658"/>
      <c r="FLZ501" s="658"/>
      <c r="FMA501" s="658"/>
      <c r="FMB501" s="658"/>
      <c r="FMC501" s="658"/>
      <c r="FMD501" s="658"/>
      <c r="FME501" s="658"/>
      <c r="FMF501" s="658"/>
      <c r="FMG501" s="658"/>
      <c r="FMH501" s="658"/>
      <c r="FMI501" s="658"/>
      <c r="FMJ501" s="658"/>
      <c r="FMK501" s="658"/>
      <c r="FML501" s="658"/>
      <c r="FMM501" s="658"/>
      <c r="FMN501" s="658"/>
      <c r="FMO501" s="658"/>
      <c r="FMP501" s="658"/>
      <c r="FMQ501" s="658"/>
      <c r="FMR501" s="658"/>
      <c r="FMS501" s="658"/>
      <c r="FMT501" s="658"/>
      <c r="FMU501" s="658"/>
      <c r="FMV501" s="658"/>
      <c r="FMW501" s="658"/>
      <c r="FMX501" s="658"/>
      <c r="FMY501" s="658"/>
      <c r="FMZ501" s="658"/>
      <c r="FNA501" s="658"/>
      <c r="FNB501" s="658"/>
      <c r="FNC501" s="658"/>
      <c r="FND501" s="658"/>
      <c r="FNE501" s="658"/>
      <c r="FNF501" s="658"/>
      <c r="FNG501" s="658"/>
      <c r="FNH501" s="658"/>
      <c r="FNI501" s="658"/>
      <c r="FNJ501" s="658"/>
      <c r="FNK501" s="658"/>
      <c r="FNL501" s="658"/>
      <c r="FNM501" s="658"/>
      <c r="FNN501" s="658"/>
      <c r="FNO501" s="658"/>
      <c r="FNP501" s="658"/>
      <c r="FNQ501" s="658"/>
      <c r="FNR501" s="658"/>
      <c r="FNS501" s="658"/>
      <c r="FNT501" s="658"/>
      <c r="FNU501" s="658"/>
      <c r="FNV501" s="658"/>
      <c r="FNW501" s="658"/>
      <c r="FNX501" s="658"/>
      <c r="FNY501" s="658"/>
      <c r="FNZ501" s="658"/>
      <c r="FOA501" s="658"/>
      <c r="FOB501" s="658"/>
      <c r="FOC501" s="658"/>
      <c r="FOD501" s="658"/>
      <c r="FOE501" s="658"/>
      <c r="FOF501" s="658"/>
      <c r="FOG501" s="658"/>
      <c r="FOH501" s="658"/>
      <c r="FOI501" s="658"/>
      <c r="FOJ501" s="658"/>
      <c r="FOK501" s="658"/>
      <c r="FOL501" s="658"/>
      <c r="FOM501" s="658"/>
      <c r="FON501" s="658"/>
      <c r="FOO501" s="658"/>
      <c r="FOP501" s="658"/>
      <c r="FOQ501" s="658"/>
      <c r="FOR501" s="658"/>
      <c r="FOS501" s="658"/>
      <c r="FOT501" s="658"/>
      <c r="FOU501" s="658"/>
      <c r="FOV501" s="658"/>
      <c r="FOW501" s="658"/>
      <c r="FOX501" s="658"/>
      <c r="FOY501" s="658"/>
      <c r="FOZ501" s="658"/>
      <c r="FPA501" s="658"/>
      <c r="FPB501" s="658"/>
      <c r="FPC501" s="658"/>
      <c r="FPD501" s="658"/>
      <c r="FPE501" s="658"/>
      <c r="FPF501" s="658"/>
      <c r="FPG501" s="658"/>
      <c r="FPH501" s="658"/>
      <c r="FPI501" s="658"/>
      <c r="FPJ501" s="658"/>
      <c r="FPK501" s="658"/>
      <c r="FPL501" s="658"/>
      <c r="FPM501" s="658"/>
      <c r="FPN501" s="658"/>
      <c r="FPO501" s="658"/>
      <c r="FPP501" s="658"/>
      <c r="FPQ501" s="658"/>
      <c r="FPR501" s="658"/>
      <c r="FPS501" s="658"/>
      <c r="FPT501" s="658"/>
      <c r="FPU501" s="658"/>
      <c r="FPV501" s="658"/>
      <c r="FPW501" s="658"/>
      <c r="FPX501" s="658"/>
      <c r="FPY501" s="658"/>
      <c r="FPZ501" s="658"/>
      <c r="FQA501" s="658"/>
      <c r="FQB501" s="658"/>
      <c r="FQC501" s="658"/>
      <c r="FQD501" s="658"/>
      <c r="FQE501" s="658"/>
      <c r="FQF501" s="658"/>
      <c r="FQG501" s="658"/>
      <c r="FQH501" s="658"/>
      <c r="FQI501" s="658"/>
      <c r="FQJ501" s="658"/>
      <c r="FQK501" s="658"/>
      <c r="FQL501" s="658"/>
      <c r="FQM501" s="658"/>
      <c r="FQN501" s="658"/>
      <c r="FQO501" s="658"/>
      <c r="FQP501" s="658"/>
      <c r="FQQ501" s="658"/>
      <c r="FQR501" s="658"/>
      <c r="FQS501" s="658"/>
      <c r="FQT501" s="658"/>
      <c r="FQU501" s="658"/>
      <c r="FQV501" s="658"/>
      <c r="FQW501" s="658"/>
      <c r="FQX501" s="658"/>
      <c r="FQY501" s="658"/>
      <c r="FQZ501" s="658"/>
      <c r="FRA501" s="658"/>
      <c r="FRB501" s="658"/>
      <c r="FRC501" s="658"/>
      <c r="FRD501" s="658"/>
      <c r="FRE501" s="658"/>
      <c r="FRF501" s="658"/>
      <c r="FRG501" s="658"/>
      <c r="FRH501" s="658"/>
      <c r="FRI501" s="658"/>
      <c r="FRJ501" s="658"/>
      <c r="FRK501" s="658"/>
      <c r="FRL501" s="658"/>
      <c r="FRM501" s="658"/>
      <c r="FRN501" s="658"/>
      <c r="FRO501" s="658"/>
      <c r="FRP501" s="658"/>
      <c r="FRQ501" s="658"/>
      <c r="FRR501" s="658"/>
      <c r="FRS501" s="658"/>
      <c r="FRT501" s="658"/>
      <c r="FRU501" s="658"/>
      <c r="FRV501" s="658"/>
      <c r="FRW501" s="658"/>
      <c r="FRX501" s="658"/>
      <c r="FRY501" s="658"/>
      <c r="FRZ501" s="658"/>
      <c r="FSA501" s="658"/>
      <c r="FSB501" s="658"/>
      <c r="FSC501" s="658"/>
      <c r="FSD501" s="658"/>
      <c r="FSE501" s="658"/>
      <c r="FSF501" s="658"/>
      <c r="FSG501" s="658"/>
      <c r="FSH501" s="658"/>
      <c r="FSI501" s="658"/>
      <c r="FSJ501" s="658"/>
      <c r="FSK501" s="658"/>
      <c r="FSL501" s="658"/>
      <c r="FSM501" s="658"/>
      <c r="FSN501" s="658"/>
      <c r="FSO501" s="658"/>
      <c r="FSP501" s="658"/>
      <c r="FSQ501" s="658"/>
      <c r="FSR501" s="658"/>
      <c r="FSS501" s="658"/>
      <c r="FST501" s="658"/>
      <c r="FSU501" s="658"/>
      <c r="FSV501" s="658"/>
      <c r="FSW501" s="658"/>
      <c r="FSX501" s="658"/>
      <c r="FSY501" s="658"/>
      <c r="FSZ501" s="658"/>
      <c r="FTA501" s="658"/>
      <c r="FTB501" s="658"/>
      <c r="FTC501" s="658"/>
      <c r="FTD501" s="658"/>
      <c r="FTE501" s="658"/>
      <c r="FTF501" s="658"/>
      <c r="FTG501" s="658"/>
      <c r="FTH501" s="658"/>
      <c r="FTI501" s="658"/>
      <c r="FTJ501" s="658"/>
      <c r="FTK501" s="658"/>
      <c r="FTL501" s="658"/>
      <c r="FTM501" s="658"/>
      <c r="FTN501" s="658"/>
      <c r="FTO501" s="658"/>
      <c r="FTP501" s="658"/>
      <c r="FTQ501" s="658"/>
      <c r="FTR501" s="658"/>
      <c r="FTS501" s="658"/>
      <c r="FTT501" s="658"/>
      <c r="FTU501" s="658"/>
      <c r="FTV501" s="658"/>
      <c r="FTW501" s="658"/>
      <c r="FTX501" s="658"/>
      <c r="FTY501" s="658"/>
      <c r="FTZ501" s="658"/>
      <c r="FUA501" s="658"/>
      <c r="FUB501" s="658"/>
      <c r="FUC501" s="658"/>
      <c r="FUD501" s="658"/>
      <c r="FUE501" s="658"/>
      <c r="FUF501" s="658"/>
      <c r="FUG501" s="658"/>
      <c r="FUH501" s="658"/>
      <c r="FUI501" s="658"/>
      <c r="FUJ501" s="658"/>
      <c r="FUK501" s="658"/>
      <c r="FUL501" s="658"/>
      <c r="FUM501" s="658"/>
      <c r="FUN501" s="658"/>
      <c r="FUO501" s="658"/>
      <c r="FUP501" s="658"/>
      <c r="FUQ501" s="658"/>
      <c r="FUR501" s="658"/>
      <c r="FUS501" s="658"/>
      <c r="FUT501" s="658"/>
      <c r="FUU501" s="658"/>
      <c r="FUV501" s="658"/>
      <c r="FUW501" s="658"/>
      <c r="FUX501" s="658"/>
      <c r="FUY501" s="658"/>
      <c r="FUZ501" s="658"/>
      <c r="FVA501" s="658"/>
      <c r="FVB501" s="658"/>
      <c r="FVC501" s="658"/>
      <c r="FVD501" s="658"/>
      <c r="FVE501" s="658"/>
      <c r="FVF501" s="658"/>
      <c r="FVG501" s="658"/>
      <c r="FVH501" s="658"/>
      <c r="FVI501" s="658"/>
      <c r="FVJ501" s="658"/>
      <c r="FVK501" s="658"/>
      <c r="FVL501" s="658"/>
      <c r="FVM501" s="658"/>
      <c r="FVN501" s="658"/>
      <c r="FVO501" s="658"/>
      <c r="FVP501" s="658"/>
      <c r="FVQ501" s="658"/>
      <c r="FVR501" s="658"/>
      <c r="FVS501" s="658"/>
      <c r="FVT501" s="658"/>
      <c r="FVU501" s="658"/>
      <c r="FVV501" s="658"/>
      <c r="FVW501" s="658"/>
      <c r="FVX501" s="658"/>
      <c r="FVY501" s="658"/>
      <c r="FVZ501" s="658"/>
      <c r="FWA501" s="658"/>
      <c r="FWB501" s="658"/>
      <c r="FWC501" s="658"/>
      <c r="FWD501" s="658"/>
      <c r="FWE501" s="658"/>
      <c r="FWF501" s="658"/>
      <c r="FWG501" s="658"/>
      <c r="FWH501" s="658"/>
      <c r="FWI501" s="658"/>
      <c r="FWJ501" s="658"/>
      <c r="FWK501" s="658"/>
      <c r="FWL501" s="658"/>
      <c r="FWM501" s="658"/>
      <c r="FWN501" s="658"/>
      <c r="FWO501" s="658"/>
      <c r="FWP501" s="658"/>
      <c r="FWQ501" s="658"/>
      <c r="FWR501" s="658"/>
      <c r="FWS501" s="658"/>
      <c r="FWT501" s="658"/>
      <c r="FWU501" s="658"/>
      <c r="FWV501" s="658"/>
      <c r="FWW501" s="658"/>
      <c r="FWX501" s="658"/>
      <c r="FWY501" s="658"/>
      <c r="FWZ501" s="658"/>
      <c r="FXA501" s="658"/>
      <c r="FXB501" s="658"/>
      <c r="FXC501" s="658"/>
      <c r="FXD501" s="658"/>
      <c r="FXE501" s="658"/>
      <c r="FXF501" s="658"/>
      <c r="FXG501" s="658"/>
      <c r="FXH501" s="658"/>
      <c r="FXI501" s="658"/>
      <c r="FXJ501" s="658"/>
      <c r="FXK501" s="658"/>
      <c r="FXL501" s="658"/>
      <c r="FXM501" s="658"/>
      <c r="FXN501" s="658"/>
      <c r="FXO501" s="658"/>
      <c r="FXP501" s="658"/>
      <c r="FXQ501" s="658"/>
      <c r="FXR501" s="658"/>
      <c r="FXS501" s="658"/>
      <c r="FXT501" s="658"/>
      <c r="FXU501" s="658"/>
      <c r="FXV501" s="658"/>
      <c r="FXW501" s="658"/>
      <c r="FXX501" s="658"/>
      <c r="FXY501" s="658"/>
      <c r="FXZ501" s="658"/>
      <c r="FYA501" s="658"/>
      <c r="FYB501" s="658"/>
      <c r="FYC501" s="658"/>
      <c r="FYD501" s="658"/>
      <c r="FYE501" s="658"/>
      <c r="FYF501" s="658"/>
      <c r="FYG501" s="658"/>
      <c r="FYH501" s="658"/>
      <c r="FYI501" s="658"/>
      <c r="FYJ501" s="658"/>
      <c r="FYK501" s="658"/>
      <c r="FYL501" s="658"/>
      <c r="FYM501" s="658"/>
      <c r="FYN501" s="658"/>
      <c r="FYO501" s="658"/>
      <c r="FYP501" s="658"/>
      <c r="FYQ501" s="658"/>
      <c r="FYR501" s="658"/>
      <c r="FYS501" s="658"/>
      <c r="FYT501" s="658"/>
      <c r="FYU501" s="658"/>
      <c r="FYV501" s="658"/>
      <c r="FYW501" s="658"/>
      <c r="FYX501" s="658"/>
      <c r="FYY501" s="658"/>
      <c r="FYZ501" s="658"/>
      <c r="FZA501" s="658"/>
      <c r="FZB501" s="658"/>
      <c r="FZC501" s="658"/>
      <c r="FZD501" s="658"/>
      <c r="FZE501" s="658"/>
      <c r="FZF501" s="658"/>
      <c r="FZG501" s="658"/>
      <c r="FZH501" s="658"/>
      <c r="FZI501" s="658"/>
      <c r="FZJ501" s="658"/>
      <c r="FZK501" s="658"/>
      <c r="FZL501" s="658"/>
      <c r="FZM501" s="658"/>
      <c r="FZN501" s="658"/>
      <c r="FZO501" s="658"/>
      <c r="FZP501" s="658"/>
      <c r="FZQ501" s="658"/>
      <c r="FZR501" s="658"/>
      <c r="FZS501" s="658"/>
      <c r="FZT501" s="658"/>
      <c r="FZU501" s="658"/>
      <c r="FZV501" s="658"/>
      <c r="FZW501" s="658"/>
      <c r="FZX501" s="658"/>
      <c r="FZY501" s="658"/>
      <c r="FZZ501" s="658"/>
      <c r="GAA501" s="658"/>
      <c r="GAB501" s="658"/>
      <c r="GAC501" s="658"/>
      <c r="GAD501" s="658"/>
      <c r="GAE501" s="658"/>
      <c r="GAF501" s="658"/>
      <c r="GAG501" s="658"/>
      <c r="GAH501" s="658"/>
      <c r="GAI501" s="658"/>
      <c r="GAJ501" s="658"/>
      <c r="GAK501" s="658"/>
      <c r="GAL501" s="658"/>
      <c r="GAM501" s="658"/>
      <c r="GAN501" s="658"/>
      <c r="GAO501" s="658"/>
      <c r="GAP501" s="658"/>
      <c r="GAQ501" s="658"/>
      <c r="GAR501" s="658"/>
      <c r="GAS501" s="658"/>
      <c r="GAT501" s="658"/>
      <c r="GAU501" s="658"/>
      <c r="GAV501" s="658"/>
      <c r="GAW501" s="658"/>
      <c r="GAX501" s="658"/>
      <c r="GAY501" s="658"/>
      <c r="GAZ501" s="658"/>
      <c r="GBA501" s="658"/>
      <c r="GBB501" s="658"/>
      <c r="GBC501" s="658"/>
      <c r="GBD501" s="658"/>
      <c r="GBE501" s="658"/>
      <c r="GBF501" s="658"/>
      <c r="GBG501" s="658"/>
      <c r="GBH501" s="658"/>
      <c r="GBI501" s="658"/>
      <c r="GBJ501" s="658"/>
      <c r="GBK501" s="658"/>
      <c r="GBL501" s="658"/>
      <c r="GBM501" s="658"/>
      <c r="GBN501" s="658"/>
      <c r="GBO501" s="658"/>
      <c r="GBP501" s="658"/>
      <c r="GBQ501" s="658"/>
      <c r="GBR501" s="658"/>
      <c r="GBS501" s="658"/>
      <c r="GBT501" s="658"/>
      <c r="GBU501" s="658"/>
      <c r="GBV501" s="658"/>
      <c r="GBW501" s="658"/>
      <c r="GBX501" s="658"/>
      <c r="GBY501" s="658"/>
      <c r="GBZ501" s="658"/>
      <c r="GCA501" s="658"/>
      <c r="GCB501" s="658"/>
      <c r="GCC501" s="658"/>
      <c r="GCD501" s="658"/>
      <c r="GCE501" s="658"/>
      <c r="GCF501" s="658"/>
      <c r="GCG501" s="658"/>
      <c r="GCH501" s="658"/>
      <c r="GCI501" s="658"/>
      <c r="GCJ501" s="658"/>
      <c r="GCK501" s="658"/>
      <c r="GCL501" s="658"/>
      <c r="GCM501" s="658"/>
      <c r="GCN501" s="658"/>
      <c r="GCO501" s="658"/>
      <c r="GCP501" s="658"/>
      <c r="GCQ501" s="658"/>
      <c r="GCR501" s="658"/>
      <c r="GCS501" s="658"/>
      <c r="GCT501" s="658"/>
      <c r="GCU501" s="658"/>
      <c r="GCV501" s="658"/>
      <c r="GCW501" s="658"/>
      <c r="GCX501" s="658"/>
      <c r="GCY501" s="658"/>
      <c r="GCZ501" s="658"/>
      <c r="GDA501" s="658"/>
      <c r="GDB501" s="658"/>
      <c r="GDC501" s="658"/>
      <c r="GDD501" s="658"/>
      <c r="GDE501" s="658"/>
      <c r="GDF501" s="658"/>
      <c r="GDG501" s="658"/>
      <c r="GDH501" s="658"/>
      <c r="GDI501" s="658"/>
      <c r="GDJ501" s="658"/>
      <c r="GDK501" s="658"/>
      <c r="GDL501" s="658"/>
      <c r="GDM501" s="658"/>
      <c r="GDN501" s="658"/>
      <c r="GDO501" s="658"/>
      <c r="GDP501" s="658"/>
      <c r="GDQ501" s="658"/>
      <c r="GDR501" s="658"/>
      <c r="GDS501" s="658"/>
      <c r="GDT501" s="658"/>
      <c r="GDU501" s="658"/>
      <c r="GDV501" s="658"/>
      <c r="GDW501" s="658"/>
      <c r="GDX501" s="658"/>
      <c r="GDY501" s="658"/>
      <c r="GDZ501" s="658"/>
      <c r="GEA501" s="658"/>
      <c r="GEB501" s="658"/>
      <c r="GEC501" s="658"/>
      <c r="GED501" s="658"/>
      <c r="GEE501" s="658"/>
      <c r="GEF501" s="658"/>
      <c r="GEG501" s="658"/>
      <c r="GEH501" s="658"/>
      <c r="GEI501" s="658"/>
      <c r="GEJ501" s="658"/>
      <c r="GEK501" s="658"/>
      <c r="GEL501" s="658"/>
      <c r="GEM501" s="658"/>
      <c r="GEN501" s="658"/>
      <c r="GEO501" s="658"/>
      <c r="GEP501" s="658"/>
      <c r="GEQ501" s="658"/>
      <c r="GER501" s="658"/>
      <c r="GES501" s="658"/>
      <c r="GET501" s="658"/>
      <c r="GEU501" s="658"/>
      <c r="GEV501" s="658"/>
      <c r="GEW501" s="658"/>
      <c r="GEX501" s="658"/>
      <c r="GEY501" s="658"/>
      <c r="GEZ501" s="658"/>
      <c r="GFA501" s="658"/>
      <c r="GFB501" s="658"/>
      <c r="GFC501" s="658"/>
      <c r="GFD501" s="658"/>
      <c r="GFE501" s="658"/>
      <c r="GFF501" s="658"/>
      <c r="GFG501" s="658"/>
      <c r="GFH501" s="658"/>
      <c r="GFI501" s="658"/>
      <c r="GFJ501" s="658"/>
      <c r="GFK501" s="658"/>
      <c r="GFL501" s="658"/>
      <c r="GFM501" s="658"/>
      <c r="GFN501" s="658"/>
      <c r="GFO501" s="658"/>
      <c r="GFP501" s="658"/>
      <c r="GFQ501" s="658"/>
      <c r="GFR501" s="658"/>
      <c r="GFS501" s="658"/>
      <c r="GFT501" s="658"/>
      <c r="GFU501" s="658"/>
      <c r="GFV501" s="658"/>
      <c r="GFW501" s="658"/>
      <c r="GFX501" s="658"/>
      <c r="GFY501" s="658"/>
      <c r="GFZ501" s="658"/>
      <c r="GGA501" s="658"/>
      <c r="GGB501" s="658"/>
      <c r="GGC501" s="658"/>
      <c r="GGD501" s="658"/>
      <c r="GGE501" s="658"/>
      <c r="GGF501" s="658"/>
      <c r="GGG501" s="658"/>
      <c r="GGH501" s="658"/>
      <c r="GGI501" s="658"/>
      <c r="GGJ501" s="658"/>
      <c r="GGK501" s="658"/>
      <c r="GGL501" s="658"/>
      <c r="GGM501" s="658"/>
      <c r="GGN501" s="658"/>
      <c r="GGO501" s="658"/>
      <c r="GGP501" s="658"/>
      <c r="GGQ501" s="658"/>
      <c r="GGR501" s="658"/>
      <c r="GGS501" s="658"/>
      <c r="GGT501" s="658"/>
      <c r="GGU501" s="658"/>
      <c r="GGV501" s="658"/>
      <c r="GGW501" s="658"/>
      <c r="GGX501" s="658"/>
      <c r="GGY501" s="658"/>
      <c r="GGZ501" s="658"/>
      <c r="GHA501" s="658"/>
      <c r="GHB501" s="658"/>
      <c r="GHC501" s="658"/>
      <c r="GHD501" s="658"/>
      <c r="GHE501" s="658"/>
      <c r="GHF501" s="658"/>
      <c r="GHG501" s="658"/>
      <c r="GHH501" s="658"/>
      <c r="GHI501" s="658"/>
      <c r="GHJ501" s="658"/>
      <c r="GHK501" s="658"/>
      <c r="GHL501" s="658"/>
      <c r="GHM501" s="658"/>
      <c r="GHN501" s="658"/>
      <c r="GHO501" s="658"/>
      <c r="GHP501" s="658"/>
      <c r="GHQ501" s="658"/>
      <c r="GHR501" s="658"/>
      <c r="GHS501" s="658"/>
      <c r="GHT501" s="658"/>
      <c r="GHU501" s="658"/>
      <c r="GHV501" s="658"/>
      <c r="GHW501" s="658"/>
      <c r="GHX501" s="658"/>
      <c r="GHY501" s="658"/>
      <c r="GHZ501" s="658"/>
      <c r="GIA501" s="658"/>
      <c r="GIB501" s="658"/>
      <c r="GIC501" s="658"/>
      <c r="GID501" s="658"/>
      <c r="GIE501" s="658"/>
      <c r="GIF501" s="658"/>
      <c r="GIG501" s="658"/>
      <c r="GIH501" s="658"/>
      <c r="GII501" s="658"/>
      <c r="GIJ501" s="658"/>
      <c r="GIK501" s="658"/>
      <c r="GIL501" s="658"/>
      <c r="GIM501" s="658"/>
      <c r="GIN501" s="658"/>
      <c r="GIO501" s="658"/>
      <c r="GIP501" s="658"/>
      <c r="GIQ501" s="658"/>
      <c r="GIR501" s="658"/>
      <c r="GIS501" s="658"/>
      <c r="GIT501" s="658"/>
      <c r="GIU501" s="658"/>
      <c r="GIV501" s="658"/>
      <c r="GIW501" s="658"/>
      <c r="GIX501" s="658"/>
      <c r="GIY501" s="658"/>
      <c r="GIZ501" s="658"/>
      <c r="GJA501" s="658"/>
      <c r="GJB501" s="658"/>
      <c r="GJC501" s="658"/>
      <c r="GJD501" s="658"/>
      <c r="GJE501" s="658"/>
      <c r="GJF501" s="658"/>
      <c r="GJG501" s="658"/>
      <c r="GJH501" s="658"/>
      <c r="GJI501" s="658"/>
      <c r="GJJ501" s="658"/>
      <c r="GJK501" s="658"/>
      <c r="GJL501" s="658"/>
      <c r="GJM501" s="658"/>
      <c r="GJN501" s="658"/>
      <c r="GJO501" s="658"/>
      <c r="GJP501" s="658"/>
      <c r="GJQ501" s="658"/>
      <c r="GJR501" s="658"/>
      <c r="GJS501" s="658"/>
      <c r="GJT501" s="658"/>
      <c r="GJU501" s="658"/>
      <c r="GJV501" s="658"/>
      <c r="GJW501" s="658"/>
      <c r="GJX501" s="658"/>
      <c r="GJY501" s="658"/>
      <c r="GJZ501" s="658"/>
      <c r="GKA501" s="658"/>
      <c r="GKB501" s="658"/>
      <c r="GKC501" s="658"/>
      <c r="GKD501" s="658"/>
      <c r="GKE501" s="658"/>
      <c r="GKF501" s="658"/>
      <c r="GKG501" s="658"/>
      <c r="GKH501" s="658"/>
      <c r="GKI501" s="658"/>
      <c r="GKJ501" s="658"/>
      <c r="GKK501" s="658"/>
      <c r="GKL501" s="658"/>
      <c r="GKM501" s="658"/>
      <c r="GKN501" s="658"/>
      <c r="GKO501" s="658"/>
      <c r="GKP501" s="658"/>
      <c r="GKQ501" s="658"/>
      <c r="GKR501" s="658"/>
      <c r="GKS501" s="658"/>
      <c r="GKT501" s="658"/>
      <c r="GKU501" s="658"/>
      <c r="GKV501" s="658"/>
      <c r="GKW501" s="658"/>
      <c r="GKX501" s="658"/>
      <c r="GKY501" s="658"/>
      <c r="GKZ501" s="658"/>
      <c r="GLA501" s="658"/>
      <c r="GLB501" s="658"/>
      <c r="GLC501" s="658"/>
      <c r="GLD501" s="658"/>
      <c r="GLE501" s="658"/>
      <c r="GLF501" s="658"/>
      <c r="GLG501" s="658"/>
      <c r="GLH501" s="658"/>
      <c r="GLI501" s="658"/>
      <c r="GLJ501" s="658"/>
      <c r="GLK501" s="658"/>
      <c r="GLL501" s="658"/>
      <c r="GLM501" s="658"/>
      <c r="GLN501" s="658"/>
      <c r="GLO501" s="658"/>
      <c r="GLP501" s="658"/>
      <c r="GLQ501" s="658"/>
      <c r="GLR501" s="658"/>
      <c r="GLS501" s="658"/>
      <c r="GLT501" s="658"/>
      <c r="GLU501" s="658"/>
      <c r="GLV501" s="658"/>
      <c r="GLW501" s="658"/>
      <c r="GLX501" s="658"/>
      <c r="GLY501" s="658"/>
      <c r="GLZ501" s="658"/>
      <c r="GMA501" s="658"/>
      <c r="GMB501" s="658"/>
      <c r="GMC501" s="658"/>
      <c r="GMD501" s="658"/>
      <c r="GME501" s="658"/>
      <c r="GMF501" s="658"/>
      <c r="GMG501" s="658"/>
      <c r="GMH501" s="658"/>
      <c r="GMI501" s="658"/>
      <c r="GMJ501" s="658"/>
      <c r="GMK501" s="658"/>
      <c r="GML501" s="658"/>
      <c r="GMM501" s="658"/>
      <c r="GMN501" s="658"/>
      <c r="GMO501" s="658"/>
      <c r="GMP501" s="658"/>
      <c r="GMQ501" s="658"/>
      <c r="GMR501" s="658"/>
      <c r="GMS501" s="658"/>
      <c r="GMT501" s="658"/>
      <c r="GMU501" s="658"/>
      <c r="GMV501" s="658"/>
      <c r="GMW501" s="658"/>
      <c r="GMX501" s="658"/>
      <c r="GMY501" s="658"/>
      <c r="GMZ501" s="658"/>
      <c r="GNA501" s="658"/>
      <c r="GNB501" s="658"/>
      <c r="GNC501" s="658"/>
      <c r="GND501" s="658"/>
      <c r="GNE501" s="658"/>
      <c r="GNF501" s="658"/>
      <c r="GNG501" s="658"/>
      <c r="GNH501" s="658"/>
      <c r="GNI501" s="658"/>
      <c r="GNJ501" s="658"/>
      <c r="GNK501" s="658"/>
      <c r="GNL501" s="658"/>
      <c r="GNM501" s="658"/>
      <c r="GNN501" s="658"/>
      <c r="GNO501" s="658"/>
      <c r="GNP501" s="658"/>
      <c r="GNQ501" s="658"/>
      <c r="GNR501" s="658"/>
      <c r="GNS501" s="658"/>
      <c r="GNT501" s="658"/>
      <c r="GNU501" s="658"/>
      <c r="GNV501" s="658"/>
      <c r="GNW501" s="658"/>
      <c r="GNX501" s="658"/>
      <c r="GNY501" s="658"/>
      <c r="GNZ501" s="658"/>
      <c r="GOA501" s="658"/>
      <c r="GOB501" s="658"/>
      <c r="GOC501" s="658"/>
      <c r="GOD501" s="658"/>
      <c r="GOE501" s="658"/>
      <c r="GOF501" s="658"/>
      <c r="GOG501" s="658"/>
      <c r="GOH501" s="658"/>
      <c r="GOI501" s="658"/>
      <c r="GOJ501" s="658"/>
      <c r="GOK501" s="658"/>
      <c r="GOL501" s="658"/>
      <c r="GOM501" s="658"/>
      <c r="GON501" s="658"/>
      <c r="GOO501" s="658"/>
      <c r="GOP501" s="658"/>
      <c r="GOQ501" s="658"/>
      <c r="GOR501" s="658"/>
      <c r="GOS501" s="658"/>
      <c r="GOT501" s="658"/>
      <c r="GOU501" s="658"/>
      <c r="GOV501" s="658"/>
      <c r="GOW501" s="658"/>
      <c r="GOX501" s="658"/>
      <c r="GOY501" s="658"/>
      <c r="GOZ501" s="658"/>
      <c r="GPA501" s="658"/>
      <c r="GPB501" s="658"/>
      <c r="GPC501" s="658"/>
      <c r="GPD501" s="658"/>
      <c r="GPE501" s="658"/>
      <c r="GPF501" s="658"/>
      <c r="GPG501" s="658"/>
      <c r="GPH501" s="658"/>
      <c r="GPI501" s="658"/>
      <c r="GPJ501" s="658"/>
      <c r="GPK501" s="658"/>
      <c r="GPL501" s="658"/>
      <c r="GPM501" s="658"/>
      <c r="GPN501" s="658"/>
      <c r="GPO501" s="658"/>
      <c r="GPP501" s="658"/>
      <c r="GPQ501" s="658"/>
      <c r="GPR501" s="658"/>
      <c r="GPS501" s="658"/>
      <c r="GPT501" s="658"/>
      <c r="GPU501" s="658"/>
      <c r="GPV501" s="658"/>
      <c r="GPW501" s="658"/>
      <c r="GPX501" s="658"/>
      <c r="GPY501" s="658"/>
      <c r="GPZ501" s="658"/>
      <c r="GQA501" s="658"/>
      <c r="GQB501" s="658"/>
      <c r="GQC501" s="658"/>
      <c r="GQD501" s="658"/>
      <c r="GQE501" s="658"/>
      <c r="GQF501" s="658"/>
      <c r="GQG501" s="658"/>
      <c r="GQH501" s="658"/>
      <c r="GQI501" s="658"/>
      <c r="GQJ501" s="658"/>
      <c r="GQK501" s="658"/>
      <c r="GQL501" s="658"/>
      <c r="GQM501" s="658"/>
      <c r="GQN501" s="658"/>
      <c r="GQO501" s="658"/>
      <c r="GQP501" s="658"/>
      <c r="GQQ501" s="658"/>
      <c r="GQR501" s="658"/>
      <c r="GQS501" s="658"/>
      <c r="GQT501" s="658"/>
      <c r="GQU501" s="658"/>
      <c r="GQV501" s="658"/>
      <c r="GQW501" s="658"/>
      <c r="GQX501" s="658"/>
      <c r="GQY501" s="658"/>
      <c r="GQZ501" s="658"/>
      <c r="GRA501" s="658"/>
      <c r="GRB501" s="658"/>
      <c r="GRC501" s="658"/>
      <c r="GRD501" s="658"/>
      <c r="GRE501" s="658"/>
      <c r="GRF501" s="658"/>
      <c r="GRG501" s="658"/>
      <c r="GRH501" s="658"/>
      <c r="GRI501" s="658"/>
      <c r="GRJ501" s="658"/>
      <c r="GRK501" s="658"/>
      <c r="GRL501" s="658"/>
      <c r="GRM501" s="658"/>
      <c r="GRN501" s="658"/>
      <c r="GRO501" s="658"/>
      <c r="GRP501" s="658"/>
      <c r="GRQ501" s="658"/>
      <c r="GRR501" s="658"/>
      <c r="GRS501" s="658"/>
      <c r="GRT501" s="658"/>
      <c r="GRU501" s="658"/>
      <c r="GRV501" s="658"/>
      <c r="GRW501" s="658"/>
      <c r="GRX501" s="658"/>
      <c r="GRY501" s="658"/>
      <c r="GRZ501" s="658"/>
      <c r="GSA501" s="658"/>
      <c r="GSB501" s="658"/>
      <c r="GSC501" s="658"/>
      <c r="GSD501" s="658"/>
      <c r="GSE501" s="658"/>
      <c r="GSF501" s="658"/>
      <c r="GSG501" s="658"/>
      <c r="GSH501" s="658"/>
      <c r="GSI501" s="658"/>
      <c r="GSJ501" s="658"/>
      <c r="GSK501" s="658"/>
      <c r="GSL501" s="658"/>
      <c r="GSM501" s="658"/>
      <c r="GSN501" s="658"/>
      <c r="GSO501" s="658"/>
      <c r="GSP501" s="658"/>
      <c r="GSQ501" s="658"/>
      <c r="GSR501" s="658"/>
      <c r="GSS501" s="658"/>
      <c r="GST501" s="658"/>
      <c r="GSU501" s="658"/>
      <c r="GSV501" s="658"/>
      <c r="GSW501" s="658"/>
      <c r="GSX501" s="658"/>
      <c r="GSY501" s="658"/>
      <c r="GSZ501" s="658"/>
      <c r="GTA501" s="658"/>
      <c r="GTB501" s="658"/>
      <c r="GTC501" s="658"/>
      <c r="GTD501" s="658"/>
      <c r="GTE501" s="658"/>
      <c r="GTF501" s="658"/>
      <c r="GTG501" s="658"/>
      <c r="GTH501" s="658"/>
      <c r="GTI501" s="658"/>
      <c r="GTJ501" s="658"/>
      <c r="GTK501" s="658"/>
      <c r="GTL501" s="658"/>
      <c r="GTM501" s="658"/>
      <c r="GTN501" s="658"/>
      <c r="GTO501" s="658"/>
      <c r="GTP501" s="658"/>
      <c r="GTQ501" s="658"/>
      <c r="GTR501" s="658"/>
      <c r="GTS501" s="658"/>
      <c r="GTT501" s="658"/>
      <c r="GTU501" s="658"/>
      <c r="GTV501" s="658"/>
      <c r="GTW501" s="658"/>
      <c r="GTX501" s="658"/>
      <c r="GTY501" s="658"/>
      <c r="GTZ501" s="658"/>
      <c r="GUA501" s="658"/>
      <c r="GUB501" s="658"/>
      <c r="GUC501" s="658"/>
      <c r="GUD501" s="658"/>
      <c r="GUE501" s="658"/>
      <c r="GUF501" s="658"/>
      <c r="GUG501" s="658"/>
      <c r="GUH501" s="658"/>
      <c r="GUI501" s="658"/>
      <c r="GUJ501" s="658"/>
      <c r="GUK501" s="658"/>
      <c r="GUL501" s="658"/>
      <c r="GUM501" s="658"/>
      <c r="GUN501" s="658"/>
      <c r="GUO501" s="658"/>
      <c r="GUP501" s="658"/>
      <c r="GUQ501" s="658"/>
      <c r="GUR501" s="658"/>
      <c r="GUS501" s="658"/>
      <c r="GUT501" s="658"/>
      <c r="GUU501" s="658"/>
      <c r="GUV501" s="658"/>
      <c r="GUW501" s="658"/>
      <c r="GUX501" s="658"/>
      <c r="GUY501" s="658"/>
      <c r="GUZ501" s="658"/>
      <c r="GVA501" s="658"/>
      <c r="GVB501" s="658"/>
      <c r="GVC501" s="658"/>
      <c r="GVD501" s="658"/>
      <c r="GVE501" s="658"/>
      <c r="GVF501" s="658"/>
      <c r="GVG501" s="658"/>
      <c r="GVH501" s="658"/>
      <c r="GVI501" s="658"/>
      <c r="GVJ501" s="658"/>
      <c r="GVK501" s="658"/>
      <c r="GVL501" s="658"/>
      <c r="GVM501" s="658"/>
      <c r="GVN501" s="658"/>
      <c r="GVO501" s="658"/>
      <c r="GVP501" s="658"/>
      <c r="GVQ501" s="658"/>
      <c r="GVR501" s="658"/>
      <c r="GVS501" s="658"/>
      <c r="GVT501" s="658"/>
      <c r="GVU501" s="658"/>
      <c r="GVV501" s="658"/>
      <c r="GVW501" s="658"/>
      <c r="GVX501" s="658"/>
      <c r="GVY501" s="658"/>
      <c r="GVZ501" s="658"/>
      <c r="GWA501" s="658"/>
      <c r="GWB501" s="658"/>
      <c r="GWC501" s="658"/>
      <c r="GWD501" s="658"/>
      <c r="GWE501" s="658"/>
      <c r="GWF501" s="658"/>
      <c r="GWG501" s="658"/>
      <c r="GWH501" s="658"/>
      <c r="GWI501" s="658"/>
      <c r="GWJ501" s="658"/>
      <c r="GWK501" s="658"/>
      <c r="GWL501" s="658"/>
      <c r="GWM501" s="658"/>
      <c r="GWN501" s="658"/>
      <c r="GWO501" s="658"/>
      <c r="GWP501" s="658"/>
      <c r="GWQ501" s="658"/>
      <c r="GWR501" s="658"/>
      <c r="GWS501" s="658"/>
      <c r="GWT501" s="658"/>
      <c r="GWU501" s="658"/>
      <c r="GWV501" s="658"/>
      <c r="GWW501" s="658"/>
      <c r="GWX501" s="658"/>
      <c r="GWY501" s="658"/>
      <c r="GWZ501" s="658"/>
      <c r="GXA501" s="658"/>
      <c r="GXB501" s="658"/>
      <c r="GXC501" s="658"/>
      <c r="GXD501" s="658"/>
      <c r="GXE501" s="658"/>
      <c r="GXF501" s="658"/>
      <c r="GXG501" s="658"/>
      <c r="GXH501" s="658"/>
      <c r="GXI501" s="658"/>
      <c r="GXJ501" s="658"/>
      <c r="GXK501" s="658"/>
      <c r="GXL501" s="658"/>
      <c r="GXM501" s="658"/>
      <c r="GXN501" s="658"/>
      <c r="GXO501" s="658"/>
      <c r="GXP501" s="658"/>
      <c r="GXQ501" s="658"/>
      <c r="GXR501" s="658"/>
      <c r="GXS501" s="658"/>
      <c r="GXT501" s="658"/>
      <c r="GXU501" s="658"/>
      <c r="GXV501" s="658"/>
      <c r="GXW501" s="658"/>
      <c r="GXX501" s="658"/>
      <c r="GXY501" s="658"/>
      <c r="GXZ501" s="658"/>
      <c r="GYA501" s="658"/>
      <c r="GYB501" s="658"/>
      <c r="GYC501" s="658"/>
      <c r="GYD501" s="658"/>
      <c r="GYE501" s="658"/>
      <c r="GYF501" s="658"/>
      <c r="GYG501" s="658"/>
      <c r="GYH501" s="658"/>
      <c r="GYI501" s="658"/>
      <c r="GYJ501" s="658"/>
      <c r="GYK501" s="658"/>
      <c r="GYL501" s="658"/>
      <c r="GYM501" s="658"/>
      <c r="GYN501" s="658"/>
      <c r="GYO501" s="658"/>
      <c r="GYP501" s="658"/>
      <c r="GYQ501" s="658"/>
      <c r="GYR501" s="658"/>
      <c r="GYS501" s="658"/>
      <c r="GYT501" s="658"/>
      <c r="GYU501" s="658"/>
      <c r="GYV501" s="658"/>
      <c r="GYW501" s="658"/>
      <c r="GYX501" s="658"/>
      <c r="GYY501" s="658"/>
      <c r="GYZ501" s="658"/>
      <c r="GZA501" s="658"/>
      <c r="GZB501" s="658"/>
      <c r="GZC501" s="658"/>
      <c r="GZD501" s="658"/>
      <c r="GZE501" s="658"/>
      <c r="GZF501" s="658"/>
      <c r="GZG501" s="658"/>
      <c r="GZH501" s="658"/>
      <c r="GZI501" s="658"/>
      <c r="GZJ501" s="658"/>
      <c r="GZK501" s="658"/>
      <c r="GZL501" s="658"/>
      <c r="GZM501" s="658"/>
      <c r="GZN501" s="658"/>
      <c r="GZO501" s="658"/>
      <c r="GZP501" s="658"/>
      <c r="GZQ501" s="658"/>
      <c r="GZR501" s="658"/>
      <c r="GZS501" s="658"/>
      <c r="GZT501" s="658"/>
      <c r="GZU501" s="658"/>
      <c r="GZV501" s="658"/>
      <c r="GZW501" s="658"/>
      <c r="GZX501" s="658"/>
      <c r="GZY501" s="658"/>
      <c r="GZZ501" s="658"/>
      <c r="HAA501" s="658"/>
      <c r="HAB501" s="658"/>
      <c r="HAC501" s="658"/>
      <c r="HAD501" s="658"/>
      <c r="HAE501" s="658"/>
      <c r="HAF501" s="658"/>
      <c r="HAG501" s="658"/>
      <c r="HAH501" s="658"/>
      <c r="HAI501" s="658"/>
      <c r="HAJ501" s="658"/>
      <c r="HAK501" s="658"/>
      <c r="HAL501" s="658"/>
      <c r="HAM501" s="658"/>
      <c r="HAN501" s="658"/>
      <c r="HAO501" s="658"/>
      <c r="HAP501" s="658"/>
      <c r="HAQ501" s="658"/>
      <c r="HAR501" s="658"/>
      <c r="HAS501" s="658"/>
      <c r="HAT501" s="658"/>
      <c r="HAU501" s="658"/>
      <c r="HAV501" s="658"/>
      <c r="HAW501" s="658"/>
      <c r="HAX501" s="658"/>
      <c r="HAY501" s="658"/>
      <c r="HAZ501" s="658"/>
      <c r="HBA501" s="658"/>
      <c r="HBB501" s="658"/>
      <c r="HBC501" s="658"/>
      <c r="HBD501" s="658"/>
      <c r="HBE501" s="658"/>
      <c r="HBF501" s="658"/>
      <c r="HBG501" s="658"/>
      <c r="HBH501" s="658"/>
      <c r="HBI501" s="658"/>
      <c r="HBJ501" s="658"/>
      <c r="HBK501" s="658"/>
      <c r="HBL501" s="658"/>
      <c r="HBM501" s="658"/>
      <c r="HBN501" s="658"/>
      <c r="HBO501" s="658"/>
      <c r="HBP501" s="658"/>
      <c r="HBQ501" s="658"/>
      <c r="HBR501" s="658"/>
      <c r="HBS501" s="658"/>
      <c r="HBT501" s="658"/>
      <c r="HBU501" s="658"/>
      <c r="HBV501" s="658"/>
      <c r="HBW501" s="658"/>
      <c r="HBX501" s="658"/>
      <c r="HBY501" s="658"/>
      <c r="HBZ501" s="658"/>
      <c r="HCA501" s="658"/>
      <c r="HCB501" s="658"/>
      <c r="HCC501" s="658"/>
      <c r="HCD501" s="658"/>
      <c r="HCE501" s="658"/>
      <c r="HCF501" s="658"/>
      <c r="HCG501" s="658"/>
      <c r="HCH501" s="658"/>
      <c r="HCI501" s="658"/>
      <c r="HCJ501" s="658"/>
      <c r="HCK501" s="658"/>
      <c r="HCL501" s="658"/>
      <c r="HCM501" s="658"/>
      <c r="HCN501" s="658"/>
      <c r="HCO501" s="658"/>
      <c r="HCP501" s="658"/>
      <c r="HCQ501" s="658"/>
      <c r="HCR501" s="658"/>
      <c r="HCS501" s="658"/>
      <c r="HCT501" s="658"/>
      <c r="HCU501" s="658"/>
      <c r="HCV501" s="658"/>
      <c r="HCW501" s="658"/>
      <c r="HCX501" s="658"/>
      <c r="HCY501" s="658"/>
      <c r="HCZ501" s="658"/>
      <c r="HDA501" s="658"/>
      <c r="HDB501" s="658"/>
      <c r="HDC501" s="658"/>
      <c r="HDD501" s="658"/>
      <c r="HDE501" s="658"/>
      <c r="HDF501" s="658"/>
      <c r="HDG501" s="658"/>
      <c r="HDH501" s="658"/>
      <c r="HDI501" s="658"/>
      <c r="HDJ501" s="658"/>
      <c r="HDK501" s="658"/>
      <c r="HDL501" s="658"/>
      <c r="HDM501" s="658"/>
      <c r="HDN501" s="658"/>
      <c r="HDO501" s="658"/>
      <c r="HDP501" s="658"/>
      <c r="HDQ501" s="658"/>
      <c r="HDR501" s="658"/>
      <c r="HDS501" s="658"/>
      <c r="HDT501" s="658"/>
      <c r="HDU501" s="658"/>
      <c r="HDV501" s="658"/>
      <c r="HDW501" s="658"/>
      <c r="HDX501" s="658"/>
      <c r="HDY501" s="658"/>
      <c r="HDZ501" s="658"/>
      <c r="HEA501" s="658"/>
      <c r="HEB501" s="658"/>
      <c r="HEC501" s="658"/>
      <c r="HED501" s="658"/>
      <c r="HEE501" s="658"/>
      <c r="HEF501" s="658"/>
      <c r="HEG501" s="658"/>
      <c r="HEH501" s="658"/>
      <c r="HEI501" s="658"/>
      <c r="HEJ501" s="658"/>
      <c r="HEK501" s="658"/>
      <c r="HEL501" s="658"/>
      <c r="HEM501" s="658"/>
      <c r="HEN501" s="658"/>
      <c r="HEO501" s="658"/>
      <c r="HEP501" s="658"/>
      <c r="HEQ501" s="658"/>
      <c r="HER501" s="658"/>
      <c r="HES501" s="658"/>
      <c r="HET501" s="658"/>
      <c r="HEU501" s="658"/>
      <c r="HEV501" s="658"/>
      <c r="HEW501" s="658"/>
      <c r="HEX501" s="658"/>
      <c r="HEY501" s="658"/>
      <c r="HEZ501" s="658"/>
      <c r="HFA501" s="658"/>
      <c r="HFB501" s="658"/>
      <c r="HFC501" s="658"/>
      <c r="HFD501" s="658"/>
      <c r="HFE501" s="658"/>
      <c r="HFF501" s="658"/>
      <c r="HFG501" s="658"/>
      <c r="HFH501" s="658"/>
      <c r="HFI501" s="658"/>
      <c r="HFJ501" s="658"/>
      <c r="HFK501" s="658"/>
      <c r="HFL501" s="658"/>
      <c r="HFM501" s="658"/>
      <c r="HFN501" s="658"/>
      <c r="HFO501" s="658"/>
      <c r="HFP501" s="658"/>
      <c r="HFQ501" s="658"/>
      <c r="HFR501" s="658"/>
      <c r="HFS501" s="658"/>
      <c r="HFT501" s="658"/>
      <c r="HFU501" s="658"/>
      <c r="HFV501" s="658"/>
      <c r="HFW501" s="658"/>
      <c r="HFX501" s="658"/>
      <c r="HFY501" s="658"/>
      <c r="HFZ501" s="658"/>
      <c r="HGA501" s="658"/>
      <c r="HGB501" s="658"/>
      <c r="HGC501" s="658"/>
      <c r="HGD501" s="658"/>
      <c r="HGE501" s="658"/>
      <c r="HGF501" s="658"/>
      <c r="HGG501" s="658"/>
      <c r="HGH501" s="658"/>
      <c r="HGI501" s="658"/>
      <c r="HGJ501" s="658"/>
      <c r="HGK501" s="658"/>
      <c r="HGL501" s="658"/>
      <c r="HGM501" s="658"/>
      <c r="HGN501" s="658"/>
      <c r="HGO501" s="658"/>
      <c r="HGP501" s="658"/>
      <c r="HGQ501" s="658"/>
      <c r="HGR501" s="658"/>
      <c r="HGS501" s="658"/>
      <c r="HGT501" s="658"/>
      <c r="HGU501" s="658"/>
      <c r="HGV501" s="658"/>
      <c r="HGW501" s="658"/>
      <c r="HGX501" s="658"/>
      <c r="HGY501" s="658"/>
      <c r="HGZ501" s="658"/>
      <c r="HHA501" s="658"/>
      <c r="HHB501" s="658"/>
      <c r="HHC501" s="658"/>
      <c r="HHD501" s="658"/>
      <c r="HHE501" s="658"/>
      <c r="HHF501" s="658"/>
      <c r="HHG501" s="658"/>
      <c r="HHH501" s="658"/>
      <c r="HHI501" s="658"/>
      <c r="HHJ501" s="658"/>
      <c r="HHK501" s="658"/>
      <c r="HHL501" s="658"/>
      <c r="HHM501" s="658"/>
      <c r="HHN501" s="658"/>
      <c r="HHO501" s="658"/>
      <c r="HHP501" s="658"/>
      <c r="HHQ501" s="658"/>
      <c r="HHR501" s="658"/>
      <c r="HHS501" s="658"/>
      <c r="HHT501" s="658"/>
      <c r="HHU501" s="658"/>
      <c r="HHV501" s="658"/>
      <c r="HHW501" s="658"/>
      <c r="HHX501" s="658"/>
      <c r="HHY501" s="658"/>
      <c r="HHZ501" s="658"/>
      <c r="HIA501" s="658"/>
      <c r="HIB501" s="658"/>
      <c r="HIC501" s="658"/>
      <c r="HID501" s="658"/>
      <c r="HIE501" s="658"/>
      <c r="HIF501" s="658"/>
      <c r="HIG501" s="658"/>
      <c r="HIH501" s="658"/>
      <c r="HII501" s="658"/>
      <c r="HIJ501" s="658"/>
      <c r="HIK501" s="658"/>
      <c r="HIL501" s="658"/>
      <c r="HIM501" s="658"/>
      <c r="HIN501" s="658"/>
      <c r="HIO501" s="658"/>
      <c r="HIP501" s="658"/>
      <c r="HIQ501" s="658"/>
      <c r="HIR501" s="658"/>
      <c r="HIS501" s="658"/>
      <c r="HIT501" s="658"/>
      <c r="HIU501" s="658"/>
      <c r="HIV501" s="658"/>
      <c r="HIW501" s="658"/>
      <c r="HIX501" s="658"/>
      <c r="HIY501" s="658"/>
      <c r="HIZ501" s="658"/>
      <c r="HJA501" s="658"/>
      <c r="HJB501" s="658"/>
      <c r="HJC501" s="658"/>
      <c r="HJD501" s="658"/>
      <c r="HJE501" s="658"/>
      <c r="HJF501" s="658"/>
      <c r="HJG501" s="658"/>
      <c r="HJH501" s="658"/>
      <c r="HJI501" s="658"/>
      <c r="HJJ501" s="658"/>
      <c r="HJK501" s="658"/>
      <c r="HJL501" s="658"/>
      <c r="HJM501" s="658"/>
      <c r="HJN501" s="658"/>
      <c r="HJO501" s="658"/>
      <c r="HJP501" s="658"/>
      <c r="HJQ501" s="658"/>
      <c r="HJR501" s="658"/>
      <c r="HJS501" s="658"/>
      <c r="HJT501" s="658"/>
      <c r="HJU501" s="658"/>
      <c r="HJV501" s="658"/>
      <c r="HJW501" s="658"/>
      <c r="HJX501" s="658"/>
      <c r="HJY501" s="658"/>
      <c r="HJZ501" s="658"/>
      <c r="HKA501" s="658"/>
      <c r="HKB501" s="658"/>
      <c r="HKC501" s="658"/>
      <c r="HKD501" s="658"/>
      <c r="HKE501" s="658"/>
      <c r="HKF501" s="658"/>
      <c r="HKG501" s="658"/>
      <c r="HKH501" s="658"/>
      <c r="HKI501" s="658"/>
      <c r="HKJ501" s="658"/>
      <c r="HKK501" s="658"/>
      <c r="HKL501" s="658"/>
      <c r="HKM501" s="658"/>
      <c r="HKN501" s="658"/>
      <c r="HKO501" s="658"/>
      <c r="HKP501" s="658"/>
      <c r="HKQ501" s="658"/>
      <c r="HKR501" s="658"/>
      <c r="HKS501" s="658"/>
      <c r="HKT501" s="658"/>
      <c r="HKU501" s="658"/>
      <c r="HKV501" s="658"/>
      <c r="HKW501" s="658"/>
      <c r="HKX501" s="658"/>
      <c r="HKY501" s="658"/>
      <c r="HKZ501" s="658"/>
      <c r="HLA501" s="658"/>
      <c r="HLB501" s="658"/>
      <c r="HLC501" s="658"/>
      <c r="HLD501" s="658"/>
      <c r="HLE501" s="658"/>
      <c r="HLF501" s="658"/>
      <c r="HLG501" s="658"/>
      <c r="HLH501" s="658"/>
      <c r="HLI501" s="658"/>
      <c r="HLJ501" s="658"/>
      <c r="HLK501" s="658"/>
      <c r="HLL501" s="658"/>
      <c r="HLM501" s="658"/>
      <c r="HLN501" s="658"/>
      <c r="HLO501" s="658"/>
      <c r="HLP501" s="658"/>
      <c r="HLQ501" s="658"/>
      <c r="HLR501" s="658"/>
      <c r="HLS501" s="658"/>
      <c r="HLT501" s="658"/>
      <c r="HLU501" s="658"/>
      <c r="HLV501" s="658"/>
      <c r="HLW501" s="658"/>
      <c r="HLX501" s="658"/>
      <c r="HLY501" s="658"/>
      <c r="HLZ501" s="658"/>
      <c r="HMA501" s="658"/>
      <c r="HMB501" s="658"/>
      <c r="HMC501" s="658"/>
      <c r="HMD501" s="658"/>
      <c r="HME501" s="658"/>
      <c r="HMF501" s="658"/>
      <c r="HMG501" s="658"/>
      <c r="HMH501" s="658"/>
      <c r="HMI501" s="658"/>
      <c r="HMJ501" s="658"/>
      <c r="HMK501" s="658"/>
      <c r="HML501" s="658"/>
      <c r="HMM501" s="658"/>
      <c r="HMN501" s="658"/>
      <c r="HMO501" s="658"/>
      <c r="HMP501" s="658"/>
      <c r="HMQ501" s="658"/>
      <c r="HMR501" s="658"/>
      <c r="HMS501" s="658"/>
      <c r="HMT501" s="658"/>
      <c r="HMU501" s="658"/>
      <c r="HMV501" s="658"/>
      <c r="HMW501" s="658"/>
      <c r="HMX501" s="658"/>
      <c r="HMY501" s="658"/>
      <c r="HMZ501" s="658"/>
      <c r="HNA501" s="658"/>
      <c r="HNB501" s="658"/>
      <c r="HNC501" s="658"/>
      <c r="HND501" s="658"/>
      <c r="HNE501" s="658"/>
      <c r="HNF501" s="658"/>
      <c r="HNG501" s="658"/>
      <c r="HNH501" s="658"/>
      <c r="HNI501" s="658"/>
      <c r="HNJ501" s="658"/>
      <c r="HNK501" s="658"/>
      <c r="HNL501" s="658"/>
      <c r="HNM501" s="658"/>
      <c r="HNN501" s="658"/>
      <c r="HNO501" s="658"/>
      <c r="HNP501" s="658"/>
      <c r="HNQ501" s="658"/>
      <c r="HNR501" s="658"/>
      <c r="HNS501" s="658"/>
      <c r="HNT501" s="658"/>
      <c r="HNU501" s="658"/>
      <c r="HNV501" s="658"/>
      <c r="HNW501" s="658"/>
      <c r="HNX501" s="658"/>
      <c r="HNY501" s="658"/>
      <c r="HNZ501" s="658"/>
      <c r="HOA501" s="658"/>
      <c r="HOB501" s="658"/>
      <c r="HOC501" s="658"/>
      <c r="HOD501" s="658"/>
      <c r="HOE501" s="658"/>
      <c r="HOF501" s="658"/>
      <c r="HOG501" s="658"/>
      <c r="HOH501" s="658"/>
      <c r="HOI501" s="658"/>
      <c r="HOJ501" s="658"/>
      <c r="HOK501" s="658"/>
      <c r="HOL501" s="658"/>
      <c r="HOM501" s="658"/>
      <c r="HON501" s="658"/>
      <c r="HOO501" s="658"/>
      <c r="HOP501" s="658"/>
      <c r="HOQ501" s="658"/>
      <c r="HOR501" s="658"/>
      <c r="HOS501" s="658"/>
      <c r="HOT501" s="658"/>
      <c r="HOU501" s="658"/>
      <c r="HOV501" s="658"/>
      <c r="HOW501" s="658"/>
      <c r="HOX501" s="658"/>
      <c r="HOY501" s="658"/>
      <c r="HOZ501" s="658"/>
      <c r="HPA501" s="658"/>
      <c r="HPB501" s="658"/>
      <c r="HPC501" s="658"/>
      <c r="HPD501" s="658"/>
      <c r="HPE501" s="658"/>
      <c r="HPF501" s="658"/>
      <c r="HPG501" s="658"/>
      <c r="HPH501" s="658"/>
      <c r="HPI501" s="658"/>
      <c r="HPJ501" s="658"/>
      <c r="HPK501" s="658"/>
      <c r="HPL501" s="658"/>
      <c r="HPM501" s="658"/>
      <c r="HPN501" s="658"/>
      <c r="HPO501" s="658"/>
      <c r="HPP501" s="658"/>
      <c r="HPQ501" s="658"/>
      <c r="HPR501" s="658"/>
      <c r="HPS501" s="658"/>
      <c r="HPT501" s="658"/>
      <c r="HPU501" s="658"/>
      <c r="HPV501" s="658"/>
      <c r="HPW501" s="658"/>
      <c r="HPX501" s="658"/>
      <c r="HPY501" s="658"/>
      <c r="HPZ501" s="658"/>
      <c r="HQA501" s="658"/>
      <c r="HQB501" s="658"/>
      <c r="HQC501" s="658"/>
      <c r="HQD501" s="658"/>
      <c r="HQE501" s="658"/>
      <c r="HQF501" s="658"/>
      <c r="HQG501" s="658"/>
      <c r="HQH501" s="658"/>
      <c r="HQI501" s="658"/>
      <c r="HQJ501" s="658"/>
      <c r="HQK501" s="658"/>
      <c r="HQL501" s="658"/>
      <c r="HQM501" s="658"/>
      <c r="HQN501" s="658"/>
      <c r="HQO501" s="658"/>
      <c r="HQP501" s="658"/>
      <c r="HQQ501" s="658"/>
      <c r="HQR501" s="658"/>
      <c r="HQS501" s="658"/>
      <c r="HQT501" s="658"/>
      <c r="HQU501" s="658"/>
      <c r="HQV501" s="658"/>
      <c r="HQW501" s="658"/>
      <c r="HQX501" s="658"/>
      <c r="HQY501" s="658"/>
      <c r="HQZ501" s="658"/>
      <c r="HRA501" s="658"/>
      <c r="HRB501" s="658"/>
      <c r="HRC501" s="658"/>
      <c r="HRD501" s="658"/>
      <c r="HRE501" s="658"/>
      <c r="HRF501" s="658"/>
      <c r="HRG501" s="658"/>
      <c r="HRH501" s="658"/>
      <c r="HRI501" s="658"/>
      <c r="HRJ501" s="658"/>
      <c r="HRK501" s="658"/>
      <c r="HRL501" s="658"/>
      <c r="HRM501" s="658"/>
      <c r="HRN501" s="658"/>
      <c r="HRO501" s="658"/>
      <c r="HRP501" s="658"/>
      <c r="HRQ501" s="658"/>
      <c r="HRR501" s="658"/>
      <c r="HRS501" s="658"/>
      <c r="HRT501" s="658"/>
      <c r="HRU501" s="658"/>
      <c r="HRV501" s="658"/>
      <c r="HRW501" s="658"/>
      <c r="HRX501" s="658"/>
      <c r="HRY501" s="658"/>
      <c r="HRZ501" s="658"/>
      <c r="HSA501" s="658"/>
      <c r="HSB501" s="658"/>
      <c r="HSC501" s="658"/>
      <c r="HSD501" s="658"/>
      <c r="HSE501" s="658"/>
      <c r="HSF501" s="658"/>
      <c r="HSG501" s="658"/>
      <c r="HSH501" s="658"/>
      <c r="HSI501" s="658"/>
      <c r="HSJ501" s="658"/>
      <c r="HSK501" s="658"/>
      <c r="HSL501" s="658"/>
      <c r="HSM501" s="658"/>
      <c r="HSN501" s="658"/>
      <c r="HSO501" s="658"/>
      <c r="HSP501" s="658"/>
      <c r="HSQ501" s="658"/>
      <c r="HSR501" s="658"/>
      <c r="HSS501" s="658"/>
      <c r="HST501" s="658"/>
      <c r="HSU501" s="658"/>
      <c r="HSV501" s="658"/>
      <c r="HSW501" s="658"/>
      <c r="HSX501" s="658"/>
      <c r="HSY501" s="658"/>
      <c r="HSZ501" s="658"/>
      <c r="HTA501" s="658"/>
      <c r="HTB501" s="658"/>
      <c r="HTC501" s="658"/>
      <c r="HTD501" s="658"/>
      <c r="HTE501" s="658"/>
      <c r="HTF501" s="658"/>
      <c r="HTG501" s="658"/>
      <c r="HTH501" s="658"/>
      <c r="HTI501" s="658"/>
      <c r="HTJ501" s="658"/>
      <c r="HTK501" s="658"/>
      <c r="HTL501" s="658"/>
      <c r="HTM501" s="658"/>
      <c r="HTN501" s="658"/>
      <c r="HTO501" s="658"/>
      <c r="HTP501" s="658"/>
      <c r="HTQ501" s="658"/>
      <c r="HTR501" s="658"/>
      <c r="HTS501" s="658"/>
      <c r="HTT501" s="658"/>
      <c r="HTU501" s="658"/>
      <c r="HTV501" s="658"/>
      <c r="HTW501" s="658"/>
      <c r="HTX501" s="658"/>
      <c r="HTY501" s="658"/>
      <c r="HTZ501" s="658"/>
      <c r="HUA501" s="658"/>
      <c r="HUB501" s="658"/>
      <c r="HUC501" s="658"/>
      <c r="HUD501" s="658"/>
      <c r="HUE501" s="658"/>
      <c r="HUF501" s="658"/>
      <c r="HUG501" s="658"/>
      <c r="HUH501" s="658"/>
      <c r="HUI501" s="658"/>
      <c r="HUJ501" s="658"/>
      <c r="HUK501" s="658"/>
      <c r="HUL501" s="658"/>
      <c r="HUM501" s="658"/>
      <c r="HUN501" s="658"/>
      <c r="HUO501" s="658"/>
      <c r="HUP501" s="658"/>
      <c r="HUQ501" s="658"/>
      <c r="HUR501" s="658"/>
      <c r="HUS501" s="658"/>
      <c r="HUT501" s="658"/>
      <c r="HUU501" s="658"/>
      <c r="HUV501" s="658"/>
      <c r="HUW501" s="658"/>
      <c r="HUX501" s="658"/>
      <c r="HUY501" s="658"/>
      <c r="HUZ501" s="658"/>
      <c r="HVA501" s="658"/>
      <c r="HVB501" s="658"/>
      <c r="HVC501" s="658"/>
      <c r="HVD501" s="658"/>
      <c r="HVE501" s="658"/>
      <c r="HVF501" s="658"/>
      <c r="HVG501" s="658"/>
      <c r="HVH501" s="658"/>
      <c r="HVI501" s="658"/>
      <c r="HVJ501" s="658"/>
      <c r="HVK501" s="658"/>
      <c r="HVL501" s="658"/>
      <c r="HVM501" s="658"/>
      <c r="HVN501" s="658"/>
      <c r="HVO501" s="658"/>
      <c r="HVP501" s="658"/>
      <c r="HVQ501" s="658"/>
      <c r="HVR501" s="658"/>
      <c r="HVS501" s="658"/>
      <c r="HVT501" s="658"/>
      <c r="HVU501" s="658"/>
      <c r="HVV501" s="658"/>
      <c r="HVW501" s="658"/>
      <c r="HVX501" s="658"/>
      <c r="HVY501" s="658"/>
      <c r="HVZ501" s="658"/>
      <c r="HWA501" s="658"/>
      <c r="HWB501" s="658"/>
      <c r="HWC501" s="658"/>
      <c r="HWD501" s="658"/>
      <c r="HWE501" s="658"/>
      <c r="HWF501" s="658"/>
      <c r="HWG501" s="658"/>
      <c r="HWH501" s="658"/>
      <c r="HWI501" s="658"/>
      <c r="HWJ501" s="658"/>
      <c r="HWK501" s="658"/>
      <c r="HWL501" s="658"/>
      <c r="HWM501" s="658"/>
      <c r="HWN501" s="658"/>
      <c r="HWO501" s="658"/>
      <c r="HWP501" s="658"/>
      <c r="HWQ501" s="658"/>
      <c r="HWR501" s="658"/>
      <c r="HWS501" s="658"/>
      <c r="HWT501" s="658"/>
      <c r="HWU501" s="658"/>
      <c r="HWV501" s="658"/>
      <c r="HWW501" s="658"/>
      <c r="HWX501" s="658"/>
      <c r="HWY501" s="658"/>
      <c r="HWZ501" s="658"/>
      <c r="HXA501" s="658"/>
      <c r="HXB501" s="658"/>
      <c r="HXC501" s="658"/>
      <c r="HXD501" s="658"/>
      <c r="HXE501" s="658"/>
      <c r="HXF501" s="658"/>
      <c r="HXG501" s="658"/>
      <c r="HXH501" s="658"/>
      <c r="HXI501" s="658"/>
      <c r="HXJ501" s="658"/>
      <c r="HXK501" s="658"/>
      <c r="HXL501" s="658"/>
      <c r="HXM501" s="658"/>
      <c r="HXN501" s="658"/>
      <c r="HXO501" s="658"/>
      <c r="HXP501" s="658"/>
      <c r="HXQ501" s="658"/>
      <c r="HXR501" s="658"/>
      <c r="HXS501" s="658"/>
      <c r="HXT501" s="658"/>
      <c r="HXU501" s="658"/>
      <c r="HXV501" s="658"/>
      <c r="HXW501" s="658"/>
      <c r="HXX501" s="658"/>
      <c r="HXY501" s="658"/>
      <c r="HXZ501" s="658"/>
      <c r="HYA501" s="658"/>
      <c r="HYB501" s="658"/>
      <c r="HYC501" s="658"/>
      <c r="HYD501" s="658"/>
      <c r="HYE501" s="658"/>
      <c r="HYF501" s="658"/>
      <c r="HYG501" s="658"/>
      <c r="HYH501" s="658"/>
      <c r="HYI501" s="658"/>
      <c r="HYJ501" s="658"/>
      <c r="HYK501" s="658"/>
      <c r="HYL501" s="658"/>
      <c r="HYM501" s="658"/>
      <c r="HYN501" s="658"/>
      <c r="HYO501" s="658"/>
      <c r="HYP501" s="658"/>
      <c r="HYQ501" s="658"/>
      <c r="HYR501" s="658"/>
      <c r="HYS501" s="658"/>
      <c r="HYT501" s="658"/>
      <c r="HYU501" s="658"/>
      <c r="HYV501" s="658"/>
      <c r="HYW501" s="658"/>
      <c r="HYX501" s="658"/>
      <c r="HYY501" s="658"/>
      <c r="HYZ501" s="658"/>
      <c r="HZA501" s="658"/>
      <c r="HZB501" s="658"/>
      <c r="HZC501" s="658"/>
      <c r="HZD501" s="658"/>
      <c r="HZE501" s="658"/>
      <c r="HZF501" s="658"/>
      <c r="HZG501" s="658"/>
      <c r="HZH501" s="658"/>
      <c r="HZI501" s="658"/>
      <c r="HZJ501" s="658"/>
      <c r="HZK501" s="658"/>
      <c r="HZL501" s="658"/>
      <c r="HZM501" s="658"/>
      <c r="HZN501" s="658"/>
      <c r="HZO501" s="658"/>
      <c r="HZP501" s="658"/>
      <c r="HZQ501" s="658"/>
      <c r="HZR501" s="658"/>
      <c r="HZS501" s="658"/>
      <c r="HZT501" s="658"/>
      <c r="HZU501" s="658"/>
      <c r="HZV501" s="658"/>
      <c r="HZW501" s="658"/>
      <c r="HZX501" s="658"/>
      <c r="HZY501" s="658"/>
      <c r="HZZ501" s="658"/>
      <c r="IAA501" s="658"/>
      <c r="IAB501" s="658"/>
      <c r="IAC501" s="658"/>
      <c r="IAD501" s="658"/>
      <c r="IAE501" s="658"/>
      <c r="IAF501" s="658"/>
      <c r="IAG501" s="658"/>
      <c r="IAH501" s="658"/>
      <c r="IAI501" s="658"/>
      <c r="IAJ501" s="658"/>
      <c r="IAK501" s="658"/>
      <c r="IAL501" s="658"/>
      <c r="IAM501" s="658"/>
      <c r="IAN501" s="658"/>
      <c r="IAO501" s="658"/>
      <c r="IAP501" s="658"/>
      <c r="IAQ501" s="658"/>
      <c r="IAR501" s="658"/>
      <c r="IAS501" s="658"/>
      <c r="IAT501" s="658"/>
      <c r="IAU501" s="658"/>
      <c r="IAV501" s="658"/>
      <c r="IAW501" s="658"/>
      <c r="IAX501" s="658"/>
      <c r="IAY501" s="658"/>
      <c r="IAZ501" s="658"/>
      <c r="IBA501" s="658"/>
      <c r="IBB501" s="658"/>
      <c r="IBC501" s="658"/>
      <c r="IBD501" s="658"/>
      <c r="IBE501" s="658"/>
      <c r="IBF501" s="658"/>
      <c r="IBG501" s="658"/>
      <c r="IBH501" s="658"/>
      <c r="IBI501" s="658"/>
      <c r="IBJ501" s="658"/>
      <c r="IBK501" s="658"/>
      <c r="IBL501" s="658"/>
      <c r="IBM501" s="658"/>
      <c r="IBN501" s="658"/>
      <c r="IBO501" s="658"/>
      <c r="IBP501" s="658"/>
      <c r="IBQ501" s="658"/>
      <c r="IBR501" s="658"/>
      <c r="IBS501" s="658"/>
      <c r="IBT501" s="658"/>
      <c r="IBU501" s="658"/>
      <c r="IBV501" s="658"/>
      <c r="IBW501" s="658"/>
      <c r="IBX501" s="658"/>
      <c r="IBY501" s="658"/>
      <c r="IBZ501" s="658"/>
      <c r="ICA501" s="658"/>
      <c r="ICB501" s="658"/>
      <c r="ICC501" s="658"/>
      <c r="ICD501" s="658"/>
      <c r="ICE501" s="658"/>
      <c r="ICF501" s="658"/>
      <c r="ICG501" s="658"/>
      <c r="ICH501" s="658"/>
      <c r="ICI501" s="658"/>
      <c r="ICJ501" s="658"/>
      <c r="ICK501" s="658"/>
      <c r="ICL501" s="658"/>
      <c r="ICM501" s="658"/>
      <c r="ICN501" s="658"/>
      <c r="ICO501" s="658"/>
      <c r="ICP501" s="658"/>
      <c r="ICQ501" s="658"/>
      <c r="ICR501" s="658"/>
      <c r="ICS501" s="658"/>
      <c r="ICT501" s="658"/>
      <c r="ICU501" s="658"/>
      <c r="ICV501" s="658"/>
      <c r="ICW501" s="658"/>
      <c r="ICX501" s="658"/>
      <c r="ICY501" s="658"/>
      <c r="ICZ501" s="658"/>
      <c r="IDA501" s="658"/>
      <c r="IDB501" s="658"/>
      <c r="IDC501" s="658"/>
      <c r="IDD501" s="658"/>
      <c r="IDE501" s="658"/>
      <c r="IDF501" s="658"/>
      <c r="IDG501" s="658"/>
      <c r="IDH501" s="658"/>
      <c r="IDI501" s="658"/>
      <c r="IDJ501" s="658"/>
      <c r="IDK501" s="658"/>
      <c r="IDL501" s="658"/>
      <c r="IDM501" s="658"/>
      <c r="IDN501" s="658"/>
      <c r="IDO501" s="658"/>
      <c r="IDP501" s="658"/>
      <c r="IDQ501" s="658"/>
      <c r="IDR501" s="658"/>
      <c r="IDS501" s="658"/>
      <c r="IDT501" s="658"/>
      <c r="IDU501" s="658"/>
      <c r="IDV501" s="658"/>
      <c r="IDW501" s="658"/>
      <c r="IDX501" s="658"/>
      <c r="IDY501" s="658"/>
      <c r="IDZ501" s="658"/>
      <c r="IEA501" s="658"/>
      <c r="IEB501" s="658"/>
      <c r="IEC501" s="658"/>
      <c r="IED501" s="658"/>
      <c r="IEE501" s="658"/>
      <c r="IEF501" s="658"/>
      <c r="IEG501" s="658"/>
      <c r="IEH501" s="658"/>
      <c r="IEI501" s="658"/>
      <c r="IEJ501" s="658"/>
      <c r="IEK501" s="658"/>
      <c r="IEL501" s="658"/>
      <c r="IEM501" s="658"/>
      <c r="IEN501" s="658"/>
      <c r="IEO501" s="658"/>
      <c r="IEP501" s="658"/>
      <c r="IEQ501" s="658"/>
      <c r="IER501" s="658"/>
      <c r="IES501" s="658"/>
      <c r="IET501" s="658"/>
      <c r="IEU501" s="658"/>
      <c r="IEV501" s="658"/>
      <c r="IEW501" s="658"/>
      <c r="IEX501" s="658"/>
      <c r="IEY501" s="658"/>
      <c r="IEZ501" s="658"/>
      <c r="IFA501" s="658"/>
      <c r="IFB501" s="658"/>
      <c r="IFC501" s="658"/>
      <c r="IFD501" s="658"/>
      <c r="IFE501" s="658"/>
      <c r="IFF501" s="658"/>
      <c r="IFG501" s="658"/>
      <c r="IFH501" s="658"/>
      <c r="IFI501" s="658"/>
      <c r="IFJ501" s="658"/>
      <c r="IFK501" s="658"/>
      <c r="IFL501" s="658"/>
      <c r="IFM501" s="658"/>
      <c r="IFN501" s="658"/>
      <c r="IFO501" s="658"/>
      <c r="IFP501" s="658"/>
      <c r="IFQ501" s="658"/>
      <c r="IFR501" s="658"/>
      <c r="IFS501" s="658"/>
      <c r="IFT501" s="658"/>
      <c r="IFU501" s="658"/>
      <c r="IFV501" s="658"/>
      <c r="IFW501" s="658"/>
      <c r="IFX501" s="658"/>
      <c r="IFY501" s="658"/>
      <c r="IFZ501" s="658"/>
      <c r="IGA501" s="658"/>
      <c r="IGB501" s="658"/>
      <c r="IGC501" s="658"/>
      <c r="IGD501" s="658"/>
      <c r="IGE501" s="658"/>
      <c r="IGF501" s="658"/>
      <c r="IGG501" s="658"/>
      <c r="IGH501" s="658"/>
      <c r="IGI501" s="658"/>
      <c r="IGJ501" s="658"/>
      <c r="IGK501" s="658"/>
      <c r="IGL501" s="658"/>
      <c r="IGM501" s="658"/>
      <c r="IGN501" s="658"/>
      <c r="IGO501" s="658"/>
      <c r="IGP501" s="658"/>
      <c r="IGQ501" s="658"/>
      <c r="IGR501" s="658"/>
      <c r="IGS501" s="658"/>
      <c r="IGT501" s="658"/>
      <c r="IGU501" s="658"/>
      <c r="IGV501" s="658"/>
      <c r="IGW501" s="658"/>
      <c r="IGX501" s="658"/>
      <c r="IGY501" s="658"/>
      <c r="IGZ501" s="658"/>
      <c r="IHA501" s="658"/>
      <c r="IHB501" s="658"/>
      <c r="IHC501" s="658"/>
      <c r="IHD501" s="658"/>
      <c r="IHE501" s="658"/>
      <c r="IHF501" s="658"/>
      <c r="IHG501" s="658"/>
      <c r="IHH501" s="658"/>
      <c r="IHI501" s="658"/>
      <c r="IHJ501" s="658"/>
      <c r="IHK501" s="658"/>
      <c r="IHL501" s="658"/>
      <c r="IHM501" s="658"/>
      <c r="IHN501" s="658"/>
      <c r="IHO501" s="658"/>
      <c r="IHP501" s="658"/>
      <c r="IHQ501" s="658"/>
      <c r="IHR501" s="658"/>
      <c r="IHS501" s="658"/>
      <c r="IHT501" s="658"/>
      <c r="IHU501" s="658"/>
      <c r="IHV501" s="658"/>
      <c r="IHW501" s="658"/>
      <c r="IHX501" s="658"/>
      <c r="IHY501" s="658"/>
      <c r="IHZ501" s="658"/>
      <c r="IIA501" s="658"/>
      <c r="IIB501" s="658"/>
      <c r="IIC501" s="658"/>
      <c r="IID501" s="658"/>
      <c r="IIE501" s="658"/>
      <c r="IIF501" s="658"/>
      <c r="IIG501" s="658"/>
      <c r="IIH501" s="658"/>
      <c r="III501" s="658"/>
      <c r="IIJ501" s="658"/>
      <c r="IIK501" s="658"/>
      <c r="IIL501" s="658"/>
      <c r="IIM501" s="658"/>
      <c r="IIN501" s="658"/>
      <c r="IIO501" s="658"/>
      <c r="IIP501" s="658"/>
      <c r="IIQ501" s="658"/>
      <c r="IIR501" s="658"/>
      <c r="IIS501" s="658"/>
      <c r="IIT501" s="658"/>
      <c r="IIU501" s="658"/>
      <c r="IIV501" s="658"/>
      <c r="IIW501" s="658"/>
      <c r="IIX501" s="658"/>
      <c r="IIY501" s="658"/>
      <c r="IIZ501" s="658"/>
      <c r="IJA501" s="658"/>
      <c r="IJB501" s="658"/>
      <c r="IJC501" s="658"/>
      <c r="IJD501" s="658"/>
      <c r="IJE501" s="658"/>
      <c r="IJF501" s="658"/>
      <c r="IJG501" s="658"/>
      <c r="IJH501" s="658"/>
      <c r="IJI501" s="658"/>
      <c r="IJJ501" s="658"/>
      <c r="IJK501" s="658"/>
      <c r="IJL501" s="658"/>
      <c r="IJM501" s="658"/>
      <c r="IJN501" s="658"/>
      <c r="IJO501" s="658"/>
      <c r="IJP501" s="658"/>
      <c r="IJQ501" s="658"/>
      <c r="IJR501" s="658"/>
      <c r="IJS501" s="658"/>
      <c r="IJT501" s="658"/>
      <c r="IJU501" s="658"/>
      <c r="IJV501" s="658"/>
      <c r="IJW501" s="658"/>
      <c r="IJX501" s="658"/>
      <c r="IJY501" s="658"/>
      <c r="IJZ501" s="658"/>
      <c r="IKA501" s="658"/>
      <c r="IKB501" s="658"/>
      <c r="IKC501" s="658"/>
      <c r="IKD501" s="658"/>
      <c r="IKE501" s="658"/>
      <c r="IKF501" s="658"/>
      <c r="IKG501" s="658"/>
      <c r="IKH501" s="658"/>
      <c r="IKI501" s="658"/>
      <c r="IKJ501" s="658"/>
      <c r="IKK501" s="658"/>
      <c r="IKL501" s="658"/>
      <c r="IKM501" s="658"/>
      <c r="IKN501" s="658"/>
      <c r="IKO501" s="658"/>
      <c r="IKP501" s="658"/>
      <c r="IKQ501" s="658"/>
      <c r="IKR501" s="658"/>
      <c r="IKS501" s="658"/>
      <c r="IKT501" s="658"/>
      <c r="IKU501" s="658"/>
      <c r="IKV501" s="658"/>
      <c r="IKW501" s="658"/>
      <c r="IKX501" s="658"/>
      <c r="IKY501" s="658"/>
      <c r="IKZ501" s="658"/>
      <c r="ILA501" s="658"/>
      <c r="ILB501" s="658"/>
      <c r="ILC501" s="658"/>
      <c r="ILD501" s="658"/>
      <c r="ILE501" s="658"/>
      <c r="ILF501" s="658"/>
      <c r="ILG501" s="658"/>
      <c r="ILH501" s="658"/>
      <c r="ILI501" s="658"/>
      <c r="ILJ501" s="658"/>
      <c r="ILK501" s="658"/>
      <c r="ILL501" s="658"/>
      <c r="ILM501" s="658"/>
      <c r="ILN501" s="658"/>
      <c r="ILO501" s="658"/>
      <c r="ILP501" s="658"/>
      <c r="ILQ501" s="658"/>
      <c r="ILR501" s="658"/>
      <c r="ILS501" s="658"/>
      <c r="ILT501" s="658"/>
      <c r="ILU501" s="658"/>
      <c r="ILV501" s="658"/>
      <c r="ILW501" s="658"/>
      <c r="ILX501" s="658"/>
      <c r="ILY501" s="658"/>
      <c r="ILZ501" s="658"/>
      <c r="IMA501" s="658"/>
      <c r="IMB501" s="658"/>
      <c r="IMC501" s="658"/>
      <c r="IMD501" s="658"/>
      <c r="IME501" s="658"/>
      <c r="IMF501" s="658"/>
      <c r="IMG501" s="658"/>
      <c r="IMH501" s="658"/>
      <c r="IMI501" s="658"/>
      <c r="IMJ501" s="658"/>
      <c r="IMK501" s="658"/>
      <c r="IML501" s="658"/>
      <c r="IMM501" s="658"/>
      <c r="IMN501" s="658"/>
      <c r="IMO501" s="658"/>
      <c r="IMP501" s="658"/>
      <c r="IMQ501" s="658"/>
      <c r="IMR501" s="658"/>
      <c r="IMS501" s="658"/>
      <c r="IMT501" s="658"/>
      <c r="IMU501" s="658"/>
      <c r="IMV501" s="658"/>
      <c r="IMW501" s="658"/>
      <c r="IMX501" s="658"/>
      <c r="IMY501" s="658"/>
      <c r="IMZ501" s="658"/>
      <c r="INA501" s="658"/>
      <c r="INB501" s="658"/>
      <c r="INC501" s="658"/>
      <c r="IND501" s="658"/>
      <c r="INE501" s="658"/>
      <c r="INF501" s="658"/>
      <c r="ING501" s="658"/>
      <c r="INH501" s="658"/>
      <c r="INI501" s="658"/>
      <c r="INJ501" s="658"/>
      <c r="INK501" s="658"/>
      <c r="INL501" s="658"/>
      <c r="INM501" s="658"/>
      <c r="INN501" s="658"/>
      <c r="INO501" s="658"/>
      <c r="INP501" s="658"/>
      <c r="INQ501" s="658"/>
      <c r="INR501" s="658"/>
      <c r="INS501" s="658"/>
      <c r="INT501" s="658"/>
      <c r="INU501" s="658"/>
      <c r="INV501" s="658"/>
      <c r="INW501" s="658"/>
      <c r="INX501" s="658"/>
      <c r="INY501" s="658"/>
      <c r="INZ501" s="658"/>
      <c r="IOA501" s="658"/>
      <c r="IOB501" s="658"/>
      <c r="IOC501" s="658"/>
      <c r="IOD501" s="658"/>
      <c r="IOE501" s="658"/>
      <c r="IOF501" s="658"/>
      <c r="IOG501" s="658"/>
      <c r="IOH501" s="658"/>
      <c r="IOI501" s="658"/>
      <c r="IOJ501" s="658"/>
      <c r="IOK501" s="658"/>
      <c r="IOL501" s="658"/>
      <c r="IOM501" s="658"/>
      <c r="ION501" s="658"/>
      <c r="IOO501" s="658"/>
      <c r="IOP501" s="658"/>
      <c r="IOQ501" s="658"/>
      <c r="IOR501" s="658"/>
      <c r="IOS501" s="658"/>
      <c r="IOT501" s="658"/>
      <c r="IOU501" s="658"/>
      <c r="IOV501" s="658"/>
      <c r="IOW501" s="658"/>
      <c r="IOX501" s="658"/>
      <c r="IOY501" s="658"/>
      <c r="IOZ501" s="658"/>
      <c r="IPA501" s="658"/>
      <c r="IPB501" s="658"/>
      <c r="IPC501" s="658"/>
      <c r="IPD501" s="658"/>
      <c r="IPE501" s="658"/>
      <c r="IPF501" s="658"/>
      <c r="IPG501" s="658"/>
      <c r="IPH501" s="658"/>
      <c r="IPI501" s="658"/>
      <c r="IPJ501" s="658"/>
      <c r="IPK501" s="658"/>
      <c r="IPL501" s="658"/>
      <c r="IPM501" s="658"/>
      <c r="IPN501" s="658"/>
      <c r="IPO501" s="658"/>
      <c r="IPP501" s="658"/>
      <c r="IPQ501" s="658"/>
      <c r="IPR501" s="658"/>
      <c r="IPS501" s="658"/>
      <c r="IPT501" s="658"/>
      <c r="IPU501" s="658"/>
      <c r="IPV501" s="658"/>
      <c r="IPW501" s="658"/>
      <c r="IPX501" s="658"/>
      <c r="IPY501" s="658"/>
      <c r="IPZ501" s="658"/>
      <c r="IQA501" s="658"/>
      <c r="IQB501" s="658"/>
      <c r="IQC501" s="658"/>
      <c r="IQD501" s="658"/>
      <c r="IQE501" s="658"/>
      <c r="IQF501" s="658"/>
      <c r="IQG501" s="658"/>
      <c r="IQH501" s="658"/>
      <c r="IQI501" s="658"/>
      <c r="IQJ501" s="658"/>
      <c r="IQK501" s="658"/>
      <c r="IQL501" s="658"/>
      <c r="IQM501" s="658"/>
      <c r="IQN501" s="658"/>
      <c r="IQO501" s="658"/>
      <c r="IQP501" s="658"/>
      <c r="IQQ501" s="658"/>
      <c r="IQR501" s="658"/>
      <c r="IQS501" s="658"/>
      <c r="IQT501" s="658"/>
      <c r="IQU501" s="658"/>
      <c r="IQV501" s="658"/>
      <c r="IQW501" s="658"/>
      <c r="IQX501" s="658"/>
      <c r="IQY501" s="658"/>
      <c r="IQZ501" s="658"/>
      <c r="IRA501" s="658"/>
      <c r="IRB501" s="658"/>
      <c r="IRC501" s="658"/>
      <c r="IRD501" s="658"/>
      <c r="IRE501" s="658"/>
      <c r="IRF501" s="658"/>
      <c r="IRG501" s="658"/>
      <c r="IRH501" s="658"/>
      <c r="IRI501" s="658"/>
      <c r="IRJ501" s="658"/>
      <c r="IRK501" s="658"/>
      <c r="IRL501" s="658"/>
      <c r="IRM501" s="658"/>
      <c r="IRN501" s="658"/>
      <c r="IRO501" s="658"/>
      <c r="IRP501" s="658"/>
      <c r="IRQ501" s="658"/>
      <c r="IRR501" s="658"/>
      <c r="IRS501" s="658"/>
      <c r="IRT501" s="658"/>
      <c r="IRU501" s="658"/>
      <c r="IRV501" s="658"/>
      <c r="IRW501" s="658"/>
      <c r="IRX501" s="658"/>
      <c r="IRY501" s="658"/>
      <c r="IRZ501" s="658"/>
      <c r="ISA501" s="658"/>
      <c r="ISB501" s="658"/>
      <c r="ISC501" s="658"/>
      <c r="ISD501" s="658"/>
      <c r="ISE501" s="658"/>
      <c r="ISF501" s="658"/>
      <c r="ISG501" s="658"/>
      <c r="ISH501" s="658"/>
      <c r="ISI501" s="658"/>
      <c r="ISJ501" s="658"/>
      <c r="ISK501" s="658"/>
      <c r="ISL501" s="658"/>
      <c r="ISM501" s="658"/>
      <c r="ISN501" s="658"/>
      <c r="ISO501" s="658"/>
      <c r="ISP501" s="658"/>
      <c r="ISQ501" s="658"/>
      <c r="ISR501" s="658"/>
      <c r="ISS501" s="658"/>
      <c r="IST501" s="658"/>
      <c r="ISU501" s="658"/>
      <c r="ISV501" s="658"/>
      <c r="ISW501" s="658"/>
      <c r="ISX501" s="658"/>
      <c r="ISY501" s="658"/>
      <c r="ISZ501" s="658"/>
      <c r="ITA501" s="658"/>
      <c r="ITB501" s="658"/>
      <c r="ITC501" s="658"/>
      <c r="ITD501" s="658"/>
      <c r="ITE501" s="658"/>
      <c r="ITF501" s="658"/>
      <c r="ITG501" s="658"/>
      <c r="ITH501" s="658"/>
      <c r="ITI501" s="658"/>
      <c r="ITJ501" s="658"/>
      <c r="ITK501" s="658"/>
      <c r="ITL501" s="658"/>
      <c r="ITM501" s="658"/>
      <c r="ITN501" s="658"/>
      <c r="ITO501" s="658"/>
      <c r="ITP501" s="658"/>
      <c r="ITQ501" s="658"/>
      <c r="ITR501" s="658"/>
      <c r="ITS501" s="658"/>
      <c r="ITT501" s="658"/>
      <c r="ITU501" s="658"/>
      <c r="ITV501" s="658"/>
      <c r="ITW501" s="658"/>
      <c r="ITX501" s="658"/>
      <c r="ITY501" s="658"/>
      <c r="ITZ501" s="658"/>
      <c r="IUA501" s="658"/>
      <c r="IUB501" s="658"/>
      <c r="IUC501" s="658"/>
      <c r="IUD501" s="658"/>
      <c r="IUE501" s="658"/>
      <c r="IUF501" s="658"/>
      <c r="IUG501" s="658"/>
      <c r="IUH501" s="658"/>
      <c r="IUI501" s="658"/>
      <c r="IUJ501" s="658"/>
      <c r="IUK501" s="658"/>
      <c r="IUL501" s="658"/>
      <c r="IUM501" s="658"/>
      <c r="IUN501" s="658"/>
      <c r="IUO501" s="658"/>
      <c r="IUP501" s="658"/>
      <c r="IUQ501" s="658"/>
      <c r="IUR501" s="658"/>
      <c r="IUS501" s="658"/>
      <c r="IUT501" s="658"/>
      <c r="IUU501" s="658"/>
      <c r="IUV501" s="658"/>
      <c r="IUW501" s="658"/>
      <c r="IUX501" s="658"/>
      <c r="IUY501" s="658"/>
      <c r="IUZ501" s="658"/>
      <c r="IVA501" s="658"/>
      <c r="IVB501" s="658"/>
      <c r="IVC501" s="658"/>
      <c r="IVD501" s="658"/>
      <c r="IVE501" s="658"/>
      <c r="IVF501" s="658"/>
      <c r="IVG501" s="658"/>
      <c r="IVH501" s="658"/>
      <c r="IVI501" s="658"/>
      <c r="IVJ501" s="658"/>
      <c r="IVK501" s="658"/>
      <c r="IVL501" s="658"/>
      <c r="IVM501" s="658"/>
      <c r="IVN501" s="658"/>
      <c r="IVO501" s="658"/>
      <c r="IVP501" s="658"/>
      <c r="IVQ501" s="658"/>
      <c r="IVR501" s="658"/>
      <c r="IVS501" s="658"/>
      <c r="IVT501" s="658"/>
      <c r="IVU501" s="658"/>
      <c r="IVV501" s="658"/>
      <c r="IVW501" s="658"/>
      <c r="IVX501" s="658"/>
      <c r="IVY501" s="658"/>
      <c r="IVZ501" s="658"/>
      <c r="IWA501" s="658"/>
      <c r="IWB501" s="658"/>
      <c r="IWC501" s="658"/>
      <c r="IWD501" s="658"/>
      <c r="IWE501" s="658"/>
      <c r="IWF501" s="658"/>
      <c r="IWG501" s="658"/>
      <c r="IWH501" s="658"/>
      <c r="IWI501" s="658"/>
      <c r="IWJ501" s="658"/>
      <c r="IWK501" s="658"/>
      <c r="IWL501" s="658"/>
      <c r="IWM501" s="658"/>
      <c r="IWN501" s="658"/>
      <c r="IWO501" s="658"/>
      <c r="IWP501" s="658"/>
      <c r="IWQ501" s="658"/>
      <c r="IWR501" s="658"/>
      <c r="IWS501" s="658"/>
      <c r="IWT501" s="658"/>
      <c r="IWU501" s="658"/>
      <c r="IWV501" s="658"/>
      <c r="IWW501" s="658"/>
      <c r="IWX501" s="658"/>
      <c r="IWY501" s="658"/>
      <c r="IWZ501" s="658"/>
      <c r="IXA501" s="658"/>
      <c r="IXB501" s="658"/>
      <c r="IXC501" s="658"/>
      <c r="IXD501" s="658"/>
      <c r="IXE501" s="658"/>
      <c r="IXF501" s="658"/>
      <c r="IXG501" s="658"/>
      <c r="IXH501" s="658"/>
      <c r="IXI501" s="658"/>
      <c r="IXJ501" s="658"/>
      <c r="IXK501" s="658"/>
      <c r="IXL501" s="658"/>
      <c r="IXM501" s="658"/>
      <c r="IXN501" s="658"/>
      <c r="IXO501" s="658"/>
      <c r="IXP501" s="658"/>
      <c r="IXQ501" s="658"/>
      <c r="IXR501" s="658"/>
      <c r="IXS501" s="658"/>
      <c r="IXT501" s="658"/>
      <c r="IXU501" s="658"/>
      <c r="IXV501" s="658"/>
      <c r="IXW501" s="658"/>
      <c r="IXX501" s="658"/>
      <c r="IXY501" s="658"/>
      <c r="IXZ501" s="658"/>
      <c r="IYA501" s="658"/>
      <c r="IYB501" s="658"/>
      <c r="IYC501" s="658"/>
      <c r="IYD501" s="658"/>
      <c r="IYE501" s="658"/>
      <c r="IYF501" s="658"/>
      <c r="IYG501" s="658"/>
      <c r="IYH501" s="658"/>
      <c r="IYI501" s="658"/>
      <c r="IYJ501" s="658"/>
      <c r="IYK501" s="658"/>
      <c r="IYL501" s="658"/>
      <c r="IYM501" s="658"/>
      <c r="IYN501" s="658"/>
      <c r="IYO501" s="658"/>
      <c r="IYP501" s="658"/>
      <c r="IYQ501" s="658"/>
      <c r="IYR501" s="658"/>
      <c r="IYS501" s="658"/>
      <c r="IYT501" s="658"/>
      <c r="IYU501" s="658"/>
      <c r="IYV501" s="658"/>
      <c r="IYW501" s="658"/>
      <c r="IYX501" s="658"/>
      <c r="IYY501" s="658"/>
      <c r="IYZ501" s="658"/>
      <c r="IZA501" s="658"/>
      <c r="IZB501" s="658"/>
      <c r="IZC501" s="658"/>
      <c r="IZD501" s="658"/>
      <c r="IZE501" s="658"/>
      <c r="IZF501" s="658"/>
      <c r="IZG501" s="658"/>
      <c r="IZH501" s="658"/>
      <c r="IZI501" s="658"/>
      <c r="IZJ501" s="658"/>
      <c r="IZK501" s="658"/>
      <c r="IZL501" s="658"/>
      <c r="IZM501" s="658"/>
      <c r="IZN501" s="658"/>
      <c r="IZO501" s="658"/>
      <c r="IZP501" s="658"/>
      <c r="IZQ501" s="658"/>
      <c r="IZR501" s="658"/>
      <c r="IZS501" s="658"/>
      <c r="IZT501" s="658"/>
      <c r="IZU501" s="658"/>
      <c r="IZV501" s="658"/>
      <c r="IZW501" s="658"/>
      <c r="IZX501" s="658"/>
      <c r="IZY501" s="658"/>
      <c r="IZZ501" s="658"/>
      <c r="JAA501" s="658"/>
      <c r="JAB501" s="658"/>
      <c r="JAC501" s="658"/>
      <c r="JAD501" s="658"/>
      <c r="JAE501" s="658"/>
      <c r="JAF501" s="658"/>
      <c r="JAG501" s="658"/>
      <c r="JAH501" s="658"/>
      <c r="JAI501" s="658"/>
      <c r="JAJ501" s="658"/>
      <c r="JAK501" s="658"/>
      <c r="JAL501" s="658"/>
      <c r="JAM501" s="658"/>
      <c r="JAN501" s="658"/>
      <c r="JAO501" s="658"/>
      <c r="JAP501" s="658"/>
      <c r="JAQ501" s="658"/>
      <c r="JAR501" s="658"/>
      <c r="JAS501" s="658"/>
      <c r="JAT501" s="658"/>
      <c r="JAU501" s="658"/>
      <c r="JAV501" s="658"/>
      <c r="JAW501" s="658"/>
      <c r="JAX501" s="658"/>
      <c r="JAY501" s="658"/>
      <c r="JAZ501" s="658"/>
      <c r="JBA501" s="658"/>
      <c r="JBB501" s="658"/>
      <c r="JBC501" s="658"/>
      <c r="JBD501" s="658"/>
      <c r="JBE501" s="658"/>
      <c r="JBF501" s="658"/>
      <c r="JBG501" s="658"/>
      <c r="JBH501" s="658"/>
      <c r="JBI501" s="658"/>
      <c r="JBJ501" s="658"/>
      <c r="JBK501" s="658"/>
      <c r="JBL501" s="658"/>
      <c r="JBM501" s="658"/>
      <c r="JBN501" s="658"/>
      <c r="JBO501" s="658"/>
      <c r="JBP501" s="658"/>
      <c r="JBQ501" s="658"/>
      <c r="JBR501" s="658"/>
      <c r="JBS501" s="658"/>
      <c r="JBT501" s="658"/>
      <c r="JBU501" s="658"/>
      <c r="JBV501" s="658"/>
      <c r="JBW501" s="658"/>
      <c r="JBX501" s="658"/>
      <c r="JBY501" s="658"/>
      <c r="JBZ501" s="658"/>
      <c r="JCA501" s="658"/>
      <c r="JCB501" s="658"/>
      <c r="JCC501" s="658"/>
      <c r="JCD501" s="658"/>
      <c r="JCE501" s="658"/>
      <c r="JCF501" s="658"/>
      <c r="JCG501" s="658"/>
      <c r="JCH501" s="658"/>
      <c r="JCI501" s="658"/>
      <c r="JCJ501" s="658"/>
      <c r="JCK501" s="658"/>
      <c r="JCL501" s="658"/>
      <c r="JCM501" s="658"/>
      <c r="JCN501" s="658"/>
      <c r="JCO501" s="658"/>
      <c r="JCP501" s="658"/>
      <c r="JCQ501" s="658"/>
      <c r="JCR501" s="658"/>
      <c r="JCS501" s="658"/>
      <c r="JCT501" s="658"/>
      <c r="JCU501" s="658"/>
      <c r="JCV501" s="658"/>
      <c r="JCW501" s="658"/>
      <c r="JCX501" s="658"/>
      <c r="JCY501" s="658"/>
      <c r="JCZ501" s="658"/>
      <c r="JDA501" s="658"/>
      <c r="JDB501" s="658"/>
      <c r="JDC501" s="658"/>
      <c r="JDD501" s="658"/>
      <c r="JDE501" s="658"/>
      <c r="JDF501" s="658"/>
      <c r="JDG501" s="658"/>
      <c r="JDH501" s="658"/>
      <c r="JDI501" s="658"/>
      <c r="JDJ501" s="658"/>
      <c r="JDK501" s="658"/>
      <c r="JDL501" s="658"/>
      <c r="JDM501" s="658"/>
      <c r="JDN501" s="658"/>
      <c r="JDO501" s="658"/>
      <c r="JDP501" s="658"/>
      <c r="JDQ501" s="658"/>
      <c r="JDR501" s="658"/>
      <c r="JDS501" s="658"/>
      <c r="JDT501" s="658"/>
      <c r="JDU501" s="658"/>
      <c r="JDV501" s="658"/>
      <c r="JDW501" s="658"/>
      <c r="JDX501" s="658"/>
      <c r="JDY501" s="658"/>
      <c r="JDZ501" s="658"/>
      <c r="JEA501" s="658"/>
      <c r="JEB501" s="658"/>
      <c r="JEC501" s="658"/>
      <c r="JED501" s="658"/>
      <c r="JEE501" s="658"/>
      <c r="JEF501" s="658"/>
      <c r="JEG501" s="658"/>
      <c r="JEH501" s="658"/>
      <c r="JEI501" s="658"/>
      <c r="JEJ501" s="658"/>
      <c r="JEK501" s="658"/>
      <c r="JEL501" s="658"/>
      <c r="JEM501" s="658"/>
      <c r="JEN501" s="658"/>
      <c r="JEO501" s="658"/>
      <c r="JEP501" s="658"/>
      <c r="JEQ501" s="658"/>
      <c r="JER501" s="658"/>
      <c r="JES501" s="658"/>
      <c r="JET501" s="658"/>
      <c r="JEU501" s="658"/>
      <c r="JEV501" s="658"/>
      <c r="JEW501" s="658"/>
      <c r="JEX501" s="658"/>
      <c r="JEY501" s="658"/>
      <c r="JEZ501" s="658"/>
      <c r="JFA501" s="658"/>
      <c r="JFB501" s="658"/>
      <c r="JFC501" s="658"/>
      <c r="JFD501" s="658"/>
      <c r="JFE501" s="658"/>
      <c r="JFF501" s="658"/>
      <c r="JFG501" s="658"/>
      <c r="JFH501" s="658"/>
      <c r="JFI501" s="658"/>
      <c r="JFJ501" s="658"/>
      <c r="JFK501" s="658"/>
      <c r="JFL501" s="658"/>
      <c r="JFM501" s="658"/>
      <c r="JFN501" s="658"/>
      <c r="JFO501" s="658"/>
      <c r="JFP501" s="658"/>
      <c r="JFQ501" s="658"/>
      <c r="JFR501" s="658"/>
      <c r="JFS501" s="658"/>
      <c r="JFT501" s="658"/>
      <c r="JFU501" s="658"/>
      <c r="JFV501" s="658"/>
      <c r="JFW501" s="658"/>
      <c r="JFX501" s="658"/>
      <c r="JFY501" s="658"/>
      <c r="JFZ501" s="658"/>
      <c r="JGA501" s="658"/>
      <c r="JGB501" s="658"/>
      <c r="JGC501" s="658"/>
      <c r="JGD501" s="658"/>
      <c r="JGE501" s="658"/>
      <c r="JGF501" s="658"/>
      <c r="JGG501" s="658"/>
      <c r="JGH501" s="658"/>
      <c r="JGI501" s="658"/>
      <c r="JGJ501" s="658"/>
      <c r="JGK501" s="658"/>
      <c r="JGL501" s="658"/>
      <c r="JGM501" s="658"/>
      <c r="JGN501" s="658"/>
      <c r="JGO501" s="658"/>
      <c r="JGP501" s="658"/>
      <c r="JGQ501" s="658"/>
      <c r="JGR501" s="658"/>
      <c r="JGS501" s="658"/>
      <c r="JGT501" s="658"/>
      <c r="JGU501" s="658"/>
      <c r="JGV501" s="658"/>
      <c r="JGW501" s="658"/>
      <c r="JGX501" s="658"/>
      <c r="JGY501" s="658"/>
      <c r="JGZ501" s="658"/>
      <c r="JHA501" s="658"/>
      <c r="JHB501" s="658"/>
      <c r="JHC501" s="658"/>
      <c r="JHD501" s="658"/>
      <c r="JHE501" s="658"/>
      <c r="JHF501" s="658"/>
      <c r="JHG501" s="658"/>
      <c r="JHH501" s="658"/>
      <c r="JHI501" s="658"/>
      <c r="JHJ501" s="658"/>
      <c r="JHK501" s="658"/>
      <c r="JHL501" s="658"/>
      <c r="JHM501" s="658"/>
      <c r="JHN501" s="658"/>
      <c r="JHO501" s="658"/>
      <c r="JHP501" s="658"/>
      <c r="JHQ501" s="658"/>
      <c r="JHR501" s="658"/>
      <c r="JHS501" s="658"/>
      <c r="JHT501" s="658"/>
      <c r="JHU501" s="658"/>
      <c r="JHV501" s="658"/>
      <c r="JHW501" s="658"/>
      <c r="JHX501" s="658"/>
      <c r="JHY501" s="658"/>
      <c r="JHZ501" s="658"/>
      <c r="JIA501" s="658"/>
      <c r="JIB501" s="658"/>
      <c r="JIC501" s="658"/>
      <c r="JID501" s="658"/>
      <c r="JIE501" s="658"/>
      <c r="JIF501" s="658"/>
      <c r="JIG501" s="658"/>
      <c r="JIH501" s="658"/>
      <c r="JII501" s="658"/>
      <c r="JIJ501" s="658"/>
      <c r="JIK501" s="658"/>
      <c r="JIL501" s="658"/>
      <c r="JIM501" s="658"/>
      <c r="JIN501" s="658"/>
      <c r="JIO501" s="658"/>
      <c r="JIP501" s="658"/>
      <c r="JIQ501" s="658"/>
      <c r="JIR501" s="658"/>
      <c r="JIS501" s="658"/>
      <c r="JIT501" s="658"/>
      <c r="JIU501" s="658"/>
      <c r="JIV501" s="658"/>
      <c r="JIW501" s="658"/>
      <c r="JIX501" s="658"/>
      <c r="JIY501" s="658"/>
      <c r="JIZ501" s="658"/>
      <c r="JJA501" s="658"/>
      <c r="JJB501" s="658"/>
      <c r="JJC501" s="658"/>
      <c r="JJD501" s="658"/>
      <c r="JJE501" s="658"/>
      <c r="JJF501" s="658"/>
      <c r="JJG501" s="658"/>
      <c r="JJH501" s="658"/>
      <c r="JJI501" s="658"/>
      <c r="JJJ501" s="658"/>
      <c r="JJK501" s="658"/>
      <c r="JJL501" s="658"/>
      <c r="JJM501" s="658"/>
      <c r="JJN501" s="658"/>
      <c r="JJO501" s="658"/>
      <c r="JJP501" s="658"/>
      <c r="JJQ501" s="658"/>
      <c r="JJR501" s="658"/>
      <c r="JJS501" s="658"/>
      <c r="JJT501" s="658"/>
      <c r="JJU501" s="658"/>
      <c r="JJV501" s="658"/>
      <c r="JJW501" s="658"/>
      <c r="JJX501" s="658"/>
      <c r="JJY501" s="658"/>
      <c r="JJZ501" s="658"/>
      <c r="JKA501" s="658"/>
      <c r="JKB501" s="658"/>
      <c r="JKC501" s="658"/>
      <c r="JKD501" s="658"/>
      <c r="JKE501" s="658"/>
      <c r="JKF501" s="658"/>
      <c r="JKG501" s="658"/>
      <c r="JKH501" s="658"/>
      <c r="JKI501" s="658"/>
      <c r="JKJ501" s="658"/>
      <c r="JKK501" s="658"/>
      <c r="JKL501" s="658"/>
      <c r="JKM501" s="658"/>
      <c r="JKN501" s="658"/>
      <c r="JKO501" s="658"/>
      <c r="JKP501" s="658"/>
      <c r="JKQ501" s="658"/>
      <c r="JKR501" s="658"/>
      <c r="JKS501" s="658"/>
      <c r="JKT501" s="658"/>
      <c r="JKU501" s="658"/>
      <c r="JKV501" s="658"/>
      <c r="JKW501" s="658"/>
      <c r="JKX501" s="658"/>
      <c r="JKY501" s="658"/>
      <c r="JKZ501" s="658"/>
      <c r="JLA501" s="658"/>
      <c r="JLB501" s="658"/>
      <c r="JLC501" s="658"/>
      <c r="JLD501" s="658"/>
      <c r="JLE501" s="658"/>
      <c r="JLF501" s="658"/>
      <c r="JLG501" s="658"/>
      <c r="JLH501" s="658"/>
      <c r="JLI501" s="658"/>
      <c r="JLJ501" s="658"/>
      <c r="JLK501" s="658"/>
      <c r="JLL501" s="658"/>
      <c r="JLM501" s="658"/>
      <c r="JLN501" s="658"/>
      <c r="JLO501" s="658"/>
      <c r="JLP501" s="658"/>
      <c r="JLQ501" s="658"/>
      <c r="JLR501" s="658"/>
      <c r="JLS501" s="658"/>
      <c r="JLT501" s="658"/>
      <c r="JLU501" s="658"/>
      <c r="JLV501" s="658"/>
      <c r="JLW501" s="658"/>
      <c r="JLX501" s="658"/>
      <c r="JLY501" s="658"/>
      <c r="JLZ501" s="658"/>
      <c r="JMA501" s="658"/>
      <c r="JMB501" s="658"/>
      <c r="JMC501" s="658"/>
      <c r="JMD501" s="658"/>
      <c r="JME501" s="658"/>
      <c r="JMF501" s="658"/>
      <c r="JMG501" s="658"/>
      <c r="JMH501" s="658"/>
      <c r="JMI501" s="658"/>
      <c r="JMJ501" s="658"/>
      <c r="JMK501" s="658"/>
      <c r="JML501" s="658"/>
      <c r="JMM501" s="658"/>
      <c r="JMN501" s="658"/>
      <c r="JMO501" s="658"/>
      <c r="JMP501" s="658"/>
      <c r="JMQ501" s="658"/>
      <c r="JMR501" s="658"/>
      <c r="JMS501" s="658"/>
      <c r="JMT501" s="658"/>
      <c r="JMU501" s="658"/>
      <c r="JMV501" s="658"/>
      <c r="JMW501" s="658"/>
      <c r="JMX501" s="658"/>
      <c r="JMY501" s="658"/>
      <c r="JMZ501" s="658"/>
      <c r="JNA501" s="658"/>
      <c r="JNB501" s="658"/>
      <c r="JNC501" s="658"/>
      <c r="JND501" s="658"/>
      <c r="JNE501" s="658"/>
      <c r="JNF501" s="658"/>
      <c r="JNG501" s="658"/>
      <c r="JNH501" s="658"/>
      <c r="JNI501" s="658"/>
      <c r="JNJ501" s="658"/>
      <c r="JNK501" s="658"/>
      <c r="JNL501" s="658"/>
      <c r="JNM501" s="658"/>
      <c r="JNN501" s="658"/>
      <c r="JNO501" s="658"/>
      <c r="JNP501" s="658"/>
      <c r="JNQ501" s="658"/>
      <c r="JNR501" s="658"/>
      <c r="JNS501" s="658"/>
      <c r="JNT501" s="658"/>
      <c r="JNU501" s="658"/>
      <c r="JNV501" s="658"/>
      <c r="JNW501" s="658"/>
      <c r="JNX501" s="658"/>
      <c r="JNY501" s="658"/>
      <c r="JNZ501" s="658"/>
      <c r="JOA501" s="658"/>
      <c r="JOB501" s="658"/>
      <c r="JOC501" s="658"/>
      <c r="JOD501" s="658"/>
      <c r="JOE501" s="658"/>
      <c r="JOF501" s="658"/>
      <c r="JOG501" s="658"/>
      <c r="JOH501" s="658"/>
      <c r="JOI501" s="658"/>
      <c r="JOJ501" s="658"/>
      <c r="JOK501" s="658"/>
      <c r="JOL501" s="658"/>
      <c r="JOM501" s="658"/>
      <c r="JON501" s="658"/>
      <c r="JOO501" s="658"/>
      <c r="JOP501" s="658"/>
      <c r="JOQ501" s="658"/>
      <c r="JOR501" s="658"/>
      <c r="JOS501" s="658"/>
      <c r="JOT501" s="658"/>
      <c r="JOU501" s="658"/>
      <c r="JOV501" s="658"/>
      <c r="JOW501" s="658"/>
      <c r="JOX501" s="658"/>
      <c r="JOY501" s="658"/>
      <c r="JOZ501" s="658"/>
      <c r="JPA501" s="658"/>
      <c r="JPB501" s="658"/>
      <c r="JPC501" s="658"/>
      <c r="JPD501" s="658"/>
      <c r="JPE501" s="658"/>
      <c r="JPF501" s="658"/>
      <c r="JPG501" s="658"/>
      <c r="JPH501" s="658"/>
      <c r="JPI501" s="658"/>
      <c r="JPJ501" s="658"/>
      <c r="JPK501" s="658"/>
      <c r="JPL501" s="658"/>
      <c r="JPM501" s="658"/>
      <c r="JPN501" s="658"/>
      <c r="JPO501" s="658"/>
      <c r="JPP501" s="658"/>
      <c r="JPQ501" s="658"/>
      <c r="JPR501" s="658"/>
      <c r="JPS501" s="658"/>
      <c r="JPT501" s="658"/>
      <c r="JPU501" s="658"/>
      <c r="JPV501" s="658"/>
      <c r="JPW501" s="658"/>
      <c r="JPX501" s="658"/>
      <c r="JPY501" s="658"/>
      <c r="JPZ501" s="658"/>
      <c r="JQA501" s="658"/>
      <c r="JQB501" s="658"/>
      <c r="JQC501" s="658"/>
      <c r="JQD501" s="658"/>
      <c r="JQE501" s="658"/>
      <c r="JQF501" s="658"/>
      <c r="JQG501" s="658"/>
      <c r="JQH501" s="658"/>
      <c r="JQI501" s="658"/>
      <c r="JQJ501" s="658"/>
      <c r="JQK501" s="658"/>
      <c r="JQL501" s="658"/>
      <c r="JQM501" s="658"/>
      <c r="JQN501" s="658"/>
      <c r="JQO501" s="658"/>
      <c r="JQP501" s="658"/>
      <c r="JQQ501" s="658"/>
      <c r="JQR501" s="658"/>
      <c r="JQS501" s="658"/>
      <c r="JQT501" s="658"/>
      <c r="JQU501" s="658"/>
      <c r="JQV501" s="658"/>
      <c r="JQW501" s="658"/>
      <c r="JQX501" s="658"/>
      <c r="JQY501" s="658"/>
      <c r="JQZ501" s="658"/>
      <c r="JRA501" s="658"/>
      <c r="JRB501" s="658"/>
      <c r="JRC501" s="658"/>
      <c r="JRD501" s="658"/>
      <c r="JRE501" s="658"/>
      <c r="JRF501" s="658"/>
      <c r="JRG501" s="658"/>
      <c r="JRH501" s="658"/>
      <c r="JRI501" s="658"/>
      <c r="JRJ501" s="658"/>
      <c r="JRK501" s="658"/>
      <c r="JRL501" s="658"/>
      <c r="JRM501" s="658"/>
      <c r="JRN501" s="658"/>
      <c r="JRO501" s="658"/>
      <c r="JRP501" s="658"/>
      <c r="JRQ501" s="658"/>
      <c r="JRR501" s="658"/>
      <c r="JRS501" s="658"/>
      <c r="JRT501" s="658"/>
      <c r="JRU501" s="658"/>
      <c r="JRV501" s="658"/>
      <c r="JRW501" s="658"/>
      <c r="JRX501" s="658"/>
      <c r="JRY501" s="658"/>
      <c r="JRZ501" s="658"/>
      <c r="JSA501" s="658"/>
      <c r="JSB501" s="658"/>
      <c r="JSC501" s="658"/>
      <c r="JSD501" s="658"/>
      <c r="JSE501" s="658"/>
      <c r="JSF501" s="658"/>
      <c r="JSG501" s="658"/>
      <c r="JSH501" s="658"/>
      <c r="JSI501" s="658"/>
      <c r="JSJ501" s="658"/>
      <c r="JSK501" s="658"/>
      <c r="JSL501" s="658"/>
      <c r="JSM501" s="658"/>
      <c r="JSN501" s="658"/>
      <c r="JSO501" s="658"/>
      <c r="JSP501" s="658"/>
      <c r="JSQ501" s="658"/>
      <c r="JSR501" s="658"/>
      <c r="JSS501" s="658"/>
      <c r="JST501" s="658"/>
      <c r="JSU501" s="658"/>
      <c r="JSV501" s="658"/>
      <c r="JSW501" s="658"/>
      <c r="JSX501" s="658"/>
      <c r="JSY501" s="658"/>
      <c r="JSZ501" s="658"/>
      <c r="JTA501" s="658"/>
      <c r="JTB501" s="658"/>
      <c r="JTC501" s="658"/>
      <c r="JTD501" s="658"/>
      <c r="JTE501" s="658"/>
      <c r="JTF501" s="658"/>
      <c r="JTG501" s="658"/>
      <c r="JTH501" s="658"/>
      <c r="JTI501" s="658"/>
      <c r="JTJ501" s="658"/>
      <c r="JTK501" s="658"/>
      <c r="JTL501" s="658"/>
      <c r="JTM501" s="658"/>
      <c r="JTN501" s="658"/>
      <c r="JTO501" s="658"/>
      <c r="JTP501" s="658"/>
      <c r="JTQ501" s="658"/>
      <c r="JTR501" s="658"/>
      <c r="JTS501" s="658"/>
      <c r="JTT501" s="658"/>
      <c r="JTU501" s="658"/>
      <c r="JTV501" s="658"/>
      <c r="JTW501" s="658"/>
      <c r="JTX501" s="658"/>
      <c r="JTY501" s="658"/>
      <c r="JTZ501" s="658"/>
      <c r="JUA501" s="658"/>
      <c r="JUB501" s="658"/>
      <c r="JUC501" s="658"/>
      <c r="JUD501" s="658"/>
      <c r="JUE501" s="658"/>
      <c r="JUF501" s="658"/>
      <c r="JUG501" s="658"/>
      <c r="JUH501" s="658"/>
      <c r="JUI501" s="658"/>
      <c r="JUJ501" s="658"/>
      <c r="JUK501" s="658"/>
      <c r="JUL501" s="658"/>
      <c r="JUM501" s="658"/>
      <c r="JUN501" s="658"/>
      <c r="JUO501" s="658"/>
      <c r="JUP501" s="658"/>
      <c r="JUQ501" s="658"/>
      <c r="JUR501" s="658"/>
      <c r="JUS501" s="658"/>
      <c r="JUT501" s="658"/>
      <c r="JUU501" s="658"/>
      <c r="JUV501" s="658"/>
      <c r="JUW501" s="658"/>
      <c r="JUX501" s="658"/>
      <c r="JUY501" s="658"/>
      <c r="JUZ501" s="658"/>
      <c r="JVA501" s="658"/>
      <c r="JVB501" s="658"/>
      <c r="JVC501" s="658"/>
      <c r="JVD501" s="658"/>
      <c r="JVE501" s="658"/>
      <c r="JVF501" s="658"/>
      <c r="JVG501" s="658"/>
      <c r="JVH501" s="658"/>
      <c r="JVI501" s="658"/>
      <c r="JVJ501" s="658"/>
      <c r="JVK501" s="658"/>
      <c r="JVL501" s="658"/>
      <c r="JVM501" s="658"/>
      <c r="JVN501" s="658"/>
      <c r="JVO501" s="658"/>
      <c r="JVP501" s="658"/>
      <c r="JVQ501" s="658"/>
      <c r="JVR501" s="658"/>
      <c r="JVS501" s="658"/>
      <c r="JVT501" s="658"/>
      <c r="JVU501" s="658"/>
      <c r="JVV501" s="658"/>
      <c r="JVW501" s="658"/>
      <c r="JVX501" s="658"/>
      <c r="JVY501" s="658"/>
      <c r="JVZ501" s="658"/>
      <c r="JWA501" s="658"/>
      <c r="JWB501" s="658"/>
      <c r="JWC501" s="658"/>
      <c r="JWD501" s="658"/>
      <c r="JWE501" s="658"/>
      <c r="JWF501" s="658"/>
      <c r="JWG501" s="658"/>
      <c r="JWH501" s="658"/>
      <c r="JWI501" s="658"/>
      <c r="JWJ501" s="658"/>
      <c r="JWK501" s="658"/>
      <c r="JWL501" s="658"/>
      <c r="JWM501" s="658"/>
      <c r="JWN501" s="658"/>
      <c r="JWO501" s="658"/>
      <c r="JWP501" s="658"/>
      <c r="JWQ501" s="658"/>
      <c r="JWR501" s="658"/>
      <c r="JWS501" s="658"/>
      <c r="JWT501" s="658"/>
      <c r="JWU501" s="658"/>
      <c r="JWV501" s="658"/>
      <c r="JWW501" s="658"/>
      <c r="JWX501" s="658"/>
      <c r="JWY501" s="658"/>
      <c r="JWZ501" s="658"/>
      <c r="JXA501" s="658"/>
      <c r="JXB501" s="658"/>
      <c r="JXC501" s="658"/>
      <c r="JXD501" s="658"/>
      <c r="JXE501" s="658"/>
      <c r="JXF501" s="658"/>
      <c r="JXG501" s="658"/>
      <c r="JXH501" s="658"/>
      <c r="JXI501" s="658"/>
      <c r="JXJ501" s="658"/>
      <c r="JXK501" s="658"/>
      <c r="JXL501" s="658"/>
      <c r="JXM501" s="658"/>
      <c r="JXN501" s="658"/>
      <c r="JXO501" s="658"/>
      <c r="JXP501" s="658"/>
      <c r="JXQ501" s="658"/>
      <c r="JXR501" s="658"/>
      <c r="JXS501" s="658"/>
      <c r="JXT501" s="658"/>
      <c r="JXU501" s="658"/>
      <c r="JXV501" s="658"/>
      <c r="JXW501" s="658"/>
      <c r="JXX501" s="658"/>
      <c r="JXY501" s="658"/>
      <c r="JXZ501" s="658"/>
      <c r="JYA501" s="658"/>
      <c r="JYB501" s="658"/>
      <c r="JYC501" s="658"/>
      <c r="JYD501" s="658"/>
      <c r="JYE501" s="658"/>
      <c r="JYF501" s="658"/>
      <c r="JYG501" s="658"/>
      <c r="JYH501" s="658"/>
      <c r="JYI501" s="658"/>
      <c r="JYJ501" s="658"/>
      <c r="JYK501" s="658"/>
      <c r="JYL501" s="658"/>
      <c r="JYM501" s="658"/>
      <c r="JYN501" s="658"/>
      <c r="JYO501" s="658"/>
      <c r="JYP501" s="658"/>
      <c r="JYQ501" s="658"/>
      <c r="JYR501" s="658"/>
      <c r="JYS501" s="658"/>
      <c r="JYT501" s="658"/>
      <c r="JYU501" s="658"/>
      <c r="JYV501" s="658"/>
      <c r="JYW501" s="658"/>
      <c r="JYX501" s="658"/>
      <c r="JYY501" s="658"/>
      <c r="JYZ501" s="658"/>
      <c r="JZA501" s="658"/>
      <c r="JZB501" s="658"/>
      <c r="JZC501" s="658"/>
      <c r="JZD501" s="658"/>
      <c r="JZE501" s="658"/>
      <c r="JZF501" s="658"/>
      <c r="JZG501" s="658"/>
      <c r="JZH501" s="658"/>
      <c r="JZI501" s="658"/>
      <c r="JZJ501" s="658"/>
      <c r="JZK501" s="658"/>
      <c r="JZL501" s="658"/>
      <c r="JZM501" s="658"/>
      <c r="JZN501" s="658"/>
      <c r="JZO501" s="658"/>
      <c r="JZP501" s="658"/>
      <c r="JZQ501" s="658"/>
      <c r="JZR501" s="658"/>
      <c r="JZS501" s="658"/>
      <c r="JZT501" s="658"/>
      <c r="JZU501" s="658"/>
      <c r="JZV501" s="658"/>
      <c r="JZW501" s="658"/>
      <c r="JZX501" s="658"/>
      <c r="JZY501" s="658"/>
      <c r="JZZ501" s="658"/>
      <c r="KAA501" s="658"/>
      <c r="KAB501" s="658"/>
      <c r="KAC501" s="658"/>
      <c r="KAD501" s="658"/>
      <c r="KAE501" s="658"/>
      <c r="KAF501" s="658"/>
      <c r="KAG501" s="658"/>
      <c r="KAH501" s="658"/>
      <c r="KAI501" s="658"/>
      <c r="KAJ501" s="658"/>
      <c r="KAK501" s="658"/>
      <c r="KAL501" s="658"/>
      <c r="KAM501" s="658"/>
      <c r="KAN501" s="658"/>
      <c r="KAO501" s="658"/>
      <c r="KAP501" s="658"/>
      <c r="KAQ501" s="658"/>
      <c r="KAR501" s="658"/>
      <c r="KAS501" s="658"/>
      <c r="KAT501" s="658"/>
      <c r="KAU501" s="658"/>
      <c r="KAV501" s="658"/>
      <c r="KAW501" s="658"/>
      <c r="KAX501" s="658"/>
      <c r="KAY501" s="658"/>
      <c r="KAZ501" s="658"/>
      <c r="KBA501" s="658"/>
      <c r="KBB501" s="658"/>
      <c r="KBC501" s="658"/>
      <c r="KBD501" s="658"/>
      <c r="KBE501" s="658"/>
      <c r="KBF501" s="658"/>
      <c r="KBG501" s="658"/>
      <c r="KBH501" s="658"/>
      <c r="KBI501" s="658"/>
      <c r="KBJ501" s="658"/>
      <c r="KBK501" s="658"/>
      <c r="KBL501" s="658"/>
      <c r="KBM501" s="658"/>
      <c r="KBN501" s="658"/>
      <c r="KBO501" s="658"/>
      <c r="KBP501" s="658"/>
      <c r="KBQ501" s="658"/>
      <c r="KBR501" s="658"/>
      <c r="KBS501" s="658"/>
      <c r="KBT501" s="658"/>
      <c r="KBU501" s="658"/>
      <c r="KBV501" s="658"/>
      <c r="KBW501" s="658"/>
      <c r="KBX501" s="658"/>
      <c r="KBY501" s="658"/>
      <c r="KBZ501" s="658"/>
      <c r="KCA501" s="658"/>
      <c r="KCB501" s="658"/>
      <c r="KCC501" s="658"/>
      <c r="KCD501" s="658"/>
      <c r="KCE501" s="658"/>
      <c r="KCF501" s="658"/>
      <c r="KCG501" s="658"/>
      <c r="KCH501" s="658"/>
      <c r="KCI501" s="658"/>
      <c r="KCJ501" s="658"/>
      <c r="KCK501" s="658"/>
      <c r="KCL501" s="658"/>
      <c r="KCM501" s="658"/>
      <c r="KCN501" s="658"/>
      <c r="KCO501" s="658"/>
      <c r="KCP501" s="658"/>
      <c r="KCQ501" s="658"/>
      <c r="KCR501" s="658"/>
      <c r="KCS501" s="658"/>
      <c r="KCT501" s="658"/>
      <c r="KCU501" s="658"/>
      <c r="KCV501" s="658"/>
      <c r="KCW501" s="658"/>
      <c r="KCX501" s="658"/>
      <c r="KCY501" s="658"/>
      <c r="KCZ501" s="658"/>
      <c r="KDA501" s="658"/>
      <c r="KDB501" s="658"/>
      <c r="KDC501" s="658"/>
      <c r="KDD501" s="658"/>
      <c r="KDE501" s="658"/>
      <c r="KDF501" s="658"/>
      <c r="KDG501" s="658"/>
      <c r="KDH501" s="658"/>
      <c r="KDI501" s="658"/>
      <c r="KDJ501" s="658"/>
      <c r="KDK501" s="658"/>
      <c r="KDL501" s="658"/>
      <c r="KDM501" s="658"/>
      <c r="KDN501" s="658"/>
      <c r="KDO501" s="658"/>
      <c r="KDP501" s="658"/>
      <c r="KDQ501" s="658"/>
      <c r="KDR501" s="658"/>
      <c r="KDS501" s="658"/>
      <c r="KDT501" s="658"/>
      <c r="KDU501" s="658"/>
      <c r="KDV501" s="658"/>
      <c r="KDW501" s="658"/>
      <c r="KDX501" s="658"/>
      <c r="KDY501" s="658"/>
      <c r="KDZ501" s="658"/>
      <c r="KEA501" s="658"/>
      <c r="KEB501" s="658"/>
      <c r="KEC501" s="658"/>
      <c r="KED501" s="658"/>
      <c r="KEE501" s="658"/>
      <c r="KEF501" s="658"/>
      <c r="KEG501" s="658"/>
      <c r="KEH501" s="658"/>
      <c r="KEI501" s="658"/>
      <c r="KEJ501" s="658"/>
      <c r="KEK501" s="658"/>
      <c r="KEL501" s="658"/>
      <c r="KEM501" s="658"/>
      <c r="KEN501" s="658"/>
      <c r="KEO501" s="658"/>
      <c r="KEP501" s="658"/>
      <c r="KEQ501" s="658"/>
      <c r="KER501" s="658"/>
      <c r="KES501" s="658"/>
      <c r="KET501" s="658"/>
      <c r="KEU501" s="658"/>
      <c r="KEV501" s="658"/>
      <c r="KEW501" s="658"/>
      <c r="KEX501" s="658"/>
      <c r="KEY501" s="658"/>
      <c r="KEZ501" s="658"/>
      <c r="KFA501" s="658"/>
      <c r="KFB501" s="658"/>
      <c r="KFC501" s="658"/>
      <c r="KFD501" s="658"/>
      <c r="KFE501" s="658"/>
      <c r="KFF501" s="658"/>
      <c r="KFG501" s="658"/>
      <c r="KFH501" s="658"/>
      <c r="KFI501" s="658"/>
      <c r="KFJ501" s="658"/>
      <c r="KFK501" s="658"/>
      <c r="KFL501" s="658"/>
      <c r="KFM501" s="658"/>
      <c r="KFN501" s="658"/>
      <c r="KFO501" s="658"/>
      <c r="KFP501" s="658"/>
      <c r="KFQ501" s="658"/>
      <c r="KFR501" s="658"/>
      <c r="KFS501" s="658"/>
      <c r="KFT501" s="658"/>
      <c r="KFU501" s="658"/>
      <c r="KFV501" s="658"/>
      <c r="KFW501" s="658"/>
      <c r="KFX501" s="658"/>
      <c r="KFY501" s="658"/>
      <c r="KFZ501" s="658"/>
      <c r="KGA501" s="658"/>
      <c r="KGB501" s="658"/>
      <c r="KGC501" s="658"/>
      <c r="KGD501" s="658"/>
      <c r="KGE501" s="658"/>
      <c r="KGF501" s="658"/>
      <c r="KGG501" s="658"/>
      <c r="KGH501" s="658"/>
      <c r="KGI501" s="658"/>
      <c r="KGJ501" s="658"/>
      <c r="KGK501" s="658"/>
      <c r="KGL501" s="658"/>
      <c r="KGM501" s="658"/>
      <c r="KGN501" s="658"/>
      <c r="KGO501" s="658"/>
      <c r="KGP501" s="658"/>
      <c r="KGQ501" s="658"/>
      <c r="KGR501" s="658"/>
      <c r="KGS501" s="658"/>
      <c r="KGT501" s="658"/>
      <c r="KGU501" s="658"/>
      <c r="KGV501" s="658"/>
      <c r="KGW501" s="658"/>
      <c r="KGX501" s="658"/>
      <c r="KGY501" s="658"/>
      <c r="KGZ501" s="658"/>
      <c r="KHA501" s="658"/>
      <c r="KHB501" s="658"/>
      <c r="KHC501" s="658"/>
      <c r="KHD501" s="658"/>
      <c r="KHE501" s="658"/>
      <c r="KHF501" s="658"/>
      <c r="KHG501" s="658"/>
      <c r="KHH501" s="658"/>
      <c r="KHI501" s="658"/>
      <c r="KHJ501" s="658"/>
      <c r="KHK501" s="658"/>
      <c r="KHL501" s="658"/>
      <c r="KHM501" s="658"/>
      <c r="KHN501" s="658"/>
      <c r="KHO501" s="658"/>
      <c r="KHP501" s="658"/>
      <c r="KHQ501" s="658"/>
      <c r="KHR501" s="658"/>
      <c r="KHS501" s="658"/>
      <c r="KHT501" s="658"/>
      <c r="KHU501" s="658"/>
      <c r="KHV501" s="658"/>
      <c r="KHW501" s="658"/>
      <c r="KHX501" s="658"/>
      <c r="KHY501" s="658"/>
      <c r="KHZ501" s="658"/>
      <c r="KIA501" s="658"/>
      <c r="KIB501" s="658"/>
      <c r="KIC501" s="658"/>
      <c r="KID501" s="658"/>
      <c r="KIE501" s="658"/>
      <c r="KIF501" s="658"/>
      <c r="KIG501" s="658"/>
      <c r="KIH501" s="658"/>
      <c r="KII501" s="658"/>
      <c r="KIJ501" s="658"/>
      <c r="KIK501" s="658"/>
      <c r="KIL501" s="658"/>
      <c r="KIM501" s="658"/>
      <c r="KIN501" s="658"/>
      <c r="KIO501" s="658"/>
      <c r="KIP501" s="658"/>
      <c r="KIQ501" s="658"/>
      <c r="KIR501" s="658"/>
      <c r="KIS501" s="658"/>
      <c r="KIT501" s="658"/>
      <c r="KIU501" s="658"/>
      <c r="KIV501" s="658"/>
      <c r="KIW501" s="658"/>
      <c r="KIX501" s="658"/>
      <c r="KIY501" s="658"/>
      <c r="KIZ501" s="658"/>
      <c r="KJA501" s="658"/>
      <c r="KJB501" s="658"/>
      <c r="KJC501" s="658"/>
      <c r="KJD501" s="658"/>
      <c r="KJE501" s="658"/>
      <c r="KJF501" s="658"/>
      <c r="KJG501" s="658"/>
      <c r="KJH501" s="658"/>
      <c r="KJI501" s="658"/>
      <c r="KJJ501" s="658"/>
      <c r="KJK501" s="658"/>
      <c r="KJL501" s="658"/>
      <c r="KJM501" s="658"/>
      <c r="KJN501" s="658"/>
      <c r="KJO501" s="658"/>
      <c r="KJP501" s="658"/>
      <c r="KJQ501" s="658"/>
      <c r="KJR501" s="658"/>
      <c r="KJS501" s="658"/>
      <c r="KJT501" s="658"/>
      <c r="KJU501" s="658"/>
      <c r="KJV501" s="658"/>
      <c r="KJW501" s="658"/>
      <c r="KJX501" s="658"/>
      <c r="KJY501" s="658"/>
      <c r="KJZ501" s="658"/>
      <c r="KKA501" s="658"/>
      <c r="KKB501" s="658"/>
      <c r="KKC501" s="658"/>
      <c r="KKD501" s="658"/>
      <c r="KKE501" s="658"/>
      <c r="KKF501" s="658"/>
      <c r="KKG501" s="658"/>
      <c r="KKH501" s="658"/>
      <c r="KKI501" s="658"/>
      <c r="KKJ501" s="658"/>
      <c r="KKK501" s="658"/>
      <c r="KKL501" s="658"/>
      <c r="KKM501" s="658"/>
      <c r="KKN501" s="658"/>
      <c r="KKO501" s="658"/>
      <c r="KKP501" s="658"/>
      <c r="KKQ501" s="658"/>
      <c r="KKR501" s="658"/>
      <c r="KKS501" s="658"/>
      <c r="KKT501" s="658"/>
      <c r="KKU501" s="658"/>
      <c r="KKV501" s="658"/>
      <c r="KKW501" s="658"/>
      <c r="KKX501" s="658"/>
      <c r="KKY501" s="658"/>
      <c r="KKZ501" s="658"/>
      <c r="KLA501" s="658"/>
      <c r="KLB501" s="658"/>
      <c r="KLC501" s="658"/>
      <c r="KLD501" s="658"/>
      <c r="KLE501" s="658"/>
      <c r="KLF501" s="658"/>
      <c r="KLG501" s="658"/>
      <c r="KLH501" s="658"/>
      <c r="KLI501" s="658"/>
      <c r="KLJ501" s="658"/>
      <c r="KLK501" s="658"/>
      <c r="KLL501" s="658"/>
      <c r="KLM501" s="658"/>
      <c r="KLN501" s="658"/>
      <c r="KLO501" s="658"/>
      <c r="KLP501" s="658"/>
      <c r="KLQ501" s="658"/>
      <c r="KLR501" s="658"/>
      <c r="KLS501" s="658"/>
      <c r="KLT501" s="658"/>
      <c r="KLU501" s="658"/>
      <c r="KLV501" s="658"/>
      <c r="KLW501" s="658"/>
      <c r="KLX501" s="658"/>
      <c r="KLY501" s="658"/>
      <c r="KLZ501" s="658"/>
      <c r="KMA501" s="658"/>
      <c r="KMB501" s="658"/>
      <c r="KMC501" s="658"/>
      <c r="KMD501" s="658"/>
      <c r="KME501" s="658"/>
      <c r="KMF501" s="658"/>
      <c r="KMG501" s="658"/>
      <c r="KMH501" s="658"/>
      <c r="KMI501" s="658"/>
      <c r="KMJ501" s="658"/>
      <c r="KMK501" s="658"/>
      <c r="KML501" s="658"/>
      <c r="KMM501" s="658"/>
      <c r="KMN501" s="658"/>
      <c r="KMO501" s="658"/>
      <c r="KMP501" s="658"/>
      <c r="KMQ501" s="658"/>
      <c r="KMR501" s="658"/>
      <c r="KMS501" s="658"/>
      <c r="KMT501" s="658"/>
      <c r="KMU501" s="658"/>
      <c r="KMV501" s="658"/>
      <c r="KMW501" s="658"/>
      <c r="KMX501" s="658"/>
      <c r="KMY501" s="658"/>
      <c r="KMZ501" s="658"/>
      <c r="KNA501" s="658"/>
      <c r="KNB501" s="658"/>
      <c r="KNC501" s="658"/>
      <c r="KND501" s="658"/>
      <c r="KNE501" s="658"/>
      <c r="KNF501" s="658"/>
      <c r="KNG501" s="658"/>
      <c r="KNH501" s="658"/>
      <c r="KNI501" s="658"/>
      <c r="KNJ501" s="658"/>
      <c r="KNK501" s="658"/>
      <c r="KNL501" s="658"/>
      <c r="KNM501" s="658"/>
      <c r="KNN501" s="658"/>
      <c r="KNO501" s="658"/>
      <c r="KNP501" s="658"/>
      <c r="KNQ501" s="658"/>
      <c r="KNR501" s="658"/>
      <c r="KNS501" s="658"/>
      <c r="KNT501" s="658"/>
      <c r="KNU501" s="658"/>
      <c r="KNV501" s="658"/>
      <c r="KNW501" s="658"/>
      <c r="KNX501" s="658"/>
      <c r="KNY501" s="658"/>
      <c r="KNZ501" s="658"/>
      <c r="KOA501" s="658"/>
      <c r="KOB501" s="658"/>
      <c r="KOC501" s="658"/>
      <c r="KOD501" s="658"/>
      <c r="KOE501" s="658"/>
      <c r="KOF501" s="658"/>
      <c r="KOG501" s="658"/>
      <c r="KOH501" s="658"/>
      <c r="KOI501" s="658"/>
      <c r="KOJ501" s="658"/>
      <c r="KOK501" s="658"/>
      <c r="KOL501" s="658"/>
      <c r="KOM501" s="658"/>
      <c r="KON501" s="658"/>
      <c r="KOO501" s="658"/>
      <c r="KOP501" s="658"/>
      <c r="KOQ501" s="658"/>
      <c r="KOR501" s="658"/>
      <c r="KOS501" s="658"/>
      <c r="KOT501" s="658"/>
      <c r="KOU501" s="658"/>
      <c r="KOV501" s="658"/>
      <c r="KOW501" s="658"/>
      <c r="KOX501" s="658"/>
      <c r="KOY501" s="658"/>
      <c r="KOZ501" s="658"/>
      <c r="KPA501" s="658"/>
      <c r="KPB501" s="658"/>
      <c r="KPC501" s="658"/>
      <c r="KPD501" s="658"/>
      <c r="KPE501" s="658"/>
      <c r="KPF501" s="658"/>
      <c r="KPG501" s="658"/>
      <c r="KPH501" s="658"/>
      <c r="KPI501" s="658"/>
      <c r="KPJ501" s="658"/>
      <c r="KPK501" s="658"/>
      <c r="KPL501" s="658"/>
      <c r="KPM501" s="658"/>
      <c r="KPN501" s="658"/>
      <c r="KPO501" s="658"/>
      <c r="KPP501" s="658"/>
      <c r="KPQ501" s="658"/>
      <c r="KPR501" s="658"/>
      <c r="KPS501" s="658"/>
      <c r="KPT501" s="658"/>
      <c r="KPU501" s="658"/>
      <c r="KPV501" s="658"/>
      <c r="KPW501" s="658"/>
      <c r="KPX501" s="658"/>
      <c r="KPY501" s="658"/>
      <c r="KPZ501" s="658"/>
      <c r="KQA501" s="658"/>
      <c r="KQB501" s="658"/>
      <c r="KQC501" s="658"/>
      <c r="KQD501" s="658"/>
      <c r="KQE501" s="658"/>
      <c r="KQF501" s="658"/>
      <c r="KQG501" s="658"/>
      <c r="KQH501" s="658"/>
      <c r="KQI501" s="658"/>
      <c r="KQJ501" s="658"/>
      <c r="KQK501" s="658"/>
      <c r="KQL501" s="658"/>
      <c r="KQM501" s="658"/>
      <c r="KQN501" s="658"/>
      <c r="KQO501" s="658"/>
      <c r="KQP501" s="658"/>
      <c r="KQQ501" s="658"/>
      <c r="KQR501" s="658"/>
      <c r="KQS501" s="658"/>
      <c r="KQT501" s="658"/>
      <c r="KQU501" s="658"/>
      <c r="KQV501" s="658"/>
      <c r="KQW501" s="658"/>
      <c r="KQX501" s="658"/>
      <c r="KQY501" s="658"/>
      <c r="KQZ501" s="658"/>
      <c r="KRA501" s="658"/>
      <c r="KRB501" s="658"/>
      <c r="KRC501" s="658"/>
      <c r="KRD501" s="658"/>
      <c r="KRE501" s="658"/>
      <c r="KRF501" s="658"/>
      <c r="KRG501" s="658"/>
      <c r="KRH501" s="658"/>
      <c r="KRI501" s="658"/>
      <c r="KRJ501" s="658"/>
      <c r="KRK501" s="658"/>
      <c r="KRL501" s="658"/>
      <c r="KRM501" s="658"/>
      <c r="KRN501" s="658"/>
      <c r="KRO501" s="658"/>
      <c r="KRP501" s="658"/>
      <c r="KRQ501" s="658"/>
      <c r="KRR501" s="658"/>
      <c r="KRS501" s="658"/>
      <c r="KRT501" s="658"/>
      <c r="KRU501" s="658"/>
      <c r="KRV501" s="658"/>
      <c r="KRW501" s="658"/>
      <c r="KRX501" s="658"/>
      <c r="KRY501" s="658"/>
      <c r="KRZ501" s="658"/>
      <c r="KSA501" s="658"/>
      <c r="KSB501" s="658"/>
      <c r="KSC501" s="658"/>
      <c r="KSD501" s="658"/>
      <c r="KSE501" s="658"/>
      <c r="KSF501" s="658"/>
      <c r="KSG501" s="658"/>
      <c r="KSH501" s="658"/>
      <c r="KSI501" s="658"/>
      <c r="KSJ501" s="658"/>
      <c r="KSK501" s="658"/>
      <c r="KSL501" s="658"/>
      <c r="KSM501" s="658"/>
      <c r="KSN501" s="658"/>
      <c r="KSO501" s="658"/>
      <c r="KSP501" s="658"/>
      <c r="KSQ501" s="658"/>
      <c r="KSR501" s="658"/>
      <c r="KSS501" s="658"/>
      <c r="KST501" s="658"/>
      <c r="KSU501" s="658"/>
      <c r="KSV501" s="658"/>
      <c r="KSW501" s="658"/>
      <c r="KSX501" s="658"/>
      <c r="KSY501" s="658"/>
      <c r="KSZ501" s="658"/>
      <c r="KTA501" s="658"/>
      <c r="KTB501" s="658"/>
      <c r="KTC501" s="658"/>
      <c r="KTD501" s="658"/>
      <c r="KTE501" s="658"/>
      <c r="KTF501" s="658"/>
      <c r="KTG501" s="658"/>
      <c r="KTH501" s="658"/>
      <c r="KTI501" s="658"/>
      <c r="KTJ501" s="658"/>
      <c r="KTK501" s="658"/>
      <c r="KTL501" s="658"/>
      <c r="KTM501" s="658"/>
      <c r="KTN501" s="658"/>
      <c r="KTO501" s="658"/>
      <c r="KTP501" s="658"/>
      <c r="KTQ501" s="658"/>
      <c r="KTR501" s="658"/>
      <c r="KTS501" s="658"/>
      <c r="KTT501" s="658"/>
      <c r="KTU501" s="658"/>
      <c r="KTV501" s="658"/>
      <c r="KTW501" s="658"/>
      <c r="KTX501" s="658"/>
      <c r="KTY501" s="658"/>
      <c r="KTZ501" s="658"/>
      <c r="KUA501" s="658"/>
      <c r="KUB501" s="658"/>
      <c r="KUC501" s="658"/>
      <c r="KUD501" s="658"/>
      <c r="KUE501" s="658"/>
      <c r="KUF501" s="658"/>
      <c r="KUG501" s="658"/>
      <c r="KUH501" s="658"/>
      <c r="KUI501" s="658"/>
      <c r="KUJ501" s="658"/>
      <c r="KUK501" s="658"/>
      <c r="KUL501" s="658"/>
      <c r="KUM501" s="658"/>
      <c r="KUN501" s="658"/>
      <c r="KUO501" s="658"/>
      <c r="KUP501" s="658"/>
      <c r="KUQ501" s="658"/>
      <c r="KUR501" s="658"/>
      <c r="KUS501" s="658"/>
      <c r="KUT501" s="658"/>
      <c r="KUU501" s="658"/>
      <c r="KUV501" s="658"/>
      <c r="KUW501" s="658"/>
      <c r="KUX501" s="658"/>
      <c r="KUY501" s="658"/>
      <c r="KUZ501" s="658"/>
      <c r="KVA501" s="658"/>
      <c r="KVB501" s="658"/>
      <c r="KVC501" s="658"/>
      <c r="KVD501" s="658"/>
      <c r="KVE501" s="658"/>
      <c r="KVF501" s="658"/>
      <c r="KVG501" s="658"/>
      <c r="KVH501" s="658"/>
      <c r="KVI501" s="658"/>
      <c r="KVJ501" s="658"/>
      <c r="KVK501" s="658"/>
      <c r="KVL501" s="658"/>
      <c r="KVM501" s="658"/>
      <c r="KVN501" s="658"/>
      <c r="KVO501" s="658"/>
      <c r="KVP501" s="658"/>
      <c r="KVQ501" s="658"/>
      <c r="KVR501" s="658"/>
      <c r="KVS501" s="658"/>
      <c r="KVT501" s="658"/>
      <c r="KVU501" s="658"/>
      <c r="KVV501" s="658"/>
      <c r="KVW501" s="658"/>
      <c r="KVX501" s="658"/>
      <c r="KVY501" s="658"/>
      <c r="KVZ501" s="658"/>
      <c r="KWA501" s="658"/>
      <c r="KWB501" s="658"/>
      <c r="KWC501" s="658"/>
      <c r="KWD501" s="658"/>
      <c r="KWE501" s="658"/>
      <c r="KWF501" s="658"/>
      <c r="KWG501" s="658"/>
      <c r="KWH501" s="658"/>
      <c r="KWI501" s="658"/>
      <c r="KWJ501" s="658"/>
      <c r="KWK501" s="658"/>
      <c r="KWL501" s="658"/>
      <c r="KWM501" s="658"/>
      <c r="KWN501" s="658"/>
      <c r="KWO501" s="658"/>
      <c r="KWP501" s="658"/>
      <c r="KWQ501" s="658"/>
      <c r="KWR501" s="658"/>
      <c r="KWS501" s="658"/>
      <c r="KWT501" s="658"/>
      <c r="KWU501" s="658"/>
      <c r="KWV501" s="658"/>
      <c r="KWW501" s="658"/>
      <c r="KWX501" s="658"/>
      <c r="KWY501" s="658"/>
      <c r="KWZ501" s="658"/>
      <c r="KXA501" s="658"/>
      <c r="KXB501" s="658"/>
      <c r="KXC501" s="658"/>
      <c r="KXD501" s="658"/>
      <c r="KXE501" s="658"/>
      <c r="KXF501" s="658"/>
      <c r="KXG501" s="658"/>
      <c r="KXH501" s="658"/>
      <c r="KXI501" s="658"/>
      <c r="KXJ501" s="658"/>
      <c r="KXK501" s="658"/>
      <c r="KXL501" s="658"/>
      <c r="KXM501" s="658"/>
      <c r="KXN501" s="658"/>
      <c r="KXO501" s="658"/>
      <c r="KXP501" s="658"/>
      <c r="KXQ501" s="658"/>
      <c r="KXR501" s="658"/>
      <c r="KXS501" s="658"/>
      <c r="KXT501" s="658"/>
      <c r="KXU501" s="658"/>
      <c r="KXV501" s="658"/>
      <c r="KXW501" s="658"/>
      <c r="KXX501" s="658"/>
      <c r="KXY501" s="658"/>
      <c r="KXZ501" s="658"/>
      <c r="KYA501" s="658"/>
      <c r="KYB501" s="658"/>
      <c r="KYC501" s="658"/>
      <c r="KYD501" s="658"/>
      <c r="KYE501" s="658"/>
      <c r="KYF501" s="658"/>
      <c r="KYG501" s="658"/>
      <c r="KYH501" s="658"/>
      <c r="KYI501" s="658"/>
      <c r="KYJ501" s="658"/>
      <c r="KYK501" s="658"/>
      <c r="KYL501" s="658"/>
      <c r="KYM501" s="658"/>
      <c r="KYN501" s="658"/>
      <c r="KYO501" s="658"/>
      <c r="KYP501" s="658"/>
      <c r="KYQ501" s="658"/>
      <c r="KYR501" s="658"/>
      <c r="KYS501" s="658"/>
      <c r="KYT501" s="658"/>
      <c r="KYU501" s="658"/>
      <c r="KYV501" s="658"/>
      <c r="KYW501" s="658"/>
      <c r="KYX501" s="658"/>
      <c r="KYY501" s="658"/>
      <c r="KYZ501" s="658"/>
      <c r="KZA501" s="658"/>
      <c r="KZB501" s="658"/>
      <c r="KZC501" s="658"/>
      <c r="KZD501" s="658"/>
      <c r="KZE501" s="658"/>
      <c r="KZF501" s="658"/>
      <c r="KZG501" s="658"/>
      <c r="KZH501" s="658"/>
      <c r="KZI501" s="658"/>
      <c r="KZJ501" s="658"/>
      <c r="KZK501" s="658"/>
      <c r="KZL501" s="658"/>
      <c r="KZM501" s="658"/>
      <c r="KZN501" s="658"/>
      <c r="KZO501" s="658"/>
      <c r="KZP501" s="658"/>
      <c r="KZQ501" s="658"/>
      <c r="KZR501" s="658"/>
      <c r="KZS501" s="658"/>
      <c r="KZT501" s="658"/>
      <c r="KZU501" s="658"/>
      <c r="KZV501" s="658"/>
      <c r="KZW501" s="658"/>
      <c r="KZX501" s="658"/>
      <c r="KZY501" s="658"/>
      <c r="KZZ501" s="658"/>
      <c r="LAA501" s="658"/>
      <c r="LAB501" s="658"/>
      <c r="LAC501" s="658"/>
      <c r="LAD501" s="658"/>
      <c r="LAE501" s="658"/>
      <c r="LAF501" s="658"/>
      <c r="LAG501" s="658"/>
      <c r="LAH501" s="658"/>
      <c r="LAI501" s="658"/>
      <c r="LAJ501" s="658"/>
      <c r="LAK501" s="658"/>
      <c r="LAL501" s="658"/>
      <c r="LAM501" s="658"/>
      <c r="LAN501" s="658"/>
      <c r="LAO501" s="658"/>
      <c r="LAP501" s="658"/>
      <c r="LAQ501" s="658"/>
      <c r="LAR501" s="658"/>
      <c r="LAS501" s="658"/>
      <c r="LAT501" s="658"/>
      <c r="LAU501" s="658"/>
      <c r="LAV501" s="658"/>
      <c r="LAW501" s="658"/>
      <c r="LAX501" s="658"/>
      <c r="LAY501" s="658"/>
      <c r="LAZ501" s="658"/>
      <c r="LBA501" s="658"/>
      <c r="LBB501" s="658"/>
      <c r="LBC501" s="658"/>
      <c r="LBD501" s="658"/>
      <c r="LBE501" s="658"/>
      <c r="LBF501" s="658"/>
      <c r="LBG501" s="658"/>
      <c r="LBH501" s="658"/>
      <c r="LBI501" s="658"/>
      <c r="LBJ501" s="658"/>
      <c r="LBK501" s="658"/>
      <c r="LBL501" s="658"/>
      <c r="LBM501" s="658"/>
      <c r="LBN501" s="658"/>
      <c r="LBO501" s="658"/>
      <c r="LBP501" s="658"/>
      <c r="LBQ501" s="658"/>
      <c r="LBR501" s="658"/>
      <c r="LBS501" s="658"/>
      <c r="LBT501" s="658"/>
      <c r="LBU501" s="658"/>
      <c r="LBV501" s="658"/>
      <c r="LBW501" s="658"/>
      <c r="LBX501" s="658"/>
      <c r="LBY501" s="658"/>
      <c r="LBZ501" s="658"/>
      <c r="LCA501" s="658"/>
    </row>
    <row r="502" spans="1:8191" s="170" customFormat="1" hidden="1" x14ac:dyDescent="0.2">
      <c r="A502" s="659"/>
      <c r="B502" s="661"/>
      <c r="C502" s="646" t="s">
        <v>333</v>
      </c>
      <c r="D502" s="646" t="s">
        <v>328</v>
      </c>
      <c r="E502" s="543" t="s">
        <v>124</v>
      </c>
      <c r="F502" s="581">
        <v>482416736</v>
      </c>
      <c r="G502" s="582">
        <v>482416736</v>
      </c>
      <c r="H502" s="581">
        <v>0</v>
      </c>
      <c r="I502" s="581">
        <v>0</v>
      </c>
      <c r="J502" s="582">
        <v>0</v>
      </c>
      <c r="K502" s="581">
        <v>0</v>
      </c>
      <c r="L502" s="581">
        <v>0</v>
      </c>
      <c r="M502" s="581">
        <v>0</v>
      </c>
      <c r="N502" s="581">
        <v>0</v>
      </c>
      <c r="O502" s="662"/>
      <c r="P502" s="658"/>
      <c r="Q502" s="658"/>
      <c r="R502" s="658"/>
      <c r="S502" s="658"/>
      <c r="T502" s="658"/>
      <c r="U502" s="658"/>
      <c r="V502" s="658"/>
      <c r="W502" s="658"/>
      <c r="X502" s="658"/>
      <c r="Y502" s="658"/>
      <c r="Z502" s="658"/>
      <c r="AA502" s="658"/>
      <c r="AB502" s="658"/>
      <c r="AC502" s="658"/>
      <c r="AD502" s="658"/>
      <c r="AE502" s="658"/>
      <c r="AF502" s="658"/>
      <c r="AG502" s="658"/>
      <c r="AH502" s="658"/>
      <c r="AI502" s="658"/>
      <c r="AJ502" s="658"/>
      <c r="AK502" s="658"/>
      <c r="AL502" s="658"/>
      <c r="AM502" s="658"/>
      <c r="AN502" s="658"/>
      <c r="AO502" s="658"/>
      <c r="AP502" s="658"/>
      <c r="AQ502" s="658"/>
      <c r="AR502" s="658"/>
      <c r="AS502" s="658"/>
      <c r="AT502" s="658"/>
      <c r="AU502" s="658"/>
      <c r="AV502" s="658"/>
      <c r="AW502" s="658"/>
      <c r="AX502" s="658"/>
      <c r="AY502" s="658"/>
      <c r="AZ502" s="658"/>
      <c r="BA502" s="658"/>
      <c r="BB502" s="658"/>
      <c r="BC502" s="658"/>
      <c r="BD502" s="658"/>
      <c r="BE502" s="658"/>
      <c r="BF502" s="658"/>
      <c r="BG502" s="658"/>
      <c r="BH502" s="658"/>
      <c r="BI502" s="658"/>
      <c r="BJ502" s="658"/>
      <c r="BK502" s="658"/>
      <c r="BL502" s="658"/>
      <c r="BM502" s="658"/>
      <c r="BN502" s="658"/>
      <c r="BO502" s="658"/>
      <c r="BP502" s="658"/>
      <c r="BQ502" s="658"/>
      <c r="BR502" s="658"/>
      <c r="BS502" s="658"/>
      <c r="BT502" s="658"/>
      <c r="BU502" s="658"/>
      <c r="BV502" s="658"/>
      <c r="BW502" s="658"/>
      <c r="BX502" s="658"/>
      <c r="BY502" s="658"/>
      <c r="BZ502" s="658"/>
      <c r="CA502" s="658"/>
      <c r="CB502" s="658"/>
      <c r="CC502" s="658"/>
      <c r="CD502" s="658"/>
      <c r="CE502" s="658"/>
      <c r="CF502" s="658"/>
      <c r="CG502" s="658"/>
      <c r="CH502" s="658"/>
      <c r="CI502" s="658"/>
      <c r="CJ502" s="658"/>
      <c r="CK502" s="658"/>
      <c r="CL502" s="658"/>
      <c r="CM502" s="658"/>
      <c r="CN502" s="658"/>
      <c r="CO502" s="658"/>
      <c r="CP502" s="658"/>
      <c r="CQ502" s="658"/>
      <c r="CR502" s="658"/>
      <c r="CS502" s="658"/>
      <c r="CT502" s="658"/>
      <c r="CU502" s="658"/>
      <c r="CV502" s="658"/>
      <c r="CW502" s="658"/>
      <c r="CX502" s="658"/>
      <c r="CY502" s="658"/>
      <c r="CZ502" s="658"/>
      <c r="DA502" s="658"/>
      <c r="DB502" s="658"/>
      <c r="DC502" s="658"/>
      <c r="DD502" s="658"/>
      <c r="DE502" s="658"/>
      <c r="DF502" s="658"/>
      <c r="DG502" s="658"/>
      <c r="DH502" s="658"/>
      <c r="DI502" s="658"/>
      <c r="DJ502" s="658"/>
      <c r="DK502" s="658"/>
      <c r="DL502" s="658"/>
      <c r="DM502" s="658"/>
      <c r="DN502" s="658"/>
      <c r="DO502" s="658"/>
      <c r="DP502" s="658"/>
      <c r="DQ502" s="658"/>
      <c r="DR502" s="658"/>
      <c r="DS502" s="658"/>
      <c r="DT502" s="658"/>
      <c r="DU502" s="658"/>
      <c r="DV502" s="658"/>
      <c r="DW502" s="658"/>
      <c r="DX502" s="658"/>
      <c r="DY502" s="658"/>
      <c r="DZ502" s="658"/>
      <c r="EA502" s="658"/>
      <c r="EB502" s="658"/>
      <c r="EC502" s="658"/>
      <c r="ED502" s="658"/>
      <c r="EE502" s="658"/>
      <c r="EF502" s="658"/>
      <c r="EG502" s="658"/>
      <c r="EH502" s="658"/>
      <c r="EI502" s="658"/>
      <c r="EJ502" s="658"/>
      <c r="EK502" s="658"/>
      <c r="EL502" s="658"/>
      <c r="EM502" s="658"/>
      <c r="EN502" s="658"/>
      <c r="EO502" s="658"/>
      <c r="EP502" s="658"/>
      <c r="EQ502" s="658"/>
      <c r="ER502" s="658"/>
      <c r="ES502" s="658"/>
      <c r="ET502" s="658"/>
      <c r="EU502" s="658"/>
      <c r="EV502" s="658"/>
      <c r="EW502" s="658"/>
      <c r="EX502" s="658"/>
      <c r="EY502" s="658"/>
      <c r="EZ502" s="658"/>
      <c r="FA502" s="658"/>
      <c r="FB502" s="658"/>
      <c r="FC502" s="658"/>
      <c r="FD502" s="658"/>
      <c r="FE502" s="658"/>
      <c r="FF502" s="658"/>
      <c r="FG502" s="658"/>
      <c r="FH502" s="658"/>
      <c r="FI502" s="658"/>
      <c r="FJ502" s="658"/>
      <c r="FK502" s="658"/>
      <c r="FL502" s="658"/>
      <c r="FM502" s="658"/>
      <c r="FN502" s="658"/>
      <c r="FO502" s="658"/>
      <c r="FP502" s="658"/>
      <c r="FQ502" s="658"/>
      <c r="FR502" s="658"/>
      <c r="FS502" s="658"/>
      <c r="FT502" s="658"/>
      <c r="FU502" s="658"/>
      <c r="FV502" s="658"/>
      <c r="FW502" s="658"/>
      <c r="FX502" s="658"/>
      <c r="FY502" s="658"/>
      <c r="FZ502" s="658"/>
      <c r="GA502" s="658"/>
      <c r="GB502" s="658"/>
      <c r="GC502" s="658"/>
      <c r="GD502" s="658"/>
      <c r="GE502" s="658"/>
      <c r="GF502" s="658"/>
      <c r="GG502" s="658"/>
      <c r="GH502" s="658"/>
      <c r="GI502" s="658"/>
      <c r="GJ502" s="658"/>
      <c r="GK502" s="658"/>
      <c r="GL502" s="658"/>
      <c r="GM502" s="658"/>
      <c r="GN502" s="658"/>
      <c r="GO502" s="658"/>
      <c r="GP502" s="658"/>
      <c r="GQ502" s="658"/>
      <c r="GR502" s="658"/>
      <c r="GS502" s="658"/>
      <c r="GT502" s="658"/>
      <c r="GU502" s="658"/>
      <c r="GV502" s="658"/>
      <c r="GW502" s="658"/>
      <c r="GX502" s="658"/>
      <c r="GY502" s="658"/>
      <c r="GZ502" s="658"/>
      <c r="HA502" s="658"/>
      <c r="HB502" s="658"/>
      <c r="HC502" s="658"/>
      <c r="HD502" s="658"/>
      <c r="HE502" s="658"/>
      <c r="HF502" s="658"/>
      <c r="HG502" s="658"/>
      <c r="HH502" s="658"/>
      <c r="HI502" s="658"/>
      <c r="HJ502" s="658"/>
      <c r="HK502" s="658"/>
      <c r="HL502" s="658"/>
      <c r="HM502" s="658"/>
      <c r="HN502" s="658"/>
      <c r="HO502" s="658"/>
      <c r="HP502" s="658"/>
      <c r="HQ502" s="658"/>
      <c r="HR502" s="658"/>
      <c r="HS502" s="658"/>
      <c r="HT502" s="658"/>
      <c r="HU502" s="658"/>
      <c r="HV502" s="658"/>
      <c r="HW502" s="658"/>
      <c r="HX502" s="658"/>
      <c r="HY502" s="658"/>
      <c r="HZ502" s="658"/>
      <c r="IA502" s="658"/>
      <c r="IB502" s="658"/>
      <c r="IC502" s="658"/>
      <c r="ID502" s="658"/>
      <c r="IE502" s="658"/>
      <c r="IF502" s="658"/>
      <c r="IG502" s="658"/>
      <c r="IH502" s="658"/>
      <c r="II502" s="658"/>
      <c r="IJ502" s="658"/>
      <c r="IK502" s="658"/>
      <c r="IL502" s="658"/>
      <c r="IM502" s="658"/>
      <c r="IN502" s="658"/>
      <c r="IO502" s="658"/>
      <c r="IP502" s="658"/>
      <c r="IQ502" s="658"/>
      <c r="IR502" s="658"/>
      <c r="IS502" s="658"/>
      <c r="IT502" s="658"/>
      <c r="IU502" s="658"/>
      <c r="IV502" s="658"/>
      <c r="IW502" s="658"/>
      <c r="IX502" s="658"/>
      <c r="IY502" s="658"/>
      <c r="IZ502" s="658"/>
      <c r="JA502" s="658"/>
      <c r="JB502" s="658"/>
      <c r="JC502" s="658"/>
      <c r="JD502" s="658"/>
      <c r="JE502" s="658"/>
      <c r="JF502" s="658"/>
      <c r="JG502" s="658"/>
      <c r="JH502" s="658"/>
      <c r="JI502" s="658"/>
      <c r="JJ502" s="658"/>
      <c r="JK502" s="658"/>
      <c r="JL502" s="658"/>
      <c r="JM502" s="658"/>
      <c r="JN502" s="658"/>
      <c r="JO502" s="658"/>
      <c r="JP502" s="658"/>
      <c r="JQ502" s="658"/>
      <c r="JR502" s="658"/>
      <c r="JS502" s="658"/>
      <c r="JT502" s="658"/>
      <c r="JU502" s="658"/>
      <c r="JV502" s="658"/>
      <c r="JW502" s="658"/>
      <c r="JX502" s="658"/>
      <c r="JY502" s="658"/>
      <c r="JZ502" s="658"/>
      <c r="KA502" s="658"/>
      <c r="KB502" s="658"/>
      <c r="KC502" s="658"/>
      <c r="KD502" s="658"/>
      <c r="KE502" s="658"/>
      <c r="KF502" s="658"/>
      <c r="KG502" s="658"/>
      <c r="KH502" s="658"/>
      <c r="KI502" s="658"/>
      <c r="KJ502" s="658"/>
      <c r="KK502" s="658"/>
      <c r="KL502" s="658"/>
      <c r="KM502" s="658"/>
      <c r="KN502" s="658"/>
      <c r="KO502" s="658"/>
      <c r="KP502" s="658"/>
      <c r="KQ502" s="658"/>
      <c r="KR502" s="658"/>
      <c r="KS502" s="658"/>
      <c r="KT502" s="658"/>
      <c r="KU502" s="658"/>
      <c r="KV502" s="658"/>
      <c r="KW502" s="658"/>
      <c r="KX502" s="658"/>
      <c r="KY502" s="658"/>
      <c r="KZ502" s="658"/>
      <c r="LA502" s="658"/>
      <c r="LB502" s="658"/>
      <c r="LC502" s="658"/>
      <c r="LD502" s="658"/>
      <c r="LE502" s="658"/>
      <c r="LF502" s="658"/>
      <c r="LG502" s="658"/>
      <c r="LH502" s="658"/>
      <c r="LI502" s="658"/>
      <c r="LJ502" s="658"/>
      <c r="LK502" s="658"/>
      <c r="LL502" s="658"/>
      <c r="LM502" s="658"/>
      <c r="LN502" s="658"/>
      <c r="LO502" s="658"/>
      <c r="LP502" s="658"/>
      <c r="LQ502" s="658"/>
      <c r="LR502" s="658"/>
      <c r="LS502" s="658"/>
      <c r="LT502" s="658"/>
      <c r="LU502" s="658"/>
      <c r="LV502" s="658"/>
      <c r="LW502" s="658"/>
      <c r="LX502" s="658"/>
      <c r="LY502" s="658"/>
      <c r="LZ502" s="658"/>
      <c r="MA502" s="658"/>
      <c r="MB502" s="658"/>
      <c r="MC502" s="658"/>
      <c r="MD502" s="658"/>
      <c r="ME502" s="658"/>
      <c r="MF502" s="658"/>
      <c r="MG502" s="658"/>
      <c r="MH502" s="658"/>
      <c r="MI502" s="658"/>
      <c r="MJ502" s="658"/>
      <c r="MK502" s="658"/>
      <c r="ML502" s="658"/>
      <c r="MM502" s="658"/>
      <c r="MN502" s="658"/>
      <c r="MO502" s="658"/>
      <c r="MP502" s="658"/>
      <c r="MQ502" s="658"/>
      <c r="MR502" s="658"/>
      <c r="MS502" s="658"/>
      <c r="MT502" s="658"/>
      <c r="MU502" s="658"/>
      <c r="MV502" s="658"/>
      <c r="MW502" s="658"/>
      <c r="MX502" s="658"/>
      <c r="MY502" s="658"/>
      <c r="MZ502" s="658"/>
      <c r="NA502" s="658"/>
      <c r="NB502" s="658"/>
      <c r="NC502" s="658"/>
      <c r="ND502" s="658"/>
      <c r="NE502" s="658"/>
      <c r="NF502" s="658"/>
      <c r="NG502" s="658"/>
      <c r="NH502" s="658"/>
      <c r="NI502" s="658"/>
      <c r="NJ502" s="658"/>
      <c r="NK502" s="658"/>
      <c r="NL502" s="658"/>
      <c r="NM502" s="658"/>
      <c r="NN502" s="658"/>
      <c r="NO502" s="658"/>
      <c r="NP502" s="658"/>
      <c r="NQ502" s="658"/>
      <c r="NR502" s="658"/>
      <c r="NS502" s="658"/>
      <c r="NT502" s="658"/>
      <c r="NU502" s="658"/>
      <c r="NV502" s="658"/>
      <c r="NW502" s="658"/>
      <c r="NX502" s="658"/>
      <c r="NY502" s="658"/>
      <c r="NZ502" s="658"/>
      <c r="OA502" s="658"/>
      <c r="OB502" s="658"/>
      <c r="OC502" s="658"/>
      <c r="OD502" s="658"/>
      <c r="OE502" s="658"/>
      <c r="OF502" s="658"/>
      <c r="OG502" s="658"/>
      <c r="OH502" s="658"/>
      <c r="OI502" s="658"/>
      <c r="OJ502" s="658"/>
      <c r="OK502" s="658"/>
      <c r="OL502" s="658"/>
      <c r="OM502" s="658"/>
      <c r="ON502" s="658"/>
      <c r="OO502" s="658"/>
      <c r="OP502" s="658"/>
      <c r="OQ502" s="658"/>
      <c r="OR502" s="658"/>
      <c r="OS502" s="658"/>
      <c r="OT502" s="658"/>
      <c r="OU502" s="658"/>
      <c r="OV502" s="658"/>
      <c r="OW502" s="658"/>
      <c r="OX502" s="658"/>
      <c r="OY502" s="658"/>
      <c r="OZ502" s="658"/>
      <c r="PA502" s="658"/>
      <c r="PB502" s="658"/>
      <c r="PC502" s="658"/>
      <c r="PD502" s="658"/>
      <c r="PE502" s="658"/>
      <c r="PF502" s="658"/>
      <c r="PG502" s="658"/>
      <c r="PH502" s="658"/>
      <c r="PI502" s="658"/>
      <c r="PJ502" s="658"/>
      <c r="PK502" s="658"/>
      <c r="PL502" s="658"/>
      <c r="PM502" s="658"/>
      <c r="PN502" s="658"/>
      <c r="PO502" s="658"/>
      <c r="PP502" s="658"/>
      <c r="PQ502" s="658"/>
      <c r="PR502" s="658"/>
      <c r="PS502" s="658"/>
      <c r="PT502" s="658"/>
      <c r="PU502" s="658"/>
      <c r="PV502" s="658"/>
      <c r="PW502" s="658"/>
      <c r="PX502" s="658"/>
      <c r="PY502" s="658"/>
      <c r="PZ502" s="658"/>
      <c r="QA502" s="658"/>
      <c r="QB502" s="658"/>
      <c r="QC502" s="658"/>
      <c r="QD502" s="658"/>
      <c r="QE502" s="658"/>
      <c r="QF502" s="658"/>
      <c r="QG502" s="658"/>
      <c r="QH502" s="658"/>
      <c r="QI502" s="658"/>
      <c r="QJ502" s="658"/>
      <c r="QK502" s="658"/>
      <c r="QL502" s="658"/>
      <c r="QM502" s="658"/>
      <c r="QN502" s="658"/>
      <c r="QO502" s="658"/>
      <c r="QP502" s="658"/>
      <c r="QQ502" s="658"/>
      <c r="QR502" s="658"/>
      <c r="QS502" s="658"/>
      <c r="QT502" s="658"/>
      <c r="QU502" s="658"/>
      <c r="QV502" s="658"/>
      <c r="QW502" s="658"/>
      <c r="QX502" s="658"/>
      <c r="QY502" s="658"/>
      <c r="QZ502" s="658"/>
      <c r="RA502" s="658"/>
      <c r="RB502" s="658"/>
      <c r="RC502" s="658"/>
      <c r="RD502" s="658"/>
      <c r="RE502" s="658"/>
      <c r="RF502" s="658"/>
      <c r="RG502" s="658"/>
      <c r="RH502" s="658"/>
      <c r="RI502" s="658"/>
      <c r="RJ502" s="658"/>
      <c r="RK502" s="658"/>
      <c r="RL502" s="658"/>
      <c r="RM502" s="658"/>
      <c r="RN502" s="658"/>
      <c r="RO502" s="658"/>
      <c r="RP502" s="658"/>
      <c r="RQ502" s="658"/>
      <c r="RR502" s="658"/>
      <c r="RS502" s="658"/>
      <c r="RT502" s="658"/>
      <c r="RU502" s="658"/>
      <c r="RV502" s="658"/>
      <c r="RW502" s="658"/>
      <c r="RX502" s="658"/>
      <c r="RY502" s="658"/>
      <c r="RZ502" s="658"/>
      <c r="SA502" s="658"/>
      <c r="SB502" s="658"/>
      <c r="SC502" s="658"/>
      <c r="SD502" s="658"/>
      <c r="SE502" s="658"/>
      <c r="SF502" s="658"/>
      <c r="SG502" s="658"/>
      <c r="SH502" s="658"/>
      <c r="SI502" s="658"/>
      <c r="SJ502" s="658"/>
      <c r="SK502" s="658"/>
      <c r="SL502" s="658"/>
      <c r="SM502" s="658"/>
      <c r="SN502" s="658"/>
      <c r="SO502" s="658"/>
      <c r="SP502" s="658"/>
      <c r="SQ502" s="658"/>
      <c r="SR502" s="658"/>
      <c r="SS502" s="658"/>
      <c r="ST502" s="658"/>
      <c r="SU502" s="658"/>
      <c r="SV502" s="658"/>
      <c r="SW502" s="658"/>
      <c r="SX502" s="658"/>
      <c r="SY502" s="658"/>
      <c r="SZ502" s="658"/>
      <c r="TA502" s="658"/>
      <c r="TB502" s="658"/>
      <c r="TC502" s="658"/>
      <c r="TD502" s="658"/>
      <c r="TE502" s="658"/>
      <c r="TF502" s="658"/>
      <c r="TG502" s="658"/>
      <c r="TH502" s="658"/>
      <c r="TI502" s="658"/>
      <c r="TJ502" s="658"/>
      <c r="TK502" s="658"/>
      <c r="TL502" s="658"/>
      <c r="TM502" s="658"/>
      <c r="TN502" s="658"/>
      <c r="TO502" s="658"/>
      <c r="TP502" s="658"/>
      <c r="TQ502" s="658"/>
      <c r="TR502" s="658"/>
      <c r="TS502" s="658"/>
      <c r="TT502" s="658"/>
      <c r="TU502" s="658"/>
      <c r="TV502" s="658"/>
      <c r="TW502" s="658"/>
      <c r="TX502" s="658"/>
      <c r="TY502" s="658"/>
      <c r="TZ502" s="658"/>
      <c r="UA502" s="658"/>
      <c r="UB502" s="658"/>
      <c r="UC502" s="658"/>
      <c r="UD502" s="658"/>
      <c r="UE502" s="658"/>
      <c r="UF502" s="658"/>
      <c r="UG502" s="658"/>
      <c r="UH502" s="658"/>
      <c r="UI502" s="658"/>
      <c r="UJ502" s="658"/>
      <c r="UK502" s="658"/>
      <c r="UL502" s="658"/>
      <c r="UM502" s="658"/>
      <c r="UN502" s="658"/>
      <c r="UO502" s="658"/>
      <c r="UP502" s="658"/>
      <c r="UQ502" s="658"/>
      <c r="UR502" s="658"/>
      <c r="US502" s="658"/>
      <c r="UT502" s="658"/>
      <c r="UU502" s="658"/>
      <c r="UV502" s="658"/>
      <c r="UW502" s="658"/>
      <c r="UX502" s="658"/>
      <c r="UY502" s="658"/>
      <c r="UZ502" s="658"/>
      <c r="VA502" s="658"/>
      <c r="VB502" s="658"/>
      <c r="VC502" s="658"/>
      <c r="VD502" s="658"/>
      <c r="VE502" s="658"/>
      <c r="VF502" s="658"/>
      <c r="VG502" s="658"/>
      <c r="VH502" s="658"/>
      <c r="VI502" s="658"/>
      <c r="VJ502" s="658"/>
      <c r="VK502" s="658"/>
      <c r="VL502" s="658"/>
      <c r="VM502" s="658"/>
      <c r="VN502" s="658"/>
      <c r="VO502" s="658"/>
      <c r="VP502" s="658"/>
      <c r="VQ502" s="658"/>
      <c r="VR502" s="658"/>
      <c r="VS502" s="658"/>
      <c r="VT502" s="658"/>
      <c r="VU502" s="658"/>
      <c r="VV502" s="658"/>
      <c r="VW502" s="658"/>
      <c r="VX502" s="658"/>
      <c r="VY502" s="658"/>
      <c r="VZ502" s="658"/>
      <c r="WA502" s="658"/>
      <c r="WB502" s="658"/>
      <c r="WC502" s="658"/>
      <c r="WD502" s="658"/>
      <c r="WE502" s="658"/>
      <c r="WF502" s="658"/>
      <c r="WG502" s="658"/>
      <c r="WH502" s="658"/>
      <c r="WI502" s="658"/>
      <c r="WJ502" s="658"/>
      <c r="WK502" s="658"/>
      <c r="WL502" s="658"/>
      <c r="WM502" s="658"/>
      <c r="WN502" s="658"/>
      <c r="WO502" s="658"/>
      <c r="WP502" s="658"/>
      <c r="WQ502" s="658"/>
      <c r="WR502" s="658"/>
      <c r="WS502" s="658"/>
      <c r="WT502" s="658"/>
      <c r="WU502" s="658"/>
      <c r="WV502" s="658"/>
      <c r="WW502" s="658"/>
      <c r="WX502" s="658"/>
      <c r="WY502" s="658"/>
      <c r="WZ502" s="658"/>
      <c r="XA502" s="658"/>
      <c r="XB502" s="658"/>
      <c r="XC502" s="658"/>
      <c r="XD502" s="658"/>
      <c r="XE502" s="658"/>
      <c r="XF502" s="658"/>
      <c r="XG502" s="658"/>
      <c r="XH502" s="658"/>
      <c r="XI502" s="658"/>
      <c r="XJ502" s="658"/>
      <c r="XK502" s="658"/>
      <c r="XL502" s="658"/>
      <c r="XM502" s="658"/>
      <c r="XN502" s="658"/>
      <c r="XO502" s="658"/>
      <c r="XP502" s="658"/>
      <c r="XQ502" s="658"/>
      <c r="XR502" s="658"/>
      <c r="XS502" s="658"/>
      <c r="XT502" s="658"/>
      <c r="XU502" s="658"/>
      <c r="XV502" s="658"/>
      <c r="XW502" s="658"/>
      <c r="XX502" s="658"/>
      <c r="XY502" s="658"/>
      <c r="XZ502" s="658"/>
      <c r="YA502" s="658"/>
      <c r="YB502" s="658"/>
      <c r="YC502" s="658"/>
      <c r="YD502" s="658"/>
      <c r="YE502" s="658"/>
      <c r="YF502" s="658"/>
      <c r="YG502" s="658"/>
      <c r="YH502" s="658"/>
      <c r="YI502" s="658"/>
      <c r="YJ502" s="658"/>
      <c r="YK502" s="658"/>
      <c r="YL502" s="658"/>
      <c r="YM502" s="658"/>
      <c r="YN502" s="658"/>
      <c r="YO502" s="658"/>
      <c r="YP502" s="658"/>
      <c r="YQ502" s="658"/>
      <c r="YR502" s="658"/>
      <c r="YS502" s="658"/>
      <c r="YT502" s="658"/>
      <c r="YU502" s="658"/>
      <c r="YV502" s="658"/>
      <c r="YW502" s="658"/>
      <c r="YX502" s="658"/>
      <c r="YY502" s="658"/>
      <c r="YZ502" s="658"/>
      <c r="ZA502" s="658"/>
      <c r="ZB502" s="658"/>
      <c r="ZC502" s="658"/>
      <c r="ZD502" s="658"/>
      <c r="ZE502" s="658"/>
      <c r="ZF502" s="658"/>
      <c r="ZG502" s="658"/>
      <c r="ZH502" s="658"/>
      <c r="ZI502" s="658"/>
      <c r="ZJ502" s="658"/>
      <c r="ZK502" s="658"/>
      <c r="ZL502" s="658"/>
      <c r="ZM502" s="658"/>
      <c r="ZN502" s="658"/>
      <c r="ZO502" s="658"/>
      <c r="ZP502" s="658"/>
      <c r="ZQ502" s="658"/>
      <c r="ZR502" s="658"/>
      <c r="ZS502" s="658"/>
      <c r="ZT502" s="658"/>
      <c r="ZU502" s="658"/>
      <c r="ZV502" s="658"/>
      <c r="ZW502" s="658"/>
      <c r="ZX502" s="658"/>
      <c r="ZY502" s="658"/>
      <c r="ZZ502" s="658"/>
      <c r="AAA502" s="658"/>
      <c r="AAB502" s="658"/>
      <c r="AAC502" s="658"/>
      <c r="AAD502" s="658"/>
      <c r="AAE502" s="658"/>
      <c r="AAF502" s="658"/>
      <c r="AAG502" s="658"/>
      <c r="AAH502" s="658"/>
      <c r="AAI502" s="658"/>
      <c r="AAJ502" s="658"/>
      <c r="AAK502" s="658"/>
      <c r="AAL502" s="658"/>
      <c r="AAM502" s="658"/>
      <c r="AAN502" s="658"/>
      <c r="AAO502" s="658"/>
      <c r="AAP502" s="658"/>
      <c r="AAQ502" s="658"/>
      <c r="AAR502" s="658"/>
      <c r="AAS502" s="658"/>
      <c r="AAT502" s="658"/>
      <c r="AAU502" s="658"/>
      <c r="AAV502" s="658"/>
      <c r="AAW502" s="658"/>
      <c r="AAX502" s="658"/>
      <c r="AAY502" s="658"/>
      <c r="AAZ502" s="658"/>
      <c r="ABA502" s="658"/>
      <c r="ABB502" s="658"/>
      <c r="ABC502" s="658"/>
      <c r="ABD502" s="658"/>
      <c r="ABE502" s="658"/>
      <c r="ABF502" s="658"/>
      <c r="ABG502" s="658"/>
      <c r="ABH502" s="658"/>
      <c r="ABI502" s="658"/>
      <c r="ABJ502" s="658"/>
      <c r="ABK502" s="658"/>
      <c r="ABL502" s="658"/>
      <c r="ABM502" s="658"/>
      <c r="ABN502" s="658"/>
      <c r="ABO502" s="658"/>
      <c r="ABP502" s="658"/>
      <c r="ABQ502" s="658"/>
      <c r="ABR502" s="658"/>
      <c r="ABS502" s="658"/>
      <c r="ABT502" s="658"/>
      <c r="ABU502" s="658"/>
      <c r="ABV502" s="658"/>
      <c r="ABW502" s="658"/>
      <c r="ABX502" s="658"/>
      <c r="ABY502" s="658"/>
      <c r="ABZ502" s="658"/>
      <c r="ACA502" s="658"/>
      <c r="ACB502" s="658"/>
      <c r="ACC502" s="658"/>
      <c r="ACD502" s="658"/>
      <c r="ACE502" s="658"/>
      <c r="ACF502" s="658"/>
      <c r="ACG502" s="658"/>
      <c r="ACH502" s="658"/>
      <c r="ACI502" s="658"/>
      <c r="ACJ502" s="658"/>
      <c r="ACK502" s="658"/>
      <c r="ACL502" s="658"/>
      <c r="ACM502" s="658"/>
      <c r="ACN502" s="658"/>
      <c r="ACO502" s="658"/>
      <c r="ACP502" s="658"/>
      <c r="ACQ502" s="658"/>
      <c r="ACR502" s="658"/>
      <c r="ACS502" s="658"/>
      <c r="ACT502" s="658"/>
      <c r="ACU502" s="658"/>
      <c r="ACV502" s="658"/>
      <c r="ACW502" s="658"/>
      <c r="ACX502" s="658"/>
      <c r="ACY502" s="658"/>
      <c r="ACZ502" s="658"/>
      <c r="ADA502" s="658"/>
      <c r="ADB502" s="658"/>
      <c r="ADC502" s="658"/>
      <c r="ADD502" s="658"/>
      <c r="ADE502" s="658"/>
      <c r="ADF502" s="658"/>
      <c r="ADG502" s="658"/>
      <c r="ADH502" s="658"/>
      <c r="ADI502" s="658"/>
      <c r="ADJ502" s="658"/>
      <c r="ADK502" s="658"/>
      <c r="ADL502" s="658"/>
      <c r="ADM502" s="658"/>
      <c r="ADN502" s="658"/>
      <c r="ADO502" s="658"/>
      <c r="ADP502" s="658"/>
      <c r="ADQ502" s="658"/>
      <c r="ADR502" s="658"/>
      <c r="ADS502" s="658"/>
      <c r="ADT502" s="658"/>
      <c r="ADU502" s="658"/>
      <c r="ADV502" s="658"/>
      <c r="ADW502" s="658"/>
      <c r="ADX502" s="658"/>
      <c r="ADY502" s="658"/>
      <c r="ADZ502" s="658"/>
      <c r="AEA502" s="658"/>
      <c r="AEB502" s="658"/>
      <c r="AEC502" s="658"/>
      <c r="AED502" s="658"/>
      <c r="AEE502" s="658"/>
      <c r="AEF502" s="658"/>
      <c r="AEG502" s="658"/>
      <c r="AEH502" s="658"/>
      <c r="AEI502" s="658"/>
      <c r="AEJ502" s="658"/>
      <c r="AEK502" s="658"/>
      <c r="AEL502" s="658"/>
      <c r="AEM502" s="658"/>
      <c r="AEN502" s="658"/>
      <c r="AEO502" s="658"/>
      <c r="AEP502" s="658"/>
      <c r="AEQ502" s="658"/>
      <c r="AER502" s="658"/>
      <c r="AES502" s="658"/>
      <c r="AET502" s="658"/>
      <c r="AEU502" s="658"/>
      <c r="AEV502" s="658"/>
      <c r="AEW502" s="658"/>
      <c r="AEX502" s="658"/>
      <c r="AEY502" s="658"/>
      <c r="AEZ502" s="658"/>
      <c r="AFA502" s="658"/>
      <c r="AFB502" s="658"/>
      <c r="AFC502" s="658"/>
      <c r="AFD502" s="658"/>
      <c r="AFE502" s="658"/>
      <c r="AFF502" s="658"/>
      <c r="AFG502" s="658"/>
      <c r="AFH502" s="658"/>
      <c r="AFI502" s="658"/>
      <c r="AFJ502" s="658"/>
      <c r="AFK502" s="658"/>
      <c r="AFL502" s="658"/>
      <c r="AFM502" s="658"/>
      <c r="AFN502" s="658"/>
      <c r="AFO502" s="658"/>
      <c r="AFP502" s="658"/>
      <c r="AFQ502" s="658"/>
      <c r="AFR502" s="658"/>
      <c r="AFS502" s="658"/>
      <c r="AFT502" s="658"/>
      <c r="AFU502" s="658"/>
      <c r="AFV502" s="658"/>
      <c r="AFW502" s="658"/>
      <c r="AFX502" s="658"/>
      <c r="AFY502" s="658"/>
      <c r="AFZ502" s="658"/>
      <c r="AGA502" s="658"/>
      <c r="AGB502" s="658"/>
      <c r="AGC502" s="658"/>
      <c r="AGD502" s="658"/>
      <c r="AGE502" s="658"/>
      <c r="AGF502" s="658"/>
      <c r="AGG502" s="658"/>
      <c r="AGH502" s="658"/>
      <c r="AGI502" s="658"/>
      <c r="AGJ502" s="658"/>
      <c r="AGK502" s="658"/>
      <c r="AGL502" s="658"/>
      <c r="AGM502" s="658"/>
      <c r="AGN502" s="658"/>
      <c r="AGO502" s="658"/>
      <c r="AGP502" s="658"/>
      <c r="AGQ502" s="658"/>
      <c r="AGR502" s="658"/>
      <c r="AGS502" s="658"/>
      <c r="AGT502" s="658"/>
      <c r="AGU502" s="658"/>
      <c r="AGV502" s="658"/>
      <c r="AGW502" s="658"/>
      <c r="AGX502" s="658"/>
      <c r="AGY502" s="658"/>
      <c r="AGZ502" s="658"/>
      <c r="AHA502" s="658"/>
      <c r="AHB502" s="658"/>
      <c r="AHC502" s="658"/>
      <c r="AHD502" s="658"/>
      <c r="AHE502" s="658"/>
      <c r="AHF502" s="658"/>
      <c r="AHG502" s="658"/>
      <c r="AHH502" s="658"/>
      <c r="AHI502" s="658"/>
      <c r="AHJ502" s="658"/>
      <c r="AHK502" s="658"/>
      <c r="AHL502" s="658"/>
      <c r="AHM502" s="658"/>
      <c r="AHN502" s="658"/>
      <c r="AHO502" s="658"/>
      <c r="AHP502" s="658"/>
      <c r="AHQ502" s="658"/>
      <c r="AHR502" s="658"/>
      <c r="AHS502" s="658"/>
      <c r="AHT502" s="658"/>
      <c r="AHU502" s="658"/>
      <c r="AHV502" s="658"/>
      <c r="AHW502" s="658"/>
      <c r="AHX502" s="658"/>
      <c r="AHY502" s="658"/>
      <c r="AHZ502" s="658"/>
      <c r="AIA502" s="658"/>
      <c r="AIB502" s="658"/>
      <c r="AIC502" s="658"/>
      <c r="AID502" s="658"/>
      <c r="AIE502" s="658"/>
      <c r="AIF502" s="658"/>
      <c r="AIG502" s="658"/>
      <c r="AIH502" s="658"/>
      <c r="AII502" s="658"/>
      <c r="AIJ502" s="658"/>
      <c r="AIK502" s="658"/>
      <c r="AIL502" s="658"/>
      <c r="AIM502" s="658"/>
      <c r="AIN502" s="658"/>
      <c r="AIO502" s="658"/>
      <c r="AIP502" s="658"/>
      <c r="AIQ502" s="658"/>
      <c r="AIR502" s="658"/>
      <c r="AIS502" s="658"/>
      <c r="AIT502" s="658"/>
      <c r="AIU502" s="658"/>
      <c r="AIV502" s="658"/>
      <c r="AIW502" s="658"/>
      <c r="AIX502" s="658"/>
      <c r="AIY502" s="658"/>
      <c r="AIZ502" s="658"/>
      <c r="AJA502" s="658"/>
      <c r="AJB502" s="658"/>
      <c r="AJC502" s="658"/>
      <c r="AJD502" s="658"/>
      <c r="AJE502" s="658"/>
      <c r="AJF502" s="658"/>
      <c r="AJG502" s="658"/>
      <c r="AJH502" s="658"/>
      <c r="AJI502" s="658"/>
      <c r="AJJ502" s="658"/>
      <c r="AJK502" s="658"/>
      <c r="AJL502" s="658"/>
      <c r="AJM502" s="658"/>
      <c r="AJN502" s="658"/>
      <c r="AJO502" s="658"/>
      <c r="AJP502" s="658"/>
      <c r="AJQ502" s="658"/>
      <c r="AJR502" s="658"/>
      <c r="AJS502" s="658"/>
      <c r="AJT502" s="658"/>
      <c r="AJU502" s="658"/>
      <c r="AJV502" s="658"/>
      <c r="AJW502" s="658"/>
      <c r="AJX502" s="658"/>
      <c r="AJY502" s="658"/>
      <c r="AJZ502" s="658"/>
      <c r="AKA502" s="658"/>
      <c r="AKB502" s="658"/>
      <c r="AKC502" s="658"/>
      <c r="AKD502" s="658"/>
      <c r="AKE502" s="658"/>
      <c r="AKF502" s="658"/>
      <c r="AKG502" s="658"/>
      <c r="AKH502" s="658"/>
      <c r="AKI502" s="658"/>
      <c r="AKJ502" s="658"/>
      <c r="AKK502" s="658"/>
      <c r="AKL502" s="658"/>
      <c r="AKM502" s="658"/>
      <c r="AKN502" s="658"/>
      <c r="AKO502" s="658"/>
      <c r="AKP502" s="658"/>
      <c r="AKQ502" s="658"/>
      <c r="AKR502" s="658"/>
      <c r="AKS502" s="658"/>
      <c r="AKT502" s="658"/>
      <c r="AKU502" s="658"/>
      <c r="AKV502" s="658"/>
      <c r="AKW502" s="658"/>
      <c r="AKX502" s="658"/>
      <c r="AKY502" s="658"/>
      <c r="AKZ502" s="658"/>
      <c r="ALA502" s="658"/>
      <c r="ALB502" s="658"/>
      <c r="ALC502" s="658"/>
      <c r="ALD502" s="658"/>
      <c r="ALE502" s="658"/>
      <c r="ALF502" s="658"/>
      <c r="ALG502" s="658"/>
      <c r="ALH502" s="658"/>
      <c r="ALI502" s="658"/>
      <c r="ALJ502" s="658"/>
      <c r="ALK502" s="658"/>
      <c r="ALL502" s="658"/>
      <c r="ALM502" s="658"/>
      <c r="ALN502" s="658"/>
      <c r="ALO502" s="658"/>
      <c r="ALP502" s="658"/>
      <c r="ALQ502" s="658"/>
      <c r="ALR502" s="658"/>
      <c r="ALS502" s="658"/>
      <c r="ALT502" s="658"/>
      <c r="ALU502" s="658"/>
      <c r="ALV502" s="658"/>
      <c r="ALW502" s="658"/>
      <c r="ALX502" s="658"/>
      <c r="ALY502" s="658"/>
      <c r="ALZ502" s="658"/>
      <c r="AMA502" s="658"/>
      <c r="AMB502" s="658"/>
      <c r="AMC502" s="658"/>
      <c r="AMD502" s="658"/>
      <c r="AME502" s="658"/>
      <c r="AMF502" s="658"/>
      <c r="AMG502" s="658"/>
      <c r="AMH502" s="658"/>
      <c r="AMI502" s="658"/>
      <c r="AMJ502" s="658"/>
      <c r="AMK502" s="658"/>
      <c r="AML502" s="658"/>
      <c r="AMM502" s="658"/>
      <c r="AMN502" s="658"/>
      <c r="AMO502" s="658"/>
      <c r="AMP502" s="658"/>
      <c r="AMQ502" s="658"/>
      <c r="AMR502" s="658"/>
      <c r="AMS502" s="658"/>
      <c r="AMT502" s="658"/>
      <c r="AMU502" s="658"/>
      <c r="AMV502" s="658"/>
      <c r="AMW502" s="658"/>
      <c r="AMX502" s="658"/>
      <c r="AMY502" s="658"/>
      <c r="AMZ502" s="658"/>
      <c r="ANA502" s="658"/>
      <c r="ANB502" s="658"/>
      <c r="ANC502" s="658"/>
      <c r="AND502" s="658"/>
      <c r="ANE502" s="658"/>
      <c r="ANF502" s="658"/>
      <c r="ANG502" s="658"/>
      <c r="ANH502" s="658"/>
      <c r="ANI502" s="658"/>
      <c r="ANJ502" s="658"/>
      <c r="ANK502" s="658"/>
      <c r="ANL502" s="658"/>
      <c r="ANM502" s="658"/>
      <c r="ANN502" s="658"/>
      <c r="ANO502" s="658"/>
      <c r="ANP502" s="658"/>
      <c r="ANQ502" s="658"/>
      <c r="ANR502" s="658"/>
      <c r="ANS502" s="658"/>
      <c r="ANT502" s="658"/>
      <c r="ANU502" s="658"/>
      <c r="ANV502" s="658"/>
      <c r="ANW502" s="658"/>
      <c r="ANX502" s="658"/>
      <c r="ANY502" s="658"/>
      <c r="ANZ502" s="658"/>
      <c r="AOA502" s="658"/>
      <c r="AOB502" s="658"/>
      <c r="AOC502" s="658"/>
      <c r="AOD502" s="658"/>
      <c r="AOE502" s="658"/>
      <c r="AOF502" s="658"/>
      <c r="AOG502" s="658"/>
      <c r="AOH502" s="658"/>
      <c r="AOI502" s="658"/>
      <c r="AOJ502" s="658"/>
      <c r="AOK502" s="658"/>
      <c r="AOL502" s="658"/>
      <c r="AOM502" s="658"/>
      <c r="AON502" s="658"/>
      <c r="AOO502" s="658"/>
      <c r="AOP502" s="658"/>
      <c r="AOQ502" s="658"/>
      <c r="AOR502" s="658"/>
      <c r="AOS502" s="658"/>
      <c r="AOT502" s="658"/>
      <c r="AOU502" s="658"/>
      <c r="AOV502" s="658"/>
      <c r="AOW502" s="658"/>
      <c r="AOX502" s="658"/>
      <c r="AOY502" s="658"/>
      <c r="AOZ502" s="658"/>
      <c r="APA502" s="658"/>
      <c r="APB502" s="658"/>
      <c r="APC502" s="658"/>
      <c r="APD502" s="658"/>
      <c r="APE502" s="658"/>
      <c r="APF502" s="658"/>
      <c r="APG502" s="658"/>
      <c r="APH502" s="658"/>
      <c r="API502" s="658"/>
      <c r="APJ502" s="658"/>
      <c r="APK502" s="658"/>
      <c r="APL502" s="658"/>
      <c r="APM502" s="658"/>
      <c r="APN502" s="658"/>
      <c r="APO502" s="658"/>
      <c r="APP502" s="658"/>
      <c r="APQ502" s="658"/>
      <c r="APR502" s="658"/>
      <c r="APS502" s="658"/>
      <c r="APT502" s="658"/>
      <c r="APU502" s="658"/>
      <c r="APV502" s="658"/>
      <c r="APW502" s="658"/>
      <c r="APX502" s="658"/>
      <c r="APY502" s="658"/>
      <c r="APZ502" s="658"/>
      <c r="AQA502" s="658"/>
      <c r="AQB502" s="658"/>
      <c r="AQC502" s="658"/>
      <c r="AQD502" s="658"/>
      <c r="AQE502" s="658"/>
      <c r="AQF502" s="658"/>
      <c r="AQG502" s="658"/>
      <c r="AQH502" s="658"/>
      <c r="AQI502" s="658"/>
      <c r="AQJ502" s="658"/>
      <c r="AQK502" s="658"/>
      <c r="AQL502" s="658"/>
      <c r="AQM502" s="658"/>
      <c r="AQN502" s="658"/>
      <c r="AQO502" s="658"/>
      <c r="AQP502" s="658"/>
      <c r="AQQ502" s="658"/>
      <c r="AQR502" s="658"/>
      <c r="AQS502" s="658"/>
      <c r="AQT502" s="658"/>
      <c r="AQU502" s="658"/>
      <c r="AQV502" s="658"/>
      <c r="AQW502" s="658"/>
      <c r="AQX502" s="658"/>
      <c r="AQY502" s="658"/>
      <c r="AQZ502" s="658"/>
      <c r="ARA502" s="658"/>
      <c r="ARB502" s="658"/>
      <c r="ARC502" s="658"/>
      <c r="ARD502" s="658"/>
      <c r="ARE502" s="658"/>
      <c r="ARF502" s="658"/>
      <c r="ARG502" s="658"/>
      <c r="ARH502" s="658"/>
      <c r="ARI502" s="658"/>
      <c r="ARJ502" s="658"/>
      <c r="ARK502" s="658"/>
      <c r="ARL502" s="658"/>
      <c r="ARM502" s="658"/>
      <c r="ARN502" s="658"/>
      <c r="ARO502" s="658"/>
      <c r="ARP502" s="658"/>
      <c r="ARQ502" s="658"/>
      <c r="ARR502" s="658"/>
      <c r="ARS502" s="658"/>
      <c r="ART502" s="658"/>
      <c r="ARU502" s="658"/>
      <c r="ARV502" s="658"/>
      <c r="ARW502" s="658"/>
      <c r="ARX502" s="658"/>
      <c r="ARY502" s="658"/>
      <c r="ARZ502" s="658"/>
      <c r="ASA502" s="658"/>
      <c r="ASB502" s="658"/>
      <c r="ASC502" s="658"/>
      <c r="ASD502" s="658"/>
      <c r="ASE502" s="658"/>
      <c r="ASF502" s="658"/>
      <c r="ASG502" s="658"/>
      <c r="ASH502" s="658"/>
      <c r="ASI502" s="658"/>
      <c r="ASJ502" s="658"/>
      <c r="ASK502" s="658"/>
      <c r="ASL502" s="658"/>
      <c r="ASM502" s="658"/>
      <c r="ASN502" s="658"/>
      <c r="ASO502" s="658"/>
      <c r="ASP502" s="658"/>
      <c r="ASQ502" s="658"/>
      <c r="ASR502" s="658"/>
      <c r="ASS502" s="658"/>
      <c r="AST502" s="658"/>
      <c r="ASU502" s="658"/>
      <c r="ASV502" s="658"/>
      <c r="ASW502" s="658"/>
      <c r="ASX502" s="658"/>
      <c r="ASY502" s="658"/>
      <c r="ASZ502" s="658"/>
      <c r="ATA502" s="658"/>
      <c r="ATB502" s="658"/>
      <c r="ATC502" s="658"/>
      <c r="ATD502" s="658"/>
      <c r="ATE502" s="658"/>
      <c r="ATF502" s="658"/>
      <c r="ATG502" s="658"/>
      <c r="ATH502" s="658"/>
      <c r="ATI502" s="658"/>
      <c r="ATJ502" s="658"/>
      <c r="ATK502" s="658"/>
      <c r="ATL502" s="658"/>
      <c r="ATM502" s="658"/>
      <c r="ATN502" s="658"/>
      <c r="ATO502" s="658"/>
      <c r="ATP502" s="658"/>
      <c r="ATQ502" s="658"/>
      <c r="ATR502" s="658"/>
      <c r="ATS502" s="658"/>
      <c r="ATT502" s="658"/>
      <c r="ATU502" s="658"/>
      <c r="ATV502" s="658"/>
      <c r="ATW502" s="658"/>
      <c r="ATX502" s="658"/>
      <c r="ATY502" s="658"/>
      <c r="ATZ502" s="658"/>
      <c r="AUA502" s="658"/>
      <c r="AUB502" s="658"/>
      <c r="AUC502" s="658"/>
      <c r="AUD502" s="658"/>
      <c r="AUE502" s="658"/>
      <c r="AUF502" s="658"/>
      <c r="AUG502" s="658"/>
      <c r="AUH502" s="658"/>
      <c r="AUI502" s="658"/>
      <c r="AUJ502" s="658"/>
      <c r="AUK502" s="658"/>
      <c r="AUL502" s="658"/>
      <c r="AUM502" s="658"/>
      <c r="AUN502" s="658"/>
      <c r="AUO502" s="658"/>
      <c r="AUP502" s="658"/>
      <c r="AUQ502" s="658"/>
      <c r="AUR502" s="658"/>
      <c r="AUS502" s="658"/>
      <c r="AUT502" s="658"/>
      <c r="AUU502" s="658"/>
      <c r="AUV502" s="658"/>
      <c r="AUW502" s="658"/>
      <c r="AUX502" s="658"/>
      <c r="AUY502" s="658"/>
      <c r="AUZ502" s="658"/>
      <c r="AVA502" s="658"/>
      <c r="AVB502" s="658"/>
      <c r="AVC502" s="658"/>
      <c r="AVD502" s="658"/>
      <c r="AVE502" s="658"/>
      <c r="AVF502" s="658"/>
      <c r="AVG502" s="658"/>
      <c r="AVH502" s="658"/>
      <c r="AVI502" s="658"/>
      <c r="AVJ502" s="658"/>
      <c r="AVK502" s="658"/>
      <c r="AVL502" s="658"/>
      <c r="AVM502" s="658"/>
      <c r="AVN502" s="658"/>
      <c r="AVO502" s="658"/>
      <c r="AVP502" s="658"/>
      <c r="AVQ502" s="658"/>
      <c r="AVR502" s="658"/>
      <c r="AVS502" s="658"/>
      <c r="AVT502" s="658"/>
      <c r="AVU502" s="658"/>
      <c r="AVV502" s="658"/>
      <c r="AVW502" s="658"/>
      <c r="AVX502" s="658"/>
      <c r="AVY502" s="658"/>
      <c r="AVZ502" s="658"/>
      <c r="AWA502" s="658"/>
      <c r="AWB502" s="658"/>
      <c r="AWC502" s="658"/>
      <c r="AWD502" s="658"/>
      <c r="AWE502" s="658"/>
      <c r="AWF502" s="658"/>
      <c r="AWG502" s="658"/>
      <c r="AWH502" s="658"/>
      <c r="AWI502" s="658"/>
      <c r="AWJ502" s="658"/>
      <c r="AWK502" s="658"/>
      <c r="AWL502" s="658"/>
      <c r="AWM502" s="658"/>
      <c r="AWN502" s="658"/>
      <c r="AWO502" s="658"/>
      <c r="AWP502" s="658"/>
      <c r="AWQ502" s="658"/>
      <c r="AWR502" s="658"/>
      <c r="AWS502" s="658"/>
      <c r="AWT502" s="658"/>
      <c r="AWU502" s="658"/>
      <c r="AWV502" s="658"/>
      <c r="AWW502" s="658"/>
      <c r="AWX502" s="658"/>
      <c r="AWY502" s="658"/>
      <c r="AWZ502" s="658"/>
      <c r="AXA502" s="658"/>
      <c r="AXB502" s="658"/>
      <c r="AXC502" s="658"/>
      <c r="AXD502" s="658"/>
      <c r="AXE502" s="658"/>
      <c r="AXF502" s="658"/>
      <c r="AXG502" s="658"/>
      <c r="AXH502" s="658"/>
      <c r="AXI502" s="658"/>
      <c r="AXJ502" s="658"/>
      <c r="AXK502" s="658"/>
      <c r="AXL502" s="658"/>
      <c r="AXM502" s="658"/>
      <c r="AXN502" s="658"/>
      <c r="AXO502" s="658"/>
      <c r="AXP502" s="658"/>
      <c r="AXQ502" s="658"/>
      <c r="AXR502" s="658"/>
      <c r="AXS502" s="658"/>
      <c r="AXT502" s="658"/>
      <c r="AXU502" s="658"/>
      <c r="AXV502" s="658"/>
      <c r="AXW502" s="658"/>
      <c r="AXX502" s="658"/>
      <c r="AXY502" s="658"/>
      <c r="AXZ502" s="658"/>
      <c r="AYA502" s="658"/>
      <c r="AYB502" s="658"/>
      <c r="AYC502" s="658"/>
      <c r="AYD502" s="658"/>
      <c r="AYE502" s="658"/>
      <c r="AYF502" s="658"/>
      <c r="AYG502" s="658"/>
      <c r="AYH502" s="658"/>
      <c r="AYI502" s="658"/>
      <c r="AYJ502" s="658"/>
      <c r="AYK502" s="658"/>
      <c r="AYL502" s="658"/>
      <c r="AYM502" s="658"/>
      <c r="AYN502" s="658"/>
      <c r="AYO502" s="658"/>
      <c r="AYP502" s="658"/>
      <c r="AYQ502" s="658"/>
      <c r="AYR502" s="658"/>
      <c r="AYS502" s="658"/>
      <c r="AYT502" s="658"/>
      <c r="AYU502" s="658"/>
      <c r="AYV502" s="658"/>
      <c r="AYW502" s="658"/>
      <c r="AYX502" s="658"/>
      <c r="AYY502" s="658"/>
      <c r="AYZ502" s="658"/>
      <c r="AZA502" s="658"/>
      <c r="AZB502" s="658"/>
      <c r="AZC502" s="658"/>
      <c r="AZD502" s="658"/>
      <c r="AZE502" s="658"/>
      <c r="AZF502" s="658"/>
      <c r="AZG502" s="658"/>
      <c r="AZH502" s="658"/>
      <c r="AZI502" s="658"/>
      <c r="AZJ502" s="658"/>
      <c r="AZK502" s="658"/>
      <c r="AZL502" s="658"/>
      <c r="AZM502" s="658"/>
      <c r="AZN502" s="658"/>
      <c r="AZO502" s="658"/>
      <c r="AZP502" s="658"/>
      <c r="AZQ502" s="658"/>
      <c r="AZR502" s="658"/>
      <c r="AZS502" s="658"/>
      <c r="AZT502" s="658"/>
      <c r="AZU502" s="658"/>
      <c r="AZV502" s="658"/>
      <c r="AZW502" s="658"/>
      <c r="AZX502" s="658"/>
      <c r="AZY502" s="658"/>
      <c r="AZZ502" s="658"/>
      <c r="BAA502" s="658"/>
      <c r="BAB502" s="658"/>
      <c r="BAC502" s="658"/>
      <c r="BAD502" s="658"/>
      <c r="BAE502" s="658"/>
      <c r="BAF502" s="658"/>
      <c r="BAG502" s="658"/>
      <c r="BAH502" s="658"/>
      <c r="BAI502" s="658"/>
      <c r="BAJ502" s="658"/>
      <c r="BAK502" s="658"/>
      <c r="BAL502" s="658"/>
      <c r="BAM502" s="658"/>
      <c r="BAN502" s="658"/>
      <c r="BAO502" s="658"/>
      <c r="BAP502" s="658"/>
      <c r="BAQ502" s="658"/>
      <c r="BAR502" s="658"/>
      <c r="BAS502" s="658"/>
      <c r="BAT502" s="658"/>
      <c r="BAU502" s="658"/>
      <c r="BAV502" s="658"/>
      <c r="BAW502" s="658"/>
      <c r="BAX502" s="658"/>
      <c r="BAY502" s="658"/>
      <c r="BAZ502" s="658"/>
      <c r="BBA502" s="658"/>
      <c r="BBB502" s="658"/>
      <c r="BBC502" s="658"/>
      <c r="BBD502" s="658"/>
      <c r="BBE502" s="658"/>
      <c r="BBF502" s="658"/>
      <c r="BBG502" s="658"/>
      <c r="BBH502" s="658"/>
      <c r="BBI502" s="658"/>
      <c r="BBJ502" s="658"/>
      <c r="BBK502" s="658"/>
      <c r="BBL502" s="658"/>
      <c r="BBM502" s="658"/>
      <c r="BBN502" s="658"/>
      <c r="BBO502" s="658"/>
      <c r="BBP502" s="658"/>
      <c r="BBQ502" s="658"/>
      <c r="BBR502" s="658"/>
      <c r="BBS502" s="658"/>
      <c r="BBT502" s="658"/>
      <c r="BBU502" s="658"/>
      <c r="BBV502" s="658"/>
      <c r="BBW502" s="658"/>
      <c r="BBX502" s="658"/>
      <c r="BBY502" s="658"/>
      <c r="BBZ502" s="658"/>
      <c r="BCA502" s="658"/>
      <c r="BCB502" s="658"/>
      <c r="BCC502" s="658"/>
      <c r="BCD502" s="658"/>
      <c r="BCE502" s="658"/>
      <c r="BCF502" s="658"/>
      <c r="BCG502" s="658"/>
      <c r="BCH502" s="658"/>
      <c r="BCI502" s="658"/>
      <c r="BCJ502" s="658"/>
      <c r="BCK502" s="658"/>
      <c r="BCL502" s="658"/>
      <c r="BCM502" s="658"/>
      <c r="BCN502" s="658"/>
      <c r="BCO502" s="658"/>
      <c r="BCP502" s="658"/>
      <c r="BCQ502" s="658"/>
      <c r="BCR502" s="658"/>
      <c r="BCS502" s="658"/>
      <c r="BCT502" s="658"/>
      <c r="BCU502" s="658"/>
      <c r="BCV502" s="658"/>
      <c r="BCW502" s="658"/>
      <c r="BCX502" s="658"/>
      <c r="BCY502" s="658"/>
      <c r="BCZ502" s="658"/>
      <c r="BDA502" s="658"/>
      <c r="BDB502" s="658"/>
      <c r="BDC502" s="658"/>
      <c r="BDD502" s="658"/>
      <c r="BDE502" s="658"/>
      <c r="BDF502" s="658"/>
      <c r="BDG502" s="658"/>
      <c r="BDH502" s="658"/>
      <c r="BDI502" s="658"/>
      <c r="BDJ502" s="658"/>
      <c r="BDK502" s="658"/>
      <c r="BDL502" s="658"/>
      <c r="BDM502" s="658"/>
      <c r="BDN502" s="658"/>
      <c r="BDO502" s="658"/>
      <c r="BDP502" s="658"/>
      <c r="BDQ502" s="658"/>
      <c r="BDR502" s="658"/>
      <c r="BDS502" s="658"/>
      <c r="BDT502" s="658"/>
      <c r="BDU502" s="658"/>
      <c r="BDV502" s="658"/>
      <c r="BDW502" s="658"/>
      <c r="BDX502" s="658"/>
      <c r="BDY502" s="658"/>
      <c r="BDZ502" s="658"/>
      <c r="BEA502" s="658"/>
      <c r="BEB502" s="658"/>
      <c r="BEC502" s="658"/>
      <c r="BED502" s="658"/>
      <c r="BEE502" s="658"/>
      <c r="BEF502" s="658"/>
      <c r="BEG502" s="658"/>
      <c r="BEH502" s="658"/>
      <c r="BEI502" s="658"/>
      <c r="BEJ502" s="658"/>
      <c r="BEK502" s="658"/>
      <c r="BEL502" s="658"/>
      <c r="BEM502" s="658"/>
      <c r="BEN502" s="658"/>
      <c r="BEO502" s="658"/>
      <c r="BEP502" s="658"/>
      <c r="BEQ502" s="658"/>
      <c r="BER502" s="658"/>
      <c r="BES502" s="658"/>
      <c r="BET502" s="658"/>
      <c r="BEU502" s="658"/>
      <c r="BEV502" s="658"/>
      <c r="BEW502" s="658"/>
      <c r="BEX502" s="658"/>
      <c r="BEY502" s="658"/>
      <c r="BEZ502" s="658"/>
      <c r="BFA502" s="658"/>
      <c r="BFB502" s="658"/>
      <c r="BFC502" s="658"/>
      <c r="BFD502" s="658"/>
      <c r="BFE502" s="658"/>
      <c r="BFF502" s="658"/>
      <c r="BFG502" s="658"/>
      <c r="BFH502" s="658"/>
      <c r="BFI502" s="658"/>
      <c r="BFJ502" s="658"/>
      <c r="BFK502" s="658"/>
      <c r="BFL502" s="658"/>
      <c r="BFM502" s="658"/>
      <c r="BFN502" s="658"/>
      <c r="BFO502" s="658"/>
      <c r="BFP502" s="658"/>
      <c r="BFQ502" s="658"/>
      <c r="BFR502" s="658"/>
      <c r="BFS502" s="658"/>
      <c r="BFT502" s="658"/>
      <c r="BFU502" s="658"/>
      <c r="BFV502" s="658"/>
      <c r="BFW502" s="658"/>
      <c r="BFX502" s="658"/>
      <c r="BFY502" s="658"/>
      <c r="BFZ502" s="658"/>
      <c r="BGA502" s="658"/>
      <c r="BGB502" s="658"/>
      <c r="BGC502" s="658"/>
      <c r="BGD502" s="658"/>
      <c r="BGE502" s="658"/>
      <c r="BGF502" s="658"/>
      <c r="BGG502" s="658"/>
      <c r="BGH502" s="658"/>
      <c r="BGI502" s="658"/>
      <c r="BGJ502" s="658"/>
      <c r="BGK502" s="658"/>
      <c r="BGL502" s="658"/>
      <c r="BGM502" s="658"/>
      <c r="BGN502" s="658"/>
      <c r="BGO502" s="658"/>
      <c r="BGP502" s="658"/>
      <c r="BGQ502" s="658"/>
      <c r="BGR502" s="658"/>
      <c r="BGS502" s="658"/>
      <c r="BGT502" s="658"/>
      <c r="BGU502" s="658"/>
      <c r="BGV502" s="658"/>
      <c r="BGW502" s="658"/>
      <c r="BGX502" s="658"/>
      <c r="BGY502" s="658"/>
      <c r="BGZ502" s="658"/>
      <c r="BHA502" s="658"/>
      <c r="BHB502" s="658"/>
      <c r="BHC502" s="658"/>
      <c r="BHD502" s="658"/>
      <c r="BHE502" s="658"/>
      <c r="BHF502" s="658"/>
      <c r="BHG502" s="658"/>
      <c r="BHH502" s="658"/>
      <c r="BHI502" s="658"/>
      <c r="BHJ502" s="658"/>
      <c r="BHK502" s="658"/>
      <c r="BHL502" s="658"/>
      <c r="BHM502" s="658"/>
      <c r="BHN502" s="658"/>
      <c r="BHO502" s="658"/>
      <c r="BHP502" s="658"/>
      <c r="BHQ502" s="658"/>
      <c r="BHR502" s="658"/>
      <c r="BHS502" s="658"/>
      <c r="BHT502" s="658"/>
      <c r="BHU502" s="658"/>
      <c r="BHV502" s="658"/>
      <c r="BHW502" s="658"/>
      <c r="BHX502" s="658"/>
      <c r="BHY502" s="658"/>
      <c r="BHZ502" s="658"/>
      <c r="BIA502" s="658"/>
      <c r="BIB502" s="658"/>
      <c r="BIC502" s="658"/>
      <c r="BID502" s="658"/>
      <c r="BIE502" s="658"/>
      <c r="BIF502" s="658"/>
      <c r="BIG502" s="658"/>
      <c r="BIH502" s="658"/>
      <c r="BII502" s="658"/>
      <c r="BIJ502" s="658"/>
      <c r="BIK502" s="658"/>
      <c r="BIL502" s="658"/>
      <c r="BIM502" s="658"/>
      <c r="BIN502" s="658"/>
      <c r="BIO502" s="658"/>
      <c r="BIP502" s="658"/>
      <c r="BIQ502" s="658"/>
      <c r="BIR502" s="658"/>
      <c r="BIS502" s="658"/>
      <c r="BIT502" s="658"/>
      <c r="BIU502" s="658"/>
      <c r="BIV502" s="658"/>
      <c r="BIW502" s="658"/>
      <c r="BIX502" s="658"/>
      <c r="BIY502" s="658"/>
      <c r="BIZ502" s="658"/>
      <c r="BJA502" s="658"/>
      <c r="BJB502" s="658"/>
      <c r="BJC502" s="658"/>
      <c r="BJD502" s="658"/>
      <c r="BJE502" s="658"/>
      <c r="BJF502" s="658"/>
      <c r="BJG502" s="658"/>
      <c r="BJH502" s="658"/>
      <c r="BJI502" s="658"/>
      <c r="BJJ502" s="658"/>
      <c r="BJK502" s="658"/>
      <c r="BJL502" s="658"/>
      <c r="BJM502" s="658"/>
      <c r="BJN502" s="658"/>
      <c r="BJO502" s="658"/>
      <c r="BJP502" s="658"/>
      <c r="BJQ502" s="658"/>
      <c r="BJR502" s="658"/>
      <c r="BJS502" s="658"/>
      <c r="BJT502" s="658"/>
      <c r="BJU502" s="658"/>
      <c r="BJV502" s="658"/>
      <c r="BJW502" s="658"/>
      <c r="BJX502" s="658"/>
      <c r="BJY502" s="658"/>
      <c r="BJZ502" s="658"/>
      <c r="BKA502" s="658"/>
      <c r="BKB502" s="658"/>
      <c r="BKC502" s="658"/>
      <c r="BKD502" s="658"/>
      <c r="BKE502" s="658"/>
      <c r="BKF502" s="658"/>
      <c r="BKG502" s="658"/>
      <c r="BKH502" s="658"/>
      <c r="BKI502" s="658"/>
      <c r="BKJ502" s="658"/>
      <c r="BKK502" s="658"/>
      <c r="BKL502" s="658"/>
      <c r="BKM502" s="658"/>
      <c r="BKN502" s="658"/>
      <c r="BKO502" s="658"/>
      <c r="BKP502" s="658"/>
      <c r="BKQ502" s="658"/>
      <c r="BKR502" s="658"/>
      <c r="BKS502" s="658"/>
      <c r="BKT502" s="658"/>
      <c r="BKU502" s="658"/>
      <c r="BKV502" s="658"/>
      <c r="BKW502" s="658"/>
      <c r="BKX502" s="658"/>
      <c r="BKY502" s="658"/>
      <c r="BKZ502" s="658"/>
      <c r="BLA502" s="658"/>
      <c r="BLB502" s="658"/>
      <c r="BLC502" s="658"/>
      <c r="BLD502" s="658"/>
      <c r="BLE502" s="658"/>
      <c r="BLF502" s="658"/>
      <c r="BLG502" s="658"/>
      <c r="BLH502" s="658"/>
      <c r="BLI502" s="658"/>
      <c r="BLJ502" s="658"/>
      <c r="BLK502" s="658"/>
      <c r="BLL502" s="658"/>
      <c r="BLM502" s="658"/>
      <c r="BLN502" s="658"/>
      <c r="BLO502" s="658"/>
      <c r="BLP502" s="658"/>
      <c r="BLQ502" s="658"/>
      <c r="BLR502" s="658"/>
      <c r="BLS502" s="658"/>
      <c r="BLT502" s="658"/>
      <c r="BLU502" s="658"/>
      <c r="BLV502" s="658"/>
      <c r="BLW502" s="658"/>
      <c r="BLX502" s="658"/>
      <c r="BLY502" s="658"/>
      <c r="BLZ502" s="658"/>
      <c r="BMA502" s="658"/>
      <c r="BMB502" s="658"/>
      <c r="BMC502" s="658"/>
      <c r="BMD502" s="658"/>
      <c r="BME502" s="658"/>
      <c r="BMF502" s="658"/>
      <c r="BMG502" s="658"/>
      <c r="BMH502" s="658"/>
      <c r="BMI502" s="658"/>
      <c r="BMJ502" s="658"/>
      <c r="BMK502" s="658"/>
      <c r="BML502" s="658"/>
      <c r="BMM502" s="658"/>
      <c r="BMN502" s="658"/>
      <c r="BMO502" s="658"/>
      <c r="BMP502" s="658"/>
      <c r="BMQ502" s="658"/>
      <c r="BMR502" s="658"/>
      <c r="BMS502" s="658"/>
      <c r="BMT502" s="658"/>
      <c r="BMU502" s="658"/>
      <c r="BMV502" s="658"/>
      <c r="BMW502" s="658"/>
      <c r="BMX502" s="658"/>
      <c r="BMY502" s="658"/>
      <c r="BMZ502" s="658"/>
      <c r="BNA502" s="658"/>
      <c r="BNB502" s="658"/>
      <c r="BNC502" s="658"/>
      <c r="BND502" s="658"/>
      <c r="BNE502" s="658"/>
      <c r="BNF502" s="658"/>
      <c r="BNG502" s="658"/>
      <c r="BNH502" s="658"/>
      <c r="BNI502" s="658"/>
      <c r="BNJ502" s="658"/>
      <c r="BNK502" s="658"/>
      <c r="BNL502" s="658"/>
      <c r="BNM502" s="658"/>
      <c r="BNN502" s="658"/>
      <c r="BNO502" s="658"/>
      <c r="BNP502" s="658"/>
      <c r="BNQ502" s="658"/>
      <c r="BNR502" s="658"/>
      <c r="BNS502" s="658"/>
      <c r="BNT502" s="658"/>
      <c r="BNU502" s="658"/>
      <c r="BNV502" s="658"/>
      <c r="BNW502" s="658"/>
      <c r="BNX502" s="658"/>
      <c r="BNY502" s="658"/>
      <c r="BNZ502" s="658"/>
      <c r="BOA502" s="658"/>
      <c r="BOB502" s="658"/>
      <c r="BOC502" s="658"/>
      <c r="BOD502" s="658"/>
      <c r="BOE502" s="658"/>
      <c r="BOF502" s="658"/>
      <c r="BOG502" s="658"/>
      <c r="BOH502" s="658"/>
      <c r="BOI502" s="658"/>
      <c r="BOJ502" s="658"/>
      <c r="BOK502" s="658"/>
      <c r="BOL502" s="658"/>
      <c r="BOM502" s="658"/>
      <c r="BON502" s="658"/>
      <c r="BOO502" s="658"/>
      <c r="BOP502" s="658"/>
      <c r="BOQ502" s="658"/>
      <c r="BOR502" s="658"/>
      <c r="BOS502" s="658"/>
      <c r="BOT502" s="658"/>
      <c r="BOU502" s="658"/>
      <c r="BOV502" s="658"/>
      <c r="BOW502" s="658"/>
      <c r="BOX502" s="658"/>
      <c r="BOY502" s="658"/>
      <c r="BOZ502" s="658"/>
      <c r="BPA502" s="658"/>
      <c r="BPB502" s="658"/>
      <c r="BPC502" s="658"/>
      <c r="BPD502" s="658"/>
      <c r="BPE502" s="658"/>
      <c r="BPF502" s="658"/>
      <c r="BPG502" s="658"/>
      <c r="BPH502" s="658"/>
      <c r="BPI502" s="658"/>
      <c r="BPJ502" s="658"/>
      <c r="BPK502" s="658"/>
      <c r="BPL502" s="658"/>
      <c r="BPM502" s="658"/>
      <c r="BPN502" s="658"/>
      <c r="BPO502" s="658"/>
      <c r="BPP502" s="658"/>
      <c r="BPQ502" s="658"/>
      <c r="BPR502" s="658"/>
      <c r="BPS502" s="658"/>
      <c r="BPT502" s="658"/>
      <c r="BPU502" s="658"/>
      <c r="BPV502" s="658"/>
      <c r="BPW502" s="658"/>
      <c r="BPX502" s="658"/>
      <c r="BPY502" s="658"/>
      <c r="BPZ502" s="658"/>
      <c r="BQA502" s="658"/>
      <c r="BQB502" s="658"/>
      <c r="BQC502" s="658"/>
      <c r="BQD502" s="658"/>
      <c r="BQE502" s="658"/>
      <c r="BQF502" s="658"/>
      <c r="BQG502" s="658"/>
      <c r="BQH502" s="658"/>
      <c r="BQI502" s="658"/>
      <c r="BQJ502" s="658"/>
      <c r="BQK502" s="658"/>
      <c r="BQL502" s="658"/>
      <c r="BQM502" s="658"/>
      <c r="BQN502" s="658"/>
      <c r="BQO502" s="658"/>
      <c r="BQP502" s="658"/>
      <c r="BQQ502" s="658"/>
      <c r="BQR502" s="658"/>
      <c r="BQS502" s="658"/>
      <c r="BQT502" s="658"/>
      <c r="BQU502" s="658"/>
      <c r="BQV502" s="658"/>
      <c r="BQW502" s="658"/>
      <c r="BQX502" s="658"/>
      <c r="BQY502" s="658"/>
      <c r="BQZ502" s="658"/>
      <c r="BRA502" s="658"/>
      <c r="BRB502" s="658"/>
      <c r="BRC502" s="658"/>
      <c r="BRD502" s="658"/>
      <c r="BRE502" s="658"/>
      <c r="BRF502" s="658"/>
      <c r="BRG502" s="658"/>
      <c r="BRH502" s="658"/>
      <c r="BRI502" s="658"/>
      <c r="BRJ502" s="658"/>
      <c r="BRK502" s="658"/>
      <c r="BRL502" s="658"/>
      <c r="BRM502" s="658"/>
      <c r="BRN502" s="658"/>
      <c r="BRO502" s="658"/>
      <c r="BRP502" s="658"/>
      <c r="BRQ502" s="658"/>
      <c r="BRR502" s="658"/>
      <c r="BRS502" s="658"/>
      <c r="BRT502" s="658"/>
      <c r="BRU502" s="658"/>
      <c r="BRV502" s="658"/>
      <c r="BRW502" s="658"/>
      <c r="BRX502" s="658"/>
      <c r="BRY502" s="658"/>
      <c r="BRZ502" s="658"/>
      <c r="BSA502" s="658"/>
      <c r="BSB502" s="658"/>
      <c r="BSC502" s="658"/>
      <c r="BSD502" s="658"/>
      <c r="BSE502" s="658"/>
      <c r="BSF502" s="658"/>
      <c r="BSG502" s="658"/>
      <c r="BSH502" s="658"/>
      <c r="BSI502" s="658"/>
      <c r="BSJ502" s="658"/>
      <c r="BSK502" s="658"/>
      <c r="BSL502" s="658"/>
      <c r="BSM502" s="658"/>
      <c r="BSN502" s="658"/>
      <c r="BSO502" s="658"/>
      <c r="BSP502" s="658"/>
      <c r="BSQ502" s="658"/>
      <c r="BSR502" s="658"/>
      <c r="BSS502" s="658"/>
      <c r="BST502" s="658"/>
      <c r="BSU502" s="658"/>
      <c r="BSV502" s="658"/>
      <c r="BSW502" s="658"/>
      <c r="BSX502" s="658"/>
      <c r="BSY502" s="658"/>
      <c r="BSZ502" s="658"/>
      <c r="BTA502" s="658"/>
      <c r="BTB502" s="658"/>
      <c r="BTC502" s="658"/>
      <c r="BTD502" s="658"/>
      <c r="BTE502" s="658"/>
      <c r="BTF502" s="658"/>
      <c r="BTG502" s="658"/>
      <c r="BTH502" s="658"/>
      <c r="BTI502" s="658"/>
      <c r="BTJ502" s="658"/>
      <c r="BTK502" s="658"/>
      <c r="BTL502" s="658"/>
      <c r="BTM502" s="658"/>
      <c r="BTN502" s="658"/>
      <c r="BTO502" s="658"/>
      <c r="BTP502" s="658"/>
      <c r="BTQ502" s="658"/>
      <c r="BTR502" s="658"/>
      <c r="BTS502" s="658"/>
      <c r="BTT502" s="658"/>
      <c r="BTU502" s="658"/>
      <c r="BTV502" s="658"/>
      <c r="BTW502" s="658"/>
      <c r="BTX502" s="658"/>
      <c r="BTY502" s="658"/>
      <c r="BTZ502" s="658"/>
      <c r="BUA502" s="658"/>
      <c r="BUB502" s="658"/>
      <c r="BUC502" s="658"/>
      <c r="BUD502" s="658"/>
      <c r="BUE502" s="658"/>
      <c r="BUF502" s="658"/>
      <c r="BUG502" s="658"/>
      <c r="BUH502" s="658"/>
      <c r="BUI502" s="658"/>
      <c r="BUJ502" s="658"/>
      <c r="BUK502" s="658"/>
      <c r="BUL502" s="658"/>
      <c r="BUM502" s="658"/>
      <c r="BUN502" s="658"/>
      <c r="BUO502" s="658"/>
      <c r="BUP502" s="658"/>
      <c r="BUQ502" s="658"/>
      <c r="BUR502" s="658"/>
      <c r="BUS502" s="658"/>
      <c r="BUT502" s="658"/>
      <c r="BUU502" s="658"/>
      <c r="BUV502" s="658"/>
      <c r="BUW502" s="658"/>
      <c r="BUX502" s="658"/>
      <c r="BUY502" s="658"/>
      <c r="BUZ502" s="658"/>
      <c r="BVA502" s="658"/>
      <c r="BVB502" s="658"/>
      <c r="BVC502" s="658"/>
      <c r="BVD502" s="658"/>
      <c r="BVE502" s="658"/>
      <c r="BVF502" s="658"/>
      <c r="BVG502" s="658"/>
      <c r="BVH502" s="658"/>
      <c r="BVI502" s="658"/>
      <c r="BVJ502" s="658"/>
      <c r="BVK502" s="658"/>
      <c r="BVL502" s="658"/>
      <c r="BVM502" s="658"/>
      <c r="BVN502" s="658"/>
      <c r="BVO502" s="658"/>
      <c r="BVP502" s="658"/>
      <c r="BVQ502" s="658"/>
      <c r="BVR502" s="658"/>
      <c r="BVS502" s="658"/>
      <c r="BVT502" s="658"/>
      <c r="BVU502" s="658"/>
      <c r="BVV502" s="658"/>
      <c r="BVW502" s="658"/>
      <c r="BVX502" s="658"/>
      <c r="BVY502" s="658"/>
      <c r="BVZ502" s="658"/>
      <c r="BWA502" s="658"/>
      <c r="BWB502" s="658"/>
      <c r="BWC502" s="658"/>
      <c r="BWD502" s="658"/>
      <c r="BWE502" s="658"/>
      <c r="BWF502" s="658"/>
      <c r="BWG502" s="658"/>
      <c r="BWH502" s="658"/>
      <c r="BWI502" s="658"/>
      <c r="BWJ502" s="658"/>
      <c r="BWK502" s="658"/>
      <c r="BWL502" s="658"/>
      <c r="BWM502" s="658"/>
      <c r="BWN502" s="658"/>
      <c r="BWO502" s="658"/>
      <c r="BWP502" s="658"/>
      <c r="BWQ502" s="658"/>
      <c r="BWR502" s="658"/>
      <c r="BWS502" s="658"/>
      <c r="BWT502" s="658"/>
      <c r="BWU502" s="658"/>
      <c r="BWV502" s="658"/>
      <c r="BWW502" s="658"/>
      <c r="BWX502" s="658"/>
      <c r="BWY502" s="658"/>
      <c r="BWZ502" s="658"/>
      <c r="BXA502" s="658"/>
      <c r="BXB502" s="658"/>
      <c r="BXC502" s="658"/>
      <c r="BXD502" s="658"/>
      <c r="BXE502" s="658"/>
      <c r="BXF502" s="658"/>
      <c r="BXG502" s="658"/>
      <c r="BXH502" s="658"/>
      <c r="BXI502" s="658"/>
      <c r="BXJ502" s="658"/>
      <c r="BXK502" s="658"/>
      <c r="BXL502" s="658"/>
      <c r="BXM502" s="658"/>
      <c r="BXN502" s="658"/>
      <c r="BXO502" s="658"/>
      <c r="BXP502" s="658"/>
      <c r="BXQ502" s="658"/>
      <c r="BXR502" s="658"/>
      <c r="BXS502" s="658"/>
      <c r="BXT502" s="658"/>
      <c r="BXU502" s="658"/>
      <c r="BXV502" s="658"/>
      <c r="BXW502" s="658"/>
      <c r="BXX502" s="658"/>
      <c r="BXY502" s="658"/>
      <c r="BXZ502" s="658"/>
      <c r="BYA502" s="658"/>
      <c r="BYB502" s="658"/>
      <c r="BYC502" s="658"/>
      <c r="BYD502" s="658"/>
      <c r="BYE502" s="658"/>
      <c r="BYF502" s="658"/>
      <c r="BYG502" s="658"/>
      <c r="BYH502" s="658"/>
      <c r="BYI502" s="658"/>
      <c r="BYJ502" s="658"/>
      <c r="BYK502" s="658"/>
      <c r="BYL502" s="658"/>
      <c r="BYM502" s="658"/>
      <c r="BYN502" s="658"/>
      <c r="BYO502" s="658"/>
      <c r="BYP502" s="658"/>
      <c r="BYQ502" s="658"/>
      <c r="BYR502" s="658"/>
      <c r="BYS502" s="658"/>
      <c r="BYT502" s="658"/>
      <c r="BYU502" s="658"/>
      <c r="BYV502" s="658"/>
      <c r="BYW502" s="658"/>
      <c r="BYX502" s="658"/>
      <c r="BYY502" s="658"/>
      <c r="BYZ502" s="658"/>
      <c r="BZA502" s="658"/>
      <c r="BZB502" s="658"/>
      <c r="BZC502" s="658"/>
      <c r="BZD502" s="658"/>
      <c r="BZE502" s="658"/>
      <c r="BZF502" s="658"/>
      <c r="BZG502" s="658"/>
      <c r="BZH502" s="658"/>
      <c r="BZI502" s="658"/>
      <c r="BZJ502" s="658"/>
      <c r="BZK502" s="658"/>
      <c r="BZL502" s="658"/>
      <c r="BZM502" s="658"/>
      <c r="BZN502" s="658"/>
      <c r="BZO502" s="658"/>
      <c r="BZP502" s="658"/>
      <c r="BZQ502" s="658"/>
      <c r="BZR502" s="658"/>
      <c r="BZS502" s="658"/>
      <c r="BZT502" s="658"/>
      <c r="BZU502" s="658"/>
      <c r="BZV502" s="658"/>
      <c r="BZW502" s="658"/>
      <c r="BZX502" s="658"/>
      <c r="BZY502" s="658"/>
      <c r="BZZ502" s="658"/>
      <c r="CAA502" s="658"/>
      <c r="CAB502" s="658"/>
      <c r="CAC502" s="658"/>
      <c r="CAD502" s="658"/>
      <c r="CAE502" s="658"/>
      <c r="CAF502" s="658"/>
      <c r="CAG502" s="658"/>
      <c r="CAH502" s="658"/>
      <c r="CAI502" s="658"/>
      <c r="CAJ502" s="658"/>
      <c r="CAK502" s="658"/>
      <c r="CAL502" s="658"/>
      <c r="CAM502" s="658"/>
      <c r="CAN502" s="658"/>
      <c r="CAO502" s="658"/>
      <c r="CAP502" s="658"/>
      <c r="CAQ502" s="658"/>
      <c r="CAR502" s="658"/>
      <c r="CAS502" s="658"/>
      <c r="CAT502" s="658"/>
      <c r="CAU502" s="658"/>
      <c r="CAV502" s="658"/>
      <c r="CAW502" s="658"/>
      <c r="CAX502" s="658"/>
      <c r="CAY502" s="658"/>
      <c r="CAZ502" s="658"/>
      <c r="CBA502" s="658"/>
      <c r="CBB502" s="658"/>
      <c r="CBC502" s="658"/>
      <c r="CBD502" s="658"/>
      <c r="CBE502" s="658"/>
      <c r="CBF502" s="658"/>
      <c r="CBG502" s="658"/>
      <c r="CBH502" s="658"/>
      <c r="CBI502" s="658"/>
      <c r="CBJ502" s="658"/>
      <c r="CBK502" s="658"/>
      <c r="CBL502" s="658"/>
      <c r="CBM502" s="658"/>
      <c r="CBN502" s="658"/>
      <c r="CBO502" s="658"/>
      <c r="CBP502" s="658"/>
      <c r="CBQ502" s="658"/>
      <c r="CBR502" s="658"/>
      <c r="CBS502" s="658"/>
      <c r="CBT502" s="658"/>
      <c r="CBU502" s="658"/>
      <c r="CBV502" s="658"/>
      <c r="CBW502" s="658"/>
      <c r="CBX502" s="658"/>
      <c r="CBY502" s="658"/>
      <c r="CBZ502" s="658"/>
      <c r="CCA502" s="658"/>
      <c r="CCB502" s="658"/>
      <c r="CCC502" s="658"/>
      <c r="CCD502" s="658"/>
      <c r="CCE502" s="658"/>
      <c r="CCF502" s="658"/>
      <c r="CCG502" s="658"/>
      <c r="CCH502" s="658"/>
      <c r="CCI502" s="658"/>
      <c r="CCJ502" s="658"/>
      <c r="CCK502" s="658"/>
      <c r="CCL502" s="658"/>
      <c r="CCM502" s="658"/>
      <c r="CCN502" s="658"/>
      <c r="CCO502" s="658"/>
      <c r="CCP502" s="658"/>
      <c r="CCQ502" s="658"/>
      <c r="CCR502" s="658"/>
      <c r="CCS502" s="658"/>
      <c r="CCT502" s="658"/>
      <c r="CCU502" s="658"/>
      <c r="CCV502" s="658"/>
      <c r="CCW502" s="658"/>
      <c r="CCX502" s="658"/>
      <c r="CCY502" s="658"/>
      <c r="CCZ502" s="658"/>
      <c r="CDA502" s="658"/>
      <c r="CDB502" s="658"/>
      <c r="CDC502" s="658"/>
      <c r="CDD502" s="658"/>
      <c r="CDE502" s="658"/>
      <c r="CDF502" s="658"/>
      <c r="CDG502" s="658"/>
      <c r="CDH502" s="658"/>
      <c r="CDI502" s="658"/>
      <c r="CDJ502" s="658"/>
      <c r="CDK502" s="658"/>
      <c r="CDL502" s="658"/>
      <c r="CDM502" s="658"/>
      <c r="CDN502" s="658"/>
      <c r="CDO502" s="658"/>
      <c r="CDP502" s="658"/>
      <c r="CDQ502" s="658"/>
      <c r="CDR502" s="658"/>
      <c r="CDS502" s="658"/>
      <c r="CDT502" s="658"/>
      <c r="CDU502" s="658"/>
      <c r="CDV502" s="658"/>
      <c r="CDW502" s="658"/>
      <c r="CDX502" s="658"/>
      <c r="CDY502" s="658"/>
      <c r="CDZ502" s="658"/>
      <c r="CEA502" s="658"/>
      <c r="CEB502" s="658"/>
      <c r="CEC502" s="658"/>
      <c r="CED502" s="658"/>
      <c r="CEE502" s="658"/>
      <c r="CEF502" s="658"/>
      <c r="CEG502" s="658"/>
      <c r="CEH502" s="658"/>
      <c r="CEI502" s="658"/>
      <c r="CEJ502" s="658"/>
      <c r="CEK502" s="658"/>
      <c r="CEL502" s="658"/>
      <c r="CEM502" s="658"/>
      <c r="CEN502" s="658"/>
      <c r="CEO502" s="658"/>
      <c r="CEP502" s="658"/>
      <c r="CEQ502" s="658"/>
      <c r="CER502" s="658"/>
      <c r="CES502" s="658"/>
      <c r="CET502" s="658"/>
      <c r="CEU502" s="658"/>
      <c r="CEV502" s="658"/>
      <c r="CEW502" s="658"/>
      <c r="CEX502" s="658"/>
      <c r="CEY502" s="658"/>
      <c r="CEZ502" s="658"/>
      <c r="CFA502" s="658"/>
      <c r="CFB502" s="658"/>
      <c r="CFC502" s="658"/>
      <c r="CFD502" s="658"/>
      <c r="CFE502" s="658"/>
      <c r="CFF502" s="658"/>
      <c r="CFG502" s="658"/>
      <c r="CFH502" s="658"/>
      <c r="CFI502" s="658"/>
      <c r="CFJ502" s="658"/>
      <c r="CFK502" s="658"/>
      <c r="CFL502" s="658"/>
      <c r="CFM502" s="658"/>
      <c r="CFN502" s="658"/>
      <c r="CFO502" s="658"/>
      <c r="CFP502" s="658"/>
      <c r="CFQ502" s="658"/>
      <c r="CFR502" s="658"/>
      <c r="CFS502" s="658"/>
      <c r="CFT502" s="658"/>
      <c r="CFU502" s="658"/>
      <c r="CFV502" s="658"/>
      <c r="CFW502" s="658"/>
      <c r="CFX502" s="658"/>
      <c r="CFY502" s="658"/>
      <c r="CFZ502" s="658"/>
      <c r="CGA502" s="658"/>
      <c r="CGB502" s="658"/>
      <c r="CGC502" s="658"/>
      <c r="CGD502" s="658"/>
      <c r="CGE502" s="658"/>
      <c r="CGF502" s="658"/>
      <c r="CGG502" s="658"/>
      <c r="CGH502" s="658"/>
      <c r="CGI502" s="658"/>
      <c r="CGJ502" s="658"/>
      <c r="CGK502" s="658"/>
      <c r="CGL502" s="658"/>
      <c r="CGM502" s="658"/>
      <c r="CGN502" s="658"/>
      <c r="CGO502" s="658"/>
      <c r="CGP502" s="658"/>
      <c r="CGQ502" s="658"/>
      <c r="CGR502" s="658"/>
      <c r="CGS502" s="658"/>
      <c r="CGT502" s="658"/>
      <c r="CGU502" s="658"/>
      <c r="CGV502" s="658"/>
      <c r="CGW502" s="658"/>
      <c r="CGX502" s="658"/>
      <c r="CGY502" s="658"/>
      <c r="CGZ502" s="658"/>
      <c r="CHA502" s="658"/>
      <c r="CHB502" s="658"/>
      <c r="CHC502" s="658"/>
      <c r="CHD502" s="658"/>
      <c r="CHE502" s="658"/>
      <c r="CHF502" s="658"/>
      <c r="CHG502" s="658"/>
      <c r="CHH502" s="658"/>
      <c r="CHI502" s="658"/>
      <c r="CHJ502" s="658"/>
      <c r="CHK502" s="658"/>
      <c r="CHL502" s="658"/>
      <c r="CHM502" s="658"/>
      <c r="CHN502" s="658"/>
      <c r="CHO502" s="658"/>
      <c r="CHP502" s="658"/>
      <c r="CHQ502" s="658"/>
      <c r="CHR502" s="658"/>
      <c r="CHS502" s="658"/>
      <c r="CHT502" s="658"/>
      <c r="CHU502" s="658"/>
      <c r="CHV502" s="658"/>
      <c r="CHW502" s="658"/>
      <c r="CHX502" s="658"/>
      <c r="CHY502" s="658"/>
      <c r="CHZ502" s="658"/>
      <c r="CIA502" s="658"/>
      <c r="CIB502" s="658"/>
      <c r="CIC502" s="658"/>
      <c r="CID502" s="658"/>
      <c r="CIE502" s="658"/>
      <c r="CIF502" s="658"/>
      <c r="CIG502" s="658"/>
      <c r="CIH502" s="658"/>
      <c r="CII502" s="658"/>
      <c r="CIJ502" s="658"/>
      <c r="CIK502" s="658"/>
      <c r="CIL502" s="658"/>
      <c r="CIM502" s="658"/>
      <c r="CIN502" s="658"/>
      <c r="CIO502" s="658"/>
      <c r="CIP502" s="658"/>
      <c r="CIQ502" s="658"/>
      <c r="CIR502" s="658"/>
      <c r="CIS502" s="658"/>
      <c r="CIT502" s="658"/>
      <c r="CIU502" s="658"/>
      <c r="CIV502" s="658"/>
      <c r="CIW502" s="658"/>
      <c r="CIX502" s="658"/>
      <c r="CIY502" s="658"/>
      <c r="CIZ502" s="658"/>
      <c r="CJA502" s="658"/>
      <c r="CJB502" s="658"/>
      <c r="CJC502" s="658"/>
      <c r="CJD502" s="658"/>
      <c r="CJE502" s="658"/>
      <c r="CJF502" s="658"/>
      <c r="CJG502" s="658"/>
      <c r="CJH502" s="658"/>
      <c r="CJI502" s="658"/>
      <c r="CJJ502" s="658"/>
      <c r="CJK502" s="658"/>
      <c r="CJL502" s="658"/>
      <c r="CJM502" s="658"/>
      <c r="CJN502" s="658"/>
      <c r="CJO502" s="658"/>
      <c r="CJP502" s="658"/>
      <c r="CJQ502" s="658"/>
      <c r="CJR502" s="658"/>
      <c r="CJS502" s="658"/>
      <c r="CJT502" s="658"/>
      <c r="CJU502" s="658"/>
      <c r="CJV502" s="658"/>
      <c r="CJW502" s="658"/>
      <c r="CJX502" s="658"/>
      <c r="CJY502" s="658"/>
      <c r="CJZ502" s="658"/>
      <c r="CKA502" s="658"/>
      <c r="CKB502" s="658"/>
      <c r="CKC502" s="658"/>
      <c r="CKD502" s="658"/>
      <c r="CKE502" s="658"/>
      <c r="CKF502" s="658"/>
      <c r="CKG502" s="658"/>
      <c r="CKH502" s="658"/>
      <c r="CKI502" s="658"/>
      <c r="CKJ502" s="658"/>
      <c r="CKK502" s="658"/>
      <c r="CKL502" s="658"/>
      <c r="CKM502" s="658"/>
      <c r="CKN502" s="658"/>
      <c r="CKO502" s="658"/>
      <c r="CKP502" s="658"/>
      <c r="CKQ502" s="658"/>
      <c r="CKR502" s="658"/>
      <c r="CKS502" s="658"/>
      <c r="CKT502" s="658"/>
      <c r="CKU502" s="658"/>
      <c r="CKV502" s="658"/>
      <c r="CKW502" s="658"/>
      <c r="CKX502" s="658"/>
      <c r="CKY502" s="658"/>
      <c r="CKZ502" s="658"/>
      <c r="CLA502" s="658"/>
      <c r="CLB502" s="658"/>
      <c r="CLC502" s="658"/>
      <c r="CLD502" s="658"/>
      <c r="CLE502" s="658"/>
      <c r="CLF502" s="658"/>
      <c r="CLG502" s="658"/>
      <c r="CLH502" s="658"/>
      <c r="CLI502" s="658"/>
      <c r="CLJ502" s="658"/>
      <c r="CLK502" s="658"/>
      <c r="CLL502" s="658"/>
      <c r="CLM502" s="658"/>
      <c r="CLN502" s="658"/>
      <c r="CLO502" s="658"/>
      <c r="CLP502" s="658"/>
      <c r="CLQ502" s="658"/>
      <c r="CLR502" s="658"/>
      <c r="CLS502" s="658"/>
      <c r="CLT502" s="658"/>
      <c r="CLU502" s="658"/>
      <c r="CLV502" s="658"/>
      <c r="CLW502" s="658"/>
      <c r="CLX502" s="658"/>
      <c r="CLY502" s="658"/>
      <c r="CLZ502" s="658"/>
      <c r="CMA502" s="658"/>
      <c r="CMB502" s="658"/>
      <c r="CMC502" s="658"/>
      <c r="CMD502" s="658"/>
      <c r="CME502" s="658"/>
      <c r="CMF502" s="658"/>
      <c r="CMG502" s="658"/>
      <c r="CMH502" s="658"/>
      <c r="CMI502" s="658"/>
      <c r="CMJ502" s="658"/>
      <c r="CMK502" s="658"/>
      <c r="CML502" s="658"/>
      <c r="CMM502" s="658"/>
      <c r="CMN502" s="658"/>
      <c r="CMO502" s="658"/>
      <c r="CMP502" s="658"/>
      <c r="CMQ502" s="658"/>
      <c r="CMR502" s="658"/>
      <c r="CMS502" s="658"/>
      <c r="CMT502" s="658"/>
      <c r="CMU502" s="658"/>
      <c r="CMV502" s="658"/>
      <c r="CMW502" s="658"/>
      <c r="CMX502" s="658"/>
      <c r="CMY502" s="658"/>
      <c r="CMZ502" s="658"/>
      <c r="CNA502" s="658"/>
      <c r="CNB502" s="658"/>
      <c r="CNC502" s="658"/>
      <c r="CND502" s="658"/>
      <c r="CNE502" s="658"/>
      <c r="CNF502" s="658"/>
      <c r="CNG502" s="658"/>
      <c r="CNH502" s="658"/>
      <c r="CNI502" s="658"/>
      <c r="CNJ502" s="658"/>
      <c r="CNK502" s="658"/>
      <c r="CNL502" s="658"/>
      <c r="CNM502" s="658"/>
      <c r="CNN502" s="658"/>
      <c r="CNO502" s="658"/>
      <c r="CNP502" s="658"/>
      <c r="CNQ502" s="658"/>
      <c r="CNR502" s="658"/>
      <c r="CNS502" s="658"/>
      <c r="CNT502" s="658"/>
      <c r="CNU502" s="658"/>
      <c r="CNV502" s="658"/>
      <c r="CNW502" s="658"/>
      <c r="CNX502" s="658"/>
      <c r="CNY502" s="658"/>
      <c r="CNZ502" s="658"/>
      <c r="COA502" s="658"/>
      <c r="COB502" s="658"/>
      <c r="COC502" s="658"/>
      <c r="COD502" s="658"/>
      <c r="COE502" s="658"/>
      <c r="COF502" s="658"/>
      <c r="COG502" s="658"/>
      <c r="COH502" s="658"/>
      <c r="COI502" s="658"/>
      <c r="COJ502" s="658"/>
      <c r="COK502" s="658"/>
      <c r="COL502" s="658"/>
      <c r="COM502" s="658"/>
      <c r="CON502" s="658"/>
      <c r="COO502" s="658"/>
      <c r="COP502" s="658"/>
      <c r="COQ502" s="658"/>
      <c r="COR502" s="658"/>
      <c r="COS502" s="658"/>
      <c r="COT502" s="658"/>
      <c r="COU502" s="658"/>
      <c r="COV502" s="658"/>
      <c r="COW502" s="658"/>
      <c r="COX502" s="658"/>
      <c r="COY502" s="658"/>
      <c r="COZ502" s="658"/>
      <c r="CPA502" s="658"/>
      <c r="CPB502" s="658"/>
      <c r="CPC502" s="658"/>
      <c r="CPD502" s="658"/>
      <c r="CPE502" s="658"/>
      <c r="CPF502" s="658"/>
      <c r="CPG502" s="658"/>
      <c r="CPH502" s="658"/>
      <c r="CPI502" s="658"/>
      <c r="CPJ502" s="658"/>
      <c r="CPK502" s="658"/>
      <c r="CPL502" s="658"/>
      <c r="CPM502" s="658"/>
      <c r="CPN502" s="658"/>
      <c r="CPO502" s="658"/>
      <c r="CPP502" s="658"/>
      <c r="CPQ502" s="658"/>
      <c r="CPR502" s="658"/>
      <c r="CPS502" s="658"/>
      <c r="CPT502" s="658"/>
      <c r="CPU502" s="658"/>
      <c r="CPV502" s="658"/>
      <c r="CPW502" s="658"/>
      <c r="CPX502" s="658"/>
      <c r="CPY502" s="658"/>
      <c r="CPZ502" s="658"/>
      <c r="CQA502" s="658"/>
      <c r="CQB502" s="658"/>
      <c r="CQC502" s="658"/>
      <c r="CQD502" s="658"/>
      <c r="CQE502" s="658"/>
      <c r="CQF502" s="658"/>
      <c r="CQG502" s="658"/>
      <c r="CQH502" s="658"/>
      <c r="CQI502" s="658"/>
      <c r="CQJ502" s="658"/>
      <c r="CQK502" s="658"/>
      <c r="CQL502" s="658"/>
      <c r="CQM502" s="658"/>
      <c r="CQN502" s="658"/>
      <c r="CQO502" s="658"/>
      <c r="CQP502" s="658"/>
      <c r="CQQ502" s="658"/>
      <c r="CQR502" s="658"/>
      <c r="CQS502" s="658"/>
      <c r="CQT502" s="658"/>
      <c r="CQU502" s="658"/>
      <c r="CQV502" s="658"/>
      <c r="CQW502" s="658"/>
      <c r="CQX502" s="658"/>
      <c r="CQY502" s="658"/>
      <c r="CQZ502" s="658"/>
      <c r="CRA502" s="658"/>
      <c r="CRB502" s="658"/>
      <c r="CRC502" s="658"/>
      <c r="CRD502" s="658"/>
      <c r="CRE502" s="658"/>
      <c r="CRF502" s="658"/>
      <c r="CRG502" s="658"/>
      <c r="CRH502" s="658"/>
      <c r="CRI502" s="658"/>
      <c r="CRJ502" s="658"/>
      <c r="CRK502" s="658"/>
      <c r="CRL502" s="658"/>
      <c r="CRM502" s="658"/>
      <c r="CRN502" s="658"/>
      <c r="CRO502" s="658"/>
      <c r="CRP502" s="658"/>
      <c r="CRQ502" s="658"/>
      <c r="CRR502" s="658"/>
      <c r="CRS502" s="658"/>
      <c r="CRT502" s="658"/>
      <c r="CRU502" s="658"/>
      <c r="CRV502" s="658"/>
      <c r="CRW502" s="658"/>
      <c r="CRX502" s="658"/>
      <c r="CRY502" s="658"/>
      <c r="CRZ502" s="658"/>
      <c r="CSA502" s="658"/>
      <c r="CSB502" s="658"/>
      <c r="CSC502" s="658"/>
      <c r="CSD502" s="658"/>
      <c r="CSE502" s="658"/>
      <c r="CSF502" s="658"/>
      <c r="CSG502" s="658"/>
      <c r="CSH502" s="658"/>
      <c r="CSI502" s="658"/>
      <c r="CSJ502" s="658"/>
      <c r="CSK502" s="658"/>
      <c r="CSL502" s="658"/>
      <c r="CSM502" s="658"/>
      <c r="CSN502" s="658"/>
      <c r="CSO502" s="658"/>
      <c r="CSP502" s="658"/>
      <c r="CSQ502" s="658"/>
      <c r="CSR502" s="658"/>
      <c r="CSS502" s="658"/>
      <c r="CST502" s="658"/>
      <c r="CSU502" s="658"/>
      <c r="CSV502" s="658"/>
      <c r="CSW502" s="658"/>
      <c r="CSX502" s="658"/>
      <c r="CSY502" s="658"/>
      <c r="CSZ502" s="658"/>
      <c r="CTA502" s="658"/>
      <c r="CTB502" s="658"/>
      <c r="CTC502" s="658"/>
      <c r="CTD502" s="658"/>
      <c r="CTE502" s="658"/>
      <c r="CTF502" s="658"/>
      <c r="CTG502" s="658"/>
      <c r="CTH502" s="658"/>
      <c r="CTI502" s="658"/>
      <c r="CTJ502" s="658"/>
      <c r="CTK502" s="658"/>
      <c r="CTL502" s="658"/>
      <c r="CTM502" s="658"/>
      <c r="CTN502" s="658"/>
      <c r="CTO502" s="658"/>
      <c r="CTP502" s="658"/>
      <c r="CTQ502" s="658"/>
      <c r="CTR502" s="658"/>
      <c r="CTS502" s="658"/>
      <c r="CTT502" s="658"/>
      <c r="CTU502" s="658"/>
      <c r="CTV502" s="658"/>
      <c r="CTW502" s="658"/>
      <c r="CTX502" s="658"/>
      <c r="CTY502" s="658"/>
      <c r="CTZ502" s="658"/>
      <c r="CUA502" s="658"/>
      <c r="CUB502" s="658"/>
      <c r="CUC502" s="658"/>
      <c r="CUD502" s="658"/>
      <c r="CUE502" s="658"/>
      <c r="CUF502" s="658"/>
      <c r="CUG502" s="658"/>
      <c r="CUH502" s="658"/>
      <c r="CUI502" s="658"/>
      <c r="CUJ502" s="658"/>
      <c r="CUK502" s="658"/>
      <c r="CUL502" s="658"/>
      <c r="CUM502" s="658"/>
      <c r="CUN502" s="658"/>
      <c r="CUO502" s="658"/>
      <c r="CUP502" s="658"/>
      <c r="CUQ502" s="658"/>
      <c r="CUR502" s="658"/>
      <c r="CUS502" s="658"/>
      <c r="CUT502" s="658"/>
      <c r="CUU502" s="658"/>
      <c r="CUV502" s="658"/>
      <c r="CUW502" s="658"/>
      <c r="CUX502" s="658"/>
      <c r="CUY502" s="658"/>
      <c r="CUZ502" s="658"/>
      <c r="CVA502" s="658"/>
      <c r="CVB502" s="658"/>
      <c r="CVC502" s="658"/>
      <c r="CVD502" s="658"/>
      <c r="CVE502" s="658"/>
      <c r="CVF502" s="658"/>
      <c r="CVG502" s="658"/>
      <c r="CVH502" s="658"/>
      <c r="CVI502" s="658"/>
      <c r="CVJ502" s="658"/>
      <c r="CVK502" s="658"/>
      <c r="CVL502" s="658"/>
      <c r="CVM502" s="658"/>
      <c r="CVN502" s="658"/>
      <c r="CVO502" s="658"/>
      <c r="CVP502" s="658"/>
      <c r="CVQ502" s="658"/>
      <c r="CVR502" s="658"/>
      <c r="CVS502" s="658"/>
      <c r="CVT502" s="658"/>
      <c r="CVU502" s="658"/>
      <c r="CVV502" s="658"/>
      <c r="CVW502" s="658"/>
      <c r="CVX502" s="658"/>
      <c r="CVY502" s="658"/>
      <c r="CVZ502" s="658"/>
      <c r="CWA502" s="658"/>
      <c r="CWB502" s="658"/>
      <c r="CWC502" s="658"/>
      <c r="CWD502" s="658"/>
      <c r="CWE502" s="658"/>
      <c r="CWF502" s="658"/>
      <c r="CWG502" s="658"/>
      <c r="CWH502" s="658"/>
      <c r="CWI502" s="658"/>
      <c r="CWJ502" s="658"/>
      <c r="CWK502" s="658"/>
      <c r="CWL502" s="658"/>
      <c r="CWM502" s="658"/>
      <c r="CWN502" s="658"/>
      <c r="CWO502" s="658"/>
      <c r="CWP502" s="658"/>
      <c r="CWQ502" s="658"/>
      <c r="CWR502" s="658"/>
      <c r="CWS502" s="658"/>
      <c r="CWT502" s="658"/>
      <c r="CWU502" s="658"/>
      <c r="CWV502" s="658"/>
      <c r="CWW502" s="658"/>
      <c r="CWX502" s="658"/>
      <c r="CWY502" s="658"/>
      <c r="CWZ502" s="658"/>
      <c r="CXA502" s="658"/>
      <c r="CXB502" s="658"/>
      <c r="CXC502" s="658"/>
      <c r="CXD502" s="658"/>
      <c r="CXE502" s="658"/>
      <c r="CXF502" s="658"/>
      <c r="CXG502" s="658"/>
      <c r="CXH502" s="658"/>
      <c r="CXI502" s="658"/>
      <c r="CXJ502" s="658"/>
      <c r="CXK502" s="658"/>
      <c r="CXL502" s="658"/>
      <c r="CXM502" s="658"/>
      <c r="CXN502" s="658"/>
      <c r="CXO502" s="658"/>
      <c r="CXP502" s="658"/>
      <c r="CXQ502" s="658"/>
      <c r="CXR502" s="658"/>
      <c r="CXS502" s="658"/>
      <c r="CXT502" s="658"/>
      <c r="CXU502" s="658"/>
      <c r="CXV502" s="658"/>
      <c r="CXW502" s="658"/>
      <c r="CXX502" s="658"/>
      <c r="CXY502" s="658"/>
      <c r="CXZ502" s="658"/>
      <c r="CYA502" s="658"/>
      <c r="CYB502" s="658"/>
      <c r="CYC502" s="658"/>
      <c r="CYD502" s="658"/>
      <c r="CYE502" s="658"/>
      <c r="CYF502" s="658"/>
      <c r="CYG502" s="658"/>
      <c r="CYH502" s="658"/>
      <c r="CYI502" s="658"/>
      <c r="CYJ502" s="658"/>
      <c r="CYK502" s="658"/>
      <c r="CYL502" s="658"/>
      <c r="CYM502" s="658"/>
      <c r="CYN502" s="658"/>
      <c r="CYO502" s="658"/>
      <c r="CYP502" s="658"/>
      <c r="CYQ502" s="658"/>
      <c r="CYR502" s="658"/>
      <c r="CYS502" s="658"/>
      <c r="CYT502" s="658"/>
      <c r="CYU502" s="658"/>
      <c r="CYV502" s="658"/>
      <c r="CYW502" s="658"/>
      <c r="CYX502" s="658"/>
      <c r="CYY502" s="658"/>
      <c r="CYZ502" s="658"/>
      <c r="CZA502" s="658"/>
      <c r="CZB502" s="658"/>
      <c r="CZC502" s="658"/>
      <c r="CZD502" s="658"/>
      <c r="CZE502" s="658"/>
      <c r="CZF502" s="658"/>
      <c r="CZG502" s="658"/>
      <c r="CZH502" s="658"/>
      <c r="CZI502" s="658"/>
      <c r="CZJ502" s="658"/>
      <c r="CZK502" s="658"/>
      <c r="CZL502" s="658"/>
      <c r="CZM502" s="658"/>
      <c r="CZN502" s="658"/>
      <c r="CZO502" s="658"/>
      <c r="CZP502" s="658"/>
      <c r="CZQ502" s="658"/>
      <c r="CZR502" s="658"/>
      <c r="CZS502" s="658"/>
      <c r="CZT502" s="658"/>
      <c r="CZU502" s="658"/>
      <c r="CZV502" s="658"/>
      <c r="CZW502" s="658"/>
      <c r="CZX502" s="658"/>
      <c r="CZY502" s="658"/>
      <c r="CZZ502" s="658"/>
      <c r="DAA502" s="658"/>
      <c r="DAB502" s="658"/>
      <c r="DAC502" s="658"/>
      <c r="DAD502" s="658"/>
      <c r="DAE502" s="658"/>
      <c r="DAF502" s="658"/>
      <c r="DAG502" s="658"/>
      <c r="DAH502" s="658"/>
      <c r="DAI502" s="658"/>
      <c r="DAJ502" s="658"/>
      <c r="DAK502" s="658"/>
      <c r="DAL502" s="658"/>
      <c r="DAM502" s="658"/>
      <c r="DAN502" s="658"/>
      <c r="DAO502" s="658"/>
      <c r="DAP502" s="658"/>
      <c r="DAQ502" s="658"/>
      <c r="DAR502" s="658"/>
      <c r="DAS502" s="658"/>
      <c r="DAT502" s="658"/>
      <c r="DAU502" s="658"/>
      <c r="DAV502" s="658"/>
      <c r="DAW502" s="658"/>
      <c r="DAX502" s="658"/>
      <c r="DAY502" s="658"/>
      <c r="DAZ502" s="658"/>
      <c r="DBA502" s="658"/>
      <c r="DBB502" s="658"/>
      <c r="DBC502" s="658"/>
      <c r="DBD502" s="658"/>
      <c r="DBE502" s="658"/>
      <c r="DBF502" s="658"/>
      <c r="DBG502" s="658"/>
      <c r="DBH502" s="658"/>
      <c r="DBI502" s="658"/>
      <c r="DBJ502" s="658"/>
      <c r="DBK502" s="658"/>
      <c r="DBL502" s="658"/>
      <c r="DBM502" s="658"/>
      <c r="DBN502" s="658"/>
      <c r="DBO502" s="658"/>
      <c r="DBP502" s="658"/>
      <c r="DBQ502" s="658"/>
      <c r="DBR502" s="658"/>
      <c r="DBS502" s="658"/>
      <c r="DBT502" s="658"/>
      <c r="DBU502" s="658"/>
      <c r="DBV502" s="658"/>
      <c r="DBW502" s="658"/>
      <c r="DBX502" s="658"/>
      <c r="DBY502" s="658"/>
      <c r="DBZ502" s="658"/>
      <c r="DCA502" s="658"/>
      <c r="DCB502" s="658"/>
      <c r="DCC502" s="658"/>
      <c r="DCD502" s="658"/>
      <c r="DCE502" s="658"/>
      <c r="DCF502" s="658"/>
      <c r="DCG502" s="658"/>
      <c r="DCH502" s="658"/>
      <c r="DCI502" s="658"/>
      <c r="DCJ502" s="658"/>
      <c r="DCK502" s="658"/>
      <c r="DCL502" s="658"/>
      <c r="DCM502" s="658"/>
      <c r="DCN502" s="658"/>
      <c r="DCO502" s="658"/>
      <c r="DCP502" s="658"/>
      <c r="DCQ502" s="658"/>
      <c r="DCR502" s="658"/>
      <c r="DCS502" s="658"/>
      <c r="DCT502" s="658"/>
      <c r="DCU502" s="658"/>
      <c r="DCV502" s="658"/>
      <c r="DCW502" s="658"/>
      <c r="DCX502" s="658"/>
      <c r="DCY502" s="658"/>
      <c r="DCZ502" s="658"/>
      <c r="DDA502" s="658"/>
      <c r="DDB502" s="658"/>
      <c r="DDC502" s="658"/>
      <c r="DDD502" s="658"/>
      <c r="DDE502" s="658"/>
      <c r="DDF502" s="658"/>
      <c r="DDG502" s="658"/>
      <c r="DDH502" s="658"/>
      <c r="DDI502" s="658"/>
      <c r="DDJ502" s="658"/>
      <c r="DDK502" s="658"/>
      <c r="DDL502" s="658"/>
      <c r="DDM502" s="658"/>
      <c r="DDN502" s="658"/>
      <c r="DDO502" s="658"/>
      <c r="DDP502" s="658"/>
      <c r="DDQ502" s="658"/>
      <c r="DDR502" s="658"/>
      <c r="DDS502" s="658"/>
      <c r="DDT502" s="658"/>
      <c r="DDU502" s="658"/>
      <c r="DDV502" s="658"/>
      <c r="DDW502" s="658"/>
      <c r="DDX502" s="658"/>
      <c r="DDY502" s="658"/>
      <c r="DDZ502" s="658"/>
      <c r="DEA502" s="658"/>
      <c r="DEB502" s="658"/>
      <c r="DEC502" s="658"/>
      <c r="DED502" s="658"/>
      <c r="DEE502" s="658"/>
      <c r="DEF502" s="658"/>
      <c r="DEG502" s="658"/>
      <c r="DEH502" s="658"/>
      <c r="DEI502" s="658"/>
      <c r="DEJ502" s="658"/>
      <c r="DEK502" s="658"/>
      <c r="DEL502" s="658"/>
      <c r="DEM502" s="658"/>
      <c r="DEN502" s="658"/>
      <c r="DEO502" s="658"/>
      <c r="DEP502" s="658"/>
      <c r="DEQ502" s="658"/>
      <c r="DER502" s="658"/>
      <c r="DES502" s="658"/>
      <c r="DET502" s="658"/>
      <c r="DEU502" s="658"/>
      <c r="DEV502" s="658"/>
      <c r="DEW502" s="658"/>
      <c r="DEX502" s="658"/>
      <c r="DEY502" s="658"/>
      <c r="DEZ502" s="658"/>
      <c r="DFA502" s="658"/>
      <c r="DFB502" s="658"/>
      <c r="DFC502" s="658"/>
      <c r="DFD502" s="658"/>
      <c r="DFE502" s="658"/>
      <c r="DFF502" s="658"/>
      <c r="DFG502" s="658"/>
      <c r="DFH502" s="658"/>
      <c r="DFI502" s="658"/>
      <c r="DFJ502" s="658"/>
      <c r="DFK502" s="658"/>
      <c r="DFL502" s="658"/>
      <c r="DFM502" s="658"/>
      <c r="DFN502" s="658"/>
      <c r="DFO502" s="658"/>
      <c r="DFP502" s="658"/>
      <c r="DFQ502" s="658"/>
      <c r="DFR502" s="658"/>
      <c r="DFS502" s="658"/>
      <c r="DFT502" s="658"/>
      <c r="DFU502" s="658"/>
      <c r="DFV502" s="658"/>
      <c r="DFW502" s="658"/>
      <c r="DFX502" s="658"/>
      <c r="DFY502" s="658"/>
      <c r="DFZ502" s="658"/>
      <c r="DGA502" s="658"/>
      <c r="DGB502" s="658"/>
      <c r="DGC502" s="658"/>
      <c r="DGD502" s="658"/>
      <c r="DGE502" s="658"/>
      <c r="DGF502" s="658"/>
      <c r="DGG502" s="658"/>
      <c r="DGH502" s="658"/>
      <c r="DGI502" s="658"/>
      <c r="DGJ502" s="658"/>
      <c r="DGK502" s="658"/>
      <c r="DGL502" s="658"/>
      <c r="DGM502" s="658"/>
      <c r="DGN502" s="658"/>
      <c r="DGO502" s="658"/>
      <c r="DGP502" s="658"/>
      <c r="DGQ502" s="658"/>
      <c r="DGR502" s="658"/>
      <c r="DGS502" s="658"/>
      <c r="DGT502" s="658"/>
      <c r="DGU502" s="658"/>
      <c r="DGV502" s="658"/>
      <c r="DGW502" s="658"/>
      <c r="DGX502" s="658"/>
      <c r="DGY502" s="658"/>
      <c r="DGZ502" s="658"/>
      <c r="DHA502" s="658"/>
      <c r="DHB502" s="658"/>
      <c r="DHC502" s="658"/>
      <c r="DHD502" s="658"/>
      <c r="DHE502" s="658"/>
      <c r="DHF502" s="658"/>
      <c r="DHG502" s="658"/>
      <c r="DHH502" s="658"/>
      <c r="DHI502" s="658"/>
      <c r="DHJ502" s="658"/>
      <c r="DHK502" s="658"/>
      <c r="DHL502" s="658"/>
      <c r="DHM502" s="658"/>
      <c r="DHN502" s="658"/>
      <c r="DHO502" s="658"/>
      <c r="DHP502" s="658"/>
      <c r="DHQ502" s="658"/>
      <c r="DHR502" s="658"/>
      <c r="DHS502" s="658"/>
      <c r="DHT502" s="658"/>
      <c r="DHU502" s="658"/>
      <c r="DHV502" s="658"/>
      <c r="DHW502" s="658"/>
      <c r="DHX502" s="658"/>
      <c r="DHY502" s="658"/>
      <c r="DHZ502" s="658"/>
      <c r="DIA502" s="658"/>
      <c r="DIB502" s="658"/>
      <c r="DIC502" s="658"/>
      <c r="DID502" s="658"/>
      <c r="DIE502" s="658"/>
      <c r="DIF502" s="658"/>
      <c r="DIG502" s="658"/>
      <c r="DIH502" s="658"/>
      <c r="DII502" s="658"/>
      <c r="DIJ502" s="658"/>
      <c r="DIK502" s="658"/>
      <c r="DIL502" s="658"/>
      <c r="DIM502" s="658"/>
      <c r="DIN502" s="658"/>
      <c r="DIO502" s="658"/>
      <c r="DIP502" s="658"/>
      <c r="DIQ502" s="658"/>
      <c r="DIR502" s="658"/>
      <c r="DIS502" s="658"/>
      <c r="DIT502" s="658"/>
      <c r="DIU502" s="658"/>
      <c r="DIV502" s="658"/>
      <c r="DIW502" s="658"/>
      <c r="DIX502" s="658"/>
      <c r="DIY502" s="658"/>
      <c r="DIZ502" s="658"/>
      <c r="DJA502" s="658"/>
      <c r="DJB502" s="658"/>
      <c r="DJC502" s="658"/>
      <c r="DJD502" s="658"/>
      <c r="DJE502" s="658"/>
      <c r="DJF502" s="658"/>
      <c r="DJG502" s="658"/>
      <c r="DJH502" s="658"/>
      <c r="DJI502" s="658"/>
      <c r="DJJ502" s="658"/>
      <c r="DJK502" s="658"/>
      <c r="DJL502" s="658"/>
      <c r="DJM502" s="658"/>
      <c r="DJN502" s="658"/>
      <c r="DJO502" s="658"/>
      <c r="DJP502" s="658"/>
      <c r="DJQ502" s="658"/>
      <c r="DJR502" s="658"/>
      <c r="DJS502" s="658"/>
      <c r="DJT502" s="658"/>
      <c r="DJU502" s="658"/>
      <c r="DJV502" s="658"/>
      <c r="DJW502" s="658"/>
      <c r="DJX502" s="658"/>
      <c r="DJY502" s="658"/>
      <c r="DJZ502" s="658"/>
      <c r="DKA502" s="658"/>
      <c r="DKB502" s="658"/>
      <c r="DKC502" s="658"/>
      <c r="DKD502" s="658"/>
      <c r="DKE502" s="658"/>
      <c r="DKF502" s="658"/>
      <c r="DKG502" s="658"/>
      <c r="DKH502" s="658"/>
      <c r="DKI502" s="658"/>
      <c r="DKJ502" s="658"/>
      <c r="DKK502" s="658"/>
      <c r="DKL502" s="658"/>
      <c r="DKM502" s="658"/>
      <c r="DKN502" s="658"/>
      <c r="DKO502" s="658"/>
      <c r="DKP502" s="658"/>
      <c r="DKQ502" s="658"/>
      <c r="DKR502" s="658"/>
      <c r="DKS502" s="658"/>
      <c r="DKT502" s="658"/>
      <c r="DKU502" s="658"/>
      <c r="DKV502" s="658"/>
      <c r="DKW502" s="658"/>
      <c r="DKX502" s="658"/>
      <c r="DKY502" s="658"/>
      <c r="DKZ502" s="658"/>
      <c r="DLA502" s="658"/>
      <c r="DLB502" s="658"/>
      <c r="DLC502" s="658"/>
      <c r="DLD502" s="658"/>
      <c r="DLE502" s="658"/>
      <c r="DLF502" s="658"/>
      <c r="DLG502" s="658"/>
      <c r="DLH502" s="658"/>
      <c r="DLI502" s="658"/>
      <c r="DLJ502" s="658"/>
      <c r="DLK502" s="658"/>
      <c r="DLL502" s="658"/>
      <c r="DLM502" s="658"/>
      <c r="DLN502" s="658"/>
      <c r="DLO502" s="658"/>
      <c r="DLP502" s="658"/>
      <c r="DLQ502" s="658"/>
      <c r="DLR502" s="658"/>
      <c r="DLS502" s="658"/>
      <c r="DLT502" s="658"/>
      <c r="DLU502" s="658"/>
      <c r="DLV502" s="658"/>
      <c r="DLW502" s="658"/>
      <c r="DLX502" s="658"/>
      <c r="DLY502" s="658"/>
      <c r="DLZ502" s="658"/>
      <c r="DMA502" s="658"/>
      <c r="DMB502" s="658"/>
      <c r="DMC502" s="658"/>
      <c r="DMD502" s="658"/>
      <c r="DME502" s="658"/>
      <c r="DMF502" s="658"/>
      <c r="DMG502" s="658"/>
      <c r="DMH502" s="658"/>
      <c r="DMI502" s="658"/>
      <c r="DMJ502" s="658"/>
      <c r="DMK502" s="658"/>
      <c r="DML502" s="658"/>
      <c r="DMM502" s="658"/>
      <c r="DMN502" s="658"/>
      <c r="DMO502" s="658"/>
      <c r="DMP502" s="658"/>
      <c r="DMQ502" s="658"/>
      <c r="DMR502" s="658"/>
      <c r="DMS502" s="658"/>
      <c r="DMT502" s="658"/>
      <c r="DMU502" s="658"/>
      <c r="DMV502" s="658"/>
      <c r="DMW502" s="658"/>
      <c r="DMX502" s="658"/>
      <c r="DMY502" s="658"/>
      <c r="DMZ502" s="658"/>
      <c r="DNA502" s="658"/>
      <c r="DNB502" s="658"/>
      <c r="DNC502" s="658"/>
      <c r="DND502" s="658"/>
      <c r="DNE502" s="658"/>
      <c r="DNF502" s="658"/>
      <c r="DNG502" s="658"/>
      <c r="DNH502" s="658"/>
      <c r="DNI502" s="658"/>
      <c r="DNJ502" s="658"/>
      <c r="DNK502" s="658"/>
      <c r="DNL502" s="658"/>
      <c r="DNM502" s="658"/>
      <c r="DNN502" s="658"/>
      <c r="DNO502" s="658"/>
      <c r="DNP502" s="658"/>
      <c r="DNQ502" s="658"/>
      <c r="DNR502" s="658"/>
      <c r="DNS502" s="658"/>
      <c r="DNT502" s="658"/>
      <c r="DNU502" s="658"/>
      <c r="DNV502" s="658"/>
      <c r="DNW502" s="658"/>
      <c r="DNX502" s="658"/>
      <c r="DNY502" s="658"/>
      <c r="DNZ502" s="658"/>
      <c r="DOA502" s="658"/>
      <c r="DOB502" s="658"/>
      <c r="DOC502" s="658"/>
      <c r="DOD502" s="658"/>
      <c r="DOE502" s="658"/>
      <c r="DOF502" s="658"/>
      <c r="DOG502" s="658"/>
      <c r="DOH502" s="658"/>
      <c r="DOI502" s="658"/>
      <c r="DOJ502" s="658"/>
      <c r="DOK502" s="658"/>
      <c r="DOL502" s="658"/>
      <c r="DOM502" s="658"/>
      <c r="DON502" s="658"/>
      <c r="DOO502" s="658"/>
      <c r="DOP502" s="658"/>
      <c r="DOQ502" s="658"/>
      <c r="DOR502" s="658"/>
      <c r="DOS502" s="658"/>
      <c r="DOT502" s="658"/>
      <c r="DOU502" s="658"/>
      <c r="DOV502" s="658"/>
      <c r="DOW502" s="658"/>
      <c r="DOX502" s="658"/>
      <c r="DOY502" s="658"/>
      <c r="DOZ502" s="658"/>
      <c r="DPA502" s="658"/>
      <c r="DPB502" s="658"/>
      <c r="DPC502" s="658"/>
      <c r="DPD502" s="658"/>
      <c r="DPE502" s="658"/>
      <c r="DPF502" s="658"/>
      <c r="DPG502" s="658"/>
      <c r="DPH502" s="658"/>
      <c r="DPI502" s="658"/>
      <c r="DPJ502" s="658"/>
      <c r="DPK502" s="658"/>
      <c r="DPL502" s="658"/>
      <c r="DPM502" s="658"/>
      <c r="DPN502" s="658"/>
      <c r="DPO502" s="658"/>
      <c r="DPP502" s="658"/>
      <c r="DPQ502" s="658"/>
      <c r="DPR502" s="658"/>
      <c r="DPS502" s="658"/>
      <c r="DPT502" s="658"/>
      <c r="DPU502" s="658"/>
      <c r="DPV502" s="658"/>
      <c r="DPW502" s="658"/>
      <c r="DPX502" s="658"/>
      <c r="DPY502" s="658"/>
      <c r="DPZ502" s="658"/>
      <c r="DQA502" s="658"/>
      <c r="DQB502" s="658"/>
      <c r="DQC502" s="658"/>
      <c r="DQD502" s="658"/>
      <c r="DQE502" s="658"/>
      <c r="DQF502" s="658"/>
      <c r="DQG502" s="658"/>
      <c r="DQH502" s="658"/>
      <c r="DQI502" s="658"/>
      <c r="DQJ502" s="658"/>
      <c r="DQK502" s="658"/>
      <c r="DQL502" s="658"/>
      <c r="DQM502" s="658"/>
      <c r="DQN502" s="658"/>
      <c r="DQO502" s="658"/>
      <c r="DQP502" s="658"/>
      <c r="DQQ502" s="658"/>
      <c r="DQR502" s="658"/>
      <c r="DQS502" s="658"/>
      <c r="DQT502" s="658"/>
      <c r="DQU502" s="658"/>
      <c r="DQV502" s="658"/>
      <c r="DQW502" s="658"/>
      <c r="DQX502" s="658"/>
      <c r="DQY502" s="658"/>
      <c r="DQZ502" s="658"/>
      <c r="DRA502" s="658"/>
      <c r="DRB502" s="658"/>
      <c r="DRC502" s="658"/>
      <c r="DRD502" s="658"/>
      <c r="DRE502" s="658"/>
      <c r="DRF502" s="658"/>
      <c r="DRG502" s="658"/>
      <c r="DRH502" s="658"/>
      <c r="DRI502" s="658"/>
      <c r="DRJ502" s="658"/>
      <c r="DRK502" s="658"/>
      <c r="DRL502" s="658"/>
      <c r="DRM502" s="658"/>
      <c r="DRN502" s="658"/>
      <c r="DRO502" s="658"/>
      <c r="DRP502" s="658"/>
      <c r="DRQ502" s="658"/>
      <c r="DRR502" s="658"/>
      <c r="DRS502" s="658"/>
      <c r="DRT502" s="658"/>
      <c r="DRU502" s="658"/>
      <c r="DRV502" s="658"/>
      <c r="DRW502" s="658"/>
      <c r="DRX502" s="658"/>
      <c r="DRY502" s="658"/>
      <c r="DRZ502" s="658"/>
      <c r="DSA502" s="658"/>
      <c r="DSB502" s="658"/>
      <c r="DSC502" s="658"/>
      <c r="DSD502" s="658"/>
      <c r="DSE502" s="658"/>
      <c r="DSF502" s="658"/>
      <c r="DSG502" s="658"/>
      <c r="DSH502" s="658"/>
      <c r="DSI502" s="658"/>
      <c r="DSJ502" s="658"/>
      <c r="DSK502" s="658"/>
      <c r="DSL502" s="658"/>
      <c r="DSM502" s="658"/>
      <c r="DSN502" s="658"/>
      <c r="DSO502" s="658"/>
      <c r="DSP502" s="658"/>
      <c r="DSQ502" s="658"/>
      <c r="DSR502" s="658"/>
      <c r="DSS502" s="658"/>
      <c r="DST502" s="658"/>
      <c r="DSU502" s="658"/>
      <c r="DSV502" s="658"/>
      <c r="DSW502" s="658"/>
      <c r="DSX502" s="658"/>
      <c r="DSY502" s="658"/>
      <c r="DSZ502" s="658"/>
      <c r="DTA502" s="658"/>
      <c r="DTB502" s="658"/>
      <c r="DTC502" s="658"/>
      <c r="DTD502" s="658"/>
      <c r="DTE502" s="658"/>
      <c r="DTF502" s="658"/>
      <c r="DTG502" s="658"/>
      <c r="DTH502" s="658"/>
      <c r="DTI502" s="658"/>
      <c r="DTJ502" s="658"/>
      <c r="DTK502" s="658"/>
      <c r="DTL502" s="658"/>
      <c r="DTM502" s="658"/>
      <c r="DTN502" s="658"/>
      <c r="DTO502" s="658"/>
      <c r="DTP502" s="658"/>
      <c r="DTQ502" s="658"/>
      <c r="DTR502" s="658"/>
      <c r="DTS502" s="658"/>
      <c r="DTT502" s="658"/>
      <c r="DTU502" s="658"/>
      <c r="DTV502" s="658"/>
      <c r="DTW502" s="658"/>
      <c r="DTX502" s="658"/>
      <c r="DTY502" s="658"/>
      <c r="DTZ502" s="658"/>
      <c r="DUA502" s="658"/>
      <c r="DUB502" s="658"/>
      <c r="DUC502" s="658"/>
      <c r="DUD502" s="658"/>
      <c r="DUE502" s="658"/>
      <c r="DUF502" s="658"/>
      <c r="DUG502" s="658"/>
      <c r="DUH502" s="658"/>
      <c r="DUI502" s="658"/>
      <c r="DUJ502" s="658"/>
      <c r="DUK502" s="658"/>
      <c r="DUL502" s="658"/>
      <c r="DUM502" s="658"/>
      <c r="DUN502" s="658"/>
      <c r="DUO502" s="658"/>
      <c r="DUP502" s="658"/>
      <c r="DUQ502" s="658"/>
      <c r="DUR502" s="658"/>
      <c r="DUS502" s="658"/>
      <c r="DUT502" s="658"/>
      <c r="DUU502" s="658"/>
      <c r="DUV502" s="658"/>
      <c r="DUW502" s="658"/>
      <c r="DUX502" s="658"/>
      <c r="DUY502" s="658"/>
      <c r="DUZ502" s="658"/>
      <c r="DVA502" s="658"/>
      <c r="DVB502" s="658"/>
      <c r="DVC502" s="658"/>
      <c r="DVD502" s="658"/>
      <c r="DVE502" s="658"/>
      <c r="DVF502" s="658"/>
      <c r="DVG502" s="658"/>
      <c r="DVH502" s="658"/>
      <c r="DVI502" s="658"/>
      <c r="DVJ502" s="658"/>
      <c r="DVK502" s="658"/>
      <c r="DVL502" s="658"/>
      <c r="DVM502" s="658"/>
      <c r="DVN502" s="658"/>
      <c r="DVO502" s="658"/>
      <c r="DVP502" s="658"/>
      <c r="DVQ502" s="658"/>
      <c r="DVR502" s="658"/>
      <c r="DVS502" s="658"/>
      <c r="DVT502" s="658"/>
      <c r="DVU502" s="658"/>
      <c r="DVV502" s="658"/>
      <c r="DVW502" s="658"/>
      <c r="DVX502" s="658"/>
      <c r="DVY502" s="658"/>
      <c r="DVZ502" s="658"/>
      <c r="DWA502" s="658"/>
      <c r="DWB502" s="658"/>
      <c r="DWC502" s="658"/>
      <c r="DWD502" s="658"/>
      <c r="DWE502" s="658"/>
      <c r="DWF502" s="658"/>
      <c r="DWG502" s="658"/>
      <c r="DWH502" s="658"/>
      <c r="DWI502" s="658"/>
      <c r="DWJ502" s="658"/>
      <c r="DWK502" s="658"/>
      <c r="DWL502" s="658"/>
      <c r="DWM502" s="658"/>
      <c r="DWN502" s="658"/>
      <c r="DWO502" s="658"/>
      <c r="DWP502" s="658"/>
      <c r="DWQ502" s="658"/>
      <c r="DWR502" s="658"/>
      <c r="DWS502" s="658"/>
      <c r="DWT502" s="658"/>
      <c r="DWU502" s="658"/>
      <c r="DWV502" s="658"/>
      <c r="DWW502" s="658"/>
      <c r="DWX502" s="658"/>
      <c r="DWY502" s="658"/>
      <c r="DWZ502" s="658"/>
      <c r="DXA502" s="658"/>
      <c r="DXB502" s="658"/>
      <c r="DXC502" s="658"/>
      <c r="DXD502" s="658"/>
      <c r="DXE502" s="658"/>
      <c r="DXF502" s="658"/>
      <c r="DXG502" s="658"/>
      <c r="DXH502" s="658"/>
      <c r="DXI502" s="658"/>
      <c r="DXJ502" s="658"/>
      <c r="DXK502" s="658"/>
      <c r="DXL502" s="658"/>
      <c r="DXM502" s="658"/>
      <c r="DXN502" s="658"/>
      <c r="DXO502" s="658"/>
      <c r="DXP502" s="658"/>
      <c r="DXQ502" s="658"/>
      <c r="DXR502" s="658"/>
      <c r="DXS502" s="658"/>
      <c r="DXT502" s="658"/>
      <c r="DXU502" s="658"/>
      <c r="DXV502" s="658"/>
      <c r="DXW502" s="658"/>
      <c r="DXX502" s="658"/>
      <c r="DXY502" s="658"/>
      <c r="DXZ502" s="658"/>
      <c r="DYA502" s="658"/>
      <c r="DYB502" s="658"/>
      <c r="DYC502" s="658"/>
      <c r="DYD502" s="658"/>
      <c r="DYE502" s="658"/>
      <c r="DYF502" s="658"/>
      <c r="DYG502" s="658"/>
      <c r="DYH502" s="658"/>
      <c r="DYI502" s="658"/>
      <c r="DYJ502" s="658"/>
      <c r="DYK502" s="658"/>
      <c r="DYL502" s="658"/>
      <c r="DYM502" s="658"/>
      <c r="DYN502" s="658"/>
      <c r="DYO502" s="658"/>
      <c r="DYP502" s="658"/>
      <c r="DYQ502" s="658"/>
      <c r="DYR502" s="658"/>
      <c r="DYS502" s="658"/>
      <c r="DYT502" s="658"/>
      <c r="DYU502" s="658"/>
      <c r="DYV502" s="658"/>
      <c r="DYW502" s="658"/>
      <c r="DYX502" s="658"/>
      <c r="DYY502" s="658"/>
      <c r="DYZ502" s="658"/>
      <c r="DZA502" s="658"/>
      <c r="DZB502" s="658"/>
      <c r="DZC502" s="658"/>
      <c r="DZD502" s="658"/>
      <c r="DZE502" s="658"/>
      <c r="DZF502" s="658"/>
      <c r="DZG502" s="658"/>
      <c r="DZH502" s="658"/>
      <c r="DZI502" s="658"/>
      <c r="DZJ502" s="658"/>
      <c r="DZK502" s="658"/>
      <c r="DZL502" s="658"/>
      <c r="DZM502" s="658"/>
      <c r="DZN502" s="658"/>
      <c r="DZO502" s="658"/>
      <c r="DZP502" s="658"/>
      <c r="DZQ502" s="658"/>
      <c r="DZR502" s="658"/>
      <c r="DZS502" s="658"/>
      <c r="DZT502" s="658"/>
      <c r="DZU502" s="658"/>
      <c r="DZV502" s="658"/>
      <c r="DZW502" s="658"/>
      <c r="DZX502" s="658"/>
      <c r="DZY502" s="658"/>
      <c r="DZZ502" s="658"/>
      <c r="EAA502" s="658"/>
      <c r="EAB502" s="658"/>
      <c r="EAC502" s="658"/>
      <c r="EAD502" s="658"/>
      <c r="EAE502" s="658"/>
      <c r="EAF502" s="658"/>
      <c r="EAG502" s="658"/>
      <c r="EAH502" s="658"/>
      <c r="EAI502" s="658"/>
      <c r="EAJ502" s="658"/>
      <c r="EAK502" s="658"/>
      <c r="EAL502" s="658"/>
      <c r="EAM502" s="658"/>
      <c r="EAN502" s="658"/>
      <c r="EAO502" s="658"/>
      <c r="EAP502" s="658"/>
      <c r="EAQ502" s="658"/>
      <c r="EAR502" s="658"/>
      <c r="EAS502" s="658"/>
      <c r="EAT502" s="658"/>
      <c r="EAU502" s="658"/>
      <c r="EAV502" s="658"/>
      <c r="EAW502" s="658"/>
      <c r="EAX502" s="658"/>
      <c r="EAY502" s="658"/>
      <c r="EAZ502" s="658"/>
      <c r="EBA502" s="658"/>
      <c r="EBB502" s="658"/>
      <c r="EBC502" s="658"/>
      <c r="EBD502" s="658"/>
      <c r="EBE502" s="658"/>
      <c r="EBF502" s="658"/>
      <c r="EBG502" s="658"/>
      <c r="EBH502" s="658"/>
      <c r="EBI502" s="658"/>
      <c r="EBJ502" s="658"/>
      <c r="EBK502" s="658"/>
      <c r="EBL502" s="658"/>
      <c r="EBM502" s="658"/>
      <c r="EBN502" s="658"/>
      <c r="EBO502" s="658"/>
      <c r="EBP502" s="658"/>
      <c r="EBQ502" s="658"/>
      <c r="EBR502" s="658"/>
      <c r="EBS502" s="658"/>
      <c r="EBT502" s="658"/>
      <c r="EBU502" s="658"/>
      <c r="EBV502" s="658"/>
      <c r="EBW502" s="658"/>
      <c r="EBX502" s="658"/>
      <c r="EBY502" s="658"/>
      <c r="EBZ502" s="658"/>
      <c r="ECA502" s="658"/>
      <c r="ECB502" s="658"/>
      <c r="ECC502" s="658"/>
      <c r="ECD502" s="658"/>
      <c r="ECE502" s="658"/>
      <c r="ECF502" s="658"/>
      <c r="ECG502" s="658"/>
      <c r="ECH502" s="658"/>
      <c r="ECI502" s="658"/>
      <c r="ECJ502" s="658"/>
      <c r="ECK502" s="658"/>
      <c r="ECL502" s="658"/>
      <c r="ECM502" s="658"/>
      <c r="ECN502" s="658"/>
      <c r="ECO502" s="658"/>
      <c r="ECP502" s="658"/>
      <c r="ECQ502" s="658"/>
      <c r="ECR502" s="658"/>
      <c r="ECS502" s="658"/>
      <c r="ECT502" s="658"/>
      <c r="ECU502" s="658"/>
      <c r="ECV502" s="658"/>
      <c r="ECW502" s="658"/>
      <c r="ECX502" s="658"/>
      <c r="ECY502" s="658"/>
      <c r="ECZ502" s="658"/>
      <c r="EDA502" s="658"/>
      <c r="EDB502" s="658"/>
      <c r="EDC502" s="658"/>
      <c r="EDD502" s="658"/>
      <c r="EDE502" s="658"/>
      <c r="EDF502" s="658"/>
      <c r="EDG502" s="658"/>
      <c r="EDH502" s="658"/>
      <c r="EDI502" s="658"/>
      <c r="EDJ502" s="658"/>
      <c r="EDK502" s="658"/>
      <c r="EDL502" s="658"/>
      <c r="EDM502" s="658"/>
      <c r="EDN502" s="658"/>
      <c r="EDO502" s="658"/>
      <c r="EDP502" s="658"/>
      <c r="EDQ502" s="658"/>
      <c r="EDR502" s="658"/>
      <c r="EDS502" s="658"/>
      <c r="EDT502" s="658"/>
      <c r="EDU502" s="658"/>
      <c r="EDV502" s="658"/>
      <c r="EDW502" s="658"/>
      <c r="EDX502" s="658"/>
      <c r="EDY502" s="658"/>
      <c r="EDZ502" s="658"/>
      <c r="EEA502" s="658"/>
      <c r="EEB502" s="658"/>
      <c r="EEC502" s="658"/>
      <c r="EED502" s="658"/>
      <c r="EEE502" s="658"/>
      <c r="EEF502" s="658"/>
      <c r="EEG502" s="658"/>
      <c r="EEH502" s="658"/>
      <c r="EEI502" s="658"/>
      <c r="EEJ502" s="658"/>
      <c r="EEK502" s="658"/>
      <c r="EEL502" s="658"/>
      <c r="EEM502" s="658"/>
      <c r="EEN502" s="658"/>
      <c r="EEO502" s="658"/>
      <c r="EEP502" s="658"/>
      <c r="EEQ502" s="658"/>
      <c r="EER502" s="658"/>
      <c r="EES502" s="658"/>
      <c r="EET502" s="658"/>
      <c r="EEU502" s="658"/>
      <c r="EEV502" s="658"/>
      <c r="EEW502" s="658"/>
      <c r="EEX502" s="658"/>
      <c r="EEY502" s="658"/>
      <c r="EEZ502" s="658"/>
      <c r="EFA502" s="658"/>
      <c r="EFB502" s="658"/>
      <c r="EFC502" s="658"/>
      <c r="EFD502" s="658"/>
      <c r="EFE502" s="658"/>
      <c r="EFF502" s="658"/>
      <c r="EFG502" s="658"/>
      <c r="EFH502" s="658"/>
      <c r="EFI502" s="658"/>
      <c r="EFJ502" s="658"/>
      <c r="EFK502" s="658"/>
      <c r="EFL502" s="658"/>
      <c r="EFM502" s="658"/>
      <c r="EFN502" s="658"/>
      <c r="EFO502" s="658"/>
      <c r="EFP502" s="658"/>
      <c r="EFQ502" s="658"/>
      <c r="EFR502" s="658"/>
      <c r="EFS502" s="658"/>
      <c r="EFT502" s="658"/>
      <c r="EFU502" s="658"/>
      <c r="EFV502" s="658"/>
      <c r="EFW502" s="658"/>
      <c r="EFX502" s="658"/>
      <c r="EFY502" s="658"/>
      <c r="EFZ502" s="658"/>
      <c r="EGA502" s="658"/>
      <c r="EGB502" s="658"/>
      <c r="EGC502" s="658"/>
      <c r="EGD502" s="658"/>
      <c r="EGE502" s="658"/>
      <c r="EGF502" s="658"/>
      <c r="EGG502" s="658"/>
      <c r="EGH502" s="658"/>
      <c r="EGI502" s="658"/>
      <c r="EGJ502" s="658"/>
      <c r="EGK502" s="658"/>
      <c r="EGL502" s="658"/>
      <c r="EGM502" s="658"/>
      <c r="EGN502" s="658"/>
      <c r="EGO502" s="658"/>
      <c r="EGP502" s="658"/>
      <c r="EGQ502" s="658"/>
      <c r="EGR502" s="658"/>
      <c r="EGS502" s="658"/>
      <c r="EGT502" s="658"/>
      <c r="EGU502" s="658"/>
      <c r="EGV502" s="658"/>
      <c r="EGW502" s="658"/>
      <c r="EGX502" s="658"/>
      <c r="EGY502" s="658"/>
      <c r="EGZ502" s="658"/>
      <c r="EHA502" s="658"/>
      <c r="EHB502" s="658"/>
      <c r="EHC502" s="658"/>
      <c r="EHD502" s="658"/>
      <c r="EHE502" s="658"/>
      <c r="EHF502" s="658"/>
      <c r="EHG502" s="658"/>
      <c r="EHH502" s="658"/>
      <c r="EHI502" s="658"/>
      <c r="EHJ502" s="658"/>
      <c r="EHK502" s="658"/>
      <c r="EHL502" s="658"/>
      <c r="EHM502" s="658"/>
      <c r="EHN502" s="658"/>
      <c r="EHO502" s="658"/>
      <c r="EHP502" s="658"/>
      <c r="EHQ502" s="658"/>
      <c r="EHR502" s="658"/>
      <c r="EHS502" s="658"/>
      <c r="EHT502" s="658"/>
      <c r="EHU502" s="658"/>
      <c r="EHV502" s="658"/>
      <c r="EHW502" s="658"/>
      <c r="EHX502" s="658"/>
      <c r="EHY502" s="658"/>
      <c r="EHZ502" s="658"/>
      <c r="EIA502" s="658"/>
      <c r="EIB502" s="658"/>
      <c r="EIC502" s="658"/>
      <c r="EID502" s="658"/>
      <c r="EIE502" s="658"/>
      <c r="EIF502" s="658"/>
      <c r="EIG502" s="658"/>
      <c r="EIH502" s="658"/>
      <c r="EII502" s="658"/>
      <c r="EIJ502" s="658"/>
      <c r="EIK502" s="658"/>
      <c r="EIL502" s="658"/>
      <c r="EIM502" s="658"/>
      <c r="EIN502" s="658"/>
      <c r="EIO502" s="658"/>
      <c r="EIP502" s="658"/>
      <c r="EIQ502" s="658"/>
      <c r="EIR502" s="658"/>
      <c r="EIS502" s="658"/>
      <c r="EIT502" s="658"/>
      <c r="EIU502" s="658"/>
      <c r="EIV502" s="658"/>
      <c r="EIW502" s="658"/>
      <c r="EIX502" s="658"/>
      <c r="EIY502" s="658"/>
      <c r="EIZ502" s="658"/>
      <c r="EJA502" s="658"/>
      <c r="EJB502" s="658"/>
      <c r="EJC502" s="658"/>
      <c r="EJD502" s="658"/>
      <c r="EJE502" s="658"/>
      <c r="EJF502" s="658"/>
      <c r="EJG502" s="658"/>
      <c r="EJH502" s="658"/>
      <c r="EJI502" s="658"/>
      <c r="EJJ502" s="658"/>
      <c r="EJK502" s="658"/>
      <c r="EJL502" s="658"/>
      <c r="EJM502" s="658"/>
      <c r="EJN502" s="658"/>
      <c r="EJO502" s="658"/>
      <c r="EJP502" s="658"/>
      <c r="EJQ502" s="658"/>
      <c r="EJR502" s="658"/>
      <c r="EJS502" s="658"/>
      <c r="EJT502" s="658"/>
      <c r="EJU502" s="658"/>
      <c r="EJV502" s="658"/>
      <c r="EJW502" s="658"/>
      <c r="EJX502" s="658"/>
      <c r="EJY502" s="658"/>
      <c r="EJZ502" s="658"/>
      <c r="EKA502" s="658"/>
      <c r="EKB502" s="658"/>
      <c r="EKC502" s="658"/>
      <c r="EKD502" s="658"/>
      <c r="EKE502" s="658"/>
      <c r="EKF502" s="658"/>
      <c r="EKG502" s="658"/>
      <c r="EKH502" s="658"/>
      <c r="EKI502" s="658"/>
      <c r="EKJ502" s="658"/>
      <c r="EKK502" s="658"/>
      <c r="EKL502" s="658"/>
      <c r="EKM502" s="658"/>
      <c r="EKN502" s="658"/>
      <c r="EKO502" s="658"/>
      <c r="EKP502" s="658"/>
      <c r="EKQ502" s="658"/>
      <c r="EKR502" s="658"/>
      <c r="EKS502" s="658"/>
      <c r="EKT502" s="658"/>
      <c r="EKU502" s="658"/>
      <c r="EKV502" s="658"/>
      <c r="EKW502" s="658"/>
      <c r="EKX502" s="658"/>
      <c r="EKY502" s="658"/>
      <c r="EKZ502" s="658"/>
      <c r="ELA502" s="658"/>
      <c r="ELB502" s="658"/>
      <c r="ELC502" s="658"/>
      <c r="ELD502" s="658"/>
      <c r="ELE502" s="658"/>
      <c r="ELF502" s="658"/>
      <c r="ELG502" s="658"/>
      <c r="ELH502" s="658"/>
      <c r="ELI502" s="658"/>
      <c r="ELJ502" s="658"/>
      <c r="ELK502" s="658"/>
      <c r="ELL502" s="658"/>
      <c r="ELM502" s="658"/>
      <c r="ELN502" s="658"/>
      <c r="ELO502" s="658"/>
      <c r="ELP502" s="658"/>
      <c r="ELQ502" s="658"/>
      <c r="ELR502" s="658"/>
      <c r="ELS502" s="658"/>
      <c r="ELT502" s="658"/>
      <c r="ELU502" s="658"/>
      <c r="ELV502" s="658"/>
      <c r="ELW502" s="658"/>
      <c r="ELX502" s="658"/>
      <c r="ELY502" s="658"/>
      <c r="ELZ502" s="658"/>
      <c r="EMA502" s="658"/>
      <c r="EMB502" s="658"/>
      <c r="EMC502" s="658"/>
      <c r="EMD502" s="658"/>
      <c r="EME502" s="658"/>
      <c r="EMF502" s="658"/>
      <c r="EMG502" s="658"/>
      <c r="EMH502" s="658"/>
      <c r="EMI502" s="658"/>
      <c r="EMJ502" s="658"/>
      <c r="EMK502" s="658"/>
      <c r="EML502" s="658"/>
      <c r="EMM502" s="658"/>
      <c r="EMN502" s="658"/>
      <c r="EMO502" s="658"/>
      <c r="EMP502" s="658"/>
      <c r="EMQ502" s="658"/>
      <c r="EMR502" s="658"/>
      <c r="EMS502" s="658"/>
      <c r="EMT502" s="658"/>
      <c r="EMU502" s="658"/>
      <c r="EMV502" s="658"/>
      <c r="EMW502" s="658"/>
      <c r="EMX502" s="658"/>
      <c r="EMY502" s="658"/>
      <c r="EMZ502" s="658"/>
      <c r="ENA502" s="658"/>
      <c r="ENB502" s="658"/>
      <c r="ENC502" s="658"/>
      <c r="END502" s="658"/>
      <c r="ENE502" s="658"/>
      <c r="ENF502" s="658"/>
      <c r="ENG502" s="658"/>
      <c r="ENH502" s="658"/>
      <c r="ENI502" s="658"/>
      <c r="ENJ502" s="658"/>
      <c r="ENK502" s="658"/>
      <c r="ENL502" s="658"/>
      <c r="ENM502" s="658"/>
      <c r="ENN502" s="658"/>
      <c r="ENO502" s="658"/>
      <c r="ENP502" s="658"/>
      <c r="ENQ502" s="658"/>
      <c r="ENR502" s="658"/>
      <c r="ENS502" s="658"/>
      <c r="ENT502" s="658"/>
      <c r="ENU502" s="658"/>
      <c r="ENV502" s="658"/>
      <c r="ENW502" s="658"/>
      <c r="ENX502" s="658"/>
      <c r="ENY502" s="658"/>
      <c r="ENZ502" s="658"/>
      <c r="EOA502" s="658"/>
      <c r="EOB502" s="658"/>
      <c r="EOC502" s="658"/>
      <c r="EOD502" s="658"/>
      <c r="EOE502" s="658"/>
      <c r="EOF502" s="658"/>
      <c r="EOG502" s="658"/>
      <c r="EOH502" s="658"/>
      <c r="EOI502" s="658"/>
      <c r="EOJ502" s="658"/>
      <c r="EOK502" s="658"/>
      <c r="EOL502" s="658"/>
      <c r="EOM502" s="658"/>
      <c r="EON502" s="658"/>
      <c r="EOO502" s="658"/>
      <c r="EOP502" s="658"/>
      <c r="EOQ502" s="658"/>
      <c r="EOR502" s="658"/>
      <c r="EOS502" s="658"/>
      <c r="EOT502" s="658"/>
      <c r="EOU502" s="658"/>
      <c r="EOV502" s="658"/>
      <c r="EOW502" s="658"/>
      <c r="EOX502" s="658"/>
      <c r="EOY502" s="658"/>
      <c r="EOZ502" s="658"/>
      <c r="EPA502" s="658"/>
      <c r="EPB502" s="658"/>
      <c r="EPC502" s="658"/>
      <c r="EPD502" s="658"/>
      <c r="EPE502" s="658"/>
      <c r="EPF502" s="658"/>
      <c r="EPG502" s="658"/>
      <c r="EPH502" s="658"/>
      <c r="EPI502" s="658"/>
      <c r="EPJ502" s="658"/>
      <c r="EPK502" s="658"/>
      <c r="EPL502" s="658"/>
      <c r="EPM502" s="658"/>
      <c r="EPN502" s="658"/>
      <c r="EPO502" s="658"/>
      <c r="EPP502" s="658"/>
      <c r="EPQ502" s="658"/>
      <c r="EPR502" s="658"/>
      <c r="EPS502" s="658"/>
      <c r="EPT502" s="658"/>
      <c r="EPU502" s="658"/>
      <c r="EPV502" s="658"/>
      <c r="EPW502" s="658"/>
      <c r="EPX502" s="658"/>
      <c r="EPY502" s="658"/>
      <c r="EPZ502" s="658"/>
      <c r="EQA502" s="658"/>
      <c r="EQB502" s="658"/>
      <c r="EQC502" s="658"/>
      <c r="EQD502" s="658"/>
      <c r="EQE502" s="658"/>
      <c r="EQF502" s="658"/>
      <c r="EQG502" s="658"/>
      <c r="EQH502" s="658"/>
      <c r="EQI502" s="658"/>
      <c r="EQJ502" s="658"/>
      <c r="EQK502" s="658"/>
      <c r="EQL502" s="658"/>
      <c r="EQM502" s="658"/>
      <c r="EQN502" s="658"/>
      <c r="EQO502" s="658"/>
      <c r="EQP502" s="658"/>
      <c r="EQQ502" s="658"/>
      <c r="EQR502" s="658"/>
      <c r="EQS502" s="658"/>
      <c r="EQT502" s="658"/>
      <c r="EQU502" s="658"/>
      <c r="EQV502" s="658"/>
      <c r="EQW502" s="658"/>
      <c r="EQX502" s="658"/>
      <c r="EQY502" s="658"/>
      <c r="EQZ502" s="658"/>
      <c r="ERA502" s="658"/>
      <c r="ERB502" s="658"/>
      <c r="ERC502" s="658"/>
      <c r="ERD502" s="658"/>
      <c r="ERE502" s="658"/>
      <c r="ERF502" s="658"/>
      <c r="ERG502" s="658"/>
      <c r="ERH502" s="658"/>
      <c r="ERI502" s="658"/>
      <c r="ERJ502" s="658"/>
      <c r="ERK502" s="658"/>
      <c r="ERL502" s="658"/>
      <c r="ERM502" s="658"/>
      <c r="ERN502" s="658"/>
      <c r="ERO502" s="658"/>
      <c r="ERP502" s="658"/>
      <c r="ERQ502" s="658"/>
      <c r="ERR502" s="658"/>
      <c r="ERS502" s="658"/>
      <c r="ERT502" s="658"/>
      <c r="ERU502" s="658"/>
      <c r="ERV502" s="658"/>
      <c r="ERW502" s="658"/>
      <c r="ERX502" s="658"/>
      <c r="ERY502" s="658"/>
      <c r="ERZ502" s="658"/>
      <c r="ESA502" s="658"/>
      <c r="ESB502" s="658"/>
      <c r="ESC502" s="658"/>
      <c r="ESD502" s="658"/>
      <c r="ESE502" s="658"/>
      <c r="ESF502" s="658"/>
      <c r="ESG502" s="658"/>
      <c r="ESH502" s="658"/>
      <c r="ESI502" s="658"/>
      <c r="ESJ502" s="658"/>
      <c r="ESK502" s="658"/>
      <c r="ESL502" s="658"/>
      <c r="ESM502" s="658"/>
      <c r="ESN502" s="658"/>
      <c r="ESO502" s="658"/>
      <c r="ESP502" s="658"/>
      <c r="ESQ502" s="658"/>
      <c r="ESR502" s="658"/>
      <c r="ESS502" s="658"/>
      <c r="EST502" s="658"/>
      <c r="ESU502" s="658"/>
      <c r="ESV502" s="658"/>
      <c r="ESW502" s="658"/>
      <c r="ESX502" s="658"/>
      <c r="ESY502" s="658"/>
      <c r="ESZ502" s="658"/>
      <c r="ETA502" s="658"/>
      <c r="ETB502" s="658"/>
      <c r="ETC502" s="658"/>
      <c r="ETD502" s="658"/>
      <c r="ETE502" s="658"/>
      <c r="ETF502" s="658"/>
      <c r="ETG502" s="658"/>
      <c r="ETH502" s="658"/>
      <c r="ETI502" s="658"/>
      <c r="ETJ502" s="658"/>
      <c r="ETK502" s="658"/>
      <c r="ETL502" s="658"/>
      <c r="ETM502" s="658"/>
      <c r="ETN502" s="658"/>
      <c r="ETO502" s="658"/>
      <c r="ETP502" s="658"/>
      <c r="ETQ502" s="658"/>
      <c r="ETR502" s="658"/>
      <c r="ETS502" s="658"/>
      <c r="ETT502" s="658"/>
      <c r="ETU502" s="658"/>
      <c r="ETV502" s="658"/>
      <c r="ETW502" s="658"/>
      <c r="ETX502" s="658"/>
      <c r="ETY502" s="658"/>
      <c r="ETZ502" s="658"/>
      <c r="EUA502" s="658"/>
      <c r="EUB502" s="658"/>
      <c r="EUC502" s="658"/>
      <c r="EUD502" s="658"/>
      <c r="EUE502" s="658"/>
      <c r="EUF502" s="658"/>
      <c r="EUG502" s="658"/>
      <c r="EUH502" s="658"/>
      <c r="EUI502" s="658"/>
      <c r="EUJ502" s="658"/>
      <c r="EUK502" s="658"/>
      <c r="EUL502" s="658"/>
      <c r="EUM502" s="658"/>
      <c r="EUN502" s="658"/>
      <c r="EUO502" s="658"/>
      <c r="EUP502" s="658"/>
      <c r="EUQ502" s="658"/>
      <c r="EUR502" s="658"/>
      <c r="EUS502" s="658"/>
      <c r="EUT502" s="658"/>
      <c r="EUU502" s="658"/>
      <c r="EUV502" s="658"/>
      <c r="EUW502" s="658"/>
      <c r="EUX502" s="658"/>
      <c r="EUY502" s="658"/>
      <c r="EUZ502" s="658"/>
      <c r="EVA502" s="658"/>
      <c r="EVB502" s="658"/>
      <c r="EVC502" s="658"/>
      <c r="EVD502" s="658"/>
      <c r="EVE502" s="658"/>
      <c r="EVF502" s="658"/>
      <c r="EVG502" s="658"/>
      <c r="EVH502" s="658"/>
      <c r="EVI502" s="658"/>
      <c r="EVJ502" s="658"/>
      <c r="EVK502" s="658"/>
      <c r="EVL502" s="658"/>
      <c r="EVM502" s="658"/>
      <c r="EVN502" s="658"/>
      <c r="EVO502" s="658"/>
      <c r="EVP502" s="658"/>
      <c r="EVQ502" s="658"/>
      <c r="EVR502" s="658"/>
      <c r="EVS502" s="658"/>
      <c r="EVT502" s="658"/>
      <c r="EVU502" s="658"/>
      <c r="EVV502" s="658"/>
      <c r="EVW502" s="658"/>
      <c r="EVX502" s="658"/>
      <c r="EVY502" s="658"/>
      <c r="EVZ502" s="658"/>
      <c r="EWA502" s="658"/>
      <c r="EWB502" s="658"/>
      <c r="EWC502" s="658"/>
      <c r="EWD502" s="658"/>
      <c r="EWE502" s="658"/>
      <c r="EWF502" s="658"/>
      <c r="EWG502" s="658"/>
      <c r="EWH502" s="658"/>
      <c r="EWI502" s="658"/>
      <c r="EWJ502" s="658"/>
      <c r="EWK502" s="658"/>
      <c r="EWL502" s="658"/>
      <c r="EWM502" s="658"/>
      <c r="EWN502" s="658"/>
      <c r="EWO502" s="658"/>
      <c r="EWP502" s="658"/>
      <c r="EWQ502" s="658"/>
      <c r="EWR502" s="658"/>
      <c r="EWS502" s="658"/>
      <c r="EWT502" s="658"/>
      <c r="EWU502" s="658"/>
      <c r="EWV502" s="658"/>
      <c r="EWW502" s="658"/>
      <c r="EWX502" s="658"/>
      <c r="EWY502" s="658"/>
      <c r="EWZ502" s="658"/>
      <c r="EXA502" s="658"/>
      <c r="EXB502" s="658"/>
      <c r="EXC502" s="658"/>
      <c r="EXD502" s="658"/>
      <c r="EXE502" s="658"/>
      <c r="EXF502" s="658"/>
      <c r="EXG502" s="658"/>
      <c r="EXH502" s="658"/>
      <c r="EXI502" s="658"/>
      <c r="EXJ502" s="658"/>
      <c r="EXK502" s="658"/>
      <c r="EXL502" s="658"/>
      <c r="EXM502" s="658"/>
      <c r="EXN502" s="658"/>
      <c r="EXO502" s="658"/>
      <c r="EXP502" s="658"/>
      <c r="EXQ502" s="658"/>
      <c r="EXR502" s="658"/>
      <c r="EXS502" s="658"/>
      <c r="EXT502" s="658"/>
      <c r="EXU502" s="658"/>
      <c r="EXV502" s="658"/>
      <c r="EXW502" s="658"/>
      <c r="EXX502" s="658"/>
      <c r="EXY502" s="658"/>
      <c r="EXZ502" s="658"/>
      <c r="EYA502" s="658"/>
      <c r="EYB502" s="658"/>
      <c r="EYC502" s="658"/>
      <c r="EYD502" s="658"/>
      <c r="EYE502" s="658"/>
      <c r="EYF502" s="658"/>
      <c r="EYG502" s="658"/>
      <c r="EYH502" s="658"/>
      <c r="EYI502" s="658"/>
      <c r="EYJ502" s="658"/>
      <c r="EYK502" s="658"/>
      <c r="EYL502" s="658"/>
      <c r="EYM502" s="658"/>
      <c r="EYN502" s="658"/>
      <c r="EYO502" s="658"/>
      <c r="EYP502" s="658"/>
      <c r="EYQ502" s="658"/>
      <c r="EYR502" s="658"/>
      <c r="EYS502" s="658"/>
      <c r="EYT502" s="658"/>
      <c r="EYU502" s="658"/>
      <c r="EYV502" s="658"/>
      <c r="EYW502" s="658"/>
      <c r="EYX502" s="658"/>
      <c r="EYY502" s="658"/>
      <c r="EYZ502" s="658"/>
      <c r="EZA502" s="658"/>
      <c r="EZB502" s="658"/>
      <c r="EZC502" s="658"/>
      <c r="EZD502" s="658"/>
      <c r="EZE502" s="658"/>
      <c r="EZF502" s="658"/>
      <c r="EZG502" s="658"/>
      <c r="EZH502" s="658"/>
      <c r="EZI502" s="658"/>
      <c r="EZJ502" s="658"/>
      <c r="EZK502" s="658"/>
      <c r="EZL502" s="658"/>
      <c r="EZM502" s="658"/>
      <c r="EZN502" s="658"/>
      <c r="EZO502" s="658"/>
      <c r="EZP502" s="658"/>
      <c r="EZQ502" s="658"/>
      <c r="EZR502" s="658"/>
      <c r="EZS502" s="658"/>
      <c r="EZT502" s="658"/>
      <c r="EZU502" s="658"/>
      <c r="EZV502" s="658"/>
      <c r="EZW502" s="658"/>
      <c r="EZX502" s="658"/>
      <c r="EZY502" s="658"/>
      <c r="EZZ502" s="658"/>
      <c r="FAA502" s="658"/>
      <c r="FAB502" s="658"/>
      <c r="FAC502" s="658"/>
      <c r="FAD502" s="658"/>
      <c r="FAE502" s="658"/>
      <c r="FAF502" s="658"/>
      <c r="FAG502" s="658"/>
      <c r="FAH502" s="658"/>
      <c r="FAI502" s="658"/>
      <c r="FAJ502" s="658"/>
      <c r="FAK502" s="658"/>
      <c r="FAL502" s="658"/>
      <c r="FAM502" s="658"/>
      <c r="FAN502" s="658"/>
      <c r="FAO502" s="658"/>
      <c r="FAP502" s="658"/>
      <c r="FAQ502" s="658"/>
      <c r="FAR502" s="658"/>
      <c r="FAS502" s="658"/>
      <c r="FAT502" s="658"/>
      <c r="FAU502" s="658"/>
      <c r="FAV502" s="658"/>
      <c r="FAW502" s="658"/>
      <c r="FAX502" s="658"/>
      <c r="FAY502" s="658"/>
      <c r="FAZ502" s="658"/>
      <c r="FBA502" s="658"/>
      <c r="FBB502" s="658"/>
      <c r="FBC502" s="658"/>
      <c r="FBD502" s="658"/>
      <c r="FBE502" s="658"/>
      <c r="FBF502" s="658"/>
      <c r="FBG502" s="658"/>
      <c r="FBH502" s="658"/>
      <c r="FBI502" s="658"/>
      <c r="FBJ502" s="658"/>
      <c r="FBK502" s="658"/>
      <c r="FBL502" s="658"/>
      <c r="FBM502" s="658"/>
      <c r="FBN502" s="658"/>
      <c r="FBO502" s="658"/>
      <c r="FBP502" s="658"/>
      <c r="FBQ502" s="658"/>
      <c r="FBR502" s="658"/>
      <c r="FBS502" s="658"/>
      <c r="FBT502" s="658"/>
      <c r="FBU502" s="658"/>
      <c r="FBV502" s="658"/>
      <c r="FBW502" s="658"/>
      <c r="FBX502" s="658"/>
      <c r="FBY502" s="658"/>
      <c r="FBZ502" s="658"/>
      <c r="FCA502" s="658"/>
      <c r="FCB502" s="658"/>
      <c r="FCC502" s="658"/>
      <c r="FCD502" s="658"/>
      <c r="FCE502" s="658"/>
      <c r="FCF502" s="658"/>
      <c r="FCG502" s="658"/>
      <c r="FCH502" s="658"/>
      <c r="FCI502" s="658"/>
      <c r="FCJ502" s="658"/>
      <c r="FCK502" s="658"/>
      <c r="FCL502" s="658"/>
      <c r="FCM502" s="658"/>
      <c r="FCN502" s="658"/>
      <c r="FCO502" s="658"/>
      <c r="FCP502" s="658"/>
      <c r="FCQ502" s="658"/>
      <c r="FCR502" s="658"/>
      <c r="FCS502" s="658"/>
      <c r="FCT502" s="658"/>
      <c r="FCU502" s="658"/>
      <c r="FCV502" s="658"/>
      <c r="FCW502" s="658"/>
      <c r="FCX502" s="658"/>
      <c r="FCY502" s="658"/>
      <c r="FCZ502" s="658"/>
      <c r="FDA502" s="658"/>
      <c r="FDB502" s="658"/>
      <c r="FDC502" s="658"/>
      <c r="FDD502" s="658"/>
      <c r="FDE502" s="658"/>
      <c r="FDF502" s="658"/>
      <c r="FDG502" s="658"/>
      <c r="FDH502" s="658"/>
      <c r="FDI502" s="658"/>
      <c r="FDJ502" s="658"/>
      <c r="FDK502" s="658"/>
      <c r="FDL502" s="658"/>
      <c r="FDM502" s="658"/>
      <c r="FDN502" s="658"/>
      <c r="FDO502" s="658"/>
      <c r="FDP502" s="658"/>
      <c r="FDQ502" s="658"/>
      <c r="FDR502" s="658"/>
      <c r="FDS502" s="658"/>
      <c r="FDT502" s="658"/>
      <c r="FDU502" s="658"/>
      <c r="FDV502" s="658"/>
      <c r="FDW502" s="658"/>
      <c r="FDX502" s="658"/>
      <c r="FDY502" s="658"/>
      <c r="FDZ502" s="658"/>
      <c r="FEA502" s="658"/>
      <c r="FEB502" s="658"/>
      <c r="FEC502" s="658"/>
      <c r="FED502" s="658"/>
      <c r="FEE502" s="658"/>
      <c r="FEF502" s="658"/>
      <c r="FEG502" s="658"/>
      <c r="FEH502" s="658"/>
      <c r="FEI502" s="658"/>
      <c r="FEJ502" s="658"/>
      <c r="FEK502" s="658"/>
      <c r="FEL502" s="658"/>
      <c r="FEM502" s="658"/>
      <c r="FEN502" s="658"/>
      <c r="FEO502" s="658"/>
      <c r="FEP502" s="658"/>
      <c r="FEQ502" s="658"/>
      <c r="FER502" s="658"/>
      <c r="FES502" s="658"/>
      <c r="FET502" s="658"/>
      <c r="FEU502" s="658"/>
      <c r="FEV502" s="658"/>
      <c r="FEW502" s="658"/>
      <c r="FEX502" s="658"/>
      <c r="FEY502" s="658"/>
      <c r="FEZ502" s="658"/>
      <c r="FFA502" s="658"/>
      <c r="FFB502" s="658"/>
      <c r="FFC502" s="658"/>
      <c r="FFD502" s="658"/>
      <c r="FFE502" s="658"/>
      <c r="FFF502" s="658"/>
      <c r="FFG502" s="658"/>
      <c r="FFH502" s="658"/>
      <c r="FFI502" s="658"/>
      <c r="FFJ502" s="658"/>
      <c r="FFK502" s="658"/>
      <c r="FFL502" s="658"/>
      <c r="FFM502" s="658"/>
      <c r="FFN502" s="658"/>
      <c r="FFO502" s="658"/>
      <c r="FFP502" s="658"/>
      <c r="FFQ502" s="658"/>
      <c r="FFR502" s="658"/>
      <c r="FFS502" s="658"/>
      <c r="FFT502" s="658"/>
      <c r="FFU502" s="658"/>
      <c r="FFV502" s="658"/>
      <c r="FFW502" s="658"/>
      <c r="FFX502" s="658"/>
      <c r="FFY502" s="658"/>
      <c r="FFZ502" s="658"/>
      <c r="FGA502" s="658"/>
      <c r="FGB502" s="658"/>
      <c r="FGC502" s="658"/>
      <c r="FGD502" s="658"/>
      <c r="FGE502" s="658"/>
      <c r="FGF502" s="658"/>
      <c r="FGG502" s="658"/>
      <c r="FGH502" s="658"/>
      <c r="FGI502" s="658"/>
      <c r="FGJ502" s="658"/>
      <c r="FGK502" s="658"/>
      <c r="FGL502" s="658"/>
      <c r="FGM502" s="658"/>
      <c r="FGN502" s="658"/>
      <c r="FGO502" s="658"/>
      <c r="FGP502" s="658"/>
      <c r="FGQ502" s="658"/>
      <c r="FGR502" s="658"/>
      <c r="FGS502" s="658"/>
      <c r="FGT502" s="658"/>
      <c r="FGU502" s="658"/>
      <c r="FGV502" s="658"/>
      <c r="FGW502" s="658"/>
      <c r="FGX502" s="658"/>
      <c r="FGY502" s="658"/>
      <c r="FGZ502" s="658"/>
      <c r="FHA502" s="658"/>
      <c r="FHB502" s="658"/>
      <c r="FHC502" s="658"/>
      <c r="FHD502" s="658"/>
      <c r="FHE502" s="658"/>
      <c r="FHF502" s="658"/>
      <c r="FHG502" s="658"/>
      <c r="FHH502" s="658"/>
      <c r="FHI502" s="658"/>
      <c r="FHJ502" s="658"/>
      <c r="FHK502" s="658"/>
      <c r="FHL502" s="658"/>
      <c r="FHM502" s="658"/>
      <c r="FHN502" s="658"/>
      <c r="FHO502" s="658"/>
      <c r="FHP502" s="658"/>
      <c r="FHQ502" s="658"/>
      <c r="FHR502" s="658"/>
      <c r="FHS502" s="658"/>
      <c r="FHT502" s="658"/>
      <c r="FHU502" s="658"/>
      <c r="FHV502" s="658"/>
      <c r="FHW502" s="658"/>
      <c r="FHX502" s="658"/>
      <c r="FHY502" s="658"/>
      <c r="FHZ502" s="658"/>
      <c r="FIA502" s="658"/>
      <c r="FIB502" s="658"/>
      <c r="FIC502" s="658"/>
      <c r="FID502" s="658"/>
      <c r="FIE502" s="658"/>
      <c r="FIF502" s="658"/>
      <c r="FIG502" s="658"/>
      <c r="FIH502" s="658"/>
      <c r="FII502" s="658"/>
      <c r="FIJ502" s="658"/>
      <c r="FIK502" s="658"/>
      <c r="FIL502" s="658"/>
      <c r="FIM502" s="658"/>
      <c r="FIN502" s="658"/>
      <c r="FIO502" s="658"/>
      <c r="FIP502" s="658"/>
      <c r="FIQ502" s="658"/>
      <c r="FIR502" s="658"/>
      <c r="FIS502" s="658"/>
      <c r="FIT502" s="658"/>
      <c r="FIU502" s="658"/>
      <c r="FIV502" s="658"/>
      <c r="FIW502" s="658"/>
      <c r="FIX502" s="658"/>
      <c r="FIY502" s="658"/>
      <c r="FIZ502" s="658"/>
      <c r="FJA502" s="658"/>
      <c r="FJB502" s="658"/>
      <c r="FJC502" s="658"/>
      <c r="FJD502" s="658"/>
      <c r="FJE502" s="658"/>
      <c r="FJF502" s="658"/>
      <c r="FJG502" s="658"/>
      <c r="FJH502" s="658"/>
      <c r="FJI502" s="658"/>
      <c r="FJJ502" s="658"/>
      <c r="FJK502" s="658"/>
      <c r="FJL502" s="658"/>
      <c r="FJM502" s="658"/>
      <c r="FJN502" s="658"/>
      <c r="FJO502" s="658"/>
      <c r="FJP502" s="658"/>
      <c r="FJQ502" s="658"/>
      <c r="FJR502" s="658"/>
      <c r="FJS502" s="658"/>
      <c r="FJT502" s="658"/>
      <c r="FJU502" s="658"/>
      <c r="FJV502" s="658"/>
      <c r="FJW502" s="658"/>
      <c r="FJX502" s="658"/>
      <c r="FJY502" s="658"/>
      <c r="FJZ502" s="658"/>
      <c r="FKA502" s="658"/>
      <c r="FKB502" s="658"/>
      <c r="FKC502" s="658"/>
      <c r="FKD502" s="658"/>
      <c r="FKE502" s="658"/>
      <c r="FKF502" s="658"/>
      <c r="FKG502" s="658"/>
      <c r="FKH502" s="658"/>
      <c r="FKI502" s="658"/>
      <c r="FKJ502" s="658"/>
      <c r="FKK502" s="658"/>
      <c r="FKL502" s="658"/>
      <c r="FKM502" s="658"/>
      <c r="FKN502" s="658"/>
      <c r="FKO502" s="658"/>
      <c r="FKP502" s="658"/>
      <c r="FKQ502" s="658"/>
      <c r="FKR502" s="658"/>
      <c r="FKS502" s="658"/>
      <c r="FKT502" s="658"/>
      <c r="FKU502" s="658"/>
      <c r="FKV502" s="658"/>
      <c r="FKW502" s="658"/>
      <c r="FKX502" s="658"/>
      <c r="FKY502" s="658"/>
      <c r="FKZ502" s="658"/>
      <c r="FLA502" s="658"/>
      <c r="FLB502" s="658"/>
      <c r="FLC502" s="658"/>
      <c r="FLD502" s="658"/>
      <c r="FLE502" s="658"/>
      <c r="FLF502" s="658"/>
      <c r="FLG502" s="658"/>
      <c r="FLH502" s="658"/>
      <c r="FLI502" s="658"/>
      <c r="FLJ502" s="658"/>
      <c r="FLK502" s="658"/>
      <c r="FLL502" s="658"/>
      <c r="FLM502" s="658"/>
      <c r="FLN502" s="658"/>
      <c r="FLO502" s="658"/>
      <c r="FLP502" s="658"/>
      <c r="FLQ502" s="658"/>
      <c r="FLR502" s="658"/>
      <c r="FLS502" s="658"/>
      <c r="FLT502" s="658"/>
      <c r="FLU502" s="658"/>
      <c r="FLV502" s="658"/>
      <c r="FLW502" s="658"/>
      <c r="FLX502" s="658"/>
      <c r="FLY502" s="658"/>
      <c r="FLZ502" s="658"/>
      <c r="FMA502" s="658"/>
      <c r="FMB502" s="658"/>
      <c r="FMC502" s="658"/>
      <c r="FMD502" s="658"/>
      <c r="FME502" s="658"/>
      <c r="FMF502" s="658"/>
      <c r="FMG502" s="658"/>
      <c r="FMH502" s="658"/>
      <c r="FMI502" s="658"/>
      <c r="FMJ502" s="658"/>
      <c r="FMK502" s="658"/>
      <c r="FML502" s="658"/>
      <c r="FMM502" s="658"/>
      <c r="FMN502" s="658"/>
      <c r="FMO502" s="658"/>
      <c r="FMP502" s="658"/>
      <c r="FMQ502" s="658"/>
      <c r="FMR502" s="658"/>
      <c r="FMS502" s="658"/>
      <c r="FMT502" s="658"/>
      <c r="FMU502" s="658"/>
      <c r="FMV502" s="658"/>
      <c r="FMW502" s="658"/>
      <c r="FMX502" s="658"/>
      <c r="FMY502" s="658"/>
      <c r="FMZ502" s="658"/>
      <c r="FNA502" s="658"/>
      <c r="FNB502" s="658"/>
      <c r="FNC502" s="658"/>
      <c r="FND502" s="658"/>
      <c r="FNE502" s="658"/>
      <c r="FNF502" s="658"/>
      <c r="FNG502" s="658"/>
      <c r="FNH502" s="658"/>
      <c r="FNI502" s="658"/>
      <c r="FNJ502" s="658"/>
      <c r="FNK502" s="658"/>
      <c r="FNL502" s="658"/>
      <c r="FNM502" s="658"/>
      <c r="FNN502" s="658"/>
      <c r="FNO502" s="658"/>
      <c r="FNP502" s="658"/>
      <c r="FNQ502" s="658"/>
      <c r="FNR502" s="658"/>
      <c r="FNS502" s="658"/>
      <c r="FNT502" s="658"/>
      <c r="FNU502" s="658"/>
      <c r="FNV502" s="658"/>
      <c r="FNW502" s="658"/>
      <c r="FNX502" s="658"/>
      <c r="FNY502" s="658"/>
      <c r="FNZ502" s="658"/>
      <c r="FOA502" s="658"/>
      <c r="FOB502" s="658"/>
      <c r="FOC502" s="658"/>
      <c r="FOD502" s="658"/>
      <c r="FOE502" s="658"/>
      <c r="FOF502" s="658"/>
      <c r="FOG502" s="658"/>
      <c r="FOH502" s="658"/>
      <c r="FOI502" s="658"/>
      <c r="FOJ502" s="658"/>
      <c r="FOK502" s="658"/>
      <c r="FOL502" s="658"/>
      <c r="FOM502" s="658"/>
      <c r="FON502" s="658"/>
      <c r="FOO502" s="658"/>
      <c r="FOP502" s="658"/>
      <c r="FOQ502" s="658"/>
      <c r="FOR502" s="658"/>
      <c r="FOS502" s="658"/>
      <c r="FOT502" s="658"/>
      <c r="FOU502" s="658"/>
      <c r="FOV502" s="658"/>
      <c r="FOW502" s="658"/>
      <c r="FOX502" s="658"/>
      <c r="FOY502" s="658"/>
      <c r="FOZ502" s="658"/>
      <c r="FPA502" s="658"/>
      <c r="FPB502" s="658"/>
      <c r="FPC502" s="658"/>
      <c r="FPD502" s="658"/>
      <c r="FPE502" s="658"/>
      <c r="FPF502" s="658"/>
      <c r="FPG502" s="658"/>
      <c r="FPH502" s="658"/>
      <c r="FPI502" s="658"/>
      <c r="FPJ502" s="658"/>
      <c r="FPK502" s="658"/>
      <c r="FPL502" s="658"/>
      <c r="FPM502" s="658"/>
      <c r="FPN502" s="658"/>
      <c r="FPO502" s="658"/>
      <c r="FPP502" s="658"/>
      <c r="FPQ502" s="658"/>
      <c r="FPR502" s="658"/>
      <c r="FPS502" s="658"/>
      <c r="FPT502" s="658"/>
      <c r="FPU502" s="658"/>
      <c r="FPV502" s="658"/>
      <c r="FPW502" s="658"/>
      <c r="FPX502" s="658"/>
      <c r="FPY502" s="658"/>
      <c r="FPZ502" s="658"/>
      <c r="FQA502" s="658"/>
      <c r="FQB502" s="658"/>
      <c r="FQC502" s="658"/>
      <c r="FQD502" s="658"/>
      <c r="FQE502" s="658"/>
      <c r="FQF502" s="658"/>
      <c r="FQG502" s="658"/>
      <c r="FQH502" s="658"/>
      <c r="FQI502" s="658"/>
      <c r="FQJ502" s="658"/>
      <c r="FQK502" s="658"/>
      <c r="FQL502" s="658"/>
      <c r="FQM502" s="658"/>
      <c r="FQN502" s="658"/>
      <c r="FQO502" s="658"/>
      <c r="FQP502" s="658"/>
      <c r="FQQ502" s="658"/>
      <c r="FQR502" s="658"/>
      <c r="FQS502" s="658"/>
      <c r="FQT502" s="658"/>
      <c r="FQU502" s="658"/>
      <c r="FQV502" s="658"/>
      <c r="FQW502" s="658"/>
      <c r="FQX502" s="658"/>
      <c r="FQY502" s="658"/>
      <c r="FQZ502" s="658"/>
      <c r="FRA502" s="658"/>
      <c r="FRB502" s="658"/>
      <c r="FRC502" s="658"/>
      <c r="FRD502" s="658"/>
      <c r="FRE502" s="658"/>
      <c r="FRF502" s="658"/>
      <c r="FRG502" s="658"/>
      <c r="FRH502" s="658"/>
      <c r="FRI502" s="658"/>
      <c r="FRJ502" s="658"/>
      <c r="FRK502" s="658"/>
      <c r="FRL502" s="658"/>
      <c r="FRM502" s="658"/>
      <c r="FRN502" s="658"/>
      <c r="FRO502" s="658"/>
      <c r="FRP502" s="658"/>
      <c r="FRQ502" s="658"/>
      <c r="FRR502" s="658"/>
      <c r="FRS502" s="658"/>
      <c r="FRT502" s="658"/>
      <c r="FRU502" s="658"/>
      <c r="FRV502" s="658"/>
      <c r="FRW502" s="658"/>
      <c r="FRX502" s="658"/>
      <c r="FRY502" s="658"/>
      <c r="FRZ502" s="658"/>
      <c r="FSA502" s="658"/>
      <c r="FSB502" s="658"/>
      <c r="FSC502" s="658"/>
      <c r="FSD502" s="658"/>
      <c r="FSE502" s="658"/>
      <c r="FSF502" s="658"/>
      <c r="FSG502" s="658"/>
      <c r="FSH502" s="658"/>
      <c r="FSI502" s="658"/>
      <c r="FSJ502" s="658"/>
      <c r="FSK502" s="658"/>
      <c r="FSL502" s="658"/>
      <c r="FSM502" s="658"/>
      <c r="FSN502" s="658"/>
      <c r="FSO502" s="658"/>
      <c r="FSP502" s="658"/>
      <c r="FSQ502" s="658"/>
      <c r="FSR502" s="658"/>
      <c r="FSS502" s="658"/>
      <c r="FST502" s="658"/>
      <c r="FSU502" s="658"/>
      <c r="FSV502" s="658"/>
      <c r="FSW502" s="658"/>
      <c r="FSX502" s="658"/>
      <c r="FSY502" s="658"/>
      <c r="FSZ502" s="658"/>
      <c r="FTA502" s="658"/>
      <c r="FTB502" s="658"/>
      <c r="FTC502" s="658"/>
      <c r="FTD502" s="658"/>
      <c r="FTE502" s="658"/>
      <c r="FTF502" s="658"/>
      <c r="FTG502" s="658"/>
      <c r="FTH502" s="658"/>
      <c r="FTI502" s="658"/>
      <c r="FTJ502" s="658"/>
      <c r="FTK502" s="658"/>
      <c r="FTL502" s="658"/>
      <c r="FTM502" s="658"/>
      <c r="FTN502" s="658"/>
      <c r="FTO502" s="658"/>
      <c r="FTP502" s="658"/>
      <c r="FTQ502" s="658"/>
      <c r="FTR502" s="658"/>
      <c r="FTS502" s="658"/>
      <c r="FTT502" s="658"/>
      <c r="FTU502" s="658"/>
      <c r="FTV502" s="658"/>
      <c r="FTW502" s="658"/>
      <c r="FTX502" s="658"/>
      <c r="FTY502" s="658"/>
      <c r="FTZ502" s="658"/>
      <c r="FUA502" s="658"/>
      <c r="FUB502" s="658"/>
      <c r="FUC502" s="658"/>
      <c r="FUD502" s="658"/>
      <c r="FUE502" s="658"/>
      <c r="FUF502" s="658"/>
      <c r="FUG502" s="658"/>
      <c r="FUH502" s="658"/>
      <c r="FUI502" s="658"/>
      <c r="FUJ502" s="658"/>
      <c r="FUK502" s="658"/>
      <c r="FUL502" s="658"/>
      <c r="FUM502" s="658"/>
      <c r="FUN502" s="658"/>
      <c r="FUO502" s="658"/>
      <c r="FUP502" s="658"/>
      <c r="FUQ502" s="658"/>
      <c r="FUR502" s="658"/>
      <c r="FUS502" s="658"/>
      <c r="FUT502" s="658"/>
      <c r="FUU502" s="658"/>
      <c r="FUV502" s="658"/>
      <c r="FUW502" s="658"/>
      <c r="FUX502" s="658"/>
      <c r="FUY502" s="658"/>
      <c r="FUZ502" s="658"/>
      <c r="FVA502" s="658"/>
      <c r="FVB502" s="658"/>
      <c r="FVC502" s="658"/>
      <c r="FVD502" s="658"/>
      <c r="FVE502" s="658"/>
      <c r="FVF502" s="658"/>
      <c r="FVG502" s="658"/>
      <c r="FVH502" s="658"/>
      <c r="FVI502" s="658"/>
      <c r="FVJ502" s="658"/>
      <c r="FVK502" s="658"/>
      <c r="FVL502" s="658"/>
      <c r="FVM502" s="658"/>
      <c r="FVN502" s="658"/>
      <c r="FVO502" s="658"/>
      <c r="FVP502" s="658"/>
      <c r="FVQ502" s="658"/>
      <c r="FVR502" s="658"/>
      <c r="FVS502" s="658"/>
      <c r="FVT502" s="658"/>
      <c r="FVU502" s="658"/>
      <c r="FVV502" s="658"/>
      <c r="FVW502" s="658"/>
      <c r="FVX502" s="658"/>
      <c r="FVY502" s="658"/>
      <c r="FVZ502" s="658"/>
      <c r="FWA502" s="658"/>
      <c r="FWB502" s="658"/>
      <c r="FWC502" s="658"/>
      <c r="FWD502" s="658"/>
      <c r="FWE502" s="658"/>
      <c r="FWF502" s="658"/>
      <c r="FWG502" s="658"/>
      <c r="FWH502" s="658"/>
      <c r="FWI502" s="658"/>
      <c r="FWJ502" s="658"/>
      <c r="FWK502" s="658"/>
      <c r="FWL502" s="658"/>
      <c r="FWM502" s="658"/>
      <c r="FWN502" s="658"/>
      <c r="FWO502" s="658"/>
      <c r="FWP502" s="658"/>
      <c r="FWQ502" s="658"/>
      <c r="FWR502" s="658"/>
      <c r="FWS502" s="658"/>
      <c r="FWT502" s="658"/>
      <c r="FWU502" s="658"/>
      <c r="FWV502" s="658"/>
      <c r="FWW502" s="658"/>
      <c r="FWX502" s="658"/>
      <c r="FWY502" s="658"/>
      <c r="FWZ502" s="658"/>
      <c r="FXA502" s="658"/>
      <c r="FXB502" s="658"/>
      <c r="FXC502" s="658"/>
      <c r="FXD502" s="658"/>
      <c r="FXE502" s="658"/>
      <c r="FXF502" s="658"/>
      <c r="FXG502" s="658"/>
      <c r="FXH502" s="658"/>
      <c r="FXI502" s="658"/>
      <c r="FXJ502" s="658"/>
      <c r="FXK502" s="658"/>
      <c r="FXL502" s="658"/>
      <c r="FXM502" s="658"/>
      <c r="FXN502" s="658"/>
      <c r="FXO502" s="658"/>
      <c r="FXP502" s="658"/>
      <c r="FXQ502" s="658"/>
      <c r="FXR502" s="658"/>
      <c r="FXS502" s="658"/>
      <c r="FXT502" s="658"/>
      <c r="FXU502" s="658"/>
      <c r="FXV502" s="658"/>
      <c r="FXW502" s="658"/>
      <c r="FXX502" s="658"/>
      <c r="FXY502" s="658"/>
      <c r="FXZ502" s="658"/>
      <c r="FYA502" s="658"/>
      <c r="FYB502" s="658"/>
      <c r="FYC502" s="658"/>
      <c r="FYD502" s="658"/>
      <c r="FYE502" s="658"/>
      <c r="FYF502" s="658"/>
      <c r="FYG502" s="658"/>
      <c r="FYH502" s="658"/>
      <c r="FYI502" s="658"/>
      <c r="FYJ502" s="658"/>
      <c r="FYK502" s="658"/>
      <c r="FYL502" s="658"/>
      <c r="FYM502" s="658"/>
      <c r="FYN502" s="658"/>
      <c r="FYO502" s="658"/>
      <c r="FYP502" s="658"/>
      <c r="FYQ502" s="658"/>
      <c r="FYR502" s="658"/>
      <c r="FYS502" s="658"/>
      <c r="FYT502" s="658"/>
      <c r="FYU502" s="658"/>
      <c r="FYV502" s="658"/>
      <c r="FYW502" s="658"/>
      <c r="FYX502" s="658"/>
      <c r="FYY502" s="658"/>
      <c r="FYZ502" s="658"/>
      <c r="FZA502" s="658"/>
      <c r="FZB502" s="658"/>
      <c r="FZC502" s="658"/>
      <c r="FZD502" s="658"/>
      <c r="FZE502" s="658"/>
      <c r="FZF502" s="658"/>
      <c r="FZG502" s="658"/>
      <c r="FZH502" s="658"/>
      <c r="FZI502" s="658"/>
      <c r="FZJ502" s="658"/>
      <c r="FZK502" s="658"/>
      <c r="FZL502" s="658"/>
      <c r="FZM502" s="658"/>
      <c r="FZN502" s="658"/>
      <c r="FZO502" s="658"/>
      <c r="FZP502" s="658"/>
      <c r="FZQ502" s="658"/>
      <c r="FZR502" s="658"/>
      <c r="FZS502" s="658"/>
      <c r="FZT502" s="658"/>
      <c r="FZU502" s="658"/>
      <c r="FZV502" s="658"/>
      <c r="FZW502" s="658"/>
      <c r="FZX502" s="658"/>
      <c r="FZY502" s="658"/>
      <c r="FZZ502" s="658"/>
      <c r="GAA502" s="658"/>
      <c r="GAB502" s="658"/>
      <c r="GAC502" s="658"/>
      <c r="GAD502" s="658"/>
      <c r="GAE502" s="658"/>
      <c r="GAF502" s="658"/>
      <c r="GAG502" s="658"/>
      <c r="GAH502" s="658"/>
      <c r="GAI502" s="658"/>
      <c r="GAJ502" s="658"/>
      <c r="GAK502" s="658"/>
      <c r="GAL502" s="658"/>
      <c r="GAM502" s="658"/>
      <c r="GAN502" s="658"/>
      <c r="GAO502" s="658"/>
      <c r="GAP502" s="658"/>
      <c r="GAQ502" s="658"/>
      <c r="GAR502" s="658"/>
      <c r="GAS502" s="658"/>
      <c r="GAT502" s="658"/>
      <c r="GAU502" s="658"/>
      <c r="GAV502" s="658"/>
      <c r="GAW502" s="658"/>
      <c r="GAX502" s="658"/>
      <c r="GAY502" s="658"/>
      <c r="GAZ502" s="658"/>
      <c r="GBA502" s="658"/>
      <c r="GBB502" s="658"/>
      <c r="GBC502" s="658"/>
      <c r="GBD502" s="658"/>
      <c r="GBE502" s="658"/>
      <c r="GBF502" s="658"/>
      <c r="GBG502" s="658"/>
      <c r="GBH502" s="658"/>
      <c r="GBI502" s="658"/>
      <c r="GBJ502" s="658"/>
      <c r="GBK502" s="658"/>
      <c r="GBL502" s="658"/>
      <c r="GBM502" s="658"/>
      <c r="GBN502" s="658"/>
      <c r="GBO502" s="658"/>
      <c r="GBP502" s="658"/>
      <c r="GBQ502" s="658"/>
      <c r="GBR502" s="658"/>
      <c r="GBS502" s="658"/>
      <c r="GBT502" s="658"/>
      <c r="GBU502" s="658"/>
      <c r="GBV502" s="658"/>
      <c r="GBW502" s="658"/>
      <c r="GBX502" s="658"/>
      <c r="GBY502" s="658"/>
      <c r="GBZ502" s="658"/>
      <c r="GCA502" s="658"/>
      <c r="GCB502" s="658"/>
      <c r="GCC502" s="658"/>
      <c r="GCD502" s="658"/>
      <c r="GCE502" s="658"/>
      <c r="GCF502" s="658"/>
      <c r="GCG502" s="658"/>
      <c r="GCH502" s="658"/>
      <c r="GCI502" s="658"/>
      <c r="GCJ502" s="658"/>
      <c r="GCK502" s="658"/>
      <c r="GCL502" s="658"/>
      <c r="GCM502" s="658"/>
      <c r="GCN502" s="658"/>
      <c r="GCO502" s="658"/>
      <c r="GCP502" s="658"/>
      <c r="GCQ502" s="658"/>
      <c r="GCR502" s="658"/>
      <c r="GCS502" s="658"/>
      <c r="GCT502" s="658"/>
      <c r="GCU502" s="658"/>
      <c r="GCV502" s="658"/>
      <c r="GCW502" s="658"/>
      <c r="GCX502" s="658"/>
      <c r="GCY502" s="658"/>
      <c r="GCZ502" s="658"/>
      <c r="GDA502" s="658"/>
      <c r="GDB502" s="658"/>
      <c r="GDC502" s="658"/>
      <c r="GDD502" s="658"/>
      <c r="GDE502" s="658"/>
      <c r="GDF502" s="658"/>
      <c r="GDG502" s="658"/>
      <c r="GDH502" s="658"/>
      <c r="GDI502" s="658"/>
      <c r="GDJ502" s="658"/>
      <c r="GDK502" s="658"/>
      <c r="GDL502" s="658"/>
      <c r="GDM502" s="658"/>
      <c r="GDN502" s="658"/>
      <c r="GDO502" s="658"/>
      <c r="GDP502" s="658"/>
      <c r="GDQ502" s="658"/>
      <c r="GDR502" s="658"/>
      <c r="GDS502" s="658"/>
      <c r="GDT502" s="658"/>
      <c r="GDU502" s="658"/>
      <c r="GDV502" s="658"/>
      <c r="GDW502" s="658"/>
      <c r="GDX502" s="658"/>
      <c r="GDY502" s="658"/>
      <c r="GDZ502" s="658"/>
      <c r="GEA502" s="658"/>
      <c r="GEB502" s="658"/>
      <c r="GEC502" s="658"/>
      <c r="GED502" s="658"/>
      <c r="GEE502" s="658"/>
      <c r="GEF502" s="658"/>
      <c r="GEG502" s="658"/>
      <c r="GEH502" s="658"/>
      <c r="GEI502" s="658"/>
      <c r="GEJ502" s="658"/>
      <c r="GEK502" s="658"/>
      <c r="GEL502" s="658"/>
      <c r="GEM502" s="658"/>
      <c r="GEN502" s="658"/>
      <c r="GEO502" s="658"/>
      <c r="GEP502" s="658"/>
      <c r="GEQ502" s="658"/>
      <c r="GER502" s="658"/>
      <c r="GES502" s="658"/>
      <c r="GET502" s="658"/>
      <c r="GEU502" s="658"/>
      <c r="GEV502" s="658"/>
      <c r="GEW502" s="658"/>
      <c r="GEX502" s="658"/>
      <c r="GEY502" s="658"/>
      <c r="GEZ502" s="658"/>
      <c r="GFA502" s="658"/>
      <c r="GFB502" s="658"/>
      <c r="GFC502" s="658"/>
      <c r="GFD502" s="658"/>
      <c r="GFE502" s="658"/>
      <c r="GFF502" s="658"/>
      <c r="GFG502" s="658"/>
      <c r="GFH502" s="658"/>
      <c r="GFI502" s="658"/>
      <c r="GFJ502" s="658"/>
      <c r="GFK502" s="658"/>
      <c r="GFL502" s="658"/>
      <c r="GFM502" s="658"/>
      <c r="GFN502" s="658"/>
      <c r="GFO502" s="658"/>
      <c r="GFP502" s="658"/>
      <c r="GFQ502" s="658"/>
      <c r="GFR502" s="658"/>
      <c r="GFS502" s="658"/>
      <c r="GFT502" s="658"/>
      <c r="GFU502" s="658"/>
      <c r="GFV502" s="658"/>
      <c r="GFW502" s="658"/>
      <c r="GFX502" s="658"/>
      <c r="GFY502" s="658"/>
      <c r="GFZ502" s="658"/>
      <c r="GGA502" s="658"/>
      <c r="GGB502" s="658"/>
      <c r="GGC502" s="658"/>
      <c r="GGD502" s="658"/>
      <c r="GGE502" s="658"/>
      <c r="GGF502" s="658"/>
      <c r="GGG502" s="658"/>
      <c r="GGH502" s="658"/>
      <c r="GGI502" s="658"/>
      <c r="GGJ502" s="658"/>
      <c r="GGK502" s="658"/>
      <c r="GGL502" s="658"/>
      <c r="GGM502" s="658"/>
      <c r="GGN502" s="658"/>
      <c r="GGO502" s="658"/>
      <c r="GGP502" s="658"/>
      <c r="GGQ502" s="658"/>
      <c r="GGR502" s="658"/>
      <c r="GGS502" s="658"/>
      <c r="GGT502" s="658"/>
      <c r="GGU502" s="658"/>
      <c r="GGV502" s="658"/>
      <c r="GGW502" s="658"/>
      <c r="GGX502" s="658"/>
      <c r="GGY502" s="658"/>
      <c r="GGZ502" s="658"/>
      <c r="GHA502" s="658"/>
      <c r="GHB502" s="658"/>
      <c r="GHC502" s="658"/>
      <c r="GHD502" s="658"/>
      <c r="GHE502" s="658"/>
      <c r="GHF502" s="658"/>
      <c r="GHG502" s="658"/>
      <c r="GHH502" s="658"/>
      <c r="GHI502" s="658"/>
      <c r="GHJ502" s="658"/>
      <c r="GHK502" s="658"/>
      <c r="GHL502" s="658"/>
      <c r="GHM502" s="658"/>
      <c r="GHN502" s="658"/>
      <c r="GHO502" s="658"/>
      <c r="GHP502" s="658"/>
      <c r="GHQ502" s="658"/>
      <c r="GHR502" s="658"/>
      <c r="GHS502" s="658"/>
      <c r="GHT502" s="658"/>
      <c r="GHU502" s="658"/>
      <c r="GHV502" s="658"/>
      <c r="GHW502" s="658"/>
      <c r="GHX502" s="658"/>
      <c r="GHY502" s="658"/>
      <c r="GHZ502" s="658"/>
      <c r="GIA502" s="658"/>
      <c r="GIB502" s="658"/>
      <c r="GIC502" s="658"/>
      <c r="GID502" s="658"/>
      <c r="GIE502" s="658"/>
      <c r="GIF502" s="658"/>
      <c r="GIG502" s="658"/>
      <c r="GIH502" s="658"/>
      <c r="GII502" s="658"/>
      <c r="GIJ502" s="658"/>
      <c r="GIK502" s="658"/>
      <c r="GIL502" s="658"/>
      <c r="GIM502" s="658"/>
      <c r="GIN502" s="658"/>
      <c r="GIO502" s="658"/>
      <c r="GIP502" s="658"/>
      <c r="GIQ502" s="658"/>
      <c r="GIR502" s="658"/>
      <c r="GIS502" s="658"/>
      <c r="GIT502" s="658"/>
      <c r="GIU502" s="658"/>
      <c r="GIV502" s="658"/>
      <c r="GIW502" s="658"/>
      <c r="GIX502" s="658"/>
      <c r="GIY502" s="658"/>
      <c r="GIZ502" s="658"/>
      <c r="GJA502" s="658"/>
      <c r="GJB502" s="658"/>
      <c r="GJC502" s="658"/>
      <c r="GJD502" s="658"/>
      <c r="GJE502" s="658"/>
      <c r="GJF502" s="658"/>
      <c r="GJG502" s="658"/>
      <c r="GJH502" s="658"/>
      <c r="GJI502" s="658"/>
      <c r="GJJ502" s="658"/>
      <c r="GJK502" s="658"/>
      <c r="GJL502" s="658"/>
      <c r="GJM502" s="658"/>
      <c r="GJN502" s="658"/>
      <c r="GJO502" s="658"/>
      <c r="GJP502" s="658"/>
      <c r="GJQ502" s="658"/>
      <c r="GJR502" s="658"/>
      <c r="GJS502" s="658"/>
      <c r="GJT502" s="658"/>
      <c r="GJU502" s="658"/>
      <c r="GJV502" s="658"/>
      <c r="GJW502" s="658"/>
      <c r="GJX502" s="658"/>
      <c r="GJY502" s="658"/>
      <c r="GJZ502" s="658"/>
      <c r="GKA502" s="658"/>
      <c r="GKB502" s="658"/>
      <c r="GKC502" s="658"/>
      <c r="GKD502" s="658"/>
      <c r="GKE502" s="658"/>
      <c r="GKF502" s="658"/>
      <c r="GKG502" s="658"/>
      <c r="GKH502" s="658"/>
      <c r="GKI502" s="658"/>
      <c r="GKJ502" s="658"/>
      <c r="GKK502" s="658"/>
      <c r="GKL502" s="658"/>
      <c r="GKM502" s="658"/>
      <c r="GKN502" s="658"/>
      <c r="GKO502" s="658"/>
      <c r="GKP502" s="658"/>
      <c r="GKQ502" s="658"/>
      <c r="GKR502" s="658"/>
      <c r="GKS502" s="658"/>
      <c r="GKT502" s="658"/>
      <c r="GKU502" s="658"/>
      <c r="GKV502" s="658"/>
      <c r="GKW502" s="658"/>
      <c r="GKX502" s="658"/>
      <c r="GKY502" s="658"/>
      <c r="GKZ502" s="658"/>
      <c r="GLA502" s="658"/>
      <c r="GLB502" s="658"/>
      <c r="GLC502" s="658"/>
      <c r="GLD502" s="658"/>
      <c r="GLE502" s="658"/>
      <c r="GLF502" s="658"/>
      <c r="GLG502" s="658"/>
      <c r="GLH502" s="658"/>
      <c r="GLI502" s="658"/>
      <c r="GLJ502" s="658"/>
      <c r="GLK502" s="658"/>
      <c r="GLL502" s="658"/>
      <c r="GLM502" s="658"/>
      <c r="GLN502" s="658"/>
      <c r="GLO502" s="658"/>
      <c r="GLP502" s="658"/>
      <c r="GLQ502" s="658"/>
      <c r="GLR502" s="658"/>
      <c r="GLS502" s="658"/>
      <c r="GLT502" s="658"/>
      <c r="GLU502" s="658"/>
      <c r="GLV502" s="658"/>
      <c r="GLW502" s="658"/>
      <c r="GLX502" s="658"/>
      <c r="GLY502" s="658"/>
      <c r="GLZ502" s="658"/>
      <c r="GMA502" s="658"/>
      <c r="GMB502" s="658"/>
      <c r="GMC502" s="658"/>
      <c r="GMD502" s="658"/>
      <c r="GME502" s="658"/>
      <c r="GMF502" s="658"/>
      <c r="GMG502" s="658"/>
      <c r="GMH502" s="658"/>
      <c r="GMI502" s="658"/>
      <c r="GMJ502" s="658"/>
      <c r="GMK502" s="658"/>
      <c r="GML502" s="658"/>
      <c r="GMM502" s="658"/>
      <c r="GMN502" s="658"/>
      <c r="GMO502" s="658"/>
      <c r="GMP502" s="658"/>
      <c r="GMQ502" s="658"/>
      <c r="GMR502" s="658"/>
      <c r="GMS502" s="658"/>
      <c r="GMT502" s="658"/>
      <c r="GMU502" s="658"/>
      <c r="GMV502" s="658"/>
      <c r="GMW502" s="658"/>
      <c r="GMX502" s="658"/>
      <c r="GMY502" s="658"/>
      <c r="GMZ502" s="658"/>
      <c r="GNA502" s="658"/>
      <c r="GNB502" s="658"/>
      <c r="GNC502" s="658"/>
      <c r="GND502" s="658"/>
      <c r="GNE502" s="658"/>
      <c r="GNF502" s="658"/>
      <c r="GNG502" s="658"/>
      <c r="GNH502" s="658"/>
      <c r="GNI502" s="658"/>
      <c r="GNJ502" s="658"/>
      <c r="GNK502" s="658"/>
      <c r="GNL502" s="658"/>
      <c r="GNM502" s="658"/>
      <c r="GNN502" s="658"/>
      <c r="GNO502" s="658"/>
      <c r="GNP502" s="658"/>
      <c r="GNQ502" s="658"/>
      <c r="GNR502" s="658"/>
      <c r="GNS502" s="658"/>
      <c r="GNT502" s="658"/>
      <c r="GNU502" s="658"/>
      <c r="GNV502" s="658"/>
      <c r="GNW502" s="658"/>
      <c r="GNX502" s="658"/>
      <c r="GNY502" s="658"/>
      <c r="GNZ502" s="658"/>
      <c r="GOA502" s="658"/>
      <c r="GOB502" s="658"/>
      <c r="GOC502" s="658"/>
      <c r="GOD502" s="658"/>
      <c r="GOE502" s="658"/>
      <c r="GOF502" s="658"/>
      <c r="GOG502" s="658"/>
      <c r="GOH502" s="658"/>
      <c r="GOI502" s="658"/>
      <c r="GOJ502" s="658"/>
      <c r="GOK502" s="658"/>
      <c r="GOL502" s="658"/>
      <c r="GOM502" s="658"/>
      <c r="GON502" s="658"/>
      <c r="GOO502" s="658"/>
      <c r="GOP502" s="658"/>
      <c r="GOQ502" s="658"/>
      <c r="GOR502" s="658"/>
      <c r="GOS502" s="658"/>
      <c r="GOT502" s="658"/>
      <c r="GOU502" s="658"/>
      <c r="GOV502" s="658"/>
      <c r="GOW502" s="658"/>
      <c r="GOX502" s="658"/>
      <c r="GOY502" s="658"/>
      <c r="GOZ502" s="658"/>
      <c r="GPA502" s="658"/>
      <c r="GPB502" s="658"/>
      <c r="GPC502" s="658"/>
      <c r="GPD502" s="658"/>
      <c r="GPE502" s="658"/>
      <c r="GPF502" s="658"/>
      <c r="GPG502" s="658"/>
      <c r="GPH502" s="658"/>
      <c r="GPI502" s="658"/>
      <c r="GPJ502" s="658"/>
      <c r="GPK502" s="658"/>
      <c r="GPL502" s="658"/>
      <c r="GPM502" s="658"/>
      <c r="GPN502" s="658"/>
      <c r="GPO502" s="658"/>
      <c r="GPP502" s="658"/>
      <c r="GPQ502" s="658"/>
      <c r="GPR502" s="658"/>
      <c r="GPS502" s="658"/>
      <c r="GPT502" s="658"/>
      <c r="GPU502" s="658"/>
      <c r="GPV502" s="658"/>
      <c r="GPW502" s="658"/>
      <c r="GPX502" s="658"/>
      <c r="GPY502" s="658"/>
      <c r="GPZ502" s="658"/>
      <c r="GQA502" s="658"/>
      <c r="GQB502" s="658"/>
      <c r="GQC502" s="658"/>
      <c r="GQD502" s="658"/>
      <c r="GQE502" s="658"/>
      <c r="GQF502" s="658"/>
      <c r="GQG502" s="658"/>
      <c r="GQH502" s="658"/>
      <c r="GQI502" s="658"/>
      <c r="GQJ502" s="658"/>
      <c r="GQK502" s="658"/>
      <c r="GQL502" s="658"/>
      <c r="GQM502" s="658"/>
      <c r="GQN502" s="658"/>
      <c r="GQO502" s="658"/>
      <c r="GQP502" s="658"/>
      <c r="GQQ502" s="658"/>
      <c r="GQR502" s="658"/>
      <c r="GQS502" s="658"/>
      <c r="GQT502" s="658"/>
      <c r="GQU502" s="658"/>
      <c r="GQV502" s="658"/>
      <c r="GQW502" s="658"/>
      <c r="GQX502" s="658"/>
      <c r="GQY502" s="658"/>
      <c r="GQZ502" s="658"/>
      <c r="GRA502" s="658"/>
      <c r="GRB502" s="658"/>
      <c r="GRC502" s="658"/>
      <c r="GRD502" s="658"/>
      <c r="GRE502" s="658"/>
      <c r="GRF502" s="658"/>
      <c r="GRG502" s="658"/>
      <c r="GRH502" s="658"/>
      <c r="GRI502" s="658"/>
      <c r="GRJ502" s="658"/>
      <c r="GRK502" s="658"/>
      <c r="GRL502" s="658"/>
      <c r="GRM502" s="658"/>
      <c r="GRN502" s="658"/>
      <c r="GRO502" s="658"/>
      <c r="GRP502" s="658"/>
      <c r="GRQ502" s="658"/>
      <c r="GRR502" s="658"/>
      <c r="GRS502" s="658"/>
      <c r="GRT502" s="658"/>
      <c r="GRU502" s="658"/>
      <c r="GRV502" s="658"/>
      <c r="GRW502" s="658"/>
      <c r="GRX502" s="658"/>
      <c r="GRY502" s="658"/>
      <c r="GRZ502" s="658"/>
      <c r="GSA502" s="658"/>
      <c r="GSB502" s="658"/>
      <c r="GSC502" s="658"/>
      <c r="GSD502" s="658"/>
      <c r="GSE502" s="658"/>
      <c r="GSF502" s="658"/>
      <c r="GSG502" s="658"/>
      <c r="GSH502" s="658"/>
      <c r="GSI502" s="658"/>
      <c r="GSJ502" s="658"/>
      <c r="GSK502" s="658"/>
      <c r="GSL502" s="658"/>
      <c r="GSM502" s="658"/>
      <c r="GSN502" s="658"/>
      <c r="GSO502" s="658"/>
      <c r="GSP502" s="658"/>
      <c r="GSQ502" s="658"/>
      <c r="GSR502" s="658"/>
      <c r="GSS502" s="658"/>
      <c r="GST502" s="658"/>
      <c r="GSU502" s="658"/>
      <c r="GSV502" s="658"/>
      <c r="GSW502" s="658"/>
      <c r="GSX502" s="658"/>
      <c r="GSY502" s="658"/>
      <c r="GSZ502" s="658"/>
      <c r="GTA502" s="658"/>
      <c r="GTB502" s="658"/>
      <c r="GTC502" s="658"/>
      <c r="GTD502" s="658"/>
      <c r="GTE502" s="658"/>
      <c r="GTF502" s="658"/>
      <c r="GTG502" s="658"/>
      <c r="GTH502" s="658"/>
      <c r="GTI502" s="658"/>
      <c r="GTJ502" s="658"/>
      <c r="GTK502" s="658"/>
      <c r="GTL502" s="658"/>
      <c r="GTM502" s="658"/>
      <c r="GTN502" s="658"/>
      <c r="GTO502" s="658"/>
      <c r="GTP502" s="658"/>
      <c r="GTQ502" s="658"/>
      <c r="GTR502" s="658"/>
      <c r="GTS502" s="658"/>
      <c r="GTT502" s="658"/>
      <c r="GTU502" s="658"/>
      <c r="GTV502" s="658"/>
      <c r="GTW502" s="658"/>
      <c r="GTX502" s="658"/>
      <c r="GTY502" s="658"/>
      <c r="GTZ502" s="658"/>
      <c r="GUA502" s="658"/>
      <c r="GUB502" s="658"/>
      <c r="GUC502" s="658"/>
      <c r="GUD502" s="658"/>
      <c r="GUE502" s="658"/>
      <c r="GUF502" s="658"/>
      <c r="GUG502" s="658"/>
      <c r="GUH502" s="658"/>
      <c r="GUI502" s="658"/>
      <c r="GUJ502" s="658"/>
      <c r="GUK502" s="658"/>
      <c r="GUL502" s="658"/>
      <c r="GUM502" s="658"/>
      <c r="GUN502" s="658"/>
      <c r="GUO502" s="658"/>
      <c r="GUP502" s="658"/>
      <c r="GUQ502" s="658"/>
      <c r="GUR502" s="658"/>
      <c r="GUS502" s="658"/>
      <c r="GUT502" s="658"/>
      <c r="GUU502" s="658"/>
      <c r="GUV502" s="658"/>
      <c r="GUW502" s="658"/>
      <c r="GUX502" s="658"/>
      <c r="GUY502" s="658"/>
      <c r="GUZ502" s="658"/>
      <c r="GVA502" s="658"/>
      <c r="GVB502" s="658"/>
      <c r="GVC502" s="658"/>
      <c r="GVD502" s="658"/>
      <c r="GVE502" s="658"/>
      <c r="GVF502" s="658"/>
      <c r="GVG502" s="658"/>
      <c r="GVH502" s="658"/>
      <c r="GVI502" s="658"/>
      <c r="GVJ502" s="658"/>
      <c r="GVK502" s="658"/>
      <c r="GVL502" s="658"/>
      <c r="GVM502" s="658"/>
      <c r="GVN502" s="658"/>
      <c r="GVO502" s="658"/>
      <c r="GVP502" s="658"/>
      <c r="GVQ502" s="658"/>
      <c r="GVR502" s="658"/>
      <c r="GVS502" s="658"/>
      <c r="GVT502" s="658"/>
      <c r="GVU502" s="658"/>
      <c r="GVV502" s="658"/>
      <c r="GVW502" s="658"/>
      <c r="GVX502" s="658"/>
      <c r="GVY502" s="658"/>
      <c r="GVZ502" s="658"/>
      <c r="GWA502" s="658"/>
      <c r="GWB502" s="658"/>
      <c r="GWC502" s="658"/>
      <c r="GWD502" s="658"/>
      <c r="GWE502" s="658"/>
      <c r="GWF502" s="658"/>
      <c r="GWG502" s="658"/>
      <c r="GWH502" s="658"/>
      <c r="GWI502" s="658"/>
      <c r="GWJ502" s="658"/>
      <c r="GWK502" s="658"/>
      <c r="GWL502" s="658"/>
      <c r="GWM502" s="658"/>
      <c r="GWN502" s="658"/>
      <c r="GWO502" s="658"/>
      <c r="GWP502" s="658"/>
      <c r="GWQ502" s="658"/>
      <c r="GWR502" s="658"/>
      <c r="GWS502" s="658"/>
      <c r="GWT502" s="658"/>
      <c r="GWU502" s="658"/>
      <c r="GWV502" s="658"/>
      <c r="GWW502" s="658"/>
      <c r="GWX502" s="658"/>
      <c r="GWY502" s="658"/>
      <c r="GWZ502" s="658"/>
      <c r="GXA502" s="658"/>
      <c r="GXB502" s="658"/>
      <c r="GXC502" s="658"/>
      <c r="GXD502" s="658"/>
      <c r="GXE502" s="658"/>
      <c r="GXF502" s="658"/>
      <c r="GXG502" s="658"/>
      <c r="GXH502" s="658"/>
      <c r="GXI502" s="658"/>
      <c r="GXJ502" s="658"/>
      <c r="GXK502" s="658"/>
      <c r="GXL502" s="658"/>
      <c r="GXM502" s="658"/>
      <c r="GXN502" s="658"/>
      <c r="GXO502" s="658"/>
      <c r="GXP502" s="658"/>
      <c r="GXQ502" s="658"/>
      <c r="GXR502" s="658"/>
      <c r="GXS502" s="658"/>
      <c r="GXT502" s="658"/>
      <c r="GXU502" s="658"/>
      <c r="GXV502" s="658"/>
      <c r="GXW502" s="658"/>
      <c r="GXX502" s="658"/>
      <c r="GXY502" s="658"/>
      <c r="GXZ502" s="658"/>
      <c r="GYA502" s="658"/>
      <c r="GYB502" s="658"/>
      <c r="GYC502" s="658"/>
      <c r="GYD502" s="658"/>
      <c r="GYE502" s="658"/>
      <c r="GYF502" s="658"/>
      <c r="GYG502" s="658"/>
      <c r="GYH502" s="658"/>
      <c r="GYI502" s="658"/>
      <c r="GYJ502" s="658"/>
      <c r="GYK502" s="658"/>
      <c r="GYL502" s="658"/>
      <c r="GYM502" s="658"/>
      <c r="GYN502" s="658"/>
      <c r="GYO502" s="658"/>
      <c r="GYP502" s="658"/>
      <c r="GYQ502" s="658"/>
      <c r="GYR502" s="658"/>
      <c r="GYS502" s="658"/>
      <c r="GYT502" s="658"/>
      <c r="GYU502" s="658"/>
      <c r="GYV502" s="658"/>
      <c r="GYW502" s="658"/>
      <c r="GYX502" s="658"/>
      <c r="GYY502" s="658"/>
      <c r="GYZ502" s="658"/>
      <c r="GZA502" s="658"/>
      <c r="GZB502" s="658"/>
      <c r="GZC502" s="658"/>
      <c r="GZD502" s="658"/>
      <c r="GZE502" s="658"/>
      <c r="GZF502" s="658"/>
      <c r="GZG502" s="658"/>
      <c r="GZH502" s="658"/>
      <c r="GZI502" s="658"/>
      <c r="GZJ502" s="658"/>
      <c r="GZK502" s="658"/>
      <c r="GZL502" s="658"/>
      <c r="GZM502" s="658"/>
      <c r="GZN502" s="658"/>
      <c r="GZO502" s="658"/>
      <c r="GZP502" s="658"/>
      <c r="GZQ502" s="658"/>
      <c r="GZR502" s="658"/>
      <c r="GZS502" s="658"/>
      <c r="GZT502" s="658"/>
      <c r="GZU502" s="658"/>
      <c r="GZV502" s="658"/>
      <c r="GZW502" s="658"/>
      <c r="GZX502" s="658"/>
      <c r="GZY502" s="658"/>
      <c r="GZZ502" s="658"/>
      <c r="HAA502" s="658"/>
      <c r="HAB502" s="658"/>
      <c r="HAC502" s="658"/>
      <c r="HAD502" s="658"/>
      <c r="HAE502" s="658"/>
      <c r="HAF502" s="658"/>
      <c r="HAG502" s="658"/>
      <c r="HAH502" s="658"/>
      <c r="HAI502" s="658"/>
      <c r="HAJ502" s="658"/>
      <c r="HAK502" s="658"/>
      <c r="HAL502" s="658"/>
      <c r="HAM502" s="658"/>
      <c r="HAN502" s="658"/>
      <c r="HAO502" s="658"/>
      <c r="HAP502" s="658"/>
      <c r="HAQ502" s="658"/>
      <c r="HAR502" s="658"/>
      <c r="HAS502" s="658"/>
      <c r="HAT502" s="658"/>
      <c r="HAU502" s="658"/>
      <c r="HAV502" s="658"/>
      <c r="HAW502" s="658"/>
      <c r="HAX502" s="658"/>
      <c r="HAY502" s="658"/>
      <c r="HAZ502" s="658"/>
      <c r="HBA502" s="658"/>
      <c r="HBB502" s="658"/>
      <c r="HBC502" s="658"/>
      <c r="HBD502" s="658"/>
      <c r="HBE502" s="658"/>
      <c r="HBF502" s="658"/>
      <c r="HBG502" s="658"/>
      <c r="HBH502" s="658"/>
      <c r="HBI502" s="658"/>
      <c r="HBJ502" s="658"/>
      <c r="HBK502" s="658"/>
      <c r="HBL502" s="658"/>
      <c r="HBM502" s="658"/>
      <c r="HBN502" s="658"/>
      <c r="HBO502" s="658"/>
      <c r="HBP502" s="658"/>
      <c r="HBQ502" s="658"/>
      <c r="HBR502" s="658"/>
      <c r="HBS502" s="658"/>
      <c r="HBT502" s="658"/>
      <c r="HBU502" s="658"/>
      <c r="HBV502" s="658"/>
      <c r="HBW502" s="658"/>
      <c r="HBX502" s="658"/>
      <c r="HBY502" s="658"/>
      <c r="HBZ502" s="658"/>
      <c r="HCA502" s="658"/>
      <c r="HCB502" s="658"/>
      <c r="HCC502" s="658"/>
      <c r="HCD502" s="658"/>
      <c r="HCE502" s="658"/>
      <c r="HCF502" s="658"/>
      <c r="HCG502" s="658"/>
      <c r="HCH502" s="658"/>
      <c r="HCI502" s="658"/>
      <c r="HCJ502" s="658"/>
      <c r="HCK502" s="658"/>
      <c r="HCL502" s="658"/>
      <c r="HCM502" s="658"/>
      <c r="HCN502" s="658"/>
      <c r="HCO502" s="658"/>
      <c r="HCP502" s="658"/>
      <c r="HCQ502" s="658"/>
      <c r="HCR502" s="658"/>
      <c r="HCS502" s="658"/>
      <c r="HCT502" s="658"/>
      <c r="HCU502" s="658"/>
      <c r="HCV502" s="658"/>
      <c r="HCW502" s="658"/>
      <c r="HCX502" s="658"/>
      <c r="HCY502" s="658"/>
      <c r="HCZ502" s="658"/>
      <c r="HDA502" s="658"/>
      <c r="HDB502" s="658"/>
      <c r="HDC502" s="658"/>
      <c r="HDD502" s="658"/>
      <c r="HDE502" s="658"/>
      <c r="HDF502" s="658"/>
      <c r="HDG502" s="658"/>
      <c r="HDH502" s="658"/>
      <c r="HDI502" s="658"/>
      <c r="HDJ502" s="658"/>
      <c r="HDK502" s="658"/>
      <c r="HDL502" s="658"/>
      <c r="HDM502" s="658"/>
      <c r="HDN502" s="658"/>
      <c r="HDO502" s="658"/>
      <c r="HDP502" s="658"/>
      <c r="HDQ502" s="658"/>
      <c r="HDR502" s="658"/>
      <c r="HDS502" s="658"/>
      <c r="HDT502" s="658"/>
      <c r="HDU502" s="658"/>
      <c r="HDV502" s="658"/>
      <c r="HDW502" s="658"/>
      <c r="HDX502" s="658"/>
      <c r="HDY502" s="658"/>
      <c r="HDZ502" s="658"/>
      <c r="HEA502" s="658"/>
      <c r="HEB502" s="658"/>
      <c r="HEC502" s="658"/>
      <c r="HED502" s="658"/>
      <c r="HEE502" s="658"/>
      <c r="HEF502" s="658"/>
      <c r="HEG502" s="658"/>
      <c r="HEH502" s="658"/>
      <c r="HEI502" s="658"/>
      <c r="HEJ502" s="658"/>
      <c r="HEK502" s="658"/>
      <c r="HEL502" s="658"/>
      <c r="HEM502" s="658"/>
      <c r="HEN502" s="658"/>
      <c r="HEO502" s="658"/>
      <c r="HEP502" s="658"/>
      <c r="HEQ502" s="658"/>
      <c r="HER502" s="658"/>
      <c r="HES502" s="658"/>
      <c r="HET502" s="658"/>
      <c r="HEU502" s="658"/>
      <c r="HEV502" s="658"/>
      <c r="HEW502" s="658"/>
      <c r="HEX502" s="658"/>
      <c r="HEY502" s="658"/>
      <c r="HEZ502" s="658"/>
      <c r="HFA502" s="658"/>
      <c r="HFB502" s="658"/>
      <c r="HFC502" s="658"/>
      <c r="HFD502" s="658"/>
      <c r="HFE502" s="658"/>
      <c r="HFF502" s="658"/>
      <c r="HFG502" s="658"/>
      <c r="HFH502" s="658"/>
      <c r="HFI502" s="658"/>
      <c r="HFJ502" s="658"/>
      <c r="HFK502" s="658"/>
      <c r="HFL502" s="658"/>
      <c r="HFM502" s="658"/>
      <c r="HFN502" s="658"/>
      <c r="HFO502" s="658"/>
      <c r="HFP502" s="658"/>
      <c r="HFQ502" s="658"/>
      <c r="HFR502" s="658"/>
      <c r="HFS502" s="658"/>
      <c r="HFT502" s="658"/>
      <c r="HFU502" s="658"/>
      <c r="HFV502" s="658"/>
      <c r="HFW502" s="658"/>
      <c r="HFX502" s="658"/>
      <c r="HFY502" s="658"/>
      <c r="HFZ502" s="658"/>
      <c r="HGA502" s="658"/>
      <c r="HGB502" s="658"/>
      <c r="HGC502" s="658"/>
      <c r="HGD502" s="658"/>
      <c r="HGE502" s="658"/>
      <c r="HGF502" s="658"/>
      <c r="HGG502" s="658"/>
      <c r="HGH502" s="658"/>
      <c r="HGI502" s="658"/>
      <c r="HGJ502" s="658"/>
      <c r="HGK502" s="658"/>
      <c r="HGL502" s="658"/>
      <c r="HGM502" s="658"/>
      <c r="HGN502" s="658"/>
      <c r="HGO502" s="658"/>
      <c r="HGP502" s="658"/>
      <c r="HGQ502" s="658"/>
      <c r="HGR502" s="658"/>
      <c r="HGS502" s="658"/>
      <c r="HGT502" s="658"/>
      <c r="HGU502" s="658"/>
      <c r="HGV502" s="658"/>
      <c r="HGW502" s="658"/>
      <c r="HGX502" s="658"/>
      <c r="HGY502" s="658"/>
      <c r="HGZ502" s="658"/>
      <c r="HHA502" s="658"/>
      <c r="HHB502" s="658"/>
      <c r="HHC502" s="658"/>
      <c r="HHD502" s="658"/>
      <c r="HHE502" s="658"/>
      <c r="HHF502" s="658"/>
      <c r="HHG502" s="658"/>
      <c r="HHH502" s="658"/>
      <c r="HHI502" s="658"/>
      <c r="HHJ502" s="658"/>
      <c r="HHK502" s="658"/>
      <c r="HHL502" s="658"/>
      <c r="HHM502" s="658"/>
      <c r="HHN502" s="658"/>
      <c r="HHO502" s="658"/>
      <c r="HHP502" s="658"/>
      <c r="HHQ502" s="658"/>
      <c r="HHR502" s="658"/>
      <c r="HHS502" s="658"/>
      <c r="HHT502" s="658"/>
      <c r="HHU502" s="658"/>
      <c r="HHV502" s="658"/>
      <c r="HHW502" s="658"/>
      <c r="HHX502" s="658"/>
      <c r="HHY502" s="658"/>
      <c r="HHZ502" s="658"/>
      <c r="HIA502" s="658"/>
      <c r="HIB502" s="658"/>
      <c r="HIC502" s="658"/>
      <c r="HID502" s="658"/>
      <c r="HIE502" s="658"/>
      <c r="HIF502" s="658"/>
      <c r="HIG502" s="658"/>
      <c r="HIH502" s="658"/>
      <c r="HII502" s="658"/>
      <c r="HIJ502" s="658"/>
      <c r="HIK502" s="658"/>
      <c r="HIL502" s="658"/>
      <c r="HIM502" s="658"/>
      <c r="HIN502" s="658"/>
      <c r="HIO502" s="658"/>
      <c r="HIP502" s="658"/>
      <c r="HIQ502" s="658"/>
      <c r="HIR502" s="658"/>
      <c r="HIS502" s="658"/>
      <c r="HIT502" s="658"/>
      <c r="HIU502" s="658"/>
      <c r="HIV502" s="658"/>
      <c r="HIW502" s="658"/>
      <c r="HIX502" s="658"/>
      <c r="HIY502" s="658"/>
      <c r="HIZ502" s="658"/>
      <c r="HJA502" s="658"/>
      <c r="HJB502" s="658"/>
      <c r="HJC502" s="658"/>
      <c r="HJD502" s="658"/>
      <c r="HJE502" s="658"/>
      <c r="HJF502" s="658"/>
      <c r="HJG502" s="658"/>
      <c r="HJH502" s="658"/>
      <c r="HJI502" s="658"/>
      <c r="HJJ502" s="658"/>
      <c r="HJK502" s="658"/>
      <c r="HJL502" s="658"/>
      <c r="HJM502" s="658"/>
      <c r="HJN502" s="658"/>
      <c r="HJO502" s="658"/>
      <c r="HJP502" s="658"/>
      <c r="HJQ502" s="658"/>
      <c r="HJR502" s="658"/>
      <c r="HJS502" s="658"/>
      <c r="HJT502" s="658"/>
      <c r="HJU502" s="658"/>
      <c r="HJV502" s="658"/>
      <c r="HJW502" s="658"/>
      <c r="HJX502" s="658"/>
      <c r="HJY502" s="658"/>
      <c r="HJZ502" s="658"/>
      <c r="HKA502" s="658"/>
      <c r="HKB502" s="658"/>
      <c r="HKC502" s="658"/>
      <c r="HKD502" s="658"/>
      <c r="HKE502" s="658"/>
      <c r="HKF502" s="658"/>
      <c r="HKG502" s="658"/>
      <c r="HKH502" s="658"/>
      <c r="HKI502" s="658"/>
      <c r="HKJ502" s="658"/>
      <c r="HKK502" s="658"/>
      <c r="HKL502" s="658"/>
      <c r="HKM502" s="658"/>
      <c r="HKN502" s="658"/>
      <c r="HKO502" s="658"/>
      <c r="HKP502" s="658"/>
      <c r="HKQ502" s="658"/>
      <c r="HKR502" s="658"/>
      <c r="HKS502" s="658"/>
      <c r="HKT502" s="658"/>
      <c r="HKU502" s="658"/>
      <c r="HKV502" s="658"/>
      <c r="HKW502" s="658"/>
      <c r="HKX502" s="658"/>
      <c r="HKY502" s="658"/>
      <c r="HKZ502" s="658"/>
      <c r="HLA502" s="658"/>
      <c r="HLB502" s="658"/>
      <c r="HLC502" s="658"/>
      <c r="HLD502" s="658"/>
      <c r="HLE502" s="658"/>
      <c r="HLF502" s="658"/>
      <c r="HLG502" s="658"/>
      <c r="HLH502" s="658"/>
      <c r="HLI502" s="658"/>
      <c r="HLJ502" s="658"/>
      <c r="HLK502" s="658"/>
      <c r="HLL502" s="658"/>
      <c r="HLM502" s="658"/>
      <c r="HLN502" s="658"/>
      <c r="HLO502" s="658"/>
      <c r="HLP502" s="658"/>
      <c r="HLQ502" s="658"/>
      <c r="HLR502" s="658"/>
      <c r="HLS502" s="658"/>
      <c r="HLT502" s="658"/>
      <c r="HLU502" s="658"/>
      <c r="HLV502" s="658"/>
      <c r="HLW502" s="658"/>
      <c r="HLX502" s="658"/>
      <c r="HLY502" s="658"/>
      <c r="HLZ502" s="658"/>
      <c r="HMA502" s="658"/>
      <c r="HMB502" s="658"/>
      <c r="HMC502" s="658"/>
      <c r="HMD502" s="658"/>
      <c r="HME502" s="658"/>
      <c r="HMF502" s="658"/>
      <c r="HMG502" s="658"/>
      <c r="HMH502" s="658"/>
      <c r="HMI502" s="658"/>
      <c r="HMJ502" s="658"/>
      <c r="HMK502" s="658"/>
      <c r="HML502" s="658"/>
      <c r="HMM502" s="658"/>
      <c r="HMN502" s="658"/>
      <c r="HMO502" s="658"/>
      <c r="HMP502" s="658"/>
      <c r="HMQ502" s="658"/>
      <c r="HMR502" s="658"/>
      <c r="HMS502" s="658"/>
      <c r="HMT502" s="658"/>
      <c r="HMU502" s="658"/>
      <c r="HMV502" s="658"/>
      <c r="HMW502" s="658"/>
      <c r="HMX502" s="658"/>
      <c r="HMY502" s="658"/>
      <c r="HMZ502" s="658"/>
      <c r="HNA502" s="658"/>
      <c r="HNB502" s="658"/>
      <c r="HNC502" s="658"/>
      <c r="HND502" s="658"/>
      <c r="HNE502" s="658"/>
      <c r="HNF502" s="658"/>
      <c r="HNG502" s="658"/>
      <c r="HNH502" s="658"/>
      <c r="HNI502" s="658"/>
      <c r="HNJ502" s="658"/>
      <c r="HNK502" s="658"/>
      <c r="HNL502" s="658"/>
      <c r="HNM502" s="658"/>
      <c r="HNN502" s="658"/>
      <c r="HNO502" s="658"/>
      <c r="HNP502" s="658"/>
      <c r="HNQ502" s="658"/>
      <c r="HNR502" s="658"/>
      <c r="HNS502" s="658"/>
      <c r="HNT502" s="658"/>
      <c r="HNU502" s="658"/>
      <c r="HNV502" s="658"/>
      <c r="HNW502" s="658"/>
      <c r="HNX502" s="658"/>
      <c r="HNY502" s="658"/>
      <c r="HNZ502" s="658"/>
      <c r="HOA502" s="658"/>
      <c r="HOB502" s="658"/>
      <c r="HOC502" s="658"/>
      <c r="HOD502" s="658"/>
      <c r="HOE502" s="658"/>
      <c r="HOF502" s="658"/>
      <c r="HOG502" s="658"/>
      <c r="HOH502" s="658"/>
      <c r="HOI502" s="658"/>
      <c r="HOJ502" s="658"/>
      <c r="HOK502" s="658"/>
      <c r="HOL502" s="658"/>
      <c r="HOM502" s="658"/>
      <c r="HON502" s="658"/>
      <c r="HOO502" s="658"/>
      <c r="HOP502" s="658"/>
      <c r="HOQ502" s="658"/>
      <c r="HOR502" s="658"/>
      <c r="HOS502" s="658"/>
      <c r="HOT502" s="658"/>
      <c r="HOU502" s="658"/>
      <c r="HOV502" s="658"/>
      <c r="HOW502" s="658"/>
      <c r="HOX502" s="658"/>
      <c r="HOY502" s="658"/>
      <c r="HOZ502" s="658"/>
      <c r="HPA502" s="658"/>
      <c r="HPB502" s="658"/>
      <c r="HPC502" s="658"/>
      <c r="HPD502" s="658"/>
      <c r="HPE502" s="658"/>
      <c r="HPF502" s="658"/>
      <c r="HPG502" s="658"/>
      <c r="HPH502" s="658"/>
      <c r="HPI502" s="658"/>
      <c r="HPJ502" s="658"/>
      <c r="HPK502" s="658"/>
      <c r="HPL502" s="658"/>
      <c r="HPM502" s="658"/>
      <c r="HPN502" s="658"/>
      <c r="HPO502" s="658"/>
      <c r="HPP502" s="658"/>
      <c r="HPQ502" s="658"/>
      <c r="HPR502" s="658"/>
      <c r="HPS502" s="658"/>
      <c r="HPT502" s="658"/>
      <c r="HPU502" s="658"/>
      <c r="HPV502" s="658"/>
      <c r="HPW502" s="658"/>
      <c r="HPX502" s="658"/>
      <c r="HPY502" s="658"/>
      <c r="HPZ502" s="658"/>
      <c r="HQA502" s="658"/>
      <c r="HQB502" s="658"/>
      <c r="HQC502" s="658"/>
      <c r="HQD502" s="658"/>
      <c r="HQE502" s="658"/>
      <c r="HQF502" s="658"/>
      <c r="HQG502" s="658"/>
      <c r="HQH502" s="658"/>
      <c r="HQI502" s="658"/>
      <c r="HQJ502" s="658"/>
      <c r="HQK502" s="658"/>
      <c r="HQL502" s="658"/>
      <c r="HQM502" s="658"/>
      <c r="HQN502" s="658"/>
      <c r="HQO502" s="658"/>
      <c r="HQP502" s="658"/>
      <c r="HQQ502" s="658"/>
      <c r="HQR502" s="658"/>
      <c r="HQS502" s="658"/>
      <c r="HQT502" s="658"/>
      <c r="HQU502" s="658"/>
      <c r="HQV502" s="658"/>
      <c r="HQW502" s="658"/>
      <c r="HQX502" s="658"/>
      <c r="HQY502" s="658"/>
      <c r="HQZ502" s="658"/>
      <c r="HRA502" s="658"/>
      <c r="HRB502" s="658"/>
      <c r="HRC502" s="658"/>
      <c r="HRD502" s="658"/>
      <c r="HRE502" s="658"/>
      <c r="HRF502" s="658"/>
      <c r="HRG502" s="658"/>
      <c r="HRH502" s="658"/>
      <c r="HRI502" s="658"/>
      <c r="HRJ502" s="658"/>
      <c r="HRK502" s="658"/>
      <c r="HRL502" s="658"/>
      <c r="HRM502" s="658"/>
      <c r="HRN502" s="658"/>
      <c r="HRO502" s="658"/>
      <c r="HRP502" s="658"/>
      <c r="HRQ502" s="658"/>
      <c r="HRR502" s="658"/>
      <c r="HRS502" s="658"/>
      <c r="HRT502" s="658"/>
      <c r="HRU502" s="658"/>
      <c r="HRV502" s="658"/>
      <c r="HRW502" s="658"/>
      <c r="HRX502" s="658"/>
      <c r="HRY502" s="658"/>
      <c r="HRZ502" s="658"/>
      <c r="HSA502" s="658"/>
      <c r="HSB502" s="658"/>
      <c r="HSC502" s="658"/>
      <c r="HSD502" s="658"/>
      <c r="HSE502" s="658"/>
      <c r="HSF502" s="658"/>
      <c r="HSG502" s="658"/>
      <c r="HSH502" s="658"/>
      <c r="HSI502" s="658"/>
      <c r="HSJ502" s="658"/>
      <c r="HSK502" s="658"/>
      <c r="HSL502" s="658"/>
      <c r="HSM502" s="658"/>
      <c r="HSN502" s="658"/>
      <c r="HSO502" s="658"/>
      <c r="HSP502" s="658"/>
      <c r="HSQ502" s="658"/>
      <c r="HSR502" s="658"/>
      <c r="HSS502" s="658"/>
      <c r="HST502" s="658"/>
      <c r="HSU502" s="658"/>
      <c r="HSV502" s="658"/>
      <c r="HSW502" s="658"/>
      <c r="HSX502" s="658"/>
      <c r="HSY502" s="658"/>
      <c r="HSZ502" s="658"/>
      <c r="HTA502" s="658"/>
      <c r="HTB502" s="658"/>
      <c r="HTC502" s="658"/>
      <c r="HTD502" s="658"/>
      <c r="HTE502" s="658"/>
      <c r="HTF502" s="658"/>
      <c r="HTG502" s="658"/>
      <c r="HTH502" s="658"/>
      <c r="HTI502" s="658"/>
      <c r="HTJ502" s="658"/>
      <c r="HTK502" s="658"/>
      <c r="HTL502" s="658"/>
      <c r="HTM502" s="658"/>
      <c r="HTN502" s="658"/>
      <c r="HTO502" s="658"/>
      <c r="HTP502" s="658"/>
      <c r="HTQ502" s="658"/>
      <c r="HTR502" s="658"/>
      <c r="HTS502" s="658"/>
      <c r="HTT502" s="658"/>
      <c r="HTU502" s="658"/>
      <c r="HTV502" s="658"/>
      <c r="HTW502" s="658"/>
      <c r="HTX502" s="658"/>
      <c r="HTY502" s="658"/>
      <c r="HTZ502" s="658"/>
      <c r="HUA502" s="658"/>
      <c r="HUB502" s="658"/>
      <c r="HUC502" s="658"/>
      <c r="HUD502" s="658"/>
      <c r="HUE502" s="658"/>
      <c r="HUF502" s="658"/>
      <c r="HUG502" s="658"/>
      <c r="HUH502" s="658"/>
      <c r="HUI502" s="658"/>
      <c r="HUJ502" s="658"/>
      <c r="HUK502" s="658"/>
      <c r="HUL502" s="658"/>
      <c r="HUM502" s="658"/>
      <c r="HUN502" s="658"/>
      <c r="HUO502" s="658"/>
      <c r="HUP502" s="658"/>
      <c r="HUQ502" s="658"/>
      <c r="HUR502" s="658"/>
      <c r="HUS502" s="658"/>
      <c r="HUT502" s="658"/>
      <c r="HUU502" s="658"/>
      <c r="HUV502" s="658"/>
      <c r="HUW502" s="658"/>
      <c r="HUX502" s="658"/>
      <c r="HUY502" s="658"/>
      <c r="HUZ502" s="658"/>
      <c r="HVA502" s="658"/>
      <c r="HVB502" s="658"/>
      <c r="HVC502" s="658"/>
      <c r="HVD502" s="658"/>
      <c r="HVE502" s="658"/>
      <c r="HVF502" s="658"/>
      <c r="HVG502" s="658"/>
      <c r="HVH502" s="658"/>
      <c r="HVI502" s="658"/>
      <c r="HVJ502" s="658"/>
      <c r="HVK502" s="658"/>
      <c r="HVL502" s="658"/>
      <c r="HVM502" s="658"/>
      <c r="HVN502" s="658"/>
      <c r="HVO502" s="658"/>
      <c r="HVP502" s="658"/>
      <c r="HVQ502" s="658"/>
      <c r="HVR502" s="658"/>
      <c r="HVS502" s="658"/>
      <c r="HVT502" s="658"/>
      <c r="HVU502" s="658"/>
      <c r="HVV502" s="658"/>
      <c r="HVW502" s="658"/>
      <c r="HVX502" s="658"/>
      <c r="HVY502" s="658"/>
      <c r="HVZ502" s="658"/>
      <c r="HWA502" s="658"/>
      <c r="HWB502" s="658"/>
      <c r="HWC502" s="658"/>
      <c r="HWD502" s="658"/>
      <c r="HWE502" s="658"/>
      <c r="HWF502" s="658"/>
      <c r="HWG502" s="658"/>
      <c r="HWH502" s="658"/>
      <c r="HWI502" s="658"/>
      <c r="HWJ502" s="658"/>
      <c r="HWK502" s="658"/>
      <c r="HWL502" s="658"/>
      <c r="HWM502" s="658"/>
      <c r="HWN502" s="658"/>
      <c r="HWO502" s="658"/>
      <c r="HWP502" s="658"/>
      <c r="HWQ502" s="658"/>
      <c r="HWR502" s="658"/>
      <c r="HWS502" s="658"/>
      <c r="HWT502" s="658"/>
      <c r="HWU502" s="658"/>
      <c r="HWV502" s="658"/>
      <c r="HWW502" s="658"/>
      <c r="HWX502" s="658"/>
      <c r="HWY502" s="658"/>
      <c r="HWZ502" s="658"/>
      <c r="HXA502" s="658"/>
      <c r="HXB502" s="658"/>
      <c r="HXC502" s="658"/>
      <c r="HXD502" s="658"/>
      <c r="HXE502" s="658"/>
      <c r="HXF502" s="658"/>
      <c r="HXG502" s="658"/>
      <c r="HXH502" s="658"/>
      <c r="HXI502" s="658"/>
      <c r="HXJ502" s="658"/>
      <c r="HXK502" s="658"/>
      <c r="HXL502" s="658"/>
      <c r="HXM502" s="658"/>
      <c r="HXN502" s="658"/>
      <c r="HXO502" s="658"/>
      <c r="HXP502" s="658"/>
      <c r="HXQ502" s="658"/>
      <c r="HXR502" s="658"/>
      <c r="HXS502" s="658"/>
      <c r="HXT502" s="658"/>
      <c r="HXU502" s="658"/>
      <c r="HXV502" s="658"/>
      <c r="HXW502" s="658"/>
      <c r="HXX502" s="658"/>
      <c r="HXY502" s="658"/>
      <c r="HXZ502" s="658"/>
      <c r="HYA502" s="658"/>
      <c r="HYB502" s="658"/>
      <c r="HYC502" s="658"/>
      <c r="HYD502" s="658"/>
      <c r="HYE502" s="658"/>
      <c r="HYF502" s="658"/>
      <c r="HYG502" s="658"/>
      <c r="HYH502" s="658"/>
      <c r="HYI502" s="658"/>
      <c r="HYJ502" s="658"/>
      <c r="HYK502" s="658"/>
      <c r="HYL502" s="658"/>
      <c r="HYM502" s="658"/>
      <c r="HYN502" s="658"/>
      <c r="HYO502" s="658"/>
      <c r="HYP502" s="658"/>
      <c r="HYQ502" s="658"/>
      <c r="HYR502" s="658"/>
      <c r="HYS502" s="658"/>
      <c r="HYT502" s="658"/>
      <c r="HYU502" s="658"/>
      <c r="HYV502" s="658"/>
      <c r="HYW502" s="658"/>
      <c r="HYX502" s="658"/>
      <c r="HYY502" s="658"/>
      <c r="HYZ502" s="658"/>
      <c r="HZA502" s="658"/>
      <c r="HZB502" s="658"/>
      <c r="HZC502" s="658"/>
      <c r="HZD502" s="658"/>
      <c r="HZE502" s="658"/>
      <c r="HZF502" s="658"/>
      <c r="HZG502" s="658"/>
      <c r="HZH502" s="658"/>
      <c r="HZI502" s="658"/>
      <c r="HZJ502" s="658"/>
      <c r="HZK502" s="658"/>
      <c r="HZL502" s="658"/>
      <c r="HZM502" s="658"/>
      <c r="HZN502" s="658"/>
      <c r="HZO502" s="658"/>
      <c r="HZP502" s="658"/>
      <c r="HZQ502" s="658"/>
      <c r="HZR502" s="658"/>
      <c r="HZS502" s="658"/>
      <c r="HZT502" s="658"/>
      <c r="HZU502" s="658"/>
      <c r="HZV502" s="658"/>
      <c r="HZW502" s="658"/>
      <c r="HZX502" s="658"/>
      <c r="HZY502" s="658"/>
      <c r="HZZ502" s="658"/>
      <c r="IAA502" s="658"/>
      <c r="IAB502" s="658"/>
      <c r="IAC502" s="658"/>
      <c r="IAD502" s="658"/>
      <c r="IAE502" s="658"/>
      <c r="IAF502" s="658"/>
      <c r="IAG502" s="658"/>
      <c r="IAH502" s="658"/>
      <c r="IAI502" s="658"/>
      <c r="IAJ502" s="658"/>
      <c r="IAK502" s="658"/>
      <c r="IAL502" s="658"/>
      <c r="IAM502" s="658"/>
      <c r="IAN502" s="658"/>
      <c r="IAO502" s="658"/>
      <c r="IAP502" s="658"/>
      <c r="IAQ502" s="658"/>
      <c r="IAR502" s="658"/>
      <c r="IAS502" s="658"/>
      <c r="IAT502" s="658"/>
      <c r="IAU502" s="658"/>
      <c r="IAV502" s="658"/>
      <c r="IAW502" s="658"/>
      <c r="IAX502" s="658"/>
      <c r="IAY502" s="658"/>
      <c r="IAZ502" s="658"/>
      <c r="IBA502" s="658"/>
      <c r="IBB502" s="658"/>
      <c r="IBC502" s="658"/>
      <c r="IBD502" s="658"/>
      <c r="IBE502" s="658"/>
      <c r="IBF502" s="658"/>
      <c r="IBG502" s="658"/>
      <c r="IBH502" s="658"/>
      <c r="IBI502" s="658"/>
      <c r="IBJ502" s="658"/>
      <c r="IBK502" s="658"/>
      <c r="IBL502" s="658"/>
      <c r="IBM502" s="658"/>
      <c r="IBN502" s="658"/>
      <c r="IBO502" s="658"/>
      <c r="IBP502" s="658"/>
      <c r="IBQ502" s="658"/>
      <c r="IBR502" s="658"/>
      <c r="IBS502" s="658"/>
      <c r="IBT502" s="658"/>
      <c r="IBU502" s="658"/>
      <c r="IBV502" s="658"/>
      <c r="IBW502" s="658"/>
      <c r="IBX502" s="658"/>
      <c r="IBY502" s="658"/>
      <c r="IBZ502" s="658"/>
      <c r="ICA502" s="658"/>
      <c r="ICB502" s="658"/>
      <c r="ICC502" s="658"/>
      <c r="ICD502" s="658"/>
      <c r="ICE502" s="658"/>
      <c r="ICF502" s="658"/>
      <c r="ICG502" s="658"/>
      <c r="ICH502" s="658"/>
      <c r="ICI502" s="658"/>
      <c r="ICJ502" s="658"/>
      <c r="ICK502" s="658"/>
      <c r="ICL502" s="658"/>
      <c r="ICM502" s="658"/>
      <c r="ICN502" s="658"/>
      <c r="ICO502" s="658"/>
      <c r="ICP502" s="658"/>
      <c r="ICQ502" s="658"/>
      <c r="ICR502" s="658"/>
      <c r="ICS502" s="658"/>
      <c r="ICT502" s="658"/>
      <c r="ICU502" s="658"/>
      <c r="ICV502" s="658"/>
      <c r="ICW502" s="658"/>
      <c r="ICX502" s="658"/>
      <c r="ICY502" s="658"/>
      <c r="ICZ502" s="658"/>
      <c r="IDA502" s="658"/>
      <c r="IDB502" s="658"/>
      <c r="IDC502" s="658"/>
      <c r="IDD502" s="658"/>
      <c r="IDE502" s="658"/>
      <c r="IDF502" s="658"/>
      <c r="IDG502" s="658"/>
      <c r="IDH502" s="658"/>
      <c r="IDI502" s="658"/>
      <c r="IDJ502" s="658"/>
      <c r="IDK502" s="658"/>
      <c r="IDL502" s="658"/>
      <c r="IDM502" s="658"/>
      <c r="IDN502" s="658"/>
      <c r="IDO502" s="658"/>
      <c r="IDP502" s="658"/>
      <c r="IDQ502" s="658"/>
      <c r="IDR502" s="658"/>
      <c r="IDS502" s="658"/>
      <c r="IDT502" s="658"/>
      <c r="IDU502" s="658"/>
      <c r="IDV502" s="658"/>
      <c r="IDW502" s="658"/>
      <c r="IDX502" s="658"/>
      <c r="IDY502" s="658"/>
      <c r="IDZ502" s="658"/>
      <c r="IEA502" s="658"/>
      <c r="IEB502" s="658"/>
      <c r="IEC502" s="658"/>
      <c r="IED502" s="658"/>
      <c r="IEE502" s="658"/>
      <c r="IEF502" s="658"/>
      <c r="IEG502" s="658"/>
      <c r="IEH502" s="658"/>
      <c r="IEI502" s="658"/>
      <c r="IEJ502" s="658"/>
      <c r="IEK502" s="658"/>
      <c r="IEL502" s="658"/>
      <c r="IEM502" s="658"/>
      <c r="IEN502" s="658"/>
      <c r="IEO502" s="658"/>
      <c r="IEP502" s="658"/>
      <c r="IEQ502" s="658"/>
      <c r="IER502" s="658"/>
      <c r="IES502" s="658"/>
      <c r="IET502" s="658"/>
      <c r="IEU502" s="658"/>
      <c r="IEV502" s="658"/>
      <c r="IEW502" s="658"/>
      <c r="IEX502" s="658"/>
      <c r="IEY502" s="658"/>
      <c r="IEZ502" s="658"/>
      <c r="IFA502" s="658"/>
      <c r="IFB502" s="658"/>
      <c r="IFC502" s="658"/>
      <c r="IFD502" s="658"/>
      <c r="IFE502" s="658"/>
      <c r="IFF502" s="658"/>
      <c r="IFG502" s="658"/>
      <c r="IFH502" s="658"/>
      <c r="IFI502" s="658"/>
      <c r="IFJ502" s="658"/>
      <c r="IFK502" s="658"/>
      <c r="IFL502" s="658"/>
      <c r="IFM502" s="658"/>
      <c r="IFN502" s="658"/>
      <c r="IFO502" s="658"/>
      <c r="IFP502" s="658"/>
      <c r="IFQ502" s="658"/>
      <c r="IFR502" s="658"/>
      <c r="IFS502" s="658"/>
      <c r="IFT502" s="658"/>
      <c r="IFU502" s="658"/>
      <c r="IFV502" s="658"/>
      <c r="IFW502" s="658"/>
      <c r="IFX502" s="658"/>
      <c r="IFY502" s="658"/>
      <c r="IFZ502" s="658"/>
      <c r="IGA502" s="658"/>
      <c r="IGB502" s="658"/>
      <c r="IGC502" s="658"/>
      <c r="IGD502" s="658"/>
      <c r="IGE502" s="658"/>
      <c r="IGF502" s="658"/>
      <c r="IGG502" s="658"/>
      <c r="IGH502" s="658"/>
      <c r="IGI502" s="658"/>
      <c r="IGJ502" s="658"/>
      <c r="IGK502" s="658"/>
      <c r="IGL502" s="658"/>
      <c r="IGM502" s="658"/>
      <c r="IGN502" s="658"/>
      <c r="IGO502" s="658"/>
      <c r="IGP502" s="658"/>
      <c r="IGQ502" s="658"/>
      <c r="IGR502" s="658"/>
      <c r="IGS502" s="658"/>
      <c r="IGT502" s="658"/>
      <c r="IGU502" s="658"/>
      <c r="IGV502" s="658"/>
      <c r="IGW502" s="658"/>
      <c r="IGX502" s="658"/>
      <c r="IGY502" s="658"/>
      <c r="IGZ502" s="658"/>
      <c r="IHA502" s="658"/>
      <c r="IHB502" s="658"/>
      <c r="IHC502" s="658"/>
      <c r="IHD502" s="658"/>
      <c r="IHE502" s="658"/>
      <c r="IHF502" s="658"/>
      <c r="IHG502" s="658"/>
      <c r="IHH502" s="658"/>
      <c r="IHI502" s="658"/>
      <c r="IHJ502" s="658"/>
      <c r="IHK502" s="658"/>
      <c r="IHL502" s="658"/>
      <c r="IHM502" s="658"/>
      <c r="IHN502" s="658"/>
      <c r="IHO502" s="658"/>
      <c r="IHP502" s="658"/>
      <c r="IHQ502" s="658"/>
      <c r="IHR502" s="658"/>
      <c r="IHS502" s="658"/>
      <c r="IHT502" s="658"/>
      <c r="IHU502" s="658"/>
      <c r="IHV502" s="658"/>
      <c r="IHW502" s="658"/>
      <c r="IHX502" s="658"/>
      <c r="IHY502" s="658"/>
      <c r="IHZ502" s="658"/>
      <c r="IIA502" s="658"/>
      <c r="IIB502" s="658"/>
      <c r="IIC502" s="658"/>
      <c r="IID502" s="658"/>
      <c r="IIE502" s="658"/>
      <c r="IIF502" s="658"/>
      <c r="IIG502" s="658"/>
      <c r="IIH502" s="658"/>
      <c r="III502" s="658"/>
      <c r="IIJ502" s="658"/>
      <c r="IIK502" s="658"/>
      <c r="IIL502" s="658"/>
      <c r="IIM502" s="658"/>
      <c r="IIN502" s="658"/>
      <c r="IIO502" s="658"/>
      <c r="IIP502" s="658"/>
      <c r="IIQ502" s="658"/>
      <c r="IIR502" s="658"/>
      <c r="IIS502" s="658"/>
      <c r="IIT502" s="658"/>
      <c r="IIU502" s="658"/>
      <c r="IIV502" s="658"/>
      <c r="IIW502" s="658"/>
      <c r="IIX502" s="658"/>
      <c r="IIY502" s="658"/>
      <c r="IIZ502" s="658"/>
      <c r="IJA502" s="658"/>
      <c r="IJB502" s="658"/>
      <c r="IJC502" s="658"/>
      <c r="IJD502" s="658"/>
      <c r="IJE502" s="658"/>
      <c r="IJF502" s="658"/>
      <c r="IJG502" s="658"/>
      <c r="IJH502" s="658"/>
      <c r="IJI502" s="658"/>
      <c r="IJJ502" s="658"/>
      <c r="IJK502" s="658"/>
      <c r="IJL502" s="658"/>
      <c r="IJM502" s="658"/>
      <c r="IJN502" s="658"/>
      <c r="IJO502" s="658"/>
      <c r="IJP502" s="658"/>
      <c r="IJQ502" s="658"/>
      <c r="IJR502" s="658"/>
      <c r="IJS502" s="658"/>
      <c r="IJT502" s="658"/>
      <c r="IJU502" s="658"/>
      <c r="IJV502" s="658"/>
      <c r="IJW502" s="658"/>
      <c r="IJX502" s="658"/>
      <c r="IJY502" s="658"/>
      <c r="IJZ502" s="658"/>
      <c r="IKA502" s="658"/>
      <c r="IKB502" s="658"/>
      <c r="IKC502" s="658"/>
      <c r="IKD502" s="658"/>
      <c r="IKE502" s="658"/>
      <c r="IKF502" s="658"/>
      <c r="IKG502" s="658"/>
      <c r="IKH502" s="658"/>
      <c r="IKI502" s="658"/>
      <c r="IKJ502" s="658"/>
      <c r="IKK502" s="658"/>
      <c r="IKL502" s="658"/>
      <c r="IKM502" s="658"/>
      <c r="IKN502" s="658"/>
      <c r="IKO502" s="658"/>
      <c r="IKP502" s="658"/>
      <c r="IKQ502" s="658"/>
      <c r="IKR502" s="658"/>
      <c r="IKS502" s="658"/>
      <c r="IKT502" s="658"/>
      <c r="IKU502" s="658"/>
      <c r="IKV502" s="658"/>
      <c r="IKW502" s="658"/>
      <c r="IKX502" s="658"/>
      <c r="IKY502" s="658"/>
      <c r="IKZ502" s="658"/>
      <c r="ILA502" s="658"/>
      <c r="ILB502" s="658"/>
      <c r="ILC502" s="658"/>
      <c r="ILD502" s="658"/>
      <c r="ILE502" s="658"/>
      <c r="ILF502" s="658"/>
      <c r="ILG502" s="658"/>
      <c r="ILH502" s="658"/>
      <c r="ILI502" s="658"/>
      <c r="ILJ502" s="658"/>
      <c r="ILK502" s="658"/>
      <c r="ILL502" s="658"/>
      <c r="ILM502" s="658"/>
      <c r="ILN502" s="658"/>
      <c r="ILO502" s="658"/>
      <c r="ILP502" s="658"/>
      <c r="ILQ502" s="658"/>
      <c r="ILR502" s="658"/>
      <c r="ILS502" s="658"/>
      <c r="ILT502" s="658"/>
      <c r="ILU502" s="658"/>
      <c r="ILV502" s="658"/>
      <c r="ILW502" s="658"/>
      <c r="ILX502" s="658"/>
      <c r="ILY502" s="658"/>
      <c r="ILZ502" s="658"/>
      <c r="IMA502" s="658"/>
      <c r="IMB502" s="658"/>
      <c r="IMC502" s="658"/>
      <c r="IMD502" s="658"/>
      <c r="IME502" s="658"/>
      <c r="IMF502" s="658"/>
      <c r="IMG502" s="658"/>
      <c r="IMH502" s="658"/>
      <c r="IMI502" s="658"/>
      <c r="IMJ502" s="658"/>
      <c r="IMK502" s="658"/>
      <c r="IML502" s="658"/>
      <c r="IMM502" s="658"/>
      <c r="IMN502" s="658"/>
      <c r="IMO502" s="658"/>
      <c r="IMP502" s="658"/>
      <c r="IMQ502" s="658"/>
      <c r="IMR502" s="658"/>
      <c r="IMS502" s="658"/>
      <c r="IMT502" s="658"/>
      <c r="IMU502" s="658"/>
      <c r="IMV502" s="658"/>
      <c r="IMW502" s="658"/>
      <c r="IMX502" s="658"/>
      <c r="IMY502" s="658"/>
      <c r="IMZ502" s="658"/>
      <c r="INA502" s="658"/>
      <c r="INB502" s="658"/>
      <c r="INC502" s="658"/>
      <c r="IND502" s="658"/>
      <c r="INE502" s="658"/>
      <c r="INF502" s="658"/>
      <c r="ING502" s="658"/>
      <c r="INH502" s="658"/>
      <c r="INI502" s="658"/>
      <c r="INJ502" s="658"/>
      <c r="INK502" s="658"/>
      <c r="INL502" s="658"/>
      <c r="INM502" s="658"/>
      <c r="INN502" s="658"/>
      <c r="INO502" s="658"/>
      <c r="INP502" s="658"/>
      <c r="INQ502" s="658"/>
      <c r="INR502" s="658"/>
      <c r="INS502" s="658"/>
      <c r="INT502" s="658"/>
      <c r="INU502" s="658"/>
      <c r="INV502" s="658"/>
      <c r="INW502" s="658"/>
      <c r="INX502" s="658"/>
      <c r="INY502" s="658"/>
      <c r="INZ502" s="658"/>
      <c r="IOA502" s="658"/>
      <c r="IOB502" s="658"/>
      <c r="IOC502" s="658"/>
      <c r="IOD502" s="658"/>
      <c r="IOE502" s="658"/>
      <c r="IOF502" s="658"/>
      <c r="IOG502" s="658"/>
      <c r="IOH502" s="658"/>
      <c r="IOI502" s="658"/>
      <c r="IOJ502" s="658"/>
      <c r="IOK502" s="658"/>
      <c r="IOL502" s="658"/>
      <c r="IOM502" s="658"/>
      <c r="ION502" s="658"/>
      <c r="IOO502" s="658"/>
      <c r="IOP502" s="658"/>
      <c r="IOQ502" s="658"/>
      <c r="IOR502" s="658"/>
      <c r="IOS502" s="658"/>
      <c r="IOT502" s="658"/>
      <c r="IOU502" s="658"/>
      <c r="IOV502" s="658"/>
      <c r="IOW502" s="658"/>
      <c r="IOX502" s="658"/>
      <c r="IOY502" s="658"/>
      <c r="IOZ502" s="658"/>
      <c r="IPA502" s="658"/>
      <c r="IPB502" s="658"/>
      <c r="IPC502" s="658"/>
      <c r="IPD502" s="658"/>
      <c r="IPE502" s="658"/>
      <c r="IPF502" s="658"/>
      <c r="IPG502" s="658"/>
      <c r="IPH502" s="658"/>
      <c r="IPI502" s="658"/>
      <c r="IPJ502" s="658"/>
      <c r="IPK502" s="658"/>
      <c r="IPL502" s="658"/>
      <c r="IPM502" s="658"/>
      <c r="IPN502" s="658"/>
      <c r="IPO502" s="658"/>
      <c r="IPP502" s="658"/>
      <c r="IPQ502" s="658"/>
      <c r="IPR502" s="658"/>
      <c r="IPS502" s="658"/>
      <c r="IPT502" s="658"/>
      <c r="IPU502" s="658"/>
      <c r="IPV502" s="658"/>
      <c r="IPW502" s="658"/>
      <c r="IPX502" s="658"/>
      <c r="IPY502" s="658"/>
      <c r="IPZ502" s="658"/>
      <c r="IQA502" s="658"/>
      <c r="IQB502" s="658"/>
      <c r="IQC502" s="658"/>
      <c r="IQD502" s="658"/>
      <c r="IQE502" s="658"/>
      <c r="IQF502" s="658"/>
      <c r="IQG502" s="658"/>
      <c r="IQH502" s="658"/>
      <c r="IQI502" s="658"/>
      <c r="IQJ502" s="658"/>
      <c r="IQK502" s="658"/>
      <c r="IQL502" s="658"/>
      <c r="IQM502" s="658"/>
      <c r="IQN502" s="658"/>
      <c r="IQO502" s="658"/>
      <c r="IQP502" s="658"/>
      <c r="IQQ502" s="658"/>
      <c r="IQR502" s="658"/>
      <c r="IQS502" s="658"/>
      <c r="IQT502" s="658"/>
      <c r="IQU502" s="658"/>
      <c r="IQV502" s="658"/>
      <c r="IQW502" s="658"/>
      <c r="IQX502" s="658"/>
      <c r="IQY502" s="658"/>
      <c r="IQZ502" s="658"/>
      <c r="IRA502" s="658"/>
      <c r="IRB502" s="658"/>
      <c r="IRC502" s="658"/>
      <c r="IRD502" s="658"/>
      <c r="IRE502" s="658"/>
      <c r="IRF502" s="658"/>
      <c r="IRG502" s="658"/>
      <c r="IRH502" s="658"/>
      <c r="IRI502" s="658"/>
      <c r="IRJ502" s="658"/>
      <c r="IRK502" s="658"/>
      <c r="IRL502" s="658"/>
      <c r="IRM502" s="658"/>
      <c r="IRN502" s="658"/>
      <c r="IRO502" s="658"/>
      <c r="IRP502" s="658"/>
      <c r="IRQ502" s="658"/>
      <c r="IRR502" s="658"/>
      <c r="IRS502" s="658"/>
      <c r="IRT502" s="658"/>
      <c r="IRU502" s="658"/>
      <c r="IRV502" s="658"/>
      <c r="IRW502" s="658"/>
      <c r="IRX502" s="658"/>
      <c r="IRY502" s="658"/>
      <c r="IRZ502" s="658"/>
      <c r="ISA502" s="658"/>
      <c r="ISB502" s="658"/>
      <c r="ISC502" s="658"/>
      <c r="ISD502" s="658"/>
      <c r="ISE502" s="658"/>
      <c r="ISF502" s="658"/>
      <c r="ISG502" s="658"/>
      <c r="ISH502" s="658"/>
      <c r="ISI502" s="658"/>
      <c r="ISJ502" s="658"/>
      <c r="ISK502" s="658"/>
      <c r="ISL502" s="658"/>
      <c r="ISM502" s="658"/>
      <c r="ISN502" s="658"/>
      <c r="ISO502" s="658"/>
      <c r="ISP502" s="658"/>
      <c r="ISQ502" s="658"/>
      <c r="ISR502" s="658"/>
      <c r="ISS502" s="658"/>
      <c r="IST502" s="658"/>
      <c r="ISU502" s="658"/>
      <c r="ISV502" s="658"/>
      <c r="ISW502" s="658"/>
      <c r="ISX502" s="658"/>
      <c r="ISY502" s="658"/>
      <c r="ISZ502" s="658"/>
      <c r="ITA502" s="658"/>
      <c r="ITB502" s="658"/>
      <c r="ITC502" s="658"/>
      <c r="ITD502" s="658"/>
      <c r="ITE502" s="658"/>
      <c r="ITF502" s="658"/>
      <c r="ITG502" s="658"/>
      <c r="ITH502" s="658"/>
      <c r="ITI502" s="658"/>
      <c r="ITJ502" s="658"/>
      <c r="ITK502" s="658"/>
      <c r="ITL502" s="658"/>
      <c r="ITM502" s="658"/>
      <c r="ITN502" s="658"/>
      <c r="ITO502" s="658"/>
      <c r="ITP502" s="658"/>
      <c r="ITQ502" s="658"/>
      <c r="ITR502" s="658"/>
      <c r="ITS502" s="658"/>
      <c r="ITT502" s="658"/>
      <c r="ITU502" s="658"/>
      <c r="ITV502" s="658"/>
      <c r="ITW502" s="658"/>
      <c r="ITX502" s="658"/>
      <c r="ITY502" s="658"/>
      <c r="ITZ502" s="658"/>
      <c r="IUA502" s="658"/>
      <c r="IUB502" s="658"/>
      <c r="IUC502" s="658"/>
      <c r="IUD502" s="658"/>
      <c r="IUE502" s="658"/>
      <c r="IUF502" s="658"/>
      <c r="IUG502" s="658"/>
      <c r="IUH502" s="658"/>
      <c r="IUI502" s="658"/>
      <c r="IUJ502" s="658"/>
      <c r="IUK502" s="658"/>
      <c r="IUL502" s="658"/>
      <c r="IUM502" s="658"/>
      <c r="IUN502" s="658"/>
      <c r="IUO502" s="658"/>
      <c r="IUP502" s="658"/>
      <c r="IUQ502" s="658"/>
      <c r="IUR502" s="658"/>
      <c r="IUS502" s="658"/>
      <c r="IUT502" s="658"/>
      <c r="IUU502" s="658"/>
      <c r="IUV502" s="658"/>
      <c r="IUW502" s="658"/>
      <c r="IUX502" s="658"/>
      <c r="IUY502" s="658"/>
      <c r="IUZ502" s="658"/>
      <c r="IVA502" s="658"/>
      <c r="IVB502" s="658"/>
      <c r="IVC502" s="658"/>
      <c r="IVD502" s="658"/>
      <c r="IVE502" s="658"/>
      <c r="IVF502" s="658"/>
      <c r="IVG502" s="658"/>
      <c r="IVH502" s="658"/>
      <c r="IVI502" s="658"/>
      <c r="IVJ502" s="658"/>
      <c r="IVK502" s="658"/>
      <c r="IVL502" s="658"/>
      <c r="IVM502" s="658"/>
      <c r="IVN502" s="658"/>
      <c r="IVO502" s="658"/>
      <c r="IVP502" s="658"/>
      <c r="IVQ502" s="658"/>
      <c r="IVR502" s="658"/>
      <c r="IVS502" s="658"/>
      <c r="IVT502" s="658"/>
      <c r="IVU502" s="658"/>
      <c r="IVV502" s="658"/>
      <c r="IVW502" s="658"/>
      <c r="IVX502" s="658"/>
      <c r="IVY502" s="658"/>
      <c r="IVZ502" s="658"/>
      <c r="IWA502" s="658"/>
      <c r="IWB502" s="658"/>
      <c r="IWC502" s="658"/>
      <c r="IWD502" s="658"/>
      <c r="IWE502" s="658"/>
      <c r="IWF502" s="658"/>
      <c r="IWG502" s="658"/>
      <c r="IWH502" s="658"/>
      <c r="IWI502" s="658"/>
      <c r="IWJ502" s="658"/>
      <c r="IWK502" s="658"/>
      <c r="IWL502" s="658"/>
      <c r="IWM502" s="658"/>
      <c r="IWN502" s="658"/>
      <c r="IWO502" s="658"/>
      <c r="IWP502" s="658"/>
      <c r="IWQ502" s="658"/>
      <c r="IWR502" s="658"/>
      <c r="IWS502" s="658"/>
      <c r="IWT502" s="658"/>
      <c r="IWU502" s="658"/>
      <c r="IWV502" s="658"/>
      <c r="IWW502" s="658"/>
      <c r="IWX502" s="658"/>
      <c r="IWY502" s="658"/>
      <c r="IWZ502" s="658"/>
      <c r="IXA502" s="658"/>
      <c r="IXB502" s="658"/>
      <c r="IXC502" s="658"/>
      <c r="IXD502" s="658"/>
      <c r="IXE502" s="658"/>
      <c r="IXF502" s="658"/>
      <c r="IXG502" s="658"/>
      <c r="IXH502" s="658"/>
      <c r="IXI502" s="658"/>
      <c r="IXJ502" s="658"/>
      <c r="IXK502" s="658"/>
      <c r="IXL502" s="658"/>
      <c r="IXM502" s="658"/>
      <c r="IXN502" s="658"/>
      <c r="IXO502" s="658"/>
      <c r="IXP502" s="658"/>
      <c r="IXQ502" s="658"/>
      <c r="IXR502" s="658"/>
      <c r="IXS502" s="658"/>
      <c r="IXT502" s="658"/>
      <c r="IXU502" s="658"/>
      <c r="IXV502" s="658"/>
      <c r="IXW502" s="658"/>
      <c r="IXX502" s="658"/>
      <c r="IXY502" s="658"/>
      <c r="IXZ502" s="658"/>
      <c r="IYA502" s="658"/>
      <c r="IYB502" s="658"/>
      <c r="IYC502" s="658"/>
      <c r="IYD502" s="658"/>
      <c r="IYE502" s="658"/>
      <c r="IYF502" s="658"/>
      <c r="IYG502" s="658"/>
      <c r="IYH502" s="658"/>
      <c r="IYI502" s="658"/>
      <c r="IYJ502" s="658"/>
      <c r="IYK502" s="658"/>
      <c r="IYL502" s="658"/>
      <c r="IYM502" s="658"/>
      <c r="IYN502" s="658"/>
      <c r="IYO502" s="658"/>
      <c r="IYP502" s="658"/>
      <c r="IYQ502" s="658"/>
      <c r="IYR502" s="658"/>
      <c r="IYS502" s="658"/>
      <c r="IYT502" s="658"/>
      <c r="IYU502" s="658"/>
      <c r="IYV502" s="658"/>
      <c r="IYW502" s="658"/>
      <c r="IYX502" s="658"/>
      <c r="IYY502" s="658"/>
      <c r="IYZ502" s="658"/>
      <c r="IZA502" s="658"/>
      <c r="IZB502" s="658"/>
      <c r="IZC502" s="658"/>
      <c r="IZD502" s="658"/>
      <c r="IZE502" s="658"/>
      <c r="IZF502" s="658"/>
      <c r="IZG502" s="658"/>
      <c r="IZH502" s="658"/>
      <c r="IZI502" s="658"/>
      <c r="IZJ502" s="658"/>
      <c r="IZK502" s="658"/>
      <c r="IZL502" s="658"/>
      <c r="IZM502" s="658"/>
      <c r="IZN502" s="658"/>
      <c r="IZO502" s="658"/>
      <c r="IZP502" s="658"/>
      <c r="IZQ502" s="658"/>
      <c r="IZR502" s="658"/>
      <c r="IZS502" s="658"/>
      <c r="IZT502" s="658"/>
      <c r="IZU502" s="658"/>
      <c r="IZV502" s="658"/>
      <c r="IZW502" s="658"/>
      <c r="IZX502" s="658"/>
      <c r="IZY502" s="658"/>
      <c r="IZZ502" s="658"/>
      <c r="JAA502" s="658"/>
      <c r="JAB502" s="658"/>
      <c r="JAC502" s="658"/>
      <c r="JAD502" s="658"/>
      <c r="JAE502" s="658"/>
      <c r="JAF502" s="658"/>
      <c r="JAG502" s="658"/>
      <c r="JAH502" s="658"/>
      <c r="JAI502" s="658"/>
      <c r="JAJ502" s="658"/>
      <c r="JAK502" s="658"/>
      <c r="JAL502" s="658"/>
      <c r="JAM502" s="658"/>
      <c r="JAN502" s="658"/>
      <c r="JAO502" s="658"/>
      <c r="JAP502" s="658"/>
      <c r="JAQ502" s="658"/>
      <c r="JAR502" s="658"/>
      <c r="JAS502" s="658"/>
      <c r="JAT502" s="658"/>
      <c r="JAU502" s="658"/>
      <c r="JAV502" s="658"/>
      <c r="JAW502" s="658"/>
      <c r="JAX502" s="658"/>
      <c r="JAY502" s="658"/>
      <c r="JAZ502" s="658"/>
      <c r="JBA502" s="658"/>
      <c r="JBB502" s="658"/>
      <c r="JBC502" s="658"/>
      <c r="JBD502" s="658"/>
      <c r="JBE502" s="658"/>
      <c r="JBF502" s="658"/>
      <c r="JBG502" s="658"/>
      <c r="JBH502" s="658"/>
      <c r="JBI502" s="658"/>
      <c r="JBJ502" s="658"/>
      <c r="JBK502" s="658"/>
      <c r="JBL502" s="658"/>
      <c r="JBM502" s="658"/>
      <c r="JBN502" s="658"/>
      <c r="JBO502" s="658"/>
      <c r="JBP502" s="658"/>
      <c r="JBQ502" s="658"/>
      <c r="JBR502" s="658"/>
      <c r="JBS502" s="658"/>
      <c r="JBT502" s="658"/>
      <c r="JBU502" s="658"/>
      <c r="JBV502" s="658"/>
      <c r="JBW502" s="658"/>
      <c r="JBX502" s="658"/>
      <c r="JBY502" s="658"/>
      <c r="JBZ502" s="658"/>
      <c r="JCA502" s="658"/>
      <c r="JCB502" s="658"/>
      <c r="JCC502" s="658"/>
      <c r="JCD502" s="658"/>
      <c r="JCE502" s="658"/>
      <c r="JCF502" s="658"/>
      <c r="JCG502" s="658"/>
      <c r="JCH502" s="658"/>
      <c r="JCI502" s="658"/>
      <c r="JCJ502" s="658"/>
      <c r="JCK502" s="658"/>
      <c r="JCL502" s="658"/>
      <c r="JCM502" s="658"/>
      <c r="JCN502" s="658"/>
      <c r="JCO502" s="658"/>
      <c r="JCP502" s="658"/>
      <c r="JCQ502" s="658"/>
      <c r="JCR502" s="658"/>
      <c r="JCS502" s="658"/>
      <c r="JCT502" s="658"/>
      <c r="JCU502" s="658"/>
      <c r="JCV502" s="658"/>
      <c r="JCW502" s="658"/>
      <c r="JCX502" s="658"/>
      <c r="JCY502" s="658"/>
      <c r="JCZ502" s="658"/>
      <c r="JDA502" s="658"/>
      <c r="JDB502" s="658"/>
      <c r="JDC502" s="658"/>
      <c r="JDD502" s="658"/>
      <c r="JDE502" s="658"/>
      <c r="JDF502" s="658"/>
      <c r="JDG502" s="658"/>
      <c r="JDH502" s="658"/>
      <c r="JDI502" s="658"/>
      <c r="JDJ502" s="658"/>
      <c r="JDK502" s="658"/>
      <c r="JDL502" s="658"/>
      <c r="JDM502" s="658"/>
      <c r="JDN502" s="658"/>
      <c r="JDO502" s="658"/>
      <c r="JDP502" s="658"/>
      <c r="JDQ502" s="658"/>
      <c r="JDR502" s="658"/>
      <c r="JDS502" s="658"/>
      <c r="JDT502" s="658"/>
      <c r="JDU502" s="658"/>
      <c r="JDV502" s="658"/>
      <c r="JDW502" s="658"/>
      <c r="JDX502" s="658"/>
      <c r="JDY502" s="658"/>
      <c r="JDZ502" s="658"/>
      <c r="JEA502" s="658"/>
      <c r="JEB502" s="658"/>
      <c r="JEC502" s="658"/>
      <c r="JED502" s="658"/>
      <c r="JEE502" s="658"/>
      <c r="JEF502" s="658"/>
      <c r="JEG502" s="658"/>
      <c r="JEH502" s="658"/>
      <c r="JEI502" s="658"/>
      <c r="JEJ502" s="658"/>
      <c r="JEK502" s="658"/>
      <c r="JEL502" s="658"/>
      <c r="JEM502" s="658"/>
      <c r="JEN502" s="658"/>
      <c r="JEO502" s="658"/>
      <c r="JEP502" s="658"/>
      <c r="JEQ502" s="658"/>
      <c r="JER502" s="658"/>
      <c r="JES502" s="658"/>
      <c r="JET502" s="658"/>
      <c r="JEU502" s="658"/>
      <c r="JEV502" s="658"/>
      <c r="JEW502" s="658"/>
      <c r="JEX502" s="658"/>
      <c r="JEY502" s="658"/>
      <c r="JEZ502" s="658"/>
      <c r="JFA502" s="658"/>
      <c r="JFB502" s="658"/>
      <c r="JFC502" s="658"/>
      <c r="JFD502" s="658"/>
      <c r="JFE502" s="658"/>
      <c r="JFF502" s="658"/>
      <c r="JFG502" s="658"/>
      <c r="JFH502" s="658"/>
      <c r="JFI502" s="658"/>
      <c r="JFJ502" s="658"/>
      <c r="JFK502" s="658"/>
      <c r="JFL502" s="658"/>
      <c r="JFM502" s="658"/>
      <c r="JFN502" s="658"/>
      <c r="JFO502" s="658"/>
      <c r="JFP502" s="658"/>
      <c r="JFQ502" s="658"/>
      <c r="JFR502" s="658"/>
      <c r="JFS502" s="658"/>
      <c r="JFT502" s="658"/>
      <c r="JFU502" s="658"/>
      <c r="JFV502" s="658"/>
      <c r="JFW502" s="658"/>
      <c r="JFX502" s="658"/>
      <c r="JFY502" s="658"/>
      <c r="JFZ502" s="658"/>
      <c r="JGA502" s="658"/>
      <c r="JGB502" s="658"/>
      <c r="JGC502" s="658"/>
      <c r="JGD502" s="658"/>
      <c r="JGE502" s="658"/>
      <c r="JGF502" s="658"/>
      <c r="JGG502" s="658"/>
      <c r="JGH502" s="658"/>
      <c r="JGI502" s="658"/>
      <c r="JGJ502" s="658"/>
      <c r="JGK502" s="658"/>
      <c r="JGL502" s="658"/>
      <c r="JGM502" s="658"/>
      <c r="JGN502" s="658"/>
      <c r="JGO502" s="658"/>
      <c r="JGP502" s="658"/>
      <c r="JGQ502" s="658"/>
      <c r="JGR502" s="658"/>
      <c r="JGS502" s="658"/>
      <c r="JGT502" s="658"/>
      <c r="JGU502" s="658"/>
      <c r="JGV502" s="658"/>
      <c r="JGW502" s="658"/>
      <c r="JGX502" s="658"/>
      <c r="JGY502" s="658"/>
      <c r="JGZ502" s="658"/>
      <c r="JHA502" s="658"/>
      <c r="JHB502" s="658"/>
      <c r="JHC502" s="658"/>
      <c r="JHD502" s="658"/>
      <c r="JHE502" s="658"/>
      <c r="JHF502" s="658"/>
      <c r="JHG502" s="658"/>
      <c r="JHH502" s="658"/>
      <c r="JHI502" s="658"/>
      <c r="JHJ502" s="658"/>
      <c r="JHK502" s="658"/>
      <c r="JHL502" s="658"/>
      <c r="JHM502" s="658"/>
      <c r="JHN502" s="658"/>
      <c r="JHO502" s="658"/>
      <c r="JHP502" s="658"/>
      <c r="JHQ502" s="658"/>
      <c r="JHR502" s="658"/>
      <c r="JHS502" s="658"/>
      <c r="JHT502" s="658"/>
      <c r="JHU502" s="658"/>
      <c r="JHV502" s="658"/>
      <c r="JHW502" s="658"/>
      <c r="JHX502" s="658"/>
      <c r="JHY502" s="658"/>
      <c r="JHZ502" s="658"/>
      <c r="JIA502" s="658"/>
      <c r="JIB502" s="658"/>
      <c r="JIC502" s="658"/>
      <c r="JID502" s="658"/>
      <c r="JIE502" s="658"/>
      <c r="JIF502" s="658"/>
      <c r="JIG502" s="658"/>
      <c r="JIH502" s="658"/>
      <c r="JII502" s="658"/>
      <c r="JIJ502" s="658"/>
      <c r="JIK502" s="658"/>
      <c r="JIL502" s="658"/>
      <c r="JIM502" s="658"/>
      <c r="JIN502" s="658"/>
      <c r="JIO502" s="658"/>
      <c r="JIP502" s="658"/>
      <c r="JIQ502" s="658"/>
      <c r="JIR502" s="658"/>
      <c r="JIS502" s="658"/>
      <c r="JIT502" s="658"/>
      <c r="JIU502" s="658"/>
      <c r="JIV502" s="658"/>
      <c r="JIW502" s="658"/>
      <c r="JIX502" s="658"/>
      <c r="JIY502" s="658"/>
      <c r="JIZ502" s="658"/>
      <c r="JJA502" s="658"/>
      <c r="JJB502" s="658"/>
      <c r="JJC502" s="658"/>
      <c r="JJD502" s="658"/>
      <c r="JJE502" s="658"/>
      <c r="JJF502" s="658"/>
      <c r="JJG502" s="658"/>
      <c r="JJH502" s="658"/>
      <c r="JJI502" s="658"/>
      <c r="JJJ502" s="658"/>
      <c r="JJK502" s="658"/>
      <c r="JJL502" s="658"/>
      <c r="JJM502" s="658"/>
      <c r="JJN502" s="658"/>
      <c r="JJO502" s="658"/>
      <c r="JJP502" s="658"/>
      <c r="JJQ502" s="658"/>
      <c r="JJR502" s="658"/>
      <c r="JJS502" s="658"/>
      <c r="JJT502" s="658"/>
      <c r="JJU502" s="658"/>
      <c r="JJV502" s="658"/>
      <c r="JJW502" s="658"/>
      <c r="JJX502" s="658"/>
      <c r="JJY502" s="658"/>
      <c r="JJZ502" s="658"/>
      <c r="JKA502" s="658"/>
      <c r="JKB502" s="658"/>
      <c r="JKC502" s="658"/>
      <c r="JKD502" s="658"/>
      <c r="JKE502" s="658"/>
      <c r="JKF502" s="658"/>
      <c r="JKG502" s="658"/>
      <c r="JKH502" s="658"/>
      <c r="JKI502" s="658"/>
      <c r="JKJ502" s="658"/>
      <c r="JKK502" s="658"/>
      <c r="JKL502" s="658"/>
      <c r="JKM502" s="658"/>
      <c r="JKN502" s="658"/>
      <c r="JKO502" s="658"/>
      <c r="JKP502" s="658"/>
      <c r="JKQ502" s="658"/>
      <c r="JKR502" s="658"/>
      <c r="JKS502" s="658"/>
      <c r="JKT502" s="658"/>
      <c r="JKU502" s="658"/>
      <c r="JKV502" s="658"/>
      <c r="JKW502" s="658"/>
      <c r="JKX502" s="658"/>
      <c r="JKY502" s="658"/>
      <c r="JKZ502" s="658"/>
      <c r="JLA502" s="658"/>
      <c r="JLB502" s="658"/>
      <c r="JLC502" s="658"/>
      <c r="JLD502" s="658"/>
      <c r="JLE502" s="658"/>
      <c r="JLF502" s="658"/>
      <c r="JLG502" s="658"/>
      <c r="JLH502" s="658"/>
      <c r="JLI502" s="658"/>
      <c r="JLJ502" s="658"/>
      <c r="JLK502" s="658"/>
      <c r="JLL502" s="658"/>
      <c r="JLM502" s="658"/>
      <c r="JLN502" s="658"/>
      <c r="JLO502" s="658"/>
      <c r="JLP502" s="658"/>
      <c r="JLQ502" s="658"/>
      <c r="JLR502" s="658"/>
      <c r="JLS502" s="658"/>
      <c r="JLT502" s="658"/>
      <c r="JLU502" s="658"/>
      <c r="JLV502" s="658"/>
      <c r="JLW502" s="658"/>
      <c r="JLX502" s="658"/>
      <c r="JLY502" s="658"/>
      <c r="JLZ502" s="658"/>
      <c r="JMA502" s="658"/>
      <c r="JMB502" s="658"/>
      <c r="JMC502" s="658"/>
      <c r="JMD502" s="658"/>
      <c r="JME502" s="658"/>
      <c r="JMF502" s="658"/>
      <c r="JMG502" s="658"/>
      <c r="JMH502" s="658"/>
      <c r="JMI502" s="658"/>
      <c r="JMJ502" s="658"/>
      <c r="JMK502" s="658"/>
      <c r="JML502" s="658"/>
      <c r="JMM502" s="658"/>
      <c r="JMN502" s="658"/>
      <c r="JMO502" s="658"/>
      <c r="JMP502" s="658"/>
      <c r="JMQ502" s="658"/>
      <c r="JMR502" s="658"/>
      <c r="JMS502" s="658"/>
      <c r="JMT502" s="658"/>
      <c r="JMU502" s="658"/>
      <c r="JMV502" s="658"/>
      <c r="JMW502" s="658"/>
      <c r="JMX502" s="658"/>
      <c r="JMY502" s="658"/>
      <c r="JMZ502" s="658"/>
      <c r="JNA502" s="658"/>
      <c r="JNB502" s="658"/>
      <c r="JNC502" s="658"/>
      <c r="JND502" s="658"/>
      <c r="JNE502" s="658"/>
      <c r="JNF502" s="658"/>
      <c r="JNG502" s="658"/>
      <c r="JNH502" s="658"/>
      <c r="JNI502" s="658"/>
      <c r="JNJ502" s="658"/>
      <c r="JNK502" s="658"/>
      <c r="JNL502" s="658"/>
      <c r="JNM502" s="658"/>
      <c r="JNN502" s="658"/>
      <c r="JNO502" s="658"/>
      <c r="JNP502" s="658"/>
      <c r="JNQ502" s="658"/>
      <c r="JNR502" s="658"/>
      <c r="JNS502" s="658"/>
      <c r="JNT502" s="658"/>
      <c r="JNU502" s="658"/>
      <c r="JNV502" s="658"/>
      <c r="JNW502" s="658"/>
      <c r="JNX502" s="658"/>
      <c r="JNY502" s="658"/>
      <c r="JNZ502" s="658"/>
      <c r="JOA502" s="658"/>
      <c r="JOB502" s="658"/>
      <c r="JOC502" s="658"/>
      <c r="JOD502" s="658"/>
      <c r="JOE502" s="658"/>
      <c r="JOF502" s="658"/>
      <c r="JOG502" s="658"/>
      <c r="JOH502" s="658"/>
      <c r="JOI502" s="658"/>
      <c r="JOJ502" s="658"/>
      <c r="JOK502" s="658"/>
      <c r="JOL502" s="658"/>
      <c r="JOM502" s="658"/>
      <c r="JON502" s="658"/>
      <c r="JOO502" s="658"/>
      <c r="JOP502" s="658"/>
      <c r="JOQ502" s="658"/>
      <c r="JOR502" s="658"/>
      <c r="JOS502" s="658"/>
      <c r="JOT502" s="658"/>
      <c r="JOU502" s="658"/>
      <c r="JOV502" s="658"/>
      <c r="JOW502" s="658"/>
      <c r="JOX502" s="658"/>
      <c r="JOY502" s="658"/>
      <c r="JOZ502" s="658"/>
      <c r="JPA502" s="658"/>
      <c r="JPB502" s="658"/>
      <c r="JPC502" s="658"/>
      <c r="JPD502" s="658"/>
      <c r="JPE502" s="658"/>
      <c r="JPF502" s="658"/>
      <c r="JPG502" s="658"/>
      <c r="JPH502" s="658"/>
      <c r="JPI502" s="658"/>
      <c r="JPJ502" s="658"/>
      <c r="JPK502" s="658"/>
      <c r="JPL502" s="658"/>
      <c r="JPM502" s="658"/>
      <c r="JPN502" s="658"/>
      <c r="JPO502" s="658"/>
      <c r="JPP502" s="658"/>
      <c r="JPQ502" s="658"/>
      <c r="JPR502" s="658"/>
      <c r="JPS502" s="658"/>
      <c r="JPT502" s="658"/>
      <c r="JPU502" s="658"/>
      <c r="JPV502" s="658"/>
      <c r="JPW502" s="658"/>
      <c r="JPX502" s="658"/>
      <c r="JPY502" s="658"/>
      <c r="JPZ502" s="658"/>
      <c r="JQA502" s="658"/>
      <c r="JQB502" s="658"/>
      <c r="JQC502" s="658"/>
      <c r="JQD502" s="658"/>
      <c r="JQE502" s="658"/>
      <c r="JQF502" s="658"/>
      <c r="JQG502" s="658"/>
      <c r="JQH502" s="658"/>
      <c r="JQI502" s="658"/>
      <c r="JQJ502" s="658"/>
      <c r="JQK502" s="658"/>
      <c r="JQL502" s="658"/>
      <c r="JQM502" s="658"/>
      <c r="JQN502" s="658"/>
      <c r="JQO502" s="658"/>
      <c r="JQP502" s="658"/>
      <c r="JQQ502" s="658"/>
      <c r="JQR502" s="658"/>
      <c r="JQS502" s="658"/>
      <c r="JQT502" s="658"/>
      <c r="JQU502" s="658"/>
      <c r="JQV502" s="658"/>
      <c r="JQW502" s="658"/>
      <c r="JQX502" s="658"/>
      <c r="JQY502" s="658"/>
      <c r="JQZ502" s="658"/>
      <c r="JRA502" s="658"/>
      <c r="JRB502" s="658"/>
      <c r="JRC502" s="658"/>
      <c r="JRD502" s="658"/>
      <c r="JRE502" s="658"/>
      <c r="JRF502" s="658"/>
      <c r="JRG502" s="658"/>
      <c r="JRH502" s="658"/>
      <c r="JRI502" s="658"/>
      <c r="JRJ502" s="658"/>
      <c r="JRK502" s="658"/>
      <c r="JRL502" s="658"/>
      <c r="JRM502" s="658"/>
      <c r="JRN502" s="658"/>
      <c r="JRO502" s="658"/>
      <c r="JRP502" s="658"/>
      <c r="JRQ502" s="658"/>
      <c r="JRR502" s="658"/>
      <c r="JRS502" s="658"/>
      <c r="JRT502" s="658"/>
      <c r="JRU502" s="658"/>
      <c r="JRV502" s="658"/>
      <c r="JRW502" s="658"/>
      <c r="JRX502" s="658"/>
      <c r="JRY502" s="658"/>
      <c r="JRZ502" s="658"/>
      <c r="JSA502" s="658"/>
      <c r="JSB502" s="658"/>
      <c r="JSC502" s="658"/>
      <c r="JSD502" s="658"/>
      <c r="JSE502" s="658"/>
      <c r="JSF502" s="658"/>
      <c r="JSG502" s="658"/>
      <c r="JSH502" s="658"/>
      <c r="JSI502" s="658"/>
      <c r="JSJ502" s="658"/>
      <c r="JSK502" s="658"/>
      <c r="JSL502" s="658"/>
      <c r="JSM502" s="658"/>
      <c r="JSN502" s="658"/>
      <c r="JSO502" s="658"/>
      <c r="JSP502" s="658"/>
      <c r="JSQ502" s="658"/>
      <c r="JSR502" s="658"/>
      <c r="JSS502" s="658"/>
      <c r="JST502" s="658"/>
      <c r="JSU502" s="658"/>
      <c r="JSV502" s="658"/>
      <c r="JSW502" s="658"/>
      <c r="JSX502" s="658"/>
      <c r="JSY502" s="658"/>
      <c r="JSZ502" s="658"/>
      <c r="JTA502" s="658"/>
      <c r="JTB502" s="658"/>
      <c r="JTC502" s="658"/>
      <c r="JTD502" s="658"/>
      <c r="JTE502" s="658"/>
      <c r="JTF502" s="658"/>
      <c r="JTG502" s="658"/>
      <c r="JTH502" s="658"/>
      <c r="JTI502" s="658"/>
      <c r="JTJ502" s="658"/>
      <c r="JTK502" s="658"/>
      <c r="JTL502" s="658"/>
      <c r="JTM502" s="658"/>
      <c r="JTN502" s="658"/>
      <c r="JTO502" s="658"/>
      <c r="JTP502" s="658"/>
      <c r="JTQ502" s="658"/>
      <c r="JTR502" s="658"/>
      <c r="JTS502" s="658"/>
      <c r="JTT502" s="658"/>
      <c r="JTU502" s="658"/>
      <c r="JTV502" s="658"/>
      <c r="JTW502" s="658"/>
      <c r="JTX502" s="658"/>
      <c r="JTY502" s="658"/>
      <c r="JTZ502" s="658"/>
      <c r="JUA502" s="658"/>
      <c r="JUB502" s="658"/>
      <c r="JUC502" s="658"/>
      <c r="JUD502" s="658"/>
      <c r="JUE502" s="658"/>
      <c r="JUF502" s="658"/>
      <c r="JUG502" s="658"/>
      <c r="JUH502" s="658"/>
      <c r="JUI502" s="658"/>
      <c r="JUJ502" s="658"/>
      <c r="JUK502" s="658"/>
      <c r="JUL502" s="658"/>
      <c r="JUM502" s="658"/>
      <c r="JUN502" s="658"/>
      <c r="JUO502" s="658"/>
      <c r="JUP502" s="658"/>
      <c r="JUQ502" s="658"/>
      <c r="JUR502" s="658"/>
      <c r="JUS502" s="658"/>
      <c r="JUT502" s="658"/>
      <c r="JUU502" s="658"/>
      <c r="JUV502" s="658"/>
      <c r="JUW502" s="658"/>
      <c r="JUX502" s="658"/>
      <c r="JUY502" s="658"/>
      <c r="JUZ502" s="658"/>
      <c r="JVA502" s="658"/>
      <c r="JVB502" s="658"/>
      <c r="JVC502" s="658"/>
      <c r="JVD502" s="658"/>
      <c r="JVE502" s="658"/>
      <c r="JVF502" s="658"/>
      <c r="JVG502" s="658"/>
      <c r="JVH502" s="658"/>
      <c r="JVI502" s="658"/>
      <c r="JVJ502" s="658"/>
      <c r="JVK502" s="658"/>
      <c r="JVL502" s="658"/>
      <c r="JVM502" s="658"/>
      <c r="JVN502" s="658"/>
      <c r="JVO502" s="658"/>
      <c r="JVP502" s="658"/>
      <c r="JVQ502" s="658"/>
      <c r="JVR502" s="658"/>
      <c r="JVS502" s="658"/>
      <c r="JVT502" s="658"/>
      <c r="JVU502" s="658"/>
      <c r="JVV502" s="658"/>
      <c r="JVW502" s="658"/>
      <c r="JVX502" s="658"/>
      <c r="JVY502" s="658"/>
      <c r="JVZ502" s="658"/>
      <c r="JWA502" s="658"/>
      <c r="JWB502" s="658"/>
      <c r="JWC502" s="658"/>
      <c r="JWD502" s="658"/>
      <c r="JWE502" s="658"/>
      <c r="JWF502" s="658"/>
      <c r="JWG502" s="658"/>
      <c r="JWH502" s="658"/>
      <c r="JWI502" s="658"/>
      <c r="JWJ502" s="658"/>
      <c r="JWK502" s="658"/>
      <c r="JWL502" s="658"/>
      <c r="JWM502" s="658"/>
      <c r="JWN502" s="658"/>
      <c r="JWO502" s="658"/>
      <c r="JWP502" s="658"/>
      <c r="JWQ502" s="658"/>
      <c r="JWR502" s="658"/>
      <c r="JWS502" s="658"/>
      <c r="JWT502" s="658"/>
      <c r="JWU502" s="658"/>
      <c r="JWV502" s="658"/>
      <c r="JWW502" s="658"/>
      <c r="JWX502" s="658"/>
      <c r="JWY502" s="658"/>
      <c r="JWZ502" s="658"/>
      <c r="JXA502" s="658"/>
      <c r="JXB502" s="658"/>
      <c r="JXC502" s="658"/>
      <c r="JXD502" s="658"/>
      <c r="JXE502" s="658"/>
      <c r="JXF502" s="658"/>
      <c r="JXG502" s="658"/>
      <c r="JXH502" s="658"/>
      <c r="JXI502" s="658"/>
      <c r="JXJ502" s="658"/>
      <c r="JXK502" s="658"/>
      <c r="JXL502" s="658"/>
      <c r="JXM502" s="658"/>
      <c r="JXN502" s="658"/>
      <c r="JXO502" s="658"/>
      <c r="JXP502" s="658"/>
      <c r="JXQ502" s="658"/>
      <c r="JXR502" s="658"/>
      <c r="JXS502" s="658"/>
      <c r="JXT502" s="658"/>
      <c r="JXU502" s="658"/>
      <c r="JXV502" s="658"/>
      <c r="JXW502" s="658"/>
      <c r="JXX502" s="658"/>
      <c r="JXY502" s="658"/>
      <c r="JXZ502" s="658"/>
      <c r="JYA502" s="658"/>
      <c r="JYB502" s="658"/>
      <c r="JYC502" s="658"/>
      <c r="JYD502" s="658"/>
      <c r="JYE502" s="658"/>
      <c r="JYF502" s="658"/>
      <c r="JYG502" s="658"/>
      <c r="JYH502" s="658"/>
      <c r="JYI502" s="658"/>
      <c r="JYJ502" s="658"/>
      <c r="JYK502" s="658"/>
      <c r="JYL502" s="658"/>
      <c r="JYM502" s="658"/>
      <c r="JYN502" s="658"/>
      <c r="JYO502" s="658"/>
      <c r="JYP502" s="658"/>
      <c r="JYQ502" s="658"/>
      <c r="JYR502" s="658"/>
      <c r="JYS502" s="658"/>
      <c r="JYT502" s="658"/>
      <c r="JYU502" s="658"/>
      <c r="JYV502" s="658"/>
      <c r="JYW502" s="658"/>
      <c r="JYX502" s="658"/>
      <c r="JYY502" s="658"/>
      <c r="JYZ502" s="658"/>
      <c r="JZA502" s="658"/>
      <c r="JZB502" s="658"/>
      <c r="JZC502" s="658"/>
      <c r="JZD502" s="658"/>
      <c r="JZE502" s="658"/>
      <c r="JZF502" s="658"/>
      <c r="JZG502" s="658"/>
      <c r="JZH502" s="658"/>
      <c r="JZI502" s="658"/>
      <c r="JZJ502" s="658"/>
      <c r="JZK502" s="658"/>
      <c r="JZL502" s="658"/>
      <c r="JZM502" s="658"/>
      <c r="JZN502" s="658"/>
      <c r="JZO502" s="658"/>
      <c r="JZP502" s="658"/>
      <c r="JZQ502" s="658"/>
      <c r="JZR502" s="658"/>
      <c r="JZS502" s="658"/>
      <c r="JZT502" s="658"/>
      <c r="JZU502" s="658"/>
      <c r="JZV502" s="658"/>
      <c r="JZW502" s="658"/>
      <c r="JZX502" s="658"/>
      <c r="JZY502" s="658"/>
      <c r="JZZ502" s="658"/>
      <c r="KAA502" s="658"/>
      <c r="KAB502" s="658"/>
      <c r="KAC502" s="658"/>
      <c r="KAD502" s="658"/>
      <c r="KAE502" s="658"/>
      <c r="KAF502" s="658"/>
      <c r="KAG502" s="658"/>
      <c r="KAH502" s="658"/>
      <c r="KAI502" s="658"/>
      <c r="KAJ502" s="658"/>
      <c r="KAK502" s="658"/>
      <c r="KAL502" s="658"/>
      <c r="KAM502" s="658"/>
      <c r="KAN502" s="658"/>
      <c r="KAO502" s="658"/>
      <c r="KAP502" s="658"/>
      <c r="KAQ502" s="658"/>
      <c r="KAR502" s="658"/>
      <c r="KAS502" s="658"/>
      <c r="KAT502" s="658"/>
      <c r="KAU502" s="658"/>
      <c r="KAV502" s="658"/>
      <c r="KAW502" s="658"/>
      <c r="KAX502" s="658"/>
      <c r="KAY502" s="658"/>
      <c r="KAZ502" s="658"/>
      <c r="KBA502" s="658"/>
      <c r="KBB502" s="658"/>
      <c r="KBC502" s="658"/>
      <c r="KBD502" s="658"/>
      <c r="KBE502" s="658"/>
      <c r="KBF502" s="658"/>
      <c r="KBG502" s="658"/>
      <c r="KBH502" s="658"/>
      <c r="KBI502" s="658"/>
      <c r="KBJ502" s="658"/>
      <c r="KBK502" s="658"/>
      <c r="KBL502" s="658"/>
      <c r="KBM502" s="658"/>
      <c r="KBN502" s="658"/>
      <c r="KBO502" s="658"/>
      <c r="KBP502" s="658"/>
      <c r="KBQ502" s="658"/>
      <c r="KBR502" s="658"/>
      <c r="KBS502" s="658"/>
      <c r="KBT502" s="658"/>
      <c r="KBU502" s="658"/>
      <c r="KBV502" s="658"/>
      <c r="KBW502" s="658"/>
      <c r="KBX502" s="658"/>
      <c r="KBY502" s="658"/>
      <c r="KBZ502" s="658"/>
      <c r="KCA502" s="658"/>
      <c r="KCB502" s="658"/>
      <c r="KCC502" s="658"/>
      <c r="KCD502" s="658"/>
      <c r="KCE502" s="658"/>
      <c r="KCF502" s="658"/>
      <c r="KCG502" s="658"/>
      <c r="KCH502" s="658"/>
      <c r="KCI502" s="658"/>
      <c r="KCJ502" s="658"/>
      <c r="KCK502" s="658"/>
      <c r="KCL502" s="658"/>
      <c r="KCM502" s="658"/>
      <c r="KCN502" s="658"/>
      <c r="KCO502" s="658"/>
      <c r="KCP502" s="658"/>
      <c r="KCQ502" s="658"/>
      <c r="KCR502" s="658"/>
      <c r="KCS502" s="658"/>
      <c r="KCT502" s="658"/>
      <c r="KCU502" s="658"/>
      <c r="KCV502" s="658"/>
      <c r="KCW502" s="658"/>
      <c r="KCX502" s="658"/>
      <c r="KCY502" s="658"/>
      <c r="KCZ502" s="658"/>
      <c r="KDA502" s="658"/>
      <c r="KDB502" s="658"/>
      <c r="KDC502" s="658"/>
      <c r="KDD502" s="658"/>
      <c r="KDE502" s="658"/>
      <c r="KDF502" s="658"/>
      <c r="KDG502" s="658"/>
      <c r="KDH502" s="658"/>
      <c r="KDI502" s="658"/>
      <c r="KDJ502" s="658"/>
      <c r="KDK502" s="658"/>
      <c r="KDL502" s="658"/>
      <c r="KDM502" s="658"/>
      <c r="KDN502" s="658"/>
      <c r="KDO502" s="658"/>
      <c r="KDP502" s="658"/>
      <c r="KDQ502" s="658"/>
      <c r="KDR502" s="658"/>
      <c r="KDS502" s="658"/>
      <c r="KDT502" s="658"/>
      <c r="KDU502" s="658"/>
      <c r="KDV502" s="658"/>
      <c r="KDW502" s="658"/>
      <c r="KDX502" s="658"/>
      <c r="KDY502" s="658"/>
      <c r="KDZ502" s="658"/>
      <c r="KEA502" s="658"/>
      <c r="KEB502" s="658"/>
      <c r="KEC502" s="658"/>
      <c r="KED502" s="658"/>
      <c r="KEE502" s="658"/>
      <c r="KEF502" s="658"/>
      <c r="KEG502" s="658"/>
      <c r="KEH502" s="658"/>
      <c r="KEI502" s="658"/>
      <c r="KEJ502" s="658"/>
      <c r="KEK502" s="658"/>
      <c r="KEL502" s="658"/>
      <c r="KEM502" s="658"/>
      <c r="KEN502" s="658"/>
      <c r="KEO502" s="658"/>
      <c r="KEP502" s="658"/>
      <c r="KEQ502" s="658"/>
      <c r="KER502" s="658"/>
      <c r="KES502" s="658"/>
      <c r="KET502" s="658"/>
      <c r="KEU502" s="658"/>
      <c r="KEV502" s="658"/>
      <c r="KEW502" s="658"/>
      <c r="KEX502" s="658"/>
      <c r="KEY502" s="658"/>
      <c r="KEZ502" s="658"/>
      <c r="KFA502" s="658"/>
      <c r="KFB502" s="658"/>
      <c r="KFC502" s="658"/>
      <c r="KFD502" s="658"/>
      <c r="KFE502" s="658"/>
      <c r="KFF502" s="658"/>
      <c r="KFG502" s="658"/>
      <c r="KFH502" s="658"/>
      <c r="KFI502" s="658"/>
      <c r="KFJ502" s="658"/>
      <c r="KFK502" s="658"/>
      <c r="KFL502" s="658"/>
      <c r="KFM502" s="658"/>
      <c r="KFN502" s="658"/>
      <c r="KFO502" s="658"/>
      <c r="KFP502" s="658"/>
      <c r="KFQ502" s="658"/>
      <c r="KFR502" s="658"/>
      <c r="KFS502" s="658"/>
      <c r="KFT502" s="658"/>
      <c r="KFU502" s="658"/>
      <c r="KFV502" s="658"/>
      <c r="KFW502" s="658"/>
      <c r="KFX502" s="658"/>
      <c r="KFY502" s="658"/>
      <c r="KFZ502" s="658"/>
      <c r="KGA502" s="658"/>
      <c r="KGB502" s="658"/>
      <c r="KGC502" s="658"/>
      <c r="KGD502" s="658"/>
      <c r="KGE502" s="658"/>
      <c r="KGF502" s="658"/>
      <c r="KGG502" s="658"/>
      <c r="KGH502" s="658"/>
      <c r="KGI502" s="658"/>
      <c r="KGJ502" s="658"/>
      <c r="KGK502" s="658"/>
      <c r="KGL502" s="658"/>
      <c r="KGM502" s="658"/>
      <c r="KGN502" s="658"/>
      <c r="KGO502" s="658"/>
      <c r="KGP502" s="658"/>
      <c r="KGQ502" s="658"/>
      <c r="KGR502" s="658"/>
      <c r="KGS502" s="658"/>
      <c r="KGT502" s="658"/>
      <c r="KGU502" s="658"/>
      <c r="KGV502" s="658"/>
      <c r="KGW502" s="658"/>
      <c r="KGX502" s="658"/>
      <c r="KGY502" s="658"/>
      <c r="KGZ502" s="658"/>
      <c r="KHA502" s="658"/>
      <c r="KHB502" s="658"/>
      <c r="KHC502" s="658"/>
      <c r="KHD502" s="658"/>
      <c r="KHE502" s="658"/>
      <c r="KHF502" s="658"/>
      <c r="KHG502" s="658"/>
      <c r="KHH502" s="658"/>
      <c r="KHI502" s="658"/>
      <c r="KHJ502" s="658"/>
      <c r="KHK502" s="658"/>
      <c r="KHL502" s="658"/>
      <c r="KHM502" s="658"/>
      <c r="KHN502" s="658"/>
      <c r="KHO502" s="658"/>
      <c r="KHP502" s="658"/>
      <c r="KHQ502" s="658"/>
      <c r="KHR502" s="658"/>
      <c r="KHS502" s="658"/>
      <c r="KHT502" s="658"/>
      <c r="KHU502" s="658"/>
      <c r="KHV502" s="658"/>
      <c r="KHW502" s="658"/>
      <c r="KHX502" s="658"/>
      <c r="KHY502" s="658"/>
      <c r="KHZ502" s="658"/>
      <c r="KIA502" s="658"/>
      <c r="KIB502" s="658"/>
      <c r="KIC502" s="658"/>
      <c r="KID502" s="658"/>
      <c r="KIE502" s="658"/>
      <c r="KIF502" s="658"/>
      <c r="KIG502" s="658"/>
      <c r="KIH502" s="658"/>
      <c r="KII502" s="658"/>
      <c r="KIJ502" s="658"/>
      <c r="KIK502" s="658"/>
      <c r="KIL502" s="658"/>
      <c r="KIM502" s="658"/>
      <c r="KIN502" s="658"/>
      <c r="KIO502" s="658"/>
      <c r="KIP502" s="658"/>
      <c r="KIQ502" s="658"/>
      <c r="KIR502" s="658"/>
      <c r="KIS502" s="658"/>
      <c r="KIT502" s="658"/>
      <c r="KIU502" s="658"/>
      <c r="KIV502" s="658"/>
      <c r="KIW502" s="658"/>
      <c r="KIX502" s="658"/>
      <c r="KIY502" s="658"/>
      <c r="KIZ502" s="658"/>
      <c r="KJA502" s="658"/>
      <c r="KJB502" s="658"/>
      <c r="KJC502" s="658"/>
      <c r="KJD502" s="658"/>
      <c r="KJE502" s="658"/>
      <c r="KJF502" s="658"/>
      <c r="KJG502" s="658"/>
      <c r="KJH502" s="658"/>
      <c r="KJI502" s="658"/>
      <c r="KJJ502" s="658"/>
      <c r="KJK502" s="658"/>
      <c r="KJL502" s="658"/>
      <c r="KJM502" s="658"/>
      <c r="KJN502" s="658"/>
      <c r="KJO502" s="658"/>
      <c r="KJP502" s="658"/>
      <c r="KJQ502" s="658"/>
      <c r="KJR502" s="658"/>
      <c r="KJS502" s="658"/>
      <c r="KJT502" s="658"/>
      <c r="KJU502" s="658"/>
      <c r="KJV502" s="658"/>
      <c r="KJW502" s="658"/>
      <c r="KJX502" s="658"/>
      <c r="KJY502" s="658"/>
      <c r="KJZ502" s="658"/>
      <c r="KKA502" s="658"/>
      <c r="KKB502" s="658"/>
      <c r="KKC502" s="658"/>
      <c r="KKD502" s="658"/>
      <c r="KKE502" s="658"/>
      <c r="KKF502" s="658"/>
      <c r="KKG502" s="658"/>
      <c r="KKH502" s="658"/>
      <c r="KKI502" s="658"/>
      <c r="KKJ502" s="658"/>
      <c r="KKK502" s="658"/>
      <c r="KKL502" s="658"/>
      <c r="KKM502" s="658"/>
      <c r="KKN502" s="658"/>
      <c r="KKO502" s="658"/>
      <c r="KKP502" s="658"/>
      <c r="KKQ502" s="658"/>
      <c r="KKR502" s="658"/>
      <c r="KKS502" s="658"/>
      <c r="KKT502" s="658"/>
      <c r="KKU502" s="658"/>
      <c r="KKV502" s="658"/>
      <c r="KKW502" s="658"/>
      <c r="KKX502" s="658"/>
      <c r="KKY502" s="658"/>
      <c r="KKZ502" s="658"/>
      <c r="KLA502" s="658"/>
      <c r="KLB502" s="658"/>
      <c r="KLC502" s="658"/>
      <c r="KLD502" s="658"/>
      <c r="KLE502" s="658"/>
      <c r="KLF502" s="658"/>
      <c r="KLG502" s="658"/>
      <c r="KLH502" s="658"/>
      <c r="KLI502" s="658"/>
      <c r="KLJ502" s="658"/>
      <c r="KLK502" s="658"/>
      <c r="KLL502" s="658"/>
      <c r="KLM502" s="658"/>
      <c r="KLN502" s="658"/>
      <c r="KLO502" s="658"/>
      <c r="KLP502" s="658"/>
      <c r="KLQ502" s="658"/>
      <c r="KLR502" s="658"/>
      <c r="KLS502" s="658"/>
      <c r="KLT502" s="658"/>
      <c r="KLU502" s="658"/>
      <c r="KLV502" s="658"/>
      <c r="KLW502" s="658"/>
      <c r="KLX502" s="658"/>
      <c r="KLY502" s="658"/>
      <c r="KLZ502" s="658"/>
      <c r="KMA502" s="658"/>
      <c r="KMB502" s="658"/>
      <c r="KMC502" s="658"/>
      <c r="KMD502" s="658"/>
      <c r="KME502" s="658"/>
      <c r="KMF502" s="658"/>
      <c r="KMG502" s="658"/>
      <c r="KMH502" s="658"/>
      <c r="KMI502" s="658"/>
      <c r="KMJ502" s="658"/>
      <c r="KMK502" s="658"/>
      <c r="KML502" s="658"/>
      <c r="KMM502" s="658"/>
      <c r="KMN502" s="658"/>
      <c r="KMO502" s="658"/>
      <c r="KMP502" s="658"/>
      <c r="KMQ502" s="658"/>
      <c r="KMR502" s="658"/>
      <c r="KMS502" s="658"/>
      <c r="KMT502" s="658"/>
      <c r="KMU502" s="658"/>
      <c r="KMV502" s="658"/>
      <c r="KMW502" s="658"/>
      <c r="KMX502" s="658"/>
      <c r="KMY502" s="658"/>
      <c r="KMZ502" s="658"/>
      <c r="KNA502" s="658"/>
      <c r="KNB502" s="658"/>
      <c r="KNC502" s="658"/>
      <c r="KND502" s="658"/>
      <c r="KNE502" s="658"/>
      <c r="KNF502" s="658"/>
      <c r="KNG502" s="658"/>
      <c r="KNH502" s="658"/>
      <c r="KNI502" s="658"/>
      <c r="KNJ502" s="658"/>
      <c r="KNK502" s="658"/>
      <c r="KNL502" s="658"/>
      <c r="KNM502" s="658"/>
      <c r="KNN502" s="658"/>
      <c r="KNO502" s="658"/>
      <c r="KNP502" s="658"/>
      <c r="KNQ502" s="658"/>
      <c r="KNR502" s="658"/>
      <c r="KNS502" s="658"/>
      <c r="KNT502" s="658"/>
      <c r="KNU502" s="658"/>
      <c r="KNV502" s="658"/>
      <c r="KNW502" s="658"/>
      <c r="KNX502" s="658"/>
      <c r="KNY502" s="658"/>
      <c r="KNZ502" s="658"/>
      <c r="KOA502" s="658"/>
      <c r="KOB502" s="658"/>
      <c r="KOC502" s="658"/>
      <c r="KOD502" s="658"/>
      <c r="KOE502" s="658"/>
      <c r="KOF502" s="658"/>
      <c r="KOG502" s="658"/>
      <c r="KOH502" s="658"/>
      <c r="KOI502" s="658"/>
      <c r="KOJ502" s="658"/>
      <c r="KOK502" s="658"/>
      <c r="KOL502" s="658"/>
      <c r="KOM502" s="658"/>
      <c r="KON502" s="658"/>
      <c r="KOO502" s="658"/>
      <c r="KOP502" s="658"/>
      <c r="KOQ502" s="658"/>
      <c r="KOR502" s="658"/>
      <c r="KOS502" s="658"/>
      <c r="KOT502" s="658"/>
      <c r="KOU502" s="658"/>
      <c r="KOV502" s="658"/>
      <c r="KOW502" s="658"/>
      <c r="KOX502" s="658"/>
      <c r="KOY502" s="658"/>
      <c r="KOZ502" s="658"/>
      <c r="KPA502" s="658"/>
      <c r="KPB502" s="658"/>
      <c r="KPC502" s="658"/>
      <c r="KPD502" s="658"/>
      <c r="KPE502" s="658"/>
      <c r="KPF502" s="658"/>
      <c r="KPG502" s="658"/>
      <c r="KPH502" s="658"/>
      <c r="KPI502" s="658"/>
      <c r="KPJ502" s="658"/>
      <c r="KPK502" s="658"/>
      <c r="KPL502" s="658"/>
      <c r="KPM502" s="658"/>
      <c r="KPN502" s="658"/>
      <c r="KPO502" s="658"/>
      <c r="KPP502" s="658"/>
      <c r="KPQ502" s="658"/>
      <c r="KPR502" s="658"/>
      <c r="KPS502" s="658"/>
      <c r="KPT502" s="658"/>
      <c r="KPU502" s="658"/>
      <c r="KPV502" s="658"/>
      <c r="KPW502" s="658"/>
      <c r="KPX502" s="658"/>
      <c r="KPY502" s="658"/>
      <c r="KPZ502" s="658"/>
      <c r="KQA502" s="658"/>
      <c r="KQB502" s="658"/>
      <c r="KQC502" s="658"/>
      <c r="KQD502" s="658"/>
      <c r="KQE502" s="658"/>
      <c r="KQF502" s="658"/>
      <c r="KQG502" s="658"/>
      <c r="KQH502" s="658"/>
      <c r="KQI502" s="658"/>
      <c r="KQJ502" s="658"/>
      <c r="KQK502" s="658"/>
      <c r="KQL502" s="658"/>
      <c r="KQM502" s="658"/>
      <c r="KQN502" s="658"/>
      <c r="KQO502" s="658"/>
      <c r="KQP502" s="658"/>
      <c r="KQQ502" s="658"/>
      <c r="KQR502" s="658"/>
      <c r="KQS502" s="658"/>
      <c r="KQT502" s="658"/>
      <c r="KQU502" s="658"/>
      <c r="KQV502" s="658"/>
      <c r="KQW502" s="658"/>
      <c r="KQX502" s="658"/>
      <c r="KQY502" s="658"/>
      <c r="KQZ502" s="658"/>
      <c r="KRA502" s="658"/>
      <c r="KRB502" s="658"/>
      <c r="KRC502" s="658"/>
      <c r="KRD502" s="658"/>
      <c r="KRE502" s="658"/>
      <c r="KRF502" s="658"/>
      <c r="KRG502" s="658"/>
      <c r="KRH502" s="658"/>
      <c r="KRI502" s="658"/>
      <c r="KRJ502" s="658"/>
      <c r="KRK502" s="658"/>
      <c r="KRL502" s="658"/>
      <c r="KRM502" s="658"/>
      <c r="KRN502" s="658"/>
      <c r="KRO502" s="658"/>
      <c r="KRP502" s="658"/>
      <c r="KRQ502" s="658"/>
      <c r="KRR502" s="658"/>
      <c r="KRS502" s="658"/>
      <c r="KRT502" s="658"/>
      <c r="KRU502" s="658"/>
      <c r="KRV502" s="658"/>
      <c r="KRW502" s="658"/>
      <c r="KRX502" s="658"/>
      <c r="KRY502" s="658"/>
      <c r="KRZ502" s="658"/>
      <c r="KSA502" s="658"/>
      <c r="KSB502" s="658"/>
      <c r="KSC502" s="658"/>
      <c r="KSD502" s="658"/>
      <c r="KSE502" s="658"/>
      <c r="KSF502" s="658"/>
      <c r="KSG502" s="658"/>
      <c r="KSH502" s="658"/>
      <c r="KSI502" s="658"/>
      <c r="KSJ502" s="658"/>
      <c r="KSK502" s="658"/>
      <c r="KSL502" s="658"/>
      <c r="KSM502" s="658"/>
      <c r="KSN502" s="658"/>
      <c r="KSO502" s="658"/>
      <c r="KSP502" s="658"/>
      <c r="KSQ502" s="658"/>
      <c r="KSR502" s="658"/>
      <c r="KSS502" s="658"/>
      <c r="KST502" s="658"/>
      <c r="KSU502" s="658"/>
      <c r="KSV502" s="658"/>
      <c r="KSW502" s="658"/>
      <c r="KSX502" s="658"/>
      <c r="KSY502" s="658"/>
      <c r="KSZ502" s="658"/>
      <c r="KTA502" s="658"/>
      <c r="KTB502" s="658"/>
      <c r="KTC502" s="658"/>
      <c r="KTD502" s="658"/>
      <c r="KTE502" s="658"/>
      <c r="KTF502" s="658"/>
      <c r="KTG502" s="658"/>
      <c r="KTH502" s="658"/>
      <c r="KTI502" s="658"/>
      <c r="KTJ502" s="658"/>
      <c r="KTK502" s="658"/>
      <c r="KTL502" s="658"/>
      <c r="KTM502" s="658"/>
      <c r="KTN502" s="658"/>
      <c r="KTO502" s="658"/>
      <c r="KTP502" s="658"/>
      <c r="KTQ502" s="658"/>
      <c r="KTR502" s="658"/>
      <c r="KTS502" s="658"/>
      <c r="KTT502" s="658"/>
      <c r="KTU502" s="658"/>
      <c r="KTV502" s="658"/>
      <c r="KTW502" s="658"/>
      <c r="KTX502" s="658"/>
      <c r="KTY502" s="658"/>
      <c r="KTZ502" s="658"/>
      <c r="KUA502" s="658"/>
      <c r="KUB502" s="658"/>
      <c r="KUC502" s="658"/>
      <c r="KUD502" s="658"/>
      <c r="KUE502" s="658"/>
      <c r="KUF502" s="658"/>
      <c r="KUG502" s="658"/>
      <c r="KUH502" s="658"/>
      <c r="KUI502" s="658"/>
      <c r="KUJ502" s="658"/>
      <c r="KUK502" s="658"/>
      <c r="KUL502" s="658"/>
      <c r="KUM502" s="658"/>
      <c r="KUN502" s="658"/>
      <c r="KUO502" s="658"/>
      <c r="KUP502" s="658"/>
      <c r="KUQ502" s="658"/>
      <c r="KUR502" s="658"/>
      <c r="KUS502" s="658"/>
      <c r="KUT502" s="658"/>
      <c r="KUU502" s="658"/>
      <c r="KUV502" s="658"/>
      <c r="KUW502" s="658"/>
      <c r="KUX502" s="658"/>
      <c r="KUY502" s="658"/>
      <c r="KUZ502" s="658"/>
      <c r="KVA502" s="658"/>
      <c r="KVB502" s="658"/>
      <c r="KVC502" s="658"/>
      <c r="KVD502" s="658"/>
      <c r="KVE502" s="658"/>
      <c r="KVF502" s="658"/>
      <c r="KVG502" s="658"/>
      <c r="KVH502" s="658"/>
      <c r="KVI502" s="658"/>
      <c r="KVJ502" s="658"/>
      <c r="KVK502" s="658"/>
      <c r="KVL502" s="658"/>
      <c r="KVM502" s="658"/>
      <c r="KVN502" s="658"/>
      <c r="KVO502" s="658"/>
      <c r="KVP502" s="658"/>
      <c r="KVQ502" s="658"/>
      <c r="KVR502" s="658"/>
      <c r="KVS502" s="658"/>
      <c r="KVT502" s="658"/>
      <c r="KVU502" s="658"/>
      <c r="KVV502" s="658"/>
      <c r="KVW502" s="658"/>
      <c r="KVX502" s="658"/>
      <c r="KVY502" s="658"/>
      <c r="KVZ502" s="658"/>
      <c r="KWA502" s="658"/>
      <c r="KWB502" s="658"/>
      <c r="KWC502" s="658"/>
      <c r="KWD502" s="658"/>
      <c r="KWE502" s="658"/>
      <c r="KWF502" s="658"/>
      <c r="KWG502" s="658"/>
      <c r="KWH502" s="658"/>
      <c r="KWI502" s="658"/>
      <c r="KWJ502" s="658"/>
      <c r="KWK502" s="658"/>
      <c r="KWL502" s="658"/>
      <c r="KWM502" s="658"/>
      <c r="KWN502" s="658"/>
      <c r="KWO502" s="658"/>
      <c r="KWP502" s="658"/>
      <c r="KWQ502" s="658"/>
      <c r="KWR502" s="658"/>
      <c r="KWS502" s="658"/>
      <c r="KWT502" s="658"/>
      <c r="KWU502" s="658"/>
      <c r="KWV502" s="658"/>
      <c r="KWW502" s="658"/>
      <c r="KWX502" s="658"/>
      <c r="KWY502" s="658"/>
      <c r="KWZ502" s="658"/>
      <c r="KXA502" s="658"/>
      <c r="KXB502" s="658"/>
      <c r="KXC502" s="658"/>
      <c r="KXD502" s="658"/>
      <c r="KXE502" s="658"/>
      <c r="KXF502" s="658"/>
      <c r="KXG502" s="658"/>
      <c r="KXH502" s="658"/>
      <c r="KXI502" s="658"/>
      <c r="KXJ502" s="658"/>
      <c r="KXK502" s="658"/>
      <c r="KXL502" s="658"/>
      <c r="KXM502" s="658"/>
      <c r="KXN502" s="658"/>
      <c r="KXO502" s="658"/>
      <c r="KXP502" s="658"/>
      <c r="KXQ502" s="658"/>
      <c r="KXR502" s="658"/>
      <c r="KXS502" s="658"/>
      <c r="KXT502" s="658"/>
      <c r="KXU502" s="658"/>
      <c r="KXV502" s="658"/>
      <c r="KXW502" s="658"/>
      <c r="KXX502" s="658"/>
      <c r="KXY502" s="658"/>
      <c r="KXZ502" s="658"/>
      <c r="KYA502" s="658"/>
      <c r="KYB502" s="658"/>
      <c r="KYC502" s="658"/>
      <c r="KYD502" s="658"/>
      <c r="KYE502" s="658"/>
      <c r="KYF502" s="658"/>
      <c r="KYG502" s="658"/>
      <c r="KYH502" s="658"/>
      <c r="KYI502" s="658"/>
      <c r="KYJ502" s="658"/>
      <c r="KYK502" s="658"/>
      <c r="KYL502" s="658"/>
      <c r="KYM502" s="658"/>
      <c r="KYN502" s="658"/>
      <c r="KYO502" s="658"/>
      <c r="KYP502" s="658"/>
      <c r="KYQ502" s="658"/>
      <c r="KYR502" s="658"/>
      <c r="KYS502" s="658"/>
      <c r="KYT502" s="658"/>
      <c r="KYU502" s="658"/>
      <c r="KYV502" s="658"/>
      <c r="KYW502" s="658"/>
      <c r="KYX502" s="658"/>
      <c r="KYY502" s="658"/>
      <c r="KYZ502" s="658"/>
      <c r="KZA502" s="658"/>
      <c r="KZB502" s="658"/>
      <c r="KZC502" s="658"/>
      <c r="KZD502" s="658"/>
      <c r="KZE502" s="658"/>
      <c r="KZF502" s="658"/>
      <c r="KZG502" s="658"/>
      <c r="KZH502" s="658"/>
      <c r="KZI502" s="658"/>
      <c r="KZJ502" s="658"/>
      <c r="KZK502" s="658"/>
      <c r="KZL502" s="658"/>
      <c r="KZM502" s="658"/>
      <c r="KZN502" s="658"/>
      <c r="KZO502" s="658"/>
      <c r="KZP502" s="658"/>
      <c r="KZQ502" s="658"/>
      <c r="KZR502" s="658"/>
      <c r="KZS502" s="658"/>
      <c r="KZT502" s="658"/>
      <c r="KZU502" s="658"/>
      <c r="KZV502" s="658"/>
      <c r="KZW502" s="658"/>
      <c r="KZX502" s="658"/>
      <c r="KZY502" s="658"/>
      <c r="KZZ502" s="658"/>
      <c r="LAA502" s="658"/>
      <c r="LAB502" s="658"/>
      <c r="LAC502" s="658"/>
      <c r="LAD502" s="658"/>
      <c r="LAE502" s="658"/>
      <c r="LAF502" s="658"/>
      <c r="LAG502" s="658"/>
      <c r="LAH502" s="658"/>
      <c r="LAI502" s="658"/>
      <c r="LAJ502" s="658"/>
      <c r="LAK502" s="658"/>
      <c r="LAL502" s="658"/>
      <c r="LAM502" s="658"/>
      <c r="LAN502" s="658"/>
      <c r="LAO502" s="658"/>
      <c r="LAP502" s="658"/>
      <c r="LAQ502" s="658"/>
      <c r="LAR502" s="658"/>
      <c r="LAS502" s="658"/>
      <c r="LAT502" s="658"/>
      <c r="LAU502" s="658"/>
      <c r="LAV502" s="658"/>
      <c r="LAW502" s="658"/>
      <c r="LAX502" s="658"/>
      <c r="LAY502" s="658"/>
      <c r="LAZ502" s="658"/>
      <c r="LBA502" s="658"/>
      <c r="LBB502" s="658"/>
      <c r="LBC502" s="658"/>
      <c r="LBD502" s="658"/>
      <c r="LBE502" s="658"/>
      <c r="LBF502" s="658"/>
      <c r="LBG502" s="658"/>
      <c r="LBH502" s="658"/>
      <c r="LBI502" s="658"/>
      <c r="LBJ502" s="658"/>
      <c r="LBK502" s="658"/>
      <c r="LBL502" s="658"/>
      <c r="LBM502" s="658"/>
      <c r="LBN502" s="658"/>
      <c r="LBO502" s="658"/>
      <c r="LBP502" s="658"/>
      <c r="LBQ502" s="658"/>
      <c r="LBR502" s="658"/>
      <c r="LBS502" s="658"/>
      <c r="LBT502" s="658"/>
      <c r="LBU502" s="658"/>
      <c r="LBV502" s="658"/>
      <c r="LBW502" s="658"/>
      <c r="LBX502" s="658"/>
      <c r="LBY502" s="658"/>
      <c r="LBZ502" s="658"/>
      <c r="LCA502" s="658"/>
    </row>
    <row r="503" spans="1:8191" s="170" customFormat="1" hidden="1" x14ac:dyDescent="0.2">
      <c r="A503" s="659"/>
      <c r="B503" s="661"/>
      <c r="C503" s="646"/>
      <c r="D503" s="646" t="s">
        <v>328</v>
      </c>
      <c r="E503" s="547" t="s">
        <v>125</v>
      </c>
      <c r="F503" s="581">
        <v>60880</v>
      </c>
      <c r="G503" s="582">
        <v>60880</v>
      </c>
      <c r="H503" s="581">
        <v>0</v>
      </c>
      <c r="I503" s="581">
        <v>0</v>
      </c>
      <c r="J503" s="582">
        <v>0</v>
      </c>
      <c r="K503" s="581">
        <v>0</v>
      </c>
      <c r="L503" s="581">
        <v>0</v>
      </c>
      <c r="M503" s="581">
        <v>0</v>
      </c>
      <c r="N503" s="581">
        <v>0</v>
      </c>
      <c r="O503" s="662"/>
      <c r="P503" s="658"/>
      <c r="Q503" s="658"/>
      <c r="R503" s="658"/>
      <c r="S503" s="658"/>
      <c r="T503" s="658"/>
      <c r="U503" s="658"/>
      <c r="V503" s="658"/>
      <c r="W503" s="658"/>
      <c r="X503" s="658"/>
      <c r="Y503" s="658"/>
      <c r="Z503" s="658"/>
      <c r="AA503" s="658"/>
      <c r="AB503" s="658"/>
      <c r="AC503" s="658"/>
      <c r="AD503" s="658"/>
      <c r="AE503" s="658"/>
      <c r="AF503" s="658"/>
      <c r="AG503" s="658"/>
      <c r="AH503" s="658"/>
      <c r="AI503" s="658"/>
      <c r="AJ503" s="658"/>
      <c r="AK503" s="658"/>
      <c r="AL503" s="658"/>
      <c r="AM503" s="658"/>
      <c r="AN503" s="658"/>
      <c r="AO503" s="658"/>
      <c r="AP503" s="658"/>
      <c r="AQ503" s="658"/>
      <c r="AR503" s="658"/>
      <c r="AS503" s="658"/>
      <c r="AT503" s="658"/>
      <c r="AU503" s="658"/>
      <c r="AV503" s="658"/>
      <c r="AW503" s="658"/>
      <c r="AX503" s="658"/>
      <c r="AY503" s="658"/>
      <c r="AZ503" s="658"/>
      <c r="BA503" s="658"/>
      <c r="BB503" s="658"/>
      <c r="BC503" s="658"/>
      <c r="BD503" s="658"/>
      <c r="BE503" s="658"/>
      <c r="BF503" s="658"/>
      <c r="BG503" s="658"/>
      <c r="BH503" s="658"/>
      <c r="BI503" s="658"/>
      <c r="BJ503" s="658"/>
      <c r="BK503" s="658"/>
      <c r="BL503" s="658"/>
      <c r="BM503" s="658"/>
      <c r="BN503" s="658"/>
      <c r="BO503" s="658"/>
      <c r="BP503" s="658"/>
      <c r="BQ503" s="658"/>
      <c r="BR503" s="658"/>
      <c r="BS503" s="658"/>
      <c r="BT503" s="658"/>
      <c r="BU503" s="658"/>
      <c r="BV503" s="658"/>
      <c r="BW503" s="658"/>
      <c r="BX503" s="658"/>
      <c r="BY503" s="658"/>
      <c r="BZ503" s="658"/>
      <c r="CA503" s="658"/>
      <c r="CB503" s="658"/>
      <c r="CC503" s="658"/>
      <c r="CD503" s="658"/>
      <c r="CE503" s="658"/>
      <c r="CF503" s="658"/>
      <c r="CG503" s="658"/>
      <c r="CH503" s="658"/>
      <c r="CI503" s="658"/>
      <c r="CJ503" s="658"/>
      <c r="CK503" s="658"/>
      <c r="CL503" s="658"/>
      <c r="CM503" s="658"/>
      <c r="CN503" s="658"/>
      <c r="CO503" s="658"/>
      <c r="CP503" s="658"/>
      <c r="CQ503" s="658"/>
      <c r="CR503" s="658"/>
      <c r="CS503" s="658"/>
      <c r="CT503" s="658"/>
      <c r="CU503" s="658"/>
      <c r="CV503" s="658"/>
      <c r="CW503" s="658"/>
      <c r="CX503" s="658"/>
      <c r="CY503" s="658"/>
      <c r="CZ503" s="658"/>
      <c r="DA503" s="658"/>
      <c r="DB503" s="658"/>
      <c r="DC503" s="658"/>
      <c r="DD503" s="658"/>
      <c r="DE503" s="658"/>
      <c r="DF503" s="658"/>
      <c r="DG503" s="658"/>
      <c r="DH503" s="658"/>
      <c r="DI503" s="658"/>
      <c r="DJ503" s="658"/>
      <c r="DK503" s="658"/>
      <c r="DL503" s="658"/>
      <c r="DM503" s="658"/>
      <c r="DN503" s="658"/>
      <c r="DO503" s="658"/>
      <c r="DP503" s="658"/>
      <c r="DQ503" s="658"/>
      <c r="DR503" s="658"/>
      <c r="DS503" s="658"/>
      <c r="DT503" s="658"/>
      <c r="DU503" s="658"/>
      <c r="DV503" s="658"/>
      <c r="DW503" s="658"/>
      <c r="DX503" s="658"/>
      <c r="DY503" s="658"/>
      <c r="DZ503" s="658"/>
      <c r="EA503" s="658"/>
      <c r="EB503" s="658"/>
      <c r="EC503" s="658"/>
      <c r="ED503" s="658"/>
      <c r="EE503" s="658"/>
      <c r="EF503" s="658"/>
      <c r="EG503" s="658"/>
      <c r="EH503" s="658"/>
      <c r="EI503" s="658"/>
      <c r="EJ503" s="658"/>
      <c r="EK503" s="658"/>
      <c r="EL503" s="658"/>
      <c r="EM503" s="658"/>
      <c r="EN503" s="658"/>
      <c r="EO503" s="658"/>
      <c r="EP503" s="658"/>
      <c r="EQ503" s="658"/>
      <c r="ER503" s="658"/>
      <c r="ES503" s="658"/>
      <c r="ET503" s="658"/>
      <c r="EU503" s="658"/>
      <c r="EV503" s="658"/>
      <c r="EW503" s="658"/>
      <c r="EX503" s="658"/>
      <c r="EY503" s="658"/>
      <c r="EZ503" s="658"/>
      <c r="FA503" s="658"/>
      <c r="FB503" s="658"/>
      <c r="FC503" s="658"/>
      <c r="FD503" s="658"/>
      <c r="FE503" s="658"/>
      <c r="FF503" s="658"/>
      <c r="FG503" s="658"/>
      <c r="FH503" s="658"/>
      <c r="FI503" s="658"/>
      <c r="FJ503" s="658"/>
      <c r="FK503" s="658"/>
      <c r="FL503" s="658"/>
      <c r="FM503" s="658"/>
      <c r="FN503" s="658"/>
      <c r="FO503" s="658"/>
      <c r="FP503" s="658"/>
      <c r="FQ503" s="658"/>
      <c r="FR503" s="658"/>
      <c r="FS503" s="658"/>
      <c r="FT503" s="658"/>
      <c r="FU503" s="658"/>
      <c r="FV503" s="658"/>
      <c r="FW503" s="658"/>
      <c r="FX503" s="658"/>
      <c r="FY503" s="658"/>
      <c r="FZ503" s="658"/>
      <c r="GA503" s="658"/>
      <c r="GB503" s="658"/>
      <c r="GC503" s="658"/>
      <c r="GD503" s="658"/>
      <c r="GE503" s="658"/>
      <c r="GF503" s="658"/>
      <c r="GG503" s="658"/>
      <c r="GH503" s="658"/>
      <c r="GI503" s="658"/>
      <c r="GJ503" s="658"/>
      <c r="GK503" s="658"/>
      <c r="GL503" s="658"/>
      <c r="GM503" s="658"/>
      <c r="GN503" s="658"/>
      <c r="GO503" s="658"/>
      <c r="GP503" s="658"/>
      <c r="GQ503" s="658"/>
      <c r="GR503" s="658"/>
      <c r="GS503" s="658"/>
      <c r="GT503" s="658"/>
      <c r="GU503" s="658"/>
      <c r="GV503" s="658"/>
      <c r="GW503" s="658"/>
      <c r="GX503" s="658"/>
      <c r="GY503" s="658"/>
      <c r="GZ503" s="658"/>
      <c r="HA503" s="658"/>
      <c r="HB503" s="658"/>
      <c r="HC503" s="658"/>
      <c r="HD503" s="658"/>
      <c r="HE503" s="658"/>
      <c r="HF503" s="658"/>
      <c r="HG503" s="658"/>
      <c r="HH503" s="658"/>
      <c r="HI503" s="658"/>
      <c r="HJ503" s="658"/>
      <c r="HK503" s="658"/>
      <c r="HL503" s="658"/>
      <c r="HM503" s="658"/>
      <c r="HN503" s="658"/>
      <c r="HO503" s="658"/>
      <c r="HP503" s="658"/>
      <c r="HQ503" s="658"/>
      <c r="HR503" s="658"/>
      <c r="HS503" s="658"/>
      <c r="HT503" s="658"/>
      <c r="HU503" s="658"/>
      <c r="HV503" s="658"/>
      <c r="HW503" s="658"/>
      <c r="HX503" s="658"/>
      <c r="HY503" s="658"/>
      <c r="HZ503" s="658"/>
      <c r="IA503" s="658"/>
      <c r="IB503" s="658"/>
      <c r="IC503" s="658"/>
      <c r="ID503" s="658"/>
      <c r="IE503" s="658"/>
      <c r="IF503" s="658"/>
      <c r="IG503" s="658"/>
      <c r="IH503" s="658"/>
      <c r="II503" s="658"/>
      <c r="IJ503" s="658"/>
      <c r="IK503" s="658"/>
      <c r="IL503" s="658"/>
      <c r="IM503" s="658"/>
      <c r="IN503" s="658"/>
      <c r="IO503" s="658"/>
      <c r="IP503" s="658"/>
      <c r="IQ503" s="658"/>
      <c r="IR503" s="658"/>
      <c r="IS503" s="658"/>
      <c r="IT503" s="658"/>
      <c r="IU503" s="658"/>
      <c r="IV503" s="658"/>
      <c r="IW503" s="658"/>
      <c r="IX503" s="658"/>
      <c r="IY503" s="658"/>
      <c r="IZ503" s="658"/>
      <c r="JA503" s="658"/>
      <c r="JB503" s="658"/>
      <c r="JC503" s="658"/>
      <c r="JD503" s="658"/>
      <c r="JE503" s="658"/>
      <c r="JF503" s="658"/>
      <c r="JG503" s="658"/>
      <c r="JH503" s="658"/>
      <c r="JI503" s="658"/>
      <c r="JJ503" s="658"/>
      <c r="JK503" s="658"/>
      <c r="JL503" s="658"/>
      <c r="JM503" s="658"/>
      <c r="JN503" s="658"/>
      <c r="JO503" s="658"/>
      <c r="JP503" s="658"/>
      <c r="JQ503" s="658"/>
      <c r="JR503" s="658"/>
      <c r="JS503" s="658"/>
      <c r="JT503" s="658"/>
      <c r="JU503" s="658"/>
      <c r="JV503" s="658"/>
      <c r="JW503" s="658"/>
      <c r="JX503" s="658"/>
      <c r="JY503" s="658"/>
      <c r="JZ503" s="658"/>
      <c r="KA503" s="658"/>
      <c r="KB503" s="658"/>
      <c r="KC503" s="658"/>
      <c r="KD503" s="658"/>
      <c r="KE503" s="658"/>
      <c r="KF503" s="658"/>
      <c r="KG503" s="658"/>
      <c r="KH503" s="658"/>
      <c r="KI503" s="658"/>
      <c r="KJ503" s="658"/>
      <c r="KK503" s="658"/>
      <c r="KL503" s="658"/>
      <c r="KM503" s="658"/>
      <c r="KN503" s="658"/>
      <c r="KO503" s="658"/>
      <c r="KP503" s="658"/>
      <c r="KQ503" s="658"/>
      <c r="KR503" s="658"/>
      <c r="KS503" s="658"/>
      <c r="KT503" s="658"/>
      <c r="KU503" s="658"/>
      <c r="KV503" s="658"/>
      <c r="KW503" s="658"/>
      <c r="KX503" s="658"/>
      <c r="KY503" s="658"/>
      <c r="KZ503" s="658"/>
      <c r="LA503" s="658"/>
      <c r="LB503" s="658"/>
      <c r="LC503" s="658"/>
      <c r="LD503" s="658"/>
      <c r="LE503" s="658"/>
      <c r="LF503" s="658"/>
      <c r="LG503" s="658"/>
      <c r="LH503" s="658"/>
      <c r="LI503" s="658"/>
      <c r="LJ503" s="658"/>
      <c r="LK503" s="658"/>
      <c r="LL503" s="658"/>
      <c r="LM503" s="658"/>
      <c r="LN503" s="658"/>
      <c r="LO503" s="658"/>
      <c r="LP503" s="658"/>
      <c r="LQ503" s="658"/>
      <c r="LR503" s="658"/>
      <c r="LS503" s="658"/>
      <c r="LT503" s="658"/>
      <c r="LU503" s="658"/>
      <c r="LV503" s="658"/>
      <c r="LW503" s="658"/>
      <c r="LX503" s="658"/>
      <c r="LY503" s="658"/>
      <c r="LZ503" s="658"/>
      <c r="MA503" s="658"/>
      <c r="MB503" s="658"/>
      <c r="MC503" s="658"/>
      <c r="MD503" s="658"/>
      <c r="ME503" s="658"/>
      <c r="MF503" s="658"/>
      <c r="MG503" s="658"/>
      <c r="MH503" s="658"/>
      <c r="MI503" s="658"/>
      <c r="MJ503" s="658"/>
      <c r="MK503" s="658"/>
      <c r="ML503" s="658"/>
      <c r="MM503" s="658"/>
      <c r="MN503" s="658"/>
      <c r="MO503" s="658"/>
      <c r="MP503" s="658"/>
      <c r="MQ503" s="658"/>
      <c r="MR503" s="658"/>
      <c r="MS503" s="658"/>
      <c r="MT503" s="658"/>
      <c r="MU503" s="658"/>
      <c r="MV503" s="658"/>
      <c r="MW503" s="658"/>
      <c r="MX503" s="658"/>
      <c r="MY503" s="658"/>
      <c r="MZ503" s="658"/>
      <c r="NA503" s="658"/>
      <c r="NB503" s="658"/>
      <c r="NC503" s="658"/>
      <c r="ND503" s="658"/>
      <c r="NE503" s="658"/>
      <c r="NF503" s="658"/>
      <c r="NG503" s="658"/>
      <c r="NH503" s="658"/>
      <c r="NI503" s="658"/>
      <c r="NJ503" s="658"/>
      <c r="NK503" s="658"/>
      <c r="NL503" s="658"/>
      <c r="NM503" s="658"/>
      <c r="NN503" s="658"/>
      <c r="NO503" s="658"/>
      <c r="NP503" s="658"/>
      <c r="NQ503" s="658"/>
      <c r="NR503" s="658"/>
      <c r="NS503" s="658"/>
      <c r="NT503" s="658"/>
      <c r="NU503" s="658"/>
      <c r="NV503" s="658"/>
      <c r="NW503" s="658"/>
      <c r="NX503" s="658"/>
      <c r="NY503" s="658"/>
      <c r="NZ503" s="658"/>
      <c r="OA503" s="658"/>
      <c r="OB503" s="658"/>
      <c r="OC503" s="658"/>
      <c r="OD503" s="658"/>
      <c r="OE503" s="658"/>
      <c r="OF503" s="658"/>
      <c r="OG503" s="658"/>
      <c r="OH503" s="658"/>
      <c r="OI503" s="658"/>
      <c r="OJ503" s="658"/>
      <c r="OK503" s="658"/>
      <c r="OL503" s="658"/>
      <c r="OM503" s="658"/>
      <c r="ON503" s="658"/>
      <c r="OO503" s="658"/>
      <c r="OP503" s="658"/>
      <c r="OQ503" s="658"/>
      <c r="OR503" s="658"/>
      <c r="OS503" s="658"/>
      <c r="OT503" s="658"/>
      <c r="OU503" s="658"/>
      <c r="OV503" s="658"/>
      <c r="OW503" s="658"/>
      <c r="OX503" s="658"/>
      <c r="OY503" s="658"/>
      <c r="OZ503" s="658"/>
      <c r="PA503" s="658"/>
      <c r="PB503" s="658"/>
      <c r="PC503" s="658"/>
      <c r="PD503" s="658"/>
      <c r="PE503" s="658"/>
      <c r="PF503" s="658"/>
      <c r="PG503" s="658"/>
      <c r="PH503" s="658"/>
      <c r="PI503" s="658"/>
      <c r="PJ503" s="658"/>
      <c r="PK503" s="658"/>
      <c r="PL503" s="658"/>
      <c r="PM503" s="658"/>
      <c r="PN503" s="658"/>
      <c r="PO503" s="658"/>
      <c r="PP503" s="658"/>
      <c r="PQ503" s="658"/>
      <c r="PR503" s="658"/>
      <c r="PS503" s="658"/>
      <c r="PT503" s="658"/>
      <c r="PU503" s="658"/>
      <c r="PV503" s="658"/>
      <c r="PW503" s="658"/>
      <c r="PX503" s="658"/>
      <c r="PY503" s="658"/>
      <c r="PZ503" s="658"/>
      <c r="QA503" s="658"/>
      <c r="QB503" s="658"/>
      <c r="QC503" s="658"/>
      <c r="QD503" s="658"/>
      <c r="QE503" s="658"/>
      <c r="QF503" s="658"/>
      <c r="QG503" s="658"/>
      <c r="QH503" s="658"/>
      <c r="QI503" s="658"/>
      <c r="QJ503" s="658"/>
      <c r="QK503" s="658"/>
      <c r="QL503" s="658"/>
      <c r="QM503" s="658"/>
      <c r="QN503" s="658"/>
      <c r="QO503" s="658"/>
      <c r="QP503" s="658"/>
      <c r="QQ503" s="658"/>
      <c r="QR503" s="658"/>
      <c r="QS503" s="658"/>
      <c r="QT503" s="658"/>
      <c r="QU503" s="658"/>
      <c r="QV503" s="658"/>
      <c r="QW503" s="658"/>
      <c r="QX503" s="658"/>
      <c r="QY503" s="658"/>
      <c r="QZ503" s="658"/>
      <c r="RA503" s="658"/>
      <c r="RB503" s="658"/>
      <c r="RC503" s="658"/>
      <c r="RD503" s="658"/>
      <c r="RE503" s="658"/>
      <c r="RF503" s="658"/>
      <c r="RG503" s="658"/>
      <c r="RH503" s="658"/>
      <c r="RI503" s="658"/>
      <c r="RJ503" s="658"/>
      <c r="RK503" s="658"/>
      <c r="RL503" s="658"/>
      <c r="RM503" s="658"/>
      <c r="RN503" s="658"/>
      <c r="RO503" s="658"/>
      <c r="RP503" s="658"/>
      <c r="RQ503" s="658"/>
      <c r="RR503" s="658"/>
      <c r="RS503" s="658"/>
      <c r="RT503" s="658"/>
      <c r="RU503" s="658"/>
      <c r="RV503" s="658"/>
      <c r="RW503" s="658"/>
      <c r="RX503" s="658"/>
      <c r="RY503" s="658"/>
      <c r="RZ503" s="658"/>
      <c r="SA503" s="658"/>
      <c r="SB503" s="658"/>
      <c r="SC503" s="658"/>
      <c r="SD503" s="658"/>
      <c r="SE503" s="658"/>
      <c r="SF503" s="658"/>
      <c r="SG503" s="658"/>
      <c r="SH503" s="658"/>
      <c r="SI503" s="658"/>
      <c r="SJ503" s="658"/>
      <c r="SK503" s="658"/>
      <c r="SL503" s="658"/>
      <c r="SM503" s="658"/>
      <c r="SN503" s="658"/>
      <c r="SO503" s="658"/>
      <c r="SP503" s="658"/>
      <c r="SQ503" s="658"/>
      <c r="SR503" s="658"/>
      <c r="SS503" s="658"/>
      <c r="ST503" s="658"/>
      <c r="SU503" s="658"/>
      <c r="SV503" s="658"/>
      <c r="SW503" s="658"/>
      <c r="SX503" s="658"/>
      <c r="SY503" s="658"/>
      <c r="SZ503" s="658"/>
      <c r="TA503" s="658"/>
      <c r="TB503" s="658"/>
      <c r="TC503" s="658"/>
      <c r="TD503" s="658"/>
      <c r="TE503" s="658"/>
      <c r="TF503" s="658"/>
      <c r="TG503" s="658"/>
      <c r="TH503" s="658"/>
      <c r="TI503" s="658"/>
      <c r="TJ503" s="658"/>
      <c r="TK503" s="658"/>
      <c r="TL503" s="658"/>
      <c r="TM503" s="658"/>
      <c r="TN503" s="658"/>
      <c r="TO503" s="658"/>
      <c r="TP503" s="658"/>
      <c r="TQ503" s="658"/>
      <c r="TR503" s="658"/>
      <c r="TS503" s="658"/>
      <c r="TT503" s="658"/>
      <c r="TU503" s="658"/>
      <c r="TV503" s="658"/>
      <c r="TW503" s="658"/>
      <c r="TX503" s="658"/>
      <c r="TY503" s="658"/>
      <c r="TZ503" s="658"/>
      <c r="UA503" s="658"/>
      <c r="UB503" s="658"/>
      <c r="UC503" s="658"/>
      <c r="UD503" s="658"/>
      <c r="UE503" s="658"/>
      <c r="UF503" s="658"/>
      <c r="UG503" s="658"/>
      <c r="UH503" s="658"/>
      <c r="UI503" s="658"/>
      <c r="UJ503" s="658"/>
      <c r="UK503" s="658"/>
      <c r="UL503" s="658"/>
      <c r="UM503" s="658"/>
      <c r="UN503" s="658"/>
      <c r="UO503" s="658"/>
      <c r="UP503" s="658"/>
      <c r="UQ503" s="658"/>
      <c r="UR503" s="658"/>
      <c r="US503" s="658"/>
      <c r="UT503" s="658"/>
      <c r="UU503" s="658"/>
      <c r="UV503" s="658"/>
      <c r="UW503" s="658"/>
      <c r="UX503" s="658"/>
      <c r="UY503" s="658"/>
      <c r="UZ503" s="658"/>
      <c r="VA503" s="658"/>
      <c r="VB503" s="658"/>
      <c r="VC503" s="658"/>
      <c r="VD503" s="658"/>
      <c r="VE503" s="658"/>
      <c r="VF503" s="658"/>
      <c r="VG503" s="658"/>
      <c r="VH503" s="658"/>
      <c r="VI503" s="658"/>
      <c r="VJ503" s="658"/>
      <c r="VK503" s="658"/>
      <c r="VL503" s="658"/>
      <c r="VM503" s="658"/>
      <c r="VN503" s="658"/>
      <c r="VO503" s="658"/>
      <c r="VP503" s="658"/>
      <c r="VQ503" s="658"/>
      <c r="VR503" s="658"/>
      <c r="VS503" s="658"/>
      <c r="VT503" s="658"/>
      <c r="VU503" s="658"/>
      <c r="VV503" s="658"/>
      <c r="VW503" s="658"/>
      <c r="VX503" s="658"/>
      <c r="VY503" s="658"/>
      <c r="VZ503" s="658"/>
      <c r="WA503" s="658"/>
      <c r="WB503" s="658"/>
      <c r="WC503" s="658"/>
      <c r="WD503" s="658"/>
      <c r="WE503" s="658"/>
      <c r="WF503" s="658"/>
      <c r="WG503" s="658"/>
      <c r="WH503" s="658"/>
      <c r="WI503" s="658"/>
      <c r="WJ503" s="658"/>
      <c r="WK503" s="658"/>
      <c r="WL503" s="658"/>
      <c r="WM503" s="658"/>
      <c r="WN503" s="658"/>
      <c r="WO503" s="658"/>
      <c r="WP503" s="658"/>
      <c r="WQ503" s="658"/>
      <c r="WR503" s="658"/>
      <c r="WS503" s="658"/>
      <c r="WT503" s="658"/>
      <c r="WU503" s="658"/>
      <c r="WV503" s="658"/>
      <c r="WW503" s="658"/>
      <c r="WX503" s="658"/>
      <c r="WY503" s="658"/>
      <c r="WZ503" s="658"/>
      <c r="XA503" s="658"/>
      <c r="XB503" s="658"/>
      <c r="XC503" s="658"/>
      <c r="XD503" s="658"/>
      <c r="XE503" s="658"/>
      <c r="XF503" s="658"/>
      <c r="XG503" s="658"/>
      <c r="XH503" s="658"/>
      <c r="XI503" s="658"/>
      <c r="XJ503" s="658"/>
      <c r="XK503" s="658"/>
      <c r="XL503" s="658"/>
      <c r="XM503" s="658"/>
      <c r="XN503" s="658"/>
      <c r="XO503" s="658"/>
      <c r="XP503" s="658"/>
      <c r="XQ503" s="658"/>
      <c r="XR503" s="658"/>
      <c r="XS503" s="658"/>
      <c r="XT503" s="658"/>
      <c r="XU503" s="658"/>
      <c r="XV503" s="658"/>
      <c r="XW503" s="658"/>
      <c r="XX503" s="658"/>
      <c r="XY503" s="658"/>
      <c r="XZ503" s="658"/>
      <c r="YA503" s="658"/>
      <c r="YB503" s="658"/>
      <c r="YC503" s="658"/>
      <c r="YD503" s="658"/>
      <c r="YE503" s="658"/>
      <c r="YF503" s="658"/>
      <c r="YG503" s="658"/>
      <c r="YH503" s="658"/>
      <c r="YI503" s="658"/>
      <c r="YJ503" s="658"/>
      <c r="YK503" s="658"/>
      <c r="YL503" s="658"/>
      <c r="YM503" s="658"/>
      <c r="YN503" s="658"/>
      <c r="YO503" s="658"/>
      <c r="YP503" s="658"/>
      <c r="YQ503" s="658"/>
      <c r="YR503" s="658"/>
      <c r="YS503" s="658"/>
      <c r="YT503" s="658"/>
      <c r="YU503" s="658"/>
      <c r="YV503" s="658"/>
      <c r="YW503" s="658"/>
      <c r="YX503" s="658"/>
      <c r="YY503" s="658"/>
      <c r="YZ503" s="658"/>
      <c r="ZA503" s="658"/>
      <c r="ZB503" s="658"/>
      <c r="ZC503" s="658"/>
      <c r="ZD503" s="658"/>
      <c r="ZE503" s="658"/>
      <c r="ZF503" s="658"/>
      <c r="ZG503" s="658"/>
      <c r="ZH503" s="658"/>
      <c r="ZI503" s="658"/>
      <c r="ZJ503" s="658"/>
      <c r="ZK503" s="658"/>
      <c r="ZL503" s="658"/>
      <c r="ZM503" s="658"/>
      <c r="ZN503" s="658"/>
      <c r="ZO503" s="658"/>
      <c r="ZP503" s="658"/>
      <c r="ZQ503" s="658"/>
      <c r="ZR503" s="658"/>
      <c r="ZS503" s="658"/>
      <c r="ZT503" s="658"/>
      <c r="ZU503" s="658"/>
      <c r="ZV503" s="658"/>
      <c r="ZW503" s="658"/>
      <c r="ZX503" s="658"/>
      <c r="ZY503" s="658"/>
      <c r="ZZ503" s="658"/>
      <c r="AAA503" s="658"/>
      <c r="AAB503" s="658"/>
      <c r="AAC503" s="658"/>
      <c r="AAD503" s="658"/>
      <c r="AAE503" s="658"/>
      <c r="AAF503" s="658"/>
      <c r="AAG503" s="658"/>
      <c r="AAH503" s="658"/>
      <c r="AAI503" s="658"/>
      <c r="AAJ503" s="658"/>
      <c r="AAK503" s="658"/>
      <c r="AAL503" s="658"/>
      <c r="AAM503" s="658"/>
      <c r="AAN503" s="658"/>
      <c r="AAO503" s="658"/>
      <c r="AAP503" s="658"/>
      <c r="AAQ503" s="658"/>
      <c r="AAR503" s="658"/>
      <c r="AAS503" s="658"/>
      <c r="AAT503" s="658"/>
      <c r="AAU503" s="658"/>
      <c r="AAV503" s="658"/>
      <c r="AAW503" s="658"/>
      <c r="AAX503" s="658"/>
      <c r="AAY503" s="658"/>
      <c r="AAZ503" s="658"/>
      <c r="ABA503" s="658"/>
      <c r="ABB503" s="658"/>
      <c r="ABC503" s="658"/>
      <c r="ABD503" s="658"/>
      <c r="ABE503" s="658"/>
      <c r="ABF503" s="658"/>
      <c r="ABG503" s="658"/>
      <c r="ABH503" s="658"/>
      <c r="ABI503" s="658"/>
      <c r="ABJ503" s="658"/>
      <c r="ABK503" s="658"/>
      <c r="ABL503" s="658"/>
      <c r="ABM503" s="658"/>
      <c r="ABN503" s="658"/>
      <c r="ABO503" s="658"/>
      <c r="ABP503" s="658"/>
      <c r="ABQ503" s="658"/>
      <c r="ABR503" s="658"/>
      <c r="ABS503" s="658"/>
      <c r="ABT503" s="658"/>
      <c r="ABU503" s="658"/>
      <c r="ABV503" s="658"/>
      <c r="ABW503" s="658"/>
      <c r="ABX503" s="658"/>
      <c r="ABY503" s="658"/>
      <c r="ABZ503" s="658"/>
      <c r="ACA503" s="658"/>
      <c r="ACB503" s="658"/>
      <c r="ACC503" s="658"/>
      <c r="ACD503" s="658"/>
      <c r="ACE503" s="658"/>
      <c r="ACF503" s="658"/>
      <c r="ACG503" s="658"/>
      <c r="ACH503" s="658"/>
      <c r="ACI503" s="658"/>
      <c r="ACJ503" s="658"/>
      <c r="ACK503" s="658"/>
      <c r="ACL503" s="658"/>
      <c r="ACM503" s="658"/>
      <c r="ACN503" s="658"/>
      <c r="ACO503" s="658"/>
      <c r="ACP503" s="658"/>
      <c r="ACQ503" s="658"/>
      <c r="ACR503" s="658"/>
      <c r="ACS503" s="658"/>
      <c r="ACT503" s="658"/>
      <c r="ACU503" s="658"/>
      <c r="ACV503" s="658"/>
      <c r="ACW503" s="658"/>
      <c r="ACX503" s="658"/>
      <c r="ACY503" s="658"/>
      <c r="ACZ503" s="658"/>
      <c r="ADA503" s="658"/>
      <c r="ADB503" s="658"/>
      <c r="ADC503" s="658"/>
      <c r="ADD503" s="658"/>
      <c r="ADE503" s="658"/>
      <c r="ADF503" s="658"/>
      <c r="ADG503" s="658"/>
      <c r="ADH503" s="658"/>
      <c r="ADI503" s="658"/>
      <c r="ADJ503" s="658"/>
      <c r="ADK503" s="658"/>
      <c r="ADL503" s="658"/>
      <c r="ADM503" s="658"/>
      <c r="ADN503" s="658"/>
      <c r="ADO503" s="658"/>
      <c r="ADP503" s="658"/>
      <c r="ADQ503" s="658"/>
      <c r="ADR503" s="658"/>
      <c r="ADS503" s="658"/>
      <c r="ADT503" s="658"/>
      <c r="ADU503" s="658"/>
      <c r="ADV503" s="658"/>
      <c r="ADW503" s="658"/>
      <c r="ADX503" s="658"/>
      <c r="ADY503" s="658"/>
      <c r="ADZ503" s="658"/>
      <c r="AEA503" s="658"/>
      <c r="AEB503" s="658"/>
      <c r="AEC503" s="658"/>
      <c r="AED503" s="658"/>
      <c r="AEE503" s="658"/>
      <c r="AEF503" s="658"/>
      <c r="AEG503" s="658"/>
      <c r="AEH503" s="658"/>
      <c r="AEI503" s="658"/>
      <c r="AEJ503" s="658"/>
      <c r="AEK503" s="658"/>
      <c r="AEL503" s="658"/>
      <c r="AEM503" s="658"/>
      <c r="AEN503" s="658"/>
      <c r="AEO503" s="658"/>
      <c r="AEP503" s="658"/>
      <c r="AEQ503" s="658"/>
      <c r="AER503" s="658"/>
      <c r="AES503" s="658"/>
      <c r="AET503" s="658"/>
      <c r="AEU503" s="658"/>
      <c r="AEV503" s="658"/>
      <c r="AEW503" s="658"/>
      <c r="AEX503" s="658"/>
      <c r="AEY503" s="658"/>
      <c r="AEZ503" s="658"/>
      <c r="AFA503" s="658"/>
      <c r="AFB503" s="658"/>
      <c r="AFC503" s="658"/>
      <c r="AFD503" s="658"/>
      <c r="AFE503" s="658"/>
      <c r="AFF503" s="658"/>
      <c r="AFG503" s="658"/>
      <c r="AFH503" s="658"/>
      <c r="AFI503" s="658"/>
      <c r="AFJ503" s="658"/>
      <c r="AFK503" s="658"/>
      <c r="AFL503" s="658"/>
      <c r="AFM503" s="658"/>
      <c r="AFN503" s="658"/>
      <c r="AFO503" s="658"/>
      <c r="AFP503" s="658"/>
      <c r="AFQ503" s="658"/>
      <c r="AFR503" s="658"/>
      <c r="AFS503" s="658"/>
      <c r="AFT503" s="658"/>
      <c r="AFU503" s="658"/>
      <c r="AFV503" s="658"/>
      <c r="AFW503" s="658"/>
      <c r="AFX503" s="658"/>
      <c r="AFY503" s="658"/>
      <c r="AFZ503" s="658"/>
      <c r="AGA503" s="658"/>
      <c r="AGB503" s="658"/>
      <c r="AGC503" s="658"/>
      <c r="AGD503" s="658"/>
      <c r="AGE503" s="658"/>
      <c r="AGF503" s="658"/>
      <c r="AGG503" s="658"/>
      <c r="AGH503" s="658"/>
      <c r="AGI503" s="658"/>
      <c r="AGJ503" s="658"/>
      <c r="AGK503" s="658"/>
      <c r="AGL503" s="658"/>
      <c r="AGM503" s="658"/>
      <c r="AGN503" s="658"/>
      <c r="AGO503" s="658"/>
      <c r="AGP503" s="658"/>
      <c r="AGQ503" s="658"/>
      <c r="AGR503" s="658"/>
      <c r="AGS503" s="658"/>
      <c r="AGT503" s="658"/>
      <c r="AGU503" s="658"/>
      <c r="AGV503" s="658"/>
      <c r="AGW503" s="658"/>
      <c r="AGX503" s="658"/>
      <c r="AGY503" s="658"/>
      <c r="AGZ503" s="658"/>
      <c r="AHA503" s="658"/>
      <c r="AHB503" s="658"/>
      <c r="AHC503" s="658"/>
      <c r="AHD503" s="658"/>
      <c r="AHE503" s="658"/>
      <c r="AHF503" s="658"/>
      <c r="AHG503" s="658"/>
      <c r="AHH503" s="658"/>
      <c r="AHI503" s="658"/>
      <c r="AHJ503" s="658"/>
      <c r="AHK503" s="658"/>
      <c r="AHL503" s="658"/>
      <c r="AHM503" s="658"/>
      <c r="AHN503" s="658"/>
      <c r="AHO503" s="658"/>
      <c r="AHP503" s="658"/>
      <c r="AHQ503" s="658"/>
      <c r="AHR503" s="658"/>
      <c r="AHS503" s="658"/>
      <c r="AHT503" s="658"/>
      <c r="AHU503" s="658"/>
      <c r="AHV503" s="658"/>
      <c r="AHW503" s="658"/>
      <c r="AHX503" s="658"/>
      <c r="AHY503" s="658"/>
      <c r="AHZ503" s="658"/>
      <c r="AIA503" s="658"/>
      <c r="AIB503" s="658"/>
      <c r="AIC503" s="658"/>
      <c r="AID503" s="658"/>
      <c r="AIE503" s="658"/>
      <c r="AIF503" s="658"/>
      <c r="AIG503" s="658"/>
      <c r="AIH503" s="658"/>
      <c r="AII503" s="658"/>
      <c r="AIJ503" s="658"/>
      <c r="AIK503" s="658"/>
      <c r="AIL503" s="658"/>
      <c r="AIM503" s="658"/>
      <c r="AIN503" s="658"/>
      <c r="AIO503" s="658"/>
      <c r="AIP503" s="658"/>
      <c r="AIQ503" s="658"/>
      <c r="AIR503" s="658"/>
      <c r="AIS503" s="658"/>
      <c r="AIT503" s="658"/>
      <c r="AIU503" s="658"/>
      <c r="AIV503" s="658"/>
      <c r="AIW503" s="658"/>
      <c r="AIX503" s="658"/>
      <c r="AIY503" s="658"/>
      <c r="AIZ503" s="658"/>
      <c r="AJA503" s="658"/>
      <c r="AJB503" s="658"/>
      <c r="AJC503" s="658"/>
      <c r="AJD503" s="658"/>
      <c r="AJE503" s="658"/>
      <c r="AJF503" s="658"/>
      <c r="AJG503" s="658"/>
      <c r="AJH503" s="658"/>
      <c r="AJI503" s="658"/>
      <c r="AJJ503" s="658"/>
      <c r="AJK503" s="658"/>
      <c r="AJL503" s="658"/>
      <c r="AJM503" s="658"/>
      <c r="AJN503" s="658"/>
      <c r="AJO503" s="658"/>
      <c r="AJP503" s="658"/>
      <c r="AJQ503" s="658"/>
      <c r="AJR503" s="658"/>
      <c r="AJS503" s="658"/>
      <c r="AJT503" s="658"/>
      <c r="AJU503" s="658"/>
      <c r="AJV503" s="658"/>
      <c r="AJW503" s="658"/>
      <c r="AJX503" s="658"/>
      <c r="AJY503" s="658"/>
      <c r="AJZ503" s="658"/>
      <c r="AKA503" s="658"/>
      <c r="AKB503" s="658"/>
      <c r="AKC503" s="658"/>
      <c r="AKD503" s="658"/>
      <c r="AKE503" s="658"/>
      <c r="AKF503" s="658"/>
      <c r="AKG503" s="658"/>
      <c r="AKH503" s="658"/>
      <c r="AKI503" s="658"/>
      <c r="AKJ503" s="658"/>
      <c r="AKK503" s="658"/>
      <c r="AKL503" s="658"/>
      <c r="AKM503" s="658"/>
      <c r="AKN503" s="658"/>
      <c r="AKO503" s="658"/>
      <c r="AKP503" s="658"/>
      <c r="AKQ503" s="658"/>
      <c r="AKR503" s="658"/>
      <c r="AKS503" s="658"/>
      <c r="AKT503" s="658"/>
      <c r="AKU503" s="658"/>
      <c r="AKV503" s="658"/>
      <c r="AKW503" s="658"/>
      <c r="AKX503" s="658"/>
      <c r="AKY503" s="658"/>
      <c r="AKZ503" s="658"/>
      <c r="ALA503" s="658"/>
      <c r="ALB503" s="658"/>
      <c r="ALC503" s="658"/>
      <c r="ALD503" s="658"/>
      <c r="ALE503" s="658"/>
      <c r="ALF503" s="658"/>
      <c r="ALG503" s="658"/>
      <c r="ALH503" s="658"/>
      <c r="ALI503" s="658"/>
      <c r="ALJ503" s="658"/>
      <c r="ALK503" s="658"/>
      <c r="ALL503" s="658"/>
      <c r="ALM503" s="658"/>
      <c r="ALN503" s="658"/>
      <c r="ALO503" s="658"/>
      <c r="ALP503" s="658"/>
      <c r="ALQ503" s="658"/>
      <c r="ALR503" s="658"/>
      <c r="ALS503" s="658"/>
      <c r="ALT503" s="658"/>
      <c r="ALU503" s="658"/>
      <c r="ALV503" s="658"/>
      <c r="ALW503" s="658"/>
      <c r="ALX503" s="658"/>
      <c r="ALY503" s="658"/>
      <c r="ALZ503" s="658"/>
      <c r="AMA503" s="658"/>
      <c r="AMB503" s="658"/>
      <c r="AMC503" s="658"/>
      <c r="AMD503" s="658"/>
      <c r="AME503" s="658"/>
      <c r="AMF503" s="658"/>
      <c r="AMG503" s="658"/>
      <c r="AMH503" s="658"/>
      <c r="AMI503" s="658"/>
      <c r="AMJ503" s="658"/>
      <c r="AMK503" s="658"/>
      <c r="AML503" s="658"/>
      <c r="AMM503" s="658"/>
      <c r="AMN503" s="658"/>
      <c r="AMO503" s="658"/>
      <c r="AMP503" s="658"/>
      <c r="AMQ503" s="658"/>
      <c r="AMR503" s="658"/>
      <c r="AMS503" s="658"/>
      <c r="AMT503" s="658"/>
      <c r="AMU503" s="658"/>
      <c r="AMV503" s="658"/>
      <c r="AMW503" s="658"/>
      <c r="AMX503" s="658"/>
      <c r="AMY503" s="658"/>
      <c r="AMZ503" s="658"/>
      <c r="ANA503" s="658"/>
      <c r="ANB503" s="658"/>
      <c r="ANC503" s="658"/>
      <c r="AND503" s="658"/>
      <c r="ANE503" s="658"/>
      <c r="ANF503" s="658"/>
      <c r="ANG503" s="658"/>
      <c r="ANH503" s="658"/>
      <c r="ANI503" s="658"/>
      <c r="ANJ503" s="658"/>
      <c r="ANK503" s="658"/>
      <c r="ANL503" s="658"/>
      <c r="ANM503" s="658"/>
      <c r="ANN503" s="658"/>
      <c r="ANO503" s="658"/>
      <c r="ANP503" s="658"/>
      <c r="ANQ503" s="658"/>
      <c r="ANR503" s="658"/>
      <c r="ANS503" s="658"/>
      <c r="ANT503" s="658"/>
      <c r="ANU503" s="658"/>
      <c r="ANV503" s="658"/>
      <c r="ANW503" s="658"/>
      <c r="ANX503" s="658"/>
      <c r="ANY503" s="658"/>
      <c r="ANZ503" s="658"/>
      <c r="AOA503" s="658"/>
      <c r="AOB503" s="658"/>
      <c r="AOC503" s="658"/>
      <c r="AOD503" s="658"/>
      <c r="AOE503" s="658"/>
      <c r="AOF503" s="658"/>
      <c r="AOG503" s="658"/>
      <c r="AOH503" s="658"/>
      <c r="AOI503" s="658"/>
      <c r="AOJ503" s="658"/>
      <c r="AOK503" s="658"/>
      <c r="AOL503" s="658"/>
      <c r="AOM503" s="658"/>
      <c r="AON503" s="658"/>
      <c r="AOO503" s="658"/>
      <c r="AOP503" s="658"/>
      <c r="AOQ503" s="658"/>
      <c r="AOR503" s="658"/>
      <c r="AOS503" s="658"/>
      <c r="AOT503" s="658"/>
      <c r="AOU503" s="658"/>
      <c r="AOV503" s="658"/>
      <c r="AOW503" s="658"/>
      <c r="AOX503" s="658"/>
      <c r="AOY503" s="658"/>
      <c r="AOZ503" s="658"/>
      <c r="APA503" s="658"/>
      <c r="APB503" s="658"/>
      <c r="APC503" s="658"/>
      <c r="APD503" s="658"/>
      <c r="APE503" s="658"/>
      <c r="APF503" s="658"/>
      <c r="APG503" s="658"/>
      <c r="APH503" s="658"/>
      <c r="API503" s="658"/>
      <c r="APJ503" s="658"/>
      <c r="APK503" s="658"/>
      <c r="APL503" s="658"/>
      <c r="APM503" s="658"/>
      <c r="APN503" s="658"/>
      <c r="APO503" s="658"/>
      <c r="APP503" s="658"/>
      <c r="APQ503" s="658"/>
      <c r="APR503" s="658"/>
      <c r="APS503" s="658"/>
      <c r="APT503" s="658"/>
      <c r="APU503" s="658"/>
      <c r="APV503" s="658"/>
      <c r="APW503" s="658"/>
      <c r="APX503" s="658"/>
      <c r="APY503" s="658"/>
      <c r="APZ503" s="658"/>
      <c r="AQA503" s="658"/>
      <c r="AQB503" s="658"/>
      <c r="AQC503" s="658"/>
      <c r="AQD503" s="658"/>
      <c r="AQE503" s="658"/>
      <c r="AQF503" s="658"/>
      <c r="AQG503" s="658"/>
      <c r="AQH503" s="658"/>
      <c r="AQI503" s="658"/>
      <c r="AQJ503" s="658"/>
      <c r="AQK503" s="658"/>
      <c r="AQL503" s="658"/>
      <c r="AQM503" s="658"/>
      <c r="AQN503" s="658"/>
      <c r="AQO503" s="658"/>
      <c r="AQP503" s="658"/>
      <c r="AQQ503" s="658"/>
      <c r="AQR503" s="658"/>
      <c r="AQS503" s="658"/>
      <c r="AQT503" s="658"/>
      <c r="AQU503" s="658"/>
      <c r="AQV503" s="658"/>
      <c r="AQW503" s="658"/>
      <c r="AQX503" s="658"/>
      <c r="AQY503" s="658"/>
      <c r="AQZ503" s="658"/>
      <c r="ARA503" s="658"/>
      <c r="ARB503" s="658"/>
      <c r="ARC503" s="658"/>
      <c r="ARD503" s="658"/>
      <c r="ARE503" s="658"/>
      <c r="ARF503" s="658"/>
      <c r="ARG503" s="658"/>
      <c r="ARH503" s="658"/>
      <c r="ARI503" s="658"/>
      <c r="ARJ503" s="658"/>
      <c r="ARK503" s="658"/>
      <c r="ARL503" s="658"/>
      <c r="ARM503" s="658"/>
      <c r="ARN503" s="658"/>
      <c r="ARO503" s="658"/>
      <c r="ARP503" s="658"/>
      <c r="ARQ503" s="658"/>
      <c r="ARR503" s="658"/>
      <c r="ARS503" s="658"/>
      <c r="ART503" s="658"/>
      <c r="ARU503" s="658"/>
      <c r="ARV503" s="658"/>
      <c r="ARW503" s="658"/>
      <c r="ARX503" s="658"/>
      <c r="ARY503" s="658"/>
      <c r="ARZ503" s="658"/>
      <c r="ASA503" s="658"/>
      <c r="ASB503" s="658"/>
      <c r="ASC503" s="658"/>
      <c r="ASD503" s="658"/>
      <c r="ASE503" s="658"/>
      <c r="ASF503" s="658"/>
      <c r="ASG503" s="658"/>
      <c r="ASH503" s="658"/>
      <c r="ASI503" s="658"/>
      <c r="ASJ503" s="658"/>
      <c r="ASK503" s="658"/>
      <c r="ASL503" s="658"/>
      <c r="ASM503" s="658"/>
      <c r="ASN503" s="658"/>
      <c r="ASO503" s="658"/>
      <c r="ASP503" s="658"/>
      <c r="ASQ503" s="658"/>
      <c r="ASR503" s="658"/>
      <c r="ASS503" s="658"/>
      <c r="AST503" s="658"/>
      <c r="ASU503" s="658"/>
      <c r="ASV503" s="658"/>
      <c r="ASW503" s="658"/>
      <c r="ASX503" s="658"/>
      <c r="ASY503" s="658"/>
      <c r="ASZ503" s="658"/>
      <c r="ATA503" s="658"/>
      <c r="ATB503" s="658"/>
      <c r="ATC503" s="658"/>
      <c r="ATD503" s="658"/>
      <c r="ATE503" s="658"/>
      <c r="ATF503" s="658"/>
      <c r="ATG503" s="658"/>
      <c r="ATH503" s="658"/>
      <c r="ATI503" s="658"/>
      <c r="ATJ503" s="658"/>
      <c r="ATK503" s="658"/>
      <c r="ATL503" s="658"/>
      <c r="ATM503" s="658"/>
      <c r="ATN503" s="658"/>
      <c r="ATO503" s="658"/>
      <c r="ATP503" s="658"/>
      <c r="ATQ503" s="658"/>
      <c r="ATR503" s="658"/>
      <c r="ATS503" s="658"/>
      <c r="ATT503" s="658"/>
      <c r="ATU503" s="658"/>
      <c r="ATV503" s="658"/>
      <c r="ATW503" s="658"/>
      <c r="ATX503" s="658"/>
      <c r="ATY503" s="658"/>
      <c r="ATZ503" s="658"/>
      <c r="AUA503" s="658"/>
      <c r="AUB503" s="658"/>
      <c r="AUC503" s="658"/>
      <c r="AUD503" s="658"/>
      <c r="AUE503" s="658"/>
      <c r="AUF503" s="658"/>
      <c r="AUG503" s="658"/>
      <c r="AUH503" s="658"/>
      <c r="AUI503" s="658"/>
      <c r="AUJ503" s="658"/>
      <c r="AUK503" s="658"/>
      <c r="AUL503" s="658"/>
      <c r="AUM503" s="658"/>
      <c r="AUN503" s="658"/>
      <c r="AUO503" s="658"/>
      <c r="AUP503" s="658"/>
      <c r="AUQ503" s="658"/>
      <c r="AUR503" s="658"/>
      <c r="AUS503" s="658"/>
      <c r="AUT503" s="658"/>
      <c r="AUU503" s="658"/>
      <c r="AUV503" s="658"/>
      <c r="AUW503" s="658"/>
      <c r="AUX503" s="658"/>
      <c r="AUY503" s="658"/>
      <c r="AUZ503" s="658"/>
      <c r="AVA503" s="658"/>
      <c r="AVB503" s="658"/>
      <c r="AVC503" s="658"/>
      <c r="AVD503" s="658"/>
      <c r="AVE503" s="658"/>
      <c r="AVF503" s="658"/>
      <c r="AVG503" s="658"/>
      <c r="AVH503" s="658"/>
      <c r="AVI503" s="658"/>
      <c r="AVJ503" s="658"/>
      <c r="AVK503" s="658"/>
      <c r="AVL503" s="658"/>
      <c r="AVM503" s="658"/>
      <c r="AVN503" s="658"/>
      <c r="AVO503" s="658"/>
      <c r="AVP503" s="658"/>
      <c r="AVQ503" s="658"/>
      <c r="AVR503" s="658"/>
      <c r="AVS503" s="658"/>
      <c r="AVT503" s="658"/>
      <c r="AVU503" s="658"/>
      <c r="AVV503" s="658"/>
      <c r="AVW503" s="658"/>
      <c r="AVX503" s="658"/>
      <c r="AVY503" s="658"/>
      <c r="AVZ503" s="658"/>
      <c r="AWA503" s="658"/>
      <c r="AWB503" s="658"/>
      <c r="AWC503" s="658"/>
      <c r="AWD503" s="658"/>
      <c r="AWE503" s="658"/>
      <c r="AWF503" s="658"/>
      <c r="AWG503" s="658"/>
      <c r="AWH503" s="658"/>
      <c r="AWI503" s="658"/>
      <c r="AWJ503" s="658"/>
      <c r="AWK503" s="658"/>
      <c r="AWL503" s="658"/>
      <c r="AWM503" s="658"/>
      <c r="AWN503" s="658"/>
      <c r="AWO503" s="658"/>
      <c r="AWP503" s="658"/>
      <c r="AWQ503" s="658"/>
      <c r="AWR503" s="658"/>
      <c r="AWS503" s="658"/>
      <c r="AWT503" s="658"/>
      <c r="AWU503" s="658"/>
      <c r="AWV503" s="658"/>
      <c r="AWW503" s="658"/>
      <c r="AWX503" s="658"/>
      <c r="AWY503" s="658"/>
      <c r="AWZ503" s="658"/>
      <c r="AXA503" s="658"/>
      <c r="AXB503" s="658"/>
      <c r="AXC503" s="658"/>
      <c r="AXD503" s="658"/>
      <c r="AXE503" s="658"/>
      <c r="AXF503" s="658"/>
      <c r="AXG503" s="658"/>
      <c r="AXH503" s="658"/>
      <c r="AXI503" s="658"/>
      <c r="AXJ503" s="658"/>
      <c r="AXK503" s="658"/>
      <c r="AXL503" s="658"/>
      <c r="AXM503" s="658"/>
      <c r="AXN503" s="658"/>
      <c r="AXO503" s="658"/>
      <c r="AXP503" s="658"/>
      <c r="AXQ503" s="658"/>
      <c r="AXR503" s="658"/>
      <c r="AXS503" s="658"/>
      <c r="AXT503" s="658"/>
      <c r="AXU503" s="658"/>
      <c r="AXV503" s="658"/>
      <c r="AXW503" s="658"/>
      <c r="AXX503" s="658"/>
      <c r="AXY503" s="658"/>
      <c r="AXZ503" s="658"/>
      <c r="AYA503" s="658"/>
      <c r="AYB503" s="658"/>
      <c r="AYC503" s="658"/>
      <c r="AYD503" s="658"/>
      <c r="AYE503" s="658"/>
      <c r="AYF503" s="658"/>
      <c r="AYG503" s="658"/>
      <c r="AYH503" s="658"/>
      <c r="AYI503" s="658"/>
      <c r="AYJ503" s="658"/>
      <c r="AYK503" s="658"/>
      <c r="AYL503" s="658"/>
      <c r="AYM503" s="658"/>
      <c r="AYN503" s="658"/>
      <c r="AYO503" s="658"/>
      <c r="AYP503" s="658"/>
      <c r="AYQ503" s="658"/>
      <c r="AYR503" s="658"/>
      <c r="AYS503" s="658"/>
      <c r="AYT503" s="658"/>
      <c r="AYU503" s="658"/>
      <c r="AYV503" s="658"/>
      <c r="AYW503" s="658"/>
      <c r="AYX503" s="658"/>
      <c r="AYY503" s="658"/>
      <c r="AYZ503" s="658"/>
      <c r="AZA503" s="658"/>
      <c r="AZB503" s="658"/>
      <c r="AZC503" s="658"/>
      <c r="AZD503" s="658"/>
      <c r="AZE503" s="658"/>
      <c r="AZF503" s="658"/>
      <c r="AZG503" s="658"/>
      <c r="AZH503" s="658"/>
      <c r="AZI503" s="658"/>
      <c r="AZJ503" s="658"/>
      <c r="AZK503" s="658"/>
      <c r="AZL503" s="658"/>
      <c r="AZM503" s="658"/>
      <c r="AZN503" s="658"/>
      <c r="AZO503" s="658"/>
      <c r="AZP503" s="658"/>
      <c r="AZQ503" s="658"/>
      <c r="AZR503" s="658"/>
      <c r="AZS503" s="658"/>
      <c r="AZT503" s="658"/>
      <c r="AZU503" s="658"/>
      <c r="AZV503" s="658"/>
      <c r="AZW503" s="658"/>
      <c r="AZX503" s="658"/>
      <c r="AZY503" s="658"/>
      <c r="AZZ503" s="658"/>
      <c r="BAA503" s="658"/>
      <c r="BAB503" s="658"/>
      <c r="BAC503" s="658"/>
      <c r="BAD503" s="658"/>
      <c r="BAE503" s="658"/>
      <c r="BAF503" s="658"/>
      <c r="BAG503" s="658"/>
      <c r="BAH503" s="658"/>
      <c r="BAI503" s="658"/>
      <c r="BAJ503" s="658"/>
      <c r="BAK503" s="658"/>
      <c r="BAL503" s="658"/>
      <c r="BAM503" s="658"/>
      <c r="BAN503" s="658"/>
      <c r="BAO503" s="658"/>
      <c r="BAP503" s="658"/>
      <c r="BAQ503" s="658"/>
      <c r="BAR503" s="658"/>
      <c r="BAS503" s="658"/>
      <c r="BAT503" s="658"/>
      <c r="BAU503" s="658"/>
      <c r="BAV503" s="658"/>
      <c r="BAW503" s="658"/>
      <c r="BAX503" s="658"/>
      <c r="BAY503" s="658"/>
      <c r="BAZ503" s="658"/>
      <c r="BBA503" s="658"/>
      <c r="BBB503" s="658"/>
      <c r="BBC503" s="658"/>
      <c r="BBD503" s="658"/>
      <c r="BBE503" s="658"/>
      <c r="BBF503" s="658"/>
      <c r="BBG503" s="658"/>
      <c r="BBH503" s="658"/>
      <c r="BBI503" s="658"/>
      <c r="BBJ503" s="658"/>
      <c r="BBK503" s="658"/>
      <c r="BBL503" s="658"/>
      <c r="BBM503" s="658"/>
      <c r="BBN503" s="658"/>
      <c r="BBO503" s="658"/>
      <c r="BBP503" s="658"/>
      <c r="BBQ503" s="658"/>
      <c r="BBR503" s="658"/>
      <c r="BBS503" s="658"/>
      <c r="BBT503" s="658"/>
      <c r="BBU503" s="658"/>
      <c r="BBV503" s="658"/>
      <c r="BBW503" s="658"/>
      <c r="BBX503" s="658"/>
      <c r="BBY503" s="658"/>
      <c r="BBZ503" s="658"/>
      <c r="BCA503" s="658"/>
      <c r="BCB503" s="658"/>
      <c r="BCC503" s="658"/>
      <c r="BCD503" s="658"/>
      <c r="BCE503" s="658"/>
      <c r="BCF503" s="658"/>
      <c r="BCG503" s="658"/>
      <c r="BCH503" s="658"/>
      <c r="BCI503" s="658"/>
      <c r="BCJ503" s="658"/>
      <c r="BCK503" s="658"/>
      <c r="BCL503" s="658"/>
      <c r="BCM503" s="658"/>
      <c r="BCN503" s="658"/>
      <c r="BCO503" s="658"/>
      <c r="BCP503" s="658"/>
      <c r="BCQ503" s="658"/>
      <c r="BCR503" s="658"/>
      <c r="BCS503" s="658"/>
      <c r="BCT503" s="658"/>
      <c r="BCU503" s="658"/>
      <c r="BCV503" s="658"/>
      <c r="BCW503" s="658"/>
      <c r="BCX503" s="658"/>
      <c r="BCY503" s="658"/>
      <c r="BCZ503" s="658"/>
      <c r="BDA503" s="658"/>
      <c r="BDB503" s="658"/>
      <c r="BDC503" s="658"/>
      <c r="BDD503" s="658"/>
      <c r="BDE503" s="658"/>
      <c r="BDF503" s="658"/>
      <c r="BDG503" s="658"/>
      <c r="BDH503" s="658"/>
      <c r="BDI503" s="658"/>
      <c r="BDJ503" s="658"/>
      <c r="BDK503" s="658"/>
      <c r="BDL503" s="658"/>
      <c r="BDM503" s="658"/>
      <c r="BDN503" s="658"/>
      <c r="BDO503" s="658"/>
      <c r="BDP503" s="658"/>
      <c r="BDQ503" s="658"/>
      <c r="BDR503" s="658"/>
      <c r="BDS503" s="658"/>
      <c r="BDT503" s="658"/>
      <c r="BDU503" s="658"/>
      <c r="BDV503" s="658"/>
      <c r="BDW503" s="658"/>
      <c r="BDX503" s="658"/>
      <c r="BDY503" s="658"/>
      <c r="BDZ503" s="658"/>
      <c r="BEA503" s="658"/>
      <c r="BEB503" s="658"/>
      <c r="BEC503" s="658"/>
      <c r="BED503" s="658"/>
      <c r="BEE503" s="658"/>
      <c r="BEF503" s="658"/>
      <c r="BEG503" s="658"/>
      <c r="BEH503" s="658"/>
      <c r="BEI503" s="658"/>
      <c r="BEJ503" s="658"/>
      <c r="BEK503" s="658"/>
      <c r="BEL503" s="658"/>
      <c r="BEM503" s="658"/>
      <c r="BEN503" s="658"/>
      <c r="BEO503" s="658"/>
      <c r="BEP503" s="658"/>
      <c r="BEQ503" s="658"/>
      <c r="BER503" s="658"/>
      <c r="BES503" s="658"/>
      <c r="BET503" s="658"/>
      <c r="BEU503" s="658"/>
      <c r="BEV503" s="658"/>
      <c r="BEW503" s="658"/>
      <c r="BEX503" s="658"/>
      <c r="BEY503" s="658"/>
      <c r="BEZ503" s="658"/>
      <c r="BFA503" s="658"/>
      <c r="BFB503" s="658"/>
      <c r="BFC503" s="658"/>
      <c r="BFD503" s="658"/>
      <c r="BFE503" s="658"/>
      <c r="BFF503" s="658"/>
      <c r="BFG503" s="658"/>
      <c r="BFH503" s="658"/>
      <c r="BFI503" s="658"/>
      <c r="BFJ503" s="658"/>
      <c r="BFK503" s="658"/>
      <c r="BFL503" s="658"/>
      <c r="BFM503" s="658"/>
      <c r="BFN503" s="658"/>
      <c r="BFO503" s="658"/>
      <c r="BFP503" s="658"/>
      <c r="BFQ503" s="658"/>
      <c r="BFR503" s="658"/>
      <c r="BFS503" s="658"/>
      <c r="BFT503" s="658"/>
      <c r="BFU503" s="658"/>
      <c r="BFV503" s="658"/>
      <c r="BFW503" s="658"/>
      <c r="BFX503" s="658"/>
      <c r="BFY503" s="658"/>
      <c r="BFZ503" s="658"/>
      <c r="BGA503" s="658"/>
      <c r="BGB503" s="658"/>
      <c r="BGC503" s="658"/>
      <c r="BGD503" s="658"/>
      <c r="BGE503" s="658"/>
      <c r="BGF503" s="658"/>
      <c r="BGG503" s="658"/>
      <c r="BGH503" s="658"/>
      <c r="BGI503" s="658"/>
      <c r="BGJ503" s="658"/>
      <c r="BGK503" s="658"/>
      <c r="BGL503" s="658"/>
      <c r="BGM503" s="658"/>
      <c r="BGN503" s="658"/>
      <c r="BGO503" s="658"/>
      <c r="BGP503" s="658"/>
      <c r="BGQ503" s="658"/>
      <c r="BGR503" s="658"/>
      <c r="BGS503" s="658"/>
      <c r="BGT503" s="658"/>
      <c r="BGU503" s="658"/>
      <c r="BGV503" s="658"/>
      <c r="BGW503" s="658"/>
      <c r="BGX503" s="658"/>
      <c r="BGY503" s="658"/>
      <c r="BGZ503" s="658"/>
      <c r="BHA503" s="658"/>
      <c r="BHB503" s="658"/>
      <c r="BHC503" s="658"/>
      <c r="BHD503" s="658"/>
      <c r="BHE503" s="658"/>
      <c r="BHF503" s="658"/>
      <c r="BHG503" s="658"/>
      <c r="BHH503" s="658"/>
      <c r="BHI503" s="658"/>
      <c r="BHJ503" s="658"/>
      <c r="BHK503" s="658"/>
      <c r="BHL503" s="658"/>
      <c r="BHM503" s="658"/>
      <c r="BHN503" s="658"/>
      <c r="BHO503" s="658"/>
      <c r="BHP503" s="658"/>
      <c r="BHQ503" s="658"/>
      <c r="BHR503" s="658"/>
      <c r="BHS503" s="658"/>
      <c r="BHT503" s="658"/>
      <c r="BHU503" s="658"/>
      <c r="BHV503" s="658"/>
      <c r="BHW503" s="658"/>
      <c r="BHX503" s="658"/>
      <c r="BHY503" s="658"/>
      <c r="BHZ503" s="658"/>
      <c r="BIA503" s="658"/>
      <c r="BIB503" s="658"/>
      <c r="BIC503" s="658"/>
      <c r="BID503" s="658"/>
      <c r="BIE503" s="658"/>
      <c r="BIF503" s="658"/>
      <c r="BIG503" s="658"/>
      <c r="BIH503" s="658"/>
      <c r="BII503" s="658"/>
      <c r="BIJ503" s="658"/>
      <c r="BIK503" s="658"/>
      <c r="BIL503" s="658"/>
      <c r="BIM503" s="658"/>
      <c r="BIN503" s="658"/>
      <c r="BIO503" s="658"/>
      <c r="BIP503" s="658"/>
      <c r="BIQ503" s="658"/>
      <c r="BIR503" s="658"/>
      <c r="BIS503" s="658"/>
      <c r="BIT503" s="658"/>
      <c r="BIU503" s="658"/>
      <c r="BIV503" s="658"/>
      <c r="BIW503" s="658"/>
      <c r="BIX503" s="658"/>
      <c r="BIY503" s="658"/>
      <c r="BIZ503" s="658"/>
      <c r="BJA503" s="658"/>
      <c r="BJB503" s="658"/>
      <c r="BJC503" s="658"/>
      <c r="BJD503" s="658"/>
      <c r="BJE503" s="658"/>
      <c r="BJF503" s="658"/>
      <c r="BJG503" s="658"/>
      <c r="BJH503" s="658"/>
      <c r="BJI503" s="658"/>
      <c r="BJJ503" s="658"/>
      <c r="BJK503" s="658"/>
      <c r="BJL503" s="658"/>
      <c r="BJM503" s="658"/>
      <c r="BJN503" s="658"/>
      <c r="BJO503" s="658"/>
      <c r="BJP503" s="658"/>
      <c r="BJQ503" s="658"/>
      <c r="BJR503" s="658"/>
      <c r="BJS503" s="658"/>
      <c r="BJT503" s="658"/>
      <c r="BJU503" s="658"/>
      <c r="BJV503" s="658"/>
      <c r="BJW503" s="658"/>
      <c r="BJX503" s="658"/>
      <c r="BJY503" s="658"/>
      <c r="BJZ503" s="658"/>
      <c r="BKA503" s="658"/>
      <c r="BKB503" s="658"/>
      <c r="BKC503" s="658"/>
      <c r="BKD503" s="658"/>
      <c r="BKE503" s="658"/>
      <c r="BKF503" s="658"/>
      <c r="BKG503" s="658"/>
      <c r="BKH503" s="658"/>
      <c r="BKI503" s="658"/>
      <c r="BKJ503" s="658"/>
      <c r="BKK503" s="658"/>
      <c r="BKL503" s="658"/>
      <c r="BKM503" s="658"/>
      <c r="BKN503" s="658"/>
      <c r="BKO503" s="658"/>
      <c r="BKP503" s="658"/>
      <c r="BKQ503" s="658"/>
      <c r="BKR503" s="658"/>
      <c r="BKS503" s="658"/>
      <c r="BKT503" s="658"/>
      <c r="BKU503" s="658"/>
      <c r="BKV503" s="658"/>
      <c r="BKW503" s="658"/>
      <c r="BKX503" s="658"/>
      <c r="BKY503" s="658"/>
      <c r="BKZ503" s="658"/>
      <c r="BLA503" s="658"/>
      <c r="BLB503" s="658"/>
      <c r="BLC503" s="658"/>
      <c r="BLD503" s="658"/>
      <c r="BLE503" s="658"/>
      <c r="BLF503" s="658"/>
      <c r="BLG503" s="658"/>
      <c r="BLH503" s="658"/>
      <c r="BLI503" s="658"/>
      <c r="BLJ503" s="658"/>
      <c r="BLK503" s="658"/>
      <c r="BLL503" s="658"/>
      <c r="BLM503" s="658"/>
      <c r="BLN503" s="658"/>
      <c r="BLO503" s="658"/>
      <c r="BLP503" s="658"/>
      <c r="BLQ503" s="658"/>
      <c r="BLR503" s="658"/>
      <c r="BLS503" s="658"/>
      <c r="BLT503" s="658"/>
      <c r="BLU503" s="658"/>
      <c r="BLV503" s="658"/>
      <c r="BLW503" s="658"/>
      <c r="BLX503" s="658"/>
      <c r="BLY503" s="658"/>
      <c r="BLZ503" s="658"/>
      <c r="BMA503" s="658"/>
      <c r="BMB503" s="658"/>
      <c r="BMC503" s="658"/>
      <c r="BMD503" s="658"/>
      <c r="BME503" s="658"/>
      <c r="BMF503" s="658"/>
      <c r="BMG503" s="658"/>
      <c r="BMH503" s="658"/>
      <c r="BMI503" s="658"/>
      <c r="BMJ503" s="658"/>
      <c r="BMK503" s="658"/>
      <c r="BML503" s="658"/>
      <c r="BMM503" s="658"/>
      <c r="BMN503" s="658"/>
      <c r="BMO503" s="658"/>
      <c r="BMP503" s="658"/>
      <c r="BMQ503" s="658"/>
      <c r="BMR503" s="658"/>
      <c r="BMS503" s="658"/>
      <c r="BMT503" s="658"/>
      <c r="BMU503" s="658"/>
      <c r="BMV503" s="658"/>
      <c r="BMW503" s="658"/>
      <c r="BMX503" s="658"/>
      <c r="BMY503" s="658"/>
      <c r="BMZ503" s="658"/>
      <c r="BNA503" s="658"/>
      <c r="BNB503" s="658"/>
      <c r="BNC503" s="658"/>
      <c r="BND503" s="658"/>
      <c r="BNE503" s="658"/>
      <c r="BNF503" s="658"/>
      <c r="BNG503" s="658"/>
      <c r="BNH503" s="658"/>
      <c r="BNI503" s="658"/>
      <c r="BNJ503" s="658"/>
      <c r="BNK503" s="658"/>
      <c r="BNL503" s="658"/>
      <c r="BNM503" s="658"/>
      <c r="BNN503" s="658"/>
      <c r="BNO503" s="658"/>
      <c r="BNP503" s="658"/>
      <c r="BNQ503" s="658"/>
      <c r="BNR503" s="658"/>
      <c r="BNS503" s="658"/>
      <c r="BNT503" s="658"/>
      <c r="BNU503" s="658"/>
      <c r="BNV503" s="658"/>
      <c r="BNW503" s="658"/>
      <c r="BNX503" s="658"/>
      <c r="BNY503" s="658"/>
      <c r="BNZ503" s="658"/>
      <c r="BOA503" s="658"/>
      <c r="BOB503" s="658"/>
      <c r="BOC503" s="658"/>
      <c r="BOD503" s="658"/>
      <c r="BOE503" s="658"/>
      <c r="BOF503" s="658"/>
      <c r="BOG503" s="658"/>
      <c r="BOH503" s="658"/>
      <c r="BOI503" s="658"/>
      <c r="BOJ503" s="658"/>
      <c r="BOK503" s="658"/>
      <c r="BOL503" s="658"/>
      <c r="BOM503" s="658"/>
      <c r="BON503" s="658"/>
      <c r="BOO503" s="658"/>
      <c r="BOP503" s="658"/>
      <c r="BOQ503" s="658"/>
      <c r="BOR503" s="658"/>
      <c r="BOS503" s="658"/>
      <c r="BOT503" s="658"/>
      <c r="BOU503" s="658"/>
      <c r="BOV503" s="658"/>
      <c r="BOW503" s="658"/>
      <c r="BOX503" s="658"/>
      <c r="BOY503" s="658"/>
      <c r="BOZ503" s="658"/>
      <c r="BPA503" s="658"/>
      <c r="BPB503" s="658"/>
      <c r="BPC503" s="658"/>
      <c r="BPD503" s="658"/>
      <c r="BPE503" s="658"/>
      <c r="BPF503" s="658"/>
      <c r="BPG503" s="658"/>
      <c r="BPH503" s="658"/>
      <c r="BPI503" s="658"/>
      <c r="BPJ503" s="658"/>
      <c r="BPK503" s="658"/>
      <c r="BPL503" s="658"/>
      <c r="BPM503" s="658"/>
      <c r="BPN503" s="658"/>
      <c r="BPO503" s="658"/>
      <c r="BPP503" s="658"/>
      <c r="BPQ503" s="658"/>
      <c r="BPR503" s="658"/>
      <c r="BPS503" s="658"/>
      <c r="BPT503" s="658"/>
      <c r="BPU503" s="658"/>
      <c r="BPV503" s="658"/>
      <c r="BPW503" s="658"/>
      <c r="BPX503" s="658"/>
      <c r="BPY503" s="658"/>
      <c r="BPZ503" s="658"/>
      <c r="BQA503" s="658"/>
      <c r="BQB503" s="658"/>
      <c r="BQC503" s="658"/>
      <c r="BQD503" s="658"/>
      <c r="BQE503" s="658"/>
      <c r="BQF503" s="658"/>
      <c r="BQG503" s="658"/>
      <c r="BQH503" s="658"/>
      <c r="BQI503" s="658"/>
      <c r="BQJ503" s="658"/>
      <c r="BQK503" s="658"/>
      <c r="BQL503" s="658"/>
      <c r="BQM503" s="658"/>
      <c r="BQN503" s="658"/>
      <c r="BQO503" s="658"/>
      <c r="BQP503" s="658"/>
      <c r="BQQ503" s="658"/>
      <c r="BQR503" s="658"/>
      <c r="BQS503" s="658"/>
      <c r="BQT503" s="658"/>
      <c r="BQU503" s="658"/>
      <c r="BQV503" s="658"/>
      <c r="BQW503" s="658"/>
      <c r="BQX503" s="658"/>
      <c r="BQY503" s="658"/>
      <c r="BQZ503" s="658"/>
      <c r="BRA503" s="658"/>
      <c r="BRB503" s="658"/>
      <c r="BRC503" s="658"/>
      <c r="BRD503" s="658"/>
      <c r="BRE503" s="658"/>
      <c r="BRF503" s="658"/>
      <c r="BRG503" s="658"/>
      <c r="BRH503" s="658"/>
      <c r="BRI503" s="658"/>
      <c r="BRJ503" s="658"/>
      <c r="BRK503" s="658"/>
      <c r="BRL503" s="658"/>
      <c r="BRM503" s="658"/>
      <c r="BRN503" s="658"/>
      <c r="BRO503" s="658"/>
      <c r="BRP503" s="658"/>
      <c r="BRQ503" s="658"/>
      <c r="BRR503" s="658"/>
      <c r="BRS503" s="658"/>
      <c r="BRT503" s="658"/>
      <c r="BRU503" s="658"/>
      <c r="BRV503" s="658"/>
      <c r="BRW503" s="658"/>
      <c r="BRX503" s="658"/>
      <c r="BRY503" s="658"/>
      <c r="BRZ503" s="658"/>
      <c r="BSA503" s="658"/>
      <c r="BSB503" s="658"/>
      <c r="BSC503" s="658"/>
      <c r="BSD503" s="658"/>
      <c r="BSE503" s="658"/>
      <c r="BSF503" s="658"/>
      <c r="BSG503" s="658"/>
      <c r="BSH503" s="658"/>
      <c r="BSI503" s="658"/>
      <c r="BSJ503" s="658"/>
      <c r="BSK503" s="658"/>
      <c r="BSL503" s="658"/>
      <c r="BSM503" s="658"/>
      <c r="BSN503" s="658"/>
      <c r="BSO503" s="658"/>
      <c r="BSP503" s="658"/>
      <c r="BSQ503" s="658"/>
      <c r="BSR503" s="658"/>
      <c r="BSS503" s="658"/>
      <c r="BST503" s="658"/>
      <c r="BSU503" s="658"/>
      <c r="BSV503" s="658"/>
      <c r="BSW503" s="658"/>
      <c r="BSX503" s="658"/>
      <c r="BSY503" s="658"/>
      <c r="BSZ503" s="658"/>
      <c r="BTA503" s="658"/>
      <c r="BTB503" s="658"/>
      <c r="BTC503" s="658"/>
      <c r="BTD503" s="658"/>
      <c r="BTE503" s="658"/>
      <c r="BTF503" s="658"/>
      <c r="BTG503" s="658"/>
      <c r="BTH503" s="658"/>
      <c r="BTI503" s="658"/>
      <c r="BTJ503" s="658"/>
      <c r="BTK503" s="658"/>
      <c r="BTL503" s="658"/>
      <c r="BTM503" s="658"/>
      <c r="BTN503" s="658"/>
      <c r="BTO503" s="658"/>
      <c r="BTP503" s="658"/>
      <c r="BTQ503" s="658"/>
      <c r="BTR503" s="658"/>
      <c r="BTS503" s="658"/>
      <c r="BTT503" s="658"/>
      <c r="BTU503" s="658"/>
      <c r="BTV503" s="658"/>
      <c r="BTW503" s="658"/>
      <c r="BTX503" s="658"/>
      <c r="BTY503" s="658"/>
      <c r="BTZ503" s="658"/>
      <c r="BUA503" s="658"/>
      <c r="BUB503" s="658"/>
      <c r="BUC503" s="658"/>
      <c r="BUD503" s="658"/>
      <c r="BUE503" s="658"/>
      <c r="BUF503" s="658"/>
      <c r="BUG503" s="658"/>
      <c r="BUH503" s="658"/>
      <c r="BUI503" s="658"/>
      <c r="BUJ503" s="658"/>
      <c r="BUK503" s="658"/>
      <c r="BUL503" s="658"/>
      <c r="BUM503" s="658"/>
      <c r="BUN503" s="658"/>
      <c r="BUO503" s="658"/>
      <c r="BUP503" s="658"/>
      <c r="BUQ503" s="658"/>
      <c r="BUR503" s="658"/>
      <c r="BUS503" s="658"/>
      <c r="BUT503" s="658"/>
      <c r="BUU503" s="658"/>
      <c r="BUV503" s="658"/>
      <c r="BUW503" s="658"/>
      <c r="BUX503" s="658"/>
      <c r="BUY503" s="658"/>
      <c r="BUZ503" s="658"/>
      <c r="BVA503" s="658"/>
      <c r="BVB503" s="658"/>
      <c r="BVC503" s="658"/>
      <c r="BVD503" s="658"/>
      <c r="BVE503" s="658"/>
      <c r="BVF503" s="658"/>
      <c r="BVG503" s="658"/>
      <c r="BVH503" s="658"/>
      <c r="BVI503" s="658"/>
      <c r="BVJ503" s="658"/>
      <c r="BVK503" s="658"/>
      <c r="BVL503" s="658"/>
      <c r="BVM503" s="658"/>
      <c r="BVN503" s="658"/>
      <c r="BVO503" s="658"/>
      <c r="BVP503" s="658"/>
      <c r="BVQ503" s="658"/>
      <c r="BVR503" s="658"/>
      <c r="BVS503" s="658"/>
      <c r="BVT503" s="658"/>
      <c r="BVU503" s="658"/>
      <c r="BVV503" s="658"/>
      <c r="BVW503" s="658"/>
      <c r="BVX503" s="658"/>
      <c r="BVY503" s="658"/>
      <c r="BVZ503" s="658"/>
      <c r="BWA503" s="658"/>
      <c r="BWB503" s="658"/>
      <c r="BWC503" s="658"/>
      <c r="BWD503" s="658"/>
      <c r="BWE503" s="658"/>
      <c r="BWF503" s="658"/>
      <c r="BWG503" s="658"/>
      <c r="BWH503" s="658"/>
      <c r="BWI503" s="658"/>
      <c r="BWJ503" s="658"/>
      <c r="BWK503" s="658"/>
      <c r="BWL503" s="658"/>
      <c r="BWM503" s="658"/>
      <c r="BWN503" s="658"/>
      <c r="BWO503" s="658"/>
      <c r="BWP503" s="658"/>
      <c r="BWQ503" s="658"/>
      <c r="BWR503" s="658"/>
      <c r="BWS503" s="658"/>
      <c r="BWT503" s="658"/>
      <c r="BWU503" s="658"/>
      <c r="BWV503" s="658"/>
      <c r="BWW503" s="658"/>
      <c r="BWX503" s="658"/>
      <c r="BWY503" s="658"/>
      <c r="BWZ503" s="658"/>
      <c r="BXA503" s="658"/>
      <c r="BXB503" s="658"/>
      <c r="BXC503" s="658"/>
      <c r="BXD503" s="658"/>
      <c r="BXE503" s="658"/>
      <c r="BXF503" s="658"/>
      <c r="BXG503" s="658"/>
      <c r="BXH503" s="658"/>
      <c r="BXI503" s="658"/>
      <c r="BXJ503" s="658"/>
      <c r="BXK503" s="658"/>
      <c r="BXL503" s="658"/>
      <c r="BXM503" s="658"/>
      <c r="BXN503" s="658"/>
      <c r="BXO503" s="658"/>
      <c r="BXP503" s="658"/>
      <c r="BXQ503" s="658"/>
      <c r="BXR503" s="658"/>
      <c r="BXS503" s="658"/>
      <c r="BXT503" s="658"/>
      <c r="BXU503" s="658"/>
      <c r="BXV503" s="658"/>
      <c r="BXW503" s="658"/>
      <c r="BXX503" s="658"/>
      <c r="BXY503" s="658"/>
      <c r="BXZ503" s="658"/>
      <c r="BYA503" s="658"/>
      <c r="BYB503" s="658"/>
      <c r="BYC503" s="658"/>
      <c r="BYD503" s="658"/>
      <c r="BYE503" s="658"/>
      <c r="BYF503" s="658"/>
      <c r="BYG503" s="658"/>
      <c r="BYH503" s="658"/>
      <c r="BYI503" s="658"/>
      <c r="BYJ503" s="658"/>
      <c r="BYK503" s="658"/>
      <c r="BYL503" s="658"/>
      <c r="BYM503" s="658"/>
      <c r="BYN503" s="658"/>
      <c r="BYO503" s="658"/>
      <c r="BYP503" s="658"/>
      <c r="BYQ503" s="658"/>
      <c r="BYR503" s="658"/>
      <c r="BYS503" s="658"/>
      <c r="BYT503" s="658"/>
      <c r="BYU503" s="658"/>
      <c r="BYV503" s="658"/>
      <c r="BYW503" s="658"/>
      <c r="BYX503" s="658"/>
      <c r="BYY503" s="658"/>
      <c r="BYZ503" s="658"/>
      <c r="BZA503" s="658"/>
      <c r="BZB503" s="658"/>
      <c r="BZC503" s="658"/>
      <c r="BZD503" s="658"/>
      <c r="BZE503" s="658"/>
      <c r="BZF503" s="658"/>
      <c r="BZG503" s="658"/>
      <c r="BZH503" s="658"/>
      <c r="BZI503" s="658"/>
      <c r="BZJ503" s="658"/>
      <c r="BZK503" s="658"/>
      <c r="BZL503" s="658"/>
      <c r="BZM503" s="658"/>
      <c r="BZN503" s="658"/>
      <c r="BZO503" s="658"/>
      <c r="BZP503" s="658"/>
      <c r="BZQ503" s="658"/>
      <c r="BZR503" s="658"/>
      <c r="BZS503" s="658"/>
      <c r="BZT503" s="658"/>
      <c r="BZU503" s="658"/>
      <c r="BZV503" s="658"/>
      <c r="BZW503" s="658"/>
      <c r="BZX503" s="658"/>
      <c r="BZY503" s="658"/>
      <c r="BZZ503" s="658"/>
      <c r="CAA503" s="658"/>
      <c r="CAB503" s="658"/>
      <c r="CAC503" s="658"/>
      <c r="CAD503" s="658"/>
      <c r="CAE503" s="658"/>
      <c r="CAF503" s="658"/>
      <c r="CAG503" s="658"/>
      <c r="CAH503" s="658"/>
      <c r="CAI503" s="658"/>
      <c r="CAJ503" s="658"/>
      <c r="CAK503" s="658"/>
      <c r="CAL503" s="658"/>
      <c r="CAM503" s="658"/>
      <c r="CAN503" s="658"/>
      <c r="CAO503" s="658"/>
      <c r="CAP503" s="658"/>
      <c r="CAQ503" s="658"/>
      <c r="CAR503" s="658"/>
      <c r="CAS503" s="658"/>
      <c r="CAT503" s="658"/>
      <c r="CAU503" s="658"/>
      <c r="CAV503" s="658"/>
      <c r="CAW503" s="658"/>
      <c r="CAX503" s="658"/>
      <c r="CAY503" s="658"/>
      <c r="CAZ503" s="658"/>
      <c r="CBA503" s="658"/>
      <c r="CBB503" s="658"/>
      <c r="CBC503" s="658"/>
      <c r="CBD503" s="658"/>
      <c r="CBE503" s="658"/>
      <c r="CBF503" s="658"/>
      <c r="CBG503" s="658"/>
      <c r="CBH503" s="658"/>
      <c r="CBI503" s="658"/>
      <c r="CBJ503" s="658"/>
      <c r="CBK503" s="658"/>
      <c r="CBL503" s="658"/>
      <c r="CBM503" s="658"/>
      <c r="CBN503" s="658"/>
      <c r="CBO503" s="658"/>
      <c r="CBP503" s="658"/>
      <c r="CBQ503" s="658"/>
      <c r="CBR503" s="658"/>
      <c r="CBS503" s="658"/>
      <c r="CBT503" s="658"/>
      <c r="CBU503" s="658"/>
      <c r="CBV503" s="658"/>
      <c r="CBW503" s="658"/>
      <c r="CBX503" s="658"/>
      <c r="CBY503" s="658"/>
      <c r="CBZ503" s="658"/>
      <c r="CCA503" s="658"/>
      <c r="CCB503" s="658"/>
      <c r="CCC503" s="658"/>
      <c r="CCD503" s="658"/>
      <c r="CCE503" s="658"/>
      <c r="CCF503" s="658"/>
      <c r="CCG503" s="658"/>
      <c r="CCH503" s="658"/>
      <c r="CCI503" s="658"/>
      <c r="CCJ503" s="658"/>
      <c r="CCK503" s="658"/>
      <c r="CCL503" s="658"/>
      <c r="CCM503" s="658"/>
      <c r="CCN503" s="658"/>
      <c r="CCO503" s="658"/>
      <c r="CCP503" s="658"/>
      <c r="CCQ503" s="658"/>
      <c r="CCR503" s="658"/>
      <c r="CCS503" s="658"/>
      <c r="CCT503" s="658"/>
      <c r="CCU503" s="658"/>
      <c r="CCV503" s="658"/>
      <c r="CCW503" s="658"/>
      <c r="CCX503" s="658"/>
      <c r="CCY503" s="658"/>
      <c r="CCZ503" s="658"/>
      <c r="CDA503" s="658"/>
      <c r="CDB503" s="658"/>
      <c r="CDC503" s="658"/>
      <c r="CDD503" s="658"/>
      <c r="CDE503" s="658"/>
      <c r="CDF503" s="658"/>
      <c r="CDG503" s="658"/>
      <c r="CDH503" s="658"/>
      <c r="CDI503" s="658"/>
      <c r="CDJ503" s="658"/>
      <c r="CDK503" s="658"/>
      <c r="CDL503" s="658"/>
      <c r="CDM503" s="658"/>
      <c r="CDN503" s="658"/>
      <c r="CDO503" s="658"/>
      <c r="CDP503" s="658"/>
      <c r="CDQ503" s="658"/>
      <c r="CDR503" s="658"/>
      <c r="CDS503" s="658"/>
      <c r="CDT503" s="658"/>
      <c r="CDU503" s="658"/>
      <c r="CDV503" s="658"/>
      <c r="CDW503" s="658"/>
      <c r="CDX503" s="658"/>
      <c r="CDY503" s="658"/>
      <c r="CDZ503" s="658"/>
      <c r="CEA503" s="658"/>
      <c r="CEB503" s="658"/>
      <c r="CEC503" s="658"/>
      <c r="CED503" s="658"/>
      <c r="CEE503" s="658"/>
      <c r="CEF503" s="658"/>
      <c r="CEG503" s="658"/>
      <c r="CEH503" s="658"/>
      <c r="CEI503" s="658"/>
      <c r="CEJ503" s="658"/>
      <c r="CEK503" s="658"/>
      <c r="CEL503" s="658"/>
      <c r="CEM503" s="658"/>
      <c r="CEN503" s="658"/>
      <c r="CEO503" s="658"/>
      <c r="CEP503" s="658"/>
      <c r="CEQ503" s="658"/>
      <c r="CER503" s="658"/>
      <c r="CES503" s="658"/>
      <c r="CET503" s="658"/>
      <c r="CEU503" s="658"/>
      <c r="CEV503" s="658"/>
      <c r="CEW503" s="658"/>
      <c r="CEX503" s="658"/>
      <c r="CEY503" s="658"/>
      <c r="CEZ503" s="658"/>
      <c r="CFA503" s="658"/>
      <c r="CFB503" s="658"/>
      <c r="CFC503" s="658"/>
      <c r="CFD503" s="658"/>
      <c r="CFE503" s="658"/>
      <c r="CFF503" s="658"/>
      <c r="CFG503" s="658"/>
      <c r="CFH503" s="658"/>
      <c r="CFI503" s="658"/>
      <c r="CFJ503" s="658"/>
      <c r="CFK503" s="658"/>
      <c r="CFL503" s="658"/>
      <c r="CFM503" s="658"/>
      <c r="CFN503" s="658"/>
      <c r="CFO503" s="658"/>
      <c r="CFP503" s="658"/>
      <c r="CFQ503" s="658"/>
      <c r="CFR503" s="658"/>
      <c r="CFS503" s="658"/>
      <c r="CFT503" s="658"/>
      <c r="CFU503" s="658"/>
      <c r="CFV503" s="658"/>
      <c r="CFW503" s="658"/>
      <c r="CFX503" s="658"/>
      <c r="CFY503" s="658"/>
      <c r="CFZ503" s="658"/>
      <c r="CGA503" s="658"/>
      <c r="CGB503" s="658"/>
      <c r="CGC503" s="658"/>
      <c r="CGD503" s="658"/>
      <c r="CGE503" s="658"/>
      <c r="CGF503" s="658"/>
      <c r="CGG503" s="658"/>
      <c r="CGH503" s="658"/>
      <c r="CGI503" s="658"/>
      <c r="CGJ503" s="658"/>
      <c r="CGK503" s="658"/>
      <c r="CGL503" s="658"/>
      <c r="CGM503" s="658"/>
      <c r="CGN503" s="658"/>
      <c r="CGO503" s="658"/>
      <c r="CGP503" s="658"/>
      <c r="CGQ503" s="658"/>
      <c r="CGR503" s="658"/>
      <c r="CGS503" s="658"/>
      <c r="CGT503" s="658"/>
      <c r="CGU503" s="658"/>
      <c r="CGV503" s="658"/>
      <c r="CGW503" s="658"/>
      <c r="CGX503" s="658"/>
      <c r="CGY503" s="658"/>
      <c r="CGZ503" s="658"/>
      <c r="CHA503" s="658"/>
      <c r="CHB503" s="658"/>
      <c r="CHC503" s="658"/>
      <c r="CHD503" s="658"/>
      <c r="CHE503" s="658"/>
      <c r="CHF503" s="658"/>
      <c r="CHG503" s="658"/>
      <c r="CHH503" s="658"/>
      <c r="CHI503" s="658"/>
      <c r="CHJ503" s="658"/>
      <c r="CHK503" s="658"/>
      <c r="CHL503" s="658"/>
      <c r="CHM503" s="658"/>
      <c r="CHN503" s="658"/>
      <c r="CHO503" s="658"/>
      <c r="CHP503" s="658"/>
      <c r="CHQ503" s="658"/>
      <c r="CHR503" s="658"/>
      <c r="CHS503" s="658"/>
      <c r="CHT503" s="658"/>
      <c r="CHU503" s="658"/>
      <c r="CHV503" s="658"/>
      <c r="CHW503" s="658"/>
      <c r="CHX503" s="658"/>
      <c r="CHY503" s="658"/>
      <c r="CHZ503" s="658"/>
      <c r="CIA503" s="658"/>
      <c r="CIB503" s="658"/>
      <c r="CIC503" s="658"/>
      <c r="CID503" s="658"/>
      <c r="CIE503" s="658"/>
      <c r="CIF503" s="658"/>
      <c r="CIG503" s="658"/>
      <c r="CIH503" s="658"/>
      <c r="CII503" s="658"/>
      <c r="CIJ503" s="658"/>
      <c r="CIK503" s="658"/>
      <c r="CIL503" s="658"/>
      <c r="CIM503" s="658"/>
      <c r="CIN503" s="658"/>
      <c r="CIO503" s="658"/>
      <c r="CIP503" s="658"/>
      <c r="CIQ503" s="658"/>
      <c r="CIR503" s="658"/>
      <c r="CIS503" s="658"/>
      <c r="CIT503" s="658"/>
      <c r="CIU503" s="658"/>
      <c r="CIV503" s="658"/>
      <c r="CIW503" s="658"/>
      <c r="CIX503" s="658"/>
      <c r="CIY503" s="658"/>
      <c r="CIZ503" s="658"/>
      <c r="CJA503" s="658"/>
      <c r="CJB503" s="658"/>
      <c r="CJC503" s="658"/>
      <c r="CJD503" s="658"/>
      <c r="CJE503" s="658"/>
      <c r="CJF503" s="658"/>
      <c r="CJG503" s="658"/>
      <c r="CJH503" s="658"/>
      <c r="CJI503" s="658"/>
      <c r="CJJ503" s="658"/>
      <c r="CJK503" s="658"/>
      <c r="CJL503" s="658"/>
      <c r="CJM503" s="658"/>
      <c r="CJN503" s="658"/>
      <c r="CJO503" s="658"/>
      <c r="CJP503" s="658"/>
      <c r="CJQ503" s="658"/>
      <c r="CJR503" s="658"/>
      <c r="CJS503" s="658"/>
      <c r="CJT503" s="658"/>
      <c r="CJU503" s="658"/>
      <c r="CJV503" s="658"/>
      <c r="CJW503" s="658"/>
      <c r="CJX503" s="658"/>
      <c r="CJY503" s="658"/>
      <c r="CJZ503" s="658"/>
      <c r="CKA503" s="658"/>
      <c r="CKB503" s="658"/>
      <c r="CKC503" s="658"/>
      <c r="CKD503" s="658"/>
      <c r="CKE503" s="658"/>
      <c r="CKF503" s="658"/>
      <c r="CKG503" s="658"/>
      <c r="CKH503" s="658"/>
      <c r="CKI503" s="658"/>
      <c r="CKJ503" s="658"/>
      <c r="CKK503" s="658"/>
      <c r="CKL503" s="658"/>
      <c r="CKM503" s="658"/>
      <c r="CKN503" s="658"/>
      <c r="CKO503" s="658"/>
      <c r="CKP503" s="658"/>
      <c r="CKQ503" s="658"/>
      <c r="CKR503" s="658"/>
      <c r="CKS503" s="658"/>
      <c r="CKT503" s="658"/>
      <c r="CKU503" s="658"/>
      <c r="CKV503" s="658"/>
      <c r="CKW503" s="658"/>
      <c r="CKX503" s="658"/>
      <c r="CKY503" s="658"/>
      <c r="CKZ503" s="658"/>
      <c r="CLA503" s="658"/>
      <c r="CLB503" s="658"/>
      <c r="CLC503" s="658"/>
      <c r="CLD503" s="658"/>
      <c r="CLE503" s="658"/>
      <c r="CLF503" s="658"/>
      <c r="CLG503" s="658"/>
      <c r="CLH503" s="658"/>
      <c r="CLI503" s="658"/>
      <c r="CLJ503" s="658"/>
      <c r="CLK503" s="658"/>
      <c r="CLL503" s="658"/>
      <c r="CLM503" s="658"/>
      <c r="CLN503" s="658"/>
      <c r="CLO503" s="658"/>
      <c r="CLP503" s="658"/>
      <c r="CLQ503" s="658"/>
      <c r="CLR503" s="658"/>
      <c r="CLS503" s="658"/>
      <c r="CLT503" s="658"/>
      <c r="CLU503" s="658"/>
      <c r="CLV503" s="658"/>
      <c r="CLW503" s="658"/>
      <c r="CLX503" s="658"/>
      <c r="CLY503" s="658"/>
      <c r="CLZ503" s="658"/>
      <c r="CMA503" s="658"/>
      <c r="CMB503" s="658"/>
      <c r="CMC503" s="658"/>
      <c r="CMD503" s="658"/>
      <c r="CME503" s="658"/>
      <c r="CMF503" s="658"/>
      <c r="CMG503" s="658"/>
      <c r="CMH503" s="658"/>
      <c r="CMI503" s="658"/>
      <c r="CMJ503" s="658"/>
      <c r="CMK503" s="658"/>
      <c r="CML503" s="658"/>
      <c r="CMM503" s="658"/>
      <c r="CMN503" s="658"/>
      <c r="CMO503" s="658"/>
      <c r="CMP503" s="658"/>
      <c r="CMQ503" s="658"/>
      <c r="CMR503" s="658"/>
      <c r="CMS503" s="658"/>
      <c r="CMT503" s="658"/>
      <c r="CMU503" s="658"/>
      <c r="CMV503" s="658"/>
      <c r="CMW503" s="658"/>
      <c r="CMX503" s="658"/>
      <c r="CMY503" s="658"/>
      <c r="CMZ503" s="658"/>
      <c r="CNA503" s="658"/>
      <c r="CNB503" s="658"/>
      <c r="CNC503" s="658"/>
      <c r="CND503" s="658"/>
      <c r="CNE503" s="658"/>
      <c r="CNF503" s="658"/>
      <c r="CNG503" s="658"/>
      <c r="CNH503" s="658"/>
      <c r="CNI503" s="658"/>
      <c r="CNJ503" s="658"/>
      <c r="CNK503" s="658"/>
      <c r="CNL503" s="658"/>
      <c r="CNM503" s="658"/>
      <c r="CNN503" s="658"/>
      <c r="CNO503" s="658"/>
      <c r="CNP503" s="658"/>
      <c r="CNQ503" s="658"/>
      <c r="CNR503" s="658"/>
      <c r="CNS503" s="658"/>
      <c r="CNT503" s="658"/>
      <c r="CNU503" s="658"/>
      <c r="CNV503" s="658"/>
      <c r="CNW503" s="658"/>
      <c r="CNX503" s="658"/>
      <c r="CNY503" s="658"/>
      <c r="CNZ503" s="658"/>
      <c r="COA503" s="658"/>
      <c r="COB503" s="658"/>
      <c r="COC503" s="658"/>
      <c r="COD503" s="658"/>
      <c r="COE503" s="658"/>
      <c r="COF503" s="658"/>
      <c r="COG503" s="658"/>
      <c r="COH503" s="658"/>
      <c r="COI503" s="658"/>
      <c r="COJ503" s="658"/>
      <c r="COK503" s="658"/>
      <c r="COL503" s="658"/>
      <c r="COM503" s="658"/>
      <c r="CON503" s="658"/>
      <c r="COO503" s="658"/>
      <c r="COP503" s="658"/>
      <c r="COQ503" s="658"/>
      <c r="COR503" s="658"/>
      <c r="COS503" s="658"/>
      <c r="COT503" s="658"/>
      <c r="COU503" s="658"/>
      <c r="COV503" s="658"/>
      <c r="COW503" s="658"/>
      <c r="COX503" s="658"/>
      <c r="COY503" s="658"/>
      <c r="COZ503" s="658"/>
      <c r="CPA503" s="658"/>
      <c r="CPB503" s="658"/>
      <c r="CPC503" s="658"/>
      <c r="CPD503" s="658"/>
      <c r="CPE503" s="658"/>
      <c r="CPF503" s="658"/>
      <c r="CPG503" s="658"/>
      <c r="CPH503" s="658"/>
      <c r="CPI503" s="658"/>
      <c r="CPJ503" s="658"/>
      <c r="CPK503" s="658"/>
      <c r="CPL503" s="658"/>
      <c r="CPM503" s="658"/>
      <c r="CPN503" s="658"/>
      <c r="CPO503" s="658"/>
      <c r="CPP503" s="658"/>
      <c r="CPQ503" s="658"/>
      <c r="CPR503" s="658"/>
      <c r="CPS503" s="658"/>
      <c r="CPT503" s="658"/>
      <c r="CPU503" s="658"/>
      <c r="CPV503" s="658"/>
      <c r="CPW503" s="658"/>
      <c r="CPX503" s="658"/>
      <c r="CPY503" s="658"/>
      <c r="CPZ503" s="658"/>
      <c r="CQA503" s="658"/>
      <c r="CQB503" s="658"/>
      <c r="CQC503" s="658"/>
      <c r="CQD503" s="658"/>
      <c r="CQE503" s="658"/>
      <c r="CQF503" s="658"/>
      <c r="CQG503" s="658"/>
      <c r="CQH503" s="658"/>
      <c r="CQI503" s="658"/>
      <c r="CQJ503" s="658"/>
      <c r="CQK503" s="658"/>
      <c r="CQL503" s="658"/>
      <c r="CQM503" s="658"/>
      <c r="CQN503" s="658"/>
      <c r="CQO503" s="658"/>
      <c r="CQP503" s="658"/>
      <c r="CQQ503" s="658"/>
      <c r="CQR503" s="658"/>
      <c r="CQS503" s="658"/>
      <c r="CQT503" s="658"/>
      <c r="CQU503" s="658"/>
      <c r="CQV503" s="658"/>
      <c r="CQW503" s="658"/>
      <c r="CQX503" s="658"/>
      <c r="CQY503" s="658"/>
      <c r="CQZ503" s="658"/>
      <c r="CRA503" s="658"/>
      <c r="CRB503" s="658"/>
      <c r="CRC503" s="658"/>
      <c r="CRD503" s="658"/>
      <c r="CRE503" s="658"/>
      <c r="CRF503" s="658"/>
      <c r="CRG503" s="658"/>
      <c r="CRH503" s="658"/>
      <c r="CRI503" s="658"/>
      <c r="CRJ503" s="658"/>
      <c r="CRK503" s="658"/>
      <c r="CRL503" s="658"/>
      <c r="CRM503" s="658"/>
      <c r="CRN503" s="658"/>
      <c r="CRO503" s="658"/>
      <c r="CRP503" s="658"/>
      <c r="CRQ503" s="658"/>
      <c r="CRR503" s="658"/>
      <c r="CRS503" s="658"/>
      <c r="CRT503" s="658"/>
      <c r="CRU503" s="658"/>
      <c r="CRV503" s="658"/>
      <c r="CRW503" s="658"/>
      <c r="CRX503" s="658"/>
      <c r="CRY503" s="658"/>
      <c r="CRZ503" s="658"/>
      <c r="CSA503" s="658"/>
      <c r="CSB503" s="658"/>
      <c r="CSC503" s="658"/>
      <c r="CSD503" s="658"/>
      <c r="CSE503" s="658"/>
      <c r="CSF503" s="658"/>
      <c r="CSG503" s="658"/>
      <c r="CSH503" s="658"/>
      <c r="CSI503" s="658"/>
      <c r="CSJ503" s="658"/>
      <c r="CSK503" s="658"/>
      <c r="CSL503" s="658"/>
      <c r="CSM503" s="658"/>
      <c r="CSN503" s="658"/>
      <c r="CSO503" s="658"/>
      <c r="CSP503" s="658"/>
      <c r="CSQ503" s="658"/>
      <c r="CSR503" s="658"/>
      <c r="CSS503" s="658"/>
      <c r="CST503" s="658"/>
      <c r="CSU503" s="658"/>
      <c r="CSV503" s="658"/>
      <c r="CSW503" s="658"/>
      <c r="CSX503" s="658"/>
      <c r="CSY503" s="658"/>
      <c r="CSZ503" s="658"/>
      <c r="CTA503" s="658"/>
      <c r="CTB503" s="658"/>
      <c r="CTC503" s="658"/>
      <c r="CTD503" s="658"/>
      <c r="CTE503" s="658"/>
      <c r="CTF503" s="658"/>
      <c r="CTG503" s="658"/>
      <c r="CTH503" s="658"/>
      <c r="CTI503" s="658"/>
      <c r="CTJ503" s="658"/>
      <c r="CTK503" s="658"/>
      <c r="CTL503" s="658"/>
      <c r="CTM503" s="658"/>
      <c r="CTN503" s="658"/>
      <c r="CTO503" s="658"/>
      <c r="CTP503" s="658"/>
      <c r="CTQ503" s="658"/>
      <c r="CTR503" s="658"/>
      <c r="CTS503" s="658"/>
      <c r="CTT503" s="658"/>
      <c r="CTU503" s="658"/>
      <c r="CTV503" s="658"/>
      <c r="CTW503" s="658"/>
      <c r="CTX503" s="658"/>
      <c r="CTY503" s="658"/>
      <c r="CTZ503" s="658"/>
      <c r="CUA503" s="658"/>
      <c r="CUB503" s="658"/>
      <c r="CUC503" s="658"/>
      <c r="CUD503" s="658"/>
      <c r="CUE503" s="658"/>
      <c r="CUF503" s="658"/>
      <c r="CUG503" s="658"/>
      <c r="CUH503" s="658"/>
      <c r="CUI503" s="658"/>
      <c r="CUJ503" s="658"/>
      <c r="CUK503" s="658"/>
      <c r="CUL503" s="658"/>
      <c r="CUM503" s="658"/>
      <c r="CUN503" s="658"/>
      <c r="CUO503" s="658"/>
      <c r="CUP503" s="658"/>
      <c r="CUQ503" s="658"/>
      <c r="CUR503" s="658"/>
      <c r="CUS503" s="658"/>
      <c r="CUT503" s="658"/>
      <c r="CUU503" s="658"/>
      <c r="CUV503" s="658"/>
      <c r="CUW503" s="658"/>
      <c r="CUX503" s="658"/>
      <c r="CUY503" s="658"/>
      <c r="CUZ503" s="658"/>
      <c r="CVA503" s="658"/>
      <c r="CVB503" s="658"/>
      <c r="CVC503" s="658"/>
      <c r="CVD503" s="658"/>
      <c r="CVE503" s="658"/>
      <c r="CVF503" s="658"/>
      <c r="CVG503" s="658"/>
      <c r="CVH503" s="658"/>
      <c r="CVI503" s="658"/>
      <c r="CVJ503" s="658"/>
      <c r="CVK503" s="658"/>
      <c r="CVL503" s="658"/>
      <c r="CVM503" s="658"/>
      <c r="CVN503" s="658"/>
      <c r="CVO503" s="658"/>
      <c r="CVP503" s="658"/>
      <c r="CVQ503" s="658"/>
      <c r="CVR503" s="658"/>
      <c r="CVS503" s="658"/>
      <c r="CVT503" s="658"/>
      <c r="CVU503" s="658"/>
      <c r="CVV503" s="658"/>
      <c r="CVW503" s="658"/>
      <c r="CVX503" s="658"/>
      <c r="CVY503" s="658"/>
      <c r="CVZ503" s="658"/>
      <c r="CWA503" s="658"/>
      <c r="CWB503" s="658"/>
      <c r="CWC503" s="658"/>
      <c r="CWD503" s="658"/>
      <c r="CWE503" s="658"/>
      <c r="CWF503" s="658"/>
      <c r="CWG503" s="658"/>
      <c r="CWH503" s="658"/>
      <c r="CWI503" s="658"/>
      <c r="CWJ503" s="658"/>
      <c r="CWK503" s="658"/>
      <c r="CWL503" s="658"/>
      <c r="CWM503" s="658"/>
      <c r="CWN503" s="658"/>
      <c r="CWO503" s="658"/>
      <c r="CWP503" s="658"/>
      <c r="CWQ503" s="658"/>
      <c r="CWR503" s="658"/>
      <c r="CWS503" s="658"/>
      <c r="CWT503" s="658"/>
      <c r="CWU503" s="658"/>
      <c r="CWV503" s="658"/>
      <c r="CWW503" s="658"/>
      <c r="CWX503" s="658"/>
      <c r="CWY503" s="658"/>
      <c r="CWZ503" s="658"/>
      <c r="CXA503" s="658"/>
      <c r="CXB503" s="658"/>
      <c r="CXC503" s="658"/>
      <c r="CXD503" s="658"/>
      <c r="CXE503" s="658"/>
      <c r="CXF503" s="658"/>
      <c r="CXG503" s="658"/>
      <c r="CXH503" s="658"/>
      <c r="CXI503" s="658"/>
      <c r="CXJ503" s="658"/>
      <c r="CXK503" s="658"/>
      <c r="CXL503" s="658"/>
      <c r="CXM503" s="658"/>
      <c r="CXN503" s="658"/>
      <c r="CXO503" s="658"/>
      <c r="CXP503" s="658"/>
      <c r="CXQ503" s="658"/>
      <c r="CXR503" s="658"/>
      <c r="CXS503" s="658"/>
      <c r="CXT503" s="658"/>
      <c r="CXU503" s="658"/>
      <c r="CXV503" s="658"/>
      <c r="CXW503" s="658"/>
      <c r="CXX503" s="658"/>
      <c r="CXY503" s="658"/>
      <c r="CXZ503" s="658"/>
      <c r="CYA503" s="658"/>
      <c r="CYB503" s="658"/>
      <c r="CYC503" s="658"/>
      <c r="CYD503" s="658"/>
      <c r="CYE503" s="658"/>
      <c r="CYF503" s="658"/>
      <c r="CYG503" s="658"/>
      <c r="CYH503" s="658"/>
      <c r="CYI503" s="658"/>
      <c r="CYJ503" s="658"/>
      <c r="CYK503" s="658"/>
      <c r="CYL503" s="658"/>
      <c r="CYM503" s="658"/>
      <c r="CYN503" s="658"/>
      <c r="CYO503" s="658"/>
      <c r="CYP503" s="658"/>
      <c r="CYQ503" s="658"/>
      <c r="CYR503" s="658"/>
      <c r="CYS503" s="658"/>
      <c r="CYT503" s="658"/>
      <c r="CYU503" s="658"/>
      <c r="CYV503" s="658"/>
      <c r="CYW503" s="658"/>
      <c r="CYX503" s="658"/>
      <c r="CYY503" s="658"/>
      <c r="CYZ503" s="658"/>
      <c r="CZA503" s="658"/>
      <c r="CZB503" s="658"/>
      <c r="CZC503" s="658"/>
      <c r="CZD503" s="658"/>
      <c r="CZE503" s="658"/>
      <c r="CZF503" s="658"/>
      <c r="CZG503" s="658"/>
      <c r="CZH503" s="658"/>
      <c r="CZI503" s="658"/>
      <c r="CZJ503" s="658"/>
      <c r="CZK503" s="658"/>
      <c r="CZL503" s="658"/>
      <c r="CZM503" s="658"/>
      <c r="CZN503" s="658"/>
      <c r="CZO503" s="658"/>
      <c r="CZP503" s="658"/>
      <c r="CZQ503" s="658"/>
      <c r="CZR503" s="658"/>
      <c r="CZS503" s="658"/>
      <c r="CZT503" s="658"/>
      <c r="CZU503" s="658"/>
      <c r="CZV503" s="658"/>
      <c r="CZW503" s="658"/>
      <c r="CZX503" s="658"/>
      <c r="CZY503" s="658"/>
      <c r="CZZ503" s="658"/>
      <c r="DAA503" s="658"/>
      <c r="DAB503" s="658"/>
      <c r="DAC503" s="658"/>
      <c r="DAD503" s="658"/>
      <c r="DAE503" s="658"/>
      <c r="DAF503" s="658"/>
      <c r="DAG503" s="658"/>
      <c r="DAH503" s="658"/>
      <c r="DAI503" s="658"/>
      <c r="DAJ503" s="658"/>
      <c r="DAK503" s="658"/>
      <c r="DAL503" s="658"/>
      <c r="DAM503" s="658"/>
      <c r="DAN503" s="658"/>
      <c r="DAO503" s="658"/>
      <c r="DAP503" s="658"/>
      <c r="DAQ503" s="658"/>
      <c r="DAR503" s="658"/>
      <c r="DAS503" s="658"/>
      <c r="DAT503" s="658"/>
      <c r="DAU503" s="658"/>
      <c r="DAV503" s="658"/>
      <c r="DAW503" s="658"/>
      <c r="DAX503" s="658"/>
      <c r="DAY503" s="658"/>
      <c r="DAZ503" s="658"/>
      <c r="DBA503" s="658"/>
      <c r="DBB503" s="658"/>
      <c r="DBC503" s="658"/>
      <c r="DBD503" s="658"/>
      <c r="DBE503" s="658"/>
      <c r="DBF503" s="658"/>
      <c r="DBG503" s="658"/>
      <c r="DBH503" s="658"/>
      <c r="DBI503" s="658"/>
      <c r="DBJ503" s="658"/>
      <c r="DBK503" s="658"/>
      <c r="DBL503" s="658"/>
      <c r="DBM503" s="658"/>
      <c r="DBN503" s="658"/>
      <c r="DBO503" s="658"/>
      <c r="DBP503" s="658"/>
      <c r="DBQ503" s="658"/>
      <c r="DBR503" s="658"/>
      <c r="DBS503" s="658"/>
      <c r="DBT503" s="658"/>
      <c r="DBU503" s="658"/>
      <c r="DBV503" s="658"/>
      <c r="DBW503" s="658"/>
      <c r="DBX503" s="658"/>
      <c r="DBY503" s="658"/>
      <c r="DBZ503" s="658"/>
      <c r="DCA503" s="658"/>
      <c r="DCB503" s="658"/>
      <c r="DCC503" s="658"/>
      <c r="DCD503" s="658"/>
      <c r="DCE503" s="658"/>
      <c r="DCF503" s="658"/>
      <c r="DCG503" s="658"/>
      <c r="DCH503" s="658"/>
      <c r="DCI503" s="658"/>
      <c r="DCJ503" s="658"/>
      <c r="DCK503" s="658"/>
      <c r="DCL503" s="658"/>
      <c r="DCM503" s="658"/>
      <c r="DCN503" s="658"/>
      <c r="DCO503" s="658"/>
      <c r="DCP503" s="658"/>
      <c r="DCQ503" s="658"/>
      <c r="DCR503" s="658"/>
      <c r="DCS503" s="658"/>
      <c r="DCT503" s="658"/>
      <c r="DCU503" s="658"/>
      <c r="DCV503" s="658"/>
      <c r="DCW503" s="658"/>
      <c r="DCX503" s="658"/>
      <c r="DCY503" s="658"/>
      <c r="DCZ503" s="658"/>
      <c r="DDA503" s="658"/>
      <c r="DDB503" s="658"/>
      <c r="DDC503" s="658"/>
      <c r="DDD503" s="658"/>
      <c r="DDE503" s="658"/>
      <c r="DDF503" s="658"/>
      <c r="DDG503" s="658"/>
      <c r="DDH503" s="658"/>
      <c r="DDI503" s="658"/>
      <c r="DDJ503" s="658"/>
      <c r="DDK503" s="658"/>
      <c r="DDL503" s="658"/>
      <c r="DDM503" s="658"/>
      <c r="DDN503" s="658"/>
      <c r="DDO503" s="658"/>
      <c r="DDP503" s="658"/>
      <c r="DDQ503" s="658"/>
      <c r="DDR503" s="658"/>
      <c r="DDS503" s="658"/>
      <c r="DDT503" s="658"/>
      <c r="DDU503" s="658"/>
      <c r="DDV503" s="658"/>
      <c r="DDW503" s="658"/>
      <c r="DDX503" s="658"/>
      <c r="DDY503" s="658"/>
      <c r="DDZ503" s="658"/>
      <c r="DEA503" s="658"/>
      <c r="DEB503" s="658"/>
      <c r="DEC503" s="658"/>
      <c r="DED503" s="658"/>
      <c r="DEE503" s="658"/>
      <c r="DEF503" s="658"/>
      <c r="DEG503" s="658"/>
      <c r="DEH503" s="658"/>
      <c r="DEI503" s="658"/>
      <c r="DEJ503" s="658"/>
      <c r="DEK503" s="658"/>
      <c r="DEL503" s="658"/>
      <c r="DEM503" s="658"/>
      <c r="DEN503" s="658"/>
      <c r="DEO503" s="658"/>
      <c r="DEP503" s="658"/>
      <c r="DEQ503" s="658"/>
      <c r="DER503" s="658"/>
      <c r="DES503" s="658"/>
      <c r="DET503" s="658"/>
      <c r="DEU503" s="658"/>
      <c r="DEV503" s="658"/>
      <c r="DEW503" s="658"/>
      <c r="DEX503" s="658"/>
      <c r="DEY503" s="658"/>
      <c r="DEZ503" s="658"/>
      <c r="DFA503" s="658"/>
      <c r="DFB503" s="658"/>
      <c r="DFC503" s="658"/>
      <c r="DFD503" s="658"/>
      <c r="DFE503" s="658"/>
      <c r="DFF503" s="658"/>
      <c r="DFG503" s="658"/>
      <c r="DFH503" s="658"/>
      <c r="DFI503" s="658"/>
      <c r="DFJ503" s="658"/>
      <c r="DFK503" s="658"/>
      <c r="DFL503" s="658"/>
      <c r="DFM503" s="658"/>
      <c r="DFN503" s="658"/>
      <c r="DFO503" s="658"/>
      <c r="DFP503" s="658"/>
      <c r="DFQ503" s="658"/>
      <c r="DFR503" s="658"/>
      <c r="DFS503" s="658"/>
      <c r="DFT503" s="658"/>
      <c r="DFU503" s="658"/>
      <c r="DFV503" s="658"/>
      <c r="DFW503" s="658"/>
      <c r="DFX503" s="658"/>
      <c r="DFY503" s="658"/>
      <c r="DFZ503" s="658"/>
      <c r="DGA503" s="658"/>
      <c r="DGB503" s="658"/>
      <c r="DGC503" s="658"/>
      <c r="DGD503" s="658"/>
      <c r="DGE503" s="658"/>
      <c r="DGF503" s="658"/>
      <c r="DGG503" s="658"/>
      <c r="DGH503" s="658"/>
      <c r="DGI503" s="658"/>
      <c r="DGJ503" s="658"/>
      <c r="DGK503" s="658"/>
      <c r="DGL503" s="658"/>
      <c r="DGM503" s="658"/>
      <c r="DGN503" s="658"/>
      <c r="DGO503" s="658"/>
      <c r="DGP503" s="658"/>
      <c r="DGQ503" s="658"/>
      <c r="DGR503" s="658"/>
      <c r="DGS503" s="658"/>
      <c r="DGT503" s="658"/>
      <c r="DGU503" s="658"/>
      <c r="DGV503" s="658"/>
      <c r="DGW503" s="658"/>
      <c r="DGX503" s="658"/>
      <c r="DGY503" s="658"/>
      <c r="DGZ503" s="658"/>
      <c r="DHA503" s="658"/>
      <c r="DHB503" s="658"/>
      <c r="DHC503" s="658"/>
      <c r="DHD503" s="658"/>
      <c r="DHE503" s="658"/>
      <c r="DHF503" s="658"/>
      <c r="DHG503" s="658"/>
      <c r="DHH503" s="658"/>
      <c r="DHI503" s="658"/>
      <c r="DHJ503" s="658"/>
      <c r="DHK503" s="658"/>
      <c r="DHL503" s="658"/>
      <c r="DHM503" s="658"/>
      <c r="DHN503" s="658"/>
      <c r="DHO503" s="658"/>
      <c r="DHP503" s="658"/>
      <c r="DHQ503" s="658"/>
      <c r="DHR503" s="658"/>
      <c r="DHS503" s="658"/>
      <c r="DHT503" s="658"/>
      <c r="DHU503" s="658"/>
      <c r="DHV503" s="658"/>
      <c r="DHW503" s="658"/>
      <c r="DHX503" s="658"/>
      <c r="DHY503" s="658"/>
      <c r="DHZ503" s="658"/>
      <c r="DIA503" s="658"/>
      <c r="DIB503" s="658"/>
      <c r="DIC503" s="658"/>
      <c r="DID503" s="658"/>
      <c r="DIE503" s="658"/>
      <c r="DIF503" s="658"/>
      <c r="DIG503" s="658"/>
      <c r="DIH503" s="658"/>
      <c r="DII503" s="658"/>
      <c r="DIJ503" s="658"/>
      <c r="DIK503" s="658"/>
      <c r="DIL503" s="658"/>
      <c r="DIM503" s="658"/>
      <c r="DIN503" s="658"/>
      <c r="DIO503" s="658"/>
      <c r="DIP503" s="658"/>
      <c r="DIQ503" s="658"/>
      <c r="DIR503" s="658"/>
      <c r="DIS503" s="658"/>
      <c r="DIT503" s="658"/>
      <c r="DIU503" s="658"/>
      <c r="DIV503" s="658"/>
      <c r="DIW503" s="658"/>
      <c r="DIX503" s="658"/>
      <c r="DIY503" s="658"/>
      <c r="DIZ503" s="658"/>
      <c r="DJA503" s="658"/>
      <c r="DJB503" s="658"/>
      <c r="DJC503" s="658"/>
      <c r="DJD503" s="658"/>
      <c r="DJE503" s="658"/>
      <c r="DJF503" s="658"/>
      <c r="DJG503" s="658"/>
      <c r="DJH503" s="658"/>
      <c r="DJI503" s="658"/>
      <c r="DJJ503" s="658"/>
      <c r="DJK503" s="658"/>
      <c r="DJL503" s="658"/>
      <c r="DJM503" s="658"/>
      <c r="DJN503" s="658"/>
      <c r="DJO503" s="658"/>
      <c r="DJP503" s="658"/>
      <c r="DJQ503" s="658"/>
      <c r="DJR503" s="658"/>
      <c r="DJS503" s="658"/>
      <c r="DJT503" s="658"/>
      <c r="DJU503" s="658"/>
      <c r="DJV503" s="658"/>
      <c r="DJW503" s="658"/>
      <c r="DJX503" s="658"/>
      <c r="DJY503" s="658"/>
      <c r="DJZ503" s="658"/>
      <c r="DKA503" s="658"/>
      <c r="DKB503" s="658"/>
      <c r="DKC503" s="658"/>
      <c r="DKD503" s="658"/>
      <c r="DKE503" s="658"/>
      <c r="DKF503" s="658"/>
      <c r="DKG503" s="658"/>
      <c r="DKH503" s="658"/>
      <c r="DKI503" s="658"/>
      <c r="DKJ503" s="658"/>
      <c r="DKK503" s="658"/>
      <c r="DKL503" s="658"/>
      <c r="DKM503" s="658"/>
      <c r="DKN503" s="658"/>
      <c r="DKO503" s="658"/>
      <c r="DKP503" s="658"/>
      <c r="DKQ503" s="658"/>
      <c r="DKR503" s="658"/>
      <c r="DKS503" s="658"/>
      <c r="DKT503" s="658"/>
      <c r="DKU503" s="658"/>
      <c r="DKV503" s="658"/>
      <c r="DKW503" s="658"/>
      <c r="DKX503" s="658"/>
      <c r="DKY503" s="658"/>
      <c r="DKZ503" s="658"/>
      <c r="DLA503" s="658"/>
      <c r="DLB503" s="658"/>
      <c r="DLC503" s="658"/>
      <c r="DLD503" s="658"/>
      <c r="DLE503" s="658"/>
      <c r="DLF503" s="658"/>
      <c r="DLG503" s="658"/>
      <c r="DLH503" s="658"/>
      <c r="DLI503" s="658"/>
      <c r="DLJ503" s="658"/>
      <c r="DLK503" s="658"/>
      <c r="DLL503" s="658"/>
      <c r="DLM503" s="658"/>
      <c r="DLN503" s="658"/>
      <c r="DLO503" s="658"/>
      <c r="DLP503" s="658"/>
      <c r="DLQ503" s="658"/>
      <c r="DLR503" s="658"/>
      <c r="DLS503" s="658"/>
      <c r="DLT503" s="658"/>
      <c r="DLU503" s="658"/>
      <c r="DLV503" s="658"/>
      <c r="DLW503" s="658"/>
      <c r="DLX503" s="658"/>
      <c r="DLY503" s="658"/>
      <c r="DLZ503" s="658"/>
      <c r="DMA503" s="658"/>
      <c r="DMB503" s="658"/>
      <c r="DMC503" s="658"/>
      <c r="DMD503" s="658"/>
      <c r="DME503" s="658"/>
      <c r="DMF503" s="658"/>
      <c r="DMG503" s="658"/>
      <c r="DMH503" s="658"/>
      <c r="DMI503" s="658"/>
      <c r="DMJ503" s="658"/>
      <c r="DMK503" s="658"/>
      <c r="DML503" s="658"/>
      <c r="DMM503" s="658"/>
      <c r="DMN503" s="658"/>
      <c r="DMO503" s="658"/>
      <c r="DMP503" s="658"/>
      <c r="DMQ503" s="658"/>
      <c r="DMR503" s="658"/>
      <c r="DMS503" s="658"/>
      <c r="DMT503" s="658"/>
      <c r="DMU503" s="658"/>
      <c r="DMV503" s="658"/>
      <c r="DMW503" s="658"/>
      <c r="DMX503" s="658"/>
      <c r="DMY503" s="658"/>
      <c r="DMZ503" s="658"/>
      <c r="DNA503" s="658"/>
      <c r="DNB503" s="658"/>
      <c r="DNC503" s="658"/>
      <c r="DND503" s="658"/>
      <c r="DNE503" s="658"/>
      <c r="DNF503" s="658"/>
      <c r="DNG503" s="658"/>
      <c r="DNH503" s="658"/>
      <c r="DNI503" s="658"/>
      <c r="DNJ503" s="658"/>
      <c r="DNK503" s="658"/>
      <c r="DNL503" s="658"/>
      <c r="DNM503" s="658"/>
      <c r="DNN503" s="658"/>
      <c r="DNO503" s="658"/>
      <c r="DNP503" s="658"/>
      <c r="DNQ503" s="658"/>
      <c r="DNR503" s="658"/>
      <c r="DNS503" s="658"/>
      <c r="DNT503" s="658"/>
      <c r="DNU503" s="658"/>
      <c r="DNV503" s="658"/>
      <c r="DNW503" s="658"/>
      <c r="DNX503" s="658"/>
      <c r="DNY503" s="658"/>
      <c r="DNZ503" s="658"/>
      <c r="DOA503" s="658"/>
      <c r="DOB503" s="658"/>
      <c r="DOC503" s="658"/>
      <c r="DOD503" s="658"/>
      <c r="DOE503" s="658"/>
      <c r="DOF503" s="658"/>
      <c r="DOG503" s="658"/>
      <c r="DOH503" s="658"/>
      <c r="DOI503" s="658"/>
      <c r="DOJ503" s="658"/>
      <c r="DOK503" s="658"/>
      <c r="DOL503" s="658"/>
      <c r="DOM503" s="658"/>
      <c r="DON503" s="658"/>
      <c r="DOO503" s="658"/>
      <c r="DOP503" s="658"/>
      <c r="DOQ503" s="658"/>
      <c r="DOR503" s="658"/>
      <c r="DOS503" s="658"/>
      <c r="DOT503" s="658"/>
      <c r="DOU503" s="658"/>
      <c r="DOV503" s="658"/>
      <c r="DOW503" s="658"/>
      <c r="DOX503" s="658"/>
      <c r="DOY503" s="658"/>
      <c r="DOZ503" s="658"/>
      <c r="DPA503" s="658"/>
      <c r="DPB503" s="658"/>
      <c r="DPC503" s="658"/>
      <c r="DPD503" s="658"/>
      <c r="DPE503" s="658"/>
      <c r="DPF503" s="658"/>
      <c r="DPG503" s="658"/>
      <c r="DPH503" s="658"/>
      <c r="DPI503" s="658"/>
      <c r="DPJ503" s="658"/>
      <c r="DPK503" s="658"/>
      <c r="DPL503" s="658"/>
      <c r="DPM503" s="658"/>
      <c r="DPN503" s="658"/>
      <c r="DPO503" s="658"/>
      <c r="DPP503" s="658"/>
      <c r="DPQ503" s="658"/>
      <c r="DPR503" s="658"/>
      <c r="DPS503" s="658"/>
      <c r="DPT503" s="658"/>
      <c r="DPU503" s="658"/>
      <c r="DPV503" s="658"/>
      <c r="DPW503" s="658"/>
      <c r="DPX503" s="658"/>
      <c r="DPY503" s="658"/>
      <c r="DPZ503" s="658"/>
      <c r="DQA503" s="658"/>
      <c r="DQB503" s="658"/>
      <c r="DQC503" s="658"/>
      <c r="DQD503" s="658"/>
      <c r="DQE503" s="658"/>
      <c r="DQF503" s="658"/>
      <c r="DQG503" s="658"/>
      <c r="DQH503" s="658"/>
      <c r="DQI503" s="658"/>
      <c r="DQJ503" s="658"/>
      <c r="DQK503" s="658"/>
      <c r="DQL503" s="658"/>
      <c r="DQM503" s="658"/>
      <c r="DQN503" s="658"/>
      <c r="DQO503" s="658"/>
      <c r="DQP503" s="658"/>
      <c r="DQQ503" s="658"/>
      <c r="DQR503" s="658"/>
      <c r="DQS503" s="658"/>
      <c r="DQT503" s="658"/>
      <c r="DQU503" s="658"/>
      <c r="DQV503" s="658"/>
      <c r="DQW503" s="658"/>
      <c r="DQX503" s="658"/>
      <c r="DQY503" s="658"/>
      <c r="DQZ503" s="658"/>
      <c r="DRA503" s="658"/>
      <c r="DRB503" s="658"/>
      <c r="DRC503" s="658"/>
      <c r="DRD503" s="658"/>
      <c r="DRE503" s="658"/>
      <c r="DRF503" s="658"/>
      <c r="DRG503" s="658"/>
      <c r="DRH503" s="658"/>
      <c r="DRI503" s="658"/>
      <c r="DRJ503" s="658"/>
      <c r="DRK503" s="658"/>
      <c r="DRL503" s="658"/>
      <c r="DRM503" s="658"/>
      <c r="DRN503" s="658"/>
      <c r="DRO503" s="658"/>
      <c r="DRP503" s="658"/>
      <c r="DRQ503" s="658"/>
      <c r="DRR503" s="658"/>
      <c r="DRS503" s="658"/>
      <c r="DRT503" s="658"/>
      <c r="DRU503" s="658"/>
      <c r="DRV503" s="658"/>
      <c r="DRW503" s="658"/>
      <c r="DRX503" s="658"/>
      <c r="DRY503" s="658"/>
      <c r="DRZ503" s="658"/>
      <c r="DSA503" s="658"/>
      <c r="DSB503" s="658"/>
      <c r="DSC503" s="658"/>
      <c r="DSD503" s="658"/>
      <c r="DSE503" s="658"/>
      <c r="DSF503" s="658"/>
      <c r="DSG503" s="658"/>
      <c r="DSH503" s="658"/>
      <c r="DSI503" s="658"/>
      <c r="DSJ503" s="658"/>
      <c r="DSK503" s="658"/>
      <c r="DSL503" s="658"/>
      <c r="DSM503" s="658"/>
      <c r="DSN503" s="658"/>
      <c r="DSO503" s="658"/>
      <c r="DSP503" s="658"/>
      <c r="DSQ503" s="658"/>
      <c r="DSR503" s="658"/>
      <c r="DSS503" s="658"/>
      <c r="DST503" s="658"/>
      <c r="DSU503" s="658"/>
      <c r="DSV503" s="658"/>
      <c r="DSW503" s="658"/>
      <c r="DSX503" s="658"/>
      <c r="DSY503" s="658"/>
      <c r="DSZ503" s="658"/>
      <c r="DTA503" s="658"/>
      <c r="DTB503" s="658"/>
      <c r="DTC503" s="658"/>
      <c r="DTD503" s="658"/>
      <c r="DTE503" s="658"/>
      <c r="DTF503" s="658"/>
      <c r="DTG503" s="658"/>
      <c r="DTH503" s="658"/>
      <c r="DTI503" s="658"/>
      <c r="DTJ503" s="658"/>
      <c r="DTK503" s="658"/>
      <c r="DTL503" s="658"/>
      <c r="DTM503" s="658"/>
      <c r="DTN503" s="658"/>
      <c r="DTO503" s="658"/>
      <c r="DTP503" s="658"/>
      <c r="DTQ503" s="658"/>
      <c r="DTR503" s="658"/>
      <c r="DTS503" s="658"/>
      <c r="DTT503" s="658"/>
      <c r="DTU503" s="658"/>
      <c r="DTV503" s="658"/>
      <c r="DTW503" s="658"/>
      <c r="DTX503" s="658"/>
      <c r="DTY503" s="658"/>
      <c r="DTZ503" s="658"/>
      <c r="DUA503" s="658"/>
      <c r="DUB503" s="658"/>
      <c r="DUC503" s="658"/>
      <c r="DUD503" s="658"/>
      <c r="DUE503" s="658"/>
      <c r="DUF503" s="658"/>
      <c r="DUG503" s="658"/>
      <c r="DUH503" s="658"/>
      <c r="DUI503" s="658"/>
      <c r="DUJ503" s="658"/>
      <c r="DUK503" s="658"/>
      <c r="DUL503" s="658"/>
      <c r="DUM503" s="658"/>
      <c r="DUN503" s="658"/>
      <c r="DUO503" s="658"/>
      <c r="DUP503" s="658"/>
      <c r="DUQ503" s="658"/>
      <c r="DUR503" s="658"/>
      <c r="DUS503" s="658"/>
      <c r="DUT503" s="658"/>
      <c r="DUU503" s="658"/>
      <c r="DUV503" s="658"/>
      <c r="DUW503" s="658"/>
      <c r="DUX503" s="658"/>
      <c r="DUY503" s="658"/>
      <c r="DUZ503" s="658"/>
      <c r="DVA503" s="658"/>
      <c r="DVB503" s="658"/>
      <c r="DVC503" s="658"/>
      <c r="DVD503" s="658"/>
      <c r="DVE503" s="658"/>
      <c r="DVF503" s="658"/>
      <c r="DVG503" s="658"/>
      <c r="DVH503" s="658"/>
      <c r="DVI503" s="658"/>
      <c r="DVJ503" s="658"/>
      <c r="DVK503" s="658"/>
      <c r="DVL503" s="658"/>
      <c r="DVM503" s="658"/>
      <c r="DVN503" s="658"/>
      <c r="DVO503" s="658"/>
      <c r="DVP503" s="658"/>
      <c r="DVQ503" s="658"/>
      <c r="DVR503" s="658"/>
      <c r="DVS503" s="658"/>
      <c r="DVT503" s="658"/>
      <c r="DVU503" s="658"/>
      <c r="DVV503" s="658"/>
      <c r="DVW503" s="658"/>
      <c r="DVX503" s="658"/>
      <c r="DVY503" s="658"/>
      <c r="DVZ503" s="658"/>
      <c r="DWA503" s="658"/>
      <c r="DWB503" s="658"/>
      <c r="DWC503" s="658"/>
      <c r="DWD503" s="658"/>
      <c r="DWE503" s="658"/>
      <c r="DWF503" s="658"/>
      <c r="DWG503" s="658"/>
      <c r="DWH503" s="658"/>
      <c r="DWI503" s="658"/>
      <c r="DWJ503" s="658"/>
      <c r="DWK503" s="658"/>
      <c r="DWL503" s="658"/>
      <c r="DWM503" s="658"/>
      <c r="DWN503" s="658"/>
      <c r="DWO503" s="658"/>
      <c r="DWP503" s="658"/>
      <c r="DWQ503" s="658"/>
      <c r="DWR503" s="658"/>
      <c r="DWS503" s="658"/>
      <c r="DWT503" s="658"/>
      <c r="DWU503" s="658"/>
      <c r="DWV503" s="658"/>
      <c r="DWW503" s="658"/>
      <c r="DWX503" s="658"/>
      <c r="DWY503" s="658"/>
      <c r="DWZ503" s="658"/>
      <c r="DXA503" s="658"/>
      <c r="DXB503" s="658"/>
      <c r="DXC503" s="658"/>
      <c r="DXD503" s="658"/>
      <c r="DXE503" s="658"/>
      <c r="DXF503" s="658"/>
      <c r="DXG503" s="658"/>
      <c r="DXH503" s="658"/>
      <c r="DXI503" s="658"/>
      <c r="DXJ503" s="658"/>
      <c r="DXK503" s="658"/>
      <c r="DXL503" s="658"/>
      <c r="DXM503" s="658"/>
      <c r="DXN503" s="658"/>
      <c r="DXO503" s="658"/>
      <c r="DXP503" s="658"/>
      <c r="DXQ503" s="658"/>
      <c r="DXR503" s="658"/>
      <c r="DXS503" s="658"/>
      <c r="DXT503" s="658"/>
      <c r="DXU503" s="658"/>
      <c r="DXV503" s="658"/>
      <c r="DXW503" s="658"/>
      <c r="DXX503" s="658"/>
      <c r="DXY503" s="658"/>
      <c r="DXZ503" s="658"/>
      <c r="DYA503" s="658"/>
      <c r="DYB503" s="658"/>
      <c r="DYC503" s="658"/>
      <c r="DYD503" s="658"/>
      <c r="DYE503" s="658"/>
      <c r="DYF503" s="658"/>
      <c r="DYG503" s="658"/>
      <c r="DYH503" s="658"/>
      <c r="DYI503" s="658"/>
      <c r="DYJ503" s="658"/>
      <c r="DYK503" s="658"/>
      <c r="DYL503" s="658"/>
      <c r="DYM503" s="658"/>
      <c r="DYN503" s="658"/>
      <c r="DYO503" s="658"/>
      <c r="DYP503" s="658"/>
      <c r="DYQ503" s="658"/>
      <c r="DYR503" s="658"/>
      <c r="DYS503" s="658"/>
      <c r="DYT503" s="658"/>
      <c r="DYU503" s="658"/>
      <c r="DYV503" s="658"/>
      <c r="DYW503" s="658"/>
      <c r="DYX503" s="658"/>
      <c r="DYY503" s="658"/>
      <c r="DYZ503" s="658"/>
      <c r="DZA503" s="658"/>
      <c r="DZB503" s="658"/>
      <c r="DZC503" s="658"/>
      <c r="DZD503" s="658"/>
      <c r="DZE503" s="658"/>
      <c r="DZF503" s="658"/>
      <c r="DZG503" s="658"/>
      <c r="DZH503" s="658"/>
      <c r="DZI503" s="658"/>
      <c r="DZJ503" s="658"/>
      <c r="DZK503" s="658"/>
      <c r="DZL503" s="658"/>
      <c r="DZM503" s="658"/>
      <c r="DZN503" s="658"/>
      <c r="DZO503" s="658"/>
      <c r="DZP503" s="658"/>
      <c r="DZQ503" s="658"/>
      <c r="DZR503" s="658"/>
      <c r="DZS503" s="658"/>
      <c r="DZT503" s="658"/>
      <c r="DZU503" s="658"/>
      <c r="DZV503" s="658"/>
      <c r="DZW503" s="658"/>
      <c r="DZX503" s="658"/>
      <c r="DZY503" s="658"/>
      <c r="DZZ503" s="658"/>
      <c r="EAA503" s="658"/>
      <c r="EAB503" s="658"/>
      <c r="EAC503" s="658"/>
      <c r="EAD503" s="658"/>
      <c r="EAE503" s="658"/>
      <c r="EAF503" s="658"/>
      <c r="EAG503" s="658"/>
      <c r="EAH503" s="658"/>
      <c r="EAI503" s="658"/>
      <c r="EAJ503" s="658"/>
      <c r="EAK503" s="658"/>
      <c r="EAL503" s="658"/>
      <c r="EAM503" s="658"/>
      <c r="EAN503" s="658"/>
      <c r="EAO503" s="658"/>
      <c r="EAP503" s="658"/>
      <c r="EAQ503" s="658"/>
      <c r="EAR503" s="658"/>
      <c r="EAS503" s="658"/>
      <c r="EAT503" s="658"/>
      <c r="EAU503" s="658"/>
      <c r="EAV503" s="658"/>
      <c r="EAW503" s="658"/>
      <c r="EAX503" s="658"/>
      <c r="EAY503" s="658"/>
      <c r="EAZ503" s="658"/>
      <c r="EBA503" s="658"/>
      <c r="EBB503" s="658"/>
      <c r="EBC503" s="658"/>
      <c r="EBD503" s="658"/>
      <c r="EBE503" s="658"/>
      <c r="EBF503" s="658"/>
      <c r="EBG503" s="658"/>
      <c r="EBH503" s="658"/>
      <c r="EBI503" s="658"/>
      <c r="EBJ503" s="658"/>
      <c r="EBK503" s="658"/>
      <c r="EBL503" s="658"/>
      <c r="EBM503" s="658"/>
      <c r="EBN503" s="658"/>
      <c r="EBO503" s="658"/>
      <c r="EBP503" s="658"/>
      <c r="EBQ503" s="658"/>
      <c r="EBR503" s="658"/>
      <c r="EBS503" s="658"/>
      <c r="EBT503" s="658"/>
      <c r="EBU503" s="658"/>
      <c r="EBV503" s="658"/>
      <c r="EBW503" s="658"/>
      <c r="EBX503" s="658"/>
      <c r="EBY503" s="658"/>
      <c r="EBZ503" s="658"/>
      <c r="ECA503" s="658"/>
      <c r="ECB503" s="658"/>
      <c r="ECC503" s="658"/>
      <c r="ECD503" s="658"/>
      <c r="ECE503" s="658"/>
      <c r="ECF503" s="658"/>
      <c r="ECG503" s="658"/>
      <c r="ECH503" s="658"/>
      <c r="ECI503" s="658"/>
      <c r="ECJ503" s="658"/>
      <c r="ECK503" s="658"/>
      <c r="ECL503" s="658"/>
      <c r="ECM503" s="658"/>
      <c r="ECN503" s="658"/>
      <c r="ECO503" s="658"/>
      <c r="ECP503" s="658"/>
      <c r="ECQ503" s="658"/>
      <c r="ECR503" s="658"/>
      <c r="ECS503" s="658"/>
      <c r="ECT503" s="658"/>
      <c r="ECU503" s="658"/>
      <c r="ECV503" s="658"/>
      <c r="ECW503" s="658"/>
      <c r="ECX503" s="658"/>
      <c r="ECY503" s="658"/>
      <c r="ECZ503" s="658"/>
      <c r="EDA503" s="658"/>
      <c r="EDB503" s="658"/>
      <c r="EDC503" s="658"/>
      <c r="EDD503" s="658"/>
      <c r="EDE503" s="658"/>
      <c r="EDF503" s="658"/>
      <c r="EDG503" s="658"/>
      <c r="EDH503" s="658"/>
      <c r="EDI503" s="658"/>
      <c r="EDJ503" s="658"/>
      <c r="EDK503" s="658"/>
      <c r="EDL503" s="658"/>
      <c r="EDM503" s="658"/>
      <c r="EDN503" s="658"/>
      <c r="EDO503" s="658"/>
      <c r="EDP503" s="658"/>
      <c r="EDQ503" s="658"/>
      <c r="EDR503" s="658"/>
      <c r="EDS503" s="658"/>
      <c r="EDT503" s="658"/>
      <c r="EDU503" s="658"/>
      <c r="EDV503" s="658"/>
      <c r="EDW503" s="658"/>
      <c r="EDX503" s="658"/>
      <c r="EDY503" s="658"/>
      <c r="EDZ503" s="658"/>
      <c r="EEA503" s="658"/>
      <c r="EEB503" s="658"/>
      <c r="EEC503" s="658"/>
      <c r="EED503" s="658"/>
      <c r="EEE503" s="658"/>
      <c r="EEF503" s="658"/>
      <c r="EEG503" s="658"/>
      <c r="EEH503" s="658"/>
      <c r="EEI503" s="658"/>
      <c r="EEJ503" s="658"/>
      <c r="EEK503" s="658"/>
      <c r="EEL503" s="658"/>
      <c r="EEM503" s="658"/>
      <c r="EEN503" s="658"/>
      <c r="EEO503" s="658"/>
      <c r="EEP503" s="658"/>
      <c r="EEQ503" s="658"/>
      <c r="EER503" s="658"/>
      <c r="EES503" s="658"/>
      <c r="EET503" s="658"/>
      <c r="EEU503" s="658"/>
      <c r="EEV503" s="658"/>
      <c r="EEW503" s="658"/>
      <c r="EEX503" s="658"/>
      <c r="EEY503" s="658"/>
      <c r="EEZ503" s="658"/>
      <c r="EFA503" s="658"/>
      <c r="EFB503" s="658"/>
      <c r="EFC503" s="658"/>
      <c r="EFD503" s="658"/>
      <c r="EFE503" s="658"/>
      <c r="EFF503" s="658"/>
      <c r="EFG503" s="658"/>
      <c r="EFH503" s="658"/>
      <c r="EFI503" s="658"/>
      <c r="EFJ503" s="658"/>
      <c r="EFK503" s="658"/>
      <c r="EFL503" s="658"/>
      <c r="EFM503" s="658"/>
      <c r="EFN503" s="658"/>
      <c r="EFO503" s="658"/>
      <c r="EFP503" s="658"/>
      <c r="EFQ503" s="658"/>
      <c r="EFR503" s="658"/>
      <c r="EFS503" s="658"/>
      <c r="EFT503" s="658"/>
      <c r="EFU503" s="658"/>
      <c r="EFV503" s="658"/>
      <c r="EFW503" s="658"/>
      <c r="EFX503" s="658"/>
      <c r="EFY503" s="658"/>
      <c r="EFZ503" s="658"/>
      <c r="EGA503" s="658"/>
      <c r="EGB503" s="658"/>
      <c r="EGC503" s="658"/>
      <c r="EGD503" s="658"/>
      <c r="EGE503" s="658"/>
      <c r="EGF503" s="658"/>
      <c r="EGG503" s="658"/>
      <c r="EGH503" s="658"/>
      <c r="EGI503" s="658"/>
      <c r="EGJ503" s="658"/>
      <c r="EGK503" s="658"/>
      <c r="EGL503" s="658"/>
      <c r="EGM503" s="658"/>
      <c r="EGN503" s="658"/>
      <c r="EGO503" s="658"/>
      <c r="EGP503" s="658"/>
      <c r="EGQ503" s="658"/>
      <c r="EGR503" s="658"/>
      <c r="EGS503" s="658"/>
      <c r="EGT503" s="658"/>
      <c r="EGU503" s="658"/>
      <c r="EGV503" s="658"/>
      <c r="EGW503" s="658"/>
      <c r="EGX503" s="658"/>
      <c r="EGY503" s="658"/>
      <c r="EGZ503" s="658"/>
      <c r="EHA503" s="658"/>
      <c r="EHB503" s="658"/>
      <c r="EHC503" s="658"/>
      <c r="EHD503" s="658"/>
      <c r="EHE503" s="658"/>
      <c r="EHF503" s="658"/>
      <c r="EHG503" s="658"/>
      <c r="EHH503" s="658"/>
      <c r="EHI503" s="658"/>
      <c r="EHJ503" s="658"/>
      <c r="EHK503" s="658"/>
      <c r="EHL503" s="658"/>
      <c r="EHM503" s="658"/>
      <c r="EHN503" s="658"/>
      <c r="EHO503" s="658"/>
      <c r="EHP503" s="658"/>
      <c r="EHQ503" s="658"/>
      <c r="EHR503" s="658"/>
      <c r="EHS503" s="658"/>
      <c r="EHT503" s="658"/>
      <c r="EHU503" s="658"/>
      <c r="EHV503" s="658"/>
      <c r="EHW503" s="658"/>
      <c r="EHX503" s="658"/>
      <c r="EHY503" s="658"/>
      <c r="EHZ503" s="658"/>
      <c r="EIA503" s="658"/>
      <c r="EIB503" s="658"/>
      <c r="EIC503" s="658"/>
      <c r="EID503" s="658"/>
      <c r="EIE503" s="658"/>
      <c r="EIF503" s="658"/>
      <c r="EIG503" s="658"/>
      <c r="EIH503" s="658"/>
      <c r="EII503" s="658"/>
      <c r="EIJ503" s="658"/>
      <c r="EIK503" s="658"/>
      <c r="EIL503" s="658"/>
      <c r="EIM503" s="658"/>
      <c r="EIN503" s="658"/>
      <c r="EIO503" s="658"/>
      <c r="EIP503" s="658"/>
      <c r="EIQ503" s="658"/>
      <c r="EIR503" s="658"/>
      <c r="EIS503" s="658"/>
      <c r="EIT503" s="658"/>
      <c r="EIU503" s="658"/>
      <c r="EIV503" s="658"/>
      <c r="EIW503" s="658"/>
      <c r="EIX503" s="658"/>
      <c r="EIY503" s="658"/>
      <c r="EIZ503" s="658"/>
      <c r="EJA503" s="658"/>
      <c r="EJB503" s="658"/>
      <c r="EJC503" s="658"/>
      <c r="EJD503" s="658"/>
      <c r="EJE503" s="658"/>
      <c r="EJF503" s="658"/>
      <c r="EJG503" s="658"/>
      <c r="EJH503" s="658"/>
      <c r="EJI503" s="658"/>
      <c r="EJJ503" s="658"/>
      <c r="EJK503" s="658"/>
      <c r="EJL503" s="658"/>
      <c r="EJM503" s="658"/>
      <c r="EJN503" s="658"/>
      <c r="EJO503" s="658"/>
      <c r="EJP503" s="658"/>
      <c r="EJQ503" s="658"/>
      <c r="EJR503" s="658"/>
      <c r="EJS503" s="658"/>
      <c r="EJT503" s="658"/>
      <c r="EJU503" s="658"/>
      <c r="EJV503" s="658"/>
      <c r="EJW503" s="658"/>
      <c r="EJX503" s="658"/>
      <c r="EJY503" s="658"/>
      <c r="EJZ503" s="658"/>
      <c r="EKA503" s="658"/>
      <c r="EKB503" s="658"/>
      <c r="EKC503" s="658"/>
      <c r="EKD503" s="658"/>
      <c r="EKE503" s="658"/>
      <c r="EKF503" s="658"/>
      <c r="EKG503" s="658"/>
      <c r="EKH503" s="658"/>
      <c r="EKI503" s="658"/>
      <c r="EKJ503" s="658"/>
      <c r="EKK503" s="658"/>
      <c r="EKL503" s="658"/>
      <c r="EKM503" s="658"/>
      <c r="EKN503" s="658"/>
      <c r="EKO503" s="658"/>
      <c r="EKP503" s="658"/>
      <c r="EKQ503" s="658"/>
      <c r="EKR503" s="658"/>
      <c r="EKS503" s="658"/>
      <c r="EKT503" s="658"/>
      <c r="EKU503" s="658"/>
      <c r="EKV503" s="658"/>
      <c r="EKW503" s="658"/>
      <c r="EKX503" s="658"/>
      <c r="EKY503" s="658"/>
      <c r="EKZ503" s="658"/>
      <c r="ELA503" s="658"/>
      <c r="ELB503" s="658"/>
      <c r="ELC503" s="658"/>
      <c r="ELD503" s="658"/>
      <c r="ELE503" s="658"/>
      <c r="ELF503" s="658"/>
      <c r="ELG503" s="658"/>
      <c r="ELH503" s="658"/>
      <c r="ELI503" s="658"/>
      <c r="ELJ503" s="658"/>
      <c r="ELK503" s="658"/>
      <c r="ELL503" s="658"/>
      <c r="ELM503" s="658"/>
      <c r="ELN503" s="658"/>
      <c r="ELO503" s="658"/>
      <c r="ELP503" s="658"/>
      <c r="ELQ503" s="658"/>
      <c r="ELR503" s="658"/>
      <c r="ELS503" s="658"/>
      <c r="ELT503" s="658"/>
      <c r="ELU503" s="658"/>
      <c r="ELV503" s="658"/>
      <c r="ELW503" s="658"/>
      <c r="ELX503" s="658"/>
      <c r="ELY503" s="658"/>
      <c r="ELZ503" s="658"/>
      <c r="EMA503" s="658"/>
      <c r="EMB503" s="658"/>
      <c r="EMC503" s="658"/>
      <c r="EMD503" s="658"/>
      <c r="EME503" s="658"/>
      <c r="EMF503" s="658"/>
      <c r="EMG503" s="658"/>
      <c r="EMH503" s="658"/>
      <c r="EMI503" s="658"/>
      <c r="EMJ503" s="658"/>
      <c r="EMK503" s="658"/>
      <c r="EML503" s="658"/>
      <c r="EMM503" s="658"/>
      <c r="EMN503" s="658"/>
      <c r="EMO503" s="658"/>
      <c r="EMP503" s="658"/>
      <c r="EMQ503" s="658"/>
      <c r="EMR503" s="658"/>
      <c r="EMS503" s="658"/>
      <c r="EMT503" s="658"/>
      <c r="EMU503" s="658"/>
      <c r="EMV503" s="658"/>
      <c r="EMW503" s="658"/>
      <c r="EMX503" s="658"/>
      <c r="EMY503" s="658"/>
      <c r="EMZ503" s="658"/>
      <c r="ENA503" s="658"/>
      <c r="ENB503" s="658"/>
      <c r="ENC503" s="658"/>
      <c r="END503" s="658"/>
      <c r="ENE503" s="658"/>
      <c r="ENF503" s="658"/>
      <c r="ENG503" s="658"/>
      <c r="ENH503" s="658"/>
      <c r="ENI503" s="658"/>
      <c r="ENJ503" s="658"/>
      <c r="ENK503" s="658"/>
      <c r="ENL503" s="658"/>
      <c r="ENM503" s="658"/>
      <c r="ENN503" s="658"/>
      <c r="ENO503" s="658"/>
      <c r="ENP503" s="658"/>
      <c r="ENQ503" s="658"/>
      <c r="ENR503" s="658"/>
      <c r="ENS503" s="658"/>
      <c r="ENT503" s="658"/>
      <c r="ENU503" s="658"/>
      <c r="ENV503" s="658"/>
      <c r="ENW503" s="658"/>
      <c r="ENX503" s="658"/>
      <c r="ENY503" s="658"/>
      <c r="ENZ503" s="658"/>
      <c r="EOA503" s="658"/>
      <c r="EOB503" s="658"/>
      <c r="EOC503" s="658"/>
      <c r="EOD503" s="658"/>
      <c r="EOE503" s="658"/>
      <c r="EOF503" s="658"/>
      <c r="EOG503" s="658"/>
      <c r="EOH503" s="658"/>
      <c r="EOI503" s="658"/>
      <c r="EOJ503" s="658"/>
      <c r="EOK503" s="658"/>
      <c r="EOL503" s="658"/>
      <c r="EOM503" s="658"/>
      <c r="EON503" s="658"/>
      <c r="EOO503" s="658"/>
      <c r="EOP503" s="658"/>
      <c r="EOQ503" s="658"/>
      <c r="EOR503" s="658"/>
      <c r="EOS503" s="658"/>
      <c r="EOT503" s="658"/>
      <c r="EOU503" s="658"/>
      <c r="EOV503" s="658"/>
      <c r="EOW503" s="658"/>
      <c r="EOX503" s="658"/>
      <c r="EOY503" s="658"/>
      <c r="EOZ503" s="658"/>
      <c r="EPA503" s="658"/>
      <c r="EPB503" s="658"/>
      <c r="EPC503" s="658"/>
      <c r="EPD503" s="658"/>
      <c r="EPE503" s="658"/>
      <c r="EPF503" s="658"/>
      <c r="EPG503" s="658"/>
      <c r="EPH503" s="658"/>
      <c r="EPI503" s="658"/>
      <c r="EPJ503" s="658"/>
      <c r="EPK503" s="658"/>
      <c r="EPL503" s="658"/>
      <c r="EPM503" s="658"/>
      <c r="EPN503" s="658"/>
      <c r="EPO503" s="658"/>
      <c r="EPP503" s="658"/>
      <c r="EPQ503" s="658"/>
      <c r="EPR503" s="658"/>
      <c r="EPS503" s="658"/>
      <c r="EPT503" s="658"/>
      <c r="EPU503" s="658"/>
      <c r="EPV503" s="658"/>
      <c r="EPW503" s="658"/>
      <c r="EPX503" s="658"/>
      <c r="EPY503" s="658"/>
      <c r="EPZ503" s="658"/>
      <c r="EQA503" s="658"/>
      <c r="EQB503" s="658"/>
      <c r="EQC503" s="658"/>
      <c r="EQD503" s="658"/>
      <c r="EQE503" s="658"/>
      <c r="EQF503" s="658"/>
      <c r="EQG503" s="658"/>
      <c r="EQH503" s="658"/>
      <c r="EQI503" s="658"/>
      <c r="EQJ503" s="658"/>
      <c r="EQK503" s="658"/>
      <c r="EQL503" s="658"/>
      <c r="EQM503" s="658"/>
      <c r="EQN503" s="658"/>
      <c r="EQO503" s="658"/>
      <c r="EQP503" s="658"/>
      <c r="EQQ503" s="658"/>
      <c r="EQR503" s="658"/>
      <c r="EQS503" s="658"/>
      <c r="EQT503" s="658"/>
      <c r="EQU503" s="658"/>
      <c r="EQV503" s="658"/>
      <c r="EQW503" s="658"/>
      <c r="EQX503" s="658"/>
      <c r="EQY503" s="658"/>
      <c r="EQZ503" s="658"/>
      <c r="ERA503" s="658"/>
      <c r="ERB503" s="658"/>
      <c r="ERC503" s="658"/>
      <c r="ERD503" s="658"/>
      <c r="ERE503" s="658"/>
      <c r="ERF503" s="658"/>
      <c r="ERG503" s="658"/>
      <c r="ERH503" s="658"/>
      <c r="ERI503" s="658"/>
      <c r="ERJ503" s="658"/>
      <c r="ERK503" s="658"/>
      <c r="ERL503" s="658"/>
      <c r="ERM503" s="658"/>
      <c r="ERN503" s="658"/>
      <c r="ERO503" s="658"/>
      <c r="ERP503" s="658"/>
      <c r="ERQ503" s="658"/>
      <c r="ERR503" s="658"/>
      <c r="ERS503" s="658"/>
      <c r="ERT503" s="658"/>
      <c r="ERU503" s="658"/>
      <c r="ERV503" s="658"/>
      <c r="ERW503" s="658"/>
      <c r="ERX503" s="658"/>
      <c r="ERY503" s="658"/>
      <c r="ERZ503" s="658"/>
      <c r="ESA503" s="658"/>
      <c r="ESB503" s="658"/>
      <c r="ESC503" s="658"/>
      <c r="ESD503" s="658"/>
      <c r="ESE503" s="658"/>
      <c r="ESF503" s="658"/>
      <c r="ESG503" s="658"/>
      <c r="ESH503" s="658"/>
      <c r="ESI503" s="658"/>
      <c r="ESJ503" s="658"/>
      <c r="ESK503" s="658"/>
      <c r="ESL503" s="658"/>
      <c r="ESM503" s="658"/>
      <c r="ESN503" s="658"/>
      <c r="ESO503" s="658"/>
      <c r="ESP503" s="658"/>
      <c r="ESQ503" s="658"/>
      <c r="ESR503" s="658"/>
      <c r="ESS503" s="658"/>
      <c r="EST503" s="658"/>
      <c r="ESU503" s="658"/>
      <c r="ESV503" s="658"/>
      <c r="ESW503" s="658"/>
      <c r="ESX503" s="658"/>
      <c r="ESY503" s="658"/>
      <c r="ESZ503" s="658"/>
      <c r="ETA503" s="658"/>
      <c r="ETB503" s="658"/>
      <c r="ETC503" s="658"/>
      <c r="ETD503" s="658"/>
      <c r="ETE503" s="658"/>
      <c r="ETF503" s="658"/>
      <c r="ETG503" s="658"/>
      <c r="ETH503" s="658"/>
      <c r="ETI503" s="658"/>
      <c r="ETJ503" s="658"/>
      <c r="ETK503" s="658"/>
      <c r="ETL503" s="658"/>
      <c r="ETM503" s="658"/>
      <c r="ETN503" s="658"/>
      <c r="ETO503" s="658"/>
      <c r="ETP503" s="658"/>
      <c r="ETQ503" s="658"/>
      <c r="ETR503" s="658"/>
      <c r="ETS503" s="658"/>
      <c r="ETT503" s="658"/>
      <c r="ETU503" s="658"/>
      <c r="ETV503" s="658"/>
      <c r="ETW503" s="658"/>
      <c r="ETX503" s="658"/>
      <c r="ETY503" s="658"/>
      <c r="ETZ503" s="658"/>
      <c r="EUA503" s="658"/>
      <c r="EUB503" s="658"/>
      <c r="EUC503" s="658"/>
      <c r="EUD503" s="658"/>
      <c r="EUE503" s="658"/>
      <c r="EUF503" s="658"/>
      <c r="EUG503" s="658"/>
      <c r="EUH503" s="658"/>
      <c r="EUI503" s="658"/>
      <c r="EUJ503" s="658"/>
      <c r="EUK503" s="658"/>
      <c r="EUL503" s="658"/>
      <c r="EUM503" s="658"/>
      <c r="EUN503" s="658"/>
      <c r="EUO503" s="658"/>
      <c r="EUP503" s="658"/>
      <c r="EUQ503" s="658"/>
      <c r="EUR503" s="658"/>
      <c r="EUS503" s="658"/>
      <c r="EUT503" s="658"/>
      <c r="EUU503" s="658"/>
      <c r="EUV503" s="658"/>
      <c r="EUW503" s="658"/>
      <c r="EUX503" s="658"/>
      <c r="EUY503" s="658"/>
      <c r="EUZ503" s="658"/>
      <c r="EVA503" s="658"/>
      <c r="EVB503" s="658"/>
      <c r="EVC503" s="658"/>
      <c r="EVD503" s="658"/>
      <c r="EVE503" s="658"/>
      <c r="EVF503" s="658"/>
      <c r="EVG503" s="658"/>
      <c r="EVH503" s="658"/>
      <c r="EVI503" s="658"/>
      <c r="EVJ503" s="658"/>
      <c r="EVK503" s="658"/>
      <c r="EVL503" s="658"/>
      <c r="EVM503" s="658"/>
      <c r="EVN503" s="658"/>
      <c r="EVO503" s="658"/>
      <c r="EVP503" s="658"/>
      <c r="EVQ503" s="658"/>
      <c r="EVR503" s="658"/>
      <c r="EVS503" s="658"/>
      <c r="EVT503" s="658"/>
      <c r="EVU503" s="658"/>
      <c r="EVV503" s="658"/>
      <c r="EVW503" s="658"/>
      <c r="EVX503" s="658"/>
      <c r="EVY503" s="658"/>
      <c r="EVZ503" s="658"/>
      <c r="EWA503" s="658"/>
      <c r="EWB503" s="658"/>
      <c r="EWC503" s="658"/>
      <c r="EWD503" s="658"/>
      <c r="EWE503" s="658"/>
      <c r="EWF503" s="658"/>
      <c r="EWG503" s="658"/>
      <c r="EWH503" s="658"/>
      <c r="EWI503" s="658"/>
      <c r="EWJ503" s="658"/>
      <c r="EWK503" s="658"/>
      <c r="EWL503" s="658"/>
      <c r="EWM503" s="658"/>
      <c r="EWN503" s="658"/>
      <c r="EWO503" s="658"/>
      <c r="EWP503" s="658"/>
      <c r="EWQ503" s="658"/>
      <c r="EWR503" s="658"/>
      <c r="EWS503" s="658"/>
      <c r="EWT503" s="658"/>
      <c r="EWU503" s="658"/>
      <c r="EWV503" s="658"/>
      <c r="EWW503" s="658"/>
      <c r="EWX503" s="658"/>
      <c r="EWY503" s="658"/>
      <c r="EWZ503" s="658"/>
      <c r="EXA503" s="658"/>
      <c r="EXB503" s="658"/>
      <c r="EXC503" s="658"/>
      <c r="EXD503" s="658"/>
      <c r="EXE503" s="658"/>
      <c r="EXF503" s="658"/>
      <c r="EXG503" s="658"/>
      <c r="EXH503" s="658"/>
      <c r="EXI503" s="658"/>
      <c r="EXJ503" s="658"/>
      <c r="EXK503" s="658"/>
      <c r="EXL503" s="658"/>
      <c r="EXM503" s="658"/>
      <c r="EXN503" s="658"/>
      <c r="EXO503" s="658"/>
      <c r="EXP503" s="658"/>
      <c r="EXQ503" s="658"/>
      <c r="EXR503" s="658"/>
      <c r="EXS503" s="658"/>
      <c r="EXT503" s="658"/>
      <c r="EXU503" s="658"/>
      <c r="EXV503" s="658"/>
      <c r="EXW503" s="658"/>
      <c r="EXX503" s="658"/>
      <c r="EXY503" s="658"/>
      <c r="EXZ503" s="658"/>
      <c r="EYA503" s="658"/>
      <c r="EYB503" s="658"/>
      <c r="EYC503" s="658"/>
      <c r="EYD503" s="658"/>
      <c r="EYE503" s="658"/>
      <c r="EYF503" s="658"/>
      <c r="EYG503" s="658"/>
      <c r="EYH503" s="658"/>
      <c r="EYI503" s="658"/>
      <c r="EYJ503" s="658"/>
      <c r="EYK503" s="658"/>
      <c r="EYL503" s="658"/>
      <c r="EYM503" s="658"/>
      <c r="EYN503" s="658"/>
      <c r="EYO503" s="658"/>
      <c r="EYP503" s="658"/>
      <c r="EYQ503" s="658"/>
      <c r="EYR503" s="658"/>
      <c r="EYS503" s="658"/>
      <c r="EYT503" s="658"/>
      <c r="EYU503" s="658"/>
      <c r="EYV503" s="658"/>
      <c r="EYW503" s="658"/>
      <c r="EYX503" s="658"/>
      <c r="EYY503" s="658"/>
      <c r="EYZ503" s="658"/>
      <c r="EZA503" s="658"/>
      <c r="EZB503" s="658"/>
      <c r="EZC503" s="658"/>
      <c r="EZD503" s="658"/>
      <c r="EZE503" s="658"/>
      <c r="EZF503" s="658"/>
      <c r="EZG503" s="658"/>
      <c r="EZH503" s="658"/>
      <c r="EZI503" s="658"/>
      <c r="EZJ503" s="658"/>
      <c r="EZK503" s="658"/>
      <c r="EZL503" s="658"/>
      <c r="EZM503" s="658"/>
      <c r="EZN503" s="658"/>
      <c r="EZO503" s="658"/>
      <c r="EZP503" s="658"/>
      <c r="EZQ503" s="658"/>
      <c r="EZR503" s="658"/>
      <c r="EZS503" s="658"/>
      <c r="EZT503" s="658"/>
      <c r="EZU503" s="658"/>
      <c r="EZV503" s="658"/>
      <c r="EZW503" s="658"/>
      <c r="EZX503" s="658"/>
      <c r="EZY503" s="658"/>
      <c r="EZZ503" s="658"/>
      <c r="FAA503" s="658"/>
      <c r="FAB503" s="658"/>
      <c r="FAC503" s="658"/>
      <c r="FAD503" s="658"/>
      <c r="FAE503" s="658"/>
      <c r="FAF503" s="658"/>
      <c r="FAG503" s="658"/>
      <c r="FAH503" s="658"/>
      <c r="FAI503" s="658"/>
      <c r="FAJ503" s="658"/>
      <c r="FAK503" s="658"/>
      <c r="FAL503" s="658"/>
      <c r="FAM503" s="658"/>
      <c r="FAN503" s="658"/>
      <c r="FAO503" s="658"/>
      <c r="FAP503" s="658"/>
      <c r="FAQ503" s="658"/>
      <c r="FAR503" s="658"/>
      <c r="FAS503" s="658"/>
      <c r="FAT503" s="658"/>
      <c r="FAU503" s="658"/>
      <c r="FAV503" s="658"/>
      <c r="FAW503" s="658"/>
      <c r="FAX503" s="658"/>
      <c r="FAY503" s="658"/>
      <c r="FAZ503" s="658"/>
      <c r="FBA503" s="658"/>
      <c r="FBB503" s="658"/>
      <c r="FBC503" s="658"/>
      <c r="FBD503" s="658"/>
      <c r="FBE503" s="658"/>
      <c r="FBF503" s="658"/>
      <c r="FBG503" s="658"/>
      <c r="FBH503" s="658"/>
      <c r="FBI503" s="658"/>
      <c r="FBJ503" s="658"/>
      <c r="FBK503" s="658"/>
      <c r="FBL503" s="658"/>
      <c r="FBM503" s="658"/>
      <c r="FBN503" s="658"/>
      <c r="FBO503" s="658"/>
      <c r="FBP503" s="658"/>
      <c r="FBQ503" s="658"/>
      <c r="FBR503" s="658"/>
      <c r="FBS503" s="658"/>
      <c r="FBT503" s="658"/>
      <c r="FBU503" s="658"/>
      <c r="FBV503" s="658"/>
      <c r="FBW503" s="658"/>
      <c r="FBX503" s="658"/>
      <c r="FBY503" s="658"/>
      <c r="FBZ503" s="658"/>
      <c r="FCA503" s="658"/>
      <c r="FCB503" s="658"/>
      <c r="FCC503" s="658"/>
      <c r="FCD503" s="658"/>
      <c r="FCE503" s="658"/>
      <c r="FCF503" s="658"/>
      <c r="FCG503" s="658"/>
      <c r="FCH503" s="658"/>
      <c r="FCI503" s="658"/>
      <c r="FCJ503" s="658"/>
      <c r="FCK503" s="658"/>
      <c r="FCL503" s="658"/>
      <c r="FCM503" s="658"/>
      <c r="FCN503" s="658"/>
      <c r="FCO503" s="658"/>
      <c r="FCP503" s="658"/>
      <c r="FCQ503" s="658"/>
      <c r="FCR503" s="658"/>
      <c r="FCS503" s="658"/>
      <c r="FCT503" s="658"/>
      <c r="FCU503" s="658"/>
      <c r="FCV503" s="658"/>
      <c r="FCW503" s="658"/>
      <c r="FCX503" s="658"/>
      <c r="FCY503" s="658"/>
      <c r="FCZ503" s="658"/>
      <c r="FDA503" s="658"/>
      <c r="FDB503" s="658"/>
      <c r="FDC503" s="658"/>
      <c r="FDD503" s="658"/>
      <c r="FDE503" s="658"/>
      <c r="FDF503" s="658"/>
      <c r="FDG503" s="658"/>
      <c r="FDH503" s="658"/>
      <c r="FDI503" s="658"/>
      <c r="FDJ503" s="658"/>
      <c r="FDK503" s="658"/>
      <c r="FDL503" s="658"/>
      <c r="FDM503" s="658"/>
      <c r="FDN503" s="658"/>
      <c r="FDO503" s="658"/>
      <c r="FDP503" s="658"/>
      <c r="FDQ503" s="658"/>
      <c r="FDR503" s="658"/>
      <c r="FDS503" s="658"/>
      <c r="FDT503" s="658"/>
      <c r="FDU503" s="658"/>
      <c r="FDV503" s="658"/>
      <c r="FDW503" s="658"/>
      <c r="FDX503" s="658"/>
      <c r="FDY503" s="658"/>
      <c r="FDZ503" s="658"/>
      <c r="FEA503" s="658"/>
      <c r="FEB503" s="658"/>
      <c r="FEC503" s="658"/>
      <c r="FED503" s="658"/>
      <c r="FEE503" s="658"/>
      <c r="FEF503" s="658"/>
      <c r="FEG503" s="658"/>
      <c r="FEH503" s="658"/>
      <c r="FEI503" s="658"/>
      <c r="FEJ503" s="658"/>
      <c r="FEK503" s="658"/>
      <c r="FEL503" s="658"/>
      <c r="FEM503" s="658"/>
      <c r="FEN503" s="658"/>
      <c r="FEO503" s="658"/>
      <c r="FEP503" s="658"/>
      <c r="FEQ503" s="658"/>
      <c r="FER503" s="658"/>
      <c r="FES503" s="658"/>
      <c r="FET503" s="658"/>
      <c r="FEU503" s="658"/>
      <c r="FEV503" s="658"/>
      <c r="FEW503" s="658"/>
      <c r="FEX503" s="658"/>
      <c r="FEY503" s="658"/>
      <c r="FEZ503" s="658"/>
      <c r="FFA503" s="658"/>
      <c r="FFB503" s="658"/>
      <c r="FFC503" s="658"/>
      <c r="FFD503" s="658"/>
      <c r="FFE503" s="658"/>
      <c r="FFF503" s="658"/>
      <c r="FFG503" s="658"/>
      <c r="FFH503" s="658"/>
      <c r="FFI503" s="658"/>
      <c r="FFJ503" s="658"/>
      <c r="FFK503" s="658"/>
      <c r="FFL503" s="658"/>
      <c r="FFM503" s="658"/>
      <c r="FFN503" s="658"/>
      <c r="FFO503" s="658"/>
      <c r="FFP503" s="658"/>
      <c r="FFQ503" s="658"/>
      <c r="FFR503" s="658"/>
      <c r="FFS503" s="658"/>
      <c r="FFT503" s="658"/>
      <c r="FFU503" s="658"/>
      <c r="FFV503" s="658"/>
      <c r="FFW503" s="658"/>
      <c r="FFX503" s="658"/>
      <c r="FFY503" s="658"/>
      <c r="FFZ503" s="658"/>
      <c r="FGA503" s="658"/>
      <c r="FGB503" s="658"/>
      <c r="FGC503" s="658"/>
      <c r="FGD503" s="658"/>
      <c r="FGE503" s="658"/>
      <c r="FGF503" s="658"/>
      <c r="FGG503" s="658"/>
      <c r="FGH503" s="658"/>
      <c r="FGI503" s="658"/>
      <c r="FGJ503" s="658"/>
      <c r="FGK503" s="658"/>
      <c r="FGL503" s="658"/>
      <c r="FGM503" s="658"/>
      <c r="FGN503" s="658"/>
      <c r="FGO503" s="658"/>
      <c r="FGP503" s="658"/>
      <c r="FGQ503" s="658"/>
      <c r="FGR503" s="658"/>
      <c r="FGS503" s="658"/>
      <c r="FGT503" s="658"/>
      <c r="FGU503" s="658"/>
      <c r="FGV503" s="658"/>
      <c r="FGW503" s="658"/>
      <c r="FGX503" s="658"/>
      <c r="FGY503" s="658"/>
      <c r="FGZ503" s="658"/>
      <c r="FHA503" s="658"/>
      <c r="FHB503" s="658"/>
      <c r="FHC503" s="658"/>
      <c r="FHD503" s="658"/>
      <c r="FHE503" s="658"/>
      <c r="FHF503" s="658"/>
      <c r="FHG503" s="658"/>
      <c r="FHH503" s="658"/>
      <c r="FHI503" s="658"/>
      <c r="FHJ503" s="658"/>
      <c r="FHK503" s="658"/>
      <c r="FHL503" s="658"/>
      <c r="FHM503" s="658"/>
      <c r="FHN503" s="658"/>
      <c r="FHO503" s="658"/>
      <c r="FHP503" s="658"/>
      <c r="FHQ503" s="658"/>
      <c r="FHR503" s="658"/>
      <c r="FHS503" s="658"/>
      <c r="FHT503" s="658"/>
      <c r="FHU503" s="658"/>
      <c r="FHV503" s="658"/>
      <c r="FHW503" s="658"/>
      <c r="FHX503" s="658"/>
      <c r="FHY503" s="658"/>
      <c r="FHZ503" s="658"/>
      <c r="FIA503" s="658"/>
      <c r="FIB503" s="658"/>
      <c r="FIC503" s="658"/>
      <c r="FID503" s="658"/>
      <c r="FIE503" s="658"/>
      <c r="FIF503" s="658"/>
      <c r="FIG503" s="658"/>
      <c r="FIH503" s="658"/>
      <c r="FII503" s="658"/>
      <c r="FIJ503" s="658"/>
      <c r="FIK503" s="658"/>
      <c r="FIL503" s="658"/>
      <c r="FIM503" s="658"/>
      <c r="FIN503" s="658"/>
      <c r="FIO503" s="658"/>
      <c r="FIP503" s="658"/>
      <c r="FIQ503" s="658"/>
      <c r="FIR503" s="658"/>
      <c r="FIS503" s="658"/>
      <c r="FIT503" s="658"/>
      <c r="FIU503" s="658"/>
      <c r="FIV503" s="658"/>
      <c r="FIW503" s="658"/>
      <c r="FIX503" s="658"/>
      <c r="FIY503" s="658"/>
      <c r="FIZ503" s="658"/>
      <c r="FJA503" s="658"/>
      <c r="FJB503" s="658"/>
      <c r="FJC503" s="658"/>
      <c r="FJD503" s="658"/>
      <c r="FJE503" s="658"/>
      <c r="FJF503" s="658"/>
      <c r="FJG503" s="658"/>
      <c r="FJH503" s="658"/>
      <c r="FJI503" s="658"/>
      <c r="FJJ503" s="658"/>
      <c r="FJK503" s="658"/>
      <c r="FJL503" s="658"/>
      <c r="FJM503" s="658"/>
      <c r="FJN503" s="658"/>
      <c r="FJO503" s="658"/>
      <c r="FJP503" s="658"/>
      <c r="FJQ503" s="658"/>
      <c r="FJR503" s="658"/>
      <c r="FJS503" s="658"/>
      <c r="FJT503" s="658"/>
      <c r="FJU503" s="658"/>
      <c r="FJV503" s="658"/>
      <c r="FJW503" s="658"/>
      <c r="FJX503" s="658"/>
      <c r="FJY503" s="658"/>
      <c r="FJZ503" s="658"/>
      <c r="FKA503" s="658"/>
      <c r="FKB503" s="658"/>
      <c r="FKC503" s="658"/>
      <c r="FKD503" s="658"/>
      <c r="FKE503" s="658"/>
      <c r="FKF503" s="658"/>
      <c r="FKG503" s="658"/>
      <c r="FKH503" s="658"/>
      <c r="FKI503" s="658"/>
      <c r="FKJ503" s="658"/>
      <c r="FKK503" s="658"/>
      <c r="FKL503" s="658"/>
      <c r="FKM503" s="658"/>
      <c r="FKN503" s="658"/>
      <c r="FKO503" s="658"/>
      <c r="FKP503" s="658"/>
      <c r="FKQ503" s="658"/>
      <c r="FKR503" s="658"/>
      <c r="FKS503" s="658"/>
      <c r="FKT503" s="658"/>
      <c r="FKU503" s="658"/>
      <c r="FKV503" s="658"/>
      <c r="FKW503" s="658"/>
      <c r="FKX503" s="658"/>
      <c r="FKY503" s="658"/>
      <c r="FKZ503" s="658"/>
      <c r="FLA503" s="658"/>
      <c r="FLB503" s="658"/>
      <c r="FLC503" s="658"/>
      <c r="FLD503" s="658"/>
      <c r="FLE503" s="658"/>
      <c r="FLF503" s="658"/>
      <c r="FLG503" s="658"/>
      <c r="FLH503" s="658"/>
      <c r="FLI503" s="658"/>
      <c r="FLJ503" s="658"/>
      <c r="FLK503" s="658"/>
      <c r="FLL503" s="658"/>
      <c r="FLM503" s="658"/>
      <c r="FLN503" s="658"/>
      <c r="FLO503" s="658"/>
      <c r="FLP503" s="658"/>
      <c r="FLQ503" s="658"/>
      <c r="FLR503" s="658"/>
      <c r="FLS503" s="658"/>
      <c r="FLT503" s="658"/>
      <c r="FLU503" s="658"/>
      <c r="FLV503" s="658"/>
      <c r="FLW503" s="658"/>
      <c r="FLX503" s="658"/>
      <c r="FLY503" s="658"/>
      <c r="FLZ503" s="658"/>
      <c r="FMA503" s="658"/>
      <c r="FMB503" s="658"/>
      <c r="FMC503" s="658"/>
      <c r="FMD503" s="658"/>
      <c r="FME503" s="658"/>
      <c r="FMF503" s="658"/>
      <c r="FMG503" s="658"/>
      <c r="FMH503" s="658"/>
      <c r="FMI503" s="658"/>
      <c r="FMJ503" s="658"/>
      <c r="FMK503" s="658"/>
      <c r="FML503" s="658"/>
      <c r="FMM503" s="658"/>
      <c r="FMN503" s="658"/>
      <c r="FMO503" s="658"/>
      <c r="FMP503" s="658"/>
      <c r="FMQ503" s="658"/>
      <c r="FMR503" s="658"/>
      <c r="FMS503" s="658"/>
      <c r="FMT503" s="658"/>
      <c r="FMU503" s="658"/>
      <c r="FMV503" s="658"/>
      <c r="FMW503" s="658"/>
      <c r="FMX503" s="658"/>
      <c r="FMY503" s="658"/>
      <c r="FMZ503" s="658"/>
      <c r="FNA503" s="658"/>
      <c r="FNB503" s="658"/>
      <c r="FNC503" s="658"/>
      <c r="FND503" s="658"/>
      <c r="FNE503" s="658"/>
      <c r="FNF503" s="658"/>
      <c r="FNG503" s="658"/>
      <c r="FNH503" s="658"/>
      <c r="FNI503" s="658"/>
      <c r="FNJ503" s="658"/>
      <c r="FNK503" s="658"/>
      <c r="FNL503" s="658"/>
      <c r="FNM503" s="658"/>
      <c r="FNN503" s="658"/>
      <c r="FNO503" s="658"/>
      <c r="FNP503" s="658"/>
      <c r="FNQ503" s="658"/>
      <c r="FNR503" s="658"/>
      <c r="FNS503" s="658"/>
      <c r="FNT503" s="658"/>
      <c r="FNU503" s="658"/>
      <c r="FNV503" s="658"/>
      <c r="FNW503" s="658"/>
      <c r="FNX503" s="658"/>
      <c r="FNY503" s="658"/>
      <c r="FNZ503" s="658"/>
      <c r="FOA503" s="658"/>
      <c r="FOB503" s="658"/>
      <c r="FOC503" s="658"/>
      <c r="FOD503" s="658"/>
      <c r="FOE503" s="658"/>
      <c r="FOF503" s="658"/>
      <c r="FOG503" s="658"/>
      <c r="FOH503" s="658"/>
      <c r="FOI503" s="658"/>
      <c r="FOJ503" s="658"/>
      <c r="FOK503" s="658"/>
      <c r="FOL503" s="658"/>
      <c r="FOM503" s="658"/>
      <c r="FON503" s="658"/>
      <c r="FOO503" s="658"/>
      <c r="FOP503" s="658"/>
      <c r="FOQ503" s="658"/>
      <c r="FOR503" s="658"/>
      <c r="FOS503" s="658"/>
      <c r="FOT503" s="658"/>
      <c r="FOU503" s="658"/>
      <c r="FOV503" s="658"/>
      <c r="FOW503" s="658"/>
      <c r="FOX503" s="658"/>
      <c r="FOY503" s="658"/>
      <c r="FOZ503" s="658"/>
      <c r="FPA503" s="658"/>
      <c r="FPB503" s="658"/>
      <c r="FPC503" s="658"/>
      <c r="FPD503" s="658"/>
      <c r="FPE503" s="658"/>
      <c r="FPF503" s="658"/>
      <c r="FPG503" s="658"/>
      <c r="FPH503" s="658"/>
      <c r="FPI503" s="658"/>
      <c r="FPJ503" s="658"/>
      <c r="FPK503" s="658"/>
      <c r="FPL503" s="658"/>
      <c r="FPM503" s="658"/>
      <c r="FPN503" s="658"/>
      <c r="FPO503" s="658"/>
      <c r="FPP503" s="658"/>
      <c r="FPQ503" s="658"/>
      <c r="FPR503" s="658"/>
      <c r="FPS503" s="658"/>
      <c r="FPT503" s="658"/>
      <c r="FPU503" s="658"/>
      <c r="FPV503" s="658"/>
      <c r="FPW503" s="658"/>
      <c r="FPX503" s="658"/>
      <c r="FPY503" s="658"/>
      <c r="FPZ503" s="658"/>
      <c r="FQA503" s="658"/>
      <c r="FQB503" s="658"/>
      <c r="FQC503" s="658"/>
      <c r="FQD503" s="658"/>
      <c r="FQE503" s="658"/>
      <c r="FQF503" s="658"/>
      <c r="FQG503" s="658"/>
      <c r="FQH503" s="658"/>
      <c r="FQI503" s="658"/>
      <c r="FQJ503" s="658"/>
      <c r="FQK503" s="658"/>
      <c r="FQL503" s="658"/>
      <c r="FQM503" s="658"/>
      <c r="FQN503" s="658"/>
      <c r="FQO503" s="658"/>
      <c r="FQP503" s="658"/>
      <c r="FQQ503" s="658"/>
      <c r="FQR503" s="658"/>
      <c r="FQS503" s="658"/>
      <c r="FQT503" s="658"/>
      <c r="FQU503" s="658"/>
      <c r="FQV503" s="658"/>
      <c r="FQW503" s="658"/>
      <c r="FQX503" s="658"/>
      <c r="FQY503" s="658"/>
      <c r="FQZ503" s="658"/>
      <c r="FRA503" s="658"/>
      <c r="FRB503" s="658"/>
      <c r="FRC503" s="658"/>
      <c r="FRD503" s="658"/>
      <c r="FRE503" s="658"/>
      <c r="FRF503" s="658"/>
      <c r="FRG503" s="658"/>
      <c r="FRH503" s="658"/>
      <c r="FRI503" s="658"/>
      <c r="FRJ503" s="658"/>
      <c r="FRK503" s="658"/>
      <c r="FRL503" s="658"/>
      <c r="FRM503" s="658"/>
      <c r="FRN503" s="658"/>
      <c r="FRO503" s="658"/>
      <c r="FRP503" s="658"/>
      <c r="FRQ503" s="658"/>
      <c r="FRR503" s="658"/>
      <c r="FRS503" s="658"/>
      <c r="FRT503" s="658"/>
      <c r="FRU503" s="658"/>
      <c r="FRV503" s="658"/>
      <c r="FRW503" s="658"/>
      <c r="FRX503" s="658"/>
      <c r="FRY503" s="658"/>
      <c r="FRZ503" s="658"/>
      <c r="FSA503" s="658"/>
      <c r="FSB503" s="658"/>
      <c r="FSC503" s="658"/>
      <c r="FSD503" s="658"/>
      <c r="FSE503" s="658"/>
      <c r="FSF503" s="658"/>
      <c r="FSG503" s="658"/>
      <c r="FSH503" s="658"/>
      <c r="FSI503" s="658"/>
      <c r="FSJ503" s="658"/>
      <c r="FSK503" s="658"/>
      <c r="FSL503" s="658"/>
      <c r="FSM503" s="658"/>
      <c r="FSN503" s="658"/>
      <c r="FSO503" s="658"/>
      <c r="FSP503" s="658"/>
      <c r="FSQ503" s="658"/>
      <c r="FSR503" s="658"/>
      <c r="FSS503" s="658"/>
      <c r="FST503" s="658"/>
      <c r="FSU503" s="658"/>
      <c r="FSV503" s="658"/>
      <c r="FSW503" s="658"/>
      <c r="FSX503" s="658"/>
      <c r="FSY503" s="658"/>
      <c r="FSZ503" s="658"/>
      <c r="FTA503" s="658"/>
      <c r="FTB503" s="658"/>
      <c r="FTC503" s="658"/>
      <c r="FTD503" s="658"/>
      <c r="FTE503" s="658"/>
      <c r="FTF503" s="658"/>
      <c r="FTG503" s="658"/>
      <c r="FTH503" s="658"/>
      <c r="FTI503" s="658"/>
      <c r="FTJ503" s="658"/>
      <c r="FTK503" s="658"/>
      <c r="FTL503" s="658"/>
      <c r="FTM503" s="658"/>
      <c r="FTN503" s="658"/>
      <c r="FTO503" s="658"/>
      <c r="FTP503" s="658"/>
      <c r="FTQ503" s="658"/>
      <c r="FTR503" s="658"/>
      <c r="FTS503" s="658"/>
      <c r="FTT503" s="658"/>
      <c r="FTU503" s="658"/>
      <c r="FTV503" s="658"/>
      <c r="FTW503" s="658"/>
      <c r="FTX503" s="658"/>
      <c r="FTY503" s="658"/>
      <c r="FTZ503" s="658"/>
      <c r="FUA503" s="658"/>
      <c r="FUB503" s="658"/>
      <c r="FUC503" s="658"/>
      <c r="FUD503" s="658"/>
      <c r="FUE503" s="658"/>
      <c r="FUF503" s="658"/>
      <c r="FUG503" s="658"/>
      <c r="FUH503" s="658"/>
      <c r="FUI503" s="658"/>
      <c r="FUJ503" s="658"/>
      <c r="FUK503" s="658"/>
      <c r="FUL503" s="658"/>
      <c r="FUM503" s="658"/>
      <c r="FUN503" s="658"/>
      <c r="FUO503" s="658"/>
      <c r="FUP503" s="658"/>
      <c r="FUQ503" s="658"/>
      <c r="FUR503" s="658"/>
      <c r="FUS503" s="658"/>
      <c r="FUT503" s="658"/>
      <c r="FUU503" s="658"/>
      <c r="FUV503" s="658"/>
      <c r="FUW503" s="658"/>
      <c r="FUX503" s="658"/>
      <c r="FUY503" s="658"/>
      <c r="FUZ503" s="658"/>
      <c r="FVA503" s="658"/>
      <c r="FVB503" s="658"/>
      <c r="FVC503" s="658"/>
      <c r="FVD503" s="658"/>
      <c r="FVE503" s="658"/>
      <c r="FVF503" s="658"/>
      <c r="FVG503" s="658"/>
      <c r="FVH503" s="658"/>
      <c r="FVI503" s="658"/>
      <c r="FVJ503" s="658"/>
      <c r="FVK503" s="658"/>
      <c r="FVL503" s="658"/>
      <c r="FVM503" s="658"/>
      <c r="FVN503" s="658"/>
      <c r="FVO503" s="658"/>
      <c r="FVP503" s="658"/>
      <c r="FVQ503" s="658"/>
      <c r="FVR503" s="658"/>
      <c r="FVS503" s="658"/>
      <c r="FVT503" s="658"/>
      <c r="FVU503" s="658"/>
      <c r="FVV503" s="658"/>
      <c r="FVW503" s="658"/>
      <c r="FVX503" s="658"/>
      <c r="FVY503" s="658"/>
      <c r="FVZ503" s="658"/>
      <c r="FWA503" s="658"/>
      <c r="FWB503" s="658"/>
      <c r="FWC503" s="658"/>
      <c r="FWD503" s="658"/>
      <c r="FWE503" s="658"/>
      <c r="FWF503" s="658"/>
      <c r="FWG503" s="658"/>
      <c r="FWH503" s="658"/>
      <c r="FWI503" s="658"/>
      <c r="FWJ503" s="658"/>
      <c r="FWK503" s="658"/>
      <c r="FWL503" s="658"/>
      <c r="FWM503" s="658"/>
      <c r="FWN503" s="658"/>
      <c r="FWO503" s="658"/>
      <c r="FWP503" s="658"/>
      <c r="FWQ503" s="658"/>
      <c r="FWR503" s="658"/>
      <c r="FWS503" s="658"/>
      <c r="FWT503" s="658"/>
      <c r="FWU503" s="658"/>
      <c r="FWV503" s="658"/>
      <c r="FWW503" s="658"/>
      <c r="FWX503" s="658"/>
      <c r="FWY503" s="658"/>
      <c r="FWZ503" s="658"/>
      <c r="FXA503" s="658"/>
      <c r="FXB503" s="658"/>
      <c r="FXC503" s="658"/>
      <c r="FXD503" s="658"/>
      <c r="FXE503" s="658"/>
      <c r="FXF503" s="658"/>
      <c r="FXG503" s="658"/>
      <c r="FXH503" s="658"/>
      <c r="FXI503" s="658"/>
      <c r="FXJ503" s="658"/>
      <c r="FXK503" s="658"/>
      <c r="FXL503" s="658"/>
      <c r="FXM503" s="658"/>
      <c r="FXN503" s="658"/>
      <c r="FXO503" s="658"/>
      <c r="FXP503" s="658"/>
      <c r="FXQ503" s="658"/>
      <c r="FXR503" s="658"/>
      <c r="FXS503" s="658"/>
      <c r="FXT503" s="658"/>
      <c r="FXU503" s="658"/>
      <c r="FXV503" s="658"/>
      <c r="FXW503" s="658"/>
      <c r="FXX503" s="658"/>
      <c r="FXY503" s="658"/>
      <c r="FXZ503" s="658"/>
      <c r="FYA503" s="658"/>
      <c r="FYB503" s="658"/>
      <c r="FYC503" s="658"/>
      <c r="FYD503" s="658"/>
      <c r="FYE503" s="658"/>
      <c r="FYF503" s="658"/>
      <c r="FYG503" s="658"/>
      <c r="FYH503" s="658"/>
      <c r="FYI503" s="658"/>
      <c r="FYJ503" s="658"/>
      <c r="FYK503" s="658"/>
      <c r="FYL503" s="658"/>
      <c r="FYM503" s="658"/>
      <c r="FYN503" s="658"/>
      <c r="FYO503" s="658"/>
      <c r="FYP503" s="658"/>
      <c r="FYQ503" s="658"/>
      <c r="FYR503" s="658"/>
      <c r="FYS503" s="658"/>
      <c r="FYT503" s="658"/>
      <c r="FYU503" s="658"/>
      <c r="FYV503" s="658"/>
      <c r="FYW503" s="658"/>
      <c r="FYX503" s="658"/>
      <c r="FYY503" s="658"/>
      <c r="FYZ503" s="658"/>
      <c r="FZA503" s="658"/>
      <c r="FZB503" s="658"/>
      <c r="FZC503" s="658"/>
      <c r="FZD503" s="658"/>
      <c r="FZE503" s="658"/>
      <c r="FZF503" s="658"/>
      <c r="FZG503" s="658"/>
      <c r="FZH503" s="658"/>
      <c r="FZI503" s="658"/>
      <c r="FZJ503" s="658"/>
      <c r="FZK503" s="658"/>
      <c r="FZL503" s="658"/>
      <c r="FZM503" s="658"/>
      <c r="FZN503" s="658"/>
      <c r="FZO503" s="658"/>
      <c r="FZP503" s="658"/>
      <c r="FZQ503" s="658"/>
      <c r="FZR503" s="658"/>
      <c r="FZS503" s="658"/>
      <c r="FZT503" s="658"/>
      <c r="FZU503" s="658"/>
      <c r="FZV503" s="658"/>
      <c r="FZW503" s="658"/>
      <c r="FZX503" s="658"/>
      <c r="FZY503" s="658"/>
      <c r="FZZ503" s="658"/>
      <c r="GAA503" s="658"/>
      <c r="GAB503" s="658"/>
      <c r="GAC503" s="658"/>
      <c r="GAD503" s="658"/>
      <c r="GAE503" s="658"/>
      <c r="GAF503" s="658"/>
      <c r="GAG503" s="658"/>
      <c r="GAH503" s="658"/>
      <c r="GAI503" s="658"/>
      <c r="GAJ503" s="658"/>
      <c r="GAK503" s="658"/>
      <c r="GAL503" s="658"/>
      <c r="GAM503" s="658"/>
      <c r="GAN503" s="658"/>
      <c r="GAO503" s="658"/>
      <c r="GAP503" s="658"/>
      <c r="GAQ503" s="658"/>
      <c r="GAR503" s="658"/>
      <c r="GAS503" s="658"/>
      <c r="GAT503" s="658"/>
      <c r="GAU503" s="658"/>
      <c r="GAV503" s="658"/>
      <c r="GAW503" s="658"/>
      <c r="GAX503" s="658"/>
      <c r="GAY503" s="658"/>
      <c r="GAZ503" s="658"/>
      <c r="GBA503" s="658"/>
      <c r="GBB503" s="658"/>
      <c r="GBC503" s="658"/>
      <c r="GBD503" s="658"/>
      <c r="GBE503" s="658"/>
      <c r="GBF503" s="658"/>
      <c r="GBG503" s="658"/>
      <c r="GBH503" s="658"/>
      <c r="GBI503" s="658"/>
      <c r="GBJ503" s="658"/>
      <c r="GBK503" s="658"/>
      <c r="GBL503" s="658"/>
      <c r="GBM503" s="658"/>
      <c r="GBN503" s="658"/>
      <c r="GBO503" s="658"/>
      <c r="GBP503" s="658"/>
      <c r="GBQ503" s="658"/>
      <c r="GBR503" s="658"/>
      <c r="GBS503" s="658"/>
      <c r="GBT503" s="658"/>
      <c r="GBU503" s="658"/>
      <c r="GBV503" s="658"/>
      <c r="GBW503" s="658"/>
      <c r="GBX503" s="658"/>
      <c r="GBY503" s="658"/>
      <c r="GBZ503" s="658"/>
      <c r="GCA503" s="658"/>
      <c r="GCB503" s="658"/>
      <c r="GCC503" s="658"/>
      <c r="GCD503" s="658"/>
      <c r="GCE503" s="658"/>
      <c r="GCF503" s="658"/>
      <c r="GCG503" s="658"/>
      <c r="GCH503" s="658"/>
      <c r="GCI503" s="658"/>
      <c r="GCJ503" s="658"/>
      <c r="GCK503" s="658"/>
      <c r="GCL503" s="658"/>
      <c r="GCM503" s="658"/>
      <c r="GCN503" s="658"/>
      <c r="GCO503" s="658"/>
      <c r="GCP503" s="658"/>
      <c r="GCQ503" s="658"/>
      <c r="GCR503" s="658"/>
      <c r="GCS503" s="658"/>
      <c r="GCT503" s="658"/>
      <c r="GCU503" s="658"/>
      <c r="GCV503" s="658"/>
      <c r="GCW503" s="658"/>
      <c r="GCX503" s="658"/>
      <c r="GCY503" s="658"/>
      <c r="GCZ503" s="658"/>
      <c r="GDA503" s="658"/>
      <c r="GDB503" s="658"/>
      <c r="GDC503" s="658"/>
      <c r="GDD503" s="658"/>
      <c r="GDE503" s="658"/>
      <c r="GDF503" s="658"/>
      <c r="GDG503" s="658"/>
      <c r="GDH503" s="658"/>
      <c r="GDI503" s="658"/>
      <c r="GDJ503" s="658"/>
      <c r="GDK503" s="658"/>
      <c r="GDL503" s="658"/>
      <c r="GDM503" s="658"/>
      <c r="GDN503" s="658"/>
      <c r="GDO503" s="658"/>
      <c r="GDP503" s="658"/>
      <c r="GDQ503" s="658"/>
      <c r="GDR503" s="658"/>
      <c r="GDS503" s="658"/>
      <c r="GDT503" s="658"/>
      <c r="GDU503" s="658"/>
      <c r="GDV503" s="658"/>
      <c r="GDW503" s="658"/>
      <c r="GDX503" s="658"/>
      <c r="GDY503" s="658"/>
      <c r="GDZ503" s="658"/>
      <c r="GEA503" s="658"/>
      <c r="GEB503" s="658"/>
      <c r="GEC503" s="658"/>
      <c r="GED503" s="658"/>
      <c r="GEE503" s="658"/>
      <c r="GEF503" s="658"/>
      <c r="GEG503" s="658"/>
      <c r="GEH503" s="658"/>
      <c r="GEI503" s="658"/>
      <c r="GEJ503" s="658"/>
      <c r="GEK503" s="658"/>
      <c r="GEL503" s="658"/>
      <c r="GEM503" s="658"/>
      <c r="GEN503" s="658"/>
      <c r="GEO503" s="658"/>
      <c r="GEP503" s="658"/>
      <c r="GEQ503" s="658"/>
      <c r="GER503" s="658"/>
      <c r="GES503" s="658"/>
      <c r="GET503" s="658"/>
      <c r="GEU503" s="658"/>
      <c r="GEV503" s="658"/>
      <c r="GEW503" s="658"/>
      <c r="GEX503" s="658"/>
      <c r="GEY503" s="658"/>
      <c r="GEZ503" s="658"/>
      <c r="GFA503" s="658"/>
      <c r="GFB503" s="658"/>
      <c r="GFC503" s="658"/>
      <c r="GFD503" s="658"/>
      <c r="GFE503" s="658"/>
      <c r="GFF503" s="658"/>
      <c r="GFG503" s="658"/>
      <c r="GFH503" s="658"/>
      <c r="GFI503" s="658"/>
      <c r="GFJ503" s="658"/>
      <c r="GFK503" s="658"/>
      <c r="GFL503" s="658"/>
      <c r="GFM503" s="658"/>
      <c r="GFN503" s="658"/>
      <c r="GFO503" s="658"/>
      <c r="GFP503" s="658"/>
      <c r="GFQ503" s="658"/>
      <c r="GFR503" s="658"/>
      <c r="GFS503" s="658"/>
      <c r="GFT503" s="658"/>
      <c r="GFU503" s="658"/>
      <c r="GFV503" s="658"/>
      <c r="GFW503" s="658"/>
      <c r="GFX503" s="658"/>
      <c r="GFY503" s="658"/>
      <c r="GFZ503" s="658"/>
      <c r="GGA503" s="658"/>
      <c r="GGB503" s="658"/>
      <c r="GGC503" s="658"/>
      <c r="GGD503" s="658"/>
      <c r="GGE503" s="658"/>
      <c r="GGF503" s="658"/>
      <c r="GGG503" s="658"/>
      <c r="GGH503" s="658"/>
      <c r="GGI503" s="658"/>
      <c r="GGJ503" s="658"/>
      <c r="GGK503" s="658"/>
      <c r="GGL503" s="658"/>
      <c r="GGM503" s="658"/>
      <c r="GGN503" s="658"/>
      <c r="GGO503" s="658"/>
      <c r="GGP503" s="658"/>
      <c r="GGQ503" s="658"/>
      <c r="GGR503" s="658"/>
      <c r="GGS503" s="658"/>
      <c r="GGT503" s="658"/>
      <c r="GGU503" s="658"/>
      <c r="GGV503" s="658"/>
      <c r="GGW503" s="658"/>
      <c r="GGX503" s="658"/>
      <c r="GGY503" s="658"/>
      <c r="GGZ503" s="658"/>
      <c r="GHA503" s="658"/>
      <c r="GHB503" s="658"/>
      <c r="GHC503" s="658"/>
      <c r="GHD503" s="658"/>
      <c r="GHE503" s="658"/>
      <c r="GHF503" s="658"/>
      <c r="GHG503" s="658"/>
      <c r="GHH503" s="658"/>
      <c r="GHI503" s="658"/>
      <c r="GHJ503" s="658"/>
      <c r="GHK503" s="658"/>
      <c r="GHL503" s="658"/>
      <c r="GHM503" s="658"/>
      <c r="GHN503" s="658"/>
      <c r="GHO503" s="658"/>
      <c r="GHP503" s="658"/>
      <c r="GHQ503" s="658"/>
      <c r="GHR503" s="658"/>
      <c r="GHS503" s="658"/>
      <c r="GHT503" s="658"/>
      <c r="GHU503" s="658"/>
      <c r="GHV503" s="658"/>
      <c r="GHW503" s="658"/>
      <c r="GHX503" s="658"/>
      <c r="GHY503" s="658"/>
      <c r="GHZ503" s="658"/>
      <c r="GIA503" s="658"/>
      <c r="GIB503" s="658"/>
      <c r="GIC503" s="658"/>
      <c r="GID503" s="658"/>
      <c r="GIE503" s="658"/>
      <c r="GIF503" s="658"/>
      <c r="GIG503" s="658"/>
      <c r="GIH503" s="658"/>
      <c r="GII503" s="658"/>
      <c r="GIJ503" s="658"/>
      <c r="GIK503" s="658"/>
      <c r="GIL503" s="658"/>
      <c r="GIM503" s="658"/>
      <c r="GIN503" s="658"/>
      <c r="GIO503" s="658"/>
      <c r="GIP503" s="658"/>
      <c r="GIQ503" s="658"/>
      <c r="GIR503" s="658"/>
      <c r="GIS503" s="658"/>
      <c r="GIT503" s="658"/>
      <c r="GIU503" s="658"/>
      <c r="GIV503" s="658"/>
      <c r="GIW503" s="658"/>
      <c r="GIX503" s="658"/>
      <c r="GIY503" s="658"/>
      <c r="GIZ503" s="658"/>
      <c r="GJA503" s="658"/>
      <c r="GJB503" s="658"/>
      <c r="GJC503" s="658"/>
      <c r="GJD503" s="658"/>
      <c r="GJE503" s="658"/>
      <c r="GJF503" s="658"/>
      <c r="GJG503" s="658"/>
      <c r="GJH503" s="658"/>
      <c r="GJI503" s="658"/>
      <c r="GJJ503" s="658"/>
      <c r="GJK503" s="658"/>
      <c r="GJL503" s="658"/>
      <c r="GJM503" s="658"/>
      <c r="GJN503" s="658"/>
      <c r="GJO503" s="658"/>
      <c r="GJP503" s="658"/>
      <c r="GJQ503" s="658"/>
      <c r="GJR503" s="658"/>
      <c r="GJS503" s="658"/>
      <c r="GJT503" s="658"/>
      <c r="GJU503" s="658"/>
      <c r="GJV503" s="658"/>
      <c r="GJW503" s="658"/>
      <c r="GJX503" s="658"/>
      <c r="GJY503" s="658"/>
      <c r="GJZ503" s="658"/>
      <c r="GKA503" s="658"/>
      <c r="GKB503" s="658"/>
      <c r="GKC503" s="658"/>
      <c r="GKD503" s="658"/>
      <c r="GKE503" s="658"/>
      <c r="GKF503" s="658"/>
      <c r="GKG503" s="658"/>
      <c r="GKH503" s="658"/>
      <c r="GKI503" s="658"/>
      <c r="GKJ503" s="658"/>
      <c r="GKK503" s="658"/>
      <c r="GKL503" s="658"/>
      <c r="GKM503" s="658"/>
      <c r="GKN503" s="658"/>
      <c r="GKO503" s="658"/>
      <c r="GKP503" s="658"/>
      <c r="GKQ503" s="658"/>
      <c r="GKR503" s="658"/>
      <c r="GKS503" s="658"/>
      <c r="GKT503" s="658"/>
      <c r="GKU503" s="658"/>
      <c r="GKV503" s="658"/>
      <c r="GKW503" s="658"/>
      <c r="GKX503" s="658"/>
      <c r="GKY503" s="658"/>
      <c r="GKZ503" s="658"/>
      <c r="GLA503" s="658"/>
      <c r="GLB503" s="658"/>
      <c r="GLC503" s="658"/>
      <c r="GLD503" s="658"/>
      <c r="GLE503" s="658"/>
      <c r="GLF503" s="658"/>
      <c r="GLG503" s="658"/>
      <c r="GLH503" s="658"/>
      <c r="GLI503" s="658"/>
      <c r="GLJ503" s="658"/>
      <c r="GLK503" s="658"/>
      <c r="GLL503" s="658"/>
      <c r="GLM503" s="658"/>
      <c r="GLN503" s="658"/>
      <c r="GLO503" s="658"/>
      <c r="GLP503" s="658"/>
      <c r="GLQ503" s="658"/>
      <c r="GLR503" s="658"/>
      <c r="GLS503" s="658"/>
      <c r="GLT503" s="658"/>
      <c r="GLU503" s="658"/>
      <c r="GLV503" s="658"/>
      <c r="GLW503" s="658"/>
      <c r="GLX503" s="658"/>
      <c r="GLY503" s="658"/>
      <c r="GLZ503" s="658"/>
      <c r="GMA503" s="658"/>
      <c r="GMB503" s="658"/>
      <c r="GMC503" s="658"/>
      <c r="GMD503" s="658"/>
      <c r="GME503" s="658"/>
      <c r="GMF503" s="658"/>
      <c r="GMG503" s="658"/>
      <c r="GMH503" s="658"/>
      <c r="GMI503" s="658"/>
      <c r="GMJ503" s="658"/>
      <c r="GMK503" s="658"/>
      <c r="GML503" s="658"/>
      <c r="GMM503" s="658"/>
      <c r="GMN503" s="658"/>
      <c r="GMO503" s="658"/>
      <c r="GMP503" s="658"/>
      <c r="GMQ503" s="658"/>
      <c r="GMR503" s="658"/>
      <c r="GMS503" s="658"/>
      <c r="GMT503" s="658"/>
      <c r="GMU503" s="658"/>
      <c r="GMV503" s="658"/>
      <c r="GMW503" s="658"/>
      <c r="GMX503" s="658"/>
      <c r="GMY503" s="658"/>
      <c r="GMZ503" s="658"/>
      <c r="GNA503" s="658"/>
      <c r="GNB503" s="658"/>
      <c r="GNC503" s="658"/>
      <c r="GND503" s="658"/>
      <c r="GNE503" s="658"/>
      <c r="GNF503" s="658"/>
      <c r="GNG503" s="658"/>
      <c r="GNH503" s="658"/>
      <c r="GNI503" s="658"/>
      <c r="GNJ503" s="658"/>
      <c r="GNK503" s="658"/>
      <c r="GNL503" s="658"/>
      <c r="GNM503" s="658"/>
      <c r="GNN503" s="658"/>
      <c r="GNO503" s="658"/>
      <c r="GNP503" s="658"/>
      <c r="GNQ503" s="658"/>
      <c r="GNR503" s="658"/>
      <c r="GNS503" s="658"/>
      <c r="GNT503" s="658"/>
      <c r="GNU503" s="658"/>
      <c r="GNV503" s="658"/>
      <c r="GNW503" s="658"/>
      <c r="GNX503" s="658"/>
      <c r="GNY503" s="658"/>
      <c r="GNZ503" s="658"/>
      <c r="GOA503" s="658"/>
      <c r="GOB503" s="658"/>
      <c r="GOC503" s="658"/>
      <c r="GOD503" s="658"/>
      <c r="GOE503" s="658"/>
      <c r="GOF503" s="658"/>
      <c r="GOG503" s="658"/>
      <c r="GOH503" s="658"/>
      <c r="GOI503" s="658"/>
      <c r="GOJ503" s="658"/>
      <c r="GOK503" s="658"/>
      <c r="GOL503" s="658"/>
      <c r="GOM503" s="658"/>
      <c r="GON503" s="658"/>
      <c r="GOO503" s="658"/>
      <c r="GOP503" s="658"/>
      <c r="GOQ503" s="658"/>
      <c r="GOR503" s="658"/>
      <c r="GOS503" s="658"/>
      <c r="GOT503" s="658"/>
      <c r="GOU503" s="658"/>
      <c r="GOV503" s="658"/>
      <c r="GOW503" s="658"/>
      <c r="GOX503" s="658"/>
      <c r="GOY503" s="658"/>
      <c r="GOZ503" s="658"/>
      <c r="GPA503" s="658"/>
      <c r="GPB503" s="658"/>
      <c r="GPC503" s="658"/>
      <c r="GPD503" s="658"/>
      <c r="GPE503" s="658"/>
      <c r="GPF503" s="658"/>
      <c r="GPG503" s="658"/>
      <c r="GPH503" s="658"/>
      <c r="GPI503" s="658"/>
      <c r="GPJ503" s="658"/>
      <c r="GPK503" s="658"/>
      <c r="GPL503" s="658"/>
      <c r="GPM503" s="658"/>
      <c r="GPN503" s="658"/>
      <c r="GPO503" s="658"/>
      <c r="GPP503" s="658"/>
      <c r="GPQ503" s="658"/>
      <c r="GPR503" s="658"/>
      <c r="GPS503" s="658"/>
      <c r="GPT503" s="658"/>
      <c r="GPU503" s="658"/>
      <c r="GPV503" s="658"/>
      <c r="GPW503" s="658"/>
      <c r="GPX503" s="658"/>
      <c r="GPY503" s="658"/>
      <c r="GPZ503" s="658"/>
      <c r="GQA503" s="658"/>
      <c r="GQB503" s="658"/>
      <c r="GQC503" s="658"/>
      <c r="GQD503" s="658"/>
      <c r="GQE503" s="658"/>
      <c r="GQF503" s="658"/>
      <c r="GQG503" s="658"/>
      <c r="GQH503" s="658"/>
      <c r="GQI503" s="658"/>
      <c r="GQJ503" s="658"/>
      <c r="GQK503" s="658"/>
      <c r="GQL503" s="658"/>
      <c r="GQM503" s="658"/>
      <c r="GQN503" s="658"/>
      <c r="GQO503" s="658"/>
      <c r="GQP503" s="658"/>
      <c r="GQQ503" s="658"/>
      <c r="GQR503" s="658"/>
      <c r="GQS503" s="658"/>
      <c r="GQT503" s="658"/>
      <c r="GQU503" s="658"/>
      <c r="GQV503" s="658"/>
      <c r="GQW503" s="658"/>
      <c r="GQX503" s="658"/>
      <c r="GQY503" s="658"/>
      <c r="GQZ503" s="658"/>
      <c r="GRA503" s="658"/>
      <c r="GRB503" s="658"/>
      <c r="GRC503" s="658"/>
      <c r="GRD503" s="658"/>
      <c r="GRE503" s="658"/>
      <c r="GRF503" s="658"/>
      <c r="GRG503" s="658"/>
      <c r="GRH503" s="658"/>
      <c r="GRI503" s="658"/>
      <c r="GRJ503" s="658"/>
      <c r="GRK503" s="658"/>
      <c r="GRL503" s="658"/>
      <c r="GRM503" s="658"/>
      <c r="GRN503" s="658"/>
      <c r="GRO503" s="658"/>
      <c r="GRP503" s="658"/>
      <c r="GRQ503" s="658"/>
      <c r="GRR503" s="658"/>
      <c r="GRS503" s="658"/>
      <c r="GRT503" s="658"/>
      <c r="GRU503" s="658"/>
      <c r="GRV503" s="658"/>
      <c r="GRW503" s="658"/>
      <c r="GRX503" s="658"/>
      <c r="GRY503" s="658"/>
      <c r="GRZ503" s="658"/>
      <c r="GSA503" s="658"/>
      <c r="GSB503" s="658"/>
      <c r="GSC503" s="658"/>
      <c r="GSD503" s="658"/>
      <c r="GSE503" s="658"/>
      <c r="GSF503" s="658"/>
      <c r="GSG503" s="658"/>
      <c r="GSH503" s="658"/>
      <c r="GSI503" s="658"/>
      <c r="GSJ503" s="658"/>
      <c r="GSK503" s="658"/>
      <c r="GSL503" s="658"/>
      <c r="GSM503" s="658"/>
      <c r="GSN503" s="658"/>
      <c r="GSO503" s="658"/>
      <c r="GSP503" s="658"/>
      <c r="GSQ503" s="658"/>
      <c r="GSR503" s="658"/>
      <c r="GSS503" s="658"/>
      <c r="GST503" s="658"/>
      <c r="GSU503" s="658"/>
      <c r="GSV503" s="658"/>
      <c r="GSW503" s="658"/>
      <c r="GSX503" s="658"/>
      <c r="GSY503" s="658"/>
      <c r="GSZ503" s="658"/>
      <c r="GTA503" s="658"/>
      <c r="GTB503" s="658"/>
      <c r="GTC503" s="658"/>
      <c r="GTD503" s="658"/>
      <c r="GTE503" s="658"/>
      <c r="GTF503" s="658"/>
      <c r="GTG503" s="658"/>
      <c r="GTH503" s="658"/>
      <c r="GTI503" s="658"/>
      <c r="GTJ503" s="658"/>
      <c r="GTK503" s="658"/>
      <c r="GTL503" s="658"/>
      <c r="GTM503" s="658"/>
      <c r="GTN503" s="658"/>
      <c r="GTO503" s="658"/>
      <c r="GTP503" s="658"/>
      <c r="GTQ503" s="658"/>
      <c r="GTR503" s="658"/>
      <c r="GTS503" s="658"/>
      <c r="GTT503" s="658"/>
      <c r="GTU503" s="658"/>
      <c r="GTV503" s="658"/>
      <c r="GTW503" s="658"/>
      <c r="GTX503" s="658"/>
      <c r="GTY503" s="658"/>
      <c r="GTZ503" s="658"/>
      <c r="GUA503" s="658"/>
      <c r="GUB503" s="658"/>
      <c r="GUC503" s="658"/>
      <c r="GUD503" s="658"/>
      <c r="GUE503" s="658"/>
      <c r="GUF503" s="658"/>
      <c r="GUG503" s="658"/>
      <c r="GUH503" s="658"/>
      <c r="GUI503" s="658"/>
      <c r="GUJ503" s="658"/>
      <c r="GUK503" s="658"/>
      <c r="GUL503" s="658"/>
      <c r="GUM503" s="658"/>
      <c r="GUN503" s="658"/>
      <c r="GUO503" s="658"/>
      <c r="GUP503" s="658"/>
      <c r="GUQ503" s="658"/>
      <c r="GUR503" s="658"/>
      <c r="GUS503" s="658"/>
      <c r="GUT503" s="658"/>
      <c r="GUU503" s="658"/>
      <c r="GUV503" s="658"/>
      <c r="GUW503" s="658"/>
      <c r="GUX503" s="658"/>
      <c r="GUY503" s="658"/>
      <c r="GUZ503" s="658"/>
      <c r="GVA503" s="658"/>
      <c r="GVB503" s="658"/>
      <c r="GVC503" s="658"/>
      <c r="GVD503" s="658"/>
      <c r="GVE503" s="658"/>
      <c r="GVF503" s="658"/>
      <c r="GVG503" s="658"/>
      <c r="GVH503" s="658"/>
      <c r="GVI503" s="658"/>
      <c r="GVJ503" s="658"/>
      <c r="GVK503" s="658"/>
      <c r="GVL503" s="658"/>
      <c r="GVM503" s="658"/>
      <c r="GVN503" s="658"/>
      <c r="GVO503" s="658"/>
      <c r="GVP503" s="658"/>
      <c r="GVQ503" s="658"/>
      <c r="GVR503" s="658"/>
      <c r="GVS503" s="658"/>
      <c r="GVT503" s="658"/>
      <c r="GVU503" s="658"/>
      <c r="GVV503" s="658"/>
      <c r="GVW503" s="658"/>
      <c r="GVX503" s="658"/>
      <c r="GVY503" s="658"/>
      <c r="GVZ503" s="658"/>
      <c r="GWA503" s="658"/>
      <c r="GWB503" s="658"/>
      <c r="GWC503" s="658"/>
      <c r="GWD503" s="658"/>
      <c r="GWE503" s="658"/>
      <c r="GWF503" s="658"/>
      <c r="GWG503" s="658"/>
      <c r="GWH503" s="658"/>
      <c r="GWI503" s="658"/>
      <c r="GWJ503" s="658"/>
      <c r="GWK503" s="658"/>
      <c r="GWL503" s="658"/>
      <c r="GWM503" s="658"/>
      <c r="GWN503" s="658"/>
      <c r="GWO503" s="658"/>
      <c r="GWP503" s="658"/>
      <c r="GWQ503" s="658"/>
      <c r="GWR503" s="658"/>
      <c r="GWS503" s="658"/>
      <c r="GWT503" s="658"/>
      <c r="GWU503" s="658"/>
      <c r="GWV503" s="658"/>
      <c r="GWW503" s="658"/>
      <c r="GWX503" s="658"/>
      <c r="GWY503" s="658"/>
      <c r="GWZ503" s="658"/>
      <c r="GXA503" s="658"/>
      <c r="GXB503" s="658"/>
      <c r="GXC503" s="658"/>
      <c r="GXD503" s="658"/>
      <c r="GXE503" s="658"/>
      <c r="GXF503" s="658"/>
      <c r="GXG503" s="658"/>
      <c r="GXH503" s="658"/>
      <c r="GXI503" s="658"/>
      <c r="GXJ503" s="658"/>
      <c r="GXK503" s="658"/>
      <c r="GXL503" s="658"/>
      <c r="GXM503" s="658"/>
      <c r="GXN503" s="658"/>
      <c r="GXO503" s="658"/>
      <c r="GXP503" s="658"/>
      <c r="GXQ503" s="658"/>
      <c r="GXR503" s="658"/>
      <c r="GXS503" s="658"/>
      <c r="GXT503" s="658"/>
      <c r="GXU503" s="658"/>
      <c r="GXV503" s="658"/>
      <c r="GXW503" s="658"/>
      <c r="GXX503" s="658"/>
      <c r="GXY503" s="658"/>
      <c r="GXZ503" s="658"/>
      <c r="GYA503" s="658"/>
      <c r="GYB503" s="658"/>
      <c r="GYC503" s="658"/>
      <c r="GYD503" s="658"/>
      <c r="GYE503" s="658"/>
      <c r="GYF503" s="658"/>
      <c r="GYG503" s="658"/>
      <c r="GYH503" s="658"/>
      <c r="GYI503" s="658"/>
      <c r="GYJ503" s="658"/>
      <c r="GYK503" s="658"/>
      <c r="GYL503" s="658"/>
      <c r="GYM503" s="658"/>
      <c r="GYN503" s="658"/>
      <c r="GYO503" s="658"/>
      <c r="GYP503" s="658"/>
      <c r="GYQ503" s="658"/>
      <c r="GYR503" s="658"/>
      <c r="GYS503" s="658"/>
      <c r="GYT503" s="658"/>
      <c r="GYU503" s="658"/>
      <c r="GYV503" s="658"/>
      <c r="GYW503" s="658"/>
      <c r="GYX503" s="658"/>
      <c r="GYY503" s="658"/>
      <c r="GYZ503" s="658"/>
      <c r="GZA503" s="658"/>
      <c r="GZB503" s="658"/>
      <c r="GZC503" s="658"/>
      <c r="GZD503" s="658"/>
      <c r="GZE503" s="658"/>
      <c r="GZF503" s="658"/>
      <c r="GZG503" s="658"/>
      <c r="GZH503" s="658"/>
      <c r="GZI503" s="658"/>
      <c r="GZJ503" s="658"/>
      <c r="GZK503" s="658"/>
      <c r="GZL503" s="658"/>
      <c r="GZM503" s="658"/>
      <c r="GZN503" s="658"/>
      <c r="GZO503" s="658"/>
      <c r="GZP503" s="658"/>
      <c r="GZQ503" s="658"/>
      <c r="GZR503" s="658"/>
      <c r="GZS503" s="658"/>
      <c r="GZT503" s="658"/>
      <c r="GZU503" s="658"/>
      <c r="GZV503" s="658"/>
      <c r="GZW503" s="658"/>
      <c r="GZX503" s="658"/>
      <c r="GZY503" s="658"/>
      <c r="GZZ503" s="658"/>
      <c r="HAA503" s="658"/>
      <c r="HAB503" s="658"/>
      <c r="HAC503" s="658"/>
      <c r="HAD503" s="658"/>
      <c r="HAE503" s="658"/>
      <c r="HAF503" s="658"/>
      <c r="HAG503" s="658"/>
      <c r="HAH503" s="658"/>
      <c r="HAI503" s="658"/>
      <c r="HAJ503" s="658"/>
      <c r="HAK503" s="658"/>
      <c r="HAL503" s="658"/>
      <c r="HAM503" s="658"/>
      <c r="HAN503" s="658"/>
      <c r="HAO503" s="658"/>
      <c r="HAP503" s="658"/>
      <c r="HAQ503" s="658"/>
      <c r="HAR503" s="658"/>
      <c r="HAS503" s="658"/>
      <c r="HAT503" s="658"/>
      <c r="HAU503" s="658"/>
      <c r="HAV503" s="658"/>
      <c r="HAW503" s="658"/>
      <c r="HAX503" s="658"/>
      <c r="HAY503" s="658"/>
      <c r="HAZ503" s="658"/>
      <c r="HBA503" s="658"/>
      <c r="HBB503" s="658"/>
      <c r="HBC503" s="658"/>
      <c r="HBD503" s="658"/>
      <c r="HBE503" s="658"/>
      <c r="HBF503" s="658"/>
      <c r="HBG503" s="658"/>
      <c r="HBH503" s="658"/>
      <c r="HBI503" s="658"/>
      <c r="HBJ503" s="658"/>
      <c r="HBK503" s="658"/>
      <c r="HBL503" s="658"/>
      <c r="HBM503" s="658"/>
      <c r="HBN503" s="658"/>
      <c r="HBO503" s="658"/>
      <c r="HBP503" s="658"/>
      <c r="HBQ503" s="658"/>
      <c r="HBR503" s="658"/>
      <c r="HBS503" s="658"/>
      <c r="HBT503" s="658"/>
      <c r="HBU503" s="658"/>
      <c r="HBV503" s="658"/>
      <c r="HBW503" s="658"/>
      <c r="HBX503" s="658"/>
      <c r="HBY503" s="658"/>
      <c r="HBZ503" s="658"/>
      <c r="HCA503" s="658"/>
      <c r="HCB503" s="658"/>
      <c r="HCC503" s="658"/>
      <c r="HCD503" s="658"/>
      <c r="HCE503" s="658"/>
      <c r="HCF503" s="658"/>
      <c r="HCG503" s="658"/>
      <c r="HCH503" s="658"/>
      <c r="HCI503" s="658"/>
      <c r="HCJ503" s="658"/>
      <c r="HCK503" s="658"/>
      <c r="HCL503" s="658"/>
      <c r="HCM503" s="658"/>
      <c r="HCN503" s="658"/>
      <c r="HCO503" s="658"/>
      <c r="HCP503" s="658"/>
      <c r="HCQ503" s="658"/>
      <c r="HCR503" s="658"/>
      <c r="HCS503" s="658"/>
      <c r="HCT503" s="658"/>
      <c r="HCU503" s="658"/>
      <c r="HCV503" s="658"/>
      <c r="HCW503" s="658"/>
      <c r="HCX503" s="658"/>
      <c r="HCY503" s="658"/>
      <c r="HCZ503" s="658"/>
      <c r="HDA503" s="658"/>
      <c r="HDB503" s="658"/>
      <c r="HDC503" s="658"/>
      <c r="HDD503" s="658"/>
      <c r="HDE503" s="658"/>
      <c r="HDF503" s="658"/>
      <c r="HDG503" s="658"/>
      <c r="HDH503" s="658"/>
      <c r="HDI503" s="658"/>
      <c r="HDJ503" s="658"/>
      <c r="HDK503" s="658"/>
      <c r="HDL503" s="658"/>
      <c r="HDM503" s="658"/>
      <c r="HDN503" s="658"/>
      <c r="HDO503" s="658"/>
      <c r="HDP503" s="658"/>
      <c r="HDQ503" s="658"/>
      <c r="HDR503" s="658"/>
      <c r="HDS503" s="658"/>
      <c r="HDT503" s="658"/>
      <c r="HDU503" s="658"/>
      <c r="HDV503" s="658"/>
      <c r="HDW503" s="658"/>
      <c r="HDX503" s="658"/>
      <c r="HDY503" s="658"/>
      <c r="HDZ503" s="658"/>
      <c r="HEA503" s="658"/>
      <c r="HEB503" s="658"/>
      <c r="HEC503" s="658"/>
      <c r="HED503" s="658"/>
      <c r="HEE503" s="658"/>
      <c r="HEF503" s="658"/>
      <c r="HEG503" s="658"/>
      <c r="HEH503" s="658"/>
      <c r="HEI503" s="658"/>
      <c r="HEJ503" s="658"/>
      <c r="HEK503" s="658"/>
      <c r="HEL503" s="658"/>
      <c r="HEM503" s="658"/>
      <c r="HEN503" s="658"/>
      <c r="HEO503" s="658"/>
      <c r="HEP503" s="658"/>
      <c r="HEQ503" s="658"/>
      <c r="HER503" s="658"/>
      <c r="HES503" s="658"/>
      <c r="HET503" s="658"/>
      <c r="HEU503" s="658"/>
      <c r="HEV503" s="658"/>
      <c r="HEW503" s="658"/>
      <c r="HEX503" s="658"/>
      <c r="HEY503" s="658"/>
      <c r="HEZ503" s="658"/>
      <c r="HFA503" s="658"/>
      <c r="HFB503" s="658"/>
      <c r="HFC503" s="658"/>
      <c r="HFD503" s="658"/>
      <c r="HFE503" s="658"/>
      <c r="HFF503" s="658"/>
      <c r="HFG503" s="658"/>
      <c r="HFH503" s="658"/>
      <c r="HFI503" s="658"/>
      <c r="HFJ503" s="658"/>
      <c r="HFK503" s="658"/>
      <c r="HFL503" s="658"/>
      <c r="HFM503" s="658"/>
      <c r="HFN503" s="658"/>
      <c r="HFO503" s="658"/>
      <c r="HFP503" s="658"/>
      <c r="HFQ503" s="658"/>
      <c r="HFR503" s="658"/>
      <c r="HFS503" s="658"/>
      <c r="HFT503" s="658"/>
      <c r="HFU503" s="658"/>
      <c r="HFV503" s="658"/>
      <c r="HFW503" s="658"/>
      <c r="HFX503" s="658"/>
      <c r="HFY503" s="658"/>
      <c r="HFZ503" s="658"/>
      <c r="HGA503" s="658"/>
      <c r="HGB503" s="658"/>
      <c r="HGC503" s="658"/>
      <c r="HGD503" s="658"/>
      <c r="HGE503" s="658"/>
      <c r="HGF503" s="658"/>
      <c r="HGG503" s="658"/>
      <c r="HGH503" s="658"/>
      <c r="HGI503" s="658"/>
      <c r="HGJ503" s="658"/>
      <c r="HGK503" s="658"/>
      <c r="HGL503" s="658"/>
      <c r="HGM503" s="658"/>
      <c r="HGN503" s="658"/>
      <c r="HGO503" s="658"/>
      <c r="HGP503" s="658"/>
      <c r="HGQ503" s="658"/>
      <c r="HGR503" s="658"/>
      <c r="HGS503" s="658"/>
      <c r="HGT503" s="658"/>
      <c r="HGU503" s="658"/>
      <c r="HGV503" s="658"/>
      <c r="HGW503" s="658"/>
      <c r="HGX503" s="658"/>
      <c r="HGY503" s="658"/>
      <c r="HGZ503" s="658"/>
      <c r="HHA503" s="658"/>
      <c r="HHB503" s="658"/>
      <c r="HHC503" s="658"/>
      <c r="HHD503" s="658"/>
      <c r="HHE503" s="658"/>
      <c r="HHF503" s="658"/>
      <c r="HHG503" s="658"/>
      <c r="HHH503" s="658"/>
      <c r="HHI503" s="658"/>
      <c r="HHJ503" s="658"/>
      <c r="HHK503" s="658"/>
      <c r="HHL503" s="658"/>
      <c r="HHM503" s="658"/>
      <c r="HHN503" s="658"/>
      <c r="HHO503" s="658"/>
      <c r="HHP503" s="658"/>
      <c r="HHQ503" s="658"/>
      <c r="HHR503" s="658"/>
      <c r="HHS503" s="658"/>
      <c r="HHT503" s="658"/>
      <c r="HHU503" s="658"/>
      <c r="HHV503" s="658"/>
      <c r="HHW503" s="658"/>
      <c r="HHX503" s="658"/>
      <c r="HHY503" s="658"/>
      <c r="HHZ503" s="658"/>
      <c r="HIA503" s="658"/>
      <c r="HIB503" s="658"/>
      <c r="HIC503" s="658"/>
      <c r="HID503" s="658"/>
      <c r="HIE503" s="658"/>
      <c r="HIF503" s="658"/>
      <c r="HIG503" s="658"/>
      <c r="HIH503" s="658"/>
      <c r="HII503" s="658"/>
      <c r="HIJ503" s="658"/>
      <c r="HIK503" s="658"/>
      <c r="HIL503" s="658"/>
      <c r="HIM503" s="658"/>
      <c r="HIN503" s="658"/>
      <c r="HIO503" s="658"/>
      <c r="HIP503" s="658"/>
      <c r="HIQ503" s="658"/>
      <c r="HIR503" s="658"/>
      <c r="HIS503" s="658"/>
      <c r="HIT503" s="658"/>
      <c r="HIU503" s="658"/>
      <c r="HIV503" s="658"/>
      <c r="HIW503" s="658"/>
      <c r="HIX503" s="658"/>
      <c r="HIY503" s="658"/>
      <c r="HIZ503" s="658"/>
      <c r="HJA503" s="658"/>
      <c r="HJB503" s="658"/>
      <c r="HJC503" s="658"/>
      <c r="HJD503" s="658"/>
      <c r="HJE503" s="658"/>
      <c r="HJF503" s="658"/>
      <c r="HJG503" s="658"/>
      <c r="HJH503" s="658"/>
      <c r="HJI503" s="658"/>
      <c r="HJJ503" s="658"/>
      <c r="HJK503" s="658"/>
      <c r="HJL503" s="658"/>
      <c r="HJM503" s="658"/>
      <c r="HJN503" s="658"/>
      <c r="HJO503" s="658"/>
      <c r="HJP503" s="658"/>
      <c r="HJQ503" s="658"/>
      <c r="HJR503" s="658"/>
      <c r="HJS503" s="658"/>
      <c r="HJT503" s="658"/>
      <c r="HJU503" s="658"/>
      <c r="HJV503" s="658"/>
      <c r="HJW503" s="658"/>
      <c r="HJX503" s="658"/>
      <c r="HJY503" s="658"/>
      <c r="HJZ503" s="658"/>
      <c r="HKA503" s="658"/>
      <c r="HKB503" s="658"/>
      <c r="HKC503" s="658"/>
      <c r="HKD503" s="658"/>
      <c r="HKE503" s="658"/>
      <c r="HKF503" s="658"/>
      <c r="HKG503" s="658"/>
      <c r="HKH503" s="658"/>
      <c r="HKI503" s="658"/>
      <c r="HKJ503" s="658"/>
      <c r="HKK503" s="658"/>
      <c r="HKL503" s="658"/>
      <c r="HKM503" s="658"/>
      <c r="HKN503" s="658"/>
      <c r="HKO503" s="658"/>
      <c r="HKP503" s="658"/>
      <c r="HKQ503" s="658"/>
      <c r="HKR503" s="658"/>
      <c r="HKS503" s="658"/>
      <c r="HKT503" s="658"/>
      <c r="HKU503" s="658"/>
      <c r="HKV503" s="658"/>
      <c r="HKW503" s="658"/>
      <c r="HKX503" s="658"/>
      <c r="HKY503" s="658"/>
      <c r="HKZ503" s="658"/>
      <c r="HLA503" s="658"/>
      <c r="HLB503" s="658"/>
      <c r="HLC503" s="658"/>
      <c r="HLD503" s="658"/>
      <c r="HLE503" s="658"/>
      <c r="HLF503" s="658"/>
      <c r="HLG503" s="658"/>
      <c r="HLH503" s="658"/>
      <c r="HLI503" s="658"/>
      <c r="HLJ503" s="658"/>
      <c r="HLK503" s="658"/>
      <c r="HLL503" s="658"/>
      <c r="HLM503" s="658"/>
      <c r="HLN503" s="658"/>
      <c r="HLO503" s="658"/>
      <c r="HLP503" s="658"/>
      <c r="HLQ503" s="658"/>
      <c r="HLR503" s="658"/>
      <c r="HLS503" s="658"/>
      <c r="HLT503" s="658"/>
      <c r="HLU503" s="658"/>
      <c r="HLV503" s="658"/>
      <c r="HLW503" s="658"/>
      <c r="HLX503" s="658"/>
      <c r="HLY503" s="658"/>
      <c r="HLZ503" s="658"/>
      <c r="HMA503" s="658"/>
      <c r="HMB503" s="658"/>
      <c r="HMC503" s="658"/>
      <c r="HMD503" s="658"/>
      <c r="HME503" s="658"/>
      <c r="HMF503" s="658"/>
      <c r="HMG503" s="658"/>
      <c r="HMH503" s="658"/>
      <c r="HMI503" s="658"/>
      <c r="HMJ503" s="658"/>
      <c r="HMK503" s="658"/>
      <c r="HML503" s="658"/>
      <c r="HMM503" s="658"/>
      <c r="HMN503" s="658"/>
      <c r="HMO503" s="658"/>
      <c r="HMP503" s="658"/>
      <c r="HMQ503" s="658"/>
      <c r="HMR503" s="658"/>
      <c r="HMS503" s="658"/>
      <c r="HMT503" s="658"/>
      <c r="HMU503" s="658"/>
      <c r="HMV503" s="658"/>
      <c r="HMW503" s="658"/>
      <c r="HMX503" s="658"/>
      <c r="HMY503" s="658"/>
      <c r="HMZ503" s="658"/>
      <c r="HNA503" s="658"/>
      <c r="HNB503" s="658"/>
      <c r="HNC503" s="658"/>
      <c r="HND503" s="658"/>
      <c r="HNE503" s="658"/>
      <c r="HNF503" s="658"/>
      <c r="HNG503" s="658"/>
      <c r="HNH503" s="658"/>
      <c r="HNI503" s="658"/>
      <c r="HNJ503" s="658"/>
      <c r="HNK503" s="658"/>
      <c r="HNL503" s="658"/>
      <c r="HNM503" s="658"/>
      <c r="HNN503" s="658"/>
      <c r="HNO503" s="658"/>
      <c r="HNP503" s="658"/>
      <c r="HNQ503" s="658"/>
      <c r="HNR503" s="658"/>
      <c r="HNS503" s="658"/>
      <c r="HNT503" s="658"/>
      <c r="HNU503" s="658"/>
      <c r="HNV503" s="658"/>
      <c r="HNW503" s="658"/>
      <c r="HNX503" s="658"/>
      <c r="HNY503" s="658"/>
      <c r="HNZ503" s="658"/>
      <c r="HOA503" s="658"/>
      <c r="HOB503" s="658"/>
      <c r="HOC503" s="658"/>
      <c r="HOD503" s="658"/>
      <c r="HOE503" s="658"/>
      <c r="HOF503" s="658"/>
      <c r="HOG503" s="658"/>
      <c r="HOH503" s="658"/>
      <c r="HOI503" s="658"/>
      <c r="HOJ503" s="658"/>
      <c r="HOK503" s="658"/>
      <c r="HOL503" s="658"/>
      <c r="HOM503" s="658"/>
      <c r="HON503" s="658"/>
      <c r="HOO503" s="658"/>
      <c r="HOP503" s="658"/>
      <c r="HOQ503" s="658"/>
      <c r="HOR503" s="658"/>
      <c r="HOS503" s="658"/>
      <c r="HOT503" s="658"/>
      <c r="HOU503" s="658"/>
      <c r="HOV503" s="658"/>
      <c r="HOW503" s="658"/>
      <c r="HOX503" s="658"/>
      <c r="HOY503" s="658"/>
      <c r="HOZ503" s="658"/>
      <c r="HPA503" s="658"/>
      <c r="HPB503" s="658"/>
      <c r="HPC503" s="658"/>
      <c r="HPD503" s="658"/>
      <c r="HPE503" s="658"/>
      <c r="HPF503" s="658"/>
      <c r="HPG503" s="658"/>
      <c r="HPH503" s="658"/>
      <c r="HPI503" s="658"/>
      <c r="HPJ503" s="658"/>
      <c r="HPK503" s="658"/>
      <c r="HPL503" s="658"/>
      <c r="HPM503" s="658"/>
      <c r="HPN503" s="658"/>
      <c r="HPO503" s="658"/>
      <c r="HPP503" s="658"/>
      <c r="HPQ503" s="658"/>
      <c r="HPR503" s="658"/>
      <c r="HPS503" s="658"/>
      <c r="HPT503" s="658"/>
      <c r="HPU503" s="658"/>
      <c r="HPV503" s="658"/>
      <c r="HPW503" s="658"/>
      <c r="HPX503" s="658"/>
      <c r="HPY503" s="658"/>
      <c r="HPZ503" s="658"/>
      <c r="HQA503" s="658"/>
      <c r="HQB503" s="658"/>
      <c r="HQC503" s="658"/>
      <c r="HQD503" s="658"/>
      <c r="HQE503" s="658"/>
      <c r="HQF503" s="658"/>
      <c r="HQG503" s="658"/>
      <c r="HQH503" s="658"/>
      <c r="HQI503" s="658"/>
      <c r="HQJ503" s="658"/>
      <c r="HQK503" s="658"/>
      <c r="HQL503" s="658"/>
      <c r="HQM503" s="658"/>
      <c r="HQN503" s="658"/>
      <c r="HQO503" s="658"/>
      <c r="HQP503" s="658"/>
      <c r="HQQ503" s="658"/>
      <c r="HQR503" s="658"/>
      <c r="HQS503" s="658"/>
      <c r="HQT503" s="658"/>
      <c r="HQU503" s="658"/>
      <c r="HQV503" s="658"/>
      <c r="HQW503" s="658"/>
      <c r="HQX503" s="658"/>
      <c r="HQY503" s="658"/>
      <c r="HQZ503" s="658"/>
      <c r="HRA503" s="658"/>
      <c r="HRB503" s="658"/>
      <c r="HRC503" s="658"/>
      <c r="HRD503" s="658"/>
      <c r="HRE503" s="658"/>
      <c r="HRF503" s="658"/>
      <c r="HRG503" s="658"/>
      <c r="HRH503" s="658"/>
      <c r="HRI503" s="658"/>
      <c r="HRJ503" s="658"/>
      <c r="HRK503" s="658"/>
      <c r="HRL503" s="658"/>
      <c r="HRM503" s="658"/>
      <c r="HRN503" s="658"/>
      <c r="HRO503" s="658"/>
      <c r="HRP503" s="658"/>
      <c r="HRQ503" s="658"/>
      <c r="HRR503" s="658"/>
      <c r="HRS503" s="658"/>
      <c r="HRT503" s="658"/>
      <c r="HRU503" s="658"/>
      <c r="HRV503" s="658"/>
      <c r="HRW503" s="658"/>
      <c r="HRX503" s="658"/>
      <c r="HRY503" s="658"/>
      <c r="HRZ503" s="658"/>
      <c r="HSA503" s="658"/>
      <c r="HSB503" s="658"/>
      <c r="HSC503" s="658"/>
      <c r="HSD503" s="658"/>
      <c r="HSE503" s="658"/>
      <c r="HSF503" s="658"/>
      <c r="HSG503" s="658"/>
      <c r="HSH503" s="658"/>
      <c r="HSI503" s="658"/>
      <c r="HSJ503" s="658"/>
      <c r="HSK503" s="658"/>
      <c r="HSL503" s="658"/>
      <c r="HSM503" s="658"/>
      <c r="HSN503" s="658"/>
      <c r="HSO503" s="658"/>
      <c r="HSP503" s="658"/>
      <c r="HSQ503" s="658"/>
      <c r="HSR503" s="658"/>
      <c r="HSS503" s="658"/>
      <c r="HST503" s="658"/>
      <c r="HSU503" s="658"/>
      <c r="HSV503" s="658"/>
      <c r="HSW503" s="658"/>
      <c r="HSX503" s="658"/>
      <c r="HSY503" s="658"/>
      <c r="HSZ503" s="658"/>
      <c r="HTA503" s="658"/>
      <c r="HTB503" s="658"/>
      <c r="HTC503" s="658"/>
      <c r="HTD503" s="658"/>
      <c r="HTE503" s="658"/>
      <c r="HTF503" s="658"/>
      <c r="HTG503" s="658"/>
      <c r="HTH503" s="658"/>
      <c r="HTI503" s="658"/>
      <c r="HTJ503" s="658"/>
      <c r="HTK503" s="658"/>
      <c r="HTL503" s="658"/>
      <c r="HTM503" s="658"/>
      <c r="HTN503" s="658"/>
      <c r="HTO503" s="658"/>
      <c r="HTP503" s="658"/>
      <c r="HTQ503" s="658"/>
      <c r="HTR503" s="658"/>
      <c r="HTS503" s="658"/>
      <c r="HTT503" s="658"/>
      <c r="HTU503" s="658"/>
      <c r="HTV503" s="658"/>
      <c r="HTW503" s="658"/>
      <c r="HTX503" s="658"/>
      <c r="HTY503" s="658"/>
      <c r="HTZ503" s="658"/>
      <c r="HUA503" s="658"/>
      <c r="HUB503" s="658"/>
      <c r="HUC503" s="658"/>
      <c r="HUD503" s="658"/>
      <c r="HUE503" s="658"/>
      <c r="HUF503" s="658"/>
      <c r="HUG503" s="658"/>
      <c r="HUH503" s="658"/>
      <c r="HUI503" s="658"/>
      <c r="HUJ503" s="658"/>
      <c r="HUK503" s="658"/>
      <c r="HUL503" s="658"/>
      <c r="HUM503" s="658"/>
      <c r="HUN503" s="658"/>
      <c r="HUO503" s="658"/>
      <c r="HUP503" s="658"/>
      <c r="HUQ503" s="658"/>
      <c r="HUR503" s="658"/>
      <c r="HUS503" s="658"/>
      <c r="HUT503" s="658"/>
      <c r="HUU503" s="658"/>
      <c r="HUV503" s="658"/>
      <c r="HUW503" s="658"/>
      <c r="HUX503" s="658"/>
      <c r="HUY503" s="658"/>
      <c r="HUZ503" s="658"/>
      <c r="HVA503" s="658"/>
      <c r="HVB503" s="658"/>
      <c r="HVC503" s="658"/>
      <c r="HVD503" s="658"/>
      <c r="HVE503" s="658"/>
      <c r="HVF503" s="658"/>
      <c r="HVG503" s="658"/>
      <c r="HVH503" s="658"/>
      <c r="HVI503" s="658"/>
      <c r="HVJ503" s="658"/>
      <c r="HVK503" s="658"/>
      <c r="HVL503" s="658"/>
      <c r="HVM503" s="658"/>
      <c r="HVN503" s="658"/>
      <c r="HVO503" s="658"/>
      <c r="HVP503" s="658"/>
      <c r="HVQ503" s="658"/>
      <c r="HVR503" s="658"/>
      <c r="HVS503" s="658"/>
      <c r="HVT503" s="658"/>
      <c r="HVU503" s="658"/>
      <c r="HVV503" s="658"/>
      <c r="HVW503" s="658"/>
      <c r="HVX503" s="658"/>
      <c r="HVY503" s="658"/>
      <c r="HVZ503" s="658"/>
      <c r="HWA503" s="658"/>
      <c r="HWB503" s="658"/>
      <c r="HWC503" s="658"/>
      <c r="HWD503" s="658"/>
      <c r="HWE503" s="658"/>
      <c r="HWF503" s="658"/>
      <c r="HWG503" s="658"/>
      <c r="HWH503" s="658"/>
      <c r="HWI503" s="658"/>
      <c r="HWJ503" s="658"/>
      <c r="HWK503" s="658"/>
      <c r="HWL503" s="658"/>
      <c r="HWM503" s="658"/>
      <c r="HWN503" s="658"/>
      <c r="HWO503" s="658"/>
      <c r="HWP503" s="658"/>
      <c r="HWQ503" s="658"/>
      <c r="HWR503" s="658"/>
      <c r="HWS503" s="658"/>
      <c r="HWT503" s="658"/>
      <c r="HWU503" s="658"/>
      <c r="HWV503" s="658"/>
      <c r="HWW503" s="658"/>
      <c r="HWX503" s="658"/>
      <c r="HWY503" s="658"/>
      <c r="HWZ503" s="658"/>
      <c r="HXA503" s="658"/>
      <c r="HXB503" s="658"/>
      <c r="HXC503" s="658"/>
      <c r="HXD503" s="658"/>
      <c r="HXE503" s="658"/>
      <c r="HXF503" s="658"/>
      <c r="HXG503" s="658"/>
      <c r="HXH503" s="658"/>
      <c r="HXI503" s="658"/>
      <c r="HXJ503" s="658"/>
      <c r="HXK503" s="658"/>
      <c r="HXL503" s="658"/>
      <c r="HXM503" s="658"/>
      <c r="HXN503" s="658"/>
      <c r="HXO503" s="658"/>
      <c r="HXP503" s="658"/>
      <c r="HXQ503" s="658"/>
      <c r="HXR503" s="658"/>
      <c r="HXS503" s="658"/>
      <c r="HXT503" s="658"/>
      <c r="HXU503" s="658"/>
      <c r="HXV503" s="658"/>
      <c r="HXW503" s="658"/>
      <c r="HXX503" s="658"/>
      <c r="HXY503" s="658"/>
      <c r="HXZ503" s="658"/>
      <c r="HYA503" s="658"/>
      <c r="HYB503" s="658"/>
      <c r="HYC503" s="658"/>
      <c r="HYD503" s="658"/>
      <c r="HYE503" s="658"/>
      <c r="HYF503" s="658"/>
      <c r="HYG503" s="658"/>
      <c r="HYH503" s="658"/>
      <c r="HYI503" s="658"/>
      <c r="HYJ503" s="658"/>
      <c r="HYK503" s="658"/>
      <c r="HYL503" s="658"/>
      <c r="HYM503" s="658"/>
      <c r="HYN503" s="658"/>
      <c r="HYO503" s="658"/>
      <c r="HYP503" s="658"/>
      <c r="HYQ503" s="658"/>
      <c r="HYR503" s="658"/>
      <c r="HYS503" s="658"/>
      <c r="HYT503" s="658"/>
      <c r="HYU503" s="658"/>
      <c r="HYV503" s="658"/>
      <c r="HYW503" s="658"/>
      <c r="HYX503" s="658"/>
      <c r="HYY503" s="658"/>
      <c r="HYZ503" s="658"/>
      <c r="HZA503" s="658"/>
      <c r="HZB503" s="658"/>
      <c r="HZC503" s="658"/>
      <c r="HZD503" s="658"/>
      <c r="HZE503" s="658"/>
      <c r="HZF503" s="658"/>
      <c r="HZG503" s="658"/>
      <c r="HZH503" s="658"/>
      <c r="HZI503" s="658"/>
      <c r="HZJ503" s="658"/>
      <c r="HZK503" s="658"/>
      <c r="HZL503" s="658"/>
      <c r="HZM503" s="658"/>
      <c r="HZN503" s="658"/>
      <c r="HZO503" s="658"/>
      <c r="HZP503" s="658"/>
      <c r="HZQ503" s="658"/>
      <c r="HZR503" s="658"/>
      <c r="HZS503" s="658"/>
      <c r="HZT503" s="658"/>
      <c r="HZU503" s="658"/>
      <c r="HZV503" s="658"/>
      <c r="HZW503" s="658"/>
      <c r="HZX503" s="658"/>
      <c r="HZY503" s="658"/>
      <c r="HZZ503" s="658"/>
      <c r="IAA503" s="658"/>
      <c r="IAB503" s="658"/>
      <c r="IAC503" s="658"/>
      <c r="IAD503" s="658"/>
      <c r="IAE503" s="658"/>
      <c r="IAF503" s="658"/>
      <c r="IAG503" s="658"/>
      <c r="IAH503" s="658"/>
      <c r="IAI503" s="658"/>
      <c r="IAJ503" s="658"/>
      <c r="IAK503" s="658"/>
      <c r="IAL503" s="658"/>
      <c r="IAM503" s="658"/>
      <c r="IAN503" s="658"/>
      <c r="IAO503" s="658"/>
      <c r="IAP503" s="658"/>
      <c r="IAQ503" s="658"/>
      <c r="IAR503" s="658"/>
      <c r="IAS503" s="658"/>
      <c r="IAT503" s="658"/>
      <c r="IAU503" s="658"/>
      <c r="IAV503" s="658"/>
      <c r="IAW503" s="658"/>
      <c r="IAX503" s="658"/>
      <c r="IAY503" s="658"/>
      <c r="IAZ503" s="658"/>
      <c r="IBA503" s="658"/>
      <c r="IBB503" s="658"/>
      <c r="IBC503" s="658"/>
      <c r="IBD503" s="658"/>
      <c r="IBE503" s="658"/>
      <c r="IBF503" s="658"/>
      <c r="IBG503" s="658"/>
      <c r="IBH503" s="658"/>
      <c r="IBI503" s="658"/>
      <c r="IBJ503" s="658"/>
      <c r="IBK503" s="658"/>
      <c r="IBL503" s="658"/>
      <c r="IBM503" s="658"/>
      <c r="IBN503" s="658"/>
      <c r="IBO503" s="658"/>
      <c r="IBP503" s="658"/>
      <c r="IBQ503" s="658"/>
      <c r="IBR503" s="658"/>
      <c r="IBS503" s="658"/>
      <c r="IBT503" s="658"/>
      <c r="IBU503" s="658"/>
      <c r="IBV503" s="658"/>
      <c r="IBW503" s="658"/>
      <c r="IBX503" s="658"/>
      <c r="IBY503" s="658"/>
      <c r="IBZ503" s="658"/>
      <c r="ICA503" s="658"/>
      <c r="ICB503" s="658"/>
      <c r="ICC503" s="658"/>
      <c r="ICD503" s="658"/>
      <c r="ICE503" s="658"/>
      <c r="ICF503" s="658"/>
      <c r="ICG503" s="658"/>
      <c r="ICH503" s="658"/>
      <c r="ICI503" s="658"/>
      <c r="ICJ503" s="658"/>
      <c r="ICK503" s="658"/>
      <c r="ICL503" s="658"/>
      <c r="ICM503" s="658"/>
      <c r="ICN503" s="658"/>
      <c r="ICO503" s="658"/>
      <c r="ICP503" s="658"/>
      <c r="ICQ503" s="658"/>
      <c r="ICR503" s="658"/>
      <c r="ICS503" s="658"/>
      <c r="ICT503" s="658"/>
      <c r="ICU503" s="658"/>
      <c r="ICV503" s="658"/>
      <c r="ICW503" s="658"/>
      <c r="ICX503" s="658"/>
      <c r="ICY503" s="658"/>
      <c r="ICZ503" s="658"/>
      <c r="IDA503" s="658"/>
      <c r="IDB503" s="658"/>
      <c r="IDC503" s="658"/>
      <c r="IDD503" s="658"/>
      <c r="IDE503" s="658"/>
      <c r="IDF503" s="658"/>
      <c r="IDG503" s="658"/>
      <c r="IDH503" s="658"/>
      <c r="IDI503" s="658"/>
      <c r="IDJ503" s="658"/>
      <c r="IDK503" s="658"/>
      <c r="IDL503" s="658"/>
      <c r="IDM503" s="658"/>
      <c r="IDN503" s="658"/>
      <c r="IDO503" s="658"/>
      <c r="IDP503" s="658"/>
      <c r="IDQ503" s="658"/>
      <c r="IDR503" s="658"/>
      <c r="IDS503" s="658"/>
      <c r="IDT503" s="658"/>
      <c r="IDU503" s="658"/>
      <c r="IDV503" s="658"/>
      <c r="IDW503" s="658"/>
      <c r="IDX503" s="658"/>
      <c r="IDY503" s="658"/>
      <c r="IDZ503" s="658"/>
      <c r="IEA503" s="658"/>
      <c r="IEB503" s="658"/>
      <c r="IEC503" s="658"/>
      <c r="IED503" s="658"/>
      <c r="IEE503" s="658"/>
      <c r="IEF503" s="658"/>
      <c r="IEG503" s="658"/>
      <c r="IEH503" s="658"/>
      <c r="IEI503" s="658"/>
      <c r="IEJ503" s="658"/>
      <c r="IEK503" s="658"/>
      <c r="IEL503" s="658"/>
      <c r="IEM503" s="658"/>
      <c r="IEN503" s="658"/>
      <c r="IEO503" s="658"/>
      <c r="IEP503" s="658"/>
      <c r="IEQ503" s="658"/>
      <c r="IER503" s="658"/>
      <c r="IES503" s="658"/>
      <c r="IET503" s="658"/>
      <c r="IEU503" s="658"/>
      <c r="IEV503" s="658"/>
      <c r="IEW503" s="658"/>
      <c r="IEX503" s="658"/>
      <c r="IEY503" s="658"/>
      <c r="IEZ503" s="658"/>
      <c r="IFA503" s="658"/>
      <c r="IFB503" s="658"/>
      <c r="IFC503" s="658"/>
      <c r="IFD503" s="658"/>
      <c r="IFE503" s="658"/>
      <c r="IFF503" s="658"/>
      <c r="IFG503" s="658"/>
      <c r="IFH503" s="658"/>
      <c r="IFI503" s="658"/>
      <c r="IFJ503" s="658"/>
      <c r="IFK503" s="658"/>
      <c r="IFL503" s="658"/>
      <c r="IFM503" s="658"/>
      <c r="IFN503" s="658"/>
      <c r="IFO503" s="658"/>
      <c r="IFP503" s="658"/>
      <c r="IFQ503" s="658"/>
      <c r="IFR503" s="658"/>
      <c r="IFS503" s="658"/>
      <c r="IFT503" s="658"/>
      <c r="IFU503" s="658"/>
      <c r="IFV503" s="658"/>
      <c r="IFW503" s="658"/>
      <c r="IFX503" s="658"/>
      <c r="IFY503" s="658"/>
      <c r="IFZ503" s="658"/>
      <c r="IGA503" s="658"/>
      <c r="IGB503" s="658"/>
      <c r="IGC503" s="658"/>
      <c r="IGD503" s="658"/>
      <c r="IGE503" s="658"/>
      <c r="IGF503" s="658"/>
      <c r="IGG503" s="658"/>
      <c r="IGH503" s="658"/>
      <c r="IGI503" s="658"/>
      <c r="IGJ503" s="658"/>
      <c r="IGK503" s="658"/>
      <c r="IGL503" s="658"/>
      <c r="IGM503" s="658"/>
      <c r="IGN503" s="658"/>
      <c r="IGO503" s="658"/>
      <c r="IGP503" s="658"/>
      <c r="IGQ503" s="658"/>
      <c r="IGR503" s="658"/>
      <c r="IGS503" s="658"/>
      <c r="IGT503" s="658"/>
      <c r="IGU503" s="658"/>
      <c r="IGV503" s="658"/>
      <c r="IGW503" s="658"/>
      <c r="IGX503" s="658"/>
      <c r="IGY503" s="658"/>
      <c r="IGZ503" s="658"/>
      <c r="IHA503" s="658"/>
      <c r="IHB503" s="658"/>
      <c r="IHC503" s="658"/>
      <c r="IHD503" s="658"/>
      <c r="IHE503" s="658"/>
      <c r="IHF503" s="658"/>
      <c r="IHG503" s="658"/>
      <c r="IHH503" s="658"/>
      <c r="IHI503" s="658"/>
      <c r="IHJ503" s="658"/>
      <c r="IHK503" s="658"/>
      <c r="IHL503" s="658"/>
      <c r="IHM503" s="658"/>
      <c r="IHN503" s="658"/>
      <c r="IHO503" s="658"/>
      <c r="IHP503" s="658"/>
      <c r="IHQ503" s="658"/>
      <c r="IHR503" s="658"/>
      <c r="IHS503" s="658"/>
      <c r="IHT503" s="658"/>
      <c r="IHU503" s="658"/>
      <c r="IHV503" s="658"/>
      <c r="IHW503" s="658"/>
      <c r="IHX503" s="658"/>
      <c r="IHY503" s="658"/>
      <c r="IHZ503" s="658"/>
      <c r="IIA503" s="658"/>
      <c r="IIB503" s="658"/>
      <c r="IIC503" s="658"/>
      <c r="IID503" s="658"/>
      <c r="IIE503" s="658"/>
      <c r="IIF503" s="658"/>
      <c r="IIG503" s="658"/>
      <c r="IIH503" s="658"/>
      <c r="III503" s="658"/>
      <c r="IIJ503" s="658"/>
      <c r="IIK503" s="658"/>
      <c r="IIL503" s="658"/>
      <c r="IIM503" s="658"/>
      <c r="IIN503" s="658"/>
      <c r="IIO503" s="658"/>
      <c r="IIP503" s="658"/>
      <c r="IIQ503" s="658"/>
      <c r="IIR503" s="658"/>
      <c r="IIS503" s="658"/>
      <c r="IIT503" s="658"/>
      <c r="IIU503" s="658"/>
      <c r="IIV503" s="658"/>
      <c r="IIW503" s="658"/>
      <c r="IIX503" s="658"/>
      <c r="IIY503" s="658"/>
      <c r="IIZ503" s="658"/>
      <c r="IJA503" s="658"/>
      <c r="IJB503" s="658"/>
      <c r="IJC503" s="658"/>
      <c r="IJD503" s="658"/>
      <c r="IJE503" s="658"/>
      <c r="IJF503" s="658"/>
      <c r="IJG503" s="658"/>
      <c r="IJH503" s="658"/>
      <c r="IJI503" s="658"/>
      <c r="IJJ503" s="658"/>
      <c r="IJK503" s="658"/>
      <c r="IJL503" s="658"/>
      <c r="IJM503" s="658"/>
      <c r="IJN503" s="658"/>
      <c r="IJO503" s="658"/>
      <c r="IJP503" s="658"/>
      <c r="IJQ503" s="658"/>
      <c r="IJR503" s="658"/>
      <c r="IJS503" s="658"/>
      <c r="IJT503" s="658"/>
      <c r="IJU503" s="658"/>
      <c r="IJV503" s="658"/>
      <c r="IJW503" s="658"/>
      <c r="IJX503" s="658"/>
      <c r="IJY503" s="658"/>
      <c r="IJZ503" s="658"/>
      <c r="IKA503" s="658"/>
      <c r="IKB503" s="658"/>
      <c r="IKC503" s="658"/>
      <c r="IKD503" s="658"/>
      <c r="IKE503" s="658"/>
      <c r="IKF503" s="658"/>
      <c r="IKG503" s="658"/>
      <c r="IKH503" s="658"/>
      <c r="IKI503" s="658"/>
      <c r="IKJ503" s="658"/>
      <c r="IKK503" s="658"/>
      <c r="IKL503" s="658"/>
      <c r="IKM503" s="658"/>
      <c r="IKN503" s="658"/>
      <c r="IKO503" s="658"/>
      <c r="IKP503" s="658"/>
      <c r="IKQ503" s="658"/>
      <c r="IKR503" s="658"/>
      <c r="IKS503" s="658"/>
      <c r="IKT503" s="658"/>
      <c r="IKU503" s="658"/>
      <c r="IKV503" s="658"/>
      <c r="IKW503" s="658"/>
      <c r="IKX503" s="658"/>
      <c r="IKY503" s="658"/>
      <c r="IKZ503" s="658"/>
      <c r="ILA503" s="658"/>
      <c r="ILB503" s="658"/>
      <c r="ILC503" s="658"/>
      <c r="ILD503" s="658"/>
      <c r="ILE503" s="658"/>
      <c r="ILF503" s="658"/>
      <c r="ILG503" s="658"/>
      <c r="ILH503" s="658"/>
      <c r="ILI503" s="658"/>
      <c r="ILJ503" s="658"/>
      <c r="ILK503" s="658"/>
      <c r="ILL503" s="658"/>
      <c r="ILM503" s="658"/>
      <c r="ILN503" s="658"/>
      <c r="ILO503" s="658"/>
      <c r="ILP503" s="658"/>
      <c r="ILQ503" s="658"/>
      <c r="ILR503" s="658"/>
      <c r="ILS503" s="658"/>
      <c r="ILT503" s="658"/>
      <c r="ILU503" s="658"/>
      <c r="ILV503" s="658"/>
      <c r="ILW503" s="658"/>
      <c r="ILX503" s="658"/>
      <c r="ILY503" s="658"/>
      <c r="ILZ503" s="658"/>
      <c r="IMA503" s="658"/>
      <c r="IMB503" s="658"/>
      <c r="IMC503" s="658"/>
      <c r="IMD503" s="658"/>
      <c r="IME503" s="658"/>
      <c r="IMF503" s="658"/>
      <c r="IMG503" s="658"/>
      <c r="IMH503" s="658"/>
      <c r="IMI503" s="658"/>
      <c r="IMJ503" s="658"/>
      <c r="IMK503" s="658"/>
      <c r="IML503" s="658"/>
      <c r="IMM503" s="658"/>
      <c r="IMN503" s="658"/>
      <c r="IMO503" s="658"/>
      <c r="IMP503" s="658"/>
      <c r="IMQ503" s="658"/>
      <c r="IMR503" s="658"/>
      <c r="IMS503" s="658"/>
      <c r="IMT503" s="658"/>
      <c r="IMU503" s="658"/>
      <c r="IMV503" s="658"/>
      <c r="IMW503" s="658"/>
      <c r="IMX503" s="658"/>
      <c r="IMY503" s="658"/>
      <c r="IMZ503" s="658"/>
      <c r="INA503" s="658"/>
      <c r="INB503" s="658"/>
      <c r="INC503" s="658"/>
      <c r="IND503" s="658"/>
      <c r="INE503" s="658"/>
      <c r="INF503" s="658"/>
      <c r="ING503" s="658"/>
      <c r="INH503" s="658"/>
      <c r="INI503" s="658"/>
      <c r="INJ503" s="658"/>
      <c r="INK503" s="658"/>
      <c r="INL503" s="658"/>
      <c r="INM503" s="658"/>
      <c r="INN503" s="658"/>
      <c r="INO503" s="658"/>
      <c r="INP503" s="658"/>
      <c r="INQ503" s="658"/>
      <c r="INR503" s="658"/>
      <c r="INS503" s="658"/>
      <c r="INT503" s="658"/>
      <c r="INU503" s="658"/>
      <c r="INV503" s="658"/>
      <c r="INW503" s="658"/>
      <c r="INX503" s="658"/>
      <c r="INY503" s="658"/>
      <c r="INZ503" s="658"/>
      <c r="IOA503" s="658"/>
      <c r="IOB503" s="658"/>
      <c r="IOC503" s="658"/>
      <c r="IOD503" s="658"/>
      <c r="IOE503" s="658"/>
      <c r="IOF503" s="658"/>
      <c r="IOG503" s="658"/>
      <c r="IOH503" s="658"/>
      <c r="IOI503" s="658"/>
      <c r="IOJ503" s="658"/>
      <c r="IOK503" s="658"/>
      <c r="IOL503" s="658"/>
      <c r="IOM503" s="658"/>
      <c r="ION503" s="658"/>
      <c r="IOO503" s="658"/>
      <c r="IOP503" s="658"/>
      <c r="IOQ503" s="658"/>
      <c r="IOR503" s="658"/>
      <c r="IOS503" s="658"/>
      <c r="IOT503" s="658"/>
      <c r="IOU503" s="658"/>
      <c r="IOV503" s="658"/>
      <c r="IOW503" s="658"/>
      <c r="IOX503" s="658"/>
      <c r="IOY503" s="658"/>
      <c r="IOZ503" s="658"/>
      <c r="IPA503" s="658"/>
      <c r="IPB503" s="658"/>
      <c r="IPC503" s="658"/>
      <c r="IPD503" s="658"/>
      <c r="IPE503" s="658"/>
      <c r="IPF503" s="658"/>
      <c r="IPG503" s="658"/>
      <c r="IPH503" s="658"/>
      <c r="IPI503" s="658"/>
      <c r="IPJ503" s="658"/>
      <c r="IPK503" s="658"/>
      <c r="IPL503" s="658"/>
      <c r="IPM503" s="658"/>
      <c r="IPN503" s="658"/>
      <c r="IPO503" s="658"/>
      <c r="IPP503" s="658"/>
      <c r="IPQ503" s="658"/>
      <c r="IPR503" s="658"/>
      <c r="IPS503" s="658"/>
      <c r="IPT503" s="658"/>
      <c r="IPU503" s="658"/>
      <c r="IPV503" s="658"/>
      <c r="IPW503" s="658"/>
      <c r="IPX503" s="658"/>
      <c r="IPY503" s="658"/>
      <c r="IPZ503" s="658"/>
      <c r="IQA503" s="658"/>
      <c r="IQB503" s="658"/>
      <c r="IQC503" s="658"/>
      <c r="IQD503" s="658"/>
      <c r="IQE503" s="658"/>
      <c r="IQF503" s="658"/>
      <c r="IQG503" s="658"/>
      <c r="IQH503" s="658"/>
      <c r="IQI503" s="658"/>
      <c r="IQJ503" s="658"/>
      <c r="IQK503" s="658"/>
      <c r="IQL503" s="658"/>
      <c r="IQM503" s="658"/>
      <c r="IQN503" s="658"/>
      <c r="IQO503" s="658"/>
      <c r="IQP503" s="658"/>
      <c r="IQQ503" s="658"/>
      <c r="IQR503" s="658"/>
      <c r="IQS503" s="658"/>
      <c r="IQT503" s="658"/>
      <c r="IQU503" s="658"/>
      <c r="IQV503" s="658"/>
      <c r="IQW503" s="658"/>
      <c r="IQX503" s="658"/>
      <c r="IQY503" s="658"/>
      <c r="IQZ503" s="658"/>
      <c r="IRA503" s="658"/>
      <c r="IRB503" s="658"/>
      <c r="IRC503" s="658"/>
      <c r="IRD503" s="658"/>
      <c r="IRE503" s="658"/>
      <c r="IRF503" s="658"/>
      <c r="IRG503" s="658"/>
      <c r="IRH503" s="658"/>
      <c r="IRI503" s="658"/>
      <c r="IRJ503" s="658"/>
      <c r="IRK503" s="658"/>
      <c r="IRL503" s="658"/>
      <c r="IRM503" s="658"/>
      <c r="IRN503" s="658"/>
      <c r="IRO503" s="658"/>
      <c r="IRP503" s="658"/>
      <c r="IRQ503" s="658"/>
      <c r="IRR503" s="658"/>
      <c r="IRS503" s="658"/>
      <c r="IRT503" s="658"/>
      <c r="IRU503" s="658"/>
      <c r="IRV503" s="658"/>
      <c r="IRW503" s="658"/>
      <c r="IRX503" s="658"/>
      <c r="IRY503" s="658"/>
      <c r="IRZ503" s="658"/>
      <c r="ISA503" s="658"/>
      <c r="ISB503" s="658"/>
      <c r="ISC503" s="658"/>
      <c r="ISD503" s="658"/>
      <c r="ISE503" s="658"/>
      <c r="ISF503" s="658"/>
      <c r="ISG503" s="658"/>
      <c r="ISH503" s="658"/>
      <c r="ISI503" s="658"/>
      <c r="ISJ503" s="658"/>
      <c r="ISK503" s="658"/>
      <c r="ISL503" s="658"/>
      <c r="ISM503" s="658"/>
      <c r="ISN503" s="658"/>
      <c r="ISO503" s="658"/>
      <c r="ISP503" s="658"/>
      <c r="ISQ503" s="658"/>
      <c r="ISR503" s="658"/>
      <c r="ISS503" s="658"/>
      <c r="IST503" s="658"/>
      <c r="ISU503" s="658"/>
      <c r="ISV503" s="658"/>
      <c r="ISW503" s="658"/>
      <c r="ISX503" s="658"/>
      <c r="ISY503" s="658"/>
      <c r="ISZ503" s="658"/>
      <c r="ITA503" s="658"/>
      <c r="ITB503" s="658"/>
      <c r="ITC503" s="658"/>
      <c r="ITD503" s="658"/>
      <c r="ITE503" s="658"/>
      <c r="ITF503" s="658"/>
      <c r="ITG503" s="658"/>
      <c r="ITH503" s="658"/>
      <c r="ITI503" s="658"/>
      <c r="ITJ503" s="658"/>
      <c r="ITK503" s="658"/>
      <c r="ITL503" s="658"/>
      <c r="ITM503" s="658"/>
      <c r="ITN503" s="658"/>
      <c r="ITO503" s="658"/>
      <c r="ITP503" s="658"/>
      <c r="ITQ503" s="658"/>
      <c r="ITR503" s="658"/>
      <c r="ITS503" s="658"/>
      <c r="ITT503" s="658"/>
      <c r="ITU503" s="658"/>
      <c r="ITV503" s="658"/>
      <c r="ITW503" s="658"/>
      <c r="ITX503" s="658"/>
      <c r="ITY503" s="658"/>
      <c r="ITZ503" s="658"/>
      <c r="IUA503" s="658"/>
      <c r="IUB503" s="658"/>
      <c r="IUC503" s="658"/>
      <c r="IUD503" s="658"/>
      <c r="IUE503" s="658"/>
      <c r="IUF503" s="658"/>
      <c r="IUG503" s="658"/>
      <c r="IUH503" s="658"/>
      <c r="IUI503" s="658"/>
      <c r="IUJ503" s="658"/>
      <c r="IUK503" s="658"/>
      <c r="IUL503" s="658"/>
      <c r="IUM503" s="658"/>
      <c r="IUN503" s="658"/>
      <c r="IUO503" s="658"/>
      <c r="IUP503" s="658"/>
      <c r="IUQ503" s="658"/>
      <c r="IUR503" s="658"/>
      <c r="IUS503" s="658"/>
      <c r="IUT503" s="658"/>
      <c r="IUU503" s="658"/>
      <c r="IUV503" s="658"/>
      <c r="IUW503" s="658"/>
      <c r="IUX503" s="658"/>
      <c r="IUY503" s="658"/>
      <c r="IUZ503" s="658"/>
      <c r="IVA503" s="658"/>
      <c r="IVB503" s="658"/>
      <c r="IVC503" s="658"/>
      <c r="IVD503" s="658"/>
      <c r="IVE503" s="658"/>
      <c r="IVF503" s="658"/>
      <c r="IVG503" s="658"/>
      <c r="IVH503" s="658"/>
      <c r="IVI503" s="658"/>
      <c r="IVJ503" s="658"/>
      <c r="IVK503" s="658"/>
      <c r="IVL503" s="658"/>
      <c r="IVM503" s="658"/>
      <c r="IVN503" s="658"/>
      <c r="IVO503" s="658"/>
      <c r="IVP503" s="658"/>
      <c r="IVQ503" s="658"/>
      <c r="IVR503" s="658"/>
      <c r="IVS503" s="658"/>
      <c r="IVT503" s="658"/>
      <c r="IVU503" s="658"/>
      <c r="IVV503" s="658"/>
      <c r="IVW503" s="658"/>
      <c r="IVX503" s="658"/>
      <c r="IVY503" s="658"/>
      <c r="IVZ503" s="658"/>
      <c r="IWA503" s="658"/>
      <c r="IWB503" s="658"/>
      <c r="IWC503" s="658"/>
      <c r="IWD503" s="658"/>
      <c r="IWE503" s="658"/>
      <c r="IWF503" s="658"/>
      <c r="IWG503" s="658"/>
      <c r="IWH503" s="658"/>
      <c r="IWI503" s="658"/>
      <c r="IWJ503" s="658"/>
      <c r="IWK503" s="658"/>
      <c r="IWL503" s="658"/>
      <c r="IWM503" s="658"/>
      <c r="IWN503" s="658"/>
      <c r="IWO503" s="658"/>
      <c r="IWP503" s="658"/>
      <c r="IWQ503" s="658"/>
      <c r="IWR503" s="658"/>
      <c r="IWS503" s="658"/>
      <c r="IWT503" s="658"/>
      <c r="IWU503" s="658"/>
      <c r="IWV503" s="658"/>
      <c r="IWW503" s="658"/>
      <c r="IWX503" s="658"/>
      <c r="IWY503" s="658"/>
      <c r="IWZ503" s="658"/>
      <c r="IXA503" s="658"/>
      <c r="IXB503" s="658"/>
      <c r="IXC503" s="658"/>
      <c r="IXD503" s="658"/>
      <c r="IXE503" s="658"/>
      <c r="IXF503" s="658"/>
      <c r="IXG503" s="658"/>
      <c r="IXH503" s="658"/>
      <c r="IXI503" s="658"/>
      <c r="IXJ503" s="658"/>
      <c r="IXK503" s="658"/>
      <c r="IXL503" s="658"/>
      <c r="IXM503" s="658"/>
      <c r="IXN503" s="658"/>
      <c r="IXO503" s="658"/>
      <c r="IXP503" s="658"/>
      <c r="IXQ503" s="658"/>
      <c r="IXR503" s="658"/>
      <c r="IXS503" s="658"/>
      <c r="IXT503" s="658"/>
      <c r="IXU503" s="658"/>
      <c r="IXV503" s="658"/>
      <c r="IXW503" s="658"/>
      <c r="IXX503" s="658"/>
      <c r="IXY503" s="658"/>
      <c r="IXZ503" s="658"/>
      <c r="IYA503" s="658"/>
      <c r="IYB503" s="658"/>
      <c r="IYC503" s="658"/>
      <c r="IYD503" s="658"/>
      <c r="IYE503" s="658"/>
      <c r="IYF503" s="658"/>
      <c r="IYG503" s="658"/>
      <c r="IYH503" s="658"/>
      <c r="IYI503" s="658"/>
      <c r="IYJ503" s="658"/>
      <c r="IYK503" s="658"/>
      <c r="IYL503" s="658"/>
      <c r="IYM503" s="658"/>
      <c r="IYN503" s="658"/>
      <c r="IYO503" s="658"/>
      <c r="IYP503" s="658"/>
      <c r="IYQ503" s="658"/>
      <c r="IYR503" s="658"/>
      <c r="IYS503" s="658"/>
      <c r="IYT503" s="658"/>
      <c r="IYU503" s="658"/>
      <c r="IYV503" s="658"/>
      <c r="IYW503" s="658"/>
      <c r="IYX503" s="658"/>
      <c r="IYY503" s="658"/>
      <c r="IYZ503" s="658"/>
      <c r="IZA503" s="658"/>
      <c r="IZB503" s="658"/>
      <c r="IZC503" s="658"/>
      <c r="IZD503" s="658"/>
      <c r="IZE503" s="658"/>
      <c r="IZF503" s="658"/>
      <c r="IZG503" s="658"/>
      <c r="IZH503" s="658"/>
      <c r="IZI503" s="658"/>
      <c r="IZJ503" s="658"/>
      <c r="IZK503" s="658"/>
      <c r="IZL503" s="658"/>
      <c r="IZM503" s="658"/>
      <c r="IZN503" s="658"/>
      <c r="IZO503" s="658"/>
      <c r="IZP503" s="658"/>
      <c r="IZQ503" s="658"/>
      <c r="IZR503" s="658"/>
      <c r="IZS503" s="658"/>
      <c r="IZT503" s="658"/>
      <c r="IZU503" s="658"/>
      <c r="IZV503" s="658"/>
      <c r="IZW503" s="658"/>
      <c r="IZX503" s="658"/>
      <c r="IZY503" s="658"/>
      <c r="IZZ503" s="658"/>
      <c r="JAA503" s="658"/>
      <c r="JAB503" s="658"/>
      <c r="JAC503" s="658"/>
      <c r="JAD503" s="658"/>
      <c r="JAE503" s="658"/>
      <c r="JAF503" s="658"/>
      <c r="JAG503" s="658"/>
      <c r="JAH503" s="658"/>
      <c r="JAI503" s="658"/>
      <c r="JAJ503" s="658"/>
      <c r="JAK503" s="658"/>
      <c r="JAL503" s="658"/>
      <c r="JAM503" s="658"/>
      <c r="JAN503" s="658"/>
      <c r="JAO503" s="658"/>
      <c r="JAP503" s="658"/>
      <c r="JAQ503" s="658"/>
      <c r="JAR503" s="658"/>
      <c r="JAS503" s="658"/>
      <c r="JAT503" s="658"/>
      <c r="JAU503" s="658"/>
      <c r="JAV503" s="658"/>
      <c r="JAW503" s="658"/>
      <c r="JAX503" s="658"/>
      <c r="JAY503" s="658"/>
      <c r="JAZ503" s="658"/>
      <c r="JBA503" s="658"/>
      <c r="JBB503" s="658"/>
      <c r="JBC503" s="658"/>
      <c r="JBD503" s="658"/>
      <c r="JBE503" s="658"/>
      <c r="JBF503" s="658"/>
      <c r="JBG503" s="658"/>
      <c r="JBH503" s="658"/>
      <c r="JBI503" s="658"/>
      <c r="JBJ503" s="658"/>
      <c r="JBK503" s="658"/>
      <c r="JBL503" s="658"/>
      <c r="JBM503" s="658"/>
      <c r="JBN503" s="658"/>
      <c r="JBO503" s="658"/>
      <c r="JBP503" s="658"/>
      <c r="JBQ503" s="658"/>
      <c r="JBR503" s="658"/>
      <c r="JBS503" s="658"/>
      <c r="JBT503" s="658"/>
      <c r="JBU503" s="658"/>
      <c r="JBV503" s="658"/>
      <c r="JBW503" s="658"/>
      <c r="JBX503" s="658"/>
      <c r="JBY503" s="658"/>
      <c r="JBZ503" s="658"/>
      <c r="JCA503" s="658"/>
      <c r="JCB503" s="658"/>
      <c r="JCC503" s="658"/>
      <c r="JCD503" s="658"/>
      <c r="JCE503" s="658"/>
      <c r="JCF503" s="658"/>
      <c r="JCG503" s="658"/>
      <c r="JCH503" s="658"/>
      <c r="JCI503" s="658"/>
      <c r="JCJ503" s="658"/>
      <c r="JCK503" s="658"/>
      <c r="JCL503" s="658"/>
      <c r="JCM503" s="658"/>
      <c r="JCN503" s="658"/>
      <c r="JCO503" s="658"/>
      <c r="JCP503" s="658"/>
      <c r="JCQ503" s="658"/>
      <c r="JCR503" s="658"/>
      <c r="JCS503" s="658"/>
      <c r="JCT503" s="658"/>
      <c r="JCU503" s="658"/>
      <c r="JCV503" s="658"/>
      <c r="JCW503" s="658"/>
      <c r="JCX503" s="658"/>
      <c r="JCY503" s="658"/>
      <c r="JCZ503" s="658"/>
      <c r="JDA503" s="658"/>
      <c r="JDB503" s="658"/>
      <c r="JDC503" s="658"/>
      <c r="JDD503" s="658"/>
      <c r="JDE503" s="658"/>
      <c r="JDF503" s="658"/>
      <c r="JDG503" s="658"/>
      <c r="JDH503" s="658"/>
      <c r="JDI503" s="658"/>
      <c r="JDJ503" s="658"/>
      <c r="JDK503" s="658"/>
      <c r="JDL503" s="658"/>
      <c r="JDM503" s="658"/>
      <c r="JDN503" s="658"/>
      <c r="JDO503" s="658"/>
      <c r="JDP503" s="658"/>
      <c r="JDQ503" s="658"/>
      <c r="JDR503" s="658"/>
      <c r="JDS503" s="658"/>
      <c r="JDT503" s="658"/>
      <c r="JDU503" s="658"/>
      <c r="JDV503" s="658"/>
      <c r="JDW503" s="658"/>
      <c r="JDX503" s="658"/>
      <c r="JDY503" s="658"/>
      <c r="JDZ503" s="658"/>
      <c r="JEA503" s="658"/>
      <c r="JEB503" s="658"/>
      <c r="JEC503" s="658"/>
      <c r="JED503" s="658"/>
      <c r="JEE503" s="658"/>
      <c r="JEF503" s="658"/>
      <c r="JEG503" s="658"/>
      <c r="JEH503" s="658"/>
      <c r="JEI503" s="658"/>
      <c r="JEJ503" s="658"/>
      <c r="JEK503" s="658"/>
      <c r="JEL503" s="658"/>
      <c r="JEM503" s="658"/>
      <c r="JEN503" s="658"/>
      <c r="JEO503" s="658"/>
      <c r="JEP503" s="658"/>
      <c r="JEQ503" s="658"/>
      <c r="JER503" s="658"/>
      <c r="JES503" s="658"/>
      <c r="JET503" s="658"/>
      <c r="JEU503" s="658"/>
      <c r="JEV503" s="658"/>
      <c r="JEW503" s="658"/>
      <c r="JEX503" s="658"/>
      <c r="JEY503" s="658"/>
      <c r="JEZ503" s="658"/>
      <c r="JFA503" s="658"/>
      <c r="JFB503" s="658"/>
      <c r="JFC503" s="658"/>
      <c r="JFD503" s="658"/>
      <c r="JFE503" s="658"/>
      <c r="JFF503" s="658"/>
      <c r="JFG503" s="658"/>
      <c r="JFH503" s="658"/>
      <c r="JFI503" s="658"/>
      <c r="JFJ503" s="658"/>
      <c r="JFK503" s="658"/>
      <c r="JFL503" s="658"/>
      <c r="JFM503" s="658"/>
      <c r="JFN503" s="658"/>
      <c r="JFO503" s="658"/>
      <c r="JFP503" s="658"/>
      <c r="JFQ503" s="658"/>
      <c r="JFR503" s="658"/>
      <c r="JFS503" s="658"/>
      <c r="JFT503" s="658"/>
      <c r="JFU503" s="658"/>
      <c r="JFV503" s="658"/>
      <c r="JFW503" s="658"/>
      <c r="JFX503" s="658"/>
      <c r="JFY503" s="658"/>
      <c r="JFZ503" s="658"/>
      <c r="JGA503" s="658"/>
      <c r="JGB503" s="658"/>
      <c r="JGC503" s="658"/>
      <c r="JGD503" s="658"/>
      <c r="JGE503" s="658"/>
      <c r="JGF503" s="658"/>
      <c r="JGG503" s="658"/>
      <c r="JGH503" s="658"/>
      <c r="JGI503" s="658"/>
      <c r="JGJ503" s="658"/>
      <c r="JGK503" s="658"/>
      <c r="JGL503" s="658"/>
      <c r="JGM503" s="658"/>
      <c r="JGN503" s="658"/>
      <c r="JGO503" s="658"/>
      <c r="JGP503" s="658"/>
      <c r="JGQ503" s="658"/>
      <c r="JGR503" s="658"/>
      <c r="JGS503" s="658"/>
      <c r="JGT503" s="658"/>
      <c r="JGU503" s="658"/>
      <c r="JGV503" s="658"/>
      <c r="JGW503" s="658"/>
      <c r="JGX503" s="658"/>
      <c r="JGY503" s="658"/>
      <c r="JGZ503" s="658"/>
      <c r="JHA503" s="658"/>
      <c r="JHB503" s="658"/>
      <c r="JHC503" s="658"/>
      <c r="JHD503" s="658"/>
      <c r="JHE503" s="658"/>
      <c r="JHF503" s="658"/>
      <c r="JHG503" s="658"/>
      <c r="JHH503" s="658"/>
      <c r="JHI503" s="658"/>
      <c r="JHJ503" s="658"/>
      <c r="JHK503" s="658"/>
      <c r="JHL503" s="658"/>
      <c r="JHM503" s="658"/>
      <c r="JHN503" s="658"/>
      <c r="JHO503" s="658"/>
      <c r="JHP503" s="658"/>
      <c r="JHQ503" s="658"/>
      <c r="JHR503" s="658"/>
      <c r="JHS503" s="658"/>
      <c r="JHT503" s="658"/>
      <c r="JHU503" s="658"/>
      <c r="JHV503" s="658"/>
      <c r="JHW503" s="658"/>
      <c r="JHX503" s="658"/>
      <c r="JHY503" s="658"/>
      <c r="JHZ503" s="658"/>
      <c r="JIA503" s="658"/>
      <c r="JIB503" s="658"/>
      <c r="JIC503" s="658"/>
      <c r="JID503" s="658"/>
      <c r="JIE503" s="658"/>
      <c r="JIF503" s="658"/>
      <c r="JIG503" s="658"/>
      <c r="JIH503" s="658"/>
      <c r="JII503" s="658"/>
      <c r="JIJ503" s="658"/>
      <c r="JIK503" s="658"/>
      <c r="JIL503" s="658"/>
      <c r="JIM503" s="658"/>
      <c r="JIN503" s="658"/>
      <c r="JIO503" s="658"/>
      <c r="JIP503" s="658"/>
      <c r="JIQ503" s="658"/>
      <c r="JIR503" s="658"/>
      <c r="JIS503" s="658"/>
      <c r="JIT503" s="658"/>
      <c r="JIU503" s="658"/>
      <c r="JIV503" s="658"/>
      <c r="JIW503" s="658"/>
      <c r="JIX503" s="658"/>
      <c r="JIY503" s="658"/>
      <c r="JIZ503" s="658"/>
      <c r="JJA503" s="658"/>
      <c r="JJB503" s="658"/>
      <c r="JJC503" s="658"/>
      <c r="JJD503" s="658"/>
      <c r="JJE503" s="658"/>
      <c r="JJF503" s="658"/>
      <c r="JJG503" s="658"/>
      <c r="JJH503" s="658"/>
      <c r="JJI503" s="658"/>
      <c r="JJJ503" s="658"/>
      <c r="JJK503" s="658"/>
      <c r="JJL503" s="658"/>
      <c r="JJM503" s="658"/>
      <c r="JJN503" s="658"/>
      <c r="JJO503" s="658"/>
      <c r="JJP503" s="658"/>
      <c r="JJQ503" s="658"/>
      <c r="JJR503" s="658"/>
      <c r="JJS503" s="658"/>
      <c r="JJT503" s="658"/>
      <c r="JJU503" s="658"/>
      <c r="JJV503" s="658"/>
      <c r="JJW503" s="658"/>
      <c r="JJX503" s="658"/>
      <c r="JJY503" s="658"/>
      <c r="JJZ503" s="658"/>
      <c r="JKA503" s="658"/>
      <c r="JKB503" s="658"/>
      <c r="JKC503" s="658"/>
      <c r="JKD503" s="658"/>
      <c r="JKE503" s="658"/>
      <c r="JKF503" s="658"/>
      <c r="JKG503" s="658"/>
      <c r="JKH503" s="658"/>
      <c r="JKI503" s="658"/>
      <c r="JKJ503" s="658"/>
      <c r="JKK503" s="658"/>
      <c r="JKL503" s="658"/>
      <c r="JKM503" s="658"/>
      <c r="JKN503" s="658"/>
      <c r="JKO503" s="658"/>
      <c r="JKP503" s="658"/>
      <c r="JKQ503" s="658"/>
      <c r="JKR503" s="658"/>
      <c r="JKS503" s="658"/>
      <c r="JKT503" s="658"/>
      <c r="JKU503" s="658"/>
      <c r="JKV503" s="658"/>
      <c r="JKW503" s="658"/>
      <c r="JKX503" s="658"/>
      <c r="JKY503" s="658"/>
      <c r="JKZ503" s="658"/>
      <c r="JLA503" s="658"/>
      <c r="JLB503" s="658"/>
      <c r="JLC503" s="658"/>
      <c r="JLD503" s="658"/>
      <c r="JLE503" s="658"/>
      <c r="JLF503" s="658"/>
      <c r="JLG503" s="658"/>
      <c r="JLH503" s="658"/>
      <c r="JLI503" s="658"/>
      <c r="JLJ503" s="658"/>
      <c r="JLK503" s="658"/>
      <c r="JLL503" s="658"/>
      <c r="JLM503" s="658"/>
      <c r="JLN503" s="658"/>
      <c r="JLO503" s="658"/>
      <c r="JLP503" s="658"/>
      <c r="JLQ503" s="658"/>
      <c r="JLR503" s="658"/>
      <c r="JLS503" s="658"/>
      <c r="JLT503" s="658"/>
      <c r="JLU503" s="658"/>
      <c r="JLV503" s="658"/>
      <c r="JLW503" s="658"/>
      <c r="JLX503" s="658"/>
      <c r="JLY503" s="658"/>
      <c r="JLZ503" s="658"/>
      <c r="JMA503" s="658"/>
      <c r="JMB503" s="658"/>
      <c r="JMC503" s="658"/>
      <c r="JMD503" s="658"/>
      <c r="JME503" s="658"/>
      <c r="JMF503" s="658"/>
      <c r="JMG503" s="658"/>
      <c r="JMH503" s="658"/>
      <c r="JMI503" s="658"/>
      <c r="JMJ503" s="658"/>
      <c r="JMK503" s="658"/>
      <c r="JML503" s="658"/>
      <c r="JMM503" s="658"/>
      <c r="JMN503" s="658"/>
      <c r="JMO503" s="658"/>
      <c r="JMP503" s="658"/>
      <c r="JMQ503" s="658"/>
      <c r="JMR503" s="658"/>
      <c r="JMS503" s="658"/>
      <c r="JMT503" s="658"/>
      <c r="JMU503" s="658"/>
      <c r="JMV503" s="658"/>
      <c r="JMW503" s="658"/>
      <c r="JMX503" s="658"/>
      <c r="JMY503" s="658"/>
      <c r="JMZ503" s="658"/>
      <c r="JNA503" s="658"/>
      <c r="JNB503" s="658"/>
      <c r="JNC503" s="658"/>
      <c r="JND503" s="658"/>
      <c r="JNE503" s="658"/>
      <c r="JNF503" s="658"/>
      <c r="JNG503" s="658"/>
      <c r="JNH503" s="658"/>
      <c r="JNI503" s="658"/>
      <c r="JNJ503" s="658"/>
      <c r="JNK503" s="658"/>
      <c r="JNL503" s="658"/>
      <c r="JNM503" s="658"/>
      <c r="JNN503" s="658"/>
      <c r="JNO503" s="658"/>
      <c r="JNP503" s="658"/>
      <c r="JNQ503" s="658"/>
      <c r="JNR503" s="658"/>
      <c r="JNS503" s="658"/>
      <c r="JNT503" s="658"/>
      <c r="JNU503" s="658"/>
      <c r="JNV503" s="658"/>
      <c r="JNW503" s="658"/>
      <c r="JNX503" s="658"/>
      <c r="JNY503" s="658"/>
      <c r="JNZ503" s="658"/>
      <c r="JOA503" s="658"/>
      <c r="JOB503" s="658"/>
      <c r="JOC503" s="658"/>
      <c r="JOD503" s="658"/>
      <c r="JOE503" s="658"/>
      <c r="JOF503" s="658"/>
      <c r="JOG503" s="658"/>
      <c r="JOH503" s="658"/>
      <c r="JOI503" s="658"/>
      <c r="JOJ503" s="658"/>
      <c r="JOK503" s="658"/>
      <c r="JOL503" s="658"/>
      <c r="JOM503" s="658"/>
      <c r="JON503" s="658"/>
      <c r="JOO503" s="658"/>
      <c r="JOP503" s="658"/>
      <c r="JOQ503" s="658"/>
      <c r="JOR503" s="658"/>
      <c r="JOS503" s="658"/>
      <c r="JOT503" s="658"/>
      <c r="JOU503" s="658"/>
      <c r="JOV503" s="658"/>
      <c r="JOW503" s="658"/>
      <c r="JOX503" s="658"/>
      <c r="JOY503" s="658"/>
      <c r="JOZ503" s="658"/>
      <c r="JPA503" s="658"/>
      <c r="JPB503" s="658"/>
      <c r="JPC503" s="658"/>
      <c r="JPD503" s="658"/>
      <c r="JPE503" s="658"/>
      <c r="JPF503" s="658"/>
      <c r="JPG503" s="658"/>
      <c r="JPH503" s="658"/>
      <c r="JPI503" s="658"/>
      <c r="JPJ503" s="658"/>
      <c r="JPK503" s="658"/>
      <c r="JPL503" s="658"/>
      <c r="JPM503" s="658"/>
      <c r="JPN503" s="658"/>
      <c r="JPO503" s="658"/>
      <c r="JPP503" s="658"/>
      <c r="JPQ503" s="658"/>
      <c r="JPR503" s="658"/>
      <c r="JPS503" s="658"/>
      <c r="JPT503" s="658"/>
      <c r="JPU503" s="658"/>
      <c r="JPV503" s="658"/>
      <c r="JPW503" s="658"/>
      <c r="JPX503" s="658"/>
      <c r="JPY503" s="658"/>
      <c r="JPZ503" s="658"/>
      <c r="JQA503" s="658"/>
      <c r="JQB503" s="658"/>
      <c r="JQC503" s="658"/>
      <c r="JQD503" s="658"/>
      <c r="JQE503" s="658"/>
      <c r="JQF503" s="658"/>
      <c r="JQG503" s="658"/>
      <c r="JQH503" s="658"/>
      <c r="JQI503" s="658"/>
      <c r="JQJ503" s="658"/>
      <c r="JQK503" s="658"/>
      <c r="JQL503" s="658"/>
      <c r="JQM503" s="658"/>
      <c r="JQN503" s="658"/>
      <c r="JQO503" s="658"/>
      <c r="JQP503" s="658"/>
      <c r="JQQ503" s="658"/>
      <c r="JQR503" s="658"/>
      <c r="JQS503" s="658"/>
      <c r="JQT503" s="658"/>
      <c r="JQU503" s="658"/>
      <c r="JQV503" s="658"/>
      <c r="JQW503" s="658"/>
      <c r="JQX503" s="658"/>
      <c r="JQY503" s="658"/>
      <c r="JQZ503" s="658"/>
      <c r="JRA503" s="658"/>
      <c r="JRB503" s="658"/>
      <c r="JRC503" s="658"/>
      <c r="JRD503" s="658"/>
      <c r="JRE503" s="658"/>
      <c r="JRF503" s="658"/>
      <c r="JRG503" s="658"/>
      <c r="JRH503" s="658"/>
      <c r="JRI503" s="658"/>
      <c r="JRJ503" s="658"/>
      <c r="JRK503" s="658"/>
      <c r="JRL503" s="658"/>
      <c r="JRM503" s="658"/>
      <c r="JRN503" s="658"/>
      <c r="JRO503" s="658"/>
      <c r="JRP503" s="658"/>
      <c r="JRQ503" s="658"/>
      <c r="JRR503" s="658"/>
      <c r="JRS503" s="658"/>
      <c r="JRT503" s="658"/>
      <c r="JRU503" s="658"/>
      <c r="JRV503" s="658"/>
      <c r="JRW503" s="658"/>
      <c r="JRX503" s="658"/>
      <c r="JRY503" s="658"/>
      <c r="JRZ503" s="658"/>
      <c r="JSA503" s="658"/>
      <c r="JSB503" s="658"/>
      <c r="JSC503" s="658"/>
      <c r="JSD503" s="658"/>
      <c r="JSE503" s="658"/>
      <c r="JSF503" s="658"/>
      <c r="JSG503" s="658"/>
      <c r="JSH503" s="658"/>
      <c r="JSI503" s="658"/>
      <c r="JSJ503" s="658"/>
      <c r="JSK503" s="658"/>
      <c r="JSL503" s="658"/>
      <c r="JSM503" s="658"/>
      <c r="JSN503" s="658"/>
      <c r="JSO503" s="658"/>
      <c r="JSP503" s="658"/>
      <c r="JSQ503" s="658"/>
      <c r="JSR503" s="658"/>
      <c r="JSS503" s="658"/>
      <c r="JST503" s="658"/>
      <c r="JSU503" s="658"/>
      <c r="JSV503" s="658"/>
      <c r="JSW503" s="658"/>
      <c r="JSX503" s="658"/>
      <c r="JSY503" s="658"/>
      <c r="JSZ503" s="658"/>
      <c r="JTA503" s="658"/>
      <c r="JTB503" s="658"/>
      <c r="JTC503" s="658"/>
      <c r="JTD503" s="658"/>
      <c r="JTE503" s="658"/>
      <c r="JTF503" s="658"/>
      <c r="JTG503" s="658"/>
      <c r="JTH503" s="658"/>
      <c r="JTI503" s="658"/>
      <c r="JTJ503" s="658"/>
      <c r="JTK503" s="658"/>
      <c r="JTL503" s="658"/>
      <c r="JTM503" s="658"/>
      <c r="JTN503" s="658"/>
      <c r="JTO503" s="658"/>
      <c r="JTP503" s="658"/>
      <c r="JTQ503" s="658"/>
      <c r="JTR503" s="658"/>
      <c r="JTS503" s="658"/>
      <c r="JTT503" s="658"/>
      <c r="JTU503" s="658"/>
      <c r="JTV503" s="658"/>
      <c r="JTW503" s="658"/>
      <c r="JTX503" s="658"/>
      <c r="JTY503" s="658"/>
      <c r="JTZ503" s="658"/>
      <c r="JUA503" s="658"/>
      <c r="JUB503" s="658"/>
      <c r="JUC503" s="658"/>
      <c r="JUD503" s="658"/>
      <c r="JUE503" s="658"/>
      <c r="JUF503" s="658"/>
      <c r="JUG503" s="658"/>
      <c r="JUH503" s="658"/>
      <c r="JUI503" s="658"/>
      <c r="JUJ503" s="658"/>
      <c r="JUK503" s="658"/>
      <c r="JUL503" s="658"/>
      <c r="JUM503" s="658"/>
      <c r="JUN503" s="658"/>
      <c r="JUO503" s="658"/>
      <c r="JUP503" s="658"/>
      <c r="JUQ503" s="658"/>
      <c r="JUR503" s="658"/>
      <c r="JUS503" s="658"/>
      <c r="JUT503" s="658"/>
      <c r="JUU503" s="658"/>
      <c r="JUV503" s="658"/>
      <c r="JUW503" s="658"/>
      <c r="JUX503" s="658"/>
      <c r="JUY503" s="658"/>
      <c r="JUZ503" s="658"/>
      <c r="JVA503" s="658"/>
      <c r="JVB503" s="658"/>
      <c r="JVC503" s="658"/>
      <c r="JVD503" s="658"/>
      <c r="JVE503" s="658"/>
      <c r="JVF503" s="658"/>
      <c r="JVG503" s="658"/>
      <c r="JVH503" s="658"/>
      <c r="JVI503" s="658"/>
      <c r="JVJ503" s="658"/>
      <c r="JVK503" s="658"/>
      <c r="JVL503" s="658"/>
      <c r="JVM503" s="658"/>
      <c r="JVN503" s="658"/>
      <c r="JVO503" s="658"/>
      <c r="JVP503" s="658"/>
      <c r="JVQ503" s="658"/>
      <c r="JVR503" s="658"/>
      <c r="JVS503" s="658"/>
      <c r="JVT503" s="658"/>
      <c r="JVU503" s="658"/>
      <c r="JVV503" s="658"/>
      <c r="JVW503" s="658"/>
      <c r="JVX503" s="658"/>
      <c r="JVY503" s="658"/>
      <c r="JVZ503" s="658"/>
      <c r="JWA503" s="658"/>
      <c r="JWB503" s="658"/>
      <c r="JWC503" s="658"/>
      <c r="JWD503" s="658"/>
      <c r="JWE503" s="658"/>
      <c r="JWF503" s="658"/>
      <c r="JWG503" s="658"/>
      <c r="JWH503" s="658"/>
      <c r="JWI503" s="658"/>
      <c r="JWJ503" s="658"/>
      <c r="JWK503" s="658"/>
      <c r="JWL503" s="658"/>
      <c r="JWM503" s="658"/>
      <c r="JWN503" s="658"/>
      <c r="JWO503" s="658"/>
      <c r="JWP503" s="658"/>
      <c r="JWQ503" s="658"/>
      <c r="JWR503" s="658"/>
      <c r="JWS503" s="658"/>
      <c r="JWT503" s="658"/>
      <c r="JWU503" s="658"/>
      <c r="JWV503" s="658"/>
      <c r="JWW503" s="658"/>
      <c r="JWX503" s="658"/>
      <c r="JWY503" s="658"/>
      <c r="JWZ503" s="658"/>
      <c r="JXA503" s="658"/>
      <c r="JXB503" s="658"/>
      <c r="JXC503" s="658"/>
      <c r="JXD503" s="658"/>
      <c r="JXE503" s="658"/>
      <c r="JXF503" s="658"/>
      <c r="JXG503" s="658"/>
      <c r="JXH503" s="658"/>
      <c r="JXI503" s="658"/>
      <c r="JXJ503" s="658"/>
      <c r="JXK503" s="658"/>
      <c r="JXL503" s="658"/>
      <c r="JXM503" s="658"/>
      <c r="JXN503" s="658"/>
      <c r="JXO503" s="658"/>
      <c r="JXP503" s="658"/>
      <c r="JXQ503" s="658"/>
      <c r="JXR503" s="658"/>
      <c r="JXS503" s="658"/>
      <c r="JXT503" s="658"/>
      <c r="JXU503" s="658"/>
      <c r="JXV503" s="658"/>
      <c r="JXW503" s="658"/>
      <c r="JXX503" s="658"/>
      <c r="JXY503" s="658"/>
      <c r="JXZ503" s="658"/>
      <c r="JYA503" s="658"/>
      <c r="JYB503" s="658"/>
      <c r="JYC503" s="658"/>
      <c r="JYD503" s="658"/>
      <c r="JYE503" s="658"/>
      <c r="JYF503" s="658"/>
      <c r="JYG503" s="658"/>
      <c r="JYH503" s="658"/>
      <c r="JYI503" s="658"/>
      <c r="JYJ503" s="658"/>
      <c r="JYK503" s="658"/>
      <c r="JYL503" s="658"/>
      <c r="JYM503" s="658"/>
      <c r="JYN503" s="658"/>
      <c r="JYO503" s="658"/>
      <c r="JYP503" s="658"/>
      <c r="JYQ503" s="658"/>
      <c r="JYR503" s="658"/>
      <c r="JYS503" s="658"/>
      <c r="JYT503" s="658"/>
      <c r="JYU503" s="658"/>
      <c r="JYV503" s="658"/>
      <c r="JYW503" s="658"/>
      <c r="JYX503" s="658"/>
      <c r="JYY503" s="658"/>
      <c r="JYZ503" s="658"/>
      <c r="JZA503" s="658"/>
      <c r="JZB503" s="658"/>
      <c r="JZC503" s="658"/>
      <c r="JZD503" s="658"/>
      <c r="JZE503" s="658"/>
      <c r="JZF503" s="658"/>
      <c r="JZG503" s="658"/>
      <c r="JZH503" s="658"/>
      <c r="JZI503" s="658"/>
      <c r="JZJ503" s="658"/>
      <c r="JZK503" s="658"/>
      <c r="JZL503" s="658"/>
      <c r="JZM503" s="658"/>
      <c r="JZN503" s="658"/>
      <c r="JZO503" s="658"/>
      <c r="JZP503" s="658"/>
      <c r="JZQ503" s="658"/>
      <c r="JZR503" s="658"/>
      <c r="JZS503" s="658"/>
      <c r="JZT503" s="658"/>
      <c r="JZU503" s="658"/>
      <c r="JZV503" s="658"/>
      <c r="JZW503" s="658"/>
      <c r="JZX503" s="658"/>
      <c r="JZY503" s="658"/>
      <c r="JZZ503" s="658"/>
      <c r="KAA503" s="658"/>
      <c r="KAB503" s="658"/>
      <c r="KAC503" s="658"/>
      <c r="KAD503" s="658"/>
      <c r="KAE503" s="658"/>
      <c r="KAF503" s="658"/>
      <c r="KAG503" s="658"/>
      <c r="KAH503" s="658"/>
      <c r="KAI503" s="658"/>
      <c r="KAJ503" s="658"/>
      <c r="KAK503" s="658"/>
      <c r="KAL503" s="658"/>
      <c r="KAM503" s="658"/>
      <c r="KAN503" s="658"/>
      <c r="KAO503" s="658"/>
      <c r="KAP503" s="658"/>
      <c r="KAQ503" s="658"/>
      <c r="KAR503" s="658"/>
      <c r="KAS503" s="658"/>
      <c r="KAT503" s="658"/>
      <c r="KAU503" s="658"/>
      <c r="KAV503" s="658"/>
      <c r="KAW503" s="658"/>
      <c r="KAX503" s="658"/>
      <c r="KAY503" s="658"/>
      <c r="KAZ503" s="658"/>
      <c r="KBA503" s="658"/>
      <c r="KBB503" s="658"/>
      <c r="KBC503" s="658"/>
      <c r="KBD503" s="658"/>
      <c r="KBE503" s="658"/>
      <c r="KBF503" s="658"/>
      <c r="KBG503" s="658"/>
      <c r="KBH503" s="658"/>
      <c r="KBI503" s="658"/>
      <c r="KBJ503" s="658"/>
      <c r="KBK503" s="658"/>
      <c r="KBL503" s="658"/>
      <c r="KBM503" s="658"/>
      <c r="KBN503" s="658"/>
      <c r="KBO503" s="658"/>
      <c r="KBP503" s="658"/>
      <c r="KBQ503" s="658"/>
      <c r="KBR503" s="658"/>
      <c r="KBS503" s="658"/>
      <c r="KBT503" s="658"/>
      <c r="KBU503" s="658"/>
      <c r="KBV503" s="658"/>
      <c r="KBW503" s="658"/>
      <c r="KBX503" s="658"/>
      <c r="KBY503" s="658"/>
      <c r="KBZ503" s="658"/>
      <c r="KCA503" s="658"/>
      <c r="KCB503" s="658"/>
      <c r="KCC503" s="658"/>
      <c r="KCD503" s="658"/>
      <c r="KCE503" s="658"/>
      <c r="KCF503" s="658"/>
      <c r="KCG503" s="658"/>
      <c r="KCH503" s="658"/>
      <c r="KCI503" s="658"/>
      <c r="KCJ503" s="658"/>
      <c r="KCK503" s="658"/>
      <c r="KCL503" s="658"/>
      <c r="KCM503" s="658"/>
      <c r="KCN503" s="658"/>
      <c r="KCO503" s="658"/>
      <c r="KCP503" s="658"/>
      <c r="KCQ503" s="658"/>
      <c r="KCR503" s="658"/>
      <c r="KCS503" s="658"/>
      <c r="KCT503" s="658"/>
      <c r="KCU503" s="658"/>
      <c r="KCV503" s="658"/>
      <c r="KCW503" s="658"/>
      <c r="KCX503" s="658"/>
      <c r="KCY503" s="658"/>
      <c r="KCZ503" s="658"/>
      <c r="KDA503" s="658"/>
      <c r="KDB503" s="658"/>
      <c r="KDC503" s="658"/>
      <c r="KDD503" s="658"/>
      <c r="KDE503" s="658"/>
      <c r="KDF503" s="658"/>
      <c r="KDG503" s="658"/>
      <c r="KDH503" s="658"/>
      <c r="KDI503" s="658"/>
      <c r="KDJ503" s="658"/>
      <c r="KDK503" s="658"/>
      <c r="KDL503" s="658"/>
      <c r="KDM503" s="658"/>
      <c r="KDN503" s="658"/>
      <c r="KDO503" s="658"/>
      <c r="KDP503" s="658"/>
      <c r="KDQ503" s="658"/>
      <c r="KDR503" s="658"/>
      <c r="KDS503" s="658"/>
      <c r="KDT503" s="658"/>
      <c r="KDU503" s="658"/>
      <c r="KDV503" s="658"/>
      <c r="KDW503" s="658"/>
      <c r="KDX503" s="658"/>
      <c r="KDY503" s="658"/>
      <c r="KDZ503" s="658"/>
      <c r="KEA503" s="658"/>
      <c r="KEB503" s="658"/>
      <c r="KEC503" s="658"/>
      <c r="KED503" s="658"/>
      <c r="KEE503" s="658"/>
      <c r="KEF503" s="658"/>
      <c r="KEG503" s="658"/>
      <c r="KEH503" s="658"/>
      <c r="KEI503" s="658"/>
      <c r="KEJ503" s="658"/>
      <c r="KEK503" s="658"/>
      <c r="KEL503" s="658"/>
      <c r="KEM503" s="658"/>
      <c r="KEN503" s="658"/>
      <c r="KEO503" s="658"/>
      <c r="KEP503" s="658"/>
      <c r="KEQ503" s="658"/>
      <c r="KER503" s="658"/>
      <c r="KES503" s="658"/>
      <c r="KET503" s="658"/>
      <c r="KEU503" s="658"/>
      <c r="KEV503" s="658"/>
      <c r="KEW503" s="658"/>
      <c r="KEX503" s="658"/>
      <c r="KEY503" s="658"/>
      <c r="KEZ503" s="658"/>
      <c r="KFA503" s="658"/>
      <c r="KFB503" s="658"/>
      <c r="KFC503" s="658"/>
      <c r="KFD503" s="658"/>
      <c r="KFE503" s="658"/>
      <c r="KFF503" s="658"/>
      <c r="KFG503" s="658"/>
      <c r="KFH503" s="658"/>
      <c r="KFI503" s="658"/>
      <c r="KFJ503" s="658"/>
      <c r="KFK503" s="658"/>
      <c r="KFL503" s="658"/>
      <c r="KFM503" s="658"/>
      <c r="KFN503" s="658"/>
      <c r="KFO503" s="658"/>
      <c r="KFP503" s="658"/>
      <c r="KFQ503" s="658"/>
      <c r="KFR503" s="658"/>
      <c r="KFS503" s="658"/>
      <c r="KFT503" s="658"/>
      <c r="KFU503" s="658"/>
      <c r="KFV503" s="658"/>
      <c r="KFW503" s="658"/>
      <c r="KFX503" s="658"/>
      <c r="KFY503" s="658"/>
      <c r="KFZ503" s="658"/>
      <c r="KGA503" s="658"/>
      <c r="KGB503" s="658"/>
      <c r="KGC503" s="658"/>
      <c r="KGD503" s="658"/>
      <c r="KGE503" s="658"/>
      <c r="KGF503" s="658"/>
      <c r="KGG503" s="658"/>
      <c r="KGH503" s="658"/>
      <c r="KGI503" s="658"/>
      <c r="KGJ503" s="658"/>
      <c r="KGK503" s="658"/>
      <c r="KGL503" s="658"/>
      <c r="KGM503" s="658"/>
      <c r="KGN503" s="658"/>
      <c r="KGO503" s="658"/>
      <c r="KGP503" s="658"/>
      <c r="KGQ503" s="658"/>
      <c r="KGR503" s="658"/>
      <c r="KGS503" s="658"/>
      <c r="KGT503" s="658"/>
      <c r="KGU503" s="658"/>
      <c r="KGV503" s="658"/>
      <c r="KGW503" s="658"/>
      <c r="KGX503" s="658"/>
      <c r="KGY503" s="658"/>
      <c r="KGZ503" s="658"/>
      <c r="KHA503" s="658"/>
      <c r="KHB503" s="658"/>
      <c r="KHC503" s="658"/>
      <c r="KHD503" s="658"/>
      <c r="KHE503" s="658"/>
      <c r="KHF503" s="658"/>
      <c r="KHG503" s="658"/>
      <c r="KHH503" s="658"/>
      <c r="KHI503" s="658"/>
      <c r="KHJ503" s="658"/>
      <c r="KHK503" s="658"/>
      <c r="KHL503" s="658"/>
      <c r="KHM503" s="658"/>
      <c r="KHN503" s="658"/>
      <c r="KHO503" s="658"/>
      <c r="KHP503" s="658"/>
      <c r="KHQ503" s="658"/>
      <c r="KHR503" s="658"/>
      <c r="KHS503" s="658"/>
      <c r="KHT503" s="658"/>
      <c r="KHU503" s="658"/>
      <c r="KHV503" s="658"/>
      <c r="KHW503" s="658"/>
      <c r="KHX503" s="658"/>
      <c r="KHY503" s="658"/>
      <c r="KHZ503" s="658"/>
      <c r="KIA503" s="658"/>
      <c r="KIB503" s="658"/>
      <c r="KIC503" s="658"/>
      <c r="KID503" s="658"/>
      <c r="KIE503" s="658"/>
      <c r="KIF503" s="658"/>
      <c r="KIG503" s="658"/>
      <c r="KIH503" s="658"/>
      <c r="KII503" s="658"/>
      <c r="KIJ503" s="658"/>
      <c r="KIK503" s="658"/>
      <c r="KIL503" s="658"/>
      <c r="KIM503" s="658"/>
      <c r="KIN503" s="658"/>
      <c r="KIO503" s="658"/>
      <c r="KIP503" s="658"/>
      <c r="KIQ503" s="658"/>
      <c r="KIR503" s="658"/>
      <c r="KIS503" s="658"/>
      <c r="KIT503" s="658"/>
      <c r="KIU503" s="658"/>
      <c r="KIV503" s="658"/>
      <c r="KIW503" s="658"/>
      <c r="KIX503" s="658"/>
      <c r="KIY503" s="658"/>
      <c r="KIZ503" s="658"/>
      <c r="KJA503" s="658"/>
      <c r="KJB503" s="658"/>
      <c r="KJC503" s="658"/>
      <c r="KJD503" s="658"/>
      <c r="KJE503" s="658"/>
      <c r="KJF503" s="658"/>
      <c r="KJG503" s="658"/>
      <c r="KJH503" s="658"/>
      <c r="KJI503" s="658"/>
      <c r="KJJ503" s="658"/>
      <c r="KJK503" s="658"/>
      <c r="KJL503" s="658"/>
      <c r="KJM503" s="658"/>
      <c r="KJN503" s="658"/>
      <c r="KJO503" s="658"/>
      <c r="KJP503" s="658"/>
      <c r="KJQ503" s="658"/>
      <c r="KJR503" s="658"/>
      <c r="KJS503" s="658"/>
      <c r="KJT503" s="658"/>
      <c r="KJU503" s="658"/>
      <c r="KJV503" s="658"/>
      <c r="KJW503" s="658"/>
      <c r="KJX503" s="658"/>
      <c r="KJY503" s="658"/>
      <c r="KJZ503" s="658"/>
      <c r="KKA503" s="658"/>
      <c r="KKB503" s="658"/>
      <c r="KKC503" s="658"/>
      <c r="KKD503" s="658"/>
      <c r="KKE503" s="658"/>
      <c r="KKF503" s="658"/>
      <c r="KKG503" s="658"/>
      <c r="KKH503" s="658"/>
      <c r="KKI503" s="658"/>
      <c r="KKJ503" s="658"/>
      <c r="KKK503" s="658"/>
      <c r="KKL503" s="658"/>
      <c r="KKM503" s="658"/>
      <c r="KKN503" s="658"/>
      <c r="KKO503" s="658"/>
      <c r="KKP503" s="658"/>
      <c r="KKQ503" s="658"/>
      <c r="KKR503" s="658"/>
      <c r="KKS503" s="658"/>
      <c r="KKT503" s="658"/>
      <c r="KKU503" s="658"/>
      <c r="KKV503" s="658"/>
      <c r="KKW503" s="658"/>
      <c r="KKX503" s="658"/>
      <c r="KKY503" s="658"/>
      <c r="KKZ503" s="658"/>
      <c r="KLA503" s="658"/>
      <c r="KLB503" s="658"/>
      <c r="KLC503" s="658"/>
      <c r="KLD503" s="658"/>
      <c r="KLE503" s="658"/>
      <c r="KLF503" s="658"/>
      <c r="KLG503" s="658"/>
      <c r="KLH503" s="658"/>
      <c r="KLI503" s="658"/>
      <c r="KLJ503" s="658"/>
      <c r="KLK503" s="658"/>
      <c r="KLL503" s="658"/>
      <c r="KLM503" s="658"/>
      <c r="KLN503" s="658"/>
      <c r="KLO503" s="658"/>
      <c r="KLP503" s="658"/>
      <c r="KLQ503" s="658"/>
      <c r="KLR503" s="658"/>
      <c r="KLS503" s="658"/>
      <c r="KLT503" s="658"/>
      <c r="KLU503" s="658"/>
      <c r="KLV503" s="658"/>
      <c r="KLW503" s="658"/>
      <c r="KLX503" s="658"/>
      <c r="KLY503" s="658"/>
      <c r="KLZ503" s="658"/>
      <c r="KMA503" s="658"/>
      <c r="KMB503" s="658"/>
      <c r="KMC503" s="658"/>
      <c r="KMD503" s="658"/>
      <c r="KME503" s="658"/>
      <c r="KMF503" s="658"/>
      <c r="KMG503" s="658"/>
      <c r="KMH503" s="658"/>
      <c r="KMI503" s="658"/>
      <c r="KMJ503" s="658"/>
      <c r="KMK503" s="658"/>
      <c r="KML503" s="658"/>
      <c r="KMM503" s="658"/>
      <c r="KMN503" s="658"/>
      <c r="KMO503" s="658"/>
      <c r="KMP503" s="658"/>
      <c r="KMQ503" s="658"/>
      <c r="KMR503" s="658"/>
      <c r="KMS503" s="658"/>
      <c r="KMT503" s="658"/>
      <c r="KMU503" s="658"/>
      <c r="KMV503" s="658"/>
      <c r="KMW503" s="658"/>
      <c r="KMX503" s="658"/>
      <c r="KMY503" s="658"/>
      <c r="KMZ503" s="658"/>
      <c r="KNA503" s="658"/>
      <c r="KNB503" s="658"/>
      <c r="KNC503" s="658"/>
      <c r="KND503" s="658"/>
      <c r="KNE503" s="658"/>
      <c r="KNF503" s="658"/>
      <c r="KNG503" s="658"/>
      <c r="KNH503" s="658"/>
      <c r="KNI503" s="658"/>
      <c r="KNJ503" s="658"/>
      <c r="KNK503" s="658"/>
      <c r="KNL503" s="658"/>
      <c r="KNM503" s="658"/>
      <c r="KNN503" s="658"/>
      <c r="KNO503" s="658"/>
      <c r="KNP503" s="658"/>
      <c r="KNQ503" s="658"/>
      <c r="KNR503" s="658"/>
      <c r="KNS503" s="658"/>
      <c r="KNT503" s="658"/>
      <c r="KNU503" s="658"/>
      <c r="KNV503" s="658"/>
      <c r="KNW503" s="658"/>
      <c r="KNX503" s="658"/>
      <c r="KNY503" s="658"/>
      <c r="KNZ503" s="658"/>
      <c r="KOA503" s="658"/>
      <c r="KOB503" s="658"/>
      <c r="KOC503" s="658"/>
      <c r="KOD503" s="658"/>
      <c r="KOE503" s="658"/>
      <c r="KOF503" s="658"/>
      <c r="KOG503" s="658"/>
      <c r="KOH503" s="658"/>
      <c r="KOI503" s="658"/>
      <c r="KOJ503" s="658"/>
      <c r="KOK503" s="658"/>
      <c r="KOL503" s="658"/>
      <c r="KOM503" s="658"/>
      <c r="KON503" s="658"/>
      <c r="KOO503" s="658"/>
      <c r="KOP503" s="658"/>
      <c r="KOQ503" s="658"/>
      <c r="KOR503" s="658"/>
      <c r="KOS503" s="658"/>
      <c r="KOT503" s="658"/>
      <c r="KOU503" s="658"/>
      <c r="KOV503" s="658"/>
      <c r="KOW503" s="658"/>
      <c r="KOX503" s="658"/>
      <c r="KOY503" s="658"/>
      <c r="KOZ503" s="658"/>
      <c r="KPA503" s="658"/>
      <c r="KPB503" s="658"/>
      <c r="KPC503" s="658"/>
      <c r="KPD503" s="658"/>
      <c r="KPE503" s="658"/>
      <c r="KPF503" s="658"/>
      <c r="KPG503" s="658"/>
      <c r="KPH503" s="658"/>
      <c r="KPI503" s="658"/>
      <c r="KPJ503" s="658"/>
      <c r="KPK503" s="658"/>
      <c r="KPL503" s="658"/>
      <c r="KPM503" s="658"/>
      <c r="KPN503" s="658"/>
      <c r="KPO503" s="658"/>
      <c r="KPP503" s="658"/>
      <c r="KPQ503" s="658"/>
      <c r="KPR503" s="658"/>
      <c r="KPS503" s="658"/>
      <c r="KPT503" s="658"/>
      <c r="KPU503" s="658"/>
      <c r="KPV503" s="658"/>
      <c r="KPW503" s="658"/>
      <c r="KPX503" s="658"/>
      <c r="KPY503" s="658"/>
      <c r="KPZ503" s="658"/>
      <c r="KQA503" s="658"/>
      <c r="KQB503" s="658"/>
      <c r="KQC503" s="658"/>
      <c r="KQD503" s="658"/>
      <c r="KQE503" s="658"/>
      <c r="KQF503" s="658"/>
      <c r="KQG503" s="658"/>
      <c r="KQH503" s="658"/>
      <c r="KQI503" s="658"/>
      <c r="KQJ503" s="658"/>
      <c r="KQK503" s="658"/>
      <c r="KQL503" s="658"/>
      <c r="KQM503" s="658"/>
      <c r="KQN503" s="658"/>
      <c r="KQO503" s="658"/>
      <c r="KQP503" s="658"/>
      <c r="KQQ503" s="658"/>
      <c r="KQR503" s="658"/>
      <c r="KQS503" s="658"/>
      <c r="KQT503" s="658"/>
      <c r="KQU503" s="658"/>
      <c r="KQV503" s="658"/>
      <c r="KQW503" s="658"/>
      <c r="KQX503" s="658"/>
      <c r="KQY503" s="658"/>
      <c r="KQZ503" s="658"/>
      <c r="KRA503" s="658"/>
      <c r="KRB503" s="658"/>
      <c r="KRC503" s="658"/>
      <c r="KRD503" s="658"/>
      <c r="KRE503" s="658"/>
      <c r="KRF503" s="658"/>
      <c r="KRG503" s="658"/>
      <c r="KRH503" s="658"/>
      <c r="KRI503" s="658"/>
      <c r="KRJ503" s="658"/>
      <c r="KRK503" s="658"/>
      <c r="KRL503" s="658"/>
      <c r="KRM503" s="658"/>
      <c r="KRN503" s="658"/>
      <c r="KRO503" s="658"/>
      <c r="KRP503" s="658"/>
      <c r="KRQ503" s="658"/>
      <c r="KRR503" s="658"/>
      <c r="KRS503" s="658"/>
      <c r="KRT503" s="658"/>
      <c r="KRU503" s="658"/>
      <c r="KRV503" s="658"/>
      <c r="KRW503" s="658"/>
      <c r="KRX503" s="658"/>
      <c r="KRY503" s="658"/>
      <c r="KRZ503" s="658"/>
      <c r="KSA503" s="658"/>
      <c r="KSB503" s="658"/>
      <c r="KSC503" s="658"/>
      <c r="KSD503" s="658"/>
      <c r="KSE503" s="658"/>
      <c r="KSF503" s="658"/>
      <c r="KSG503" s="658"/>
      <c r="KSH503" s="658"/>
      <c r="KSI503" s="658"/>
      <c r="KSJ503" s="658"/>
      <c r="KSK503" s="658"/>
      <c r="KSL503" s="658"/>
      <c r="KSM503" s="658"/>
      <c r="KSN503" s="658"/>
      <c r="KSO503" s="658"/>
      <c r="KSP503" s="658"/>
      <c r="KSQ503" s="658"/>
      <c r="KSR503" s="658"/>
      <c r="KSS503" s="658"/>
      <c r="KST503" s="658"/>
      <c r="KSU503" s="658"/>
      <c r="KSV503" s="658"/>
      <c r="KSW503" s="658"/>
      <c r="KSX503" s="658"/>
      <c r="KSY503" s="658"/>
      <c r="KSZ503" s="658"/>
      <c r="KTA503" s="658"/>
      <c r="KTB503" s="658"/>
      <c r="KTC503" s="658"/>
      <c r="KTD503" s="658"/>
      <c r="KTE503" s="658"/>
      <c r="KTF503" s="658"/>
      <c r="KTG503" s="658"/>
      <c r="KTH503" s="658"/>
      <c r="KTI503" s="658"/>
      <c r="KTJ503" s="658"/>
      <c r="KTK503" s="658"/>
      <c r="KTL503" s="658"/>
      <c r="KTM503" s="658"/>
      <c r="KTN503" s="658"/>
      <c r="KTO503" s="658"/>
      <c r="KTP503" s="658"/>
      <c r="KTQ503" s="658"/>
      <c r="KTR503" s="658"/>
      <c r="KTS503" s="658"/>
      <c r="KTT503" s="658"/>
      <c r="KTU503" s="658"/>
      <c r="KTV503" s="658"/>
      <c r="KTW503" s="658"/>
      <c r="KTX503" s="658"/>
      <c r="KTY503" s="658"/>
      <c r="KTZ503" s="658"/>
      <c r="KUA503" s="658"/>
      <c r="KUB503" s="658"/>
      <c r="KUC503" s="658"/>
      <c r="KUD503" s="658"/>
      <c r="KUE503" s="658"/>
      <c r="KUF503" s="658"/>
      <c r="KUG503" s="658"/>
      <c r="KUH503" s="658"/>
      <c r="KUI503" s="658"/>
      <c r="KUJ503" s="658"/>
      <c r="KUK503" s="658"/>
      <c r="KUL503" s="658"/>
      <c r="KUM503" s="658"/>
      <c r="KUN503" s="658"/>
      <c r="KUO503" s="658"/>
      <c r="KUP503" s="658"/>
      <c r="KUQ503" s="658"/>
      <c r="KUR503" s="658"/>
      <c r="KUS503" s="658"/>
      <c r="KUT503" s="658"/>
      <c r="KUU503" s="658"/>
      <c r="KUV503" s="658"/>
      <c r="KUW503" s="658"/>
      <c r="KUX503" s="658"/>
      <c r="KUY503" s="658"/>
      <c r="KUZ503" s="658"/>
      <c r="KVA503" s="658"/>
      <c r="KVB503" s="658"/>
      <c r="KVC503" s="658"/>
      <c r="KVD503" s="658"/>
      <c r="KVE503" s="658"/>
      <c r="KVF503" s="658"/>
      <c r="KVG503" s="658"/>
      <c r="KVH503" s="658"/>
      <c r="KVI503" s="658"/>
      <c r="KVJ503" s="658"/>
      <c r="KVK503" s="658"/>
      <c r="KVL503" s="658"/>
      <c r="KVM503" s="658"/>
      <c r="KVN503" s="658"/>
      <c r="KVO503" s="658"/>
      <c r="KVP503" s="658"/>
      <c r="KVQ503" s="658"/>
      <c r="KVR503" s="658"/>
      <c r="KVS503" s="658"/>
      <c r="KVT503" s="658"/>
      <c r="KVU503" s="658"/>
      <c r="KVV503" s="658"/>
      <c r="KVW503" s="658"/>
      <c r="KVX503" s="658"/>
      <c r="KVY503" s="658"/>
      <c r="KVZ503" s="658"/>
      <c r="KWA503" s="658"/>
      <c r="KWB503" s="658"/>
      <c r="KWC503" s="658"/>
      <c r="KWD503" s="658"/>
      <c r="KWE503" s="658"/>
      <c r="KWF503" s="658"/>
      <c r="KWG503" s="658"/>
      <c r="KWH503" s="658"/>
      <c r="KWI503" s="658"/>
      <c r="KWJ503" s="658"/>
      <c r="KWK503" s="658"/>
      <c r="KWL503" s="658"/>
      <c r="KWM503" s="658"/>
      <c r="KWN503" s="658"/>
      <c r="KWO503" s="658"/>
      <c r="KWP503" s="658"/>
      <c r="KWQ503" s="658"/>
      <c r="KWR503" s="658"/>
      <c r="KWS503" s="658"/>
      <c r="KWT503" s="658"/>
      <c r="KWU503" s="658"/>
      <c r="KWV503" s="658"/>
      <c r="KWW503" s="658"/>
      <c r="KWX503" s="658"/>
      <c r="KWY503" s="658"/>
      <c r="KWZ503" s="658"/>
      <c r="KXA503" s="658"/>
      <c r="KXB503" s="658"/>
      <c r="KXC503" s="658"/>
      <c r="KXD503" s="658"/>
      <c r="KXE503" s="658"/>
      <c r="KXF503" s="658"/>
      <c r="KXG503" s="658"/>
      <c r="KXH503" s="658"/>
      <c r="KXI503" s="658"/>
      <c r="KXJ503" s="658"/>
      <c r="KXK503" s="658"/>
      <c r="KXL503" s="658"/>
      <c r="KXM503" s="658"/>
      <c r="KXN503" s="658"/>
      <c r="KXO503" s="658"/>
      <c r="KXP503" s="658"/>
      <c r="KXQ503" s="658"/>
      <c r="KXR503" s="658"/>
      <c r="KXS503" s="658"/>
      <c r="KXT503" s="658"/>
      <c r="KXU503" s="658"/>
      <c r="KXV503" s="658"/>
      <c r="KXW503" s="658"/>
      <c r="KXX503" s="658"/>
      <c r="KXY503" s="658"/>
      <c r="KXZ503" s="658"/>
      <c r="KYA503" s="658"/>
      <c r="KYB503" s="658"/>
      <c r="KYC503" s="658"/>
      <c r="KYD503" s="658"/>
      <c r="KYE503" s="658"/>
      <c r="KYF503" s="658"/>
      <c r="KYG503" s="658"/>
      <c r="KYH503" s="658"/>
      <c r="KYI503" s="658"/>
      <c r="KYJ503" s="658"/>
      <c r="KYK503" s="658"/>
      <c r="KYL503" s="658"/>
      <c r="KYM503" s="658"/>
      <c r="KYN503" s="658"/>
      <c r="KYO503" s="658"/>
      <c r="KYP503" s="658"/>
      <c r="KYQ503" s="658"/>
      <c r="KYR503" s="658"/>
      <c r="KYS503" s="658"/>
      <c r="KYT503" s="658"/>
      <c r="KYU503" s="658"/>
      <c r="KYV503" s="658"/>
      <c r="KYW503" s="658"/>
      <c r="KYX503" s="658"/>
      <c r="KYY503" s="658"/>
      <c r="KYZ503" s="658"/>
      <c r="KZA503" s="658"/>
      <c r="KZB503" s="658"/>
      <c r="KZC503" s="658"/>
      <c r="KZD503" s="658"/>
      <c r="KZE503" s="658"/>
      <c r="KZF503" s="658"/>
      <c r="KZG503" s="658"/>
      <c r="KZH503" s="658"/>
      <c r="KZI503" s="658"/>
      <c r="KZJ503" s="658"/>
      <c r="KZK503" s="658"/>
      <c r="KZL503" s="658"/>
      <c r="KZM503" s="658"/>
      <c r="KZN503" s="658"/>
      <c r="KZO503" s="658"/>
      <c r="KZP503" s="658"/>
      <c r="KZQ503" s="658"/>
      <c r="KZR503" s="658"/>
      <c r="KZS503" s="658"/>
      <c r="KZT503" s="658"/>
      <c r="KZU503" s="658"/>
      <c r="KZV503" s="658"/>
      <c r="KZW503" s="658"/>
      <c r="KZX503" s="658"/>
      <c r="KZY503" s="658"/>
      <c r="KZZ503" s="658"/>
      <c r="LAA503" s="658"/>
      <c r="LAB503" s="658"/>
      <c r="LAC503" s="658"/>
      <c r="LAD503" s="658"/>
      <c r="LAE503" s="658"/>
      <c r="LAF503" s="658"/>
      <c r="LAG503" s="658"/>
      <c r="LAH503" s="658"/>
      <c r="LAI503" s="658"/>
      <c r="LAJ503" s="658"/>
      <c r="LAK503" s="658"/>
      <c r="LAL503" s="658"/>
      <c r="LAM503" s="658"/>
      <c r="LAN503" s="658"/>
      <c r="LAO503" s="658"/>
      <c r="LAP503" s="658"/>
      <c r="LAQ503" s="658"/>
      <c r="LAR503" s="658"/>
      <c r="LAS503" s="658"/>
      <c r="LAT503" s="658"/>
      <c r="LAU503" s="658"/>
      <c r="LAV503" s="658"/>
      <c r="LAW503" s="658"/>
      <c r="LAX503" s="658"/>
      <c r="LAY503" s="658"/>
      <c r="LAZ503" s="658"/>
      <c r="LBA503" s="658"/>
      <c r="LBB503" s="658"/>
      <c r="LBC503" s="658"/>
      <c r="LBD503" s="658"/>
      <c r="LBE503" s="658"/>
      <c r="LBF503" s="658"/>
      <c r="LBG503" s="658"/>
      <c r="LBH503" s="658"/>
      <c r="LBI503" s="658"/>
      <c r="LBJ503" s="658"/>
      <c r="LBK503" s="658"/>
      <c r="LBL503" s="658"/>
      <c r="LBM503" s="658"/>
      <c r="LBN503" s="658"/>
      <c r="LBO503" s="658"/>
      <c r="LBP503" s="658"/>
      <c r="LBQ503" s="658"/>
      <c r="LBR503" s="658"/>
      <c r="LBS503" s="658"/>
      <c r="LBT503" s="658"/>
      <c r="LBU503" s="658"/>
      <c r="LBV503" s="658"/>
      <c r="LBW503" s="658"/>
      <c r="LBX503" s="658"/>
      <c r="LBY503" s="658"/>
      <c r="LBZ503" s="658"/>
      <c r="LCA503" s="658"/>
    </row>
    <row r="504" spans="1:8191" s="170" customFormat="1" hidden="1" x14ac:dyDescent="0.2">
      <c r="A504" s="659"/>
      <c r="B504" s="661"/>
      <c r="C504" s="646"/>
      <c r="D504" s="646" t="s">
        <v>328</v>
      </c>
      <c r="E504" s="547" t="s">
        <v>126</v>
      </c>
      <c r="F504" s="581">
        <v>63987446</v>
      </c>
      <c r="G504" s="582">
        <v>63987446</v>
      </c>
      <c r="H504" s="581">
        <v>0</v>
      </c>
      <c r="I504" s="581">
        <v>0</v>
      </c>
      <c r="J504" s="582">
        <v>0</v>
      </c>
      <c r="K504" s="581">
        <v>0</v>
      </c>
      <c r="L504" s="581">
        <v>0</v>
      </c>
      <c r="M504" s="581">
        <v>0</v>
      </c>
      <c r="N504" s="581">
        <v>0</v>
      </c>
      <c r="O504" s="662"/>
      <c r="P504" s="658"/>
      <c r="Q504" s="658"/>
      <c r="R504" s="658"/>
      <c r="S504" s="658"/>
      <c r="T504" s="658"/>
      <c r="U504" s="658"/>
      <c r="V504" s="658"/>
      <c r="W504" s="658"/>
      <c r="X504" s="658"/>
      <c r="Y504" s="658"/>
      <c r="Z504" s="658"/>
      <c r="AA504" s="658"/>
      <c r="AB504" s="658"/>
      <c r="AC504" s="658"/>
      <c r="AD504" s="658"/>
      <c r="AE504" s="658"/>
      <c r="AF504" s="658"/>
      <c r="AG504" s="658"/>
      <c r="AH504" s="658"/>
      <c r="AI504" s="658"/>
      <c r="AJ504" s="658"/>
      <c r="AK504" s="658"/>
      <c r="AL504" s="658"/>
      <c r="AM504" s="658"/>
      <c r="AN504" s="658"/>
      <c r="AO504" s="658"/>
      <c r="AP504" s="658"/>
      <c r="AQ504" s="658"/>
      <c r="AR504" s="658"/>
      <c r="AS504" s="658"/>
      <c r="AT504" s="658"/>
      <c r="AU504" s="658"/>
      <c r="AV504" s="658"/>
      <c r="AW504" s="658"/>
      <c r="AX504" s="658"/>
      <c r="AY504" s="658"/>
      <c r="AZ504" s="658"/>
      <c r="BA504" s="658"/>
      <c r="BB504" s="658"/>
      <c r="BC504" s="658"/>
      <c r="BD504" s="658"/>
      <c r="BE504" s="658"/>
      <c r="BF504" s="658"/>
      <c r="BG504" s="658"/>
      <c r="BH504" s="658"/>
      <c r="BI504" s="658"/>
      <c r="BJ504" s="658"/>
      <c r="BK504" s="658"/>
      <c r="BL504" s="658"/>
      <c r="BM504" s="658"/>
      <c r="BN504" s="658"/>
      <c r="BO504" s="658"/>
      <c r="BP504" s="658"/>
      <c r="BQ504" s="658"/>
      <c r="BR504" s="658"/>
      <c r="BS504" s="658"/>
      <c r="BT504" s="658"/>
      <c r="BU504" s="658"/>
      <c r="BV504" s="658"/>
      <c r="BW504" s="658"/>
      <c r="BX504" s="658"/>
      <c r="BY504" s="658"/>
      <c r="BZ504" s="658"/>
      <c r="CA504" s="658"/>
      <c r="CB504" s="658"/>
      <c r="CC504" s="658"/>
      <c r="CD504" s="658"/>
      <c r="CE504" s="658"/>
      <c r="CF504" s="658"/>
      <c r="CG504" s="658"/>
      <c r="CH504" s="658"/>
      <c r="CI504" s="658"/>
      <c r="CJ504" s="658"/>
      <c r="CK504" s="658"/>
      <c r="CL504" s="658"/>
      <c r="CM504" s="658"/>
      <c r="CN504" s="658"/>
      <c r="CO504" s="658"/>
      <c r="CP504" s="658"/>
      <c r="CQ504" s="658"/>
      <c r="CR504" s="658"/>
      <c r="CS504" s="658"/>
      <c r="CT504" s="658"/>
      <c r="CU504" s="658"/>
      <c r="CV504" s="658"/>
      <c r="CW504" s="658"/>
      <c r="CX504" s="658"/>
      <c r="CY504" s="658"/>
      <c r="CZ504" s="658"/>
      <c r="DA504" s="658"/>
      <c r="DB504" s="658"/>
      <c r="DC504" s="658"/>
      <c r="DD504" s="658"/>
      <c r="DE504" s="658"/>
      <c r="DF504" s="658"/>
      <c r="DG504" s="658"/>
      <c r="DH504" s="658"/>
      <c r="DI504" s="658"/>
      <c r="DJ504" s="658"/>
      <c r="DK504" s="658"/>
      <c r="DL504" s="658"/>
      <c r="DM504" s="658"/>
      <c r="DN504" s="658"/>
      <c r="DO504" s="658"/>
      <c r="DP504" s="658"/>
      <c r="DQ504" s="658"/>
      <c r="DR504" s="658"/>
      <c r="DS504" s="658"/>
      <c r="DT504" s="658"/>
      <c r="DU504" s="658"/>
      <c r="DV504" s="658"/>
      <c r="DW504" s="658"/>
      <c r="DX504" s="658"/>
      <c r="DY504" s="658"/>
      <c r="DZ504" s="658"/>
      <c r="EA504" s="658"/>
      <c r="EB504" s="658"/>
      <c r="EC504" s="658"/>
      <c r="ED504" s="658"/>
      <c r="EE504" s="658"/>
      <c r="EF504" s="658"/>
      <c r="EG504" s="658"/>
      <c r="EH504" s="658"/>
      <c r="EI504" s="658"/>
      <c r="EJ504" s="658"/>
      <c r="EK504" s="658"/>
      <c r="EL504" s="658"/>
      <c r="EM504" s="658"/>
      <c r="EN504" s="658"/>
      <c r="EO504" s="658"/>
      <c r="EP504" s="658"/>
      <c r="EQ504" s="658"/>
      <c r="ER504" s="658"/>
      <c r="ES504" s="658"/>
      <c r="ET504" s="658"/>
      <c r="EU504" s="658"/>
      <c r="EV504" s="658"/>
      <c r="EW504" s="658"/>
      <c r="EX504" s="658"/>
      <c r="EY504" s="658"/>
      <c r="EZ504" s="658"/>
      <c r="FA504" s="658"/>
      <c r="FB504" s="658"/>
      <c r="FC504" s="658"/>
      <c r="FD504" s="658"/>
      <c r="FE504" s="658"/>
      <c r="FF504" s="658"/>
      <c r="FG504" s="658"/>
      <c r="FH504" s="658"/>
      <c r="FI504" s="658"/>
      <c r="FJ504" s="658"/>
      <c r="FK504" s="658"/>
      <c r="FL504" s="658"/>
      <c r="FM504" s="658"/>
      <c r="FN504" s="658"/>
      <c r="FO504" s="658"/>
      <c r="FP504" s="658"/>
      <c r="FQ504" s="658"/>
      <c r="FR504" s="658"/>
      <c r="FS504" s="658"/>
      <c r="FT504" s="658"/>
      <c r="FU504" s="658"/>
      <c r="FV504" s="658"/>
      <c r="FW504" s="658"/>
      <c r="FX504" s="658"/>
      <c r="FY504" s="658"/>
      <c r="FZ504" s="658"/>
      <c r="GA504" s="658"/>
      <c r="GB504" s="658"/>
      <c r="GC504" s="658"/>
      <c r="GD504" s="658"/>
      <c r="GE504" s="658"/>
      <c r="GF504" s="658"/>
      <c r="GG504" s="658"/>
      <c r="GH504" s="658"/>
      <c r="GI504" s="658"/>
      <c r="GJ504" s="658"/>
      <c r="GK504" s="658"/>
      <c r="GL504" s="658"/>
      <c r="GM504" s="658"/>
      <c r="GN504" s="658"/>
      <c r="GO504" s="658"/>
      <c r="GP504" s="658"/>
      <c r="GQ504" s="658"/>
      <c r="GR504" s="658"/>
      <c r="GS504" s="658"/>
      <c r="GT504" s="658"/>
      <c r="GU504" s="658"/>
      <c r="GV504" s="658"/>
      <c r="GW504" s="658"/>
      <c r="GX504" s="658"/>
      <c r="GY504" s="658"/>
      <c r="GZ504" s="658"/>
      <c r="HA504" s="658"/>
      <c r="HB504" s="658"/>
      <c r="HC504" s="658"/>
      <c r="HD504" s="658"/>
      <c r="HE504" s="658"/>
      <c r="HF504" s="658"/>
      <c r="HG504" s="658"/>
      <c r="HH504" s="658"/>
      <c r="HI504" s="658"/>
      <c r="HJ504" s="658"/>
      <c r="HK504" s="658"/>
      <c r="HL504" s="658"/>
      <c r="HM504" s="658"/>
      <c r="HN504" s="658"/>
      <c r="HO504" s="658"/>
      <c r="HP504" s="658"/>
      <c r="HQ504" s="658"/>
      <c r="HR504" s="658"/>
      <c r="HS504" s="658"/>
      <c r="HT504" s="658"/>
      <c r="HU504" s="658"/>
      <c r="HV504" s="658"/>
      <c r="HW504" s="658"/>
      <c r="HX504" s="658"/>
      <c r="HY504" s="658"/>
      <c r="HZ504" s="658"/>
      <c r="IA504" s="658"/>
      <c r="IB504" s="658"/>
      <c r="IC504" s="658"/>
      <c r="ID504" s="658"/>
      <c r="IE504" s="658"/>
      <c r="IF504" s="658"/>
      <c r="IG504" s="658"/>
      <c r="IH504" s="658"/>
      <c r="II504" s="658"/>
      <c r="IJ504" s="658"/>
      <c r="IK504" s="658"/>
      <c r="IL504" s="658"/>
      <c r="IM504" s="658"/>
      <c r="IN504" s="658"/>
      <c r="IO504" s="658"/>
      <c r="IP504" s="658"/>
      <c r="IQ504" s="658"/>
      <c r="IR504" s="658"/>
      <c r="IS504" s="658"/>
      <c r="IT504" s="658"/>
      <c r="IU504" s="658"/>
      <c r="IV504" s="658"/>
      <c r="IW504" s="658"/>
      <c r="IX504" s="658"/>
      <c r="IY504" s="658"/>
      <c r="IZ504" s="658"/>
      <c r="JA504" s="658"/>
      <c r="JB504" s="658"/>
      <c r="JC504" s="658"/>
      <c r="JD504" s="658"/>
      <c r="JE504" s="658"/>
      <c r="JF504" s="658"/>
      <c r="JG504" s="658"/>
      <c r="JH504" s="658"/>
      <c r="JI504" s="658"/>
      <c r="JJ504" s="658"/>
      <c r="JK504" s="658"/>
      <c r="JL504" s="658"/>
      <c r="JM504" s="658"/>
      <c r="JN504" s="658"/>
      <c r="JO504" s="658"/>
      <c r="JP504" s="658"/>
      <c r="JQ504" s="658"/>
      <c r="JR504" s="658"/>
      <c r="JS504" s="658"/>
      <c r="JT504" s="658"/>
      <c r="JU504" s="658"/>
      <c r="JV504" s="658"/>
      <c r="JW504" s="658"/>
      <c r="JX504" s="658"/>
      <c r="JY504" s="658"/>
      <c r="JZ504" s="658"/>
      <c r="KA504" s="658"/>
      <c r="KB504" s="658"/>
      <c r="KC504" s="658"/>
      <c r="KD504" s="658"/>
      <c r="KE504" s="658"/>
      <c r="KF504" s="658"/>
      <c r="KG504" s="658"/>
      <c r="KH504" s="658"/>
      <c r="KI504" s="658"/>
      <c r="KJ504" s="658"/>
      <c r="KK504" s="658"/>
      <c r="KL504" s="658"/>
      <c r="KM504" s="658"/>
      <c r="KN504" s="658"/>
      <c r="KO504" s="658"/>
      <c r="KP504" s="658"/>
      <c r="KQ504" s="658"/>
      <c r="KR504" s="658"/>
      <c r="KS504" s="658"/>
      <c r="KT504" s="658"/>
      <c r="KU504" s="658"/>
      <c r="KV504" s="658"/>
      <c r="KW504" s="658"/>
      <c r="KX504" s="658"/>
      <c r="KY504" s="658"/>
      <c r="KZ504" s="658"/>
      <c r="LA504" s="658"/>
      <c r="LB504" s="658"/>
      <c r="LC504" s="658"/>
      <c r="LD504" s="658"/>
      <c r="LE504" s="658"/>
      <c r="LF504" s="658"/>
      <c r="LG504" s="658"/>
      <c r="LH504" s="658"/>
      <c r="LI504" s="658"/>
      <c r="LJ504" s="658"/>
      <c r="LK504" s="658"/>
      <c r="LL504" s="658"/>
      <c r="LM504" s="658"/>
      <c r="LN504" s="658"/>
      <c r="LO504" s="658"/>
      <c r="LP504" s="658"/>
      <c r="LQ504" s="658"/>
      <c r="LR504" s="658"/>
      <c r="LS504" s="658"/>
      <c r="LT504" s="658"/>
      <c r="LU504" s="658"/>
      <c r="LV504" s="658"/>
      <c r="LW504" s="658"/>
      <c r="LX504" s="658"/>
      <c r="LY504" s="658"/>
      <c r="LZ504" s="658"/>
      <c r="MA504" s="658"/>
      <c r="MB504" s="658"/>
      <c r="MC504" s="658"/>
      <c r="MD504" s="658"/>
      <c r="ME504" s="658"/>
      <c r="MF504" s="658"/>
      <c r="MG504" s="658"/>
      <c r="MH504" s="658"/>
      <c r="MI504" s="658"/>
      <c r="MJ504" s="658"/>
      <c r="MK504" s="658"/>
      <c r="ML504" s="658"/>
      <c r="MM504" s="658"/>
      <c r="MN504" s="658"/>
      <c r="MO504" s="658"/>
      <c r="MP504" s="658"/>
      <c r="MQ504" s="658"/>
      <c r="MR504" s="658"/>
      <c r="MS504" s="658"/>
      <c r="MT504" s="658"/>
      <c r="MU504" s="658"/>
      <c r="MV504" s="658"/>
      <c r="MW504" s="658"/>
      <c r="MX504" s="658"/>
      <c r="MY504" s="658"/>
      <c r="MZ504" s="658"/>
      <c r="NA504" s="658"/>
      <c r="NB504" s="658"/>
      <c r="NC504" s="658"/>
      <c r="ND504" s="658"/>
      <c r="NE504" s="658"/>
      <c r="NF504" s="658"/>
      <c r="NG504" s="658"/>
      <c r="NH504" s="658"/>
      <c r="NI504" s="658"/>
      <c r="NJ504" s="658"/>
      <c r="NK504" s="658"/>
      <c r="NL504" s="658"/>
      <c r="NM504" s="658"/>
      <c r="NN504" s="658"/>
      <c r="NO504" s="658"/>
      <c r="NP504" s="658"/>
      <c r="NQ504" s="658"/>
      <c r="NR504" s="658"/>
      <c r="NS504" s="658"/>
      <c r="NT504" s="658"/>
      <c r="NU504" s="658"/>
      <c r="NV504" s="658"/>
      <c r="NW504" s="658"/>
      <c r="NX504" s="658"/>
      <c r="NY504" s="658"/>
      <c r="NZ504" s="658"/>
      <c r="OA504" s="658"/>
      <c r="OB504" s="658"/>
      <c r="OC504" s="658"/>
      <c r="OD504" s="658"/>
      <c r="OE504" s="658"/>
      <c r="OF504" s="658"/>
      <c r="OG504" s="658"/>
      <c r="OH504" s="658"/>
      <c r="OI504" s="658"/>
      <c r="OJ504" s="658"/>
      <c r="OK504" s="658"/>
      <c r="OL504" s="658"/>
      <c r="OM504" s="658"/>
      <c r="ON504" s="658"/>
      <c r="OO504" s="658"/>
      <c r="OP504" s="658"/>
      <c r="OQ504" s="658"/>
      <c r="OR504" s="658"/>
      <c r="OS504" s="658"/>
      <c r="OT504" s="658"/>
      <c r="OU504" s="658"/>
      <c r="OV504" s="658"/>
      <c r="OW504" s="658"/>
      <c r="OX504" s="658"/>
      <c r="OY504" s="658"/>
      <c r="OZ504" s="658"/>
      <c r="PA504" s="658"/>
      <c r="PB504" s="658"/>
      <c r="PC504" s="658"/>
      <c r="PD504" s="658"/>
      <c r="PE504" s="658"/>
      <c r="PF504" s="658"/>
      <c r="PG504" s="658"/>
      <c r="PH504" s="658"/>
      <c r="PI504" s="658"/>
      <c r="PJ504" s="658"/>
      <c r="PK504" s="658"/>
      <c r="PL504" s="658"/>
      <c r="PM504" s="658"/>
      <c r="PN504" s="658"/>
      <c r="PO504" s="658"/>
      <c r="PP504" s="658"/>
      <c r="PQ504" s="658"/>
      <c r="PR504" s="658"/>
      <c r="PS504" s="658"/>
      <c r="PT504" s="658"/>
      <c r="PU504" s="658"/>
      <c r="PV504" s="658"/>
      <c r="PW504" s="658"/>
      <c r="PX504" s="658"/>
      <c r="PY504" s="658"/>
      <c r="PZ504" s="658"/>
      <c r="QA504" s="658"/>
      <c r="QB504" s="658"/>
      <c r="QC504" s="658"/>
      <c r="QD504" s="658"/>
      <c r="QE504" s="658"/>
      <c r="QF504" s="658"/>
      <c r="QG504" s="658"/>
      <c r="QH504" s="658"/>
      <c r="QI504" s="658"/>
      <c r="QJ504" s="658"/>
      <c r="QK504" s="658"/>
      <c r="QL504" s="658"/>
      <c r="QM504" s="658"/>
      <c r="QN504" s="658"/>
      <c r="QO504" s="658"/>
      <c r="QP504" s="658"/>
      <c r="QQ504" s="658"/>
      <c r="QR504" s="658"/>
      <c r="QS504" s="658"/>
      <c r="QT504" s="658"/>
      <c r="QU504" s="658"/>
      <c r="QV504" s="658"/>
      <c r="QW504" s="658"/>
      <c r="QX504" s="658"/>
      <c r="QY504" s="658"/>
      <c r="QZ504" s="658"/>
      <c r="RA504" s="658"/>
      <c r="RB504" s="658"/>
      <c r="RC504" s="658"/>
      <c r="RD504" s="658"/>
      <c r="RE504" s="658"/>
      <c r="RF504" s="658"/>
      <c r="RG504" s="658"/>
      <c r="RH504" s="658"/>
      <c r="RI504" s="658"/>
      <c r="RJ504" s="658"/>
      <c r="RK504" s="658"/>
      <c r="RL504" s="658"/>
      <c r="RM504" s="658"/>
      <c r="RN504" s="658"/>
      <c r="RO504" s="658"/>
      <c r="RP504" s="658"/>
      <c r="RQ504" s="658"/>
      <c r="RR504" s="658"/>
      <c r="RS504" s="658"/>
      <c r="RT504" s="658"/>
      <c r="RU504" s="658"/>
      <c r="RV504" s="658"/>
      <c r="RW504" s="658"/>
      <c r="RX504" s="658"/>
      <c r="RY504" s="658"/>
      <c r="RZ504" s="658"/>
      <c r="SA504" s="658"/>
      <c r="SB504" s="658"/>
      <c r="SC504" s="658"/>
      <c r="SD504" s="658"/>
      <c r="SE504" s="658"/>
      <c r="SF504" s="658"/>
      <c r="SG504" s="658"/>
      <c r="SH504" s="658"/>
      <c r="SI504" s="658"/>
      <c r="SJ504" s="658"/>
      <c r="SK504" s="658"/>
      <c r="SL504" s="658"/>
      <c r="SM504" s="658"/>
      <c r="SN504" s="658"/>
      <c r="SO504" s="658"/>
      <c r="SP504" s="658"/>
      <c r="SQ504" s="658"/>
      <c r="SR504" s="658"/>
      <c r="SS504" s="658"/>
      <c r="ST504" s="658"/>
      <c r="SU504" s="658"/>
      <c r="SV504" s="658"/>
      <c r="SW504" s="658"/>
      <c r="SX504" s="658"/>
      <c r="SY504" s="658"/>
      <c r="SZ504" s="658"/>
      <c r="TA504" s="658"/>
      <c r="TB504" s="658"/>
      <c r="TC504" s="658"/>
      <c r="TD504" s="658"/>
      <c r="TE504" s="658"/>
      <c r="TF504" s="658"/>
      <c r="TG504" s="658"/>
      <c r="TH504" s="658"/>
      <c r="TI504" s="658"/>
      <c r="TJ504" s="658"/>
      <c r="TK504" s="658"/>
      <c r="TL504" s="658"/>
      <c r="TM504" s="658"/>
      <c r="TN504" s="658"/>
      <c r="TO504" s="658"/>
      <c r="TP504" s="658"/>
      <c r="TQ504" s="658"/>
      <c r="TR504" s="658"/>
      <c r="TS504" s="658"/>
      <c r="TT504" s="658"/>
      <c r="TU504" s="658"/>
      <c r="TV504" s="658"/>
      <c r="TW504" s="658"/>
      <c r="TX504" s="658"/>
      <c r="TY504" s="658"/>
      <c r="TZ504" s="658"/>
      <c r="UA504" s="658"/>
      <c r="UB504" s="658"/>
      <c r="UC504" s="658"/>
      <c r="UD504" s="658"/>
      <c r="UE504" s="658"/>
      <c r="UF504" s="658"/>
      <c r="UG504" s="658"/>
      <c r="UH504" s="658"/>
      <c r="UI504" s="658"/>
      <c r="UJ504" s="658"/>
      <c r="UK504" s="658"/>
      <c r="UL504" s="658"/>
      <c r="UM504" s="658"/>
      <c r="UN504" s="658"/>
      <c r="UO504" s="658"/>
      <c r="UP504" s="658"/>
      <c r="UQ504" s="658"/>
      <c r="UR504" s="658"/>
      <c r="US504" s="658"/>
      <c r="UT504" s="658"/>
      <c r="UU504" s="658"/>
      <c r="UV504" s="658"/>
      <c r="UW504" s="658"/>
      <c r="UX504" s="658"/>
      <c r="UY504" s="658"/>
      <c r="UZ504" s="658"/>
      <c r="VA504" s="658"/>
      <c r="VB504" s="658"/>
      <c r="VC504" s="658"/>
      <c r="VD504" s="658"/>
      <c r="VE504" s="658"/>
      <c r="VF504" s="658"/>
      <c r="VG504" s="658"/>
      <c r="VH504" s="658"/>
      <c r="VI504" s="658"/>
      <c r="VJ504" s="658"/>
      <c r="VK504" s="658"/>
      <c r="VL504" s="658"/>
      <c r="VM504" s="658"/>
      <c r="VN504" s="658"/>
      <c r="VO504" s="658"/>
      <c r="VP504" s="658"/>
      <c r="VQ504" s="658"/>
      <c r="VR504" s="658"/>
      <c r="VS504" s="658"/>
      <c r="VT504" s="658"/>
      <c r="VU504" s="658"/>
      <c r="VV504" s="658"/>
      <c r="VW504" s="658"/>
      <c r="VX504" s="658"/>
      <c r="VY504" s="658"/>
      <c r="VZ504" s="658"/>
      <c r="WA504" s="658"/>
      <c r="WB504" s="658"/>
      <c r="WC504" s="658"/>
      <c r="WD504" s="658"/>
      <c r="WE504" s="658"/>
      <c r="WF504" s="658"/>
      <c r="WG504" s="658"/>
      <c r="WH504" s="658"/>
      <c r="WI504" s="658"/>
      <c r="WJ504" s="658"/>
      <c r="WK504" s="658"/>
      <c r="WL504" s="658"/>
      <c r="WM504" s="658"/>
      <c r="WN504" s="658"/>
      <c r="WO504" s="658"/>
      <c r="WP504" s="658"/>
      <c r="WQ504" s="658"/>
      <c r="WR504" s="658"/>
      <c r="WS504" s="658"/>
      <c r="WT504" s="658"/>
      <c r="WU504" s="658"/>
      <c r="WV504" s="658"/>
      <c r="WW504" s="658"/>
      <c r="WX504" s="658"/>
      <c r="WY504" s="658"/>
      <c r="WZ504" s="658"/>
      <c r="XA504" s="658"/>
      <c r="XB504" s="658"/>
      <c r="XC504" s="658"/>
      <c r="XD504" s="658"/>
      <c r="XE504" s="658"/>
      <c r="XF504" s="658"/>
      <c r="XG504" s="658"/>
      <c r="XH504" s="658"/>
      <c r="XI504" s="658"/>
      <c r="XJ504" s="658"/>
      <c r="XK504" s="658"/>
      <c r="XL504" s="658"/>
      <c r="XM504" s="658"/>
      <c r="XN504" s="658"/>
      <c r="XO504" s="658"/>
      <c r="XP504" s="658"/>
      <c r="XQ504" s="658"/>
      <c r="XR504" s="658"/>
      <c r="XS504" s="658"/>
      <c r="XT504" s="658"/>
      <c r="XU504" s="658"/>
      <c r="XV504" s="658"/>
      <c r="XW504" s="658"/>
      <c r="XX504" s="658"/>
      <c r="XY504" s="658"/>
      <c r="XZ504" s="658"/>
      <c r="YA504" s="658"/>
      <c r="YB504" s="658"/>
      <c r="YC504" s="658"/>
      <c r="YD504" s="658"/>
      <c r="YE504" s="658"/>
      <c r="YF504" s="658"/>
      <c r="YG504" s="658"/>
      <c r="YH504" s="658"/>
      <c r="YI504" s="658"/>
      <c r="YJ504" s="658"/>
      <c r="YK504" s="658"/>
      <c r="YL504" s="658"/>
      <c r="YM504" s="658"/>
      <c r="YN504" s="658"/>
      <c r="YO504" s="658"/>
      <c r="YP504" s="658"/>
      <c r="YQ504" s="658"/>
      <c r="YR504" s="658"/>
      <c r="YS504" s="658"/>
      <c r="YT504" s="658"/>
      <c r="YU504" s="658"/>
      <c r="YV504" s="658"/>
      <c r="YW504" s="658"/>
      <c r="YX504" s="658"/>
      <c r="YY504" s="658"/>
      <c r="YZ504" s="658"/>
      <c r="ZA504" s="658"/>
      <c r="ZB504" s="658"/>
      <c r="ZC504" s="658"/>
      <c r="ZD504" s="658"/>
      <c r="ZE504" s="658"/>
      <c r="ZF504" s="658"/>
      <c r="ZG504" s="658"/>
      <c r="ZH504" s="658"/>
      <c r="ZI504" s="658"/>
      <c r="ZJ504" s="658"/>
      <c r="ZK504" s="658"/>
      <c r="ZL504" s="658"/>
      <c r="ZM504" s="658"/>
      <c r="ZN504" s="658"/>
      <c r="ZO504" s="658"/>
      <c r="ZP504" s="658"/>
      <c r="ZQ504" s="658"/>
      <c r="ZR504" s="658"/>
      <c r="ZS504" s="658"/>
      <c r="ZT504" s="658"/>
      <c r="ZU504" s="658"/>
      <c r="ZV504" s="658"/>
      <c r="ZW504" s="658"/>
      <c r="ZX504" s="658"/>
      <c r="ZY504" s="658"/>
      <c r="ZZ504" s="658"/>
      <c r="AAA504" s="658"/>
      <c r="AAB504" s="658"/>
      <c r="AAC504" s="658"/>
      <c r="AAD504" s="658"/>
      <c r="AAE504" s="658"/>
      <c r="AAF504" s="658"/>
      <c r="AAG504" s="658"/>
      <c r="AAH504" s="658"/>
      <c r="AAI504" s="658"/>
      <c r="AAJ504" s="658"/>
      <c r="AAK504" s="658"/>
      <c r="AAL504" s="658"/>
      <c r="AAM504" s="658"/>
      <c r="AAN504" s="658"/>
      <c r="AAO504" s="658"/>
      <c r="AAP504" s="658"/>
      <c r="AAQ504" s="658"/>
      <c r="AAR504" s="658"/>
      <c r="AAS504" s="658"/>
      <c r="AAT504" s="658"/>
      <c r="AAU504" s="658"/>
      <c r="AAV504" s="658"/>
      <c r="AAW504" s="658"/>
      <c r="AAX504" s="658"/>
      <c r="AAY504" s="658"/>
      <c r="AAZ504" s="658"/>
      <c r="ABA504" s="658"/>
      <c r="ABB504" s="658"/>
      <c r="ABC504" s="658"/>
      <c r="ABD504" s="658"/>
      <c r="ABE504" s="658"/>
      <c r="ABF504" s="658"/>
      <c r="ABG504" s="658"/>
      <c r="ABH504" s="658"/>
      <c r="ABI504" s="658"/>
      <c r="ABJ504" s="658"/>
      <c r="ABK504" s="658"/>
      <c r="ABL504" s="658"/>
      <c r="ABM504" s="658"/>
      <c r="ABN504" s="658"/>
      <c r="ABO504" s="658"/>
      <c r="ABP504" s="658"/>
      <c r="ABQ504" s="658"/>
      <c r="ABR504" s="658"/>
      <c r="ABS504" s="658"/>
      <c r="ABT504" s="658"/>
      <c r="ABU504" s="658"/>
      <c r="ABV504" s="658"/>
      <c r="ABW504" s="658"/>
      <c r="ABX504" s="658"/>
      <c r="ABY504" s="658"/>
      <c r="ABZ504" s="658"/>
      <c r="ACA504" s="658"/>
      <c r="ACB504" s="658"/>
      <c r="ACC504" s="658"/>
      <c r="ACD504" s="658"/>
      <c r="ACE504" s="658"/>
      <c r="ACF504" s="658"/>
      <c r="ACG504" s="658"/>
      <c r="ACH504" s="658"/>
      <c r="ACI504" s="658"/>
      <c r="ACJ504" s="658"/>
      <c r="ACK504" s="658"/>
      <c r="ACL504" s="658"/>
      <c r="ACM504" s="658"/>
      <c r="ACN504" s="658"/>
      <c r="ACO504" s="658"/>
      <c r="ACP504" s="658"/>
      <c r="ACQ504" s="658"/>
      <c r="ACR504" s="658"/>
      <c r="ACS504" s="658"/>
      <c r="ACT504" s="658"/>
      <c r="ACU504" s="658"/>
      <c r="ACV504" s="658"/>
      <c r="ACW504" s="658"/>
      <c r="ACX504" s="658"/>
      <c r="ACY504" s="658"/>
      <c r="ACZ504" s="658"/>
      <c r="ADA504" s="658"/>
      <c r="ADB504" s="658"/>
      <c r="ADC504" s="658"/>
      <c r="ADD504" s="658"/>
      <c r="ADE504" s="658"/>
      <c r="ADF504" s="658"/>
      <c r="ADG504" s="658"/>
      <c r="ADH504" s="658"/>
      <c r="ADI504" s="658"/>
      <c r="ADJ504" s="658"/>
      <c r="ADK504" s="658"/>
      <c r="ADL504" s="658"/>
      <c r="ADM504" s="658"/>
      <c r="ADN504" s="658"/>
      <c r="ADO504" s="658"/>
      <c r="ADP504" s="658"/>
      <c r="ADQ504" s="658"/>
      <c r="ADR504" s="658"/>
      <c r="ADS504" s="658"/>
      <c r="ADT504" s="658"/>
      <c r="ADU504" s="658"/>
      <c r="ADV504" s="658"/>
      <c r="ADW504" s="658"/>
      <c r="ADX504" s="658"/>
      <c r="ADY504" s="658"/>
      <c r="ADZ504" s="658"/>
      <c r="AEA504" s="658"/>
      <c r="AEB504" s="658"/>
      <c r="AEC504" s="658"/>
      <c r="AED504" s="658"/>
      <c r="AEE504" s="658"/>
      <c r="AEF504" s="658"/>
      <c r="AEG504" s="658"/>
      <c r="AEH504" s="658"/>
      <c r="AEI504" s="658"/>
      <c r="AEJ504" s="658"/>
      <c r="AEK504" s="658"/>
      <c r="AEL504" s="658"/>
      <c r="AEM504" s="658"/>
      <c r="AEN504" s="658"/>
      <c r="AEO504" s="658"/>
      <c r="AEP504" s="658"/>
      <c r="AEQ504" s="658"/>
      <c r="AER504" s="658"/>
      <c r="AES504" s="658"/>
      <c r="AET504" s="658"/>
      <c r="AEU504" s="658"/>
      <c r="AEV504" s="658"/>
      <c r="AEW504" s="658"/>
      <c r="AEX504" s="658"/>
      <c r="AEY504" s="658"/>
      <c r="AEZ504" s="658"/>
      <c r="AFA504" s="658"/>
      <c r="AFB504" s="658"/>
      <c r="AFC504" s="658"/>
      <c r="AFD504" s="658"/>
      <c r="AFE504" s="658"/>
      <c r="AFF504" s="658"/>
      <c r="AFG504" s="658"/>
      <c r="AFH504" s="658"/>
      <c r="AFI504" s="658"/>
      <c r="AFJ504" s="658"/>
      <c r="AFK504" s="658"/>
      <c r="AFL504" s="658"/>
      <c r="AFM504" s="658"/>
      <c r="AFN504" s="658"/>
      <c r="AFO504" s="658"/>
      <c r="AFP504" s="658"/>
      <c r="AFQ504" s="658"/>
      <c r="AFR504" s="658"/>
      <c r="AFS504" s="658"/>
      <c r="AFT504" s="658"/>
      <c r="AFU504" s="658"/>
      <c r="AFV504" s="658"/>
      <c r="AFW504" s="658"/>
      <c r="AFX504" s="658"/>
      <c r="AFY504" s="658"/>
      <c r="AFZ504" s="658"/>
      <c r="AGA504" s="658"/>
      <c r="AGB504" s="658"/>
      <c r="AGC504" s="658"/>
      <c r="AGD504" s="658"/>
      <c r="AGE504" s="658"/>
      <c r="AGF504" s="658"/>
      <c r="AGG504" s="658"/>
      <c r="AGH504" s="658"/>
      <c r="AGI504" s="658"/>
      <c r="AGJ504" s="658"/>
      <c r="AGK504" s="658"/>
      <c r="AGL504" s="658"/>
      <c r="AGM504" s="658"/>
      <c r="AGN504" s="658"/>
      <c r="AGO504" s="658"/>
      <c r="AGP504" s="658"/>
      <c r="AGQ504" s="658"/>
      <c r="AGR504" s="658"/>
      <c r="AGS504" s="658"/>
      <c r="AGT504" s="658"/>
      <c r="AGU504" s="658"/>
      <c r="AGV504" s="658"/>
      <c r="AGW504" s="658"/>
      <c r="AGX504" s="658"/>
      <c r="AGY504" s="658"/>
      <c r="AGZ504" s="658"/>
      <c r="AHA504" s="658"/>
      <c r="AHB504" s="658"/>
      <c r="AHC504" s="658"/>
      <c r="AHD504" s="658"/>
      <c r="AHE504" s="658"/>
      <c r="AHF504" s="658"/>
      <c r="AHG504" s="658"/>
      <c r="AHH504" s="658"/>
      <c r="AHI504" s="658"/>
      <c r="AHJ504" s="658"/>
      <c r="AHK504" s="658"/>
      <c r="AHL504" s="658"/>
      <c r="AHM504" s="658"/>
      <c r="AHN504" s="658"/>
      <c r="AHO504" s="658"/>
      <c r="AHP504" s="658"/>
      <c r="AHQ504" s="658"/>
      <c r="AHR504" s="658"/>
      <c r="AHS504" s="658"/>
      <c r="AHT504" s="658"/>
      <c r="AHU504" s="658"/>
      <c r="AHV504" s="658"/>
      <c r="AHW504" s="658"/>
      <c r="AHX504" s="658"/>
      <c r="AHY504" s="658"/>
      <c r="AHZ504" s="658"/>
      <c r="AIA504" s="658"/>
      <c r="AIB504" s="658"/>
      <c r="AIC504" s="658"/>
      <c r="AID504" s="658"/>
      <c r="AIE504" s="658"/>
      <c r="AIF504" s="658"/>
      <c r="AIG504" s="658"/>
      <c r="AIH504" s="658"/>
      <c r="AII504" s="658"/>
      <c r="AIJ504" s="658"/>
      <c r="AIK504" s="658"/>
      <c r="AIL504" s="658"/>
      <c r="AIM504" s="658"/>
      <c r="AIN504" s="658"/>
      <c r="AIO504" s="658"/>
      <c r="AIP504" s="658"/>
      <c r="AIQ504" s="658"/>
      <c r="AIR504" s="658"/>
      <c r="AIS504" s="658"/>
      <c r="AIT504" s="658"/>
      <c r="AIU504" s="658"/>
      <c r="AIV504" s="658"/>
      <c r="AIW504" s="658"/>
      <c r="AIX504" s="658"/>
      <c r="AIY504" s="658"/>
      <c r="AIZ504" s="658"/>
      <c r="AJA504" s="658"/>
      <c r="AJB504" s="658"/>
      <c r="AJC504" s="658"/>
      <c r="AJD504" s="658"/>
      <c r="AJE504" s="658"/>
      <c r="AJF504" s="658"/>
      <c r="AJG504" s="658"/>
      <c r="AJH504" s="658"/>
      <c r="AJI504" s="658"/>
      <c r="AJJ504" s="658"/>
      <c r="AJK504" s="658"/>
      <c r="AJL504" s="658"/>
      <c r="AJM504" s="658"/>
      <c r="AJN504" s="658"/>
      <c r="AJO504" s="658"/>
      <c r="AJP504" s="658"/>
      <c r="AJQ504" s="658"/>
      <c r="AJR504" s="658"/>
      <c r="AJS504" s="658"/>
      <c r="AJT504" s="658"/>
      <c r="AJU504" s="658"/>
      <c r="AJV504" s="658"/>
      <c r="AJW504" s="658"/>
      <c r="AJX504" s="658"/>
      <c r="AJY504" s="658"/>
      <c r="AJZ504" s="658"/>
      <c r="AKA504" s="658"/>
      <c r="AKB504" s="658"/>
      <c r="AKC504" s="658"/>
      <c r="AKD504" s="658"/>
      <c r="AKE504" s="658"/>
      <c r="AKF504" s="658"/>
      <c r="AKG504" s="658"/>
      <c r="AKH504" s="658"/>
      <c r="AKI504" s="658"/>
      <c r="AKJ504" s="658"/>
      <c r="AKK504" s="658"/>
      <c r="AKL504" s="658"/>
      <c r="AKM504" s="658"/>
      <c r="AKN504" s="658"/>
      <c r="AKO504" s="658"/>
      <c r="AKP504" s="658"/>
      <c r="AKQ504" s="658"/>
      <c r="AKR504" s="658"/>
      <c r="AKS504" s="658"/>
      <c r="AKT504" s="658"/>
      <c r="AKU504" s="658"/>
      <c r="AKV504" s="658"/>
      <c r="AKW504" s="658"/>
      <c r="AKX504" s="658"/>
      <c r="AKY504" s="658"/>
      <c r="AKZ504" s="658"/>
      <c r="ALA504" s="658"/>
      <c r="ALB504" s="658"/>
      <c r="ALC504" s="658"/>
      <c r="ALD504" s="658"/>
      <c r="ALE504" s="658"/>
      <c r="ALF504" s="658"/>
      <c r="ALG504" s="658"/>
      <c r="ALH504" s="658"/>
      <c r="ALI504" s="658"/>
      <c r="ALJ504" s="658"/>
      <c r="ALK504" s="658"/>
      <c r="ALL504" s="658"/>
      <c r="ALM504" s="658"/>
      <c r="ALN504" s="658"/>
      <c r="ALO504" s="658"/>
      <c r="ALP504" s="658"/>
      <c r="ALQ504" s="658"/>
      <c r="ALR504" s="658"/>
      <c r="ALS504" s="658"/>
      <c r="ALT504" s="658"/>
      <c r="ALU504" s="658"/>
      <c r="ALV504" s="658"/>
      <c r="ALW504" s="658"/>
      <c r="ALX504" s="658"/>
      <c r="ALY504" s="658"/>
      <c r="ALZ504" s="658"/>
      <c r="AMA504" s="658"/>
      <c r="AMB504" s="658"/>
      <c r="AMC504" s="658"/>
      <c r="AMD504" s="658"/>
      <c r="AME504" s="658"/>
      <c r="AMF504" s="658"/>
      <c r="AMG504" s="658"/>
      <c r="AMH504" s="658"/>
      <c r="AMI504" s="658"/>
      <c r="AMJ504" s="658"/>
      <c r="AMK504" s="658"/>
      <c r="AML504" s="658"/>
      <c r="AMM504" s="658"/>
      <c r="AMN504" s="658"/>
      <c r="AMO504" s="658"/>
      <c r="AMP504" s="658"/>
      <c r="AMQ504" s="658"/>
      <c r="AMR504" s="658"/>
      <c r="AMS504" s="658"/>
      <c r="AMT504" s="658"/>
      <c r="AMU504" s="658"/>
      <c r="AMV504" s="658"/>
      <c r="AMW504" s="658"/>
      <c r="AMX504" s="658"/>
      <c r="AMY504" s="658"/>
      <c r="AMZ504" s="658"/>
      <c r="ANA504" s="658"/>
      <c r="ANB504" s="658"/>
      <c r="ANC504" s="658"/>
      <c r="AND504" s="658"/>
      <c r="ANE504" s="658"/>
      <c r="ANF504" s="658"/>
      <c r="ANG504" s="658"/>
      <c r="ANH504" s="658"/>
      <c r="ANI504" s="658"/>
      <c r="ANJ504" s="658"/>
      <c r="ANK504" s="658"/>
      <c r="ANL504" s="658"/>
      <c r="ANM504" s="658"/>
      <c r="ANN504" s="658"/>
      <c r="ANO504" s="658"/>
      <c r="ANP504" s="658"/>
      <c r="ANQ504" s="658"/>
      <c r="ANR504" s="658"/>
      <c r="ANS504" s="658"/>
      <c r="ANT504" s="658"/>
      <c r="ANU504" s="658"/>
      <c r="ANV504" s="658"/>
      <c r="ANW504" s="658"/>
      <c r="ANX504" s="658"/>
      <c r="ANY504" s="658"/>
      <c r="ANZ504" s="658"/>
      <c r="AOA504" s="658"/>
      <c r="AOB504" s="658"/>
      <c r="AOC504" s="658"/>
      <c r="AOD504" s="658"/>
      <c r="AOE504" s="658"/>
      <c r="AOF504" s="658"/>
      <c r="AOG504" s="658"/>
      <c r="AOH504" s="658"/>
      <c r="AOI504" s="658"/>
      <c r="AOJ504" s="658"/>
      <c r="AOK504" s="658"/>
      <c r="AOL504" s="658"/>
      <c r="AOM504" s="658"/>
      <c r="AON504" s="658"/>
      <c r="AOO504" s="658"/>
      <c r="AOP504" s="658"/>
      <c r="AOQ504" s="658"/>
      <c r="AOR504" s="658"/>
      <c r="AOS504" s="658"/>
      <c r="AOT504" s="658"/>
      <c r="AOU504" s="658"/>
      <c r="AOV504" s="658"/>
      <c r="AOW504" s="658"/>
      <c r="AOX504" s="658"/>
      <c r="AOY504" s="658"/>
      <c r="AOZ504" s="658"/>
      <c r="APA504" s="658"/>
      <c r="APB504" s="658"/>
      <c r="APC504" s="658"/>
      <c r="APD504" s="658"/>
      <c r="APE504" s="658"/>
      <c r="APF504" s="658"/>
      <c r="APG504" s="658"/>
      <c r="APH504" s="658"/>
      <c r="API504" s="658"/>
      <c r="APJ504" s="658"/>
      <c r="APK504" s="658"/>
      <c r="APL504" s="658"/>
      <c r="APM504" s="658"/>
      <c r="APN504" s="658"/>
      <c r="APO504" s="658"/>
      <c r="APP504" s="658"/>
      <c r="APQ504" s="658"/>
      <c r="APR504" s="658"/>
      <c r="APS504" s="658"/>
      <c r="APT504" s="658"/>
      <c r="APU504" s="658"/>
      <c r="APV504" s="658"/>
      <c r="APW504" s="658"/>
      <c r="APX504" s="658"/>
      <c r="APY504" s="658"/>
      <c r="APZ504" s="658"/>
      <c r="AQA504" s="658"/>
      <c r="AQB504" s="658"/>
      <c r="AQC504" s="658"/>
      <c r="AQD504" s="658"/>
      <c r="AQE504" s="658"/>
      <c r="AQF504" s="658"/>
      <c r="AQG504" s="658"/>
      <c r="AQH504" s="658"/>
      <c r="AQI504" s="658"/>
      <c r="AQJ504" s="658"/>
      <c r="AQK504" s="658"/>
      <c r="AQL504" s="658"/>
      <c r="AQM504" s="658"/>
      <c r="AQN504" s="658"/>
      <c r="AQO504" s="658"/>
      <c r="AQP504" s="658"/>
      <c r="AQQ504" s="658"/>
      <c r="AQR504" s="658"/>
      <c r="AQS504" s="658"/>
      <c r="AQT504" s="658"/>
      <c r="AQU504" s="658"/>
      <c r="AQV504" s="658"/>
      <c r="AQW504" s="658"/>
      <c r="AQX504" s="658"/>
      <c r="AQY504" s="658"/>
      <c r="AQZ504" s="658"/>
      <c r="ARA504" s="658"/>
      <c r="ARB504" s="658"/>
      <c r="ARC504" s="658"/>
      <c r="ARD504" s="658"/>
      <c r="ARE504" s="658"/>
      <c r="ARF504" s="658"/>
      <c r="ARG504" s="658"/>
      <c r="ARH504" s="658"/>
      <c r="ARI504" s="658"/>
      <c r="ARJ504" s="658"/>
      <c r="ARK504" s="658"/>
      <c r="ARL504" s="658"/>
      <c r="ARM504" s="658"/>
      <c r="ARN504" s="658"/>
      <c r="ARO504" s="658"/>
      <c r="ARP504" s="658"/>
      <c r="ARQ504" s="658"/>
      <c r="ARR504" s="658"/>
      <c r="ARS504" s="658"/>
      <c r="ART504" s="658"/>
      <c r="ARU504" s="658"/>
      <c r="ARV504" s="658"/>
      <c r="ARW504" s="658"/>
      <c r="ARX504" s="658"/>
      <c r="ARY504" s="658"/>
      <c r="ARZ504" s="658"/>
      <c r="ASA504" s="658"/>
      <c r="ASB504" s="658"/>
      <c r="ASC504" s="658"/>
      <c r="ASD504" s="658"/>
      <c r="ASE504" s="658"/>
      <c r="ASF504" s="658"/>
      <c r="ASG504" s="658"/>
      <c r="ASH504" s="658"/>
      <c r="ASI504" s="658"/>
      <c r="ASJ504" s="658"/>
      <c r="ASK504" s="658"/>
      <c r="ASL504" s="658"/>
      <c r="ASM504" s="658"/>
      <c r="ASN504" s="658"/>
      <c r="ASO504" s="658"/>
      <c r="ASP504" s="658"/>
      <c r="ASQ504" s="658"/>
      <c r="ASR504" s="658"/>
      <c r="ASS504" s="658"/>
      <c r="AST504" s="658"/>
      <c r="ASU504" s="658"/>
      <c r="ASV504" s="658"/>
      <c r="ASW504" s="658"/>
      <c r="ASX504" s="658"/>
      <c r="ASY504" s="658"/>
      <c r="ASZ504" s="658"/>
      <c r="ATA504" s="658"/>
      <c r="ATB504" s="658"/>
      <c r="ATC504" s="658"/>
      <c r="ATD504" s="658"/>
      <c r="ATE504" s="658"/>
      <c r="ATF504" s="658"/>
      <c r="ATG504" s="658"/>
      <c r="ATH504" s="658"/>
      <c r="ATI504" s="658"/>
      <c r="ATJ504" s="658"/>
      <c r="ATK504" s="658"/>
      <c r="ATL504" s="658"/>
      <c r="ATM504" s="658"/>
      <c r="ATN504" s="658"/>
      <c r="ATO504" s="658"/>
      <c r="ATP504" s="658"/>
      <c r="ATQ504" s="658"/>
      <c r="ATR504" s="658"/>
      <c r="ATS504" s="658"/>
      <c r="ATT504" s="658"/>
      <c r="ATU504" s="658"/>
      <c r="ATV504" s="658"/>
      <c r="ATW504" s="658"/>
      <c r="ATX504" s="658"/>
      <c r="ATY504" s="658"/>
      <c r="ATZ504" s="658"/>
      <c r="AUA504" s="658"/>
      <c r="AUB504" s="658"/>
      <c r="AUC504" s="658"/>
      <c r="AUD504" s="658"/>
      <c r="AUE504" s="658"/>
      <c r="AUF504" s="658"/>
      <c r="AUG504" s="658"/>
      <c r="AUH504" s="658"/>
      <c r="AUI504" s="658"/>
      <c r="AUJ504" s="658"/>
      <c r="AUK504" s="658"/>
      <c r="AUL504" s="658"/>
      <c r="AUM504" s="658"/>
      <c r="AUN504" s="658"/>
      <c r="AUO504" s="658"/>
      <c r="AUP504" s="658"/>
      <c r="AUQ504" s="658"/>
      <c r="AUR504" s="658"/>
      <c r="AUS504" s="658"/>
      <c r="AUT504" s="658"/>
      <c r="AUU504" s="658"/>
      <c r="AUV504" s="658"/>
      <c r="AUW504" s="658"/>
      <c r="AUX504" s="658"/>
      <c r="AUY504" s="658"/>
      <c r="AUZ504" s="658"/>
      <c r="AVA504" s="658"/>
      <c r="AVB504" s="658"/>
      <c r="AVC504" s="658"/>
      <c r="AVD504" s="658"/>
      <c r="AVE504" s="658"/>
      <c r="AVF504" s="658"/>
      <c r="AVG504" s="658"/>
      <c r="AVH504" s="658"/>
      <c r="AVI504" s="658"/>
      <c r="AVJ504" s="658"/>
      <c r="AVK504" s="658"/>
      <c r="AVL504" s="658"/>
      <c r="AVM504" s="658"/>
      <c r="AVN504" s="658"/>
      <c r="AVO504" s="658"/>
      <c r="AVP504" s="658"/>
      <c r="AVQ504" s="658"/>
      <c r="AVR504" s="658"/>
      <c r="AVS504" s="658"/>
      <c r="AVT504" s="658"/>
      <c r="AVU504" s="658"/>
      <c r="AVV504" s="658"/>
      <c r="AVW504" s="658"/>
      <c r="AVX504" s="658"/>
      <c r="AVY504" s="658"/>
      <c r="AVZ504" s="658"/>
      <c r="AWA504" s="658"/>
      <c r="AWB504" s="658"/>
      <c r="AWC504" s="658"/>
      <c r="AWD504" s="658"/>
      <c r="AWE504" s="658"/>
      <c r="AWF504" s="658"/>
      <c r="AWG504" s="658"/>
      <c r="AWH504" s="658"/>
      <c r="AWI504" s="658"/>
      <c r="AWJ504" s="658"/>
      <c r="AWK504" s="658"/>
      <c r="AWL504" s="658"/>
      <c r="AWM504" s="658"/>
      <c r="AWN504" s="658"/>
      <c r="AWO504" s="658"/>
      <c r="AWP504" s="658"/>
      <c r="AWQ504" s="658"/>
      <c r="AWR504" s="658"/>
      <c r="AWS504" s="658"/>
      <c r="AWT504" s="658"/>
      <c r="AWU504" s="658"/>
      <c r="AWV504" s="658"/>
      <c r="AWW504" s="658"/>
      <c r="AWX504" s="658"/>
      <c r="AWY504" s="658"/>
      <c r="AWZ504" s="658"/>
      <c r="AXA504" s="658"/>
      <c r="AXB504" s="658"/>
      <c r="AXC504" s="658"/>
      <c r="AXD504" s="658"/>
      <c r="AXE504" s="658"/>
      <c r="AXF504" s="658"/>
      <c r="AXG504" s="658"/>
      <c r="AXH504" s="658"/>
      <c r="AXI504" s="658"/>
      <c r="AXJ504" s="658"/>
      <c r="AXK504" s="658"/>
      <c r="AXL504" s="658"/>
      <c r="AXM504" s="658"/>
      <c r="AXN504" s="658"/>
      <c r="AXO504" s="658"/>
      <c r="AXP504" s="658"/>
      <c r="AXQ504" s="658"/>
      <c r="AXR504" s="658"/>
      <c r="AXS504" s="658"/>
      <c r="AXT504" s="658"/>
      <c r="AXU504" s="658"/>
      <c r="AXV504" s="658"/>
      <c r="AXW504" s="658"/>
      <c r="AXX504" s="658"/>
      <c r="AXY504" s="658"/>
      <c r="AXZ504" s="658"/>
      <c r="AYA504" s="658"/>
      <c r="AYB504" s="658"/>
      <c r="AYC504" s="658"/>
      <c r="AYD504" s="658"/>
      <c r="AYE504" s="658"/>
      <c r="AYF504" s="658"/>
      <c r="AYG504" s="658"/>
      <c r="AYH504" s="658"/>
      <c r="AYI504" s="658"/>
      <c r="AYJ504" s="658"/>
      <c r="AYK504" s="658"/>
      <c r="AYL504" s="658"/>
      <c r="AYM504" s="658"/>
      <c r="AYN504" s="658"/>
      <c r="AYO504" s="658"/>
      <c r="AYP504" s="658"/>
      <c r="AYQ504" s="658"/>
      <c r="AYR504" s="658"/>
      <c r="AYS504" s="658"/>
      <c r="AYT504" s="658"/>
      <c r="AYU504" s="658"/>
      <c r="AYV504" s="658"/>
      <c r="AYW504" s="658"/>
      <c r="AYX504" s="658"/>
      <c r="AYY504" s="658"/>
      <c r="AYZ504" s="658"/>
      <c r="AZA504" s="658"/>
      <c r="AZB504" s="658"/>
      <c r="AZC504" s="658"/>
      <c r="AZD504" s="658"/>
      <c r="AZE504" s="658"/>
      <c r="AZF504" s="658"/>
      <c r="AZG504" s="658"/>
      <c r="AZH504" s="658"/>
      <c r="AZI504" s="658"/>
      <c r="AZJ504" s="658"/>
      <c r="AZK504" s="658"/>
      <c r="AZL504" s="658"/>
      <c r="AZM504" s="658"/>
      <c r="AZN504" s="658"/>
      <c r="AZO504" s="658"/>
      <c r="AZP504" s="658"/>
      <c r="AZQ504" s="658"/>
      <c r="AZR504" s="658"/>
      <c r="AZS504" s="658"/>
      <c r="AZT504" s="658"/>
      <c r="AZU504" s="658"/>
      <c r="AZV504" s="658"/>
      <c r="AZW504" s="658"/>
      <c r="AZX504" s="658"/>
      <c r="AZY504" s="658"/>
      <c r="AZZ504" s="658"/>
      <c r="BAA504" s="658"/>
      <c r="BAB504" s="658"/>
      <c r="BAC504" s="658"/>
      <c r="BAD504" s="658"/>
      <c r="BAE504" s="658"/>
      <c r="BAF504" s="658"/>
      <c r="BAG504" s="658"/>
      <c r="BAH504" s="658"/>
      <c r="BAI504" s="658"/>
      <c r="BAJ504" s="658"/>
      <c r="BAK504" s="658"/>
      <c r="BAL504" s="658"/>
      <c r="BAM504" s="658"/>
      <c r="BAN504" s="658"/>
      <c r="BAO504" s="658"/>
      <c r="BAP504" s="658"/>
      <c r="BAQ504" s="658"/>
      <c r="BAR504" s="658"/>
      <c r="BAS504" s="658"/>
      <c r="BAT504" s="658"/>
      <c r="BAU504" s="658"/>
      <c r="BAV504" s="658"/>
      <c r="BAW504" s="658"/>
      <c r="BAX504" s="658"/>
      <c r="BAY504" s="658"/>
      <c r="BAZ504" s="658"/>
      <c r="BBA504" s="658"/>
      <c r="BBB504" s="658"/>
      <c r="BBC504" s="658"/>
      <c r="BBD504" s="658"/>
      <c r="BBE504" s="658"/>
      <c r="BBF504" s="658"/>
      <c r="BBG504" s="658"/>
      <c r="BBH504" s="658"/>
      <c r="BBI504" s="658"/>
      <c r="BBJ504" s="658"/>
      <c r="BBK504" s="658"/>
      <c r="BBL504" s="658"/>
      <c r="BBM504" s="658"/>
      <c r="BBN504" s="658"/>
      <c r="BBO504" s="658"/>
      <c r="BBP504" s="658"/>
      <c r="BBQ504" s="658"/>
      <c r="BBR504" s="658"/>
      <c r="BBS504" s="658"/>
      <c r="BBT504" s="658"/>
      <c r="BBU504" s="658"/>
      <c r="BBV504" s="658"/>
      <c r="BBW504" s="658"/>
      <c r="BBX504" s="658"/>
      <c r="BBY504" s="658"/>
      <c r="BBZ504" s="658"/>
      <c r="BCA504" s="658"/>
      <c r="BCB504" s="658"/>
      <c r="BCC504" s="658"/>
      <c r="BCD504" s="658"/>
      <c r="BCE504" s="658"/>
      <c r="BCF504" s="658"/>
      <c r="BCG504" s="658"/>
      <c r="BCH504" s="658"/>
      <c r="BCI504" s="658"/>
      <c r="BCJ504" s="658"/>
      <c r="BCK504" s="658"/>
      <c r="BCL504" s="658"/>
      <c r="BCM504" s="658"/>
      <c r="BCN504" s="658"/>
      <c r="BCO504" s="658"/>
      <c r="BCP504" s="658"/>
      <c r="BCQ504" s="658"/>
      <c r="BCR504" s="658"/>
      <c r="BCS504" s="658"/>
      <c r="BCT504" s="658"/>
      <c r="BCU504" s="658"/>
      <c r="BCV504" s="658"/>
      <c r="BCW504" s="658"/>
      <c r="BCX504" s="658"/>
      <c r="BCY504" s="658"/>
      <c r="BCZ504" s="658"/>
      <c r="BDA504" s="658"/>
      <c r="BDB504" s="658"/>
      <c r="BDC504" s="658"/>
      <c r="BDD504" s="658"/>
      <c r="BDE504" s="658"/>
      <c r="BDF504" s="658"/>
      <c r="BDG504" s="658"/>
      <c r="BDH504" s="658"/>
      <c r="BDI504" s="658"/>
      <c r="BDJ504" s="658"/>
      <c r="BDK504" s="658"/>
      <c r="BDL504" s="658"/>
      <c r="BDM504" s="658"/>
      <c r="BDN504" s="658"/>
      <c r="BDO504" s="658"/>
      <c r="BDP504" s="658"/>
      <c r="BDQ504" s="658"/>
      <c r="BDR504" s="658"/>
      <c r="BDS504" s="658"/>
      <c r="BDT504" s="658"/>
      <c r="BDU504" s="658"/>
      <c r="BDV504" s="658"/>
      <c r="BDW504" s="658"/>
      <c r="BDX504" s="658"/>
      <c r="BDY504" s="658"/>
      <c r="BDZ504" s="658"/>
      <c r="BEA504" s="658"/>
      <c r="BEB504" s="658"/>
      <c r="BEC504" s="658"/>
      <c r="BED504" s="658"/>
      <c r="BEE504" s="658"/>
      <c r="BEF504" s="658"/>
      <c r="BEG504" s="658"/>
      <c r="BEH504" s="658"/>
      <c r="BEI504" s="658"/>
      <c r="BEJ504" s="658"/>
      <c r="BEK504" s="658"/>
      <c r="BEL504" s="658"/>
      <c r="BEM504" s="658"/>
      <c r="BEN504" s="658"/>
      <c r="BEO504" s="658"/>
      <c r="BEP504" s="658"/>
      <c r="BEQ504" s="658"/>
      <c r="BER504" s="658"/>
      <c r="BES504" s="658"/>
      <c r="BET504" s="658"/>
      <c r="BEU504" s="658"/>
      <c r="BEV504" s="658"/>
      <c r="BEW504" s="658"/>
      <c r="BEX504" s="658"/>
      <c r="BEY504" s="658"/>
      <c r="BEZ504" s="658"/>
      <c r="BFA504" s="658"/>
      <c r="BFB504" s="658"/>
      <c r="BFC504" s="658"/>
      <c r="BFD504" s="658"/>
      <c r="BFE504" s="658"/>
      <c r="BFF504" s="658"/>
      <c r="BFG504" s="658"/>
      <c r="BFH504" s="658"/>
      <c r="BFI504" s="658"/>
      <c r="BFJ504" s="658"/>
      <c r="BFK504" s="658"/>
      <c r="BFL504" s="658"/>
      <c r="BFM504" s="658"/>
      <c r="BFN504" s="658"/>
      <c r="BFO504" s="658"/>
      <c r="BFP504" s="658"/>
      <c r="BFQ504" s="658"/>
      <c r="BFR504" s="658"/>
      <c r="BFS504" s="658"/>
      <c r="BFT504" s="658"/>
      <c r="BFU504" s="658"/>
      <c r="BFV504" s="658"/>
      <c r="BFW504" s="658"/>
      <c r="BFX504" s="658"/>
      <c r="BFY504" s="658"/>
      <c r="BFZ504" s="658"/>
      <c r="BGA504" s="658"/>
      <c r="BGB504" s="658"/>
      <c r="BGC504" s="658"/>
      <c r="BGD504" s="658"/>
      <c r="BGE504" s="658"/>
      <c r="BGF504" s="658"/>
      <c r="BGG504" s="658"/>
      <c r="BGH504" s="658"/>
      <c r="BGI504" s="658"/>
      <c r="BGJ504" s="658"/>
      <c r="BGK504" s="658"/>
      <c r="BGL504" s="658"/>
      <c r="BGM504" s="658"/>
      <c r="BGN504" s="658"/>
      <c r="BGO504" s="658"/>
      <c r="BGP504" s="658"/>
      <c r="BGQ504" s="658"/>
      <c r="BGR504" s="658"/>
      <c r="BGS504" s="658"/>
      <c r="BGT504" s="658"/>
      <c r="BGU504" s="658"/>
      <c r="BGV504" s="658"/>
      <c r="BGW504" s="658"/>
      <c r="BGX504" s="658"/>
      <c r="BGY504" s="658"/>
      <c r="BGZ504" s="658"/>
      <c r="BHA504" s="658"/>
      <c r="BHB504" s="658"/>
      <c r="BHC504" s="658"/>
      <c r="BHD504" s="658"/>
      <c r="BHE504" s="658"/>
      <c r="BHF504" s="658"/>
      <c r="BHG504" s="658"/>
      <c r="BHH504" s="658"/>
      <c r="BHI504" s="658"/>
      <c r="BHJ504" s="658"/>
      <c r="BHK504" s="658"/>
      <c r="BHL504" s="658"/>
      <c r="BHM504" s="658"/>
      <c r="BHN504" s="658"/>
      <c r="BHO504" s="658"/>
      <c r="BHP504" s="658"/>
      <c r="BHQ504" s="658"/>
      <c r="BHR504" s="658"/>
      <c r="BHS504" s="658"/>
      <c r="BHT504" s="658"/>
      <c r="BHU504" s="658"/>
      <c r="BHV504" s="658"/>
      <c r="BHW504" s="658"/>
      <c r="BHX504" s="658"/>
      <c r="BHY504" s="658"/>
      <c r="BHZ504" s="658"/>
      <c r="BIA504" s="658"/>
      <c r="BIB504" s="658"/>
      <c r="BIC504" s="658"/>
      <c r="BID504" s="658"/>
      <c r="BIE504" s="658"/>
      <c r="BIF504" s="658"/>
      <c r="BIG504" s="658"/>
      <c r="BIH504" s="658"/>
      <c r="BII504" s="658"/>
      <c r="BIJ504" s="658"/>
      <c r="BIK504" s="658"/>
      <c r="BIL504" s="658"/>
      <c r="BIM504" s="658"/>
      <c r="BIN504" s="658"/>
      <c r="BIO504" s="658"/>
      <c r="BIP504" s="658"/>
      <c r="BIQ504" s="658"/>
      <c r="BIR504" s="658"/>
      <c r="BIS504" s="658"/>
      <c r="BIT504" s="658"/>
      <c r="BIU504" s="658"/>
      <c r="BIV504" s="658"/>
      <c r="BIW504" s="658"/>
      <c r="BIX504" s="658"/>
      <c r="BIY504" s="658"/>
      <c r="BIZ504" s="658"/>
      <c r="BJA504" s="658"/>
      <c r="BJB504" s="658"/>
      <c r="BJC504" s="658"/>
      <c r="BJD504" s="658"/>
      <c r="BJE504" s="658"/>
      <c r="BJF504" s="658"/>
      <c r="BJG504" s="658"/>
      <c r="BJH504" s="658"/>
      <c r="BJI504" s="658"/>
      <c r="BJJ504" s="658"/>
      <c r="BJK504" s="658"/>
      <c r="BJL504" s="658"/>
      <c r="BJM504" s="658"/>
      <c r="BJN504" s="658"/>
      <c r="BJO504" s="658"/>
      <c r="BJP504" s="658"/>
      <c r="BJQ504" s="658"/>
      <c r="BJR504" s="658"/>
      <c r="BJS504" s="658"/>
      <c r="BJT504" s="658"/>
      <c r="BJU504" s="658"/>
      <c r="BJV504" s="658"/>
      <c r="BJW504" s="658"/>
      <c r="BJX504" s="658"/>
      <c r="BJY504" s="658"/>
      <c r="BJZ504" s="658"/>
      <c r="BKA504" s="658"/>
      <c r="BKB504" s="658"/>
      <c r="BKC504" s="658"/>
      <c r="BKD504" s="658"/>
      <c r="BKE504" s="658"/>
      <c r="BKF504" s="658"/>
      <c r="BKG504" s="658"/>
      <c r="BKH504" s="658"/>
      <c r="BKI504" s="658"/>
      <c r="BKJ504" s="658"/>
      <c r="BKK504" s="658"/>
      <c r="BKL504" s="658"/>
      <c r="BKM504" s="658"/>
      <c r="BKN504" s="658"/>
      <c r="BKO504" s="658"/>
      <c r="BKP504" s="658"/>
      <c r="BKQ504" s="658"/>
      <c r="BKR504" s="658"/>
      <c r="BKS504" s="658"/>
      <c r="BKT504" s="658"/>
      <c r="BKU504" s="658"/>
      <c r="BKV504" s="658"/>
      <c r="BKW504" s="658"/>
      <c r="BKX504" s="658"/>
      <c r="BKY504" s="658"/>
      <c r="BKZ504" s="658"/>
      <c r="BLA504" s="658"/>
      <c r="BLB504" s="658"/>
      <c r="BLC504" s="658"/>
      <c r="BLD504" s="658"/>
      <c r="BLE504" s="658"/>
      <c r="BLF504" s="658"/>
      <c r="BLG504" s="658"/>
      <c r="BLH504" s="658"/>
      <c r="BLI504" s="658"/>
      <c r="BLJ504" s="658"/>
      <c r="BLK504" s="658"/>
      <c r="BLL504" s="658"/>
      <c r="BLM504" s="658"/>
      <c r="BLN504" s="658"/>
      <c r="BLO504" s="658"/>
      <c r="BLP504" s="658"/>
      <c r="BLQ504" s="658"/>
      <c r="BLR504" s="658"/>
      <c r="BLS504" s="658"/>
      <c r="BLT504" s="658"/>
      <c r="BLU504" s="658"/>
      <c r="BLV504" s="658"/>
      <c r="BLW504" s="658"/>
      <c r="BLX504" s="658"/>
      <c r="BLY504" s="658"/>
      <c r="BLZ504" s="658"/>
      <c r="BMA504" s="658"/>
      <c r="BMB504" s="658"/>
      <c r="BMC504" s="658"/>
      <c r="BMD504" s="658"/>
      <c r="BME504" s="658"/>
      <c r="BMF504" s="658"/>
      <c r="BMG504" s="658"/>
      <c r="BMH504" s="658"/>
      <c r="BMI504" s="658"/>
      <c r="BMJ504" s="658"/>
      <c r="BMK504" s="658"/>
      <c r="BML504" s="658"/>
      <c r="BMM504" s="658"/>
      <c r="BMN504" s="658"/>
      <c r="BMO504" s="658"/>
      <c r="BMP504" s="658"/>
      <c r="BMQ504" s="658"/>
      <c r="BMR504" s="658"/>
      <c r="BMS504" s="658"/>
      <c r="BMT504" s="658"/>
      <c r="BMU504" s="658"/>
      <c r="BMV504" s="658"/>
      <c r="BMW504" s="658"/>
      <c r="BMX504" s="658"/>
      <c r="BMY504" s="658"/>
      <c r="BMZ504" s="658"/>
      <c r="BNA504" s="658"/>
      <c r="BNB504" s="658"/>
      <c r="BNC504" s="658"/>
      <c r="BND504" s="658"/>
      <c r="BNE504" s="658"/>
      <c r="BNF504" s="658"/>
      <c r="BNG504" s="658"/>
      <c r="BNH504" s="658"/>
      <c r="BNI504" s="658"/>
      <c r="BNJ504" s="658"/>
      <c r="BNK504" s="658"/>
      <c r="BNL504" s="658"/>
      <c r="BNM504" s="658"/>
      <c r="BNN504" s="658"/>
      <c r="BNO504" s="658"/>
      <c r="BNP504" s="658"/>
      <c r="BNQ504" s="658"/>
      <c r="BNR504" s="658"/>
      <c r="BNS504" s="658"/>
      <c r="BNT504" s="658"/>
      <c r="BNU504" s="658"/>
      <c r="BNV504" s="658"/>
      <c r="BNW504" s="658"/>
      <c r="BNX504" s="658"/>
      <c r="BNY504" s="658"/>
      <c r="BNZ504" s="658"/>
      <c r="BOA504" s="658"/>
      <c r="BOB504" s="658"/>
      <c r="BOC504" s="658"/>
      <c r="BOD504" s="658"/>
      <c r="BOE504" s="658"/>
      <c r="BOF504" s="658"/>
      <c r="BOG504" s="658"/>
      <c r="BOH504" s="658"/>
      <c r="BOI504" s="658"/>
      <c r="BOJ504" s="658"/>
      <c r="BOK504" s="658"/>
      <c r="BOL504" s="658"/>
      <c r="BOM504" s="658"/>
      <c r="BON504" s="658"/>
      <c r="BOO504" s="658"/>
      <c r="BOP504" s="658"/>
      <c r="BOQ504" s="658"/>
      <c r="BOR504" s="658"/>
      <c r="BOS504" s="658"/>
      <c r="BOT504" s="658"/>
      <c r="BOU504" s="658"/>
      <c r="BOV504" s="658"/>
      <c r="BOW504" s="658"/>
      <c r="BOX504" s="658"/>
      <c r="BOY504" s="658"/>
      <c r="BOZ504" s="658"/>
      <c r="BPA504" s="658"/>
      <c r="BPB504" s="658"/>
      <c r="BPC504" s="658"/>
      <c r="BPD504" s="658"/>
      <c r="BPE504" s="658"/>
      <c r="BPF504" s="658"/>
      <c r="BPG504" s="658"/>
      <c r="BPH504" s="658"/>
      <c r="BPI504" s="658"/>
      <c r="BPJ504" s="658"/>
      <c r="BPK504" s="658"/>
      <c r="BPL504" s="658"/>
      <c r="BPM504" s="658"/>
      <c r="BPN504" s="658"/>
      <c r="BPO504" s="658"/>
      <c r="BPP504" s="658"/>
      <c r="BPQ504" s="658"/>
      <c r="BPR504" s="658"/>
      <c r="BPS504" s="658"/>
      <c r="BPT504" s="658"/>
      <c r="BPU504" s="658"/>
      <c r="BPV504" s="658"/>
      <c r="BPW504" s="658"/>
      <c r="BPX504" s="658"/>
      <c r="BPY504" s="658"/>
      <c r="BPZ504" s="658"/>
      <c r="BQA504" s="658"/>
      <c r="BQB504" s="658"/>
      <c r="BQC504" s="658"/>
      <c r="BQD504" s="658"/>
      <c r="BQE504" s="658"/>
      <c r="BQF504" s="658"/>
      <c r="BQG504" s="658"/>
      <c r="BQH504" s="658"/>
      <c r="BQI504" s="658"/>
      <c r="BQJ504" s="658"/>
      <c r="BQK504" s="658"/>
      <c r="BQL504" s="658"/>
      <c r="BQM504" s="658"/>
      <c r="BQN504" s="658"/>
      <c r="BQO504" s="658"/>
      <c r="BQP504" s="658"/>
      <c r="BQQ504" s="658"/>
      <c r="BQR504" s="658"/>
      <c r="BQS504" s="658"/>
      <c r="BQT504" s="658"/>
      <c r="BQU504" s="658"/>
      <c r="BQV504" s="658"/>
      <c r="BQW504" s="658"/>
      <c r="BQX504" s="658"/>
      <c r="BQY504" s="658"/>
      <c r="BQZ504" s="658"/>
      <c r="BRA504" s="658"/>
      <c r="BRB504" s="658"/>
      <c r="BRC504" s="658"/>
      <c r="BRD504" s="658"/>
      <c r="BRE504" s="658"/>
      <c r="BRF504" s="658"/>
      <c r="BRG504" s="658"/>
      <c r="BRH504" s="658"/>
      <c r="BRI504" s="658"/>
      <c r="BRJ504" s="658"/>
      <c r="BRK504" s="658"/>
      <c r="BRL504" s="658"/>
      <c r="BRM504" s="658"/>
      <c r="BRN504" s="658"/>
      <c r="BRO504" s="658"/>
      <c r="BRP504" s="658"/>
      <c r="BRQ504" s="658"/>
      <c r="BRR504" s="658"/>
      <c r="BRS504" s="658"/>
      <c r="BRT504" s="658"/>
      <c r="BRU504" s="658"/>
      <c r="BRV504" s="658"/>
      <c r="BRW504" s="658"/>
      <c r="BRX504" s="658"/>
      <c r="BRY504" s="658"/>
      <c r="BRZ504" s="658"/>
      <c r="BSA504" s="658"/>
      <c r="BSB504" s="658"/>
      <c r="BSC504" s="658"/>
      <c r="BSD504" s="658"/>
      <c r="BSE504" s="658"/>
      <c r="BSF504" s="658"/>
      <c r="BSG504" s="658"/>
      <c r="BSH504" s="658"/>
      <c r="BSI504" s="658"/>
      <c r="BSJ504" s="658"/>
      <c r="BSK504" s="658"/>
      <c r="BSL504" s="658"/>
      <c r="BSM504" s="658"/>
      <c r="BSN504" s="658"/>
      <c r="BSO504" s="658"/>
      <c r="BSP504" s="658"/>
      <c r="BSQ504" s="658"/>
      <c r="BSR504" s="658"/>
      <c r="BSS504" s="658"/>
      <c r="BST504" s="658"/>
      <c r="BSU504" s="658"/>
      <c r="BSV504" s="658"/>
      <c r="BSW504" s="658"/>
      <c r="BSX504" s="658"/>
      <c r="BSY504" s="658"/>
      <c r="BSZ504" s="658"/>
      <c r="BTA504" s="658"/>
      <c r="BTB504" s="658"/>
      <c r="BTC504" s="658"/>
      <c r="BTD504" s="658"/>
      <c r="BTE504" s="658"/>
      <c r="BTF504" s="658"/>
      <c r="BTG504" s="658"/>
      <c r="BTH504" s="658"/>
      <c r="BTI504" s="658"/>
      <c r="BTJ504" s="658"/>
      <c r="BTK504" s="658"/>
      <c r="BTL504" s="658"/>
      <c r="BTM504" s="658"/>
      <c r="BTN504" s="658"/>
      <c r="BTO504" s="658"/>
      <c r="BTP504" s="658"/>
      <c r="BTQ504" s="658"/>
      <c r="BTR504" s="658"/>
      <c r="BTS504" s="658"/>
      <c r="BTT504" s="658"/>
      <c r="BTU504" s="658"/>
      <c r="BTV504" s="658"/>
      <c r="BTW504" s="658"/>
      <c r="BTX504" s="658"/>
      <c r="BTY504" s="658"/>
      <c r="BTZ504" s="658"/>
      <c r="BUA504" s="658"/>
      <c r="BUB504" s="658"/>
      <c r="BUC504" s="658"/>
      <c r="BUD504" s="658"/>
      <c r="BUE504" s="658"/>
      <c r="BUF504" s="658"/>
      <c r="BUG504" s="658"/>
      <c r="BUH504" s="658"/>
      <c r="BUI504" s="658"/>
      <c r="BUJ504" s="658"/>
      <c r="BUK504" s="658"/>
      <c r="BUL504" s="658"/>
      <c r="BUM504" s="658"/>
      <c r="BUN504" s="658"/>
      <c r="BUO504" s="658"/>
      <c r="BUP504" s="658"/>
      <c r="BUQ504" s="658"/>
      <c r="BUR504" s="658"/>
      <c r="BUS504" s="658"/>
      <c r="BUT504" s="658"/>
      <c r="BUU504" s="658"/>
      <c r="BUV504" s="658"/>
      <c r="BUW504" s="658"/>
      <c r="BUX504" s="658"/>
      <c r="BUY504" s="658"/>
      <c r="BUZ504" s="658"/>
      <c r="BVA504" s="658"/>
      <c r="BVB504" s="658"/>
      <c r="BVC504" s="658"/>
      <c r="BVD504" s="658"/>
      <c r="BVE504" s="658"/>
      <c r="BVF504" s="658"/>
      <c r="BVG504" s="658"/>
      <c r="BVH504" s="658"/>
      <c r="BVI504" s="658"/>
      <c r="BVJ504" s="658"/>
      <c r="BVK504" s="658"/>
      <c r="BVL504" s="658"/>
      <c r="BVM504" s="658"/>
      <c r="BVN504" s="658"/>
      <c r="BVO504" s="658"/>
      <c r="BVP504" s="658"/>
      <c r="BVQ504" s="658"/>
      <c r="BVR504" s="658"/>
      <c r="BVS504" s="658"/>
      <c r="BVT504" s="658"/>
      <c r="BVU504" s="658"/>
      <c r="BVV504" s="658"/>
      <c r="BVW504" s="658"/>
      <c r="BVX504" s="658"/>
      <c r="BVY504" s="658"/>
      <c r="BVZ504" s="658"/>
      <c r="BWA504" s="658"/>
      <c r="BWB504" s="658"/>
      <c r="BWC504" s="658"/>
      <c r="BWD504" s="658"/>
      <c r="BWE504" s="658"/>
      <c r="BWF504" s="658"/>
      <c r="BWG504" s="658"/>
      <c r="BWH504" s="658"/>
      <c r="BWI504" s="658"/>
      <c r="BWJ504" s="658"/>
      <c r="BWK504" s="658"/>
      <c r="BWL504" s="658"/>
      <c r="BWM504" s="658"/>
      <c r="BWN504" s="658"/>
      <c r="BWO504" s="658"/>
      <c r="BWP504" s="658"/>
      <c r="BWQ504" s="658"/>
      <c r="BWR504" s="658"/>
      <c r="BWS504" s="658"/>
      <c r="BWT504" s="658"/>
      <c r="BWU504" s="658"/>
      <c r="BWV504" s="658"/>
      <c r="BWW504" s="658"/>
      <c r="BWX504" s="658"/>
      <c r="BWY504" s="658"/>
      <c r="BWZ504" s="658"/>
      <c r="BXA504" s="658"/>
      <c r="BXB504" s="658"/>
      <c r="BXC504" s="658"/>
      <c r="BXD504" s="658"/>
      <c r="BXE504" s="658"/>
      <c r="BXF504" s="658"/>
      <c r="BXG504" s="658"/>
      <c r="BXH504" s="658"/>
      <c r="BXI504" s="658"/>
      <c r="BXJ504" s="658"/>
      <c r="BXK504" s="658"/>
      <c r="BXL504" s="658"/>
      <c r="BXM504" s="658"/>
      <c r="BXN504" s="658"/>
      <c r="BXO504" s="658"/>
      <c r="BXP504" s="658"/>
      <c r="BXQ504" s="658"/>
      <c r="BXR504" s="658"/>
      <c r="BXS504" s="658"/>
      <c r="BXT504" s="658"/>
      <c r="BXU504" s="658"/>
      <c r="BXV504" s="658"/>
      <c r="BXW504" s="658"/>
      <c r="BXX504" s="658"/>
      <c r="BXY504" s="658"/>
      <c r="BXZ504" s="658"/>
      <c r="BYA504" s="658"/>
      <c r="BYB504" s="658"/>
      <c r="BYC504" s="658"/>
      <c r="BYD504" s="658"/>
      <c r="BYE504" s="658"/>
      <c r="BYF504" s="658"/>
      <c r="BYG504" s="658"/>
      <c r="BYH504" s="658"/>
      <c r="BYI504" s="658"/>
      <c r="BYJ504" s="658"/>
      <c r="BYK504" s="658"/>
      <c r="BYL504" s="658"/>
      <c r="BYM504" s="658"/>
      <c r="BYN504" s="658"/>
      <c r="BYO504" s="658"/>
      <c r="BYP504" s="658"/>
      <c r="BYQ504" s="658"/>
      <c r="BYR504" s="658"/>
      <c r="BYS504" s="658"/>
      <c r="BYT504" s="658"/>
      <c r="BYU504" s="658"/>
      <c r="BYV504" s="658"/>
      <c r="BYW504" s="658"/>
      <c r="BYX504" s="658"/>
      <c r="BYY504" s="658"/>
      <c r="BYZ504" s="658"/>
      <c r="BZA504" s="658"/>
      <c r="BZB504" s="658"/>
      <c r="BZC504" s="658"/>
      <c r="BZD504" s="658"/>
      <c r="BZE504" s="658"/>
      <c r="BZF504" s="658"/>
      <c r="BZG504" s="658"/>
      <c r="BZH504" s="658"/>
      <c r="BZI504" s="658"/>
      <c r="BZJ504" s="658"/>
      <c r="BZK504" s="658"/>
      <c r="BZL504" s="658"/>
      <c r="BZM504" s="658"/>
      <c r="BZN504" s="658"/>
      <c r="BZO504" s="658"/>
      <c r="BZP504" s="658"/>
      <c r="BZQ504" s="658"/>
      <c r="BZR504" s="658"/>
      <c r="BZS504" s="658"/>
      <c r="BZT504" s="658"/>
      <c r="BZU504" s="658"/>
      <c r="BZV504" s="658"/>
      <c r="BZW504" s="658"/>
      <c r="BZX504" s="658"/>
      <c r="BZY504" s="658"/>
      <c r="BZZ504" s="658"/>
      <c r="CAA504" s="658"/>
      <c r="CAB504" s="658"/>
      <c r="CAC504" s="658"/>
      <c r="CAD504" s="658"/>
      <c r="CAE504" s="658"/>
      <c r="CAF504" s="658"/>
      <c r="CAG504" s="658"/>
      <c r="CAH504" s="658"/>
      <c r="CAI504" s="658"/>
      <c r="CAJ504" s="658"/>
      <c r="CAK504" s="658"/>
      <c r="CAL504" s="658"/>
      <c r="CAM504" s="658"/>
      <c r="CAN504" s="658"/>
      <c r="CAO504" s="658"/>
      <c r="CAP504" s="658"/>
      <c r="CAQ504" s="658"/>
      <c r="CAR504" s="658"/>
      <c r="CAS504" s="658"/>
      <c r="CAT504" s="658"/>
      <c r="CAU504" s="658"/>
      <c r="CAV504" s="658"/>
      <c r="CAW504" s="658"/>
      <c r="CAX504" s="658"/>
      <c r="CAY504" s="658"/>
      <c r="CAZ504" s="658"/>
      <c r="CBA504" s="658"/>
      <c r="CBB504" s="658"/>
      <c r="CBC504" s="658"/>
      <c r="CBD504" s="658"/>
      <c r="CBE504" s="658"/>
      <c r="CBF504" s="658"/>
      <c r="CBG504" s="658"/>
      <c r="CBH504" s="658"/>
      <c r="CBI504" s="658"/>
      <c r="CBJ504" s="658"/>
      <c r="CBK504" s="658"/>
      <c r="CBL504" s="658"/>
      <c r="CBM504" s="658"/>
      <c r="CBN504" s="658"/>
      <c r="CBO504" s="658"/>
      <c r="CBP504" s="658"/>
      <c r="CBQ504" s="658"/>
      <c r="CBR504" s="658"/>
      <c r="CBS504" s="658"/>
      <c r="CBT504" s="658"/>
      <c r="CBU504" s="658"/>
      <c r="CBV504" s="658"/>
      <c r="CBW504" s="658"/>
      <c r="CBX504" s="658"/>
      <c r="CBY504" s="658"/>
      <c r="CBZ504" s="658"/>
      <c r="CCA504" s="658"/>
      <c r="CCB504" s="658"/>
      <c r="CCC504" s="658"/>
      <c r="CCD504" s="658"/>
      <c r="CCE504" s="658"/>
      <c r="CCF504" s="658"/>
      <c r="CCG504" s="658"/>
      <c r="CCH504" s="658"/>
      <c r="CCI504" s="658"/>
      <c r="CCJ504" s="658"/>
      <c r="CCK504" s="658"/>
      <c r="CCL504" s="658"/>
      <c r="CCM504" s="658"/>
      <c r="CCN504" s="658"/>
      <c r="CCO504" s="658"/>
      <c r="CCP504" s="658"/>
      <c r="CCQ504" s="658"/>
      <c r="CCR504" s="658"/>
      <c r="CCS504" s="658"/>
      <c r="CCT504" s="658"/>
      <c r="CCU504" s="658"/>
      <c r="CCV504" s="658"/>
      <c r="CCW504" s="658"/>
      <c r="CCX504" s="658"/>
      <c r="CCY504" s="658"/>
      <c r="CCZ504" s="658"/>
      <c r="CDA504" s="658"/>
      <c r="CDB504" s="658"/>
      <c r="CDC504" s="658"/>
      <c r="CDD504" s="658"/>
      <c r="CDE504" s="658"/>
      <c r="CDF504" s="658"/>
      <c r="CDG504" s="658"/>
      <c r="CDH504" s="658"/>
      <c r="CDI504" s="658"/>
      <c r="CDJ504" s="658"/>
      <c r="CDK504" s="658"/>
      <c r="CDL504" s="658"/>
      <c r="CDM504" s="658"/>
      <c r="CDN504" s="658"/>
      <c r="CDO504" s="658"/>
      <c r="CDP504" s="658"/>
      <c r="CDQ504" s="658"/>
      <c r="CDR504" s="658"/>
      <c r="CDS504" s="658"/>
      <c r="CDT504" s="658"/>
      <c r="CDU504" s="658"/>
      <c r="CDV504" s="658"/>
      <c r="CDW504" s="658"/>
      <c r="CDX504" s="658"/>
      <c r="CDY504" s="658"/>
      <c r="CDZ504" s="658"/>
      <c r="CEA504" s="658"/>
      <c r="CEB504" s="658"/>
      <c r="CEC504" s="658"/>
      <c r="CED504" s="658"/>
      <c r="CEE504" s="658"/>
      <c r="CEF504" s="658"/>
      <c r="CEG504" s="658"/>
      <c r="CEH504" s="658"/>
      <c r="CEI504" s="658"/>
      <c r="CEJ504" s="658"/>
      <c r="CEK504" s="658"/>
      <c r="CEL504" s="658"/>
      <c r="CEM504" s="658"/>
      <c r="CEN504" s="658"/>
      <c r="CEO504" s="658"/>
      <c r="CEP504" s="658"/>
      <c r="CEQ504" s="658"/>
      <c r="CER504" s="658"/>
      <c r="CES504" s="658"/>
      <c r="CET504" s="658"/>
      <c r="CEU504" s="658"/>
      <c r="CEV504" s="658"/>
      <c r="CEW504" s="658"/>
      <c r="CEX504" s="658"/>
      <c r="CEY504" s="658"/>
      <c r="CEZ504" s="658"/>
      <c r="CFA504" s="658"/>
      <c r="CFB504" s="658"/>
      <c r="CFC504" s="658"/>
      <c r="CFD504" s="658"/>
      <c r="CFE504" s="658"/>
      <c r="CFF504" s="658"/>
      <c r="CFG504" s="658"/>
      <c r="CFH504" s="658"/>
      <c r="CFI504" s="658"/>
      <c r="CFJ504" s="658"/>
      <c r="CFK504" s="658"/>
      <c r="CFL504" s="658"/>
      <c r="CFM504" s="658"/>
      <c r="CFN504" s="658"/>
      <c r="CFO504" s="658"/>
      <c r="CFP504" s="658"/>
      <c r="CFQ504" s="658"/>
      <c r="CFR504" s="658"/>
      <c r="CFS504" s="658"/>
      <c r="CFT504" s="658"/>
      <c r="CFU504" s="658"/>
      <c r="CFV504" s="658"/>
      <c r="CFW504" s="658"/>
      <c r="CFX504" s="658"/>
      <c r="CFY504" s="658"/>
      <c r="CFZ504" s="658"/>
      <c r="CGA504" s="658"/>
      <c r="CGB504" s="658"/>
      <c r="CGC504" s="658"/>
      <c r="CGD504" s="658"/>
      <c r="CGE504" s="658"/>
      <c r="CGF504" s="658"/>
      <c r="CGG504" s="658"/>
      <c r="CGH504" s="658"/>
      <c r="CGI504" s="658"/>
      <c r="CGJ504" s="658"/>
      <c r="CGK504" s="658"/>
      <c r="CGL504" s="658"/>
      <c r="CGM504" s="658"/>
      <c r="CGN504" s="658"/>
      <c r="CGO504" s="658"/>
      <c r="CGP504" s="658"/>
      <c r="CGQ504" s="658"/>
      <c r="CGR504" s="658"/>
      <c r="CGS504" s="658"/>
      <c r="CGT504" s="658"/>
      <c r="CGU504" s="658"/>
      <c r="CGV504" s="658"/>
      <c r="CGW504" s="658"/>
      <c r="CGX504" s="658"/>
      <c r="CGY504" s="658"/>
      <c r="CGZ504" s="658"/>
      <c r="CHA504" s="658"/>
      <c r="CHB504" s="658"/>
      <c r="CHC504" s="658"/>
      <c r="CHD504" s="658"/>
      <c r="CHE504" s="658"/>
      <c r="CHF504" s="658"/>
      <c r="CHG504" s="658"/>
      <c r="CHH504" s="658"/>
      <c r="CHI504" s="658"/>
      <c r="CHJ504" s="658"/>
      <c r="CHK504" s="658"/>
      <c r="CHL504" s="658"/>
      <c r="CHM504" s="658"/>
      <c r="CHN504" s="658"/>
      <c r="CHO504" s="658"/>
      <c r="CHP504" s="658"/>
      <c r="CHQ504" s="658"/>
      <c r="CHR504" s="658"/>
      <c r="CHS504" s="658"/>
      <c r="CHT504" s="658"/>
      <c r="CHU504" s="658"/>
      <c r="CHV504" s="658"/>
      <c r="CHW504" s="658"/>
      <c r="CHX504" s="658"/>
      <c r="CHY504" s="658"/>
      <c r="CHZ504" s="658"/>
      <c r="CIA504" s="658"/>
      <c r="CIB504" s="658"/>
      <c r="CIC504" s="658"/>
      <c r="CID504" s="658"/>
      <c r="CIE504" s="658"/>
      <c r="CIF504" s="658"/>
      <c r="CIG504" s="658"/>
      <c r="CIH504" s="658"/>
      <c r="CII504" s="658"/>
      <c r="CIJ504" s="658"/>
      <c r="CIK504" s="658"/>
      <c r="CIL504" s="658"/>
      <c r="CIM504" s="658"/>
      <c r="CIN504" s="658"/>
      <c r="CIO504" s="658"/>
      <c r="CIP504" s="658"/>
      <c r="CIQ504" s="658"/>
      <c r="CIR504" s="658"/>
      <c r="CIS504" s="658"/>
      <c r="CIT504" s="658"/>
      <c r="CIU504" s="658"/>
      <c r="CIV504" s="658"/>
      <c r="CIW504" s="658"/>
      <c r="CIX504" s="658"/>
      <c r="CIY504" s="658"/>
      <c r="CIZ504" s="658"/>
      <c r="CJA504" s="658"/>
      <c r="CJB504" s="658"/>
      <c r="CJC504" s="658"/>
      <c r="CJD504" s="658"/>
      <c r="CJE504" s="658"/>
      <c r="CJF504" s="658"/>
      <c r="CJG504" s="658"/>
      <c r="CJH504" s="658"/>
      <c r="CJI504" s="658"/>
      <c r="CJJ504" s="658"/>
      <c r="CJK504" s="658"/>
      <c r="CJL504" s="658"/>
      <c r="CJM504" s="658"/>
      <c r="CJN504" s="658"/>
      <c r="CJO504" s="658"/>
      <c r="CJP504" s="658"/>
      <c r="CJQ504" s="658"/>
      <c r="CJR504" s="658"/>
      <c r="CJS504" s="658"/>
      <c r="CJT504" s="658"/>
      <c r="CJU504" s="658"/>
      <c r="CJV504" s="658"/>
      <c r="CJW504" s="658"/>
      <c r="CJX504" s="658"/>
      <c r="CJY504" s="658"/>
      <c r="CJZ504" s="658"/>
      <c r="CKA504" s="658"/>
      <c r="CKB504" s="658"/>
      <c r="CKC504" s="658"/>
      <c r="CKD504" s="658"/>
      <c r="CKE504" s="658"/>
      <c r="CKF504" s="658"/>
      <c r="CKG504" s="658"/>
      <c r="CKH504" s="658"/>
      <c r="CKI504" s="658"/>
      <c r="CKJ504" s="658"/>
      <c r="CKK504" s="658"/>
      <c r="CKL504" s="658"/>
      <c r="CKM504" s="658"/>
      <c r="CKN504" s="658"/>
      <c r="CKO504" s="658"/>
      <c r="CKP504" s="658"/>
      <c r="CKQ504" s="658"/>
      <c r="CKR504" s="658"/>
      <c r="CKS504" s="658"/>
      <c r="CKT504" s="658"/>
      <c r="CKU504" s="658"/>
      <c r="CKV504" s="658"/>
      <c r="CKW504" s="658"/>
      <c r="CKX504" s="658"/>
      <c r="CKY504" s="658"/>
      <c r="CKZ504" s="658"/>
      <c r="CLA504" s="658"/>
      <c r="CLB504" s="658"/>
      <c r="CLC504" s="658"/>
      <c r="CLD504" s="658"/>
      <c r="CLE504" s="658"/>
      <c r="CLF504" s="658"/>
      <c r="CLG504" s="658"/>
      <c r="CLH504" s="658"/>
      <c r="CLI504" s="658"/>
      <c r="CLJ504" s="658"/>
      <c r="CLK504" s="658"/>
      <c r="CLL504" s="658"/>
      <c r="CLM504" s="658"/>
      <c r="CLN504" s="658"/>
      <c r="CLO504" s="658"/>
      <c r="CLP504" s="658"/>
      <c r="CLQ504" s="658"/>
      <c r="CLR504" s="658"/>
      <c r="CLS504" s="658"/>
      <c r="CLT504" s="658"/>
      <c r="CLU504" s="658"/>
      <c r="CLV504" s="658"/>
      <c r="CLW504" s="658"/>
      <c r="CLX504" s="658"/>
      <c r="CLY504" s="658"/>
      <c r="CLZ504" s="658"/>
      <c r="CMA504" s="658"/>
      <c r="CMB504" s="658"/>
      <c r="CMC504" s="658"/>
      <c r="CMD504" s="658"/>
      <c r="CME504" s="658"/>
      <c r="CMF504" s="658"/>
      <c r="CMG504" s="658"/>
      <c r="CMH504" s="658"/>
      <c r="CMI504" s="658"/>
      <c r="CMJ504" s="658"/>
      <c r="CMK504" s="658"/>
      <c r="CML504" s="658"/>
      <c r="CMM504" s="658"/>
      <c r="CMN504" s="658"/>
      <c r="CMO504" s="658"/>
      <c r="CMP504" s="658"/>
      <c r="CMQ504" s="658"/>
      <c r="CMR504" s="658"/>
      <c r="CMS504" s="658"/>
      <c r="CMT504" s="658"/>
      <c r="CMU504" s="658"/>
      <c r="CMV504" s="658"/>
      <c r="CMW504" s="658"/>
      <c r="CMX504" s="658"/>
      <c r="CMY504" s="658"/>
      <c r="CMZ504" s="658"/>
      <c r="CNA504" s="658"/>
      <c r="CNB504" s="658"/>
      <c r="CNC504" s="658"/>
      <c r="CND504" s="658"/>
      <c r="CNE504" s="658"/>
      <c r="CNF504" s="658"/>
      <c r="CNG504" s="658"/>
      <c r="CNH504" s="658"/>
      <c r="CNI504" s="658"/>
      <c r="CNJ504" s="658"/>
      <c r="CNK504" s="658"/>
      <c r="CNL504" s="658"/>
      <c r="CNM504" s="658"/>
      <c r="CNN504" s="658"/>
      <c r="CNO504" s="658"/>
      <c r="CNP504" s="658"/>
      <c r="CNQ504" s="658"/>
      <c r="CNR504" s="658"/>
      <c r="CNS504" s="658"/>
      <c r="CNT504" s="658"/>
      <c r="CNU504" s="658"/>
      <c r="CNV504" s="658"/>
      <c r="CNW504" s="658"/>
      <c r="CNX504" s="658"/>
      <c r="CNY504" s="658"/>
      <c r="CNZ504" s="658"/>
      <c r="COA504" s="658"/>
      <c r="COB504" s="658"/>
      <c r="COC504" s="658"/>
      <c r="COD504" s="658"/>
      <c r="COE504" s="658"/>
      <c r="COF504" s="658"/>
      <c r="COG504" s="658"/>
      <c r="COH504" s="658"/>
      <c r="COI504" s="658"/>
      <c r="COJ504" s="658"/>
      <c r="COK504" s="658"/>
      <c r="COL504" s="658"/>
      <c r="COM504" s="658"/>
      <c r="CON504" s="658"/>
      <c r="COO504" s="658"/>
      <c r="COP504" s="658"/>
      <c r="COQ504" s="658"/>
      <c r="COR504" s="658"/>
      <c r="COS504" s="658"/>
      <c r="COT504" s="658"/>
      <c r="COU504" s="658"/>
      <c r="COV504" s="658"/>
      <c r="COW504" s="658"/>
      <c r="COX504" s="658"/>
      <c r="COY504" s="658"/>
      <c r="COZ504" s="658"/>
      <c r="CPA504" s="658"/>
      <c r="CPB504" s="658"/>
      <c r="CPC504" s="658"/>
      <c r="CPD504" s="658"/>
      <c r="CPE504" s="658"/>
      <c r="CPF504" s="658"/>
      <c r="CPG504" s="658"/>
      <c r="CPH504" s="658"/>
      <c r="CPI504" s="658"/>
      <c r="CPJ504" s="658"/>
      <c r="CPK504" s="658"/>
      <c r="CPL504" s="658"/>
      <c r="CPM504" s="658"/>
      <c r="CPN504" s="658"/>
      <c r="CPO504" s="658"/>
      <c r="CPP504" s="658"/>
      <c r="CPQ504" s="658"/>
      <c r="CPR504" s="658"/>
      <c r="CPS504" s="658"/>
      <c r="CPT504" s="658"/>
      <c r="CPU504" s="658"/>
      <c r="CPV504" s="658"/>
      <c r="CPW504" s="658"/>
      <c r="CPX504" s="658"/>
      <c r="CPY504" s="658"/>
      <c r="CPZ504" s="658"/>
      <c r="CQA504" s="658"/>
      <c r="CQB504" s="658"/>
      <c r="CQC504" s="658"/>
      <c r="CQD504" s="658"/>
      <c r="CQE504" s="658"/>
      <c r="CQF504" s="658"/>
      <c r="CQG504" s="658"/>
      <c r="CQH504" s="658"/>
      <c r="CQI504" s="658"/>
      <c r="CQJ504" s="658"/>
      <c r="CQK504" s="658"/>
      <c r="CQL504" s="658"/>
      <c r="CQM504" s="658"/>
      <c r="CQN504" s="658"/>
      <c r="CQO504" s="658"/>
      <c r="CQP504" s="658"/>
      <c r="CQQ504" s="658"/>
      <c r="CQR504" s="658"/>
      <c r="CQS504" s="658"/>
      <c r="CQT504" s="658"/>
      <c r="CQU504" s="658"/>
      <c r="CQV504" s="658"/>
      <c r="CQW504" s="658"/>
      <c r="CQX504" s="658"/>
      <c r="CQY504" s="658"/>
      <c r="CQZ504" s="658"/>
      <c r="CRA504" s="658"/>
      <c r="CRB504" s="658"/>
      <c r="CRC504" s="658"/>
      <c r="CRD504" s="658"/>
      <c r="CRE504" s="658"/>
      <c r="CRF504" s="658"/>
      <c r="CRG504" s="658"/>
      <c r="CRH504" s="658"/>
      <c r="CRI504" s="658"/>
      <c r="CRJ504" s="658"/>
      <c r="CRK504" s="658"/>
      <c r="CRL504" s="658"/>
      <c r="CRM504" s="658"/>
      <c r="CRN504" s="658"/>
      <c r="CRO504" s="658"/>
      <c r="CRP504" s="658"/>
      <c r="CRQ504" s="658"/>
      <c r="CRR504" s="658"/>
      <c r="CRS504" s="658"/>
      <c r="CRT504" s="658"/>
      <c r="CRU504" s="658"/>
      <c r="CRV504" s="658"/>
      <c r="CRW504" s="658"/>
      <c r="CRX504" s="658"/>
      <c r="CRY504" s="658"/>
      <c r="CRZ504" s="658"/>
      <c r="CSA504" s="658"/>
      <c r="CSB504" s="658"/>
      <c r="CSC504" s="658"/>
      <c r="CSD504" s="658"/>
      <c r="CSE504" s="658"/>
      <c r="CSF504" s="658"/>
      <c r="CSG504" s="658"/>
      <c r="CSH504" s="658"/>
      <c r="CSI504" s="658"/>
      <c r="CSJ504" s="658"/>
      <c r="CSK504" s="658"/>
      <c r="CSL504" s="658"/>
      <c r="CSM504" s="658"/>
      <c r="CSN504" s="658"/>
      <c r="CSO504" s="658"/>
      <c r="CSP504" s="658"/>
      <c r="CSQ504" s="658"/>
      <c r="CSR504" s="658"/>
      <c r="CSS504" s="658"/>
      <c r="CST504" s="658"/>
      <c r="CSU504" s="658"/>
      <c r="CSV504" s="658"/>
      <c r="CSW504" s="658"/>
      <c r="CSX504" s="658"/>
      <c r="CSY504" s="658"/>
      <c r="CSZ504" s="658"/>
      <c r="CTA504" s="658"/>
      <c r="CTB504" s="658"/>
      <c r="CTC504" s="658"/>
      <c r="CTD504" s="658"/>
      <c r="CTE504" s="658"/>
      <c r="CTF504" s="658"/>
      <c r="CTG504" s="658"/>
      <c r="CTH504" s="658"/>
      <c r="CTI504" s="658"/>
      <c r="CTJ504" s="658"/>
      <c r="CTK504" s="658"/>
      <c r="CTL504" s="658"/>
      <c r="CTM504" s="658"/>
      <c r="CTN504" s="658"/>
      <c r="CTO504" s="658"/>
      <c r="CTP504" s="658"/>
      <c r="CTQ504" s="658"/>
      <c r="CTR504" s="658"/>
      <c r="CTS504" s="658"/>
      <c r="CTT504" s="658"/>
      <c r="CTU504" s="658"/>
      <c r="CTV504" s="658"/>
      <c r="CTW504" s="658"/>
      <c r="CTX504" s="658"/>
      <c r="CTY504" s="658"/>
      <c r="CTZ504" s="658"/>
      <c r="CUA504" s="658"/>
      <c r="CUB504" s="658"/>
      <c r="CUC504" s="658"/>
      <c r="CUD504" s="658"/>
      <c r="CUE504" s="658"/>
      <c r="CUF504" s="658"/>
      <c r="CUG504" s="658"/>
      <c r="CUH504" s="658"/>
      <c r="CUI504" s="658"/>
      <c r="CUJ504" s="658"/>
      <c r="CUK504" s="658"/>
      <c r="CUL504" s="658"/>
      <c r="CUM504" s="658"/>
      <c r="CUN504" s="658"/>
      <c r="CUO504" s="658"/>
      <c r="CUP504" s="658"/>
      <c r="CUQ504" s="658"/>
      <c r="CUR504" s="658"/>
      <c r="CUS504" s="658"/>
      <c r="CUT504" s="658"/>
      <c r="CUU504" s="658"/>
      <c r="CUV504" s="658"/>
      <c r="CUW504" s="658"/>
      <c r="CUX504" s="658"/>
      <c r="CUY504" s="658"/>
      <c r="CUZ504" s="658"/>
      <c r="CVA504" s="658"/>
      <c r="CVB504" s="658"/>
      <c r="CVC504" s="658"/>
      <c r="CVD504" s="658"/>
      <c r="CVE504" s="658"/>
      <c r="CVF504" s="658"/>
      <c r="CVG504" s="658"/>
      <c r="CVH504" s="658"/>
      <c r="CVI504" s="658"/>
      <c r="CVJ504" s="658"/>
      <c r="CVK504" s="658"/>
      <c r="CVL504" s="658"/>
      <c r="CVM504" s="658"/>
      <c r="CVN504" s="658"/>
      <c r="CVO504" s="658"/>
      <c r="CVP504" s="658"/>
      <c r="CVQ504" s="658"/>
      <c r="CVR504" s="658"/>
      <c r="CVS504" s="658"/>
      <c r="CVT504" s="658"/>
      <c r="CVU504" s="658"/>
      <c r="CVV504" s="658"/>
      <c r="CVW504" s="658"/>
      <c r="CVX504" s="658"/>
      <c r="CVY504" s="658"/>
      <c r="CVZ504" s="658"/>
      <c r="CWA504" s="658"/>
      <c r="CWB504" s="658"/>
      <c r="CWC504" s="658"/>
      <c r="CWD504" s="658"/>
      <c r="CWE504" s="658"/>
      <c r="CWF504" s="658"/>
      <c r="CWG504" s="658"/>
      <c r="CWH504" s="658"/>
      <c r="CWI504" s="658"/>
      <c r="CWJ504" s="658"/>
      <c r="CWK504" s="658"/>
      <c r="CWL504" s="658"/>
      <c r="CWM504" s="658"/>
      <c r="CWN504" s="658"/>
      <c r="CWO504" s="658"/>
      <c r="CWP504" s="658"/>
      <c r="CWQ504" s="658"/>
      <c r="CWR504" s="658"/>
      <c r="CWS504" s="658"/>
      <c r="CWT504" s="658"/>
      <c r="CWU504" s="658"/>
      <c r="CWV504" s="658"/>
      <c r="CWW504" s="658"/>
      <c r="CWX504" s="658"/>
      <c r="CWY504" s="658"/>
      <c r="CWZ504" s="658"/>
      <c r="CXA504" s="658"/>
      <c r="CXB504" s="658"/>
      <c r="CXC504" s="658"/>
      <c r="CXD504" s="658"/>
      <c r="CXE504" s="658"/>
      <c r="CXF504" s="658"/>
      <c r="CXG504" s="658"/>
      <c r="CXH504" s="658"/>
      <c r="CXI504" s="658"/>
      <c r="CXJ504" s="658"/>
      <c r="CXK504" s="658"/>
      <c r="CXL504" s="658"/>
      <c r="CXM504" s="658"/>
      <c r="CXN504" s="658"/>
      <c r="CXO504" s="658"/>
      <c r="CXP504" s="658"/>
      <c r="CXQ504" s="658"/>
      <c r="CXR504" s="658"/>
      <c r="CXS504" s="658"/>
      <c r="CXT504" s="658"/>
      <c r="CXU504" s="658"/>
      <c r="CXV504" s="658"/>
      <c r="CXW504" s="658"/>
      <c r="CXX504" s="658"/>
      <c r="CXY504" s="658"/>
      <c r="CXZ504" s="658"/>
      <c r="CYA504" s="658"/>
      <c r="CYB504" s="658"/>
      <c r="CYC504" s="658"/>
      <c r="CYD504" s="658"/>
      <c r="CYE504" s="658"/>
      <c r="CYF504" s="658"/>
      <c r="CYG504" s="658"/>
      <c r="CYH504" s="658"/>
      <c r="CYI504" s="658"/>
      <c r="CYJ504" s="658"/>
      <c r="CYK504" s="658"/>
      <c r="CYL504" s="658"/>
      <c r="CYM504" s="658"/>
      <c r="CYN504" s="658"/>
      <c r="CYO504" s="658"/>
      <c r="CYP504" s="658"/>
      <c r="CYQ504" s="658"/>
      <c r="CYR504" s="658"/>
      <c r="CYS504" s="658"/>
      <c r="CYT504" s="658"/>
      <c r="CYU504" s="658"/>
      <c r="CYV504" s="658"/>
      <c r="CYW504" s="658"/>
      <c r="CYX504" s="658"/>
      <c r="CYY504" s="658"/>
      <c r="CYZ504" s="658"/>
      <c r="CZA504" s="658"/>
      <c r="CZB504" s="658"/>
      <c r="CZC504" s="658"/>
      <c r="CZD504" s="658"/>
      <c r="CZE504" s="658"/>
      <c r="CZF504" s="658"/>
      <c r="CZG504" s="658"/>
      <c r="CZH504" s="658"/>
      <c r="CZI504" s="658"/>
      <c r="CZJ504" s="658"/>
      <c r="CZK504" s="658"/>
      <c r="CZL504" s="658"/>
      <c r="CZM504" s="658"/>
      <c r="CZN504" s="658"/>
      <c r="CZO504" s="658"/>
      <c r="CZP504" s="658"/>
      <c r="CZQ504" s="658"/>
      <c r="CZR504" s="658"/>
      <c r="CZS504" s="658"/>
      <c r="CZT504" s="658"/>
      <c r="CZU504" s="658"/>
      <c r="CZV504" s="658"/>
      <c r="CZW504" s="658"/>
      <c r="CZX504" s="658"/>
      <c r="CZY504" s="658"/>
      <c r="CZZ504" s="658"/>
      <c r="DAA504" s="658"/>
      <c r="DAB504" s="658"/>
      <c r="DAC504" s="658"/>
      <c r="DAD504" s="658"/>
      <c r="DAE504" s="658"/>
      <c r="DAF504" s="658"/>
      <c r="DAG504" s="658"/>
      <c r="DAH504" s="658"/>
      <c r="DAI504" s="658"/>
      <c r="DAJ504" s="658"/>
      <c r="DAK504" s="658"/>
      <c r="DAL504" s="658"/>
      <c r="DAM504" s="658"/>
      <c r="DAN504" s="658"/>
      <c r="DAO504" s="658"/>
      <c r="DAP504" s="658"/>
      <c r="DAQ504" s="658"/>
      <c r="DAR504" s="658"/>
      <c r="DAS504" s="658"/>
      <c r="DAT504" s="658"/>
      <c r="DAU504" s="658"/>
      <c r="DAV504" s="658"/>
      <c r="DAW504" s="658"/>
      <c r="DAX504" s="658"/>
      <c r="DAY504" s="658"/>
      <c r="DAZ504" s="658"/>
      <c r="DBA504" s="658"/>
      <c r="DBB504" s="658"/>
      <c r="DBC504" s="658"/>
      <c r="DBD504" s="658"/>
      <c r="DBE504" s="658"/>
      <c r="DBF504" s="658"/>
      <c r="DBG504" s="658"/>
      <c r="DBH504" s="658"/>
      <c r="DBI504" s="658"/>
      <c r="DBJ504" s="658"/>
      <c r="DBK504" s="658"/>
      <c r="DBL504" s="658"/>
      <c r="DBM504" s="658"/>
      <c r="DBN504" s="658"/>
      <c r="DBO504" s="658"/>
      <c r="DBP504" s="658"/>
      <c r="DBQ504" s="658"/>
      <c r="DBR504" s="658"/>
      <c r="DBS504" s="658"/>
      <c r="DBT504" s="658"/>
      <c r="DBU504" s="658"/>
      <c r="DBV504" s="658"/>
      <c r="DBW504" s="658"/>
      <c r="DBX504" s="658"/>
      <c r="DBY504" s="658"/>
      <c r="DBZ504" s="658"/>
      <c r="DCA504" s="658"/>
      <c r="DCB504" s="658"/>
      <c r="DCC504" s="658"/>
      <c r="DCD504" s="658"/>
      <c r="DCE504" s="658"/>
      <c r="DCF504" s="658"/>
      <c r="DCG504" s="658"/>
      <c r="DCH504" s="658"/>
      <c r="DCI504" s="658"/>
      <c r="DCJ504" s="658"/>
      <c r="DCK504" s="658"/>
      <c r="DCL504" s="658"/>
      <c r="DCM504" s="658"/>
      <c r="DCN504" s="658"/>
      <c r="DCO504" s="658"/>
      <c r="DCP504" s="658"/>
      <c r="DCQ504" s="658"/>
      <c r="DCR504" s="658"/>
      <c r="DCS504" s="658"/>
      <c r="DCT504" s="658"/>
      <c r="DCU504" s="658"/>
      <c r="DCV504" s="658"/>
      <c r="DCW504" s="658"/>
      <c r="DCX504" s="658"/>
      <c r="DCY504" s="658"/>
      <c r="DCZ504" s="658"/>
      <c r="DDA504" s="658"/>
      <c r="DDB504" s="658"/>
      <c r="DDC504" s="658"/>
      <c r="DDD504" s="658"/>
      <c r="DDE504" s="658"/>
      <c r="DDF504" s="658"/>
      <c r="DDG504" s="658"/>
      <c r="DDH504" s="658"/>
      <c r="DDI504" s="658"/>
      <c r="DDJ504" s="658"/>
      <c r="DDK504" s="658"/>
      <c r="DDL504" s="658"/>
      <c r="DDM504" s="658"/>
      <c r="DDN504" s="658"/>
      <c r="DDO504" s="658"/>
      <c r="DDP504" s="658"/>
      <c r="DDQ504" s="658"/>
      <c r="DDR504" s="658"/>
      <c r="DDS504" s="658"/>
      <c r="DDT504" s="658"/>
      <c r="DDU504" s="658"/>
      <c r="DDV504" s="658"/>
      <c r="DDW504" s="658"/>
      <c r="DDX504" s="658"/>
      <c r="DDY504" s="658"/>
      <c r="DDZ504" s="658"/>
      <c r="DEA504" s="658"/>
      <c r="DEB504" s="658"/>
      <c r="DEC504" s="658"/>
      <c r="DED504" s="658"/>
      <c r="DEE504" s="658"/>
      <c r="DEF504" s="658"/>
      <c r="DEG504" s="658"/>
      <c r="DEH504" s="658"/>
      <c r="DEI504" s="658"/>
      <c r="DEJ504" s="658"/>
      <c r="DEK504" s="658"/>
      <c r="DEL504" s="658"/>
      <c r="DEM504" s="658"/>
      <c r="DEN504" s="658"/>
      <c r="DEO504" s="658"/>
      <c r="DEP504" s="658"/>
      <c r="DEQ504" s="658"/>
      <c r="DER504" s="658"/>
      <c r="DES504" s="658"/>
      <c r="DET504" s="658"/>
      <c r="DEU504" s="658"/>
      <c r="DEV504" s="658"/>
      <c r="DEW504" s="658"/>
      <c r="DEX504" s="658"/>
      <c r="DEY504" s="658"/>
      <c r="DEZ504" s="658"/>
      <c r="DFA504" s="658"/>
      <c r="DFB504" s="658"/>
      <c r="DFC504" s="658"/>
      <c r="DFD504" s="658"/>
      <c r="DFE504" s="658"/>
      <c r="DFF504" s="658"/>
      <c r="DFG504" s="658"/>
      <c r="DFH504" s="658"/>
      <c r="DFI504" s="658"/>
      <c r="DFJ504" s="658"/>
      <c r="DFK504" s="658"/>
      <c r="DFL504" s="658"/>
      <c r="DFM504" s="658"/>
      <c r="DFN504" s="658"/>
      <c r="DFO504" s="658"/>
      <c r="DFP504" s="658"/>
      <c r="DFQ504" s="658"/>
      <c r="DFR504" s="658"/>
      <c r="DFS504" s="658"/>
      <c r="DFT504" s="658"/>
      <c r="DFU504" s="658"/>
      <c r="DFV504" s="658"/>
      <c r="DFW504" s="658"/>
      <c r="DFX504" s="658"/>
      <c r="DFY504" s="658"/>
      <c r="DFZ504" s="658"/>
      <c r="DGA504" s="658"/>
      <c r="DGB504" s="658"/>
      <c r="DGC504" s="658"/>
      <c r="DGD504" s="658"/>
      <c r="DGE504" s="658"/>
      <c r="DGF504" s="658"/>
      <c r="DGG504" s="658"/>
      <c r="DGH504" s="658"/>
      <c r="DGI504" s="658"/>
      <c r="DGJ504" s="658"/>
      <c r="DGK504" s="658"/>
      <c r="DGL504" s="658"/>
      <c r="DGM504" s="658"/>
      <c r="DGN504" s="658"/>
      <c r="DGO504" s="658"/>
      <c r="DGP504" s="658"/>
      <c r="DGQ504" s="658"/>
      <c r="DGR504" s="658"/>
      <c r="DGS504" s="658"/>
      <c r="DGT504" s="658"/>
      <c r="DGU504" s="658"/>
      <c r="DGV504" s="658"/>
      <c r="DGW504" s="658"/>
      <c r="DGX504" s="658"/>
      <c r="DGY504" s="658"/>
      <c r="DGZ504" s="658"/>
      <c r="DHA504" s="658"/>
      <c r="DHB504" s="658"/>
      <c r="DHC504" s="658"/>
      <c r="DHD504" s="658"/>
      <c r="DHE504" s="658"/>
      <c r="DHF504" s="658"/>
      <c r="DHG504" s="658"/>
      <c r="DHH504" s="658"/>
      <c r="DHI504" s="658"/>
      <c r="DHJ504" s="658"/>
      <c r="DHK504" s="658"/>
      <c r="DHL504" s="658"/>
      <c r="DHM504" s="658"/>
      <c r="DHN504" s="658"/>
      <c r="DHO504" s="658"/>
      <c r="DHP504" s="658"/>
      <c r="DHQ504" s="658"/>
      <c r="DHR504" s="658"/>
      <c r="DHS504" s="658"/>
      <c r="DHT504" s="658"/>
      <c r="DHU504" s="658"/>
      <c r="DHV504" s="658"/>
      <c r="DHW504" s="658"/>
      <c r="DHX504" s="658"/>
      <c r="DHY504" s="658"/>
      <c r="DHZ504" s="658"/>
      <c r="DIA504" s="658"/>
      <c r="DIB504" s="658"/>
      <c r="DIC504" s="658"/>
      <c r="DID504" s="658"/>
      <c r="DIE504" s="658"/>
      <c r="DIF504" s="658"/>
      <c r="DIG504" s="658"/>
      <c r="DIH504" s="658"/>
      <c r="DII504" s="658"/>
      <c r="DIJ504" s="658"/>
      <c r="DIK504" s="658"/>
      <c r="DIL504" s="658"/>
      <c r="DIM504" s="658"/>
      <c r="DIN504" s="658"/>
      <c r="DIO504" s="658"/>
      <c r="DIP504" s="658"/>
      <c r="DIQ504" s="658"/>
      <c r="DIR504" s="658"/>
      <c r="DIS504" s="658"/>
      <c r="DIT504" s="658"/>
      <c r="DIU504" s="658"/>
      <c r="DIV504" s="658"/>
      <c r="DIW504" s="658"/>
      <c r="DIX504" s="658"/>
      <c r="DIY504" s="658"/>
      <c r="DIZ504" s="658"/>
      <c r="DJA504" s="658"/>
      <c r="DJB504" s="658"/>
      <c r="DJC504" s="658"/>
      <c r="DJD504" s="658"/>
      <c r="DJE504" s="658"/>
      <c r="DJF504" s="658"/>
      <c r="DJG504" s="658"/>
      <c r="DJH504" s="658"/>
      <c r="DJI504" s="658"/>
      <c r="DJJ504" s="658"/>
      <c r="DJK504" s="658"/>
      <c r="DJL504" s="658"/>
      <c r="DJM504" s="658"/>
      <c r="DJN504" s="658"/>
      <c r="DJO504" s="658"/>
      <c r="DJP504" s="658"/>
      <c r="DJQ504" s="658"/>
      <c r="DJR504" s="658"/>
      <c r="DJS504" s="658"/>
      <c r="DJT504" s="658"/>
      <c r="DJU504" s="658"/>
      <c r="DJV504" s="658"/>
      <c r="DJW504" s="658"/>
      <c r="DJX504" s="658"/>
      <c r="DJY504" s="658"/>
      <c r="DJZ504" s="658"/>
      <c r="DKA504" s="658"/>
      <c r="DKB504" s="658"/>
      <c r="DKC504" s="658"/>
      <c r="DKD504" s="658"/>
      <c r="DKE504" s="658"/>
      <c r="DKF504" s="658"/>
      <c r="DKG504" s="658"/>
      <c r="DKH504" s="658"/>
      <c r="DKI504" s="658"/>
      <c r="DKJ504" s="658"/>
      <c r="DKK504" s="658"/>
      <c r="DKL504" s="658"/>
      <c r="DKM504" s="658"/>
      <c r="DKN504" s="658"/>
      <c r="DKO504" s="658"/>
      <c r="DKP504" s="658"/>
      <c r="DKQ504" s="658"/>
      <c r="DKR504" s="658"/>
      <c r="DKS504" s="658"/>
      <c r="DKT504" s="658"/>
      <c r="DKU504" s="658"/>
      <c r="DKV504" s="658"/>
      <c r="DKW504" s="658"/>
      <c r="DKX504" s="658"/>
      <c r="DKY504" s="658"/>
      <c r="DKZ504" s="658"/>
      <c r="DLA504" s="658"/>
      <c r="DLB504" s="658"/>
      <c r="DLC504" s="658"/>
      <c r="DLD504" s="658"/>
      <c r="DLE504" s="658"/>
      <c r="DLF504" s="658"/>
      <c r="DLG504" s="658"/>
      <c r="DLH504" s="658"/>
      <c r="DLI504" s="658"/>
      <c r="DLJ504" s="658"/>
      <c r="DLK504" s="658"/>
      <c r="DLL504" s="658"/>
      <c r="DLM504" s="658"/>
      <c r="DLN504" s="658"/>
      <c r="DLO504" s="658"/>
      <c r="DLP504" s="658"/>
      <c r="DLQ504" s="658"/>
      <c r="DLR504" s="658"/>
      <c r="DLS504" s="658"/>
      <c r="DLT504" s="658"/>
      <c r="DLU504" s="658"/>
      <c r="DLV504" s="658"/>
      <c r="DLW504" s="658"/>
      <c r="DLX504" s="658"/>
      <c r="DLY504" s="658"/>
      <c r="DLZ504" s="658"/>
      <c r="DMA504" s="658"/>
      <c r="DMB504" s="658"/>
      <c r="DMC504" s="658"/>
      <c r="DMD504" s="658"/>
      <c r="DME504" s="658"/>
      <c r="DMF504" s="658"/>
      <c r="DMG504" s="658"/>
      <c r="DMH504" s="658"/>
      <c r="DMI504" s="658"/>
      <c r="DMJ504" s="658"/>
      <c r="DMK504" s="658"/>
      <c r="DML504" s="658"/>
      <c r="DMM504" s="658"/>
      <c r="DMN504" s="658"/>
      <c r="DMO504" s="658"/>
      <c r="DMP504" s="658"/>
      <c r="DMQ504" s="658"/>
      <c r="DMR504" s="658"/>
      <c r="DMS504" s="658"/>
      <c r="DMT504" s="658"/>
      <c r="DMU504" s="658"/>
      <c r="DMV504" s="658"/>
      <c r="DMW504" s="658"/>
      <c r="DMX504" s="658"/>
      <c r="DMY504" s="658"/>
      <c r="DMZ504" s="658"/>
      <c r="DNA504" s="658"/>
      <c r="DNB504" s="658"/>
      <c r="DNC504" s="658"/>
      <c r="DND504" s="658"/>
      <c r="DNE504" s="658"/>
      <c r="DNF504" s="658"/>
      <c r="DNG504" s="658"/>
      <c r="DNH504" s="658"/>
      <c r="DNI504" s="658"/>
      <c r="DNJ504" s="658"/>
      <c r="DNK504" s="658"/>
      <c r="DNL504" s="658"/>
      <c r="DNM504" s="658"/>
      <c r="DNN504" s="658"/>
      <c r="DNO504" s="658"/>
      <c r="DNP504" s="658"/>
      <c r="DNQ504" s="658"/>
      <c r="DNR504" s="658"/>
      <c r="DNS504" s="658"/>
      <c r="DNT504" s="658"/>
      <c r="DNU504" s="658"/>
      <c r="DNV504" s="658"/>
      <c r="DNW504" s="658"/>
      <c r="DNX504" s="658"/>
      <c r="DNY504" s="658"/>
      <c r="DNZ504" s="658"/>
      <c r="DOA504" s="658"/>
      <c r="DOB504" s="658"/>
      <c r="DOC504" s="658"/>
      <c r="DOD504" s="658"/>
      <c r="DOE504" s="658"/>
      <c r="DOF504" s="658"/>
      <c r="DOG504" s="658"/>
      <c r="DOH504" s="658"/>
      <c r="DOI504" s="658"/>
      <c r="DOJ504" s="658"/>
      <c r="DOK504" s="658"/>
      <c r="DOL504" s="658"/>
      <c r="DOM504" s="658"/>
      <c r="DON504" s="658"/>
      <c r="DOO504" s="658"/>
      <c r="DOP504" s="658"/>
      <c r="DOQ504" s="658"/>
      <c r="DOR504" s="658"/>
      <c r="DOS504" s="658"/>
      <c r="DOT504" s="658"/>
      <c r="DOU504" s="658"/>
      <c r="DOV504" s="658"/>
      <c r="DOW504" s="658"/>
      <c r="DOX504" s="658"/>
      <c r="DOY504" s="658"/>
      <c r="DOZ504" s="658"/>
      <c r="DPA504" s="658"/>
      <c r="DPB504" s="658"/>
      <c r="DPC504" s="658"/>
      <c r="DPD504" s="658"/>
      <c r="DPE504" s="658"/>
      <c r="DPF504" s="658"/>
      <c r="DPG504" s="658"/>
      <c r="DPH504" s="658"/>
      <c r="DPI504" s="658"/>
      <c r="DPJ504" s="658"/>
      <c r="DPK504" s="658"/>
      <c r="DPL504" s="658"/>
      <c r="DPM504" s="658"/>
      <c r="DPN504" s="658"/>
      <c r="DPO504" s="658"/>
      <c r="DPP504" s="658"/>
      <c r="DPQ504" s="658"/>
      <c r="DPR504" s="658"/>
      <c r="DPS504" s="658"/>
      <c r="DPT504" s="658"/>
      <c r="DPU504" s="658"/>
      <c r="DPV504" s="658"/>
      <c r="DPW504" s="658"/>
      <c r="DPX504" s="658"/>
      <c r="DPY504" s="658"/>
      <c r="DPZ504" s="658"/>
      <c r="DQA504" s="658"/>
      <c r="DQB504" s="658"/>
      <c r="DQC504" s="658"/>
      <c r="DQD504" s="658"/>
      <c r="DQE504" s="658"/>
      <c r="DQF504" s="658"/>
      <c r="DQG504" s="658"/>
      <c r="DQH504" s="658"/>
      <c r="DQI504" s="658"/>
      <c r="DQJ504" s="658"/>
      <c r="DQK504" s="658"/>
      <c r="DQL504" s="658"/>
      <c r="DQM504" s="658"/>
      <c r="DQN504" s="658"/>
      <c r="DQO504" s="658"/>
      <c r="DQP504" s="658"/>
      <c r="DQQ504" s="658"/>
      <c r="DQR504" s="658"/>
      <c r="DQS504" s="658"/>
      <c r="DQT504" s="658"/>
      <c r="DQU504" s="658"/>
      <c r="DQV504" s="658"/>
      <c r="DQW504" s="658"/>
      <c r="DQX504" s="658"/>
      <c r="DQY504" s="658"/>
      <c r="DQZ504" s="658"/>
      <c r="DRA504" s="658"/>
      <c r="DRB504" s="658"/>
      <c r="DRC504" s="658"/>
      <c r="DRD504" s="658"/>
      <c r="DRE504" s="658"/>
      <c r="DRF504" s="658"/>
      <c r="DRG504" s="658"/>
      <c r="DRH504" s="658"/>
      <c r="DRI504" s="658"/>
      <c r="DRJ504" s="658"/>
      <c r="DRK504" s="658"/>
      <c r="DRL504" s="658"/>
      <c r="DRM504" s="658"/>
      <c r="DRN504" s="658"/>
      <c r="DRO504" s="658"/>
      <c r="DRP504" s="658"/>
      <c r="DRQ504" s="658"/>
      <c r="DRR504" s="658"/>
      <c r="DRS504" s="658"/>
      <c r="DRT504" s="658"/>
      <c r="DRU504" s="658"/>
      <c r="DRV504" s="658"/>
      <c r="DRW504" s="658"/>
      <c r="DRX504" s="658"/>
      <c r="DRY504" s="658"/>
      <c r="DRZ504" s="658"/>
      <c r="DSA504" s="658"/>
      <c r="DSB504" s="658"/>
      <c r="DSC504" s="658"/>
      <c r="DSD504" s="658"/>
      <c r="DSE504" s="658"/>
      <c r="DSF504" s="658"/>
      <c r="DSG504" s="658"/>
      <c r="DSH504" s="658"/>
      <c r="DSI504" s="658"/>
      <c r="DSJ504" s="658"/>
      <c r="DSK504" s="658"/>
      <c r="DSL504" s="658"/>
      <c r="DSM504" s="658"/>
      <c r="DSN504" s="658"/>
      <c r="DSO504" s="658"/>
      <c r="DSP504" s="658"/>
      <c r="DSQ504" s="658"/>
      <c r="DSR504" s="658"/>
      <c r="DSS504" s="658"/>
      <c r="DST504" s="658"/>
      <c r="DSU504" s="658"/>
      <c r="DSV504" s="658"/>
      <c r="DSW504" s="658"/>
      <c r="DSX504" s="658"/>
      <c r="DSY504" s="658"/>
      <c r="DSZ504" s="658"/>
      <c r="DTA504" s="658"/>
      <c r="DTB504" s="658"/>
      <c r="DTC504" s="658"/>
      <c r="DTD504" s="658"/>
      <c r="DTE504" s="658"/>
      <c r="DTF504" s="658"/>
      <c r="DTG504" s="658"/>
      <c r="DTH504" s="658"/>
      <c r="DTI504" s="658"/>
      <c r="DTJ504" s="658"/>
      <c r="DTK504" s="658"/>
      <c r="DTL504" s="658"/>
      <c r="DTM504" s="658"/>
      <c r="DTN504" s="658"/>
      <c r="DTO504" s="658"/>
      <c r="DTP504" s="658"/>
      <c r="DTQ504" s="658"/>
      <c r="DTR504" s="658"/>
      <c r="DTS504" s="658"/>
      <c r="DTT504" s="658"/>
      <c r="DTU504" s="658"/>
      <c r="DTV504" s="658"/>
      <c r="DTW504" s="658"/>
      <c r="DTX504" s="658"/>
      <c r="DTY504" s="658"/>
      <c r="DTZ504" s="658"/>
      <c r="DUA504" s="658"/>
      <c r="DUB504" s="658"/>
      <c r="DUC504" s="658"/>
      <c r="DUD504" s="658"/>
      <c r="DUE504" s="658"/>
      <c r="DUF504" s="658"/>
      <c r="DUG504" s="658"/>
      <c r="DUH504" s="658"/>
      <c r="DUI504" s="658"/>
      <c r="DUJ504" s="658"/>
      <c r="DUK504" s="658"/>
      <c r="DUL504" s="658"/>
      <c r="DUM504" s="658"/>
      <c r="DUN504" s="658"/>
      <c r="DUO504" s="658"/>
      <c r="DUP504" s="658"/>
      <c r="DUQ504" s="658"/>
      <c r="DUR504" s="658"/>
      <c r="DUS504" s="658"/>
      <c r="DUT504" s="658"/>
      <c r="DUU504" s="658"/>
      <c r="DUV504" s="658"/>
      <c r="DUW504" s="658"/>
      <c r="DUX504" s="658"/>
      <c r="DUY504" s="658"/>
      <c r="DUZ504" s="658"/>
      <c r="DVA504" s="658"/>
      <c r="DVB504" s="658"/>
      <c r="DVC504" s="658"/>
      <c r="DVD504" s="658"/>
      <c r="DVE504" s="658"/>
      <c r="DVF504" s="658"/>
      <c r="DVG504" s="658"/>
      <c r="DVH504" s="658"/>
      <c r="DVI504" s="658"/>
      <c r="DVJ504" s="658"/>
      <c r="DVK504" s="658"/>
      <c r="DVL504" s="658"/>
      <c r="DVM504" s="658"/>
      <c r="DVN504" s="658"/>
      <c r="DVO504" s="658"/>
      <c r="DVP504" s="658"/>
      <c r="DVQ504" s="658"/>
      <c r="DVR504" s="658"/>
      <c r="DVS504" s="658"/>
      <c r="DVT504" s="658"/>
      <c r="DVU504" s="658"/>
      <c r="DVV504" s="658"/>
      <c r="DVW504" s="658"/>
      <c r="DVX504" s="658"/>
      <c r="DVY504" s="658"/>
      <c r="DVZ504" s="658"/>
      <c r="DWA504" s="658"/>
      <c r="DWB504" s="658"/>
      <c r="DWC504" s="658"/>
      <c r="DWD504" s="658"/>
      <c r="DWE504" s="658"/>
      <c r="DWF504" s="658"/>
      <c r="DWG504" s="658"/>
      <c r="DWH504" s="658"/>
      <c r="DWI504" s="658"/>
      <c r="DWJ504" s="658"/>
      <c r="DWK504" s="658"/>
      <c r="DWL504" s="658"/>
      <c r="DWM504" s="658"/>
      <c r="DWN504" s="658"/>
      <c r="DWO504" s="658"/>
      <c r="DWP504" s="658"/>
      <c r="DWQ504" s="658"/>
      <c r="DWR504" s="658"/>
      <c r="DWS504" s="658"/>
      <c r="DWT504" s="658"/>
      <c r="DWU504" s="658"/>
      <c r="DWV504" s="658"/>
      <c r="DWW504" s="658"/>
      <c r="DWX504" s="658"/>
      <c r="DWY504" s="658"/>
      <c r="DWZ504" s="658"/>
      <c r="DXA504" s="658"/>
      <c r="DXB504" s="658"/>
      <c r="DXC504" s="658"/>
      <c r="DXD504" s="658"/>
      <c r="DXE504" s="658"/>
      <c r="DXF504" s="658"/>
      <c r="DXG504" s="658"/>
      <c r="DXH504" s="658"/>
      <c r="DXI504" s="658"/>
      <c r="DXJ504" s="658"/>
      <c r="DXK504" s="658"/>
      <c r="DXL504" s="658"/>
      <c r="DXM504" s="658"/>
      <c r="DXN504" s="658"/>
      <c r="DXO504" s="658"/>
      <c r="DXP504" s="658"/>
      <c r="DXQ504" s="658"/>
      <c r="DXR504" s="658"/>
      <c r="DXS504" s="658"/>
      <c r="DXT504" s="658"/>
      <c r="DXU504" s="658"/>
      <c r="DXV504" s="658"/>
      <c r="DXW504" s="658"/>
      <c r="DXX504" s="658"/>
      <c r="DXY504" s="658"/>
      <c r="DXZ504" s="658"/>
      <c r="DYA504" s="658"/>
      <c r="DYB504" s="658"/>
      <c r="DYC504" s="658"/>
      <c r="DYD504" s="658"/>
      <c r="DYE504" s="658"/>
      <c r="DYF504" s="658"/>
      <c r="DYG504" s="658"/>
      <c r="DYH504" s="658"/>
      <c r="DYI504" s="658"/>
      <c r="DYJ504" s="658"/>
      <c r="DYK504" s="658"/>
      <c r="DYL504" s="658"/>
      <c r="DYM504" s="658"/>
      <c r="DYN504" s="658"/>
      <c r="DYO504" s="658"/>
      <c r="DYP504" s="658"/>
      <c r="DYQ504" s="658"/>
      <c r="DYR504" s="658"/>
      <c r="DYS504" s="658"/>
      <c r="DYT504" s="658"/>
      <c r="DYU504" s="658"/>
      <c r="DYV504" s="658"/>
      <c r="DYW504" s="658"/>
      <c r="DYX504" s="658"/>
      <c r="DYY504" s="658"/>
      <c r="DYZ504" s="658"/>
      <c r="DZA504" s="658"/>
      <c r="DZB504" s="658"/>
      <c r="DZC504" s="658"/>
      <c r="DZD504" s="658"/>
      <c r="DZE504" s="658"/>
      <c r="DZF504" s="658"/>
      <c r="DZG504" s="658"/>
      <c r="DZH504" s="658"/>
      <c r="DZI504" s="658"/>
      <c r="DZJ504" s="658"/>
      <c r="DZK504" s="658"/>
      <c r="DZL504" s="658"/>
      <c r="DZM504" s="658"/>
      <c r="DZN504" s="658"/>
      <c r="DZO504" s="658"/>
      <c r="DZP504" s="658"/>
      <c r="DZQ504" s="658"/>
      <c r="DZR504" s="658"/>
      <c r="DZS504" s="658"/>
      <c r="DZT504" s="658"/>
      <c r="DZU504" s="658"/>
      <c r="DZV504" s="658"/>
      <c r="DZW504" s="658"/>
      <c r="DZX504" s="658"/>
      <c r="DZY504" s="658"/>
      <c r="DZZ504" s="658"/>
      <c r="EAA504" s="658"/>
      <c r="EAB504" s="658"/>
      <c r="EAC504" s="658"/>
      <c r="EAD504" s="658"/>
      <c r="EAE504" s="658"/>
      <c r="EAF504" s="658"/>
      <c r="EAG504" s="658"/>
      <c r="EAH504" s="658"/>
      <c r="EAI504" s="658"/>
      <c r="EAJ504" s="658"/>
      <c r="EAK504" s="658"/>
      <c r="EAL504" s="658"/>
      <c r="EAM504" s="658"/>
      <c r="EAN504" s="658"/>
      <c r="EAO504" s="658"/>
      <c r="EAP504" s="658"/>
      <c r="EAQ504" s="658"/>
      <c r="EAR504" s="658"/>
      <c r="EAS504" s="658"/>
      <c r="EAT504" s="658"/>
      <c r="EAU504" s="658"/>
      <c r="EAV504" s="658"/>
      <c r="EAW504" s="658"/>
      <c r="EAX504" s="658"/>
      <c r="EAY504" s="658"/>
      <c r="EAZ504" s="658"/>
      <c r="EBA504" s="658"/>
      <c r="EBB504" s="658"/>
      <c r="EBC504" s="658"/>
      <c r="EBD504" s="658"/>
      <c r="EBE504" s="658"/>
      <c r="EBF504" s="658"/>
      <c r="EBG504" s="658"/>
      <c r="EBH504" s="658"/>
      <c r="EBI504" s="658"/>
      <c r="EBJ504" s="658"/>
      <c r="EBK504" s="658"/>
      <c r="EBL504" s="658"/>
      <c r="EBM504" s="658"/>
      <c r="EBN504" s="658"/>
      <c r="EBO504" s="658"/>
      <c r="EBP504" s="658"/>
      <c r="EBQ504" s="658"/>
      <c r="EBR504" s="658"/>
      <c r="EBS504" s="658"/>
      <c r="EBT504" s="658"/>
      <c r="EBU504" s="658"/>
      <c r="EBV504" s="658"/>
      <c r="EBW504" s="658"/>
      <c r="EBX504" s="658"/>
      <c r="EBY504" s="658"/>
      <c r="EBZ504" s="658"/>
      <c r="ECA504" s="658"/>
      <c r="ECB504" s="658"/>
      <c r="ECC504" s="658"/>
      <c r="ECD504" s="658"/>
      <c r="ECE504" s="658"/>
      <c r="ECF504" s="658"/>
      <c r="ECG504" s="658"/>
      <c r="ECH504" s="658"/>
      <c r="ECI504" s="658"/>
      <c r="ECJ504" s="658"/>
      <c r="ECK504" s="658"/>
      <c r="ECL504" s="658"/>
      <c r="ECM504" s="658"/>
      <c r="ECN504" s="658"/>
      <c r="ECO504" s="658"/>
      <c r="ECP504" s="658"/>
      <c r="ECQ504" s="658"/>
      <c r="ECR504" s="658"/>
      <c r="ECS504" s="658"/>
      <c r="ECT504" s="658"/>
      <c r="ECU504" s="658"/>
      <c r="ECV504" s="658"/>
      <c r="ECW504" s="658"/>
      <c r="ECX504" s="658"/>
      <c r="ECY504" s="658"/>
      <c r="ECZ504" s="658"/>
      <c r="EDA504" s="658"/>
      <c r="EDB504" s="658"/>
      <c r="EDC504" s="658"/>
      <c r="EDD504" s="658"/>
      <c r="EDE504" s="658"/>
      <c r="EDF504" s="658"/>
      <c r="EDG504" s="658"/>
      <c r="EDH504" s="658"/>
      <c r="EDI504" s="658"/>
      <c r="EDJ504" s="658"/>
      <c r="EDK504" s="658"/>
      <c r="EDL504" s="658"/>
      <c r="EDM504" s="658"/>
      <c r="EDN504" s="658"/>
      <c r="EDO504" s="658"/>
      <c r="EDP504" s="658"/>
      <c r="EDQ504" s="658"/>
      <c r="EDR504" s="658"/>
      <c r="EDS504" s="658"/>
      <c r="EDT504" s="658"/>
      <c r="EDU504" s="658"/>
      <c r="EDV504" s="658"/>
      <c r="EDW504" s="658"/>
      <c r="EDX504" s="658"/>
      <c r="EDY504" s="658"/>
      <c r="EDZ504" s="658"/>
      <c r="EEA504" s="658"/>
      <c r="EEB504" s="658"/>
      <c r="EEC504" s="658"/>
      <c r="EED504" s="658"/>
      <c r="EEE504" s="658"/>
      <c r="EEF504" s="658"/>
      <c r="EEG504" s="658"/>
      <c r="EEH504" s="658"/>
      <c r="EEI504" s="658"/>
      <c r="EEJ504" s="658"/>
      <c r="EEK504" s="658"/>
      <c r="EEL504" s="658"/>
      <c r="EEM504" s="658"/>
      <c r="EEN504" s="658"/>
      <c r="EEO504" s="658"/>
      <c r="EEP504" s="658"/>
      <c r="EEQ504" s="658"/>
      <c r="EER504" s="658"/>
      <c r="EES504" s="658"/>
      <c r="EET504" s="658"/>
      <c r="EEU504" s="658"/>
      <c r="EEV504" s="658"/>
      <c r="EEW504" s="658"/>
      <c r="EEX504" s="658"/>
      <c r="EEY504" s="658"/>
      <c r="EEZ504" s="658"/>
      <c r="EFA504" s="658"/>
      <c r="EFB504" s="658"/>
      <c r="EFC504" s="658"/>
      <c r="EFD504" s="658"/>
      <c r="EFE504" s="658"/>
      <c r="EFF504" s="658"/>
      <c r="EFG504" s="658"/>
      <c r="EFH504" s="658"/>
      <c r="EFI504" s="658"/>
      <c r="EFJ504" s="658"/>
      <c r="EFK504" s="658"/>
      <c r="EFL504" s="658"/>
      <c r="EFM504" s="658"/>
      <c r="EFN504" s="658"/>
      <c r="EFO504" s="658"/>
      <c r="EFP504" s="658"/>
      <c r="EFQ504" s="658"/>
      <c r="EFR504" s="658"/>
      <c r="EFS504" s="658"/>
      <c r="EFT504" s="658"/>
      <c r="EFU504" s="658"/>
      <c r="EFV504" s="658"/>
      <c r="EFW504" s="658"/>
      <c r="EFX504" s="658"/>
      <c r="EFY504" s="658"/>
      <c r="EFZ504" s="658"/>
      <c r="EGA504" s="658"/>
      <c r="EGB504" s="658"/>
      <c r="EGC504" s="658"/>
      <c r="EGD504" s="658"/>
      <c r="EGE504" s="658"/>
      <c r="EGF504" s="658"/>
      <c r="EGG504" s="658"/>
      <c r="EGH504" s="658"/>
      <c r="EGI504" s="658"/>
      <c r="EGJ504" s="658"/>
      <c r="EGK504" s="658"/>
      <c r="EGL504" s="658"/>
      <c r="EGM504" s="658"/>
      <c r="EGN504" s="658"/>
      <c r="EGO504" s="658"/>
      <c r="EGP504" s="658"/>
      <c r="EGQ504" s="658"/>
      <c r="EGR504" s="658"/>
      <c r="EGS504" s="658"/>
      <c r="EGT504" s="658"/>
      <c r="EGU504" s="658"/>
      <c r="EGV504" s="658"/>
      <c r="EGW504" s="658"/>
      <c r="EGX504" s="658"/>
      <c r="EGY504" s="658"/>
      <c r="EGZ504" s="658"/>
      <c r="EHA504" s="658"/>
      <c r="EHB504" s="658"/>
      <c r="EHC504" s="658"/>
      <c r="EHD504" s="658"/>
      <c r="EHE504" s="658"/>
      <c r="EHF504" s="658"/>
      <c r="EHG504" s="658"/>
      <c r="EHH504" s="658"/>
      <c r="EHI504" s="658"/>
      <c r="EHJ504" s="658"/>
      <c r="EHK504" s="658"/>
      <c r="EHL504" s="658"/>
      <c r="EHM504" s="658"/>
      <c r="EHN504" s="658"/>
      <c r="EHO504" s="658"/>
      <c r="EHP504" s="658"/>
      <c r="EHQ504" s="658"/>
      <c r="EHR504" s="658"/>
      <c r="EHS504" s="658"/>
      <c r="EHT504" s="658"/>
      <c r="EHU504" s="658"/>
      <c r="EHV504" s="658"/>
      <c r="EHW504" s="658"/>
      <c r="EHX504" s="658"/>
      <c r="EHY504" s="658"/>
      <c r="EHZ504" s="658"/>
      <c r="EIA504" s="658"/>
      <c r="EIB504" s="658"/>
      <c r="EIC504" s="658"/>
      <c r="EID504" s="658"/>
      <c r="EIE504" s="658"/>
      <c r="EIF504" s="658"/>
      <c r="EIG504" s="658"/>
      <c r="EIH504" s="658"/>
      <c r="EII504" s="658"/>
      <c r="EIJ504" s="658"/>
      <c r="EIK504" s="658"/>
      <c r="EIL504" s="658"/>
      <c r="EIM504" s="658"/>
      <c r="EIN504" s="658"/>
      <c r="EIO504" s="658"/>
      <c r="EIP504" s="658"/>
      <c r="EIQ504" s="658"/>
      <c r="EIR504" s="658"/>
      <c r="EIS504" s="658"/>
      <c r="EIT504" s="658"/>
      <c r="EIU504" s="658"/>
      <c r="EIV504" s="658"/>
      <c r="EIW504" s="658"/>
      <c r="EIX504" s="658"/>
      <c r="EIY504" s="658"/>
      <c r="EIZ504" s="658"/>
      <c r="EJA504" s="658"/>
      <c r="EJB504" s="658"/>
      <c r="EJC504" s="658"/>
      <c r="EJD504" s="658"/>
      <c r="EJE504" s="658"/>
      <c r="EJF504" s="658"/>
      <c r="EJG504" s="658"/>
      <c r="EJH504" s="658"/>
      <c r="EJI504" s="658"/>
      <c r="EJJ504" s="658"/>
      <c r="EJK504" s="658"/>
      <c r="EJL504" s="658"/>
      <c r="EJM504" s="658"/>
      <c r="EJN504" s="658"/>
      <c r="EJO504" s="658"/>
      <c r="EJP504" s="658"/>
      <c r="EJQ504" s="658"/>
      <c r="EJR504" s="658"/>
      <c r="EJS504" s="658"/>
      <c r="EJT504" s="658"/>
      <c r="EJU504" s="658"/>
      <c r="EJV504" s="658"/>
      <c r="EJW504" s="658"/>
      <c r="EJX504" s="658"/>
      <c r="EJY504" s="658"/>
      <c r="EJZ504" s="658"/>
      <c r="EKA504" s="658"/>
      <c r="EKB504" s="658"/>
      <c r="EKC504" s="658"/>
      <c r="EKD504" s="658"/>
      <c r="EKE504" s="658"/>
      <c r="EKF504" s="658"/>
      <c r="EKG504" s="658"/>
      <c r="EKH504" s="658"/>
      <c r="EKI504" s="658"/>
      <c r="EKJ504" s="658"/>
      <c r="EKK504" s="658"/>
      <c r="EKL504" s="658"/>
      <c r="EKM504" s="658"/>
      <c r="EKN504" s="658"/>
      <c r="EKO504" s="658"/>
      <c r="EKP504" s="658"/>
      <c r="EKQ504" s="658"/>
      <c r="EKR504" s="658"/>
      <c r="EKS504" s="658"/>
      <c r="EKT504" s="658"/>
      <c r="EKU504" s="658"/>
      <c r="EKV504" s="658"/>
      <c r="EKW504" s="658"/>
      <c r="EKX504" s="658"/>
      <c r="EKY504" s="658"/>
      <c r="EKZ504" s="658"/>
      <c r="ELA504" s="658"/>
      <c r="ELB504" s="658"/>
      <c r="ELC504" s="658"/>
      <c r="ELD504" s="658"/>
      <c r="ELE504" s="658"/>
      <c r="ELF504" s="658"/>
      <c r="ELG504" s="658"/>
      <c r="ELH504" s="658"/>
      <c r="ELI504" s="658"/>
      <c r="ELJ504" s="658"/>
      <c r="ELK504" s="658"/>
      <c r="ELL504" s="658"/>
      <c r="ELM504" s="658"/>
      <c r="ELN504" s="658"/>
      <c r="ELO504" s="658"/>
      <c r="ELP504" s="658"/>
      <c r="ELQ504" s="658"/>
      <c r="ELR504" s="658"/>
      <c r="ELS504" s="658"/>
      <c r="ELT504" s="658"/>
      <c r="ELU504" s="658"/>
      <c r="ELV504" s="658"/>
      <c r="ELW504" s="658"/>
      <c r="ELX504" s="658"/>
      <c r="ELY504" s="658"/>
      <c r="ELZ504" s="658"/>
      <c r="EMA504" s="658"/>
      <c r="EMB504" s="658"/>
      <c r="EMC504" s="658"/>
      <c r="EMD504" s="658"/>
      <c r="EME504" s="658"/>
      <c r="EMF504" s="658"/>
      <c r="EMG504" s="658"/>
      <c r="EMH504" s="658"/>
      <c r="EMI504" s="658"/>
      <c r="EMJ504" s="658"/>
      <c r="EMK504" s="658"/>
      <c r="EML504" s="658"/>
      <c r="EMM504" s="658"/>
      <c r="EMN504" s="658"/>
      <c r="EMO504" s="658"/>
      <c r="EMP504" s="658"/>
      <c r="EMQ504" s="658"/>
      <c r="EMR504" s="658"/>
      <c r="EMS504" s="658"/>
      <c r="EMT504" s="658"/>
      <c r="EMU504" s="658"/>
      <c r="EMV504" s="658"/>
      <c r="EMW504" s="658"/>
      <c r="EMX504" s="658"/>
      <c r="EMY504" s="658"/>
      <c r="EMZ504" s="658"/>
      <c r="ENA504" s="658"/>
      <c r="ENB504" s="658"/>
      <c r="ENC504" s="658"/>
      <c r="END504" s="658"/>
      <c r="ENE504" s="658"/>
      <c r="ENF504" s="658"/>
      <c r="ENG504" s="658"/>
      <c r="ENH504" s="658"/>
      <c r="ENI504" s="658"/>
      <c r="ENJ504" s="658"/>
      <c r="ENK504" s="658"/>
      <c r="ENL504" s="658"/>
      <c r="ENM504" s="658"/>
      <c r="ENN504" s="658"/>
      <c r="ENO504" s="658"/>
      <c r="ENP504" s="658"/>
      <c r="ENQ504" s="658"/>
      <c r="ENR504" s="658"/>
      <c r="ENS504" s="658"/>
      <c r="ENT504" s="658"/>
      <c r="ENU504" s="658"/>
      <c r="ENV504" s="658"/>
      <c r="ENW504" s="658"/>
      <c r="ENX504" s="658"/>
      <c r="ENY504" s="658"/>
      <c r="ENZ504" s="658"/>
      <c r="EOA504" s="658"/>
      <c r="EOB504" s="658"/>
      <c r="EOC504" s="658"/>
      <c r="EOD504" s="658"/>
      <c r="EOE504" s="658"/>
      <c r="EOF504" s="658"/>
      <c r="EOG504" s="658"/>
      <c r="EOH504" s="658"/>
      <c r="EOI504" s="658"/>
      <c r="EOJ504" s="658"/>
      <c r="EOK504" s="658"/>
      <c r="EOL504" s="658"/>
      <c r="EOM504" s="658"/>
      <c r="EON504" s="658"/>
      <c r="EOO504" s="658"/>
      <c r="EOP504" s="658"/>
      <c r="EOQ504" s="658"/>
      <c r="EOR504" s="658"/>
      <c r="EOS504" s="658"/>
      <c r="EOT504" s="658"/>
      <c r="EOU504" s="658"/>
      <c r="EOV504" s="658"/>
      <c r="EOW504" s="658"/>
      <c r="EOX504" s="658"/>
      <c r="EOY504" s="658"/>
      <c r="EOZ504" s="658"/>
      <c r="EPA504" s="658"/>
      <c r="EPB504" s="658"/>
      <c r="EPC504" s="658"/>
      <c r="EPD504" s="658"/>
      <c r="EPE504" s="658"/>
      <c r="EPF504" s="658"/>
      <c r="EPG504" s="658"/>
      <c r="EPH504" s="658"/>
      <c r="EPI504" s="658"/>
      <c r="EPJ504" s="658"/>
      <c r="EPK504" s="658"/>
      <c r="EPL504" s="658"/>
      <c r="EPM504" s="658"/>
      <c r="EPN504" s="658"/>
      <c r="EPO504" s="658"/>
      <c r="EPP504" s="658"/>
      <c r="EPQ504" s="658"/>
      <c r="EPR504" s="658"/>
      <c r="EPS504" s="658"/>
      <c r="EPT504" s="658"/>
      <c r="EPU504" s="658"/>
      <c r="EPV504" s="658"/>
      <c r="EPW504" s="658"/>
      <c r="EPX504" s="658"/>
      <c r="EPY504" s="658"/>
      <c r="EPZ504" s="658"/>
      <c r="EQA504" s="658"/>
      <c r="EQB504" s="658"/>
      <c r="EQC504" s="658"/>
      <c r="EQD504" s="658"/>
      <c r="EQE504" s="658"/>
      <c r="EQF504" s="658"/>
      <c r="EQG504" s="658"/>
      <c r="EQH504" s="658"/>
      <c r="EQI504" s="658"/>
      <c r="EQJ504" s="658"/>
      <c r="EQK504" s="658"/>
      <c r="EQL504" s="658"/>
      <c r="EQM504" s="658"/>
      <c r="EQN504" s="658"/>
      <c r="EQO504" s="658"/>
      <c r="EQP504" s="658"/>
      <c r="EQQ504" s="658"/>
      <c r="EQR504" s="658"/>
      <c r="EQS504" s="658"/>
      <c r="EQT504" s="658"/>
      <c r="EQU504" s="658"/>
      <c r="EQV504" s="658"/>
      <c r="EQW504" s="658"/>
      <c r="EQX504" s="658"/>
      <c r="EQY504" s="658"/>
      <c r="EQZ504" s="658"/>
      <c r="ERA504" s="658"/>
      <c r="ERB504" s="658"/>
      <c r="ERC504" s="658"/>
      <c r="ERD504" s="658"/>
      <c r="ERE504" s="658"/>
      <c r="ERF504" s="658"/>
      <c r="ERG504" s="658"/>
      <c r="ERH504" s="658"/>
      <c r="ERI504" s="658"/>
      <c r="ERJ504" s="658"/>
      <c r="ERK504" s="658"/>
      <c r="ERL504" s="658"/>
      <c r="ERM504" s="658"/>
      <c r="ERN504" s="658"/>
      <c r="ERO504" s="658"/>
      <c r="ERP504" s="658"/>
      <c r="ERQ504" s="658"/>
      <c r="ERR504" s="658"/>
      <c r="ERS504" s="658"/>
      <c r="ERT504" s="658"/>
      <c r="ERU504" s="658"/>
      <c r="ERV504" s="658"/>
      <c r="ERW504" s="658"/>
      <c r="ERX504" s="658"/>
      <c r="ERY504" s="658"/>
      <c r="ERZ504" s="658"/>
      <c r="ESA504" s="658"/>
      <c r="ESB504" s="658"/>
      <c r="ESC504" s="658"/>
      <c r="ESD504" s="658"/>
      <c r="ESE504" s="658"/>
      <c r="ESF504" s="658"/>
      <c r="ESG504" s="658"/>
      <c r="ESH504" s="658"/>
      <c r="ESI504" s="658"/>
      <c r="ESJ504" s="658"/>
      <c r="ESK504" s="658"/>
      <c r="ESL504" s="658"/>
      <c r="ESM504" s="658"/>
      <c r="ESN504" s="658"/>
      <c r="ESO504" s="658"/>
      <c r="ESP504" s="658"/>
      <c r="ESQ504" s="658"/>
      <c r="ESR504" s="658"/>
      <c r="ESS504" s="658"/>
      <c r="EST504" s="658"/>
      <c r="ESU504" s="658"/>
      <c r="ESV504" s="658"/>
      <c r="ESW504" s="658"/>
      <c r="ESX504" s="658"/>
      <c r="ESY504" s="658"/>
      <c r="ESZ504" s="658"/>
      <c r="ETA504" s="658"/>
      <c r="ETB504" s="658"/>
      <c r="ETC504" s="658"/>
      <c r="ETD504" s="658"/>
      <c r="ETE504" s="658"/>
      <c r="ETF504" s="658"/>
      <c r="ETG504" s="658"/>
      <c r="ETH504" s="658"/>
      <c r="ETI504" s="658"/>
      <c r="ETJ504" s="658"/>
      <c r="ETK504" s="658"/>
      <c r="ETL504" s="658"/>
      <c r="ETM504" s="658"/>
      <c r="ETN504" s="658"/>
      <c r="ETO504" s="658"/>
      <c r="ETP504" s="658"/>
      <c r="ETQ504" s="658"/>
      <c r="ETR504" s="658"/>
      <c r="ETS504" s="658"/>
      <c r="ETT504" s="658"/>
      <c r="ETU504" s="658"/>
      <c r="ETV504" s="658"/>
      <c r="ETW504" s="658"/>
      <c r="ETX504" s="658"/>
      <c r="ETY504" s="658"/>
      <c r="ETZ504" s="658"/>
      <c r="EUA504" s="658"/>
      <c r="EUB504" s="658"/>
      <c r="EUC504" s="658"/>
      <c r="EUD504" s="658"/>
      <c r="EUE504" s="658"/>
      <c r="EUF504" s="658"/>
      <c r="EUG504" s="658"/>
      <c r="EUH504" s="658"/>
      <c r="EUI504" s="658"/>
      <c r="EUJ504" s="658"/>
      <c r="EUK504" s="658"/>
      <c r="EUL504" s="658"/>
      <c r="EUM504" s="658"/>
      <c r="EUN504" s="658"/>
      <c r="EUO504" s="658"/>
      <c r="EUP504" s="658"/>
      <c r="EUQ504" s="658"/>
      <c r="EUR504" s="658"/>
      <c r="EUS504" s="658"/>
      <c r="EUT504" s="658"/>
      <c r="EUU504" s="658"/>
      <c r="EUV504" s="658"/>
      <c r="EUW504" s="658"/>
      <c r="EUX504" s="658"/>
      <c r="EUY504" s="658"/>
      <c r="EUZ504" s="658"/>
      <c r="EVA504" s="658"/>
      <c r="EVB504" s="658"/>
      <c r="EVC504" s="658"/>
      <c r="EVD504" s="658"/>
      <c r="EVE504" s="658"/>
      <c r="EVF504" s="658"/>
      <c r="EVG504" s="658"/>
      <c r="EVH504" s="658"/>
      <c r="EVI504" s="658"/>
      <c r="EVJ504" s="658"/>
      <c r="EVK504" s="658"/>
      <c r="EVL504" s="658"/>
      <c r="EVM504" s="658"/>
      <c r="EVN504" s="658"/>
      <c r="EVO504" s="658"/>
      <c r="EVP504" s="658"/>
      <c r="EVQ504" s="658"/>
      <c r="EVR504" s="658"/>
      <c r="EVS504" s="658"/>
      <c r="EVT504" s="658"/>
      <c r="EVU504" s="658"/>
      <c r="EVV504" s="658"/>
      <c r="EVW504" s="658"/>
      <c r="EVX504" s="658"/>
      <c r="EVY504" s="658"/>
      <c r="EVZ504" s="658"/>
      <c r="EWA504" s="658"/>
      <c r="EWB504" s="658"/>
      <c r="EWC504" s="658"/>
      <c r="EWD504" s="658"/>
      <c r="EWE504" s="658"/>
      <c r="EWF504" s="658"/>
      <c r="EWG504" s="658"/>
      <c r="EWH504" s="658"/>
      <c r="EWI504" s="658"/>
      <c r="EWJ504" s="658"/>
      <c r="EWK504" s="658"/>
      <c r="EWL504" s="658"/>
      <c r="EWM504" s="658"/>
      <c r="EWN504" s="658"/>
      <c r="EWO504" s="658"/>
      <c r="EWP504" s="658"/>
      <c r="EWQ504" s="658"/>
      <c r="EWR504" s="658"/>
      <c r="EWS504" s="658"/>
      <c r="EWT504" s="658"/>
      <c r="EWU504" s="658"/>
      <c r="EWV504" s="658"/>
      <c r="EWW504" s="658"/>
      <c r="EWX504" s="658"/>
      <c r="EWY504" s="658"/>
      <c r="EWZ504" s="658"/>
      <c r="EXA504" s="658"/>
      <c r="EXB504" s="658"/>
      <c r="EXC504" s="658"/>
      <c r="EXD504" s="658"/>
      <c r="EXE504" s="658"/>
      <c r="EXF504" s="658"/>
      <c r="EXG504" s="658"/>
      <c r="EXH504" s="658"/>
      <c r="EXI504" s="658"/>
      <c r="EXJ504" s="658"/>
      <c r="EXK504" s="658"/>
      <c r="EXL504" s="658"/>
      <c r="EXM504" s="658"/>
      <c r="EXN504" s="658"/>
      <c r="EXO504" s="658"/>
      <c r="EXP504" s="658"/>
      <c r="EXQ504" s="658"/>
      <c r="EXR504" s="658"/>
      <c r="EXS504" s="658"/>
      <c r="EXT504" s="658"/>
      <c r="EXU504" s="658"/>
      <c r="EXV504" s="658"/>
      <c r="EXW504" s="658"/>
      <c r="EXX504" s="658"/>
      <c r="EXY504" s="658"/>
      <c r="EXZ504" s="658"/>
      <c r="EYA504" s="658"/>
      <c r="EYB504" s="658"/>
      <c r="EYC504" s="658"/>
      <c r="EYD504" s="658"/>
      <c r="EYE504" s="658"/>
      <c r="EYF504" s="658"/>
      <c r="EYG504" s="658"/>
      <c r="EYH504" s="658"/>
      <c r="EYI504" s="658"/>
      <c r="EYJ504" s="658"/>
      <c r="EYK504" s="658"/>
      <c r="EYL504" s="658"/>
      <c r="EYM504" s="658"/>
      <c r="EYN504" s="658"/>
      <c r="EYO504" s="658"/>
      <c r="EYP504" s="658"/>
      <c r="EYQ504" s="658"/>
      <c r="EYR504" s="658"/>
      <c r="EYS504" s="658"/>
      <c r="EYT504" s="658"/>
      <c r="EYU504" s="658"/>
      <c r="EYV504" s="658"/>
      <c r="EYW504" s="658"/>
      <c r="EYX504" s="658"/>
      <c r="EYY504" s="658"/>
      <c r="EYZ504" s="658"/>
      <c r="EZA504" s="658"/>
      <c r="EZB504" s="658"/>
      <c r="EZC504" s="658"/>
      <c r="EZD504" s="658"/>
      <c r="EZE504" s="658"/>
      <c r="EZF504" s="658"/>
      <c r="EZG504" s="658"/>
      <c r="EZH504" s="658"/>
      <c r="EZI504" s="658"/>
      <c r="EZJ504" s="658"/>
      <c r="EZK504" s="658"/>
      <c r="EZL504" s="658"/>
      <c r="EZM504" s="658"/>
      <c r="EZN504" s="658"/>
      <c r="EZO504" s="658"/>
      <c r="EZP504" s="658"/>
      <c r="EZQ504" s="658"/>
      <c r="EZR504" s="658"/>
      <c r="EZS504" s="658"/>
      <c r="EZT504" s="658"/>
      <c r="EZU504" s="658"/>
      <c r="EZV504" s="658"/>
      <c r="EZW504" s="658"/>
      <c r="EZX504" s="658"/>
      <c r="EZY504" s="658"/>
      <c r="EZZ504" s="658"/>
      <c r="FAA504" s="658"/>
      <c r="FAB504" s="658"/>
      <c r="FAC504" s="658"/>
      <c r="FAD504" s="658"/>
      <c r="FAE504" s="658"/>
      <c r="FAF504" s="658"/>
      <c r="FAG504" s="658"/>
      <c r="FAH504" s="658"/>
      <c r="FAI504" s="658"/>
      <c r="FAJ504" s="658"/>
      <c r="FAK504" s="658"/>
      <c r="FAL504" s="658"/>
      <c r="FAM504" s="658"/>
      <c r="FAN504" s="658"/>
      <c r="FAO504" s="658"/>
      <c r="FAP504" s="658"/>
      <c r="FAQ504" s="658"/>
      <c r="FAR504" s="658"/>
      <c r="FAS504" s="658"/>
      <c r="FAT504" s="658"/>
      <c r="FAU504" s="658"/>
      <c r="FAV504" s="658"/>
      <c r="FAW504" s="658"/>
      <c r="FAX504" s="658"/>
      <c r="FAY504" s="658"/>
      <c r="FAZ504" s="658"/>
      <c r="FBA504" s="658"/>
      <c r="FBB504" s="658"/>
      <c r="FBC504" s="658"/>
      <c r="FBD504" s="658"/>
      <c r="FBE504" s="658"/>
      <c r="FBF504" s="658"/>
      <c r="FBG504" s="658"/>
      <c r="FBH504" s="658"/>
      <c r="FBI504" s="658"/>
      <c r="FBJ504" s="658"/>
      <c r="FBK504" s="658"/>
      <c r="FBL504" s="658"/>
      <c r="FBM504" s="658"/>
      <c r="FBN504" s="658"/>
      <c r="FBO504" s="658"/>
      <c r="FBP504" s="658"/>
      <c r="FBQ504" s="658"/>
      <c r="FBR504" s="658"/>
      <c r="FBS504" s="658"/>
      <c r="FBT504" s="658"/>
      <c r="FBU504" s="658"/>
      <c r="FBV504" s="658"/>
      <c r="FBW504" s="658"/>
      <c r="FBX504" s="658"/>
      <c r="FBY504" s="658"/>
      <c r="FBZ504" s="658"/>
      <c r="FCA504" s="658"/>
      <c r="FCB504" s="658"/>
      <c r="FCC504" s="658"/>
      <c r="FCD504" s="658"/>
      <c r="FCE504" s="658"/>
      <c r="FCF504" s="658"/>
      <c r="FCG504" s="658"/>
      <c r="FCH504" s="658"/>
      <c r="FCI504" s="658"/>
      <c r="FCJ504" s="658"/>
      <c r="FCK504" s="658"/>
      <c r="FCL504" s="658"/>
      <c r="FCM504" s="658"/>
      <c r="FCN504" s="658"/>
      <c r="FCO504" s="658"/>
      <c r="FCP504" s="658"/>
      <c r="FCQ504" s="658"/>
      <c r="FCR504" s="658"/>
      <c r="FCS504" s="658"/>
      <c r="FCT504" s="658"/>
      <c r="FCU504" s="658"/>
      <c r="FCV504" s="658"/>
      <c r="FCW504" s="658"/>
      <c r="FCX504" s="658"/>
      <c r="FCY504" s="658"/>
      <c r="FCZ504" s="658"/>
      <c r="FDA504" s="658"/>
      <c r="FDB504" s="658"/>
      <c r="FDC504" s="658"/>
      <c r="FDD504" s="658"/>
      <c r="FDE504" s="658"/>
      <c r="FDF504" s="658"/>
      <c r="FDG504" s="658"/>
      <c r="FDH504" s="658"/>
      <c r="FDI504" s="658"/>
      <c r="FDJ504" s="658"/>
      <c r="FDK504" s="658"/>
      <c r="FDL504" s="658"/>
      <c r="FDM504" s="658"/>
      <c r="FDN504" s="658"/>
      <c r="FDO504" s="658"/>
      <c r="FDP504" s="658"/>
      <c r="FDQ504" s="658"/>
      <c r="FDR504" s="658"/>
      <c r="FDS504" s="658"/>
      <c r="FDT504" s="658"/>
      <c r="FDU504" s="658"/>
      <c r="FDV504" s="658"/>
      <c r="FDW504" s="658"/>
      <c r="FDX504" s="658"/>
      <c r="FDY504" s="658"/>
      <c r="FDZ504" s="658"/>
      <c r="FEA504" s="658"/>
      <c r="FEB504" s="658"/>
      <c r="FEC504" s="658"/>
      <c r="FED504" s="658"/>
      <c r="FEE504" s="658"/>
      <c r="FEF504" s="658"/>
      <c r="FEG504" s="658"/>
      <c r="FEH504" s="658"/>
      <c r="FEI504" s="658"/>
      <c r="FEJ504" s="658"/>
      <c r="FEK504" s="658"/>
      <c r="FEL504" s="658"/>
      <c r="FEM504" s="658"/>
      <c r="FEN504" s="658"/>
      <c r="FEO504" s="658"/>
      <c r="FEP504" s="658"/>
      <c r="FEQ504" s="658"/>
      <c r="FER504" s="658"/>
      <c r="FES504" s="658"/>
      <c r="FET504" s="658"/>
      <c r="FEU504" s="658"/>
      <c r="FEV504" s="658"/>
      <c r="FEW504" s="658"/>
      <c r="FEX504" s="658"/>
      <c r="FEY504" s="658"/>
      <c r="FEZ504" s="658"/>
      <c r="FFA504" s="658"/>
      <c r="FFB504" s="658"/>
      <c r="FFC504" s="658"/>
      <c r="FFD504" s="658"/>
      <c r="FFE504" s="658"/>
      <c r="FFF504" s="658"/>
      <c r="FFG504" s="658"/>
      <c r="FFH504" s="658"/>
      <c r="FFI504" s="658"/>
      <c r="FFJ504" s="658"/>
      <c r="FFK504" s="658"/>
      <c r="FFL504" s="658"/>
      <c r="FFM504" s="658"/>
      <c r="FFN504" s="658"/>
      <c r="FFO504" s="658"/>
      <c r="FFP504" s="658"/>
      <c r="FFQ504" s="658"/>
      <c r="FFR504" s="658"/>
      <c r="FFS504" s="658"/>
      <c r="FFT504" s="658"/>
      <c r="FFU504" s="658"/>
      <c r="FFV504" s="658"/>
      <c r="FFW504" s="658"/>
      <c r="FFX504" s="658"/>
      <c r="FFY504" s="658"/>
      <c r="FFZ504" s="658"/>
      <c r="FGA504" s="658"/>
      <c r="FGB504" s="658"/>
      <c r="FGC504" s="658"/>
      <c r="FGD504" s="658"/>
      <c r="FGE504" s="658"/>
      <c r="FGF504" s="658"/>
      <c r="FGG504" s="658"/>
      <c r="FGH504" s="658"/>
      <c r="FGI504" s="658"/>
      <c r="FGJ504" s="658"/>
      <c r="FGK504" s="658"/>
      <c r="FGL504" s="658"/>
      <c r="FGM504" s="658"/>
      <c r="FGN504" s="658"/>
      <c r="FGO504" s="658"/>
      <c r="FGP504" s="658"/>
      <c r="FGQ504" s="658"/>
      <c r="FGR504" s="658"/>
      <c r="FGS504" s="658"/>
      <c r="FGT504" s="658"/>
      <c r="FGU504" s="658"/>
      <c r="FGV504" s="658"/>
      <c r="FGW504" s="658"/>
      <c r="FGX504" s="658"/>
      <c r="FGY504" s="658"/>
      <c r="FGZ504" s="658"/>
      <c r="FHA504" s="658"/>
      <c r="FHB504" s="658"/>
      <c r="FHC504" s="658"/>
      <c r="FHD504" s="658"/>
      <c r="FHE504" s="658"/>
      <c r="FHF504" s="658"/>
      <c r="FHG504" s="658"/>
      <c r="FHH504" s="658"/>
      <c r="FHI504" s="658"/>
      <c r="FHJ504" s="658"/>
      <c r="FHK504" s="658"/>
      <c r="FHL504" s="658"/>
      <c r="FHM504" s="658"/>
      <c r="FHN504" s="658"/>
      <c r="FHO504" s="658"/>
      <c r="FHP504" s="658"/>
      <c r="FHQ504" s="658"/>
      <c r="FHR504" s="658"/>
      <c r="FHS504" s="658"/>
      <c r="FHT504" s="658"/>
      <c r="FHU504" s="658"/>
      <c r="FHV504" s="658"/>
      <c r="FHW504" s="658"/>
      <c r="FHX504" s="658"/>
      <c r="FHY504" s="658"/>
      <c r="FHZ504" s="658"/>
      <c r="FIA504" s="658"/>
      <c r="FIB504" s="658"/>
      <c r="FIC504" s="658"/>
      <c r="FID504" s="658"/>
      <c r="FIE504" s="658"/>
      <c r="FIF504" s="658"/>
      <c r="FIG504" s="658"/>
      <c r="FIH504" s="658"/>
      <c r="FII504" s="658"/>
      <c r="FIJ504" s="658"/>
      <c r="FIK504" s="658"/>
      <c r="FIL504" s="658"/>
      <c r="FIM504" s="658"/>
      <c r="FIN504" s="658"/>
      <c r="FIO504" s="658"/>
      <c r="FIP504" s="658"/>
      <c r="FIQ504" s="658"/>
      <c r="FIR504" s="658"/>
      <c r="FIS504" s="658"/>
      <c r="FIT504" s="658"/>
      <c r="FIU504" s="658"/>
      <c r="FIV504" s="658"/>
      <c r="FIW504" s="658"/>
      <c r="FIX504" s="658"/>
      <c r="FIY504" s="658"/>
      <c r="FIZ504" s="658"/>
      <c r="FJA504" s="658"/>
      <c r="FJB504" s="658"/>
      <c r="FJC504" s="658"/>
      <c r="FJD504" s="658"/>
      <c r="FJE504" s="658"/>
      <c r="FJF504" s="658"/>
      <c r="FJG504" s="658"/>
      <c r="FJH504" s="658"/>
      <c r="FJI504" s="658"/>
      <c r="FJJ504" s="658"/>
      <c r="FJK504" s="658"/>
      <c r="FJL504" s="658"/>
      <c r="FJM504" s="658"/>
      <c r="FJN504" s="658"/>
      <c r="FJO504" s="658"/>
      <c r="FJP504" s="658"/>
      <c r="FJQ504" s="658"/>
      <c r="FJR504" s="658"/>
      <c r="FJS504" s="658"/>
      <c r="FJT504" s="658"/>
      <c r="FJU504" s="658"/>
      <c r="FJV504" s="658"/>
      <c r="FJW504" s="658"/>
      <c r="FJX504" s="658"/>
      <c r="FJY504" s="658"/>
      <c r="FJZ504" s="658"/>
      <c r="FKA504" s="658"/>
      <c r="FKB504" s="658"/>
      <c r="FKC504" s="658"/>
      <c r="FKD504" s="658"/>
      <c r="FKE504" s="658"/>
      <c r="FKF504" s="658"/>
      <c r="FKG504" s="658"/>
      <c r="FKH504" s="658"/>
      <c r="FKI504" s="658"/>
      <c r="FKJ504" s="658"/>
      <c r="FKK504" s="658"/>
      <c r="FKL504" s="658"/>
      <c r="FKM504" s="658"/>
      <c r="FKN504" s="658"/>
      <c r="FKO504" s="658"/>
      <c r="FKP504" s="658"/>
      <c r="FKQ504" s="658"/>
      <c r="FKR504" s="658"/>
      <c r="FKS504" s="658"/>
      <c r="FKT504" s="658"/>
      <c r="FKU504" s="658"/>
      <c r="FKV504" s="658"/>
      <c r="FKW504" s="658"/>
      <c r="FKX504" s="658"/>
      <c r="FKY504" s="658"/>
      <c r="FKZ504" s="658"/>
      <c r="FLA504" s="658"/>
      <c r="FLB504" s="658"/>
      <c r="FLC504" s="658"/>
      <c r="FLD504" s="658"/>
      <c r="FLE504" s="658"/>
      <c r="FLF504" s="658"/>
      <c r="FLG504" s="658"/>
      <c r="FLH504" s="658"/>
      <c r="FLI504" s="658"/>
      <c r="FLJ504" s="658"/>
      <c r="FLK504" s="658"/>
      <c r="FLL504" s="658"/>
      <c r="FLM504" s="658"/>
      <c r="FLN504" s="658"/>
      <c r="FLO504" s="658"/>
      <c r="FLP504" s="658"/>
      <c r="FLQ504" s="658"/>
      <c r="FLR504" s="658"/>
      <c r="FLS504" s="658"/>
      <c r="FLT504" s="658"/>
      <c r="FLU504" s="658"/>
      <c r="FLV504" s="658"/>
      <c r="FLW504" s="658"/>
      <c r="FLX504" s="658"/>
      <c r="FLY504" s="658"/>
      <c r="FLZ504" s="658"/>
      <c r="FMA504" s="658"/>
      <c r="FMB504" s="658"/>
      <c r="FMC504" s="658"/>
      <c r="FMD504" s="658"/>
      <c r="FME504" s="658"/>
      <c r="FMF504" s="658"/>
      <c r="FMG504" s="658"/>
      <c r="FMH504" s="658"/>
      <c r="FMI504" s="658"/>
      <c r="FMJ504" s="658"/>
      <c r="FMK504" s="658"/>
      <c r="FML504" s="658"/>
      <c r="FMM504" s="658"/>
      <c r="FMN504" s="658"/>
      <c r="FMO504" s="658"/>
      <c r="FMP504" s="658"/>
      <c r="FMQ504" s="658"/>
      <c r="FMR504" s="658"/>
      <c r="FMS504" s="658"/>
      <c r="FMT504" s="658"/>
      <c r="FMU504" s="658"/>
      <c r="FMV504" s="658"/>
      <c r="FMW504" s="658"/>
      <c r="FMX504" s="658"/>
      <c r="FMY504" s="658"/>
      <c r="FMZ504" s="658"/>
      <c r="FNA504" s="658"/>
      <c r="FNB504" s="658"/>
      <c r="FNC504" s="658"/>
      <c r="FND504" s="658"/>
      <c r="FNE504" s="658"/>
      <c r="FNF504" s="658"/>
      <c r="FNG504" s="658"/>
      <c r="FNH504" s="658"/>
      <c r="FNI504" s="658"/>
      <c r="FNJ504" s="658"/>
      <c r="FNK504" s="658"/>
      <c r="FNL504" s="658"/>
      <c r="FNM504" s="658"/>
      <c r="FNN504" s="658"/>
      <c r="FNO504" s="658"/>
      <c r="FNP504" s="658"/>
      <c r="FNQ504" s="658"/>
      <c r="FNR504" s="658"/>
      <c r="FNS504" s="658"/>
      <c r="FNT504" s="658"/>
      <c r="FNU504" s="658"/>
      <c r="FNV504" s="658"/>
      <c r="FNW504" s="658"/>
      <c r="FNX504" s="658"/>
      <c r="FNY504" s="658"/>
      <c r="FNZ504" s="658"/>
      <c r="FOA504" s="658"/>
      <c r="FOB504" s="658"/>
      <c r="FOC504" s="658"/>
      <c r="FOD504" s="658"/>
      <c r="FOE504" s="658"/>
      <c r="FOF504" s="658"/>
      <c r="FOG504" s="658"/>
      <c r="FOH504" s="658"/>
      <c r="FOI504" s="658"/>
      <c r="FOJ504" s="658"/>
      <c r="FOK504" s="658"/>
      <c r="FOL504" s="658"/>
      <c r="FOM504" s="658"/>
      <c r="FON504" s="658"/>
      <c r="FOO504" s="658"/>
      <c r="FOP504" s="658"/>
      <c r="FOQ504" s="658"/>
      <c r="FOR504" s="658"/>
      <c r="FOS504" s="658"/>
      <c r="FOT504" s="658"/>
      <c r="FOU504" s="658"/>
      <c r="FOV504" s="658"/>
      <c r="FOW504" s="658"/>
      <c r="FOX504" s="658"/>
      <c r="FOY504" s="658"/>
      <c r="FOZ504" s="658"/>
      <c r="FPA504" s="658"/>
      <c r="FPB504" s="658"/>
      <c r="FPC504" s="658"/>
      <c r="FPD504" s="658"/>
      <c r="FPE504" s="658"/>
      <c r="FPF504" s="658"/>
      <c r="FPG504" s="658"/>
      <c r="FPH504" s="658"/>
      <c r="FPI504" s="658"/>
      <c r="FPJ504" s="658"/>
      <c r="FPK504" s="658"/>
      <c r="FPL504" s="658"/>
      <c r="FPM504" s="658"/>
      <c r="FPN504" s="658"/>
      <c r="FPO504" s="658"/>
      <c r="FPP504" s="658"/>
      <c r="FPQ504" s="658"/>
      <c r="FPR504" s="658"/>
      <c r="FPS504" s="658"/>
      <c r="FPT504" s="658"/>
      <c r="FPU504" s="658"/>
      <c r="FPV504" s="658"/>
      <c r="FPW504" s="658"/>
      <c r="FPX504" s="658"/>
      <c r="FPY504" s="658"/>
      <c r="FPZ504" s="658"/>
      <c r="FQA504" s="658"/>
      <c r="FQB504" s="658"/>
      <c r="FQC504" s="658"/>
      <c r="FQD504" s="658"/>
      <c r="FQE504" s="658"/>
      <c r="FQF504" s="658"/>
      <c r="FQG504" s="658"/>
      <c r="FQH504" s="658"/>
      <c r="FQI504" s="658"/>
      <c r="FQJ504" s="658"/>
      <c r="FQK504" s="658"/>
      <c r="FQL504" s="658"/>
      <c r="FQM504" s="658"/>
      <c r="FQN504" s="658"/>
      <c r="FQO504" s="658"/>
      <c r="FQP504" s="658"/>
      <c r="FQQ504" s="658"/>
      <c r="FQR504" s="658"/>
      <c r="FQS504" s="658"/>
      <c r="FQT504" s="658"/>
      <c r="FQU504" s="658"/>
      <c r="FQV504" s="658"/>
      <c r="FQW504" s="658"/>
      <c r="FQX504" s="658"/>
      <c r="FQY504" s="658"/>
      <c r="FQZ504" s="658"/>
      <c r="FRA504" s="658"/>
      <c r="FRB504" s="658"/>
      <c r="FRC504" s="658"/>
      <c r="FRD504" s="658"/>
      <c r="FRE504" s="658"/>
      <c r="FRF504" s="658"/>
      <c r="FRG504" s="658"/>
      <c r="FRH504" s="658"/>
      <c r="FRI504" s="658"/>
      <c r="FRJ504" s="658"/>
      <c r="FRK504" s="658"/>
      <c r="FRL504" s="658"/>
      <c r="FRM504" s="658"/>
      <c r="FRN504" s="658"/>
      <c r="FRO504" s="658"/>
      <c r="FRP504" s="658"/>
      <c r="FRQ504" s="658"/>
      <c r="FRR504" s="658"/>
      <c r="FRS504" s="658"/>
      <c r="FRT504" s="658"/>
      <c r="FRU504" s="658"/>
      <c r="FRV504" s="658"/>
      <c r="FRW504" s="658"/>
      <c r="FRX504" s="658"/>
      <c r="FRY504" s="658"/>
      <c r="FRZ504" s="658"/>
      <c r="FSA504" s="658"/>
      <c r="FSB504" s="658"/>
      <c r="FSC504" s="658"/>
      <c r="FSD504" s="658"/>
      <c r="FSE504" s="658"/>
      <c r="FSF504" s="658"/>
      <c r="FSG504" s="658"/>
      <c r="FSH504" s="658"/>
      <c r="FSI504" s="658"/>
      <c r="FSJ504" s="658"/>
      <c r="FSK504" s="658"/>
      <c r="FSL504" s="658"/>
      <c r="FSM504" s="658"/>
      <c r="FSN504" s="658"/>
      <c r="FSO504" s="658"/>
      <c r="FSP504" s="658"/>
      <c r="FSQ504" s="658"/>
      <c r="FSR504" s="658"/>
      <c r="FSS504" s="658"/>
      <c r="FST504" s="658"/>
      <c r="FSU504" s="658"/>
      <c r="FSV504" s="658"/>
      <c r="FSW504" s="658"/>
      <c r="FSX504" s="658"/>
      <c r="FSY504" s="658"/>
      <c r="FSZ504" s="658"/>
      <c r="FTA504" s="658"/>
      <c r="FTB504" s="658"/>
      <c r="FTC504" s="658"/>
      <c r="FTD504" s="658"/>
      <c r="FTE504" s="658"/>
      <c r="FTF504" s="658"/>
      <c r="FTG504" s="658"/>
      <c r="FTH504" s="658"/>
      <c r="FTI504" s="658"/>
      <c r="FTJ504" s="658"/>
      <c r="FTK504" s="658"/>
      <c r="FTL504" s="658"/>
      <c r="FTM504" s="658"/>
      <c r="FTN504" s="658"/>
      <c r="FTO504" s="658"/>
      <c r="FTP504" s="658"/>
      <c r="FTQ504" s="658"/>
      <c r="FTR504" s="658"/>
      <c r="FTS504" s="658"/>
      <c r="FTT504" s="658"/>
      <c r="FTU504" s="658"/>
      <c r="FTV504" s="658"/>
      <c r="FTW504" s="658"/>
      <c r="FTX504" s="658"/>
      <c r="FTY504" s="658"/>
      <c r="FTZ504" s="658"/>
      <c r="FUA504" s="658"/>
      <c r="FUB504" s="658"/>
      <c r="FUC504" s="658"/>
      <c r="FUD504" s="658"/>
      <c r="FUE504" s="658"/>
      <c r="FUF504" s="658"/>
      <c r="FUG504" s="658"/>
      <c r="FUH504" s="658"/>
      <c r="FUI504" s="658"/>
      <c r="FUJ504" s="658"/>
      <c r="FUK504" s="658"/>
      <c r="FUL504" s="658"/>
      <c r="FUM504" s="658"/>
      <c r="FUN504" s="658"/>
      <c r="FUO504" s="658"/>
      <c r="FUP504" s="658"/>
      <c r="FUQ504" s="658"/>
      <c r="FUR504" s="658"/>
      <c r="FUS504" s="658"/>
      <c r="FUT504" s="658"/>
      <c r="FUU504" s="658"/>
      <c r="FUV504" s="658"/>
      <c r="FUW504" s="658"/>
      <c r="FUX504" s="658"/>
      <c r="FUY504" s="658"/>
      <c r="FUZ504" s="658"/>
      <c r="FVA504" s="658"/>
      <c r="FVB504" s="658"/>
      <c r="FVC504" s="658"/>
      <c r="FVD504" s="658"/>
      <c r="FVE504" s="658"/>
      <c r="FVF504" s="658"/>
      <c r="FVG504" s="658"/>
      <c r="FVH504" s="658"/>
      <c r="FVI504" s="658"/>
      <c r="FVJ504" s="658"/>
      <c r="FVK504" s="658"/>
      <c r="FVL504" s="658"/>
      <c r="FVM504" s="658"/>
      <c r="FVN504" s="658"/>
      <c r="FVO504" s="658"/>
      <c r="FVP504" s="658"/>
      <c r="FVQ504" s="658"/>
      <c r="FVR504" s="658"/>
      <c r="FVS504" s="658"/>
      <c r="FVT504" s="658"/>
      <c r="FVU504" s="658"/>
      <c r="FVV504" s="658"/>
      <c r="FVW504" s="658"/>
      <c r="FVX504" s="658"/>
      <c r="FVY504" s="658"/>
      <c r="FVZ504" s="658"/>
      <c r="FWA504" s="658"/>
      <c r="FWB504" s="658"/>
      <c r="FWC504" s="658"/>
      <c r="FWD504" s="658"/>
      <c r="FWE504" s="658"/>
      <c r="FWF504" s="658"/>
      <c r="FWG504" s="658"/>
      <c r="FWH504" s="658"/>
      <c r="FWI504" s="658"/>
      <c r="FWJ504" s="658"/>
      <c r="FWK504" s="658"/>
      <c r="FWL504" s="658"/>
      <c r="FWM504" s="658"/>
      <c r="FWN504" s="658"/>
      <c r="FWO504" s="658"/>
      <c r="FWP504" s="658"/>
      <c r="FWQ504" s="658"/>
      <c r="FWR504" s="658"/>
      <c r="FWS504" s="658"/>
      <c r="FWT504" s="658"/>
      <c r="FWU504" s="658"/>
      <c r="FWV504" s="658"/>
      <c r="FWW504" s="658"/>
      <c r="FWX504" s="658"/>
      <c r="FWY504" s="658"/>
      <c r="FWZ504" s="658"/>
      <c r="FXA504" s="658"/>
      <c r="FXB504" s="658"/>
      <c r="FXC504" s="658"/>
      <c r="FXD504" s="658"/>
      <c r="FXE504" s="658"/>
      <c r="FXF504" s="658"/>
      <c r="FXG504" s="658"/>
      <c r="FXH504" s="658"/>
      <c r="FXI504" s="658"/>
      <c r="FXJ504" s="658"/>
      <c r="FXK504" s="658"/>
      <c r="FXL504" s="658"/>
      <c r="FXM504" s="658"/>
      <c r="FXN504" s="658"/>
      <c r="FXO504" s="658"/>
      <c r="FXP504" s="658"/>
      <c r="FXQ504" s="658"/>
      <c r="FXR504" s="658"/>
      <c r="FXS504" s="658"/>
      <c r="FXT504" s="658"/>
      <c r="FXU504" s="658"/>
      <c r="FXV504" s="658"/>
      <c r="FXW504" s="658"/>
      <c r="FXX504" s="658"/>
      <c r="FXY504" s="658"/>
      <c r="FXZ504" s="658"/>
      <c r="FYA504" s="658"/>
      <c r="FYB504" s="658"/>
      <c r="FYC504" s="658"/>
      <c r="FYD504" s="658"/>
      <c r="FYE504" s="658"/>
      <c r="FYF504" s="658"/>
      <c r="FYG504" s="658"/>
      <c r="FYH504" s="658"/>
      <c r="FYI504" s="658"/>
      <c r="FYJ504" s="658"/>
      <c r="FYK504" s="658"/>
      <c r="FYL504" s="658"/>
      <c r="FYM504" s="658"/>
      <c r="FYN504" s="658"/>
      <c r="FYO504" s="658"/>
      <c r="FYP504" s="658"/>
      <c r="FYQ504" s="658"/>
      <c r="FYR504" s="658"/>
      <c r="FYS504" s="658"/>
      <c r="FYT504" s="658"/>
      <c r="FYU504" s="658"/>
      <c r="FYV504" s="658"/>
      <c r="FYW504" s="658"/>
      <c r="FYX504" s="658"/>
      <c r="FYY504" s="658"/>
      <c r="FYZ504" s="658"/>
      <c r="FZA504" s="658"/>
      <c r="FZB504" s="658"/>
      <c r="FZC504" s="658"/>
      <c r="FZD504" s="658"/>
      <c r="FZE504" s="658"/>
      <c r="FZF504" s="658"/>
      <c r="FZG504" s="658"/>
      <c r="FZH504" s="658"/>
      <c r="FZI504" s="658"/>
      <c r="FZJ504" s="658"/>
      <c r="FZK504" s="658"/>
      <c r="FZL504" s="658"/>
      <c r="FZM504" s="658"/>
      <c r="FZN504" s="658"/>
      <c r="FZO504" s="658"/>
      <c r="FZP504" s="658"/>
      <c r="FZQ504" s="658"/>
      <c r="FZR504" s="658"/>
      <c r="FZS504" s="658"/>
      <c r="FZT504" s="658"/>
      <c r="FZU504" s="658"/>
      <c r="FZV504" s="658"/>
      <c r="FZW504" s="658"/>
      <c r="FZX504" s="658"/>
      <c r="FZY504" s="658"/>
      <c r="FZZ504" s="658"/>
      <c r="GAA504" s="658"/>
      <c r="GAB504" s="658"/>
      <c r="GAC504" s="658"/>
      <c r="GAD504" s="658"/>
      <c r="GAE504" s="658"/>
      <c r="GAF504" s="658"/>
      <c r="GAG504" s="658"/>
      <c r="GAH504" s="658"/>
      <c r="GAI504" s="658"/>
      <c r="GAJ504" s="658"/>
      <c r="GAK504" s="658"/>
      <c r="GAL504" s="658"/>
      <c r="GAM504" s="658"/>
      <c r="GAN504" s="658"/>
      <c r="GAO504" s="658"/>
      <c r="GAP504" s="658"/>
      <c r="GAQ504" s="658"/>
      <c r="GAR504" s="658"/>
      <c r="GAS504" s="658"/>
      <c r="GAT504" s="658"/>
      <c r="GAU504" s="658"/>
      <c r="GAV504" s="658"/>
      <c r="GAW504" s="658"/>
      <c r="GAX504" s="658"/>
      <c r="GAY504" s="658"/>
      <c r="GAZ504" s="658"/>
      <c r="GBA504" s="658"/>
      <c r="GBB504" s="658"/>
      <c r="GBC504" s="658"/>
      <c r="GBD504" s="658"/>
      <c r="GBE504" s="658"/>
      <c r="GBF504" s="658"/>
      <c r="GBG504" s="658"/>
      <c r="GBH504" s="658"/>
      <c r="GBI504" s="658"/>
      <c r="GBJ504" s="658"/>
      <c r="GBK504" s="658"/>
      <c r="GBL504" s="658"/>
      <c r="GBM504" s="658"/>
      <c r="GBN504" s="658"/>
      <c r="GBO504" s="658"/>
      <c r="GBP504" s="658"/>
      <c r="GBQ504" s="658"/>
      <c r="GBR504" s="658"/>
      <c r="GBS504" s="658"/>
      <c r="GBT504" s="658"/>
      <c r="GBU504" s="658"/>
      <c r="GBV504" s="658"/>
      <c r="GBW504" s="658"/>
      <c r="GBX504" s="658"/>
      <c r="GBY504" s="658"/>
      <c r="GBZ504" s="658"/>
      <c r="GCA504" s="658"/>
      <c r="GCB504" s="658"/>
      <c r="GCC504" s="658"/>
      <c r="GCD504" s="658"/>
      <c r="GCE504" s="658"/>
      <c r="GCF504" s="658"/>
      <c r="GCG504" s="658"/>
      <c r="GCH504" s="658"/>
      <c r="GCI504" s="658"/>
      <c r="GCJ504" s="658"/>
      <c r="GCK504" s="658"/>
      <c r="GCL504" s="658"/>
      <c r="GCM504" s="658"/>
      <c r="GCN504" s="658"/>
      <c r="GCO504" s="658"/>
      <c r="GCP504" s="658"/>
      <c r="GCQ504" s="658"/>
      <c r="GCR504" s="658"/>
      <c r="GCS504" s="658"/>
      <c r="GCT504" s="658"/>
      <c r="GCU504" s="658"/>
      <c r="GCV504" s="658"/>
      <c r="GCW504" s="658"/>
      <c r="GCX504" s="658"/>
      <c r="GCY504" s="658"/>
      <c r="GCZ504" s="658"/>
      <c r="GDA504" s="658"/>
      <c r="GDB504" s="658"/>
      <c r="GDC504" s="658"/>
      <c r="GDD504" s="658"/>
      <c r="GDE504" s="658"/>
      <c r="GDF504" s="658"/>
      <c r="GDG504" s="658"/>
      <c r="GDH504" s="658"/>
      <c r="GDI504" s="658"/>
      <c r="GDJ504" s="658"/>
      <c r="GDK504" s="658"/>
      <c r="GDL504" s="658"/>
      <c r="GDM504" s="658"/>
      <c r="GDN504" s="658"/>
      <c r="GDO504" s="658"/>
      <c r="GDP504" s="658"/>
      <c r="GDQ504" s="658"/>
      <c r="GDR504" s="658"/>
      <c r="GDS504" s="658"/>
      <c r="GDT504" s="658"/>
      <c r="GDU504" s="658"/>
      <c r="GDV504" s="658"/>
      <c r="GDW504" s="658"/>
      <c r="GDX504" s="658"/>
      <c r="GDY504" s="658"/>
      <c r="GDZ504" s="658"/>
      <c r="GEA504" s="658"/>
      <c r="GEB504" s="658"/>
      <c r="GEC504" s="658"/>
      <c r="GED504" s="658"/>
      <c r="GEE504" s="658"/>
      <c r="GEF504" s="658"/>
      <c r="GEG504" s="658"/>
      <c r="GEH504" s="658"/>
      <c r="GEI504" s="658"/>
      <c r="GEJ504" s="658"/>
      <c r="GEK504" s="658"/>
      <c r="GEL504" s="658"/>
      <c r="GEM504" s="658"/>
      <c r="GEN504" s="658"/>
      <c r="GEO504" s="658"/>
      <c r="GEP504" s="658"/>
      <c r="GEQ504" s="658"/>
      <c r="GER504" s="658"/>
      <c r="GES504" s="658"/>
      <c r="GET504" s="658"/>
      <c r="GEU504" s="658"/>
      <c r="GEV504" s="658"/>
      <c r="GEW504" s="658"/>
      <c r="GEX504" s="658"/>
      <c r="GEY504" s="658"/>
      <c r="GEZ504" s="658"/>
      <c r="GFA504" s="658"/>
      <c r="GFB504" s="658"/>
      <c r="GFC504" s="658"/>
      <c r="GFD504" s="658"/>
      <c r="GFE504" s="658"/>
      <c r="GFF504" s="658"/>
      <c r="GFG504" s="658"/>
      <c r="GFH504" s="658"/>
      <c r="GFI504" s="658"/>
      <c r="GFJ504" s="658"/>
      <c r="GFK504" s="658"/>
      <c r="GFL504" s="658"/>
      <c r="GFM504" s="658"/>
      <c r="GFN504" s="658"/>
      <c r="GFO504" s="658"/>
      <c r="GFP504" s="658"/>
      <c r="GFQ504" s="658"/>
      <c r="GFR504" s="658"/>
      <c r="GFS504" s="658"/>
      <c r="GFT504" s="658"/>
      <c r="GFU504" s="658"/>
      <c r="GFV504" s="658"/>
      <c r="GFW504" s="658"/>
      <c r="GFX504" s="658"/>
      <c r="GFY504" s="658"/>
      <c r="GFZ504" s="658"/>
      <c r="GGA504" s="658"/>
      <c r="GGB504" s="658"/>
      <c r="GGC504" s="658"/>
      <c r="GGD504" s="658"/>
      <c r="GGE504" s="658"/>
      <c r="GGF504" s="658"/>
      <c r="GGG504" s="658"/>
      <c r="GGH504" s="658"/>
      <c r="GGI504" s="658"/>
      <c r="GGJ504" s="658"/>
      <c r="GGK504" s="658"/>
      <c r="GGL504" s="658"/>
      <c r="GGM504" s="658"/>
      <c r="GGN504" s="658"/>
      <c r="GGO504" s="658"/>
      <c r="GGP504" s="658"/>
      <c r="GGQ504" s="658"/>
      <c r="GGR504" s="658"/>
      <c r="GGS504" s="658"/>
      <c r="GGT504" s="658"/>
      <c r="GGU504" s="658"/>
      <c r="GGV504" s="658"/>
      <c r="GGW504" s="658"/>
      <c r="GGX504" s="658"/>
      <c r="GGY504" s="658"/>
      <c r="GGZ504" s="658"/>
      <c r="GHA504" s="658"/>
      <c r="GHB504" s="658"/>
      <c r="GHC504" s="658"/>
      <c r="GHD504" s="658"/>
      <c r="GHE504" s="658"/>
      <c r="GHF504" s="658"/>
      <c r="GHG504" s="658"/>
      <c r="GHH504" s="658"/>
      <c r="GHI504" s="658"/>
      <c r="GHJ504" s="658"/>
      <c r="GHK504" s="658"/>
      <c r="GHL504" s="658"/>
      <c r="GHM504" s="658"/>
      <c r="GHN504" s="658"/>
      <c r="GHO504" s="658"/>
      <c r="GHP504" s="658"/>
      <c r="GHQ504" s="658"/>
      <c r="GHR504" s="658"/>
      <c r="GHS504" s="658"/>
      <c r="GHT504" s="658"/>
      <c r="GHU504" s="658"/>
      <c r="GHV504" s="658"/>
      <c r="GHW504" s="658"/>
      <c r="GHX504" s="658"/>
      <c r="GHY504" s="658"/>
      <c r="GHZ504" s="658"/>
      <c r="GIA504" s="658"/>
      <c r="GIB504" s="658"/>
      <c r="GIC504" s="658"/>
      <c r="GID504" s="658"/>
      <c r="GIE504" s="658"/>
      <c r="GIF504" s="658"/>
      <c r="GIG504" s="658"/>
      <c r="GIH504" s="658"/>
      <c r="GII504" s="658"/>
      <c r="GIJ504" s="658"/>
      <c r="GIK504" s="658"/>
      <c r="GIL504" s="658"/>
      <c r="GIM504" s="658"/>
      <c r="GIN504" s="658"/>
      <c r="GIO504" s="658"/>
      <c r="GIP504" s="658"/>
      <c r="GIQ504" s="658"/>
      <c r="GIR504" s="658"/>
      <c r="GIS504" s="658"/>
      <c r="GIT504" s="658"/>
      <c r="GIU504" s="658"/>
      <c r="GIV504" s="658"/>
      <c r="GIW504" s="658"/>
      <c r="GIX504" s="658"/>
      <c r="GIY504" s="658"/>
      <c r="GIZ504" s="658"/>
      <c r="GJA504" s="658"/>
      <c r="GJB504" s="658"/>
      <c r="GJC504" s="658"/>
      <c r="GJD504" s="658"/>
      <c r="GJE504" s="658"/>
      <c r="GJF504" s="658"/>
      <c r="GJG504" s="658"/>
      <c r="GJH504" s="658"/>
      <c r="GJI504" s="658"/>
      <c r="GJJ504" s="658"/>
      <c r="GJK504" s="658"/>
      <c r="GJL504" s="658"/>
      <c r="GJM504" s="658"/>
      <c r="GJN504" s="658"/>
      <c r="GJO504" s="658"/>
      <c r="GJP504" s="658"/>
      <c r="GJQ504" s="658"/>
      <c r="GJR504" s="658"/>
      <c r="GJS504" s="658"/>
      <c r="GJT504" s="658"/>
      <c r="GJU504" s="658"/>
      <c r="GJV504" s="658"/>
      <c r="GJW504" s="658"/>
      <c r="GJX504" s="658"/>
      <c r="GJY504" s="658"/>
      <c r="GJZ504" s="658"/>
      <c r="GKA504" s="658"/>
      <c r="GKB504" s="658"/>
      <c r="GKC504" s="658"/>
      <c r="GKD504" s="658"/>
      <c r="GKE504" s="658"/>
      <c r="GKF504" s="658"/>
      <c r="GKG504" s="658"/>
      <c r="GKH504" s="658"/>
      <c r="GKI504" s="658"/>
      <c r="GKJ504" s="658"/>
      <c r="GKK504" s="658"/>
      <c r="GKL504" s="658"/>
      <c r="GKM504" s="658"/>
      <c r="GKN504" s="658"/>
      <c r="GKO504" s="658"/>
      <c r="GKP504" s="658"/>
      <c r="GKQ504" s="658"/>
      <c r="GKR504" s="658"/>
      <c r="GKS504" s="658"/>
      <c r="GKT504" s="658"/>
      <c r="GKU504" s="658"/>
      <c r="GKV504" s="658"/>
      <c r="GKW504" s="658"/>
      <c r="GKX504" s="658"/>
      <c r="GKY504" s="658"/>
      <c r="GKZ504" s="658"/>
      <c r="GLA504" s="658"/>
      <c r="GLB504" s="658"/>
      <c r="GLC504" s="658"/>
      <c r="GLD504" s="658"/>
      <c r="GLE504" s="658"/>
      <c r="GLF504" s="658"/>
      <c r="GLG504" s="658"/>
      <c r="GLH504" s="658"/>
      <c r="GLI504" s="658"/>
      <c r="GLJ504" s="658"/>
      <c r="GLK504" s="658"/>
      <c r="GLL504" s="658"/>
      <c r="GLM504" s="658"/>
      <c r="GLN504" s="658"/>
      <c r="GLO504" s="658"/>
      <c r="GLP504" s="658"/>
      <c r="GLQ504" s="658"/>
      <c r="GLR504" s="658"/>
      <c r="GLS504" s="658"/>
      <c r="GLT504" s="658"/>
      <c r="GLU504" s="658"/>
      <c r="GLV504" s="658"/>
      <c r="GLW504" s="658"/>
      <c r="GLX504" s="658"/>
      <c r="GLY504" s="658"/>
      <c r="GLZ504" s="658"/>
      <c r="GMA504" s="658"/>
      <c r="GMB504" s="658"/>
      <c r="GMC504" s="658"/>
      <c r="GMD504" s="658"/>
      <c r="GME504" s="658"/>
      <c r="GMF504" s="658"/>
      <c r="GMG504" s="658"/>
      <c r="GMH504" s="658"/>
      <c r="GMI504" s="658"/>
      <c r="GMJ504" s="658"/>
      <c r="GMK504" s="658"/>
      <c r="GML504" s="658"/>
      <c r="GMM504" s="658"/>
      <c r="GMN504" s="658"/>
      <c r="GMO504" s="658"/>
      <c r="GMP504" s="658"/>
      <c r="GMQ504" s="658"/>
      <c r="GMR504" s="658"/>
      <c r="GMS504" s="658"/>
      <c r="GMT504" s="658"/>
      <c r="GMU504" s="658"/>
      <c r="GMV504" s="658"/>
      <c r="GMW504" s="658"/>
      <c r="GMX504" s="658"/>
      <c r="GMY504" s="658"/>
      <c r="GMZ504" s="658"/>
      <c r="GNA504" s="658"/>
      <c r="GNB504" s="658"/>
      <c r="GNC504" s="658"/>
      <c r="GND504" s="658"/>
      <c r="GNE504" s="658"/>
      <c r="GNF504" s="658"/>
      <c r="GNG504" s="658"/>
      <c r="GNH504" s="658"/>
      <c r="GNI504" s="658"/>
      <c r="GNJ504" s="658"/>
      <c r="GNK504" s="658"/>
      <c r="GNL504" s="658"/>
      <c r="GNM504" s="658"/>
      <c r="GNN504" s="658"/>
      <c r="GNO504" s="658"/>
      <c r="GNP504" s="658"/>
      <c r="GNQ504" s="658"/>
      <c r="GNR504" s="658"/>
      <c r="GNS504" s="658"/>
      <c r="GNT504" s="658"/>
      <c r="GNU504" s="658"/>
      <c r="GNV504" s="658"/>
      <c r="GNW504" s="658"/>
      <c r="GNX504" s="658"/>
      <c r="GNY504" s="658"/>
      <c r="GNZ504" s="658"/>
      <c r="GOA504" s="658"/>
      <c r="GOB504" s="658"/>
      <c r="GOC504" s="658"/>
      <c r="GOD504" s="658"/>
      <c r="GOE504" s="658"/>
      <c r="GOF504" s="658"/>
      <c r="GOG504" s="658"/>
      <c r="GOH504" s="658"/>
      <c r="GOI504" s="658"/>
      <c r="GOJ504" s="658"/>
      <c r="GOK504" s="658"/>
      <c r="GOL504" s="658"/>
      <c r="GOM504" s="658"/>
      <c r="GON504" s="658"/>
      <c r="GOO504" s="658"/>
      <c r="GOP504" s="658"/>
      <c r="GOQ504" s="658"/>
      <c r="GOR504" s="658"/>
      <c r="GOS504" s="658"/>
      <c r="GOT504" s="658"/>
      <c r="GOU504" s="658"/>
      <c r="GOV504" s="658"/>
      <c r="GOW504" s="658"/>
      <c r="GOX504" s="658"/>
      <c r="GOY504" s="658"/>
      <c r="GOZ504" s="658"/>
      <c r="GPA504" s="658"/>
      <c r="GPB504" s="658"/>
      <c r="GPC504" s="658"/>
      <c r="GPD504" s="658"/>
      <c r="GPE504" s="658"/>
      <c r="GPF504" s="658"/>
      <c r="GPG504" s="658"/>
      <c r="GPH504" s="658"/>
      <c r="GPI504" s="658"/>
      <c r="GPJ504" s="658"/>
      <c r="GPK504" s="658"/>
      <c r="GPL504" s="658"/>
      <c r="GPM504" s="658"/>
      <c r="GPN504" s="658"/>
      <c r="GPO504" s="658"/>
      <c r="GPP504" s="658"/>
      <c r="GPQ504" s="658"/>
      <c r="GPR504" s="658"/>
      <c r="GPS504" s="658"/>
      <c r="GPT504" s="658"/>
      <c r="GPU504" s="658"/>
      <c r="GPV504" s="658"/>
      <c r="GPW504" s="658"/>
      <c r="GPX504" s="658"/>
      <c r="GPY504" s="658"/>
      <c r="GPZ504" s="658"/>
      <c r="GQA504" s="658"/>
      <c r="GQB504" s="658"/>
      <c r="GQC504" s="658"/>
      <c r="GQD504" s="658"/>
      <c r="GQE504" s="658"/>
      <c r="GQF504" s="658"/>
      <c r="GQG504" s="658"/>
      <c r="GQH504" s="658"/>
      <c r="GQI504" s="658"/>
      <c r="GQJ504" s="658"/>
      <c r="GQK504" s="658"/>
      <c r="GQL504" s="658"/>
      <c r="GQM504" s="658"/>
      <c r="GQN504" s="658"/>
      <c r="GQO504" s="658"/>
      <c r="GQP504" s="658"/>
      <c r="GQQ504" s="658"/>
      <c r="GQR504" s="658"/>
      <c r="GQS504" s="658"/>
      <c r="GQT504" s="658"/>
      <c r="GQU504" s="658"/>
      <c r="GQV504" s="658"/>
      <c r="GQW504" s="658"/>
      <c r="GQX504" s="658"/>
      <c r="GQY504" s="658"/>
      <c r="GQZ504" s="658"/>
      <c r="GRA504" s="658"/>
      <c r="GRB504" s="658"/>
      <c r="GRC504" s="658"/>
      <c r="GRD504" s="658"/>
      <c r="GRE504" s="658"/>
      <c r="GRF504" s="658"/>
      <c r="GRG504" s="658"/>
      <c r="GRH504" s="658"/>
      <c r="GRI504" s="658"/>
      <c r="GRJ504" s="658"/>
      <c r="GRK504" s="658"/>
      <c r="GRL504" s="658"/>
      <c r="GRM504" s="658"/>
      <c r="GRN504" s="658"/>
      <c r="GRO504" s="658"/>
      <c r="GRP504" s="658"/>
      <c r="GRQ504" s="658"/>
      <c r="GRR504" s="658"/>
      <c r="GRS504" s="658"/>
      <c r="GRT504" s="658"/>
      <c r="GRU504" s="658"/>
      <c r="GRV504" s="658"/>
      <c r="GRW504" s="658"/>
      <c r="GRX504" s="658"/>
      <c r="GRY504" s="658"/>
      <c r="GRZ504" s="658"/>
      <c r="GSA504" s="658"/>
      <c r="GSB504" s="658"/>
      <c r="GSC504" s="658"/>
      <c r="GSD504" s="658"/>
      <c r="GSE504" s="658"/>
      <c r="GSF504" s="658"/>
      <c r="GSG504" s="658"/>
      <c r="GSH504" s="658"/>
      <c r="GSI504" s="658"/>
      <c r="GSJ504" s="658"/>
      <c r="GSK504" s="658"/>
      <c r="GSL504" s="658"/>
      <c r="GSM504" s="658"/>
      <c r="GSN504" s="658"/>
      <c r="GSO504" s="658"/>
      <c r="GSP504" s="658"/>
      <c r="GSQ504" s="658"/>
      <c r="GSR504" s="658"/>
      <c r="GSS504" s="658"/>
      <c r="GST504" s="658"/>
      <c r="GSU504" s="658"/>
      <c r="GSV504" s="658"/>
      <c r="GSW504" s="658"/>
      <c r="GSX504" s="658"/>
      <c r="GSY504" s="658"/>
      <c r="GSZ504" s="658"/>
      <c r="GTA504" s="658"/>
      <c r="GTB504" s="658"/>
      <c r="GTC504" s="658"/>
      <c r="GTD504" s="658"/>
      <c r="GTE504" s="658"/>
      <c r="GTF504" s="658"/>
      <c r="GTG504" s="658"/>
      <c r="GTH504" s="658"/>
      <c r="GTI504" s="658"/>
      <c r="GTJ504" s="658"/>
      <c r="GTK504" s="658"/>
      <c r="GTL504" s="658"/>
      <c r="GTM504" s="658"/>
      <c r="GTN504" s="658"/>
      <c r="GTO504" s="658"/>
      <c r="GTP504" s="658"/>
      <c r="GTQ504" s="658"/>
      <c r="GTR504" s="658"/>
      <c r="GTS504" s="658"/>
      <c r="GTT504" s="658"/>
      <c r="GTU504" s="658"/>
      <c r="GTV504" s="658"/>
      <c r="GTW504" s="658"/>
      <c r="GTX504" s="658"/>
      <c r="GTY504" s="658"/>
      <c r="GTZ504" s="658"/>
      <c r="GUA504" s="658"/>
      <c r="GUB504" s="658"/>
      <c r="GUC504" s="658"/>
      <c r="GUD504" s="658"/>
      <c r="GUE504" s="658"/>
      <c r="GUF504" s="658"/>
      <c r="GUG504" s="658"/>
      <c r="GUH504" s="658"/>
      <c r="GUI504" s="658"/>
      <c r="GUJ504" s="658"/>
      <c r="GUK504" s="658"/>
      <c r="GUL504" s="658"/>
      <c r="GUM504" s="658"/>
      <c r="GUN504" s="658"/>
      <c r="GUO504" s="658"/>
      <c r="GUP504" s="658"/>
      <c r="GUQ504" s="658"/>
      <c r="GUR504" s="658"/>
      <c r="GUS504" s="658"/>
      <c r="GUT504" s="658"/>
      <c r="GUU504" s="658"/>
      <c r="GUV504" s="658"/>
      <c r="GUW504" s="658"/>
      <c r="GUX504" s="658"/>
      <c r="GUY504" s="658"/>
      <c r="GUZ504" s="658"/>
      <c r="GVA504" s="658"/>
      <c r="GVB504" s="658"/>
      <c r="GVC504" s="658"/>
      <c r="GVD504" s="658"/>
      <c r="GVE504" s="658"/>
      <c r="GVF504" s="658"/>
      <c r="GVG504" s="658"/>
      <c r="GVH504" s="658"/>
      <c r="GVI504" s="658"/>
      <c r="GVJ504" s="658"/>
      <c r="GVK504" s="658"/>
      <c r="GVL504" s="658"/>
      <c r="GVM504" s="658"/>
      <c r="GVN504" s="658"/>
      <c r="GVO504" s="658"/>
      <c r="GVP504" s="658"/>
      <c r="GVQ504" s="658"/>
      <c r="GVR504" s="658"/>
      <c r="GVS504" s="658"/>
      <c r="GVT504" s="658"/>
      <c r="GVU504" s="658"/>
      <c r="GVV504" s="658"/>
      <c r="GVW504" s="658"/>
      <c r="GVX504" s="658"/>
      <c r="GVY504" s="658"/>
      <c r="GVZ504" s="658"/>
      <c r="GWA504" s="658"/>
      <c r="GWB504" s="658"/>
      <c r="GWC504" s="658"/>
      <c r="GWD504" s="658"/>
      <c r="GWE504" s="658"/>
      <c r="GWF504" s="658"/>
      <c r="GWG504" s="658"/>
      <c r="GWH504" s="658"/>
      <c r="GWI504" s="658"/>
      <c r="GWJ504" s="658"/>
      <c r="GWK504" s="658"/>
      <c r="GWL504" s="658"/>
      <c r="GWM504" s="658"/>
      <c r="GWN504" s="658"/>
      <c r="GWO504" s="658"/>
      <c r="GWP504" s="658"/>
      <c r="GWQ504" s="658"/>
      <c r="GWR504" s="658"/>
      <c r="GWS504" s="658"/>
      <c r="GWT504" s="658"/>
      <c r="GWU504" s="658"/>
      <c r="GWV504" s="658"/>
      <c r="GWW504" s="658"/>
      <c r="GWX504" s="658"/>
      <c r="GWY504" s="658"/>
      <c r="GWZ504" s="658"/>
      <c r="GXA504" s="658"/>
      <c r="GXB504" s="658"/>
      <c r="GXC504" s="658"/>
      <c r="GXD504" s="658"/>
      <c r="GXE504" s="658"/>
      <c r="GXF504" s="658"/>
      <c r="GXG504" s="658"/>
      <c r="GXH504" s="658"/>
      <c r="GXI504" s="658"/>
      <c r="GXJ504" s="658"/>
      <c r="GXK504" s="658"/>
      <c r="GXL504" s="658"/>
      <c r="GXM504" s="658"/>
      <c r="GXN504" s="658"/>
      <c r="GXO504" s="658"/>
      <c r="GXP504" s="658"/>
      <c r="GXQ504" s="658"/>
      <c r="GXR504" s="658"/>
      <c r="GXS504" s="658"/>
      <c r="GXT504" s="658"/>
      <c r="GXU504" s="658"/>
      <c r="GXV504" s="658"/>
      <c r="GXW504" s="658"/>
      <c r="GXX504" s="658"/>
      <c r="GXY504" s="658"/>
      <c r="GXZ504" s="658"/>
      <c r="GYA504" s="658"/>
      <c r="GYB504" s="658"/>
      <c r="GYC504" s="658"/>
      <c r="GYD504" s="658"/>
      <c r="GYE504" s="658"/>
      <c r="GYF504" s="658"/>
      <c r="GYG504" s="658"/>
      <c r="GYH504" s="658"/>
      <c r="GYI504" s="658"/>
      <c r="GYJ504" s="658"/>
      <c r="GYK504" s="658"/>
      <c r="GYL504" s="658"/>
      <c r="GYM504" s="658"/>
      <c r="GYN504" s="658"/>
      <c r="GYO504" s="658"/>
      <c r="GYP504" s="658"/>
      <c r="GYQ504" s="658"/>
      <c r="GYR504" s="658"/>
      <c r="GYS504" s="658"/>
      <c r="GYT504" s="658"/>
      <c r="GYU504" s="658"/>
      <c r="GYV504" s="658"/>
      <c r="GYW504" s="658"/>
      <c r="GYX504" s="658"/>
      <c r="GYY504" s="658"/>
      <c r="GYZ504" s="658"/>
      <c r="GZA504" s="658"/>
      <c r="GZB504" s="658"/>
      <c r="GZC504" s="658"/>
      <c r="GZD504" s="658"/>
      <c r="GZE504" s="658"/>
      <c r="GZF504" s="658"/>
      <c r="GZG504" s="658"/>
      <c r="GZH504" s="658"/>
      <c r="GZI504" s="658"/>
      <c r="GZJ504" s="658"/>
      <c r="GZK504" s="658"/>
      <c r="GZL504" s="658"/>
      <c r="GZM504" s="658"/>
      <c r="GZN504" s="658"/>
      <c r="GZO504" s="658"/>
      <c r="GZP504" s="658"/>
      <c r="GZQ504" s="658"/>
      <c r="GZR504" s="658"/>
      <c r="GZS504" s="658"/>
      <c r="GZT504" s="658"/>
      <c r="GZU504" s="658"/>
      <c r="GZV504" s="658"/>
      <c r="GZW504" s="658"/>
      <c r="GZX504" s="658"/>
      <c r="GZY504" s="658"/>
      <c r="GZZ504" s="658"/>
      <c r="HAA504" s="658"/>
      <c r="HAB504" s="658"/>
      <c r="HAC504" s="658"/>
      <c r="HAD504" s="658"/>
      <c r="HAE504" s="658"/>
      <c r="HAF504" s="658"/>
      <c r="HAG504" s="658"/>
      <c r="HAH504" s="658"/>
      <c r="HAI504" s="658"/>
      <c r="HAJ504" s="658"/>
      <c r="HAK504" s="658"/>
      <c r="HAL504" s="658"/>
      <c r="HAM504" s="658"/>
      <c r="HAN504" s="658"/>
      <c r="HAO504" s="658"/>
      <c r="HAP504" s="658"/>
      <c r="HAQ504" s="658"/>
      <c r="HAR504" s="658"/>
      <c r="HAS504" s="658"/>
      <c r="HAT504" s="658"/>
      <c r="HAU504" s="658"/>
      <c r="HAV504" s="658"/>
      <c r="HAW504" s="658"/>
      <c r="HAX504" s="658"/>
      <c r="HAY504" s="658"/>
      <c r="HAZ504" s="658"/>
      <c r="HBA504" s="658"/>
      <c r="HBB504" s="658"/>
      <c r="HBC504" s="658"/>
      <c r="HBD504" s="658"/>
      <c r="HBE504" s="658"/>
      <c r="HBF504" s="658"/>
      <c r="HBG504" s="658"/>
      <c r="HBH504" s="658"/>
      <c r="HBI504" s="658"/>
      <c r="HBJ504" s="658"/>
      <c r="HBK504" s="658"/>
      <c r="HBL504" s="658"/>
      <c r="HBM504" s="658"/>
      <c r="HBN504" s="658"/>
      <c r="HBO504" s="658"/>
      <c r="HBP504" s="658"/>
      <c r="HBQ504" s="658"/>
      <c r="HBR504" s="658"/>
      <c r="HBS504" s="658"/>
      <c r="HBT504" s="658"/>
      <c r="HBU504" s="658"/>
      <c r="HBV504" s="658"/>
      <c r="HBW504" s="658"/>
      <c r="HBX504" s="658"/>
      <c r="HBY504" s="658"/>
      <c r="HBZ504" s="658"/>
      <c r="HCA504" s="658"/>
      <c r="HCB504" s="658"/>
      <c r="HCC504" s="658"/>
      <c r="HCD504" s="658"/>
      <c r="HCE504" s="658"/>
      <c r="HCF504" s="658"/>
      <c r="HCG504" s="658"/>
      <c r="HCH504" s="658"/>
      <c r="HCI504" s="658"/>
      <c r="HCJ504" s="658"/>
      <c r="HCK504" s="658"/>
      <c r="HCL504" s="658"/>
      <c r="HCM504" s="658"/>
      <c r="HCN504" s="658"/>
      <c r="HCO504" s="658"/>
      <c r="HCP504" s="658"/>
      <c r="HCQ504" s="658"/>
      <c r="HCR504" s="658"/>
      <c r="HCS504" s="658"/>
      <c r="HCT504" s="658"/>
      <c r="HCU504" s="658"/>
      <c r="HCV504" s="658"/>
      <c r="HCW504" s="658"/>
      <c r="HCX504" s="658"/>
      <c r="HCY504" s="658"/>
      <c r="HCZ504" s="658"/>
      <c r="HDA504" s="658"/>
      <c r="HDB504" s="658"/>
      <c r="HDC504" s="658"/>
      <c r="HDD504" s="658"/>
      <c r="HDE504" s="658"/>
      <c r="HDF504" s="658"/>
      <c r="HDG504" s="658"/>
      <c r="HDH504" s="658"/>
      <c r="HDI504" s="658"/>
      <c r="HDJ504" s="658"/>
      <c r="HDK504" s="658"/>
      <c r="HDL504" s="658"/>
      <c r="HDM504" s="658"/>
      <c r="HDN504" s="658"/>
      <c r="HDO504" s="658"/>
      <c r="HDP504" s="658"/>
      <c r="HDQ504" s="658"/>
      <c r="HDR504" s="658"/>
      <c r="HDS504" s="658"/>
      <c r="HDT504" s="658"/>
      <c r="HDU504" s="658"/>
      <c r="HDV504" s="658"/>
      <c r="HDW504" s="658"/>
      <c r="HDX504" s="658"/>
      <c r="HDY504" s="658"/>
      <c r="HDZ504" s="658"/>
      <c r="HEA504" s="658"/>
      <c r="HEB504" s="658"/>
      <c r="HEC504" s="658"/>
      <c r="HED504" s="658"/>
      <c r="HEE504" s="658"/>
      <c r="HEF504" s="658"/>
      <c r="HEG504" s="658"/>
      <c r="HEH504" s="658"/>
      <c r="HEI504" s="658"/>
      <c r="HEJ504" s="658"/>
      <c r="HEK504" s="658"/>
      <c r="HEL504" s="658"/>
      <c r="HEM504" s="658"/>
      <c r="HEN504" s="658"/>
      <c r="HEO504" s="658"/>
      <c r="HEP504" s="658"/>
      <c r="HEQ504" s="658"/>
      <c r="HER504" s="658"/>
      <c r="HES504" s="658"/>
      <c r="HET504" s="658"/>
      <c r="HEU504" s="658"/>
      <c r="HEV504" s="658"/>
      <c r="HEW504" s="658"/>
      <c r="HEX504" s="658"/>
      <c r="HEY504" s="658"/>
      <c r="HEZ504" s="658"/>
      <c r="HFA504" s="658"/>
      <c r="HFB504" s="658"/>
      <c r="HFC504" s="658"/>
      <c r="HFD504" s="658"/>
      <c r="HFE504" s="658"/>
      <c r="HFF504" s="658"/>
      <c r="HFG504" s="658"/>
      <c r="HFH504" s="658"/>
      <c r="HFI504" s="658"/>
      <c r="HFJ504" s="658"/>
      <c r="HFK504" s="658"/>
      <c r="HFL504" s="658"/>
      <c r="HFM504" s="658"/>
      <c r="HFN504" s="658"/>
      <c r="HFO504" s="658"/>
      <c r="HFP504" s="658"/>
      <c r="HFQ504" s="658"/>
      <c r="HFR504" s="658"/>
      <c r="HFS504" s="658"/>
      <c r="HFT504" s="658"/>
      <c r="HFU504" s="658"/>
      <c r="HFV504" s="658"/>
      <c r="HFW504" s="658"/>
      <c r="HFX504" s="658"/>
      <c r="HFY504" s="658"/>
      <c r="HFZ504" s="658"/>
      <c r="HGA504" s="658"/>
      <c r="HGB504" s="658"/>
      <c r="HGC504" s="658"/>
      <c r="HGD504" s="658"/>
      <c r="HGE504" s="658"/>
      <c r="HGF504" s="658"/>
      <c r="HGG504" s="658"/>
      <c r="HGH504" s="658"/>
      <c r="HGI504" s="658"/>
      <c r="HGJ504" s="658"/>
      <c r="HGK504" s="658"/>
      <c r="HGL504" s="658"/>
      <c r="HGM504" s="658"/>
      <c r="HGN504" s="658"/>
      <c r="HGO504" s="658"/>
      <c r="HGP504" s="658"/>
      <c r="HGQ504" s="658"/>
      <c r="HGR504" s="658"/>
      <c r="HGS504" s="658"/>
      <c r="HGT504" s="658"/>
      <c r="HGU504" s="658"/>
      <c r="HGV504" s="658"/>
      <c r="HGW504" s="658"/>
      <c r="HGX504" s="658"/>
      <c r="HGY504" s="658"/>
      <c r="HGZ504" s="658"/>
      <c r="HHA504" s="658"/>
      <c r="HHB504" s="658"/>
      <c r="HHC504" s="658"/>
      <c r="HHD504" s="658"/>
      <c r="HHE504" s="658"/>
      <c r="HHF504" s="658"/>
      <c r="HHG504" s="658"/>
      <c r="HHH504" s="658"/>
      <c r="HHI504" s="658"/>
      <c r="HHJ504" s="658"/>
      <c r="HHK504" s="658"/>
      <c r="HHL504" s="658"/>
      <c r="HHM504" s="658"/>
      <c r="HHN504" s="658"/>
      <c r="HHO504" s="658"/>
      <c r="HHP504" s="658"/>
      <c r="HHQ504" s="658"/>
      <c r="HHR504" s="658"/>
      <c r="HHS504" s="658"/>
      <c r="HHT504" s="658"/>
      <c r="HHU504" s="658"/>
      <c r="HHV504" s="658"/>
      <c r="HHW504" s="658"/>
      <c r="HHX504" s="658"/>
      <c r="HHY504" s="658"/>
      <c r="HHZ504" s="658"/>
      <c r="HIA504" s="658"/>
      <c r="HIB504" s="658"/>
      <c r="HIC504" s="658"/>
      <c r="HID504" s="658"/>
      <c r="HIE504" s="658"/>
      <c r="HIF504" s="658"/>
      <c r="HIG504" s="658"/>
      <c r="HIH504" s="658"/>
      <c r="HII504" s="658"/>
      <c r="HIJ504" s="658"/>
      <c r="HIK504" s="658"/>
      <c r="HIL504" s="658"/>
      <c r="HIM504" s="658"/>
      <c r="HIN504" s="658"/>
      <c r="HIO504" s="658"/>
      <c r="HIP504" s="658"/>
      <c r="HIQ504" s="658"/>
      <c r="HIR504" s="658"/>
      <c r="HIS504" s="658"/>
      <c r="HIT504" s="658"/>
      <c r="HIU504" s="658"/>
      <c r="HIV504" s="658"/>
      <c r="HIW504" s="658"/>
      <c r="HIX504" s="658"/>
      <c r="HIY504" s="658"/>
      <c r="HIZ504" s="658"/>
      <c r="HJA504" s="658"/>
      <c r="HJB504" s="658"/>
      <c r="HJC504" s="658"/>
      <c r="HJD504" s="658"/>
      <c r="HJE504" s="658"/>
      <c r="HJF504" s="658"/>
      <c r="HJG504" s="658"/>
      <c r="HJH504" s="658"/>
      <c r="HJI504" s="658"/>
      <c r="HJJ504" s="658"/>
      <c r="HJK504" s="658"/>
      <c r="HJL504" s="658"/>
      <c r="HJM504" s="658"/>
      <c r="HJN504" s="658"/>
      <c r="HJO504" s="658"/>
      <c r="HJP504" s="658"/>
      <c r="HJQ504" s="658"/>
      <c r="HJR504" s="658"/>
      <c r="HJS504" s="658"/>
      <c r="HJT504" s="658"/>
      <c r="HJU504" s="658"/>
      <c r="HJV504" s="658"/>
      <c r="HJW504" s="658"/>
      <c r="HJX504" s="658"/>
      <c r="HJY504" s="658"/>
      <c r="HJZ504" s="658"/>
      <c r="HKA504" s="658"/>
      <c r="HKB504" s="658"/>
      <c r="HKC504" s="658"/>
      <c r="HKD504" s="658"/>
      <c r="HKE504" s="658"/>
      <c r="HKF504" s="658"/>
      <c r="HKG504" s="658"/>
      <c r="HKH504" s="658"/>
      <c r="HKI504" s="658"/>
      <c r="HKJ504" s="658"/>
      <c r="HKK504" s="658"/>
      <c r="HKL504" s="658"/>
      <c r="HKM504" s="658"/>
      <c r="HKN504" s="658"/>
      <c r="HKO504" s="658"/>
      <c r="HKP504" s="658"/>
      <c r="HKQ504" s="658"/>
      <c r="HKR504" s="658"/>
      <c r="HKS504" s="658"/>
      <c r="HKT504" s="658"/>
      <c r="HKU504" s="658"/>
      <c r="HKV504" s="658"/>
      <c r="HKW504" s="658"/>
      <c r="HKX504" s="658"/>
      <c r="HKY504" s="658"/>
      <c r="HKZ504" s="658"/>
      <c r="HLA504" s="658"/>
      <c r="HLB504" s="658"/>
      <c r="HLC504" s="658"/>
      <c r="HLD504" s="658"/>
      <c r="HLE504" s="658"/>
      <c r="HLF504" s="658"/>
      <c r="HLG504" s="658"/>
      <c r="HLH504" s="658"/>
      <c r="HLI504" s="658"/>
      <c r="HLJ504" s="658"/>
      <c r="HLK504" s="658"/>
      <c r="HLL504" s="658"/>
      <c r="HLM504" s="658"/>
      <c r="HLN504" s="658"/>
      <c r="HLO504" s="658"/>
      <c r="HLP504" s="658"/>
      <c r="HLQ504" s="658"/>
      <c r="HLR504" s="658"/>
      <c r="HLS504" s="658"/>
      <c r="HLT504" s="658"/>
      <c r="HLU504" s="658"/>
      <c r="HLV504" s="658"/>
      <c r="HLW504" s="658"/>
      <c r="HLX504" s="658"/>
      <c r="HLY504" s="658"/>
      <c r="HLZ504" s="658"/>
      <c r="HMA504" s="658"/>
      <c r="HMB504" s="658"/>
      <c r="HMC504" s="658"/>
      <c r="HMD504" s="658"/>
      <c r="HME504" s="658"/>
      <c r="HMF504" s="658"/>
      <c r="HMG504" s="658"/>
      <c r="HMH504" s="658"/>
      <c r="HMI504" s="658"/>
      <c r="HMJ504" s="658"/>
      <c r="HMK504" s="658"/>
      <c r="HML504" s="658"/>
      <c r="HMM504" s="658"/>
      <c r="HMN504" s="658"/>
      <c r="HMO504" s="658"/>
      <c r="HMP504" s="658"/>
      <c r="HMQ504" s="658"/>
      <c r="HMR504" s="658"/>
      <c r="HMS504" s="658"/>
      <c r="HMT504" s="658"/>
      <c r="HMU504" s="658"/>
      <c r="HMV504" s="658"/>
      <c r="HMW504" s="658"/>
      <c r="HMX504" s="658"/>
      <c r="HMY504" s="658"/>
      <c r="HMZ504" s="658"/>
      <c r="HNA504" s="658"/>
      <c r="HNB504" s="658"/>
      <c r="HNC504" s="658"/>
      <c r="HND504" s="658"/>
      <c r="HNE504" s="658"/>
      <c r="HNF504" s="658"/>
      <c r="HNG504" s="658"/>
      <c r="HNH504" s="658"/>
      <c r="HNI504" s="658"/>
      <c r="HNJ504" s="658"/>
      <c r="HNK504" s="658"/>
      <c r="HNL504" s="658"/>
      <c r="HNM504" s="658"/>
      <c r="HNN504" s="658"/>
      <c r="HNO504" s="658"/>
      <c r="HNP504" s="658"/>
      <c r="HNQ504" s="658"/>
      <c r="HNR504" s="658"/>
      <c r="HNS504" s="658"/>
      <c r="HNT504" s="658"/>
      <c r="HNU504" s="658"/>
      <c r="HNV504" s="658"/>
      <c r="HNW504" s="658"/>
      <c r="HNX504" s="658"/>
      <c r="HNY504" s="658"/>
      <c r="HNZ504" s="658"/>
      <c r="HOA504" s="658"/>
      <c r="HOB504" s="658"/>
      <c r="HOC504" s="658"/>
      <c r="HOD504" s="658"/>
      <c r="HOE504" s="658"/>
      <c r="HOF504" s="658"/>
      <c r="HOG504" s="658"/>
      <c r="HOH504" s="658"/>
      <c r="HOI504" s="658"/>
      <c r="HOJ504" s="658"/>
      <c r="HOK504" s="658"/>
      <c r="HOL504" s="658"/>
      <c r="HOM504" s="658"/>
      <c r="HON504" s="658"/>
      <c r="HOO504" s="658"/>
      <c r="HOP504" s="658"/>
      <c r="HOQ504" s="658"/>
      <c r="HOR504" s="658"/>
      <c r="HOS504" s="658"/>
      <c r="HOT504" s="658"/>
      <c r="HOU504" s="658"/>
      <c r="HOV504" s="658"/>
      <c r="HOW504" s="658"/>
      <c r="HOX504" s="658"/>
      <c r="HOY504" s="658"/>
      <c r="HOZ504" s="658"/>
      <c r="HPA504" s="658"/>
      <c r="HPB504" s="658"/>
      <c r="HPC504" s="658"/>
      <c r="HPD504" s="658"/>
      <c r="HPE504" s="658"/>
      <c r="HPF504" s="658"/>
      <c r="HPG504" s="658"/>
      <c r="HPH504" s="658"/>
      <c r="HPI504" s="658"/>
      <c r="HPJ504" s="658"/>
      <c r="HPK504" s="658"/>
      <c r="HPL504" s="658"/>
      <c r="HPM504" s="658"/>
      <c r="HPN504" s="658"/>
      <c r="HPO504" s="658"/>
      <c r="HPP504" s="658"/>
      <c r="HPQ504" s="658"/>
      <c r="HPR504" s="658"/>
      <c r="HPS504" s="658"/>
      <c r="HPT504" s="658"/>
      <c r="HPU504" s="658"/>
      <c r="HPV504" s="658"/>
      <c r="HPW504" s="658"/>
      <c r="HPX504" s="658"/>
      <c r="HPY504" s="658"/>
      <c r="HPZ504" s="658"/>
      <c r="HQA504" s="658"/>
      <c r="HQB504" s="658"/>
      <c r="HQC504" s="658"/>
      <c r="HQD504" s="658"/>
      <c r="HQE504" s="658"/>
      <c r="HQF504" s="658"/>
      <c r="HQG504" s="658"/>
      <c r="HQH504" s="658"/>
      <c r="HQI504" s="658"/>
      <c r="HQJ504" s="658"/>
      <c r="HQK504" s="658"/>
      <c r="HQL504" s="658"/>
      <c r="HQM504" s="658"/>
      <c r="HQN504" s="658"/>
      <c r="HQO504" s="658"/>
      <c r="HQP504" s="658"/>
      <c r="HQQ504" s="658"/>
      <c r="HQR504" s="658"/>
      <c r="HQS504" s="658"/>
      <c r="HQT504" s="658"/>
      <c r="HQU504" s="658"/>
      <c r="HQV504" s="658"/>
      <c r="HQW504" s="658"/>
      <c r="HQX504" s="658"/>
      <c r="HQY504" s="658"/>
      <c r="HQZ504" s="658"/>
      <c r="HRA504" s="658"/>
      <c r="HRB504" s="658"/>
      <c r="HRC504" s="658"/>
      <c r="HRD504" s="658"/>
      <c r="HRE504" s="658"/>
      <c r="HRF504" s="658"/>
      <c r="HRG504" s="658"/>
      <c r="HRH504" s="658"/>
      <c r="HRI504" s="658"/>
      <c r="HRJ504" s="658"/>
      <c r="HRK504" s="658"/>
      <c r="HRL504" s="658"/>
      <c r="HRM504" s="658"/>
      <c r="HRN504" s="658"/>
      <c r="HRO504" s="658"/>
      <c r="HRP504" s="658"/>
      <c r="HRQ504" s="658"/>
      <c r="HRR504" s="658"/>
      <c r="HRS504" s="658"/>
      <c r="HRT504" s="658"/>
      <c r="HRU504" s="658"/>
      <c r="HRV504" s="658"/>
      <c r="HRW504" s="658"/>
      <c r="HRX504" s="658"/>
      <c r="HRY504" s="658"/>
      <c r="HRZ504" s="658"/>
      <c r="HSA504" s="658"/>
      <c r="HSB504" s="658"/>
      <c r="HSC504" s="658"/>
      <c r="HSD504" s="658"/>
      <c r="HSE504" s="658"/>
      <c r="HSF504" s="658"/>
      <c r="HSG504" s="658"/>
      <c r="HSH504" s="658"/>
      <c r="HSI504" s="658"/>
      <c r="HSJ504" s="658"/>
      <c r="HSK504" s="658"/>
      <c r="HSL504" s="658"/>
      <c r="HSM504" s="658"/>
      <c r="HSN504" s="658"/>
      <c r="HSO504" s="658"/>
      <c r="HSP504" s="658"/>
      <c r="HSQ504" s="658"/>
      <c r="HSR504" s="658"/>
      <c r="HSS504" s="658"/>
      <c r="HST504" s="658"/>
      <c r="HSU504" s="658"/>
      <c r="HSV504" s="658"/>
      <c r="HSW504" s="658"/>
      <c r="HSX504" s="658"/>
      <c r="HSY504" s="658"/>
      <c r="HSZ504" s="658"/>
      <c r="HTA504" s="658"/>
      <c r="HTB504" s="658"/>
      <c r="HTC504" s="658"/>
      <c r="HTD504" s="658"/>
      <c r="HTE504" s="658"/>
      <c r="HTF504" s="658"/>
      <c r="HTG504" s="658"/>
      <c r="HTH504" s="658"/>
      <c r="HTI504" s="658"/>
      <c r="HTJ504" s="658"/>
      <c r="HTK504" s="658"/>
      <c r="HTL504" s="658"/>
      <c r="HTM504" s="658"/>
      <c r="HTN504" s="658"/>
      <c r="HTO504" s="658"/>
      <c r="HTP504" s="658"/>
      <c r="HTQ504" s="658"/>
      <c r="HTR504" s="658"/>
      <c r="HTS504" s="658"/>
      <c r="HTT504" s="658"/>
      <c r="HTU504" s="658"/>
      <c r="HTV504" s="658"/>
      <c r="HTW504" s="658"/>
      <c r="HTX504" s="658"/>
      <c r="HTY504" s="658"/>
      <c r="HTZ504" s="658"/>
      <c r="HUA504" s="658"/>
      <c r="HUB504" s="658"/>
      <c r="HUC504" s="658"/>
      <c r="HUD504" s="658"/>
      <c r="HUE504" s="658"/>
      <c r="HUF504" s="658"/>
      <c r="HUG504" s="658"/>
      <c r="HUH504" s="658"/>
      <c r="HUI504" s="658"/>
      <c r="HUJ504" s="658"/>
      <c r="HUK504" s="658"/>
      <c r="HUL504" s="658"/>
      <c r="HUM504" s="658"/>
      <c r="HUN504" s="658"/>
      <c r="HUO504" s="658"/>
      <c r="HUP504" s="658"/>
      <c r="HUQ504" s="658"/>
      <c r="HUR504" s="658"/>
      <c r="HUS504" s="658"/>
      <c r="HUT504" s="658"/>
      <c r="HUU504" s="658"/>
      <c r="HUV504" s="658"/>
      <c r="HUW504" s="658"/>
      <c r="HUX504" s="658"/>
      <c r="HUY504" s="658"/>
      <c r="HUZ504" s="658"/>
      <c r="HVA504" s="658"/>
      <c r="HVB504" s="658"/>
      <c r="HVC504" s="658"/>
      <c r="HVD504" s="658"/>
      <c r="HVE504" s="658"/>
      <c r="HVF504" s="658"/>
      <c r="HVG504" s="658"/>
      <c r="HVH504" s="658"/>
      <c r="HVI504" s="658"/>
      <c r="HVJ504" s="658"/>
      <c r="HVK504" s="658"/>
      <c r="HVL504" s="658"/>
      <c r="HVM504" s="658"/>
      <c r="HVN504" s="658"/>
      <c r="HVO504" s="658"/>
      <c r="HVP504" s="658"/>
      <c r="HVQ504" s="658"/>
      <c r="HVR504" s="658"/>
      <c r="HVS504" s="658"/>
      <c r="HVT504" s="658"/>
      <c r="HVU504" s="658"/>
      <c r="HVV504" s="658"/>
      <c r="HVW504" s="658"/>
      <c r="HVX504" s="658"/>
      <c r="HVY504" s="658"/>
      <c r="HVZ504" s="658"/>
      <c r="HWA504" s="658"/>
      <c r="HWB504" s="658"/>
      <c r="HWC504" s="658"/>
      <c r="HWD504" s="658"/>
      <c r="HWE504" s="658"/>
      <c r="HWF504" s="658"/>
      <c r="HWG504" s="658"/>
      <c r="HWH504" s="658"/>
      <c r="HWI504" s="658"/>
      <c r="HWJ504" s="658"/>
      <c r="HWK504" s="658"/>
      <c r="HWL504" s="658"/>
      <c r="HWM504" s="658"/>
      <c r="HWN504" s="658"/>
      <c r="HWO504" s="658"/>
      <c r="HWP504" s="658"/>
      <c r="HWQ504" s="658"/>
      <c r="HWR504" s="658"/>
      <c r="HWS504" s="658"/>
      <c r="HWT504" s="658"/>
      <c r="HWU504" s="658"/>
      <c r="HWV504" s="658"/>
      <c r="HWW504" s="658"/>
      <c r="HWX504" s="658"/>
      <c r="HWY504" s="658"/>
      <c r="HWZ504" s="658"/>
      <c r="HXA504" s="658"/>
      <c r="HXB504" s="658"/>
      <c r="HXC504" s="658"/>
      <c r="HXD504" s="658"/>
      <c r="HXE504" s="658"/>
      <c r="HXF504" s="658"/>
      <c r="HXG504" s="658"/>
      <c r="HXH504" s="658"/>
      <c r="HXI504" s="658"/>
      <c r="HXJ504" s="658"/>
      <c r="HXK504" s="658"/>
      <c r="HXL504" s="658"/>
      <c r="HXM504" s="658"/>
      <c r="HXN504" s="658"/>
      <c r="HXO504" s="658"/>
      <c r="HXP504" s="658"/>
      <c r="HXQ504" s="658"/>
      <c r="HXR504" s="658"/>
      <c r="HXS504" s="658"/>
      <c r="HXT504" s="658"/>
      <c r="HXU504" s="658"/>
      <c r="HXV504" s="658"/>
      <c r="HXW504" s="658"/>
      <c r="HXX504" s="658"/>
      <c r="HXY504" s="658"/>
      <c r="HXZ504" s="658"/>
      <c r="HYA504" s="658"/>
      <c r="HYB504" s="658"/>
      <c r="HYC504" s="658"/>
      <c r="HYD504" s="658"/>
      <c r="HYE504" s="658"/>
      <c r="HYF504" s="658"/>
      <c r="HYG504" s="658"/>
      <c r="HYH504" s="658"/>
      <c r="HYI504" s="658"/>
      <c r="HYJ504" s="658"/>
      <c r="HYK504" s="658"/>
      <c r="HYL504" s="658"/>
      <c r="HYM504" s="658"/>
      <c r="HYN504" s="658"/>
      <c r="HYO504" s="658"/>
      <c r="HYP504" s="658"/>
      <c r="HYQ504" s="658"/>
      <c r="HYR504" s="658"/>
      <c r="HYS504" s="658"/>
      <c r="HYT504" s="658"/>
      <c r="HYU504" s="658"/>
      <c r="HYV504" s="658"/>
      <c r="HYW504" s="658"/>
      <c r="HYX504" s="658"/>
      <c r="HYY504" s="658"/>
      <c r="HYZ504" s="658"/>
      <c r="HZA504" s="658"/>
      <c r="HZB504" s="658"/>
      <c r="HZC504" s="658"/>
      <c r="HZD504" s="658"/>
      <c r="HZE504" s="658"/>
      <c r="HZF504" s="658"/>
      <c r="HZG504" s="658"/>
      <c r="HZH504" s="658"/>
      <c r="HZI504" s="658"/>
      <c r="HZJ504" s="658"/>
      <c r="HZK504" s="658"/>
      <c r="HZL504" s="658"/>
      <c r="HZM504" s="658"/>
      <c r="HZN504" s="658"/>
      <c r="HZO504" s="658"/>
      <c r="HZP504" s="658"/>
      <c r="HZQ504" s="658"/>
      <c r="HZR504" s="658"/>
      <c r="HZS504" s="658"/>
      <c r="HZT504" s="658"/>
      <c r="HZU504" s="658"/>
      <c r="HZV504" s="658"/>
      <c r="HZW504" s="658"/>
      <c r="HZX504" s="658"/>
      <c r="HZY504" s="658"/>
      <c r="HZZ504" s="658"/>
      <c r="IAA504" s="658"/>
      <c r="IAB504" s="658"/>
      <c r="IAC504" s="658"/>
      <c r="IAD504" s="658"/>
      <c r="IAE504" s="658"/>
      <c r="IAF504" s="658"/>
      <c r="IAG504" s="658"/>
      <c r="IAH504" s="658"/>
      <c r="IAI504" s="658"/>
      <c r="IAJ504" s="658"/>
      <c r="IAK504" s="658"/>
      <c r="IAL504" s="658"/>
      <c r="IAM504" s="658"/>
      <c r="IAN504" s="658"/>
      <c r="IAO504" s="658"/>
      <c r="IAP504" s="658"/>
      <c r="IAQ504" s="658"/>
      <c r="IAR504" s="658"/>
      <c r="IAS504" s="658"/>
      <c r="IAT504" s="658"/>
      <c r="IAU504" s="658"/>
      <c r="IAV504" s="658"/>
      <c r="IAW504" s="658"/>
      <c r="IAX504" s="658"/>
      <c r="IAY504" s="658"/>
      <c r="IAZ504" s="658"/>
      <c r="IBA504" s="658"/>
      <c r="IBB504" s="658"/>
      <c r="IBC504" s="658"/>
      <c r="IBD504" s="658"/>
      <c r="IBE504" s="658"/>
      <c r="IBF504" s="658"/>
      <c r="IBG504" s="658"/>
      <c r="IBH504" s="658"/>
      <c r="IBI504" s="658"/>
      <c r="IBJ504" s="658"/>
      <c r="IBK504" s="658"/>
      <c r="IBL504" s="658"/>
      <c r="IBM504" s="658"/>
      <c r="IBN504" s="658"/>
      <c r="IBO504" s="658"/>
      <c r="IBP504" s="658"/>
      <c r="IBQ504" s="658"/>
      <c r="IBR504" s="658"/>
      <c r="IBS504" s="658"/>
      <c r="IBT504" s="658"/>
      <c r="IBU504" s="658"/>
      <c r="IBV504" s="658"/>
      <c r="IBW504" s="658"/>
      <c r="IBX504" s="658"/>
      <c r="IBY504" s="658"/>
      <c r="IBZ504" s="658"/>
      <c r="ICA504" s="658"/>
      <c r="ICB504" s="658"/>
      <c r="ICC504" s="658"/>
      <c r="ICD504" s="658"/>
      <c r="ICE504" s="658"/>
      <c r="ICF504" s="658"/>
      <c r="ICG504" s="658"/>
      <c r="ICH504" s="658"/>
      <c r="ICI504" s="658"/>
      <c r="ICJ504" s="658"/>
      <c r="ICK504" s="658"/>
      <c r="ICL504" s="658"/>
      <c r="ICM504" s="658"/>
      <c r="ICN504" s="658"/>
      <c r="ICO504" s="658"/>
      <c r="ICP504" s="658"/>
      <c r="ICQ504" s="658"/>
      <c r="ICR504" s="658"/>
      <c r="ICS504" s="658"/>
      <c r="ICT504" s="658"/>
      <c r="ICU504" s="658"/>
      <c r="ICV504" s="658"/>
      <c r="ICW504" s="658"/>
      <c r="ICX504" s="658"/>
      <c r="ICY504" s="658"/>
      <c r="ICZ504" s="658"/>
      <c r="IDA504" s="658"/>
      <c r="IDB504" s="658"/>
      <c r="IDC504" s="658"/>
      <c r="IDD504" s="658"/>
      <c r="IDE504" s="658"/>
      <c r="IDF504" s="658"/>
      <c r="IDG504" s="658"/>
      <c r="IDH504" s="658"/>
      <c r="IDI504" s="658"/>
      <c r="IDJ504" s="658"/>
      <c r="IDK504" s="658"/>
      <c r="IDL504" s="658"/>
      <c r="IDM504" s="658"/>
      <c r="IDN504" s="658"/>
      <c r="IDO504" s="658"/>
      <c r="IDP504" s="658"/>
      <c r="IDQ504" s="658"/>
      <c r="IDR504" s="658"/>
      <c r="IDS504" s="658"/>
      <c r="IDT504" s="658"/>
      <c r="IDU504" s="658"/>
      <c r="IDV504" s="658"/>
      <c r="IDW504" s="658"/>
      <c r="IDX504" s="658"/>
      <c r="IDY504" s="658"/>
      <c r="IDZ504" s="658"/>
      <c r="IEA504" s="658"/>
      <c r="IEB504" s="658"/>
      <c r="IEC504" s="658"/>
      <c r="IED504" s="658"/>
      <c r="IEE504" s="658"/>
      <c r="IEF504" s="658"/>
      <c r="IEG504" s="658"/>
      <c r="IEH504" s="658"/>
      <c r="IEI504" s="658"/>
      <c r="IEJ504" s="658"/>
      <c r="IEK504" s="658"/>
      <c r="IEL504" s="658"/>
      <c r="IEM504" s="658"/>
      <c r="IEN504" s="658"/>
      <c r="IEO504" s="658"/>
      <c r="IEP504" s="658"/>
      <c r="IEQ504" s="658"/>
      <c r="IER504" s="658"/>
      <c r="IES504" s="658"/>
      <c r="IET504" s="658"/>
      <c r="IEU504" s="658"/>
      <c r="IEV504" s="658"/>
      <c r="IEW504" s="658"/>
      <c r="IEX504" s="658"/>
      <c r="IEY504" s="658"/>
      <c r="IEZ504" s="658"/>
      <c r="IFA504" s="658"/>
      <c r="IFB504" s="658"/>
      <c r="IFC504" s="658"/>
      <c r="IFD504" s="658"/>
      <c r="IFE504" s="658"/>
      <c r="IFF504" s="658"/>
      <c r="IFG504" s="658"/>
      <c r="IFH504" s="658"/>
      <c r="IFI504" s="658"/>
      <c r="IFJ504" s="658"/>
      <c r="IFK504" s="658"/>
      <c r="IFL504" s="658"/>
      <c r="IFM504" s="658"/>
      <c r="IFN504" s="658"/>
      <c r="IFO504" s="658"/>
      <c r="IFP504" s="658"/>
      <c r="IFQ504" s="658"/>
      <c r="IFR504" s="658"/>
      <c r="IFS504" s="658"/>
      <c r="IFT504" s="658"/>
      <c r="IFU504" s="658"/>
      <c r="IFV504" s="658"/>
      <c r="IFW504" s="658"/>
      <c r="IFX504" s="658"/>
      <c r="IFY504" s="658"/>
      <c r="IFZ504" s="658"/>
      <c r="IGA504" s="658"/>
      <c r="IGB504" s="658"/>
      <c r="IGC504" s="658"/>
      <c r="IGD504" s="658"/>
      <c r="IGE504" s="658"/>
      <c r="IGF504" s="658"/>
      <c r="IGG504" s="658"/>
      <c r="IGH504" s="658"/>
      <c r="IGI504" s="658"/>
      <c r="IGJ504" s="658"/>
      <c r="IGK504" s="658"/>
      <c r="IGL504" s="658"/>
      <c r="IGM504" s="658"/>
      <c r="IGN504" s="658"/>
      <c r="IGO504" s="658"/>
      <c r="IGP504" s="658"/>
      <c r="IGQ504" s="658"/>
      <c r="IGR504" s="658"/>
      <c r="IGS504" s="658"/>
      <c r="IGT504" s="658"/>
      <c r="IGU504" s="658"/>
      <c r="IGV504" s="658"/>
      <c r="IGW504" s="658"/>
      <c r="IGX504" s="658"/>
      <c r="IGY504" s="658"/>
      <c r="IGZ504" s="658"/>
      <c r="IHA504" s="658"/>
      <c r="IHB504" s="658"/>
      <c r="IHC504" s="658"/>
      <c r="IHD504" s="658"/>
      <c r="IHE504" s="658"/>
      <c r="IHF504" s="658"/>
      <c r="IHG504" s="658"/>
      <c r="IHH504" s="658"/>
      <c r="IHI504" s="658"/>
      <c r="IHJ504" s="658"/>
      <c r="IHK504" s="658"/>
      <c r="IHL504" s="658"/>
      <c r="IHM504" s="658"/>
      <c r="IHN504" s="658"/>
      <c r="IHO504" s="658"/>
      <c r="IHP504" s="658"/>
      <c r="IHQ504" s="658"/>
      <c r="IHR504" s="658"/>
      <c r="IHS504" s="658"/>
      <c r="IHT504" s="658"/>
      <c r="IHU504" s="658"/>
      <c r="IHV504" s="658"/>
      <c r="IHW504" s="658"/>
      <c r="IHX504" s="658"/>
      <c r="IHY504" s="658"/>
      <c r="IHZ504" s="658"/>
      <c r="IIA504" s="658"/>
      <c r="IIB504" s="658"/>
      <c r="IIC504" s="658"/>
      <c r="IID504" s="658"/>
      <c r="IIE504" s="658"/>
      <c r="IIF504" s="658"/>
      <c r="IIG504" s="658"/>
      <c r="IIH504" s="658"/>
      <c r="III504" s="658"/>
      <c r="IIJ504" s="658"/>
      <c r="IIK504" s="658"/>
      <c r="IIL504" s="658"/>
      <c r="IIM504" s="658"/>
      <c r="IIN504" s="658"/>
      <c r="IIO504" s="658"/>
      <c r="IIP504" s="658"/>
      <c r="IIQ504" s="658"/>
      <c r="IIR504" s="658"/>
      <c r="IIS504" s="658"/>
      <c r="IIT504" s="658"/>
      <c r="IIU504" s="658"/>
      <c r="IIV504" s="658"/>
      <c r="IIW504" s="658"/>
      <c r="IIX504" s="658"/>
      <c r="IIY504" s="658"/>
      <c r="IIZ504" s="658"/>
      <c r="IJA504" s="658"/>
      <c r="IJB504" s="658"/>
      <c r="IJC504" s="658"/>
      <c r="IJD504" s="658"/>
      <c r="IJE504" s="658"/>
      <c r="IJF504" s="658"/>
      <c r="IJG504" s="658"/>
      <c r="IJH504" s="658"/>
      <c r="IJI504" s="658"/>
      <c r="IJJ504" s="658"/>
      <c r="IJK504" s="658"/>
      <c r="IJL504" s="658"/>
      <c r="IJM504" s="658"/>
      <c r="IJN504" s="658"/>
      <c r="IJO504" s="658"/>
      <c r="IJP504" s="658"/>
      <c r="IJQ504" s="658"/>
      <c r="IJR504" s="658"/>
      <c r="IJS504" s="658"/>
      <c r="IJT504" s="658"/>
      <c r="IJU504" s="658"/>
      <c r="IJV504" s="658"/>
      <c r="IJW504" s="658"/>
      <c r="IJX504" s="658"/>
      <c r="IJY504" s="658"/>
      <c r="IJZ504" s="658"/>
      <c r="IKA504" s="658"/>
      <c r="IKB504" s="658"/>
      <c r="IKC504" s="658"/>
      <c r="IKD504" s="658"/>
      <c r="IKE504" s="658"/>
      <c r="IKF504" s="658"/>
      <c r="IKG504" s="658"/>
      <c r="IKH504" s="658"/>
      <c r="IKI504" s="658"/>
      <c r="IKJ504" s="658"/>
      <c r="IKK504" s="658"/>
      <c r="IKL504" s="658"/>
      <c r="IKM504" s="658"/>
      <c r="IKN504" s="658"/>
      <c r="IKO504" s="658"/>
      <c r="IKP504" s="658"/>
      <c r="IKQ504" s="658"/>
      <c r="IKR504" s="658"/>
      <c r="IKS504" s="658"/>
      <c r="IKT504" s="658"/>
      <c r="IKU504" s="658"/>
      <c r="IKV504" s="658"/>
      <c r="IKW504" s="658"/>
      <c r="IKX504" s="658"/>
      <c r="IKY504" s="658"/>
      <c r="IKZ504" s="658"/>
      <c r="ILA504" s="658"/>
      <c r="ILB504" s="658"/>
      <c r="ILC504" s="658"/>
      <c r="ILD504" s="658"/>
      <c r="ILE504" s="658"/>
      <c r="ILF504" s="658"/>
      <c r="ILG504" s="658"/>
      <c r="ILH504" s="658"/>
      <c r="ILI504" s="658"/>
      <c r="ILJ504" s="658"/>
      <c r="ILK504" s="658"/>
      <c r="ILL504" s="658"/>
      <c r="ILM504" s="658"/>
      <c r="ILN504" s="658"/>
      <c r="ILO504" s="658"/>
      <c r="ILP504" s="658"/>
      <c r="ILQ504" s="658"/>
      <c r="ILR504" s="658"/>
      <c r="ILS504" s="658"/>
      <c r="ILT504" s="658"/>
      <c r="ILU504" s="658"/>
      <c r="ILV504" s="658"/>
      <c r="ILW504" s="658"/>
      <c r="ILX504" s="658"/>
      <c r="ILY504" s="658"/>
      <c r="ILZ504" s="658"/>
      <c r="IMA504" s="658"/>
      <c r="IMB504" s="658"/>
      <c r="IMC504" s="658"/>
      <c r="IMD504" s="658"/>
      <c r="IME504" s="658"/>
      <c r="IMF504" s="658"/>
      <c r="IMG504" s="658"/>
      <c r="IMH504" s="658"/>
      <c r="IMI504" s="658"/>
      <c r="IMJ504" s="658"/>
      <c r="IMK504" s="658"/>
      <c r="IML504" s="658"/>
      <c r="IMM504" s="658"/>
      <c r="IMN504" s="658"/>
      <c r="IMO504" s="658"/>
      <c r="IMP504" s="658"/>
      <c r="IMQ504" s="658"/>
      <c r="IMR504" s="658"/>
      <c r="IMS504" s="658"/>
      <c r="IMT504" s="658"/>
      <c r="IMU504" s="658"/>
      <c r="IMV504" s="658"/>
      <c r="IMW504" s="658"/>
      <c r="IMX504" s="658"/>
      <c r="IMY504" s="658"/>
      <c r="IMZ504" s="658"/>
      <c r="INA504" s="658"/>
      <c r="INB504" s="658"/>
      <c r="INC504" s="658"/>
      <c r="IND504" s="658"/>
      <c r="INE504" s="658"/>
      <c r="INF504" s="658"/>
      <c r="ING504" s="658"/>
      <c r="INH504" s="658"/>
      <c r="INI504" s="658"/>
      <c r="INJ504" s="658"/>
      <c r="INK504" s="658"/>
      <c r="INL504" s="658"/>
      <c r="INM504" s="658"/>
      <c r="INN504" s="658"/>
      <c r="INO504" s="658"/>
      <c r="INP504" s="658"/>
      <c r="INQ504" s="658"/>
      <c r="INR504" s="658"/>
      <c r="INS504" s="658"/>
      <c r="INT504" s="658"/>
      <c r="INU504" s="658"/>
      <c r="INV504" s="658"/>
      <c r="INW504" s="658"/>
      <c r="INX504" s="658"/>
      <c r="INY504" s="658"/>
      <c r="INZ504" s="658"/>
      <c r="IOA504" s="658"/>
      <c r="IOB504" s="658"/>
      <c r="IOC504" s="658"/>
      <c r="IOD504" s="658"/>
      <c r="IOE504" s="658"/>
      <c r="IOF504" s="658"/>
      <c r="IOG504" s="658"/>
      <c r="IOH504" s="658"/>
      <c r="IOI504" s="658"/>
      <c r="IOJ504" s="658"/>
      <c r="IOK504" s="658"/>
      <c r="IOL504" s="658"/>
      <c r="IOM504" s="658"/>
      <c r="ION504" s="658"/>
      <c r="IOO504" s="658"/>
      <c r="IOP504" s="658"/>
      <c r="IOQ504" s="658"/>
      <c r="IOR504" s="658"/>
      <c r="IOS504" s="658"/>
      <c r="IOT504" s="658"/>
      <c r="IOU504" s="658"/>
      <c r="IOV504" s="658"/>
      <c r="IOW504" s="658"/>
      <c r="IOX504" s="658"/>
      <c r="IOY504" s="658"/>
      <c r="IOZ504" s="658"/>
      <c r="IPA504" s="658"/>
      <c r="IPB504" s="658"/>
      <c r="IPC504" s="658"/>
      <c r="IPD504" s="658"/>
      <c r="IPE504" s="658"/>
      <c r="IPF504" s="658"/>
      <c r="IPG504" s="658"/>
      <c r="IPH504" s="658"/>
      <c r="IPI504" s="658"/>
      <c r="IPJ504" s="658"/>
      <c r="IPK504" s="658"/>
      <c r="IPL504" s="658"/>
      <c r="IPM504" s="658"/>
      <c r="IPN504" s="658"/>
      <c r="IPO504" s="658"/>
      <c r="IPP504" s="658"/>
      <c r="IPQ504" s="658"/>
      <c r="IPR504" s="658"/>
      <c r="IPS504" s="658"/>
      <c r="IPT504" s="658"/>
      <c r="IPU504" s="658"/>
      <c r="IPV504" s="658"/>
      <c r="IPW504" s="658"/>
      <c r="IPX504" s="658"/>
      <c r="IPY504" s="658"/>
      <c r="IPZ504" s="658"/>
      <c r="IQA504" s="658"/>
      <c r="IQB504" s="658"/>
      <c r="IQC504" s="658"/>
      <c r="IQD504" s="658"/>
      <c r="IQE504" s="658"/>
      <c r="IQF504" s="658"/>
      <c r="IQG504" s="658"/>
      <c r="IQH504" s="658"/>
      <c r="IQI504" s="658"/>
      <c r="IQJ504" s="658"/>
      <c r="IQK504" s="658"/>
      <c r="IQL504" s="658"/>
      <c r="IQM504" s="658"/>
      <c r="IQN504" s="658"/>
      <c r="IQO504" s="658"/>
      <c r="IQP504" s="658"/>
      <c r="IQQ504" s="658"/>
      <c r="IQR504" s="658"/>
      <c r="IQS504" s="658"/>
      <c r="IQT504" s="658"/>
      <c r="IQU504" s="658"/>
      <c r="IQV504" s="658"/>
      <c r="IQW504" s="658"/>
      <c r="IQX504" s="658"/>
      <c r="IQY504" s="658"/>
      <c r="IQZ504" s="658"/>
      <c r="IRA504" s="658"/>
      <c r="IRB504" s="658"/>
      <c r="IRC504" s="658"/>
      <c r="IRD504" s="658"/>
      <c r="IRE504" s="658"/>
      <c r="IRF504" s="658"/>
      <c r="IRG504" s="658"/>
      <c r="IRH504" s="658"/>
      <c r="IRI504" s="658"/>
      <c r="IRJ504" s="658"/>
      <c r="IRK504" s="658"/>
      <c r="IRL504" s="658"/>
      <c r="IRM504" s="658"/>
      <c r="IRN504" s="658"/>
      <c r="IRO504" s="658"/>
      <c r="IRP504" s="658"/>
      <c r="IRQ504" s="658"/>
      <c r="IRR504" s="658"/>
      <c r="IRS504" s="658"/>
      <c r="IRT504" s="658"/>
      <c r="IRU504" s="658"/>
      <c r="IRV504" s="658"/>
      <c r="IRW504" s="658"/>
      <c r="IRX504" s="658"/>
      <c r="IRY504" s="658"/>
      <c r="IRZ504" s="658"/>
      <c r="ISA504" s="658"/>
      <c r="ISB504" s="658"/>
      <c r="ISC504" s="658"/>
      <c r="ISD504" s="658"/>
      <c r="ISE504" s="658"/>
      <c r="ISF504" s="658"/>
      <c r="ISG504" s="658"/>
      <c r="ISH504" s="658"/>
      <c r="ISI504" s="658"/>
      <c r="ISJ504" s="658"/>
      <c r="ISK504" s="658"/>
      <c r="ISL504" s="658"/>
      <c r="ISM504" s="658"/>
      <c r="ISN504" s="658"/>
      <c r="ISO504" s="658"/>
      <c r="ISP504" s="658"/>
      <c r="ISQ504" s="658"/>
      <c r="ISR504" s="658"/>
      <c r="ISS504" s="658"/>
      <c r="IST504" s="658"/>
      <c r="ISU504" s="658"/>
      <c r="ISV504" s="658"/>
      <c r="ISW504" s="658"/>
      <c r="ISX504" s="658"/>
      <c r="ISY504" s="658"/>
      <c r="ISZ504" s="658"/>
      <c r="ITA504" s="658"/>
      <c r="ITB504" s="658"/>
      <c r="ITC504" s="658"/>
      <c r="ITD504" s="658"/>
      <c r="ITE504" s="658"/>
      <c r="ITF504" s="658"/>
      <c r="ITG504" s="658"/>
      <c r="ITH504" s="658"/>
      <c r="ITI504" s="658"/>
      <c r="ITJ504" s="658"/>
      <c r="ITK504" s="658"/>
      <c r="ITL504" s="658"/>
      <c r="ITM504" s="658"/>
      <c r="ITN504" s="658"/>
      <c r="ITO504" s="658"/>
      <c r="ITP504" s="658"/>
      <c r="ITQ504" s="658"/>
      <c r="ITR504" s="658"/>
      <c r="ITS504" s="658"/>
      <c r="ITT504" s="658"/>
      <c r="ITU504" s="658"/>
      <c r="ITV504" s="658"/>
      <c r="ITW504" s="658"/>
      <c r="ITX504" s="658"/>
      <c r="ITY504" s="658"/>
      <c r="ITZ504" s="658"/>
      <c r="IUA504" s="658"/>
      <c r="IUB504" s="658"/>
      <c r="IUC504" s="658"/>
      <c r="IUD504" s="658"/>
      <c r="IUE504" s="658"/>
      <c r="IUF504" s="658"/>
      <c r="IUG504" s="658"/>
      <c r="IUH504" s="658"/>
      <c r="IUI504" s="658"/>
      <c r="IUJ504" s="658"/>
      <c r="IUK504" s="658"/>
      <c r="IUL504" s="658"/>
      <c r="IUM504" s="658"/>
      <c r="IUN504" s="658"/>
      <c r="IUO504" s="658"/>
      <c r="IUP504" s="658"/>
      <c r="IUQ504" s="658"/>
      <c r="IUR504" s="658"/>
      <c r="IUS504" s="658"/>
      <c r="IUT504" s="658"/>
      <c r="IUU504" s="658"/>
      <c r="IUV504" s="658"/>
      <c r="IUW504" s="658"/>
      <c r="IUX504" s="658"/>
      <c r="IUY504" s="658"/>
      <c r="IUZ504" s="658"/>
      <c r="IVA504" s="658"/>
      <c r="IVB504" s="658"/>
      <c r="IVC504" s="658"/>
      <c r="IVD504" s="658"/>
      <c r="IVE504" s="658"/>
      <c r="IVF504" s="658"/>
      <c r="IVG504" s="658"/>
      <c r="IVH504" s="658"/>
      <c r="IVI504" s="658"/>
      <c r="IVJ504" s="658"/>
      <c r="IVK504" s="658"/>
      <c r="IVL504" s="658"/>
      <c r="IVM504" s="658"/>
      <c r="IVN504" s="658"/>
      <c r="IVO504" s="658"/>
      <c r="IVP504" s="658"/>
      <c r="IVQ504" s="658"/>
      <c r="IVR504" s="658"/>
      <c r="IVS504" s="658"/>
      <c r="IVT504" s="658"/>
      <c r="IVU504" s="658"/>
      <c r="IVV504" s="658"/>
      <c r="IVW504" s="658"/>
      <c r="IVX504" s="658"/>
      <c r="IVY504" s="658"/>
      <c r="IVZ504" s="658"/>
      <c r="IWA504" s="658"/>
      <c r="IWB504" s="658"/>
      <c r="IWC504" s="658"/>
      <c r="IWD504" s="658"/>
      <c r="IWE504" s="658"/>
      <c r="IWF504" s="658"/>
      <c r="IWG504" s="658"/>
      <c r="IWH504" s="658"/>
      <c r="IWI504" s="658"/>
      <c r="IWJ504" s="658"/>
      <c r="IWK504" s="658"/>
      <c r="IWL504" s="658"/>
      <c r="IWM504" s="658"/>
      <c r="IWN504" s="658"/>
      <c r="IWO504" s="658"/>
      <c r="IWP504" s="658"/>
      <c r="IWQ504" s="658"/>
      <c r="IWR504" s="658"/>
      <c r="IWS504" s="658"/>
      <c r="IWT504" s="658"/>
      <c r="IWU504" s="658"/>
      <c r="IWV504" s="658"/>
      <c r="IWW504" s="658"/>
      <c r="IWX504" s="658"/>
      <c r="IWY504" s="658"/>
      <c r="IWZ504" s="658"/>
      <c r="IXA504" s="658"/>
      <c r="IXB504" s="658"/>
      <c r="IXC504" s="658"/>
      <c r="IXD504" s="658"/>
      <c r="IXE504" s="658"/>
      <c r="IXF504" s="658"/>
      <c r="IXG504" s="658"/>
      <c r="IXH504" s="658"/>
      <c r="IXI504" s="658"/>
      <c r="IXJ504" s="658"/>
      <c r="IXK504" s="658"/>
      <c r="IXL504" s="658"/>
      <c r="IXM504" s="658"/>
      <c r="IXN504" s="658"/>
      <c r="IXO504" s="658"/>
      <c r="IXP504" s="658"/>
      <c r="IXQ504" s="658"/>
      <c r="IXR504" s="658"/>
      <c r="IXS504" s="658"/>
      <c r="IXT504" s="658"/>
      <c r="IXU504" s="658"/>
      <c r="IXV504" s="658"/>
      <c r="IXW504" s="658"/>
      <c r="IXX504" s="658"/>
      <c r="IXY504" s="658"/>
      <c r="IXZ504" s="658"/>
      <c r="IYA504" s="658"/>
      <c r="IYB504" s="658"/>
      <c r="IYC504" s="658"/>
      <c r="IYD504" s="658"/>
      <c r="IYE504" s="658"/>
      <c r="IYF504" s="658"/>
      <c r="IYG504" s="658"/>
      <c r="IYH504" s="658"/>
      <c r="IYI504" s="658"/>
      <c r="IYJ504" s="658"/>
      <c r="IYK504" s="658"/>
      <c r="IYL504" s="658"/>
      <c r="IYM504" s="658"/>
      <c r="IYN504" s="658"/>
      <c r="IYO504" s="658"/>
      <c r="IYP504" s="658"/>
      <c r="IYQ504" s="658"/>
      <c r="IYR504" s="658"/>
      <c r="IYS504" s="658"/>
      <c r="IYT504" s="658"/>
      <c r="IYU504" s="658"/>
      <c r="IYV504" s="658"/>
      <c r="IYW504" s="658"/>
      <c r="IYX504" s="658"/>
      <c r="IYY504" s="658"/>
      <c r="IYZ504" s="658"/>
      <c r="IZA504" s="658"/>
      <c r="IZB504" s="658"/>
      <c r="IZC504" s="658"/>
      <c r="IZD504" s="658"/>
      <c r="IZE504" s="658"/>
      <c r="IZF504" s="658"/>
      <c r="IZG504" s="658"/>
      <c r="IZH504" s="658"/>
      <c r="IZI504" s="658"/>
      <c r="IZJ504" s="658"/>
      <c r="IZK504" s="658"/>
      <c r="IZL504" s="658"/>
      <c r="IZM504" s="658"/>
      <c r="IZN504" s="658"/>
      <c r="IZO504" s="658"/>
      <c r="IZP504" s="658"/>
      <c r="IZQ504" s="658"/>
      <c r="IZR504" s="658"/>
      <c r="IZS504" s="658"/>
      <c r="IZT504" s="658"/>
      <c r="IZU504" s="658"/>
      <c r="IZV504" s="658"/>
      <c r="IZW504" s="658"/>
      <c r="IZX504" s="658"/>
      <c r="IZY504" s="658"/>
      <c r="IZZ504" s="658"/>
      <c r="JAA504" s="658"/>
      <c r="JAB504" s="658"/>
      <c r="JAC504" s="658"/>
      <c r="JAD504" s="658"/>
      <c r="JAE504" s="658"/>
      <c r="JAF504" s="658"/>
      <c r="JAG504" s="658"/>
      <c r="JAH504" s="658"/>
      <c r="JAI504" s="658"/>
      <c r="JAJ504" s="658"/>
      <c r="JAK504" s="658"/>
      <c r="JAL504" s="658"/>
      <c r="JAM504" s="658"/>
      <c r="JAN504" s="658"/>
      <c r="JAO504" s="658"/>
      <c r="JAP504" s="658"/>
      <c r="JAQ504" s="658"/>
      <c r="JAR504" s="658"/>
      <c r="JAS504" s="658"/>
      <c r="JAT504" s="658"/>
      <c r="JAU504" s="658"/>
      <c r="JAV504" s="658"/>
      <c r="JAW504" s="658"/>
      <c r="JAX504" s="658"/>
      <c r="JAY504" s="658"/>
      <c r="JAZ504" s="658"/>
      <c r="JBA504" s="658"/>
      <c r="JBB504" s="658"/>
      <c r="JBC504" s="658"/>
      <c r="JBD504" s="658"/>
      <c r="JBE504" s="658"/>
      <c r="JBF504" s="658"/>
      <c r="JBG504" s="658"/>
      <c r="JBH504" s="658"/>
      <c r="JBI504" s="658"/>
      <c r="JBJ504" s="658"/>
      <c r="JBK504" s="658"/>
      <c r="JBL504" s="658"/>
      <c r="JBM504" s="658"/>
      <c r="JBN504" s="658"/>
      <c r="JBO504" s="658"/>
      <c r="JBP504" s="658"/>
      <c r="JBQ504" s="658"/>
      <c r="JBR504" s="658"/>
      <c r="JBS504" s="658"/>
      <c r="JBT504" s="658"/>
      <c r="JBU504" s="658"/>
      <c r="JBV504" s="658"/>
      <c r="JBW504" s="658"/>
      <c r="JBX504" s="658"/>
      <c r="JBY504" s="658"/>
      <c r="JBZ504" s="658"/>
      <c r="JCA504" s="658"/>
      <c r="JCB504" s="658"/>
      <c r="JCC504" s="658"/>
      <c r="JCD504" s="658"/>
      <c r="JCE504" s="658"/>
      <c r="JCF504" s="658"/>
      <c r="JCG504" s="658"/>
      <c r="JCH504" s="658"/>
      <c r="JCI504" s="658"/>
      <c r="JCJ504" s="658"/>
      <c r="JCK504" s="658"/>
      <c r="JCL504" s="658"/>
      <c r="JCM504" s="658"/>
      <c r="JCN504" s="658"/>
      <c r="JCO504" s="658"/>
      <c r="JCP504" s="658"/>
      <c r="JCQ504" s="658"/>
      <c r="JCR504" s="658"/>
      <c r="JCS504" s="658"/>
      <c r="JCT504" s="658"/>
      <c r="JCU504" s="658"/>
      <c r="JCV504" s="658"/>
      <c r="JCW504" s="658"/>
      <c r="JCX504" s="658"/>
      <c r="JCY504" s="658"/>
      <c r="JCZ504" s="658"/>
      <c r="JDA504" s="658"/>
      <c r="JDB504" s="658"/>
      <c r="JDC504" s="658"/>
      <c r="JDD504" s="658"/>
      <c r="JDE504" s="658"/>
      <c r="JDF504" s="658"/>
      <c r="JDG504" s="658"/>
      <c r="JDH504" s="658"/>
      <c r="JDI504" s="658"/>
      <c r="JDJ504" s="658"/>
      <c r="JDK504" s="658"/>
      <c r="JDL504" s="658"/>
      <c r="JDM504" s="658"/>
      <c r="JDN504" s="658"/>
      <c r="JDO504" s="658"/>
      <c r="JDP504" s="658"/>
      <c r="JDQ504" s="658"/>
      <c r="JDR504" s="658"/>
      <c r="JDS504" s="658"/>
      <c r="JDT504" s="658"/>
      <c r="JDU504" s="658"/>
      <c r="JDV504" s="658"/>
      <c r="JDW504" s="658"/>
      <c r="JDX504" s="658"/>
      <c r="JDY504" s="658"/>
      <c r="JDZ504" s="658"/>
      <c r="JEA504" s="658"/>
      <c r="JEB504" s="658"/>
      <c r="JEC504" s="658"/>
      <c r="JED504" s="658"/>
      <c r="JEE504" s="658"/>
      <c r="JEF504" s="658"/>
      <c r="JEG504" s="658"/>
      <c r="JEH504" s="658"/>
      <c r="JEI504" s="658"/>
      <c r="JEJ504" s="658"/>
      <c r="JEK504" s="658"/>
      <c r="JEL504" s="658"/>
      <c r="JEM504" s="658"/>
      <c r="JEN504" s="658"/>
      <c r="JEO504" s="658"/>
      <c r="JEP504" s="658"/>
      <c r="JEQ504" s="658"/>
      <c r="JER504" s="658"/>
      <c r="JES504" s="658"/>
      <c r="JET504" s="658"/>
      <c r="JEU504" s="658"/>
      <c r="JEV504" s="658"/>
      <c r="JEW504" s="658"/>
      <c r="JEX504" s="658"/>
      <c r="JEY504" s="658"/>
      <c r="JEZ504" s="658"/>
      <c r="JFA504" s="658"/>
      <c r="JFB504" s="658"/>
      <c r="JFC504" s="658"/>
      <c r="JFD504" s="658"/>
      <c r="JFE504" s="658"/>
      <c r="JFF504" s="658"/>
      <c r="JFG504" s="658"/>
      <c r="JFH504" s="658"/>
      <c r="JFI504" s="658"/>
      <c r="JFJ504" s="658"/>
      <c r="JFK504" s="658"/>
      <c r="JFL504" s="658"/>
      <c r="JFM504" s="658"/>
      <c r="JFN504" s="658"/>
      <c r="JFO504" s="658"/>
      <c r="JFP504" s="658"/>
      <c r="JFQ504" s="658"/>
      <c r="JFR504" s="658"/>
      <c r="JFS504" s="658"/>
      <c r="JFT504" s="658"/>
      <c r="JFU504" s="658"/>
      <c r="JFV504" s="658"/>
      <c r="JFW504" s="658"/>
      <c r="JFX504" s="658"/>
      <c r="JFY504" s="658"/>
      <c r="JFZ504" s="658"/>
      <c r="JGA504" s="658"/>
      <c r="JGB504" s="658"/>
      <c r="JGC504" s="658"/>
      <c r="JGD504" s="658"/>
      <c r="JGE504" s="658"/>
      <c r="JGF504" s="658"/>
      <c r="JGG504" s="658"/>
      <c r="JGH504" s="658"/>
      <c r="JGI504" s="658"/>
      <c r="JGJ504" s="658"/>
      <c r="JGK504" s="658"/>
      <c r="JGL504" s="658"/>
      <c r="JGM504" s="658"/>
      <c r="JGN504" s="658"/>
      <c r="JGO504" s="658"/>
      <c r="JGP504" s="658"/>
      <c r="JGQ504" s="658"/>
      <c r="JGR504" s="658"/>
      <c r="JGS504" s="658"/>
      <c r="JGT504" s="658"/>
      <c r="JGU504" s="658"/>
      <c r="JGV504" s="658"/>
      <c r="JGW504" s="658"/>
      <c r="JGX504" s="658"/>
      <c r="JGY504" s="658"/>
      <c r="JGZ504" s="658"/>
      <c r="JHA504" s="658"/>
      <c r="JHB504" s="658"/>
      <c r="JHC504" s="658"/>
      <c r="JHD504" s="658"/>
      <c r="JHE504" s="658"/>
      <c r="JHF504" s="658"/>
      <c r="JHG504" s="658"/>
      <c r="JHH504" s="658"/>
      <c r="JHI504" s="658"/>
      <c r="JHJ504" s="658"/>
      <c r="JHK504" s="658"/>
      <c r="JHL504" s="658"/>
      <c r="JHM504" s="658"/>
      <c r="JHN504" s="658"/>
      <c r="JHO504" s="658"/>
      <c r="JHP504" s="658"/>
      <c r="JHQ504" s="658"/>
      <c r="JHR504" s="658"/>
      <c r="JHS504" s="658"/>
      <c r="JHT504" s="658"/>
      <c r="JHU504" s="658"/>
      <c r="JHV504" s="658"/>
      <c r="JHW504" s="658"/>
      <c r="JHX504" s="658"/>
      <c r="JHY504" s="658"/>
      <c r="JHZ504" s="658"/>
      <c r="JIA504" s="658"/>
      <c r="JIB504" s="658"/>
      <c r="JIC504" s="658"/>
      <c r="JID504" s="658"/>
      <c r="JIE504" s="658"/>
      <c r="JIF504" s="658"/>
      <c r="JIG504" s="658"/>
      <c r="JIH504" s="658"/>
      <c r="JII504" s="658"/>
      <c r="JIJ504" s="658"/>
      <c r="JIK504" s="658"/>
      <c r="JIL504" s="658"/>
      <c r="JIM504" s="658"/>
      <c r="JIN504" s="658"/>
      <c r="JIO504" s="658"/>
      <c r="JIP504" s="658"/>
      <c r="JIQ504" s="658"/>
      <c r="JIR504" s="658"/>
      <c r="JIS504" s="658"/>
      <c r="JIT504" s="658"/>
      <c r="JIU504" s="658"/>
      <c r="JIV504" s="658"/>
      <c r="JIW504" s="658"/>
      <c r="JIX504" s="658"/>
      <c r="JIY504" s="658"/>
      <c r="JIZ504" s="658"/>
      <c r="JJA504" s="658"/>
      <c r="JJB504" s="658"/>
      <c r="JJC504" s="658"/>
      <c r="JJD504" s="658"/>
      <c r="JJE504" s="658"/>
      <c r="JJF504" s="658"/>
      <c r="JJG504" s="658"/>
      <c r="JJH504" s="658"/>
      <c r="JJI504" s="658"/>
      <c r="JJJ504" s="658"/>
      <c r="JJK504" s="658"/>
      <c r="JJL504" s="658"/>
      <c r="JJM504" s="658"/>
      <c r="JJN504" s="658"/>
      <c r="JJO504" s="658"/>
      <c r="JJP504" s="658"/>
      <c r="JJQ504" s="658"/>
      <c r="JJR504" s="658"/>
      <c r="JJS504" s="658"/>
      <c r="JJT504" s="658"/>
      <c r="JJU504" s="658"/>
      <c r="JJV504" s="658"/>
      <c r="JJW504" s="658"/>
      <c r="JJX504" s="658"/>
      <c r="JJY504" s="658"/>
      <c r="JJZ504" s="658"/>
      <c r="JKA504" s="658"/>
      <c r="JKB504" s="658"/>
      <c r="JKC504" s="658"/>
      <c r="JKD504" s="658"/>
      <c r="JKE504" s="658"/>
      <c r="JKF504" s="658"/>
      <c r="JKG504" s="658"/>
      <c r="JKH504" s="658"/>
      <c r="JKI504" s="658"/>
      <c r="JKJ504" s="658"/>
      <c r="JKK504" s="658"/>
      <c r="JKL504" s="658"/>
      <c r="JKM504" s="658"/>
      <c r="JKN504" s="658"/>
      <c r="JKO504" s="658"/>
      <c r="JKP504" s="658"/>
      <c r="JKQ504" s="658"/>
      <c r="JKR504" s="658"/>
      <c r="JKS504" s="658"/>
      <c r="JKT504" s="658"/>
      <c r="JKU504" s="658"/>
      <c r="JKV504" s="658"/>
      <c r="JKW504" s="658"/>
      <c r="JKX504" s="658"/>
      <c r="JKY504" s="658"/>
      <c r="JKZ504" s="658"/>
      <c r="JLA504" s="658"/>
      <c r="JLB504" s="658"/>
      <c r="JLC504" s="658"/>
      <c r="JLD504" s="658"/>
      <c r="JLE504" s="658"/>
      <c r="JLF504" s="658"/>
      <c r="JLG504" s="658"/>
      <c r="JLH504" s="658"/>
      <c r="JLI504" s="658"/>
      <c r="JLJ504" s="658"/>
      <c r="JLK504" s="658"/>
      <c r="JLL504" s="658"/>
      <c r="JLM504" s="658"/>
      <c r="JLN504" s="658"/>
      <c r="JLO504" s="658"/>
      <c r="JLP504" s="658"/>
      <c r="JLQ504" s="658"/>
      <c r="JLR504" s="658"/>
      <c r="JLS504" s="658"/>
      <c r="JLT504" s="658"/>
      <c r="JLU504" s="658"/>
      <c r="JLV504" s="658"/>
      <c r="JLW504" s="658"/>
      <c r="JLX504" s="658"/>
      <c r="JLY504" s="658"/>
      <c r="JLZ504" s="658"/>
      <c r="JMA504" s="658"/>
      <c r="JMB504" s="658"/>
      <c r="JMC504" s="658"/>
      <c r="JMD504" s="658"/>
      <c r="JME504" s="658"/>
      <c r="JMF504" s="658"/>
      <c r="JMG504" s="658"/>
      <c r="JMH504" s="658"/>
      <c r="JMI504" s="658"/>
      <c r="JMJ504" s="658"/>
      <c r="JMK504" s="658"/>
      <c r="JML504" s="658"/>
      <c r="JMM504" s="658"/>
      <c r="JMN504" s="658"/>
      <c r="JMO504" s="658"/>
      <c r="JMP504" s="658"/>
      <c r="JMQ504" s="658"/>
      <c r="JMR504" s="658"/>
      <c r="JMS504" s="658"/>
      <c r="JMT504" s="658"/>
      <c r="JMU504" s="658"/>
      <c r="JMV504" s="658"/>
      <c r="JMW504" s="658"/>
      <c r="JMX504" s="658"/>
      <c r="JMY504" s="658"/>
      <c r="JMZ504" s="658"/>
      <c r="JNA504" s="658"/>
      <c r="JNB504" s="658"/>
      <c r="JNC504" s="658"/>
      <c r="JND504" s="658"/>
      <c r="JNE504" s="658"/>
      <c r="JNF504" s="658"/>
      <c r="JNG504" s="658"/>
      <c r="JNH504" s="658"/>
      <c r="JNI504" s="658"/>
      <c r="JNJ504" s="658"/>
      <c r="JNK504" s="658"/>
      <c r="JNL504" s="658"/>
      <c r="JNM504" s="658"/>
      <c r="JNN504" s="658"/>
      <c r="JNO504" s="658"/>
      <c r="JNP504" s="658"/>
      <c r="JNQ504" s="658"/>
      <c r="JNR504" s="658"/>
      <c r="JNS504" s="658"/>
      <c r="JNT504" s="658"/>
      <c r="JNU504" s="658"/>
      <c r="JNV504" s="658"/>
      <c r="JNW504" s="658"/>
      <c r="JNX504" s="658"/>
      <c r="JNY504" s="658"/>
      <c r="JNZ504" s="658"/>
      <c r="JOA504" s="658"/>
      <c r="JOB504" s="658"/>
      <c r="JOC504" s="658"/>
      <c r="JOD504" s="658"/>
      <c r="JOE504" s="658"/>
      <c r="JOF504" s="658"/>
      <c r="JOG504" s="658"/>
      <c r="JOH504" s="658"/>
      <c r="JOI504" s="658"/>
      <c r="JOJ504" s="658"/>
      <c r="JOK504" s="658"/>
      <c r="JOL504" s="658"/>
      <c r="JOM504" s="658"/>
      <c r="JON504" s="658"/>
      <c r="JOO504" s="658"/>
      <c r="JOP504" s="658"/>
      <c r="JOQ504" s="658"/>
      <c r="JOR504" s="658"/>
      <c r="JOS504" s="658"/>
      <c r="JOT504" s="658"/>
      <c r="JOU504" s="658"/>
      <c r="JOV504" s="658"/>
      <c r="JOW504" s="658"/>
      <c r="JOX504" s="658"/>
      <c r="JOY504" s="658"/>
      <c r="JOZ504" s="658"/>
      <c r="JPA504" s="658"/>
      <c r="JPB504" s="658"/>
      <c r="JPC504" s="658"/>
      <c r="JPD504" s="658"/>
      <c r="JPE504" s="658"/>
      <c r="JPF504" s="658"/>
      <c r="JPG504" s="658"/>
      <c r="JPH504" s="658"/>
      <c r="JPI504" s="658"/>
      <c r="JPJ504" s="658"/>
      <c r="JPK504" s="658"/>
      <c r="JPL504" s="658"/>
      <c r="JPM504" s="658"/>
      <c r="JPN504" s="658"/>
      <c r="JPO504" s="658"/>
      <c r="JPP504" s="658"/>
      <c r="JPQ504" s="658"/>
      <c r="JPR504" s="658"/>
      <c r="JPS504" s="658"/>
      <c r="JPT504" s="658"/>
      <c r="JPU504" s="658"/>
      <c r="JPV504" s="658"/>
      <c r="JPW504" s="658"/>
      <c r="JPX504" s="658"/>
      <c r="JPY504" s="658"/>
      <c r="JPZ504" s="658"/>
      <c r="JQA504" s="658"/>
      <c r="JQB504" s="658"/>
      <c r="JQC504" s="658"/>
      <c r="JQD504" s="658"/>
      <c r="JQE504" s="658"/>
      <c r="JQF504" s="658"/>
      <c r="JQG504" s="658"/>
      <c r="JQH504" s="658"/>
      <c r="JQI504" s="658"/>
      <c r="JQJ504" s="658"/>
      <c r="JQK504" s="658"/>
      <c r="JQL504" s="658"/>
      <c r="JQM504" s="658"/>
      <c r="JQN504" s="658"/>
      <c r="JQO504" s="658"/>
      <c r="JQP504" s="658"/>
      <c r="JQQ504" s="658"/>
      <c r="JQR504" s="658"/>
      <c r="JQS504" s="658"/>
      <c r="JQT504" s="658"/>
      <c r="JQU504" s="658"/>
      <c r="JQV504" s="658"/>
      <c r="JQW504" s="658"/>
      <c r="JQX504" s="658"/>
      <c r="JQY504" s="658"/>
      <c r="JQZ504" s="658"/>
      <c r="JRA504" s="658"/>
      <c r="JRB504" s="658"/>
      <c r="JRC504" s="658"/>
      <c r="JRD504" s="658"/>
      <c r="JRE504" s="658"/>
      <c r="JRF504" s="658"/>
      <c r="JRG504" s="658"/>
      <c r="JRH504" s="658"/>
      <c r="JRI504" s="658"/>
      <c r="JRJ504" s="658"/>
      <c r="JRK504" s="658"/>
      <c r="JRL504" s="658"/>
      <c r="JRM504" s="658"/>
      <c r="JRN504" s="658"/>
      <c r="JRO504" s="658"/>
      <c r="JRP504" s="658"/>
      <c r="JRQ504" s="658"/>
      <c r="JRR504" s="658"/>
      <c r="JRS504" s="658"/>
      <c r="JRT504" s="658"/>
      <c r="JRU504" s="658"/>
      <c r="JRV504" s="658"/>
      <c r="JRW504" s="658"/>
      <c r="JRX504" s="658"/>
      <c r="JRY504" s="658"/>
      <c r="JRZ504" s="658"/>
      <c r="JSA504" s="658"/>
      <c r="JSB504" s="658"/>
      <c r="JSC504" s="658"/>
      <c r="JSD504" s="658"/>
      <c r="JSE504" s="658"/>
      <c r="JSF504" s="658"/>
      <c r="JSG504" s="658"/>
      <c r="JSH504" s="658"/>
      <c r="JSI504" s="658"/>
      <c r="JSJ504" s="658"/>
      <c r="JSK504" s="658"/>
      <c r="JSL504" s="658"/>
      <c r="JSM504" s="658"/>
      <c r="JSN504" s="658"/>
      <c r="JSO504" s="658"/>
      <c r="JSP504" s="658"/>
      <c r="JSQ504" s="658"/>
      <c r="JSR504" s="658"/>
      <c r="JSS504" s="658"/>
      <c r="JST504" s="658"/>
      <c r="JSU504" s="658"/>
      <c r="JSV504" s="658"/>
      <c r="JSW504" s="658"/>
      <c r="JSX504" s="658"/>
      <c r="JSY504" s="658"/>
      <c r="JSZ504" s="658"/>
      <c r="JTA504" s="658"/>
      <c r="JTB504" s="658"/>
      <c r="JTC504" s="658"/>
      <c r="JTD504" s="658"/>
      <c r="JTE504" s="658"/>
      <c r="JTF504" s="658"/>
      <c r="JTG504" s="658"/>
      <c r="JTH504" s="658"/>
      <c r="JTI504" s="658"/>
      <c r="JTJ504" s="658"/>
      <c r="JTK504" s="658"/>
      <c r="JTL504" s="658"/>
      <c r="JTM504" s="658"/>
      <c r="JTN504" s="658"/>
      <c r="JTO504" s="658"/>
      <c r="JTP504" s="658"/>
      <c r="JTQ504" s="658"/>
      <c r="JTR504" s="658"/>
      <c r="JTS504" s="658"/>
      <c r="JTT504" s="658"/>
      <c r="JTU504" s="658"/>
      <c r="JTV504" s="658"/>
      <c r="JTW504" s="658"/>
      <c r="JTX504" s="658"/>
      <c r="JTY504" s="658"/>
      <c r="JTZ504" s="658"/>
      <c r="JUA504" s="658"/>
      <c r="JUB504" s="658"/>
      <c r="JUC504" s="658"/>
      <c r="JUD504" s="658"/>
      <c r="JUE504" s="658"/>
      <c r="JUF504" s="658"/>
      <c r="JUG504" s="658"/>
      <c r="JUH504" s="658"/>
      <c r="JUI504" s="658"/>
      <c r="JUJ504" s="658"/>
      <c r="JUK504" s="658"/>
      <c r="JUL504" s="658"/>
      <c r="JUM504" s="658"/>
      <c r="JUN504" s="658"/>
      <c r="JUO504" s="658"/>
      <c r="JUP504" s="658"/>
      <c r="JUQ504" s="658"/>
      <c r="JUR504" s="658"/>
      <c r="JUS504" s="658"/>
      <c r="JUT504" s="658"/>
      <c r="JUU504" s="658"/>
      <c r="JUV504" s="658"/>
      <c r="JUW504" s="658"/>
      <c r="JUX504" s="658"/>
      <c r="JUY504" s="658"/>
      <c r="JUZ504" s="658"/>
      <c r="JVA504" s="658"/>
      <c r="JVB504" s="658"/>
      <c r="JVC504" s="658"/>
      <c r="JVD504" s="658"/>
      <c r="JVE504" s="658"/>
      <c r="JVF504" s="658"/>
      <c r="JVG504" s="658"/>
      <c r="JVH504" s="658"/>
      <c r="JVI504" s="658"/>
      <c r="JVJ504" s="658"/>
      <c r="JVK504" s="658"/>
      <c r="JVL504" s="658"/>
      <c r="JVM504" s="658"/>
      <c r="JVN504" s="658"/>
      <c r="JVO504" s="658"/>
      <c r="JVP504" s="658"/>
      <c r="JVQ504" s="658"/>
      <c r="JVR504" s="658"/>
      <c r="JVS504" s="658"/>
      <c r="JVT504" s="658"/>
      <c r="JVU504" s="658"/>
      <c r="JVV504" s="658"/>
      <c r="JVW504" s="658"/>
      <c r="JVX504" s="658"/>
      <c r="JVY504" s="658"/>
      <c r="JVZ504" s="658"/>
      <c r="JWA504" s="658"/>
      <c r="JWB504" s="658"/>
      <c r="JWC504" s="658"/>
      <c r="JWD504" s="658"/>
      <c r="JWE504" s="658"/>
      <c r="JWF504" s="658"/>
      <c r="JWG504" s="658"/>
      <c r="JWH504" s="658"/>
      <c r="JWI504" s="658"/>
      <c r="JWJ504" s="658"/>
      <c r="JWK504" s="658"/>
      <c r="JWL504" s="658"/>
      <c r="JWM504" s="658"/>
      <c r="JWN504" s="658"/>
      <c r="JWO504" s="658"/>
      <c r="JWP504" s="658"/>
      <c r="JWQ504" s="658"/>
      <c r="JWR504" s="658"/>
      <c r="JWS504" s="658"/>
      <c r="JWT504" s="658"/>
      <c r="JWU504" s="658"/>
      <c r="JWV504" s="658"/>
      <c r="JWW504" s="658"/>
      <c r="JWX504" s="658"/>
      <c r="JWY504" s="658"/>
      <c r="JWZ504" s="658"/>
      <c r="JXA504" s="658"/>
      <c r="JXB504" s="658"/>
      <c r="JXC504" s="658"/>
      <c r="JXD504" s="658"/>
      <c r="JXE504" s="658"/>
      <c r="JXF504" s="658"/>
      <c r="JXG504" s="658"/>
      <c r="JXH504" s="658"/>
      <c r="JXI504" s="658"/>
      <c r="JXJ504" s="658"/>
      <c r="JXK504" s="658"/>
      <c r="JXL504" s="658"/>
      <c r="JXM504" s="658"/>
      <c r="JXN504" s="658"/>
      <c r="JXO504" s="658"/>
      <c r="JXP504" s="658"/>
      <c r="JXQ504" s="658"/>
      <c r="JXR504" s="658"/>
      <c r="JXS504" s="658"/>
      <c r="JXT504" s="658"/>
      <c r="JXU504" s="658"/>
      <c r="JXV504" s="658"/>
      <c r="JXW504" s="658"/>
      <c r="JXX504" s="658"/>
      <c r="JXY504" s="658"/>
      <c r="JXZ504" s="658"/>
      <c r="JYA504" s="658"/>
      <c r="JYB504" s="658"/>
      <c r="JYC504" s="658"/>
      <c r="JYD504" s="658"/>
      <c r="JYE504" s="658"/>
      <c r="JYF504" s="658"/>
      <c r="JYG504" s="658"/>
      <c r="JYH504" s="658"/>
      <c r="JYI504" s="658"/>
      <c r="JYJ504" s="658"/>
      <c r="JYK504" s="658"/>
      <c r="JYL504" s="658"/>
      <c r="JYM504" s="658"/>
      <c r="JYN504" s="658"/>
      <c r="JYO504" s="658"/>
      <c r="JYP504" s="658"/>
      <c r="JYQ504" s="658"/>
      <c r="JYR504" s="658"/>
      <c r="JYS504" s="658"/>
      <c r="JYT504" s="658"/>
      <c r="JYU504" s="658"/>
      <c r="JYV504" s="658"/>
      <c r="JYW504" s="658"/>
      <c r="JYX504" s="658"/>
      <c r="JYY504" s="658"/>
      <c r="JYZ504" s="658"/>
      <c r="JZA504" s="658"/>
      <c r="JZB504" s="658"/>
      <c r="JZC504" s="658"/>
      <c r="JZD504" s="658"/>
      <c r="JZE504" s="658"/>
      <c r="JZF504" s="658"/>
      <c r="JZG504" s="658"/>
      <c r="JZH504" s="658"/>
      <c r="JZI504" s="658"/>
      <c r="JZJ504" s="658"/>
      <c r="JZK504" s="658"/>
      <c r="JZL504" s="658"/>
      <c r="JZM504" s="658"/>
      <c r="JZN504" s="658"/>
      <c r="JZO504" s="658"/>
      <c r="JZP504" s="658"/>
      <c r="JZQ504" s="658"/>
      <c r="JZR504" s="658"/>
      <c r="JZS504" s="658"/>
      <c r="JZT504" s="658"/>
      <c r="JZU504" s="658"/>
      <c r="JZV504" s="658"/>
      <c r="JZW504" s="658"/>
      <c r="JZX504" s="658"/>
      <c r="JZY504" s="658"/>
      <c r="JZZ504" s="658"/>
      <c r="KAA504" s="658"/>
      <c r="KAB504" s="658"/>
      <c r="KAC504" s="658"/>
      <c r="KAD504" s="658"/>
      <c r="KAE504" s="658"/>
      <c r="KAF504" s="658"/>
      <c r="KAG504" s="658"/>
      <c r="KAH504" s="658"/>
      <c r="KAI504" s="658"/>
      <c r="KAJ504" s="658"/>
      <c r="KAK504" s="658"/>
      <c r="KAL504" s="658"/>
      <c r="KAM504" s="658"/>
      <c r="KAN504" s="658"/>
      <c r="KAO504" s="658"/>
      <c r="KAP504" s="658"/>
      <c r="KAQ504" s="658"/>
      <c r="KAR504" s="658"/>
      <c r="KAS504" s="658"/>
      <c r="KAT504" s="658"/>
      <c r="KAU504" s="658"/>
      <c r="KAV504" s="658"/>
      <c r="KAW504" s="658"/>
      <c r="KAX504" s="658"/>
      <c r="KAY504" s="658"/>
      <c r="KAZ504" s="658"/>
      <c r="KBA504" s="658"/>
      <c r="KBB504" s="658"/>
      <c r="KBC504" s="658"/>
      <c r="KBD504" s="658"/>
      <c r="KBE504" s="658"/>
      <c r="KBF504" s="658"/>
      <c r="KBG504" s="658"/>
      <c r="KBH504" s="658"/>
      <c r="KBI504" s="658"/>
      <c r="KBJ504" s="658"/>
      <c r="KBK504" s="658"/>
      <c r="KBL504" s="658"/>
      <c r="KBM504" s="658"/>
      <c r="KBN504" s="658"/>
      <c r="KBO504" s="658"/>
      <c r="KBP504" s="658"/>
      <c r="KBQ504" s="658"/>
      <c r="KBR504" s="658"/>
      <c r="KBS504" s="658"/>
      <c r="KBT504" s="658"/>
      <c r="KBU504" s="658"/>
      <c r="KBV504" s="658"/>
      <c r="KBW504" s="658"/>
      <c r="KBX504" s="658"/>
      <c r="KBY504" s="658"/>
      <c r="KBZ504" s="658"/>
      <c r="KCA504" s="658"/>
      <c r="KCB504" s="658"/>
      <c r="KCC504" s="658"/>
      <c r="KCD504" s="658"/>
      <c r="KCE504" s="658"/>
      <c r="KCF504" s="658"/>
      <c r="KCG504" s="658"/>
      <c r="KCH504" s="658"/>
      <c r="KCI504" s="658"/>
      <c r="KCJ504" s="658"/>
      <c r="KCK504" s="658"/>
      <c r="KCL504" s="658"/>
      <c r="KCM504" s="658"/>
      <c r="KCN504" s="658"/>
      <c r="KCO504" s="658"/>
      <c r="KCP504" s="658"/>
      <c r="KCQ504" s="658"/>
      <c r="KCR504" s="658"/>
      <c r="KCS504" s="658"/>
      <c r="KCT504" s="658"/>
      <c r="KCU504" s="658"/>
      <c r="KCV504" s="658"/>
      <c r="KCW504" s="658"/>
      <c r="KCX504" s="658"/>
      <c r="KCY504" s="658"/>
      <c r="KCZ504" s="658"/>
      <c r="KDA504" s="658"/>
      <c r="KDB504" s="658"/>
      <c r="KDC504" s="658"/>
      <c r="KDD504" s="658"/>
      <c r="KDE504" s="658"/>
      <c r="KDF504" s="658"/>
      <c r="KDG504" s="658"/>
      <c r="KDH504" s="658"/>
      <c r="KDI504" s="658"/>
      <c r="KDJ504" s="658"/>
      <c r="KDK504" s="658"/>
      <c r="KDL504" s="658"/>
      <c r="KDM504" s="658"/>
      <c r="KDN504" s="658"/>
      <c r="KDO504" s="658"/>
      <c r="KDP504" s="658"/>
      <c r="KDQ504" s="658"/>
      <c r="KDR504" s="658"/>
      <c r="KDS504" s="658"/>
      <c r="KDT504" s="658"/>
      <c r="KDU504" s="658"/>
      <c r="KDV504" s="658"/>
      <c r="KDW504" s="658"/>
      <c r="KDX504" s="658"/>
      <c r="KDY504" s="658"/>
      <c r="KDZ504" s="658"/>
      <c r="KEA504" s="658"/>
      <c r="KEB504" s="658"/>
      <c r="KEC504" s="658"/>
      <c r="KED504" s="658"/>
      <c r="KEE504" s="658"/>
      <c r="KEF504" s="658"/>
      <c r="KEG504" s="658"/>
      <c r="KEH504" s="658"/>
      <c r="KEI504" s="658"/>
      <c r="KEJ504" s="658"/>
      <c r="KEK504" s="658"/>
      <c r="KEL504" s="658"/>
      <c r="KEM504" s="658"/>
      <c r="KEN504" s="658"/>
      <c r="KEO504" s="658"/>
      <c r="KEP504" s="658"/>
      <c r="KEQ504" s="658"/>
      <c r="KER504" s="658"/>
      <c r="KES504" s="658"/>
      <c r="KET504" s="658"/>
      <c r="KEU504" s="658"/>
      <c r="KEV504" s="658"/>
      <c r="KEW504" s="658"/>
      <c r="KEX504" s="658"/>
      <c r="KEY504" s="658"/>
      <c r="KEZ504" s="658"/>
      <c r="KFA504" s="658"/>
      <c r="KFB504" s="658"/>
      <c r="KFC504" s="658"/>
      <c r="KFD504" s="658"/>
      <c r="KFE504" s="658"/>
      <c r="KFF504" s="658"/>
      <c r="KFG504" s="658"/>
      <c r="KFH504" s="658"/>
      <c r="KFI504" s="658"/>
      <c r="KFJ504" s="658"/>
      <c r="KFK504" s="658"/>
      <c r="KFL504" s="658"/>
      <c r="KFM504" s="658"/>
      <c r="KFN504" s="658"/>
      <c r="KFO504" s="658"/>
      <c r="KFP504" s="658"/>
      <c r="KFQ504" s="658"/>
      <c r="KFR504" s="658"/>
      <c r="KFS504" s="658"/>
      <c r="KFT504" s="658"/>
      <c r="KFU504" s="658"/>
      <c r="KFV504" s="658"/>
      <c r="KFW504" s="658"/>
      <c r="KFX504" s="658"/>
      <c r="KFY504" s="658"/>
      <c r="KFZ504" s="658"/>
      <c r="KGA504" s="658"/>
      <c r="KGB504" s="658"/>
      <c r="KGC504" s="658"/>
      <c r="KGD504" s="658"/>
      <c r="KGE504" s="658"/>
      <c r="KGF504" s="658"/>
      <c r="KGG504" s="658"/>
      <c r="KGH504" s="658"/>
      <c r="KGI504" s="658"/>
      <c r="KGJ504" s="658"/>
      <c r="KGK504" s="658"/>
      <c r="KGL504" s="658"/>
      <c r="KGM504" s="658"/>
      <c r="KGN504" s="658"/>
      <c r="KGO504" s="658"/>
      <c r="KGP504" s="658"/>
      <c r="KGQ504" s="658"/>
      <c r="KGR504" s="658"/>
      <c r="KGS504" s="658"/>
      <c r="KGT504" s="658"/>
      <c r="KGU504" s="658"/>
      <c r="KGV504" s="658"/>
      <c r="KGW504" s="658"/>
      <c r="KGX504" s="658"/>
      <c r="KGY504" s="658"/>
      <c r="KGZ504" s="658"/>
      <c r="KHA504" s="658"/>
      <c r="KHB504" s="658"/>
      <c r="KHC504" s="658"/>
      <c r="KHD504" s="658"/>
      <c r="KHE504" s="658"/>
      <c r="KHF504" s="658"/>
      <c r="KHG504" s="658"/>
      <c r="KHH504" s="658"/>
      <c r="KHI504" s="658"/>
      <c r="KHJ504" s="658"/>
      <c r="KHK504" s="658"/>
      <c r="KHL504" s="658"/>
      <c r="KHM504" s="658"/>
      <c r="KHN504" s="658"/>
      <c r="KHO504" s="658"/>
      <c r="KHP504" s="658"/>
      <c r="KHQ504" s="658"/>
      <c r="KHR504" s="658"/>
      <c r="KHS504" s="658"/>
      <c r="KHT504" s="658"/>
      <c r="KHU504" s="658"/>
      <c r="KHV504" s="658"/>
      <c r="KHW504" s="658"/>
      <c r="KHX504" s="658"/>
      <c r="KHY504" s="658"/>
      <c r="KHZ504" s="658"/>
      <c r="KIA504" s="658"/>
      <c r="KIB504" s="658"/>
      <c r="KIC504" s="658"/>
      <c r="KID504" s="658"/>
      <c r="KIE504" s="658"/>
      <c r="KIF504" s="658"/>
      <c r="KIG504" s="658"/>
      <c r="KIH504" s="658"/>
      <c r="KII504" s="658"/>
      <c r="KIJ504" s="658"/>
      <c r="KIK504" s="658"/>
      <c r="KIL504" s="658"/>
      <c r="KIM504" s="658"/>
      <c r="KIN504" s="658"/>
      <c r="KIO504" s="658"/>
      <c r="KIP504" s="658"/>
      <c r="KIQ504" s="658"/>
      <c r="KIR504" s="658"/>
      <c r="KIS504" s="658"/>
      <c r="KIT504" s="658"/>
      <c r="KIU504" s="658"/>
      <c r="KIV504" s="658"/>
      <c r="KIW504" s="658"/>
      <c r="KIX504" s="658"/>
      <c r="KIY504" s="658"/>
      <c r="KIZ504" s="658"/>
      <c r="KJA504" s="658"/>
      <c r="KJB504" s="658"/>
      <c r="KJC504" s="658"/>
      <c r="KJD504" s="658"/>
      <c r="KJE504" s="658"/>
      <c r="KJF504" s="658"/>
      <c r="KJG504" s="658"/>
      <c r="KJH504" s="658"/>
      <c r="KJI504" s="658"/>
      <c r="KJJ504" s="658"/>
      <c r="KJK504" s="658"/>
      <c r="KJL504" s="658"/>
      <c r="KJM504" s="658"/>
      <c r="KJN504" s="658"/>
      <c r="KJO504" s="658"/>
      <c r="KJP504" s="658"/>
      <c r="KJQ504" s="658"/>
      <c r="KJR504" s="658"/>
      <c r="KJS504" s="658"/>
      <c r="KJT504" s="658"/>
      <c r="KJU504" s="658"/>
      <c r="KJV504" s="658"/>
      <c r="KJW504" s="658"/>
      <c r="KJX504" s="658"/>
      <c r="KJY504" s="658"/>
      <c r="KJZ504" s="658"/>
      <c r="KKA504" s="658"/>
      <c r="KKB504" s="658"/>
      <c r="KKC504" s="658"/>
      <c r="KKD504" s="658"/>
      <c r="KKE504" s="658"/>
      <c r="KKF504" s="658"/>
      <c r="KKG504" s="658"/>
      <c r="KKH504" s="658"/>
      <c r="KKI504" s="658"/>
      <c r="KKJ504" s="658"/>
      <c r="KKK504" s="658"/>
      <c r="KKL504" s="658"/>
      <c r="KKM504" s="658"/>
      <c r="KKN504" s="658"/>
      <c r="KKO504" s="658"/>
      <c r="KKP504" s="658"/>
      <c r="KKQ504" s="658"/>
      <c r="KKR504" s="658"/>
      <c r="KKS504" s="658"/>
      <c r="KKT504" s="658"/>
      <c r="KKU504" s="658"/>
      <c r="KKV504" s="658"/>
      <c r="KKW504" s="658"/>
      <c r="KKX504" s="658"/>
      <c r="KKY504" s="658"/>
      <c r="KKZ504" s="658"/>
      <c r="KLA504" s="658"/>
      <c r="KLB504" s="658"/>
      <c r="KLC504" s="658"/>
      <c r="KLD504" s="658"/>
      <c r="KLE504" s="658"/>
      <c r="KLF504" s="658"/>
      <c r="KLG504" s="658"/>
      <c r="KLH504" s="658"/>
      <c r="KLI504" s="658"/>
      <c r="KLJ504" s="658"/>
      <c r="KLK504" s="658"/>
      <c r="KLL504" s="658"/>
      <c r="KLM504" s="658"/>
      <c r="KLN504" s="658"/>
      <c r="KLO504" s="658"/>
      <c r="KLP504" s="658"/>
      <c r="KLQ504" s="658"/>
      <c r="KLR504" s="658"/>
      <c r="KLS504" s="658"/>
      <c r="KLT504" s="658"/>
      <c r="KLU504" s="658"/>
      <c r="KLV504" s="658"/>
      <c r="KLW504" s="658"/>
      <c r="KLX504" s="658"/>
      <c r="KLY504" s="658"/>
      <c r="KLZ504" s="658"/>
      <c r="KMA504" s="658"/>
      <c r="KMB504" s="658"/>
      <c r="KMC504" s="658"/>
      <c r="KMD504" s="658"/>
      <c r="KME504" s="658"/>
      <c r="KMF504" s="658"/>
      <c r="KMG504" s="658"/>
      <c r="KMH504" s="658"/>
      <c r="KMI504" s="658"/>
      <c r="KMJ504" s="658"/>
      <c r="KMK504" s="658"/>
      <c r="KML504" s="658"/>
      <c r="KMM504" s="658"/>
      <c r="KMN504" s="658"/>
      <c r="KMO504" s="658"/>
      <c r="KMP504" s="658"/>
      <c r="KMQ504" s="658"/>
      <c r="KMR504" s="658"/>
      <c r="KMS504" s="658"/>
      <c r="KMT504" s="658"/>
      <c r="KMU504" s="658"/>
      <c r="KMV504" s="658"/>
      <c r="KMW504" s="658"/>
      <c r="KMX504" s="658"/>
      <c r="KMY504" s="658"/>
      <c r="KMZ504" s="658"/>
      <c r="KNA504" s="658"/>
      <c r="KNB504" s="658"/>
      <c r="KNC504" s="658"/>
      <c r="KND504" s="658"/>
      <c r="KNE504" s="658"/>
      <c r="KNF504" s="658"/>
      <c r="KNG504" s="658"/>
      <c r="KNH504" s="658"/>
      <c r="KNI504" s="658"/>
      <c r="KNJ504" s="658"/>
      <c r="KNK504" s="658"/>
      <c r="KNL504" s="658"/>
      <c r="KNM504" s="658"/>
      <c r="KNN504" s="658"/>
      <c r="KNO504" s="658"/>
      <c r="KNP504" s="658"/>
      <c r="KNQ504" s="658"/>
      <c r="KNR504" s="658"/>
      <c r="KNS504" s="658"/>
      <c r="KNT504" s="658"/>
      <c r="KNU504" s="658"/>
      <c r="KNV504" s="658"/>
      <c r="KNW504" s="658"/>
      <c r="KNX504" s="658"/>
      <c r="KNY504" s="658"/>
      <c r="KNZ504" s="658"/>
      <c r="KOA504" s="658"/>
      <c r="KOB504" s="658"/>
      <c r="KOC504" s="658"/>
      <c r="KOD504" s="658"/>
      <c r="KOE504" s="658"/>
      <c r="KOF504" s="658"/>
      <c r="KOG504" s="658"/>
      <c r="KOH504" s="658"/>
      <c r="KOI504" s="658"/>
      <c r="KOJ504" s="658"/>
      <c r="KOK504" s="658"/>
      <c r="KOL504" s="658"/>
      <c r="KOM504" s="658"/>
      <c r="KON504" s="658"/>
      <c r="KOO504" s="658"/>
      <c r="KOP504" s="658"/>
      <c r="KOQ504" s="658"/>
      <c r="KOR504" s="658"/>
      <c r="KOS504" s="658"/>
      <c r="KOT504" s="658"/>
      <c r="KOU504" s="658"/>
      <c r="KOV504" s="658"/>
      <c r="KOW504" s="658"/>
      <c r="KOX504" s="658"/>
      <c r="KOY504" s="658"/>
      <c r="KOZ504" s="658"/>
      <c r="KPA504" s="658"/>
      <c r="KPB504" s="658"/>
      <c r="KPC504" s="658"/>
      <c r="KPD504" s="658"/>
      <c r="KPE504" s="658"/>
      <c r="KPF504" s="658"/>
      <c r="KPG504" s="658"/>
      <c r="KPH504" s="658"/>
      <c r="KPI504" s="658"/>
      <c r="KPJ504" s="658"/>
      <c r="KPK504" s="658"/>
      <c r="KPL504" s="658"/>
      <c r="KPM504" s="658"/>
      <c r="KPN504" s="658"/>
      <c r="KPO504" s="658"/>
      <c r="KPP504" s="658"/>
      <c r="KPQ504" s="658"/>
      <c r="KPR504" s="658"/>
      <c r="KPS504" s="658"/>
      <c r="KPT504" s="658"/>
      <c r="KPU504" s="658"/>
      <c r="KPV504" s="658"/>
      <c r="KPW504" s="658"/>
      <c r="KPX504" s="658"/>
      <c r="KPY504" s="658"/>
      <c r="KPZ504" s="658"/>
      <c r="KQA504" s="658"/>
      <c r="KQB504" s="658"/>
      <c r="KQC504" s="658"/>
      <c r="KQD504" s="658"/>
      <c r="KQE504" s="658"/>
      <c r="KQF504" s="658"/>
      <c r="KQG504" s="658"/>
      <c r="KQH504" s="658"/>
      <c r="KQI504" s="658"/>
      <c r="KQJ504" s="658"/>
      <c r="KQK504" s="658"/>
      <c r="KQL504" s="658"/>
      <c r="KQM504" s="658"/>
      <c r="KQN504" s="658"/>
      <c r="KQO504" s="658"/>
      <c r="KQP504" s="658"/>
      <c r="KQQ504" s="658"/>
      <c r="KQR504" s="658"/>
      <c r="KQS504" s="658"/>
      <c r="KQT504" s="658"/>
      <c r="KQU504" s="658"/>
      <c r="KQV504" s="658"/>
      <c r="KQW504" s="658"/>
      <c r="KQX504" s="658"/>
      <c r="KQY504" s="658"/>
      <c r="KQZ504" s="658"/>
      <c r="KRA504" s="658"/>
      <c r="KRB504" s="658"/>
      <c r="KRC504" s="658"/>
      <c r="KRD504" s="658"/>
      <c r="KRE504" s="658"/>
      <c r="KRF504" s="658"/>
      <c r="KRG504" s="658"/>
      <c r="KRH504" s="658"/>
      <c r="KRI504" s="658"/>
      <c r="KRJ504" s="658"/>
      <c r="KRK504" s="658"/>
      <c r="KRL504" s="658"/>
      <c r="KRM504" s="658"/>
      <c r="KRN504" s="658"/>
      <c r="KRO504" s="658"/>
      <c r="KRP504" s="658"/>
      <c r="KRQ504" s="658"/>
      <c r="KRR504" s="658"/>
      <c r="KRS504" s="658"/>
      <c r="KRT504" s="658"/>
      <c r="KRU504" s="658"/>
      <c r="KRV504" s="658"/>
      <c r="KRW504" s="658"/>
      <c r="KRX504" s="658"/>
      <c r="KRY504" s="658"/>
      <c r="KRZ504" s="658"/>
      <c r="KSA504" s="658"/>
      <c r="KSB504" s="658"/>
      <c r="KSC504" s="658"/>
      <c r="KSD504" s="658"/>
      <c r="KSE504" s="658"/>
      <c r="KSF504" s="658"/>
      <c r="KSG504" s="658"/>
      <c r="KSH504" s="658"/>
      <c r="KSI504" s="658"/>
      <c r="KSJ504" s="658"/>
      <c r="KSK504" s="658"/>
      <c r="KSL504" s="658"/>
      <c r="KSM504" s="658"/>
      <c r="KSN504" s="658"/>
      <c r="KSO504" s="658"/>
      <c r="KSP504" s="658"/>
      <c r="KSQ504" s="658"/>
      <c r="KSR504" s="658"/>
      <c r="KSS504" s="658"/>
      <c r="KST504" s="658"/>
      <c r="KSU504" s="658"/>
      <c r="KSV504" s="658"/>
      <c r="KSW504" s="658"/>
      <c r="KSX504" s="658"/>
      <c r="KSY504" s="658"/>
      <c r="KSZ504" s="658"/>
      <c r="KTA504" s="658"/>
      <c r="KTB504" s="658"/>
      <c r="KTC504" s="658"/>
      <c r="KTD504" s="658"/>
      <c r="KTE504" s="658"/>
      <c r="KTF504" s="658"/>
      <c r="KTG504" s="658"/>
      <c r="KTH504" s="658"/>
      <c r="KTI504" s="658"/>
      <c r="KTJ504" s="658"/>
      <c r="KTK504" s="658"/>
      <c r="KTL504" s="658"/>
      <c r="KTM504" s="658"/>
      <c r="KTN504" s="658"/>
      <c r="KTO504" s="658"/>
      <c r="KTP504" s="658"/>
      <c r="KTQ504" s="658"/>
      <c r="KTR504" s="658"/>
      <c r="KTS504" s="658"/>
      <c r="KTT504" s="658"/>
      <c r="KTU504" s="658"/>
      <c r="KTV504" s="658"/>
      <c r="KTW504" s="658"/>
      <c r="KTX504" s="658"/>
      <c r="KTY504" s="658"/>
      <c r="KTZ504" s="658"/>
      <c r="KUA504" s="658"/>
      <c r="KUB504" s="658"/>
      <c r="KUC504" s="658"/>
      <c r="KUD504" s="658"/>
      <c r="KUE504" s="658"/>
      <c r="KUF504" s="658"/>
      <c r="KUG504" s="658"/>
      <c r="KUH504" s="658"/>
      <c r="KUI504" s="658"/>
      <c r="KUJ504" s="658"/>
      <c r="KUK504" s="658"/>
      <c r="KUL504" s="658"/>
      <c r="KUM504" s="658"/>
      <c r="KUN504" s="658"/>
      <c r="KUO504" s="658"/>
      <c r="KUP504" s="658"/>
      <c r="KUQ504" s="658"/>
      <c r="KUR504" s="658"/>
      <c r="KUS504" s="658"/>
      <c r="KUT504" s="658"/>
      <c r="KUU504" s="658"/>
      <c r="KUV504" s="658"/>
      <c r="KUW504" s="658"/>
      <c r="KUX504" s="658"/>
      <c r="KUY504" s="658"/>
      <c r="KUZ504" s="658"/>
      <c r="KVA504" s="658"/>
      <c r="KVB504" s="658"/>
      <c r="KVC504" s="658"/>
      <c r="KVD504" s="658"/>
      <c r="KVE504" s="658"/>
      <c r="KVF504" s="658"/>
      <c r="KVG504" s="658"/>
      <c r="KVH504" s="658"/>
      <c r="KVI504" s="658"/>
      <c r="KVJ504" s="658"/>
      <c r="KVK504" s="658"/>
      <c r="KVL504" s="658"/>
      <c r="KVM504" s="658"/>
      <c r="KVN504" s="658"/>
      <c r="KVO504" s="658"/>
      <c r="KVP504" s="658"/>
      <c r="KVQ504" s="658"/>
      <c r="KVR504" s="658"/>
      <c r="KVS504" s="658"/>
      <c r="KVT504" s="658"/>
      <c r="KVU504" s="658"/>
      <c r="KVV504" s="658"/>
      <c r="KVW504" s="658"/>
      <c r="KVX504" s="658"/>
      <c r="KVY504" s="658"/>
      <c r="KVZ504" s="658"/>
      <c r="KWA504" s="658"/>
      <c r="KWB504" s="658"/>
      <c r="KWC504" s="658"/>
      <c r="KWD504" s="658"/>
      <c r="KWE504" s="658"/>
      <c r="KWF504" s="658"/>
      <c r="KWG504" s="658"/>
      <c r="KWH504" s="658"/>
      <c r="KWI504" s="658"/>
      <c r="KWJ504" s="658"/>
      <c r="KWK504" s="658"/>
      <c r="KWL504" s="658"/>
      <c r="KWM504" s="658"/>
      <c r="KWN504" s="658"/>
      <c r="KWO504" s="658"/>
      <c r="KWP504" s="658"/>
      <c r="KWQ504" s="658"/>
      <c r="KWR504" s="658"/>
      <c r="KWS504" s="658"/>
      <c r="KWT504" s="658"/>
      <c r="KWU504" s="658"/>
      <c r="KWV504" s="658"/>
      <c r="KWW504" s="658"/>
      <c r="KWX504" s="658"/>
      <c r="KWY504" s="658"/>
      <c r="KWZ504" s="658"/>
      <c r="KXA504" s="658"/>
      <c r="KXB504" s="658"/>
      <c r="KXC504" s="658"/>
      <c r="KXD504" s="658"/>
      <c r="KXE504" s="658"/>
      <c r="KXF504" s="658"/>
      <c r="KXG504" s="658"/>
      <c r="KXH504" s="658"/>
      <c r="KXI504" s="658"/>
      <c r="KXJ504" s="658"/>
      <c r="KXK504" s="658"/>
      <c r="KXL504" s="658"/>
      <c r="KXM504" s="658"/>
      <c r="KXN504" s="658"/>
      <c r="KXO504" s="658"/>
      <c r="KXP504" s="658"/>
      <c r="KXQ504" s="658"/>
      <c r="KXR504" s="658"/>
      <c r="KXS504" s="658"/>
      <c r="KXT504" s="658"/>
      <c r="KXU504" s="658"/>
      <c r="KXV504" s="658"/>
      <c r="KXW504" s="658"/>
      <c r="KXX504" s="658"/>
      <c r="KXY504" s="658"/>
      <c r="KXZ504" s="658"/>
      <c r="KYA504" s="658"/>
      <c r="KYB504" s="658"/>
      <c r="KYC504" s="658"/>
      <c r="KYD504" s="658"/>
      <c r="KYE504" s="658"/>
      <c r="KYF504" s="658"/>
      <c r="KYG504" s="658"/>
      <c r="KYH504" s="658"/>
      <c r="KYI504" s="658"/>
      <c r="KYJ504" s="658"/>
      <c r="KYK504" s="658"/>
      <c r="KYL504" s="658"/>
      <c r="KYM504" s="658"/>
      <c r="KYN504" s="658"/>
      <c r="KYO504" s="658"/>
      <c r="KYP504" s="658"/>
      <c r="KYQ504" s="658"/>
      <c r="KYR504" s="658"/>
      <c r="KYS504" s="658"/>
      <c r="KYT504" s="658"/>
      <c r="KYU504" s="658"/>
      <c r="KYV504" s="658"/>
      <c r="KYW504" s="658"/>
      <c r="KYX504" s="658"/>
      <c r="KYY504" s="658"/>
      <c r="KYZ504" s="658"/>
      <c r="KZA504" s="658"/>
      <c r="KZB504" s="658"/>
      <c r="KZC504" s="658"/>
      <c r="KZD504" s="658"/>
      <c r="KZE504" s="658"/>
      <c r="KZF504" s="658"/>
      <c r="KZG504" s="658"/>
      <c r="KZH504" s="658"/>
      <c r="KZI504" s="658"/>
      <c r="KZJ504" s="658"/>
      <c r="KZK504" s="658"/>
      <c r="KZL504" s="658"/>
      <c r="KZM504" s="658"/>
      <c r="KZN504" s="658"/>
      <c r="KZO504" s="658"/>
      <c r="KZP504" s="658"/>
      <c r="KZQ504" s="658"/>
      <c r="KZR504" s="658"/>
      <c r="KZS504" s="658"/>
      <c r="KZT504" s="658"/>
      <c r="KZU504" s="658"/>
      <c r="KZV504" s="658"/>
      <c r="KZW504" s="658"/>
      <c r="KZX504" s="658"/>
      <c r="KZY504" s="658"/>
      <c r="KZZ504" s="658"/>
      <c r="LAA504" s="658"/>
      <c r="LAB504" s="658"/>
      <c r="LAC504" s="658"/>
      <c r="LAD504" s="658"/>
      <c r="LAE504" s="658"/>
      <c r="LAF504" s="658"/>
      <c r="LAG504" s="658"/>
      <c r="LAH504" s="658"/>
      <c r="LAI504" s="658"/>
      <c r="LAJ504" s="658"/>
      <c r="LAK504" s="658"/>
      <c r="LAL504" s="658"/>
      <c r="LAM504" s="658"/>
      <c r="LAN504" s="658"/>
      <c r="LAO504" s="658"/>
      <c r="LAP504" s="658"/>
      <c r="LAQ504" s="658"/>
      <c r="LAR504" s="658"/>
      <c r="LAS504" s="658"/>
      <c r="LAT504" s="658"/>
      <c r="LAU504" s="658"/>
      <c r="LAV504" s="658"/>
      <c r="LAW504" s="658"/>
      <c r="LAX504" s="658"/>
      <c r="LAY504" s="658"/>
      <c r="LAZ504" s="658"/>
      <c r="LBA504" s="658"/>
      <c r="LBB504" s="658"/>
      <c r="LBC504" s="658"/>
      <c r="LBD504" s="658"/>
      <c r="LBE504" s="658"/>
      <c r="LBF504" s="658"/>
      <c r="LBG504" s="658"/>
      <c r="LBH504" s="658"/>
      <c r="LBI504" s="658"/>
      <c r="LBJ504" s="658"/>
      <c r="LBK504" s="658"/>
      <c r="LBL504" s="658"/>
      <c r="LBM504" s="658"/>
      <c r="LBN504" s="658"/>
      <c r="LBO504" s="658"/>
      <c r="LBP504" s="658"/>
      <c r="LBQ504" s="658"/>
      <c r="LBR504" s="658"/>
      <c r="LBS504" s="658"/>
      <c r="LBT504" s="658"/>
      <c r="LBU504" s="658"/>
      <c r="LBV504" s="658"/>
      <c r="LBW504" s="658"/>
      <c r="LBX504" s="658"/>
      <c r="LBY504" s="658"/>
      <c r="LBZ504" s="658"/>
      <c r="LCA504" s="658"/>
    </row>
    <row r="505" spans="1:8191" s="170" customFormat="1" hidden="1" x14ac:dyDescent="0.2">
      <c r="A505" s="183"/>
      <c r="B505" s="661"/>
      <c r="C505" s="646" t="s">
        <v>334</v>
      </c>
      <c r="D505" s="646" t="s">
        <v>335</v>
      </c>
      <c r="E505" s="547" t="s">
        <v>124</v>
      </c>
      <c r="F505" s="456">
        <v>112104053</v>
      </c>
      <c r="G505" s="457">
        <v>112104053</v>
      </c>
      <c r="H505" s="456">
        <v>0</v>
      </c>
      <c r="I505" s="456">
        <v>0</v>
      </c>
      <c r="J505" s="457">
        <v>0</v>
      </c>
      <c r="K505" s="456">
        <v>0</v>
      </c>
      <c r="L505" s="456">
        <v>0</v>
      </c>
      <c r="M505" s="456">
        <v>0</v>
      </c>
      <c r="N505" s="456">
        <v>0</v>
      </c>
      <c r="O505" s="458"/>
    </row>
    <row r="506" spans="1:8191" s="170" customFormat="1" hidden="1" x14ac:dyDescent="0.2">
      <c r="A506" s="183"/>
      <c r="B506" s="661"/>
      <c r="C506" s="646"/>
      <c r="D506" s="646" t="s">
        <v>335</v>
      </c>
      <c r="E506" s="547" t="s">
        <v>129</v>
      </c>
      <c r="F506" s="456">
        <v>259533748</v>
      </c>
      <c r="G506" s="457">
        <v>259533748</v>
      </c>
      <c r="H506" s="456">
        <v>0</v>
      </c>
      <c r="I506" s="456">
        <v>0</v>
      </c>
      <c r="J506" s="457">
        <v>0</v>
      </c>
      <c r="K506" s="456">
        <v>0</v>
      </c>
      <c r="L506" s="456">
        <v>0</v>
      </c>
      <c r="M506" s="456">
        <v>0</v>
      </c>
      <c r="N506" s="456">
        <v>0</v>
      </c>
      <c r="O506" s="458"/>
    </row>
    <row r="507" spans="1:8191" s="170" customFormat="1" x14ac:dyDescent="0.2">
      <c r="A507" s="183"/>
      <c r="B507" s="661"/>
      <c r="C507" s="646"/>
      <c r="D507" s="646" t="s">
        <v>335</v>
      </c>
      <c r="E507" s="543" t="s">
        <v>125</v>
      </c>
      <c r="F507" s="456">
        <v>73160</v>
      </c>
      <c r="G507" s="457">
        <v>0</v>
      </c>
      <c r="H507" s="456">
        <v>73160</v>
      </c>
      <c r="I507" s="456">
        <v>0</v>
      </c>
      <c r="J507" s="457">
        <v>73160</v>
      </c>
      <c r="K507" s="456">
        <v>0</v>
      </c>
      <c r="L507" s="456">
        <v>0</v>
      </c>
      <c r="M507" s="456">
        <v>0</v>
      </c>
      <c r="N507" s="456">
        <v>73160</v>
      </c>
      <c r="O507" s="458"/>
    </row>
    <row r="508" spans="1:8191" s="170" customFormat="1" hidden="1" x14ac:dyDescent="0.2">
      <c r="A508" s="183"/>
      <c r="B508" s="661"/>
      <c r="C508" s="646"/>
      <c r="D508" s="646" t="s">
        <v>335</v>
      </c>
      <c r="E508" s="547" t="s">
        <v>130</v>
      </c>
      <c r="F508" s="456">
        <v>2445408</v>
      </c>
      <c r="G508" s="457">
        <v>2445408</v>
      </c>
      <c r="H508" s="456">
        <v>0</v>
      </c>
      <c r="I508" s="456">
        <v>0</v>
      </c>
      <c r="J508" s="457">
        <v>0</v>
      </c>
      <c r="K508" s="456">
        <v>0</v>
      </c>
      <c r="L508" s="456">
        <v>0</v>
      </c>
      <c r="M508" s="456">
        <v>0</v>
      </c>
      <c r="N508" s="456">
        <v>0</v>
      </c>
      <c r="O508" s="458"/>
    </row>
    <row r="509" spans="1:8191" s="170" customFormat="1" hidden="1" x14ac:dyDescent="0.2">
      <c r="A509" s="183"/>
      <c r="B509" s="661"/>
      <c r="C509" s="646"/>
      <c r="D509" s="646" t="s">
        <v>335</v>
      </c>
      <c r="E509" s="547" t="s">
        <v>132</v>
      </c>
      <c r="F509" s="456">
        <v>43769983</v>
      </c>
      <c r="G509" s="457">
        <v>43769983</v>
      </c>
      <c r="H509" s="456">
        <v>0</v>
      </c>
      <c r="I509" s="456">
        <v>0</v>
      </c>
      <c r="J509" s="457">
        <v>0</v>
      </c>
      <c r="K509" s="456">
        <v>0</v>
      </c>
      <c r="L509" s="456">
        <v>0</v>
      </c>
      <c r="M509" s="456">
        <v>0</v>
      </c>
      <c r="N509" s="456">
        <v>0</v>
      </c>
      <c r="O509" s="458"/>
    </row>
    <row r="510" spans="1:8191" s="170" customFormat="1" hidden="1" x14ac:dyDescent="0.2">
      <c r="A510" s="183"/>
      <c r="B510" s="661"/>
      <c r="C510" s="646" t="s">
        <v>336</v>
      </c>
      <c r="D510" s="646" t="s">
        <v>337</v>
      </c>
      <c r="E510" s="547" t="s">
        <v>124</v>
      </c>
      <c r="F510" s="456">
        <v>142873814</v>
      </c>
      <c r="G510" s="457">
        <v>142873814</v>
      </c>
      <c r="H510" s="456">
        <v>0</v>
      </c>
      <c r="I510" s="456">
        <v>0</v>
      </c>
      <c r="J510" s="457">
        <v>0</v>
      </c>
      <c r="K510" s="456">
        <v>0</v>
      </c>
      <c r="L510" s="456">
        <v>0</v>
      </c>
      <c r="M510" s="456">
        <v>0</v>
      </c>
      <c r="N510" s="456">
        <v>0</v>
      </c>
      <c r="O510" s="458"/>
    </row>
    <row r="511" spans="1:8191" s="170" customFormat="1" hidden="1" x14ac:dyDescent="0.2">
      <c r="A511" s="183"/>
      <c r="B511" s="661"/>
      <c r="C511" s="646"/>
      <c r="D511" s="646" t="s">
        <v>337</v>
      </c>
      <c r="E511" s="547" t="s">
        <v>136</v>
      </c>
      <c r="F511" s="456">
        <v>281108497</v>
      </c>
      <c r="G511" s="457">
        <v>281108497</v>
      </c>
      <c r="H511" s="456">
        <v>0</v>
      </c>
      <c r="I511" s="456">
        <v>0</v>
      </c>
      <c r="J511" s="457">
        <v>0</v>
      </c>
      <c r="K511" s="456">
        <v>0</v>
      </c>
      <c r="L511" s="456">
        <v>0</v>
      </c>
      <c r="M511" s="456">
        <v>0</v>
      </c>
      <c r="N511" s="456">
        <v>0</v>
      </c>
      <c r="O511" s="458"/>
    </row>
    <row r="512" spans="1:8191" s="170" customFormat="1" hidden="1" x14ac:dyDescent="0.2">
      <c r="A512" s="183"/>
      <c r="B512" s="661"/>
      <c r="C512" s="646"/>
      <c r="D512" s="646" t="s">
        <v>337</v>
      </c>
      <c r="E512" s="543" t="s">
        <v>125</v>
      </c>
      <c r="F512" s="456">
        <v>171167</v>
      </c>
      <c r="G512" s="457">
        <v>171167</v>
      </c>
      <c r="H512" s="456">
        <v>0</v>
      </c>
      <c r="I512" s="456">
        <v>0</v>
      </c>
      <c r="J512" s="457">
        <v>0</v>
      </c>
      <c r="K512" s="456">
        <v>0</v>
      </c>
      <c r="L512" s="456">
        <v>0</v>
      </c>
      <c r="M512" s="456">
        <v>0</v>
      </c>
      <c r="N512" s="456">
        <v>0</v>
      </c>
      <c r="O512" s="458"/>
    </row>
    <row r="513" spans="1:15" s="170" customFormat="1" hidden="1" x14ac:dyDescent="0.2">
      <c r="A513" s="183"/>
      <c r="B513" s="661"/>
      <c r="C513" s="646"/>
      <c r="D513" s="646" t="s">
        <v>337</v>
      </c>
      <c r="E513" s="547" t="s">
        <v>131</v>
      </c>
      <c r="F513" s="456">
        <v>3674240</v>
      </c>
      <c r="G513" s="457">
        <v>3674240</v>
      </c>
      <c r="H513" s="456">
        <v>0</v>
      </c>
      <c r="I513" s="456">
        <v>0</v>
      </c>
      <c r="J513" s="457">
        <v>0</v>
      </c>
      <c r="K513" s="456">
        <v>0</v>
      </c>
      <c r="L513" s="456">
        <v>0</v>
      </c>
      <c r="M513" s="456">
        <v>0</v>
      </c>
      <c r="N513" s="456">
        <v>0</v>
      </c>
      <c r="O513" s="458"/>
    </row>
    <row r="514" spans="1:15" s="170" customFormat="1" hidden="1" x14ac:dyDescent="0.2">
      <c r="A514" s="183"/>
      <c r="B514" s="661"/>
      <c r="C514" s="646"/>
      <c r="D514" s="646" t="s">
        <v>337</v>
      </c>
      <c r="E514" s="547" t="s">
        <v>132</v>
      </c>
      <c r="F514" s="456">
        <v>59171964</v>
      </c>
      <c r="G514" s="457">
        <v>59171964</v>
      </c>
      <c r="H514" s="456">
        <v>0</v>
      </c>
      <c r="I514" s="456">
        <v>0</v>
      </c>
      <c r="J514" s="457">
        <v>0</v>
      </c>
      <c r="K514" s="456">
        <v>0</v>
      </c>
      <c r="L514" s="456">
        <v>0</v>
      </c>
      <c r="M514" s="456">
        <v>0</v>
      </c>
      <c r="N514" s="456">
        <v>0</v>
      </c>
      <c r="O514" s="458"/>
    </row>
    <row r="515" spans="1:15" s="170" customFormat="1" hidden="1" x14ac:dyDescent="0.2">
      <c r="A515" s="183"/>
      <c r="B515" s="661"/>
      <c r="C515" s="646" t="s">
        <v>338</v>
      </c>
      <c r="D515" s="646" t="s">
        <v>2951</v>
      </c>
      <c r="E515" s="547" t="s">
        <v>124</v>
      </c>
      <c r="F515" s="456">
        <v>268062060</v>
      </c>
      <c r="G515" s="457">
        <v>268062060</v>
      </c>
      <c r="H515" s="456">
        <v>0</v>
      </c>
      <c r="I515" s="456">
        <v>0</v>
      </c>
      <c r="J515" s="457">
        <v>0</v>
      </c>
      <c r="K515" s="456">
        <v>0</v>
      </c>
      <c r="L515" s="456">
        <v>0</v>
      </c>
      <c r="M515" s="456">
        <v>0</v>
      </c>
      <c r="N515" s="456">
        <v>0</v>
      </c>
      <c r="O515" s="458"/>
    </row>
    <row r="516" spans="1:15" s="170" customFormat="1" hidden="1" x14ac:dyDescent="0.2">
      <c r="A516" s="183"/>
      <c r="B516" s="661"/>
      <c r="C516" s="646"/>
      <c r="D516" s="646" t="s">
        <v>2951</v>
      </c>
      <c r="E516" s="547" t="s">
        <v>136</v>
      </c>
      <c r="F516" s="456">
        <v>109831287</v>
      </c>
      <c r="G516" s="457">
        <v>109831287</v>
      </c>
      <c r="H516" s="456">
        <v>0</v>
      </c>
      <c r="I516" s="456">
        <v>0</v>
      </c>
      <c r="J516" s="457">
        <v>0</v>
      </c>
      <c r="K516" s="456">
        <v>0</v>
      </c>
      <c r="L516" s="456">
        <v>0</v>
      </c>
      <c r="M516" s="456">
        <v>0</v>
      </c>
      <c r="N516" s="456">
        <v>0</v>
      </c>
      <c r="O516" s="458"/>
    </row>
    <row r="517" spans="1:15" s="170" customFormat="1" hidden="1" x14ac:dyDescent="0.2">
      <c r="A517" s="183"/>
      <c r="B517" s="661"/>
      <c r="C517" s="646"/>
      <c r="D517" s="646" t="s">
        <v>2951</v>
      </c>
      <c r="E517" s="543" t="s">
        <v>125</v>
      </c>
      <c r="F517" s="456">
        <v>38632</v>
      </c>
      <c r="G517" s="457">
        <v>38632</v>
      </c>
      <c r="H517" s="456">
        <v>0</v>
      </c>
      <c r="I517" s="456">
        <v>0</v>
      </c>
      <c r="J517" s="457">
        <v>0</v>
      </c>
      <c r="K517" s="456">
        <v>0</v>
      </c>
      <c r="L517" s="456">
        <v>0</v>
      </c>
      <c r="M517" s="456">
        <v>0</v>
      </c>
      <c r="N517" s="456">
        <v>0</v>
      </c>
      <c r="O517" s="458"/>
    </row>
    <row r="518" spans="1:15" s="170" customFormat="1" hidden="1" x14ac:dyDescent="0.2">
      <c r="A518" s="183"/>
      <c r="B518" s="661"/>
      <c r="C518" s="646"/>
      <c r="D518" s="646" t="s">
        <v>2951</v>
      </c>
      <c r="E518" s="547" t="s">
        <v>131</v>
      </c>
      <c r="F518" s="456">
        <v>579909</v>
      </c>
      <c r="G518" s="457">
        <v>579909</v>
      </c>
      <c r="H518" s="456">
        <v>0</v>
      </c>
      <c r="I518" s="456">
        <v>0</v>
      </c>
      <c r="J518" s="457">
        <v>0</v>
      </c>
      <c r="K518" s="456">
        <v>0</v>
      </c>
      <c r="L518" s="456">
        <v>0</v>
      </c>
      <c r="M518" s="456">
        <v>0</v>
      </c>
      <c r="N518" s="456">
        <v>0</v>
      </c>
      <c r="O518" s="458"/>
    </row>
    <row r="519" spans="1:15" s="170" customFormat="1" hidden="1" x14ac:dyDescent="0.2">
      <c r="A519" s="183"/>
      <c r="B519" s="661"/>
      <c r="C519" s="646"/>
      <c r="D519" s="646" t="s">
        <v>2951</v>
      </c>
      <c r="E519" s="547" t="s">
        <v>126</v>
      </c>
      <c r="F519" s="456">
        <v>46026298</v>
      </c>
      <c r="G519" s="457">
        <v>46026298</v>
      </c>
      <c r="H519" s="456">
        <v>0</v>
      </c>
      <c r="I519" s="456">
        <v>0</v>
      </c>
      <c r="J519" s="457">
        <v>0</v>
      </c>
      <c r="K519" s="456">
        <v>0</v>
      </c>
      <c r="L519" s="456">
        <v>0</v>
      </c>
      <c r="M519" s="456">
        <v>0</v>
      </c>
      <c r="N519" s="456">
        <v>0</v>
      </c>
      <c r="O519" s="458"/>
    </row>
    <row r="520" spans="1:15" s="170" customFormat="1" hidden="1" x14ac:dyDescent="0.2">
      <c r="A520" s="183"/>
      <c r="B520" s="661"/>
      <c r="C520" s="646" t="s">
        <v>339</v>
      </c>
      <c r="D520" s="646" t="s">
        <v>3051</v>
      </c>
      <c r="E520" s="547" t="s">
        <v>124</v>
      </c>
      <c r="F520" s="456">
        <v>134671964</v>
      </c>
      <c r="G520" s="457">
        <v>134671964</v>
      </c>
      <c r="H520" s="456">
        <v>0</v>
      </c>
      <c r="I520" s="456">
        <v>0</v>
      </c>
      <c r="J520" s="457">
        <v>0</v>
      </c>
      <c r="K520" s="456">
        <v>0</v>
      </c>
      <c r="L520" s="456">
        <v>0</v>
      </c>
      <c r="M520" s="456">
        <v>0</v>
      </c>
      <c r="N520" s="456">
        <v>0</v>
      </c>
      <c r="O520" s="458"/>
    </row>
    <row r="521" spans="1:15" s="170" customFormat="1" hidden="1" x14ac:dyDescent="0.2">
      <c r="A521" s="183"/>
      <c r="B521" s="661"/>
      <c r="C521" s="646"/>
      <c r="D521" s="646" t="s">
        <v>3051</v>
      </c>
      <c r="E521" s="547" t="s">
        <v>129</v>
      </c>
      <c r="F521" s="456">
        <v>312998994</v>
      </c>
      <c r="G521" s="457">
        <v>312998994</v>
      </c>
      <c r="H521" s="456">
        <v>0</v>
      </c>
      <c r="I521" s="456">
        <v>0</v>
      </c>
      <c r="J521" s="457">
        <v>0</v>
      </c>
      <c r="K521" s="456">
        <v>0</v>
      </c>
      <c r="L521" s="456">
        <v>0</v>
      </c>
      <c r="M521" s="456">
        <v>0</v>
      </c>
      <c r="N521" s="456">
        <v>0</v>
      </c>
      <c r="O521" s="458"/>
    </row>
    <row r="522" spans="1:15" s="170" customFormat="1" hidden="1" x14ac:dyDescent="0.2">
      <c r="A522" s="183"/>
      <c r="B522" s="661"/>
      <c r="C522" s="646"/>
      <c r="D522" s="646" t="s">
        <v>3051</v>
      </c>
      <c r="E522" s="547" t="s">
        <v>125</v>
      </c>
      <c r="F522" s="456">
        <v>90000</v>
      </c>
      <c r="G522" s="457">
        <v>90000</v>
      </c>
      <c r="H522" s="456">
        <v>0</v>
      </c>
      <c r="I522" s="456">
        <v>0</v>
      </c>
      <c r="J522" s="457">
        <v>0</v>
      </c>
      <c r="K522" s="456">
        <v>0</v>
      </c>
      <c r="L522" s="456">
        <v>0</v>
      </c>
      <c r="M522" s="456">
        <v>0</v>
      </c>
      <c r="N522" s="456">
        <v>0</v>
      </c>
      <c r="O522" s="458"/>
    </row>
    <row r="523" spans="1:15" s="170" customFormat="1" hidden="1" x14ac:dyDescent="0.2">
      <c r="A523" s="183"/>
      <c r="B523" s="661"/>
      <c r="C523" s="646"/>
      <c r="D523" s="646" t="s">
        <v>3051</v>
      </c>
      <c r="E523" s="543" t="s">
        <v>130</v>
      </c>
      <c r="F523" s="456">
        <v>926424</v>
      </c>
      <c r="G523" s="457">
        <v>926424</v>
      </c>
      <c r="H523" s="456">
        <v>0</v>
      </c>
      <c r="I523" s="456">
        <v>0</v>
      </c>
      <c r="J523" s="457">
        <v>0</v>
      </c>
      <c r="K523" s="456">
        <v>0</v>
      </c>
      <c r="L523" s="456">
        <v>0</v>
      </c>
      <c r="M523" s="456">
        <v>0</v>
      </c>
      <c r="N523" s="456">
        <v>0</v>
      </c>
      <c r="O523" s="458"/>
    </row>
    <row r="524" spans="1:15" s="170" customFormat="1" hidden="1" x14ac:dyDescent="0.2">
      <c r="A524" s="183"/>
      <c r="B524" s="661"/>
      <c r="C524" s="646"/>
      <c r="D524" s="646" t="s">
        <v>3051</v>
      </c>
      <c r="E524" s="547" t="s">
        <v>131</v>
      </c>
      <c r="F524" s="456">
        <v>3349748</v>
      </c>
      <c r="G524" s="457">
        <v>3349748</v>
      </c>
      <c r="H524" s="456">
        <v>0</v>
      </c>
      <c r="I524" s="456">
        <v>0</v>
      </c>
      <c r="J524" s="457">
        <v>0</v>
      </c>
      <c r="K524" s="456">
        <v>0</v>
      </c>
      <c r="L524" s="456">
        <v>0</v>
      </c>
      <c r="M524" s="456">
        <v>0</v>
      </c>
      <c r="N524" s="456">
        <v>0</v>
      </c>
      <c r="O524" s="458"/>
    </row>
    <row r="525" spans="1:15" s="170" customFormat="1" hidden="1" x14ac:dyDescent="0.2">
      <c r="A525" s="183"/>
      <c r="B525" s="661"/>
      <c r="C525" s="646"/>
      <c r="D525" s="646" t="s">
        <v>3051</v>
      </c>
      <c r="E525" s="547" t="s">
        <v>126</v>
      </c>
      <c r="F525" s="456">
        <v>62918604</v>
      </c>
      <c r="G525" s="457">
        <v>62918604</v>
      </c>
      <c r="H525" s="456">
        <v>0</v>
      </c>
      <c r="I525" s="456">
        <v>0</v>
      </c>
      <c r="J525" s="457">
        <v>0</v>
      </c>
      <c r="K525" s="456">
        <v>0</v>
      </c>
      <c r="L525" s="456">
        <v>0</v>
      </c>
      <c r="M525" s="456">
        <v>0</v>
      </c>
      <c r="N525" s="456">
        <v>0</v>
      </c>
      <c r="O525" s="458"/>
    </row>
    <row r="526" spans="1:15" s="170" customFormat="1" hidden="1" x14ac:dyDescent="0.2">
      <c r="A526" s="183"/>
      <c r="B526" s="661"/>
      <c r="C526" s="646" t="s">
        <v>340</v>
      </c>
      <c r="D526" s="646" t="s">
        <v>2952</v>
      </c>
      <c r="E526" s="547" t="s">
        <v>124</v>
      </c>
      <c r="F526" s="456">
        <v>253271727</v>
      </c>
      <c r="G526" s="457">
        <v>253271727</v>
      </c>
      <c r="H526" s="456">
        <v>0</v>
      </c>
      <c r="I526" s="456">
        <v>0</v>
      </c>
      <c r="J526" s="457">
        <v>0</v>
      </c>
      <c r="K526" s="456">
        <v>0</v>
      </c>
      <c r="L526" s="456">
        <v>0</v>
      </c>
      <c r="M526" s="456">
        <v>0</v>
      </c>
      <c r="N526" s="456">
        <v>0</v>
      </c>
      <c r="O526" s="458"/>
    </row>
    <row r="527" spans="1:15" s="170" customFormat="1" hidden="1" x14ac:dyDescent="0.2">
      <c r="A527" s="183"/>
      <c r="B527" s="661"/>
      <c r="C527" s="646"/>
      <c r="D527" s="646" t="s">
        <v>2952</v>
      </c>
      <c r="E527" s="543" t="s">
        <v>129</v>
      </c>
      <c r="F527" s="456">
        <v>250000000</v>
      </c>
      <c r="G527" s="457">
        <v>250000000</v>
      </c>
      <c r="H527" s="456">
        <v>0</v>
      </c>
      <c r="I527" s="456">
        <v>0</v>
      </c>
      <c r="J527" s="457">
        <v>0</v>
      </c>
      <c r="K527" s="456">
        <v>0</v>
      </c>
      <c r="L527" s="456">
        <v>0</v>
      </c>
      <c r="M527" s="456">
        <v>0</v>
      </c>
      <c r="N527" s="456">
        <v>0</v>
      </c>
      <c r="O527" s="458"/>
    </row>
    <row r="528" spans="1:15" s="170" customFormat="1" hidden="1" x14ac:dyDescent="0.2">
      <c r="A528" s="183"/>
      <c r="B528" s="661"/>
      <c r="C528" s="646"/>
      <c r="D528" s="646" t="s">
        <v>2952</v>
      </c>
      <c r="E528" s="547" t="s">
        <v>125</v>
      </c>
      <c r="F528" s="456">
        <v>84964</v>
      </c>
      <c r="G528" s="457">
        <v>84964</v>
      </c>
      <c r="H528" s="456">
        <v>0</v>
      </c>
      <c r="I528" s="456">
        <v>0</v>
      </c>
      <c r="J528" s="457">
        <v>0</v>
      </c>
      <c r="K528" s="456">
        <v>0</v>
      </c>
      <c r="L528" s="456">
        <v>0</v>
      </c>
      <c r="M528" s="456">
        <v>0</v>
      </c>
      <c r="N528" s="456">
        <v>0</v>
      </c>
      <c r="O528" s="458"/>
    </row>
    <row r="529" spans="1:15" s="170" customFormat="1" hidden="1" x14ac:dyDescent="0.2">
      <c r="A529" s="183"/>
      <c r="B529" s="661"/>
      <c r="C529" s="646"/>
      <c r="D529" s="646" t="s">
        <v>2952</v>
      </c>
      <c r="E529" s="547" t="s">
        <v>132</v>
      </c>
      <c r="F529" s="456">
        <v>66725180</v>
      </c>
      <c r="G529" s="457">
        <v>66725180</v>
      </c>
      <c r="H529" s="456">
        <v>0</v>
      </c>
      <c r="I529" s="456">
        <v>0</v>
      </c>
      <c r="J529" s="457">
        <v>0</v>
      </c>
      <c r="K529" s="456">
        <v>0</v>
      </c>
      <c r="L529" s="456">
        <v>0</v>
      </c>
      <c r="M529" s="456">
        <v>0</v>
      </c>
      <c r="N529" s="456">
        <v>0</v>
      </c>
      <c r="O529" s="458"/>
    </row>
    <row r="530" spans="1:15" s="170" customFormat="1" hidden="1" x14ac:dyDescent="0.2">
      <c r="A530" s="183"/>
      <c r="B530" s="661"/>
      <c r="C530" s="646" t="s">
        <v>341</v>
      </c>
      <c r="D530" s="646" t="s">
        <v>342</v>
      </c>
      <c r="E530" s="547" t="s">
        <v>124</v>
      </c>
      <c r="F530" s="456">
        <v>247172843</v>
      </c>
      <c r="G530" s="457">
        <v>247172843</v>
      </c>
      <c r="H530" s="456">
        <v>0</v>
      </c>
      <c r="I530" s="456">
        <v>0</v>
      </c>
      <c r="J530" s="457">
        <v>0</v>
      </c>
      <c r="K530" s="456">
        <v>0</v>
      </c>
      <c r="L530" s="456">
        <v>0</v>
      </c>
      <c r="M530" s="456">
        <v>0</v>
      </c>
      <c r="N530" s="456">
        <v>0</v>
      </c>
      <c r="O530" s="458"/>
    </row>
    <row r="531" spans="1:15" s="170" customFormat="1" hidden="1" x14ac:dyDescent="0.2">
      <c r="A531" s="183"/>
      <c r="B531" s="661"/>
      <c r="C531" s="646"/>
      <c r="D531" s="646" t="s">
        <v>342</v>
      </c>
      <c r="E531" s="543" t="s">
        <v>129</v>
      </c>
      <c r="F531" s="456">
        <v>103299797</v>
      </c>
      <c r="G531" s="457">
        <v>103299797</v>
      </c>
      <c r="H531" s="456">
        <v>0</v>
      </c>
      <c r="I531" s="456">
        <v>0</v>
      </c>
      <c r="J531" s="457">
        <v>0</v>
      </c>
      <c r="K531" s="456">
        <v>0</v>
      </c>
      <c r="L531" s="456">
        <v>0</v>
      </c>
      <c r="M531" s="456">
        <v>0</v>
      </c>
      <c r="N531" s="456">
        <v>0</v>
      </c>
      <c r="O531" s="458"/>
    </row>
    <row r="532" spans="1:15" s="170" customFormat="1" hidden="1" x14ac:dyDescent="0.2">
      <c r="A532" s="183"/>
      <c r="B532" s="661"/>
      <c r="C532" s="646"/>
      <c r="D532" s="646" t="s">
        <v>342</v>
      </c>
      <c r="E532" s="547" t="s">
        <v>125</v>
      </c>
      <c r="F532" s="456">
        <v>143436</v>
      </c>
      <c r="G532" s="457">
        <v>143436</v>
      </c>
      <c r="H532" s="456">
        <v>0</v>
      </c>
      <c r="I532" s="456">
        <v>0</v>
      </c>
      <c r="J532" s="457">
        <v>0</v>
      </c>
      <c r="K532" s="456">
        <v>0</v>
      </c>
      <c r="L532" s="456">
        <v>0</v>
      </c>
      <c r="M532" s="456">
        <v>0</v>
      </c>
      <c r="N532" s="456">
        <v>0</v>
      </c>
      <c r="O532" s="458"/>
    </row>
    <row r="533" spans="1:15" s="170" customFormat="1" hidden="1" x14ac:dyDescent="0.2">
      <c r="A533" s="183"/>
      <c r="B533" s="661"/>
      <c r="C533" s="646"/>
      <c r="D533" s="646" t="s">
        <v>342</v>
      </c>
      <c r="E533" s="547" t="s">
        <v>132</v>
      </c>
      <c r="F533" s="456">
        <v>55827157</v>
      </c>
      <c r="G533" s="457">
        <v>55827157</v>
      </c>
      <c r="H533" s="456">
        <v>0</v>
      </c>
      <c r="I533" s="456">
        <v>0</v>
      </c>
      <c r="J533" s="457">
        <v>0</v>
      </c>
      <c r="K533" s="456">
        <v>0</v>
      </c>
      <c r="L533" s="456">
        <v>0</v>
      </c>
      <c r="M533" s="456">
        <v>0</v>
      </c>
      <c r="N533" s="456">
        <v>0</v>
      </c>
      <c r="O533" s="458"/>
    </row>
    <row r="534" spans="1:15" s="170" customFormat="1" hidden="1" x14ac:dyDescent="0.2">
      <c r="A534" s="183"/>
      <c r="B534" s="661"/>
      <c r="C534" s="646" t="s">
        <v>343</v>
      </c>
      <c r="D534" s="646" t="s">
        <v>344</v>
      </c>
      <c r="E534" s="547" t="s">
        <v>124</v>
      </c>
      <c r="F534" s="456">
        <v>132667280</v>
      </c>
      <c r="G534" s="457">
        <v>132667280</v>
      </c>
      <c r="H534" s="456">
        <v>0</v>
      </c>
      <c r="I534" s="456">
        <v>0</v>
      </c>
      <c r="J534" s="457">
        <v>0</v>
      </c>
      <c r="K534" s="456">
        <v>0</v>
      </c>
      <c r="L534" s="456">
        <v>0</v>
      </c>
      <c r="M534" s="456">
        <v>0</v>
      </c>
      <c r="N534" s="456">
        <v>0</v>
      </c>
      <c r="O534" s="458"/>
    </row>
    <row r="535" spans="1:15" s="170" customFormat="1" hidden="1" x14ac:dyDescent="0.2">
      <c r="A535" s="183"/>
      <c r="B535" s="661"/>
      <c r="C535" s="646"/>
      <c r="D535" s="646" t="s">
        <v>344</v>
      </c>
      <c r="E535" s="543" t="s">
        <v>136</v>
      </c>
      <c r="F535" s="456">
        <v>303321518</v>
      </c>
      <c r="G535" s="457">
        <v>303321518</v>
      </c>
      <c r="H535" s="456">
        <v>0</v>
      </c>
      <c r="I535" s="456">
        <v>0</v>
      </c>
      <c r="J535" s="457">
        <v>0</v>
      </c>
      <c r="K535" s="456">
        <v>0</v>
      </c>
      <c r="L535" s="456">
        <v>0</v>
      </c>
      <c r="M535" s="456">
        <v>0</v>
      </c>
      <c r="N535" s="456">
        <v>0</v>
      </c>
      <c r="O535" s="458"/>
    </row>
    <row r="536" spans="1:15" s="170" customFormat="1" hidden="1" x14ac:dyDescent="0.2">
      <c r="A536" s="183"/>
      <c r="B536" s="661"/>
      <c r="C536" s="646"/>
      <c r="D536" s="646" t="s">
        <v>344</v>
      </c>
      <c r="E536" s="547" t="s">
        <v>131</v>
      </c>
      <c r="F536" s="456">
        <v>1175490</v>
      </c>
      <c r="G536" s="457">
        <v>1175490</v>
      </c>
      <c r="H536" s="456">
        <v>0</v>
      </c>
      <c r="I536" s="456">
        <v>0</v>
      </c>
      <c r="J536" s="457">
        <v>0</v>
      </c>
      <c r="K536" s="456">
        <v>0</v>
      </c>
      <c r="L536" s="456">
        <v>0</v>
      </c>
      <c r="M536" s="456">
        <v>0</v>
      </c>
      <c r="N536" s="456">
        <v>0</v>
      </c>
      <c r="O536" s="458"/>
    </row>
    <row r="537" spans="1:15" s="170" customFormat="1" hidden="1" x14ac:dyDescent="0.2">
      <c r="A537" s="183"/>
      <c r="B537" s="661"/>
      <c r="C537" s="646"/>
      <c r="D537" s="646" t="s">
        <v>344</v>
      </c>
      <c r="E537" s="547" t="s">
        <v>132</v>
      </c>
      <c r="F537" s="456">
        <v>62130562</v>
      </c>
      <c r="G537" s="457">
        <v>62130562</v>
      </c>
      <c r="H537" s="456">
        <v>0</v>
      </c>
      <c r="I537" s="456">
        <v>0</v>
      </c>
      <c r="J537" s="457">
        <v>0</v>
      </c>
      <c r="K537" s="456">
        <v>0</v>
      </c>
      <c r="L537" s="456">
        <v>0</v>
      </c>
      <c r="M537" s="456">
        <v>0</v>
      </c>
      <c r="N537" s="456">
        <v>0</v>
      </c>
      <c r="O537" s="458"/>
    </row>
    <row r="538" spans="1:15" s="170" customFormat="1" hidden="1" x14ac:dyDescent="0.2">
      <c r="A538" s="183"/>
      <c r="B538" s="661"/>
      <c r="C538" s="646" t="s">
        <v>345</v>
      </c>
      <c r="D538" s="646" t="s">
        <v>3052</v>
      </c>
      <c r="E538" s="547" t="s">
        <v>124</v>
      </c>
      <c r="F538" s="456">
        <v>184599286</v>
      </c>
      <c r="G538" s="457">
        <v>184599286</v>
      </c>
      <c r="H538" s="456">
        <v>0</v>
      </c>
      <c r="I538" s="456">
        <v>0</v>
      </c>
      <c r="J538" s="457">
        <v>0</v>
      </c>
      <c r="K538" s="456">
        <v>0</v>
      </c>
      <c r="L538" s="456">
        <v>0</v>
      </c>
      <c r="M538" s="456">
        <v>0</v>
      </c>
      <c r="N538" s="456">
        <v>0</v>
      </c>
      <c r="O538" s="458"/>
    </row>
    <row r="539" spans="1:15" s="170" customFormat="1" hidden="1" x14ac:dyDescent="0.2">
      <c r="A539" s="183"/>
      <c r="B539" s="661"/>
      <c r="C539" s="646"/>
      <c r="D539" s="646" t="s">
        <v>3052</v>
      </c>
      <c r="E539" s="547" t="s">
        <v>129</v>
      </c>
      <c r="F539" s="456">
        <v>299987461</v>
      </c>
      <c r="G539" s="457">
        <v>299987461</v>
      </c>
      <c r="H539" s="456">
        <v>0</v>
      </c>
      <c r="I539" s="456">
        <v>0</v>
      </c>
      <c r="J539" s="457">
        <v>0</v>
      </c>
      <c r="K539" s="456">
        <v>0</v>
      </c>
      <c r="L539" s="456">
        <v>0</v>
      </c>
      <c r="M539" s="456">
        <v>0</v>
      </c>
      <c r="N539" s="456">
        <v>0</v>
      </c>
      <c r="O539" s="458"/>
    </row>
    <row r="540" spans="1:15" s="170" customFormat="1" hidden="1" x14ac:dyDescent="0.2">
      <c r="A540" s="183"/>
      <c r="B540" s="661"/>
      <c r="C540" s="646"/>
      <c r="D540" s="646" t="s">
        <v>3052</v>
      </c>
      <c r="E540" s="547" t="s">
        <v>125</v>
      </c>
      <c r="F540" s="456">
        <v>149995</v>
      </c>
      <c r="G540" s="457">
        <v>149995</v>
      </c>
      <c r="H540" s="456">
        <v>0</v>
      </c>
      <c r="I540" s="456">
        <v>0</v>
      </c>
      <c r="J540" s="457">
        <v>0</v>
      </c>
      <c r="K540" s="456">
        <v>0</v>
      </c>
      <c r="L540" s="456">
        <v>0</v>
      </c>
      <c r="M540" s="456">
        <v>0</v>
      </c>
      <c r="N540" s="456">
        <v>0</v>
      </c>
      <c r="O540" s="458"/>
    </row>
    <row r="541" spans="1:15" s="170" customFormat="1" hidden="1" x14ac:dyDescent="0.2">
      <c r="A541" s="183"/>
      <c r="B541" s="661"/>
      <c r="C541" s="646"/>
      <c r="D541" s="646" t="s">
        <v>3052</v>
      </c>
      <c r="E541" s="547" t="s">
        <v>131</v>
      </c>
      <c r="F541" s="456">
        <v>2447082</v>
      </c>
      <c r="G541" s="457">
        <v>2447082</v>
      </c>
      <c r="H541" s="456">
        <v>0</v>
      </c>
      <c r="I541" s="456">
        <v>0</v>
      </c>
      <c r="J541" s="457">
        <v>0</v>
      </c>
      <c r="K541" s="456">
        <v>0</v>
      </c>
      <c r="L541" s="456">
        <v>0</v>
      </c>
      <c r="M541" s="456">
        <v>0</v>
      </c>
      <c r="N541" s="456">
        <v>0</v>
      </c>
      <c r="O541" s="458"/>
    </row>
    <row r="542" spans="1:15" s="170" customFormat="1" hidden="1" x14ac:dyDescent="0.2">
      <c r="A542" s="183"/>
      <c r="B542" s="661"/>
      <c r="C542" s="646" t="s">
        <v>346</v>
      </c>
      <c r="D542" s="646" t="s">
        <v>347</v>
      </c>
      <c r="E542" s="547" t="s">
        <v>124</v>
      </c>
      <c r="F542" s="456">
        <v>112740000</v>
      </c>
      <c r="G542" s="457">
        <v>112740000</v>
      </c>
      <c r="H542" s="456">
        <v>0</v>
      </c>
      <c r="I542" s="456">
        <v>0</v>
      </c>
      <c r="J542" s="457">
        <v>0</v>
      </c>
      <c r="K542" s="456">
        <v>0</v>
      </c>
      <c r="L542" s="456">
        <v>0</v>
      </c>
      <c r="M542" s="456">
        <v>0</v>
      </c>
      <c r="N542" s="456">
        <v>0</v>
      </c>
      <c r="O542" s="458"/>
    </row>
    <row r="543" spans="1:15" s="170" customFormat="1" hidden="1" x14ac:dyDescent="0.2">
      <c r="A543" s="183"/>
      <c r="B543" s="661"/>
      <c r="C543" s="646"/>
      <c r="D543" s="646" t="s">
        <v>347</v>
      </c>
      <c r="E543" s="547" t="s">
        <v>129</v>
      </c>
      <c r="F543" s="456">
        <v>262967473</v>
      </c>
      <c r="G543" s="457">
        <v>262967473</v>
      </c>
      <c r="H543" s="456">
        <v>0</v>
      </c>
      <c r="I543" s="456">
        <v>0</v>
      </c>
      <c r="J543" s="457">
        <v>0</v>
      </c>
      <c r="K543" s="456">
        <v>0</v>
      </c>
      <c r="L543" s="456">
        <v>0</v>
      </c>
      <c r="M543" s="456">
        <v>0</v>
      </c>
      <c r="N543" s="456">
        <v>0</v>
      </c>
      <c r="O543" s="458"/>
    </row>
    <row r="544" spans="1:15" s="170" customFormat="1" hidden="1" x14ac:dyDescent="0.2">
      <c r="A544" s="183"/>
      <c r="B544" s="661"/>
      <c r="C544" s="646"/>
      <c r="D544" s="646" t="s">
        <v>347</v>
      </c>
      <c r="E544" s="547" t="s">
        <v>125</v>
      </c>
      <c r="F544" s="456">
        <v>103408</v>
      </c>
      <c r="G544" s="457">
        <v>103408</v>
      </c>
      <c r="H544" s="456">
        <v>0</v>
      </c>
      <c r="I544" s="456">
        <v>0</v>
      </c>
      <c r="J544" s="457">
        <v>0</v>
      </c>
      <c r="K544" s="456">
        <v>0</v>
      </c>
      <c r="L544" s="456">
        <v>0</v>
      </c>
      <c r="M544" s="456">
        <v>0</v>
      </c>
      <c r="N544" s="456">
        <v>0</v>
      </c>
      <c r="O544" s="458"/>
    </row>
    <row r="545" spans="1:15" s="170" customFormat="1" hidden="1" x14ac:dyDescent="0.2">
      <c r="A545" s="183"/>
      <c r="B545" s="661"/>
      <c r="C545" s="646"/>
      <c r="D545" s="646" t="s">
        <v>347</v>
      </c>
      <c r="E545" s="547" t="s">
        <v>130</v>
      </c>
      <c r="F545" s="456">
        <v>116382</v>
      </c>
      <c r="G545" s="457">
        <v>116382</v>
      </c>
      <c r="H545" s="456">
        <v>0</v>
      </c>
      <c r="I545" s="456">
        <v>0</v>
      </c>
      <c r="J545" s="457">
        <v>0</v>
      </c>
      <c r="K545" s="456">
        <v>0</v>
      </c>
      <c r="L545" s="456">
        <v>0</v>
      </c>
      <c r="M545" s="456">
        <v>0</v>
      </c>
      <c r="N545" s="456">
        <v>0</v>
      </c>
      <c r="O545" s="458"/>
    </row>
    <row r="546" spans="1:15" s="170" customFormat="1" hidden="1" x14ac:dyDescent="0.2">
      <c r="A546" s="183"/>
      <c r="B546" s="661"/>
      <c r="C546" s="646"/>
      <c r="D546" s="646" t="s">
        <v>347</v>
      </c>
      <c r="E546" s="547" t="s">
        <v>131</v>
      </c>
      <c r="F546" s="456">
        <v>565920</v>
      </c>
      <c r="G546" s="457">
        <v>565920</v>
      </c>
      <c r="H546" s="456">
        <v>0</v>
      </c>
      <c r="I546" s="456">
        <v>0</v>
      </c>
      <c r="J546" s="457">
        <v>0</v>
      </c>
      <c r="K546" s="456">
        <v>0</v>
      </c>
      <c r="L546" s="456">
        <v>0</v>
      </c>
      <c r="M546" s="456">
        <v>0</v>
      </c>
      <c r="N546" s="456">
        <v>0</v>
      </c>
      <c r="O546" s="458"/>
    </row>
    <row r="547" spans="1:15" s="170" customFormat="1" hidden="1" x14ac:dyDescent="0.2">
      <c r="A547" s="183"/>
      <c r="B547" s="661"/>
      <c r="C547" s="646" t="s">
        <v>348</v>
      </c>
      <c r="D547" s="646" t="s">
        <v>349</v>
      </c>
      <c r="E547" s="547" t="s">
        <v>124</v>
      </c>
      <c r="F547" s="456">
        <v>291856676</v>
      </c>
      <c r="G547" s="457">
        <v>291856676</v>
      </c>
      <c r="H547" s="456">
        <v>0</v>
      </c>
      <c r="I547" s="456">
        <v>0</v>
      </c>
      <c r="J547" s="457">
        <v>0</v>
      </c>
      <c r="K547" s="456">
        <v>0</v>
      </c>
      <c r="L547" s="456">
        <v>0</v>
      </c>
      <c r="M547" s="456">
        <v>0</v>
      </c>
      <c r="N547" s="456">
        <v>0</v>
      </c>
      <c r="O547" s="458"/>
    </row>
    <row r="548" spans="1:15" s="170" customFormat="1" hidden="1" x14ac:dyDescent="0.2">
      <c r="A548" s="183"/>
      <c r="B548" s="661"/>
      <c r="C548" s="646"/>
      <c r="D548" s="646" t="s">
        <v>349</v>
      </c>
      <c r="E548" s="547" t="s">
        <v>136</v>
      </c>
      <c r="F548" s="456">
        <v>185000000</v>
      </c>
      <c r="G548" s="457">
        <v>185000000</v>
      </c>
      <c r="H548" s="456">
        <v>0</v>
      </c>
      <c r="I548" s="456">
        <v>0</v>
      </c>
      <c r="J548" s="457">
        <v>0</v>
      </c>
      <c r="K548" s="456">
        <v>0</v>
      </c>
      <c r="L548" s="456">
        <v>0</v>
      </c>
      <c r="M548" s="456">
        <v>0</v>
      </c>
      <c r="N548" s="456">
        <v>0</v>
      </c>
      <c r="O548" s="458"/>
    </row>
    <row r="549" spans="1:15" s="170" customFormat="1" hidden="1" x14ac:dyDescent="0.2">
      <c r="A549" s="183"/>
      <c r="B549" s="661"/>
      <c r="C549" s="646"/>
      <c r="D549" s="646" t="s">
        <v>349</v>
      </c>
      <c r="E549" s="547" t="s">
        <v>125</v>
      </c>
      <c r="F549" s="456">
        <v>143125</v>
      </c>
      <c r="G549" s="457">
        <v>143125</v>
      </c>
      <c r="H549" s="456">
        <v>0</v>
      </c>
      <c r="I549" s="456">
        <v>0</v>
      </c>
      <c r="J549" s="457">
        <v>0</v>
      </c>
      <c r="K549" s="456">
        <v>0</v>
      </c>
      <c r="L549" s="456">
        <v>0</v>
      </c>
      <c r="M549" s="456">
        <v>0</v>
      </c>
      <c r="N549" s="456">
        <v>0</v>
      </c>
      <c r="O549" s="458"/>
    </row>
    <row r="550" spans="1:15" s="170" customFormat="1" hidden="1" x14ac:dyDescent="0.2">
      <c r="A550" s="183"/>
      <c r="B550" s="661"/>
      <c r="C550" s="646"/>
      <c r="D550" s="646" t="s">
        <v>349</v>
      </c>
      <c r="E550" s="547" t="s">
        <v>131</v>
      </c>
      <c r="F550" s="456">
        <v>2308800</v>
      </c>
      <c r="G550" s="457">
        <v>2308800</v>
      </c>
      <c r="H550" s="456">
        <v>0</v>
      </c>
      <c r="I550" s="456">
        <v>0</v>
      </c>
      <c r="J550" s="457">
        <v>0</v>
      </c>
      <c r="K550" s="456">
        <v>0</v>
      </c>
      <c r="L550" s="456">
        <v>0</v>
      </c>
      <c r="M550" s="456">
        <v>0</v>
      </c>
      <c r="N550" s="456">
        <v>0</v>
      </c>
      <c r="O550" s="458"/>
    </row>
    <row r="551" spans="1:15" s="170" customFormat="1" hidden="1" x14ac:dyDescent="0.2">
      <c r="A551" s="183"/>
      <c r="B551" s="661"/>
      <c r="C551" s="646" t="s">
        <v>350</v>
      </c>
      <c r="D551" s="646" t="s">
        <v>351</v>
      </c>
      <c r="E551" s="543" t="s">
        <v>124</v>
      </c>
      <c r="F551" s="456">
        <v>157084505</v>
      </c>
      <c r="G551" s="457">
        <v>157084505</v>
      </c>
      <c r="H551" s="456">
        <v>0</v>
      </c>
      <c r="I551" s="456">
        <v>0</v>
      </c>
      <c r="J551" s="457">
        <v>0</v>
      </c>
      <c r="K551" s="456">
        <v>0</v>
      </c>
      <c r="L551" s="456">
        <v>0</v>
      </c>
      <c r="M551" s="456">
        <v>0</v>
      </c>
      <c r="N551" s="456">
        <v>0</v>
      </c>
      <c r="O551" s="458"/>
    </row>
    <row r="552" spans="1:15" s="170" customFormat="1" hidden="1" x14ac:dyDescent="0.2">
      <c r="A552" s="183"/>
      <c r="B552" s="661"/>
      <c r="C552" s="646"/>
      <c r="D552" s="646" t="s">
        <v>351</v>
      </c>
      <c r="E552" s="547" t="s">
        <v>136</v>
      </c>
      <c r="F552" s="456">
        <v>347888102</v>
      </c>
      <c r="G552" s="457">
        <v>347888102</v>
      </c>
      <c r="H552" s="456">
        <v>0</v>
      </c>
      <c r="I552" s="456">
        <v>0</v>
      </c>
      <c r="J552" s="457">
        <v>0</v>
      </c>
      <c r="K552" s="456">
        <v>0</v>
      </c>
      <c r="L552" s="456">
        <v>0</v>
      </c>
      <c r="M552" s="456">
        <v>0</v>
      </c>
      <c r="N552" s="456">
        <v>0</v>
      </c>
      <c r="O552" s="458"/>
    </row>
    <row r="553" spans="1:15" s="170" customFormat="1" x14ac:dyDescent="0.2">
      <c r="A553" s="183"/>
      <c r="B553" s="661"/>
      <c r="C553" s="646"/>
      <c r="D553" s="646" t="s">
        <v>351</v>
      </c>
      <c r="E553" s="547" t="s">
        <v>125</v>
      </c>
      <c r="F553" s="456">
        <v>2313633</v>
      </c>
      <c r="G553" s="457">
        <v>0</v>
      </c>
      <c r="H553" s="456">
        <v>2313633</v>
      </c>
      <c r="I553" s="456">
        <v>0</v>
      </c>
      <c r="J553" s="457">
        <v>2313633</v>
      </c>
      <c r="K553" s="456">
        <v>0</v>
      </c>
      <c r="L553" s="456">
        <v>0</v>
      </c>
      <c r="M553" s="456">
        <v>0</v>
      </c>
      <c r="N553" s="456">
        <v>2313633</v>
      </c>
      <c r="O553" s="458"/>
    </row>
    <row r="554" spans="1:15" s="170" customFormat="1" hidden="1" x14ac:dyDescent="0.2">
      <c r="A554" s="183"/>
      <c r="B554" s="661"/>
      <c r="C554" s="646"/>
      <c r="D554" s="646" t="s">
        <v>351</v>
      </c>
      <c r="E554" s="547" t="s">
        <v>126</v>
      </c>
      <c r="F554" s="456">
        <v>53683926</v>
      </c>
      <c r="G554" s="457">
        <v>53683926</v>
      </c>
      <c r="H554" s="456">
        <v>0</v>
      </c>
      <c r="I554" s="456">
        <v>0</v>
      </c>
      <c r="J554" s="457">
        <v>0</v>
      </c>
      <c r="K554" s="456">
        <v>0</v>
      </c>
      <c r="L554" s="456">
        <v>0</v>
      </c>
      <c r="M554" s="456">
        <v>0</v>
      </c>
      <c r="N554" s="456">
        <v>0</v>
      </c>
      <c r="O554" s="458"/>
    </row>
    <row r="555" spans="1:15" s="170" customFormat="1" hidden="1" x14ac:dyDescent="0.2">
      <c r="A555" s="183"/>
      <c r="B555" s="661"/>
      <c r="C555" s="646" t="s">
        <v>352</v>
      </c>
      <c r="D555" s="646" t="s">
        <v>353</v>
      </c>
      <c r="E555" s="547" t="s">
        <v>124</v>
      </c>
      <c r="F555" s="456">
        <v>121088974</v>
      </c>
      <c r="G555" s="457">
        <v>121088974</v>
      </c>
      <c r="H555" s="456">
        <v>0</v>
      </c>
      <c r="I555" s="456">
        <v>0</v>
      </c>
      <c r="J555" s="457">
        <v>0</v>
      </c>
      <c r="K555" s="456">
        <v>0</v>
      </c>
      <c r="L555" s="456">
        <v>0</v>
      </c>
      <c r="M555" s="456">
        <v>0</v>
      </c>
      <c r="N555" s="456">
        <v>0</v>
      </c>
      <c r="O555" s="458"/>
    </row>
    <row r="556" spans="1:15" s="170" customFormat="1" hidden="1" x14ac:dyDescent="0.2">
      <c r="A556" s="183"/>
      <c r="B556" s="661"/>
      <c r="C556" s="646"/>
      <c r="D556" s="646" t="s">
        <v>353</v>
      </c>
      <c r="E556" s="543" t="s">
        <v>136</v>
      </c>
      <c r="F556" s="456">
        <v>241428196</v>
      </c>
      <c r="G556" s="457">
        <v>241428196</v>
      </c>
      <c r="H556" s="456">
        <v>0</v>
      </c>
      <c r="I556" s="456">
        <v>0</v>
      </c>
      <c r="J556" s="457">
        <v>0</v>
      </c>
      <c r="K556" s="456">
        <v>0</v>
      </c>
      <c r="L556" s="456">
        <v>0</v>
      </c>
      <c r="M556" s="456">
        <v>0</v>
      </c>
      <c r="N556" s="456">
        <v>0</v>
      </c>
      <c r="O556" s="458"/>
    </row>
    <row r="557" spans="1:15" s="170" customFormat="1" hidden="1" x14ac:dyDescent="0.2">
      <c r="A557" s="183"/>
      <c r="B557" s="661"/>
      <c r="C557" s="646"/>
      <c r="D557" s="646" t="s">
        <v>353</v>
      </c>
      <c r="E557" s="547" t="s">
        <v>125</v>
      </c>
      <c r="F557" s="456">
        <v>153565</v>
      </c>
      <c r="G557" s="457">
        <v>153565</v>
      </c>
      <c r="H557" s="456">
        <v>0</v>
      </c>
      <c r="I557" s="456">
        <v>0</v>
      </c>
      <c r="J557" s="457">
        <v>0</v>
      </c>
      <c r="K557" s="456">
        <v>0</v>
      </c>
      <c r="L557" s="456">
        <v>0</v>
      </c>
      <c r="M557" s="456">
        <v>0</v>
      </c>
      <c r="N557" s="456">
        <v>0</v>
      </c>
      <c r="O557" s="458"/>
    </row>
    <row r="558" spans="1:15" s="170" customFormat="1" x14ac:dyDescent="0.2">
      <c r="A558" s="183"/>
      <c r="B558" s="661"/>
      <c r="C558" s="646"/>
      <c r="D558" s="646" t="s">
        <v>353</v>
      </c>
      <c r="E558" s="547" t="s">
        <v>131</v>
      </c>
      <c r="F558" s="456">
        <v>2100000</v>
      </c>
      <c r="G558" s="457">
        <v>0</v>
      </c>
      <c r="H558" s="456">
        <v>2100000</v>
      </c>
      <c r="I558" s="456">
        <v>0</v>
      </c>
      <c r="J558" s="457">
        <v>2100000</v>
      </c>
      <c r="K558" s="456">
        <v>0</v>
      </c>
      <c r="L558" s="456">
        <v>0</v>
      </c>
      <c r="M558" s="456">
        <v>0</v>
      </c>
      <c r="N558" s="456">
        <v>2100000</v>
      </c>
      <c r="O558" s="458"/>
    </row>
    <row r="559" spans="1:15" s="170" customFormat="1" hidden="1" x14ac:dyDescent="0.2">
      <c r="A559" s="183"/>
      <c r="B559" s="661"/>
      <c r="C559" s="646"/>
      <c r="D559" s="646" t="s">
        <v>353</v>
      </c>
      <c r="E559" s="547" t="s">
        <v>126</v>
      </c>
      <c r="F559" s="456">
        <v>37137983</v>
      </c>
      <c r="G559" s="457">
        <v>37137983</v>
      </c>
      <c r="H559" s="456">
        <v>0</v>
      </c>
      <c r="I559" s="456">
        <v>0</v>
      </c>
      <c r="J559" s="457">
        <v>0</v>
      </c>
      <c r="K559" s="456">
        <v>0</v>
      </c>
      <c r="L559" s="456">
        <v>0</v>
      </c>
      <c r="M559" s="456">
        <v>0</v>
      </c>
      <c r="N559" s="456">
        <v>0</v>
      </c>
      <c r="O559" s="458"/>
    </row>
    <row r="560" spans="1:15" s="170" customFormat="1" hidden="1" x14ac:dyDescent="0.2">
      <c r="A560" s="183"/>
      <c r="B560" s="661"/>
      <c r="C560" s="646" t="s">
        <v>354</v>
      </c>
      <c r="D560" s="646" t="s">
        <v>355</v>
      </c>
      <c r="E560" s="543" t="s">
        <v>124</v>
      </c>
      <c r="F560" s="456">
        <v>119828030</v>
      </c>
      <c r="G560" s="457">
        <v>119828030</v>
      </c>
      <c r="H560" s="456">
        <v>0</v>
      </c>
      <c r="I560" s="456">
        <v>0</v>
      </c>
      <c r="J560" s="457">
        <v>0</v>
      </c>
      <c r="K560" s="456">
        <v>0</v>
      </c>
      <c r="L560" s="456">
        <v>0</v>
      </c>
      <c r="M560" s="456">
        <v>0</v>
      </c>
      <c r="N560" s="456">
        <v>0</v>
      </c>
      <c r="O560" s="458"/>
    </row>
    <row r="561" spans="1:15" s="170" customFormat="1" hidden="1" x14ac:dyDescent="0.2">
      <c r="A561" s="183"/>
      <c r="B561" s="661"/>
      <c r="C561" s="646"/>
      <c r="D561" s="646" t="s">
        <v>355</v>
      </c>
      <c r="E561" s="547" t="s">
        <v>129</v>
      </c>
      <c r="F561" s="456">
        <v>275402198</v>
      </c>
      <c r="G561" s="457">
        <v>275402198</v>
      </c>
      <c r="H561" s="456">
        <v>0</v>
      </c>
      <c r="I561" s="456">
        <v>0</v>
      </c>
      <c r="J561" s="457">
        <v>0</v>
      </c>
      <c r="K561" s="456">
        <v>0</v>
      </c>
      <c r="L561" s="456">
        <v>0</v>
      </c>
      <c r="M561" s="456">
        <v>0</v>
      </c>
      <c r="N561" s="456">
        <v>0</v>
      </c>
      <c r="O561" s="458"/>
    </row>
    <row r="562" spans="1:15" s="170" customFormat="1" hidden="1" x14ac:dyDescent="0.2">
      <c r="A562" s="183"/>
      <c r="B562" s="661"/>
      <c r="C562" s="646"/>
      <c r="D562" s="646" t="s">
        <v>355</v>
      </c>
      <c r="E562" s="547" t="s">
        <v>125</v>
      </c>
      <c r="F562" s="456">
        <v>161266</v>
      </c>
      <c r="G562" s="457">
        <v>161266</v>
      </c>
      <c r="H562" s="456">
        <v>0</v>
      </c>
      <c r="I562" s="456">
        <v>0</v>
      </c>
      <c r="J562" s="457">
        <v>0</v>
      </c>
      <c r="K562" s="456">
        <v>0</v>
      </c>
      <c r="L562" s="456">
        <v>0</v>
      </c>
      <c r="M562" s="456">
        <v>0</v>
      </c>
      <c r="N562" s="456">
        <v>0</v>
      </c>
      <c r="O562" s="458"/>
    </row>
    <row r="563" spans="1:15" s="170" customFormat="1" hidden="1" x14ac:dyDescent="0.2">
      <c r="A563" s="183"/>
      <c r="B563" s="661"/>
      <c r="C563" s="646"/>
      <c r="D563" s="646" t="s">
        <v>355</v>
      </c>
      <c r="E563" s="543" t="s">
        <v>132</v>
      </c>
      <c r="F563" s="456">
        <v>51226103</v>
      </c>
      <c r="G563" s="457">
        <v>51226103</v>
      </c>
      <c r="H563" s="456">
        <v>0</v>
      </c>
      <c r="I563" s="456">
        <v>0</v>
      </c>
      <c r="J563" s="457">
        <v>0</v>
      </c>
      <c r="K563" s="456">
        <v>0</v>
      </c>
      <c r="L563" s="456">
        <v>0</v>
      </c>
      <c r="M563" s="456">
        <v>0</v>
      </c>
      <c r="N563" s="456">
        <v>0</v>
      </c>
      <c r="O563" s="458"/>
    </row>
    <row r="564" spans="1:15" s="170" customFormat="1" hidden="1" x14ac:dyDescent="0.2">
      <c r="A564" s="183"/>
      <c r="B564" s="661"/>
      <c r="C564" s="646" t="s">
        <v>356</v>
      </c>
      <c r="D564" s="646" t="s">
        <v>2953</v>
      </c>
      <c r="E564" s="547" t="s">
        <v>124</v>
      </c>
      <c r="F564" s="456">
        <v>414751893</v>
      </c>
      <c r="G564" s="457">
        <v>414751893</v>
      </c>
      <c r="H564" s="456">
        <v>0</v>
      </c>
      <c r="I564" s="456">
        <v>0</v>
      </c>
      <c r="J564" s="457">
        <v>0</v>
      </c>
      <c r="K564" s="456">
        <v>0</v>
      </c>
      <c r="L564" s="456">
        <v>0</v>
      </c>
      <c r="M564" s="456">
        <v>0</v>
      </c>
      <c r="N564" s="456">
        <v>0</v>
      </c>
      <c r="O564" s="458"/>
    </row>
    <row r="565" spans="1:15" s="170" customFormat="1" x14ac:dyDescent="0.2">
      <c r="A565" s="183"/>
      <c r="B565" s="661"/>
      <c r="C565" s="646"/>
      <c r="D565" s="646" t="s">
        <v>2953</v>
      </c>
      <c r="E565" s="547" t="s">
        <v>125</v>
      </c>
      <c r="F565" s="456">
        <v>130704</v>
      </c>
      <c r="G565" s="457">
        <v>0</v>
      </c>
      <c r="H565" s="456">
        <v>130704</v>
      </c>
      <c r="I565" s="456">
        <v>0</v>
      </c>
      <c r="J565" s="457">
        <v>130704</v>
      </c>
      <c r="K565" s="456">
        <v>0</v>
      </c>
      <c r="L565" s="456">
        <v>0</v>
      </c>
      <c r="M565" s="456">
        <v>0</v>
      </c>
      <c r="N565" s="456">
        <v>130704</v>
      </c>
      <c r="O565" s="458"/>
    </row>
    <row r="566" spans="1:15" s="170" customFormat="1" hidden="1" x14ac:dyDescent="0.2">
      <c r="A566" s="183"/>
      <c r="B566" s="661"/>
      <c r="C566" s="646"/>
      <c r="D566" s="646" t="s">
        <v>2953</v>
      </c>
      <c r="E566" s="543" t="s">
        <v>132</v>
      </c>
      <c r="F566" s="456">
        <v>51226103</v>
      </c>
      <c r="G566" s="457">
        <v>51226103</v>
      </c>
      <c r="H566" s="456">
        <v>0</v>
      </c>
      <c r="I566" s="456">
        <v>0</v>
      </c>
      <c r="J566" s="457">
        <v>0</v>
      </c>
      <c r="K566" s="456">
        <v>0</v>
      </c>
      <c r="L566" s="456">
        <v>0</v>
      </c>
      <c r="M566" s="456">
        <v>0</v>
      </c>
      <c r="N566" s="456">
        <v>0</v>
      </c>
      <c r="O566" s="458"/>
    </row>
    <row r="567" spans="1:15" s="170" customFormat="1" hidden="1" x14ac:dyDescent="0.2">
      <c r="A567" s="183"/>
      <c r="B567" s="661"/>
      <c r="C567" s="646" t="s">
        <v>357</v>
      </c>
      <c r="D567" s="646" t="s">
        <v>358</v>
      </c>
      <c r="E567" s="547" t="s">
        <v>124</v>
      </c>
      <c r="F567" s="456">
        <v>341727668</v>
      </c>
      <c r="G567" s="457">
        <v>341727668</v>
      </c>
      <c r="H567" s="456">
        <v>0</v>
      </c>
      <c r="I567" s="456">
        <v>0</v>
      </c>
      <c r="J567" s="457">
        <v>0</v>
      </c>
      <c r="K567" s="456">
        <v>0</v>
      </c>
      <c r="L567" s="456">
        <v>0</v>
      </c>
      <c r="M567" s="456">
        <v>0</v>
      </c>
      <c r="N567" s="456">
        <v>0</v>
      </c>
      <c r="O567" s="458"/>
    </row>
    <row r="568" spans="1:15" s="170" customFormat="1" hidden="1" x14ac:dyDescent="0.2">
      <c r="A568" s="183"/>
      <c r="B568" s="661"/>
      <c r="C568" s="646"/>
      <c r="D568" s="646" t="s">
        <v>358</v>
      </c>
      <c r="E568" s="547" t="s">
        <v>125</v>
      </c>
      <c r="F568" s="456">
        <v>135250</v>
      </c>
      <c r="G568" s="457">
        <v>135250</v>
      </c>
      <c r="H568" s="456">
        <v>0</v>
      </c>
      <c r="I568" s="456">
        <v>0</v>
      </c>
      <c r="J568" s="457">
        <v>0</v>
      </c>
      <c r="K568" s="456">
        <v>0</v>
      </c>
      <c r="L568" s="456">
        <v>0</v>
      </c>
      <c r="M568" s="456">
        <v>0</v>
      </c>
      <c r="N568" s="456">
        <v>0</v>
      </c>
      <c r="O568" s="458"/>
    </row>
    <row r="569" spans="1:15" s="170" customFormat="1" hidden="1" x14ac:dyDescent="0.2">
      <c r="A569" s="183"/>
      <c r="B569" s="661"/>
      <c r="C569" s="646"/>
      <c r="D569" s="646" t="s">
        <v>358</v>
      </c>
      <c r="E569" s="543" t="s">
        <v>132</v>
      </c>
      <c r="F569" s="456">
        <v>43753983</v>
      </c>
      <c r="G569" s="457">
        <v>43753983</v>
      </c>
      <c r="H569" s="456">
        <v>0</v>
      </c>
      <c r="I569" s="456">
        <v>0</v>
      </c>
      <c r="J569" s="457">
        <v>0</v>
      </c>
      <c r="K569" s="456">
        <v>0</v>
      </c>
      <c r="L569" s="456">
        <v>0</v>
      </c>
      <c r="M569" s="456">
        <v>0</v>
      </c>
      <c r="N569" s="456">
        <v>0</v>
      </c>
      <c r="O569" s="458"/>
    </row>
    <row r="570" spans="1:15" s="170" customFormat="1" hidden="1" x14ac:dyDescent="0.2">
      <c r="A570" s="183"/>
      <c r="B570" s="661"/>
      <c r="C570" s="646" t="s">
        <v>359</v>
      </c>
      <c r="D570" s="646" t="s">
        <v>360</v>
      </c>
      <c r="E570" s="547" t="s">
        <v>124</v>
      </c>
      <c r="F570" s="456">
        <v>412376565</v>
      </c>
      <c r="G570" s="457">
        <v>412376565</v>
      </c>
      <c r="H570" s="456">
        <v>0</v>
      </c>
      <c r="I570" s="456">
        <v>0</v>
      </c>
      <c r="J570" s="457">
        <v>0</v>
      </c>
      <c r="K570" s="456">
        <v>0</v>
      </c>
      <c r="L570" s="456">
        <v>0</v>
      </c>
      <c r="M570" s="456">
        <v>0</v>
      </c>
      <c r="N570" s="456">
        <v>0</v>
      </c>
      <c r="O570" s="458"/>
    </row>
    <row r="571" spans="1:15" s="170" customFormat="1" hidden="1" x14ac:dyDescent="0.2">
      <c r="A571" s="183"/>
      <c r="B571" s="661"/>
      <c r="C571" s="646"/>
      <c r="D571" s="646" t="s">
        <v>360</v>
      </c>
      <c r="E571" s="547" t="s">
        <v>125</v>
      </c>
      <c r="F571" s="456">
        <v>30420</v>
      </c>
      <c r="G571" s="457">
        <v>30420</v>
      </c>
      <c r="H571" s="456">
        <v>0</v>
      </c>
      <c r="I571" s="456">
        <v>0</v>
      </c>
      <c r="J571" s="457">
        <v>0</v>
      </c>
      <c r="K571" s="456">
        <v>0</v>
      </c>
      <c r="L571" s="456">
        <v>0</v>
      </c>
      <c r="M571" s="456">
        <v>0</v>
      </c>
      <c r="N571" s="456">
        <v>0</v>
      </c>
      <c r="O571" s="458"/>
    </row>
    <row r="572" spans="1:15" s="170" customFormat="1" hidden="1" x14ac:dyDescent="0.2">
      <c r="A572" s="183"/>
      <c r="B572" s="661"/>
      <c r="C572" s="646"/>
      <c r="D572" s="646" t="s">
        <v>360</v>
      </c>
      <c r="E572" s="547" t="s">
        <v>132</v>
      </c>
      <c r="F572" s="456">
        <v>43160758</v>
      </c>
      <c r="G572" s="457">
        <v>43160758</v>
      </c>
      <c r="H572" s="456">
        <v>0</v>
      </c>
      <c r="I572" s="456">
        <v>0</v>
      </c>
      <c r="J572" s="457">
        <v>0</v>
      </c>
      <c r="K572" s="456">
        <v>0</v>
      </c>
      <c r="L572" s="456">
        <v>0</v>
      </c>
      <c r="M572" s="456">
        <v>0</v>
      </c>
      <c r="N572" s="456">
        <v>0</v>
      </c>
      <c r="O572" s="458"/>
    </row>
    <row r="573" spans="1:15" s="170" customFormat="1" hidden="1" x14ac:dyDescent="0.2">
      <c r="A573" s="183"/>
      <c r="B573" s="661"/>
      <c r="C573" s="646" t="s">
        <v>361</v>
      </c>
      <c r="D573" s="646" t="s">
        <v>2954</v>
      </c>
      <c r="E573" s="547" t="s">
        <v>124</v>
      </c>
      <c r="F573" s="456">
        <v>190375573</v>
      </c>
      <c r="G573" s="457">
        <v>190375573</v>
      </c>
      <c r="H573" s="456">
        <v>0</v>
      </c>
      <c r="I573" s="456">
        <v>0</v>
      </c>
      <c r="J573" s="457">
        <v>0</v>
      </c>
      <c r="K573" s="456">
        <v>0</v>
      </c>
      <c r="L573" s="456">
        <v>0</v>
      </c>
      <c r="M573" s="456">
        <v>0</v>
      </c>
      <c r="N573" s="456">
        <v>0</v>
      </c>
      <c r="O573" s="458"/>
    </row>
    <row r="574" spans="1:15" s="170" customFormat="1" hidden="1" x14ac:dyDescent="0.2">
      <c r="A574" s="183"/>
      <c r="B574" s="661"/>
      <c r="C574" s="646"/>
      <c r="D574" s="646" t="s">
        <v>2954</v>
      </c>
      <c r="E574" s="543" t="s">
        <v>129</v>
      </c>
      <c r="F574" s="456">
        <v>289466839</v>
      </c>
      <c r="G574" s="457">
        <v>289466839</v>
      </c>
      <c r="H574" s="456">
        <v>0</v>
      </c>
      <c r="I574" s="456">
        <v>0</v>
      </c>
      <c r="J574" s="457">
        <v>0</v>
      </c>
      <c r="K574" s="456">
        <v>0</v>
      </c>
      <c r="L574" s="456">
        <v>0</v>
      </c>
      <c r="M574" s="456">
        <v>0</v>
      </c>
      <c r="N574" s="456">
        <v>0</v>
      </c>
      <c r="O574" s="458"/>
    </row>
    <row r="575" spans="1:15" s="170" customFormat="1" hidden="1" x14ac:dyDescent="0.2">
      <c r="A575" s="183"/>
      <c r="B575" s="661"/>
      <c r="C575" s="646"/>
      <c r="D575" s="646" t="s">
        <v>2954</v>
      </c>
      <c r="E575" s="547" t="s">
        <v>125</v>
      </c>
      <c r="F575" s="456">
        <v>144890</v>
      </c>
      <c r="G575" s="457">
        <v>144890</v>
      </c>
      <c r="H575" s="456">
        <v>0</v>
      </c>
      <c r="I575" s="456">
        <v>0</v>
      </c>
      <c r="J575" s="457">
        <v>0</v>
      </c>
      <c r="K575" s="456">
        <v>0</v>
      </c>
      <c r="L575" s="456">
        <v>0</v>
      </c>
      <c r="M575" s="456">
        <v>0</v>
      </c>
      <c r="N575" s="456">
        <v>0</v>
      </c>
      <c r="O575" s="458"/>
    </row>
    <row r="576" spans="1:15" s="170" customFormat="1" hidden="1" x14ac:dyDescent="0.2">
      <c r="A576" s="183"/>
      <c r="B576" s="661"/>
      <c r="C576" s="646"/>
      <c r="D576" s="646" t="s">
        <v>2954</v>
      </c>
      <c r="E576" s="547" t="s">
        <v>131</v>
      </c>
      <c r="F576" s="456">
        <v>8753477</v>
      </c>
      <c r="G576" s="457">
        <v>8753477</v>
      </c>
      <c r="H576" s="456">
        <v>0</v>
      </c>
      <c r="I576" s="456">
        <v>0</v>
      </c>
      <c r="J576" s="457">
        <v>0</v>
      </c>
      <c r="K576" s="456">
        <v>0</v>
      </c>
      <c r="L576" s="456">
        <v>0</v>
      </c>
      <c r="M576" s="456">
        <v>0</v>
      </c>
      <c r="N576" s="456">
        <v>0</v>
      </c>
      <c r="O576" s="458"/>
    </row>
    <row r="577" spans="1:15" s="170" customFormat="1" hidden="1" x14ac:dyDescent="0.2">
      <c r="A577" s="183"/>
      <c r="B577" s="661"/>
      <c r="C577" s="646"/>
      <c r="D577" s="646" t="s">
        <v>2954</v>
      </c>
      <c r="E577" s="543" t="s">
        <v>132</v>
      </c>
      <c r="F577" s="456">
        <v>54789927</v>
      </c>
      <c r="G577" s="457">
        <v>54789927</v>
      </c>
      <c r="H577" s="456">
        <v>0</v>
      </c>
      <c r="I577" s="456">
        <v>0</v>
      </c>
      <c r="J577" s="457">
        <v>0</v>
      </c>
      <c r="K577" s="456">
        <v>0</v>
      </c>
      <c r="L577" s="456">
        <v>0</v>
      </c>
      <c r="M577" s="456">
        <v>0</v>
      </c>
      <c r="N577" s="456">
        <v>0</v>
      </c>
      <c r="O577" s="458"/>
    </row>
    <row r="578" spans="1:15" s="170" customFormat="1" hidden="1" x14ac:dyDescent="0.2">
      <c r="A578" s="183"/>
      <c r="B578" s="661"/>
      <c r="C578" s="646" t="s">
        <v>362</v>
      </c>
      <c r="D578" s="646" t="s">
        <v>3053</v>
      </c>
      <c r="E578" s="547" t="s">
        <v>124</v>
      </c>
      <c r="F578" s="456">
        <v>354481867</v>
      </c>
      <c r="G578" s="457">
        <v>354481867</v>
      </c>
      <c r="H578" s="456">
        <v>0</v>
      </c>
      <c r="I578" s="456">
        <v>0</v>
      </c>
      <c r="J578" s="457">
        <v>0</v>
      </c>
      <c r="K578" s="456">
        <v>0</v>
      </c>
      <c r="L578" s="456">
        <v>0</v>
      </c>
      <c r="M578" s="456">
        <v>0</v>
      </c>
      <c r="N578" s="456">
        <v>0</v>
      </c>
      <c r="O578" s="458"/>
    </row>
    <row r="579" spans="1:15" s="170" customFormat="1" hidden="1" x14ac:dyDescent="0.2">
      <c r="A579" s="183"/>
      <c r="B579" s="661"/>
      <c r="C579" s="646"/>
      <c r="D579" s="646" t="s">
        <v>3053</v>
      </c>
      <c r="E579" s="547" t="s">
        <v>125</v>
      </c>
      <c r="F579" s="456">
        <v>122843</v>
      </c>
      <c r="G579" s="457">
        <v>122843</v>
      </c>
      <c r="H579" s="456">
        <v>0</v>
      </c>
      <c r="I579" s="456">
        <v>0</v>
      </c>
      <c r="J579" s="457">
        <v>0</v>
      </c>
      <c r="K579" s="456">
        <v>0</v>
      </c>
      <c r="L579" s="456">
        <v>0</v>
      </c>
      <c r="M579" s="456">
        <v>0</v>
      </c>
      <c r="N579" s="456">
        <v>0</v>
      </c>
      <c r="O579" s="458"/>
    </row>
    <row r="580" spans="1:15" s="170" customFormat="1" hidden="1" x14ac:dyDescent="0.2">
      <c r="A580" s="183"/>
      <c r="B580" s="661"/>
      <c r="C580" s="646"/>
      <c r="D580" s="646" t="s">
        <v>3053</v>
      </c>
      <c r="E580" s="547" t="s">
        <v>132</v>
      </c>
      <c r="F580" s="456">
        <v>46026298</v>
      </c>
      <c r="G580" s="457">
        <v>46026298</v>
      </c>
      <c r="H580" s="456">
        <v>0</v>
      </c>
      <c r="I580" s="456">
        <v>0</v>
      </c>
      <c r="J580" s="457">
        <v>0</v>
      </c>
      <c r="K580" s="456">
        <v>0</v>
      </c>
      <c r="L580" s="456">
        <v>0</v>
      </c>
      <c r="M580" s="456">
        <v>0</v>
      </c>
      <c r="N580" s="456">
        <v>0</v>
      </c>
      <c r="O580" s="458"/>
    </row>
    <row r="581" spans="1:15" s="170" customFormat="1" hidden="1" x14ac:dyDescent="0.2">
      <c r="A581" s="183"/>
      <c r="B581" s="661"/>
      <c r="C581" s="646" t="s">
        <v>363</v>
      </c>
      <c r="D581" s="646" t="s">
        <v>364</v>
      </c>
      <c r="E581" s="547" t="s">
        <v>124</v>
      </c>
      <c r="F581" s="456">
        <v>422158970</v>
      </c>
      <c r="G581" s="457">
        <v>422158970</v>
      </c>
      <c r="H581" s="456">
        <v>0</v>
      </c>
      <c r="I581" s="456">
        <v>0</v>
      </c>
      <c r="J581" s="457">
        <v>0</v>
      </c>
      <c r="K581" s="456">
        <v>0</v>
      </c>
      <c r="L581" s="456">
        <v>0</v>
      </c>
      <c r="M581" s="456">
        <v>0</v>
      </c>
      <c r="N581" s="456">
        <v>0</v>
      </c>
      <c r="O581" s="458"/>
    </row>
    <row r="582" spans="1:15" s="170" customFormat="1" hidden="1" x14ac:dyDescent="0.2">
      <c r="A582" s="183"/>
      <c r="B582" s="661"/>
      <c r="C582" s="646"/>
      <c r="D582" s="646" t="s">
        <v>364</v>
      </c>
      <c r="E582" s="547" t="s">
        <v>125</v>
      </c>
      <c r="F582" s="456">
        <v>184380</v>
      </c>
      <c r="G582" s="457">
        <v>184380</v>
      </c>
      <c r="H582" s="456">
        <v>0</v>
      </c>
      <c r="I582" s="456">
        <v>0</v>
      </c>
      <c r="J582" s="457">
        <v>0</v>
      </c>
      <c r="K582" s="456">
        <v>0</v>
      </c>
      <c r="L582" s="456">
        <v>0</v>
      </c>
      <c r="M582" s="456">
        <v>0</v>
      </c>
      <c r="N582" s="456">
        <v>0</v>
      </c>
      <c r="O582" s="458"/>
    </row>
    <row r="583" spans="1:15" s="170" customFormat="1" hidden="1" x14ac:dyDescent="0.2">
      <c r="A583" s="183"/>
      <c r="B583" s="661"/>
      <c r="C583" s="646" t="s">
        <v>365</v>
      </c>
      <c r="D583" s="646" t="s">
        <v>3054</v>
      </c>
      <c r="E583" s="543" t="s">
        <v>124</v>
      </c>
      <c r="F583" s="456">
        <v>483989100</v>
      </c>
      <c r="G583" s="457">
        <v>483989100</v>
      </c>
      <c r="H583" s="456">
        <v>0</v>
      </c>
      <c r="I583" s="456">
        <v>0</v>
      </c>
      <c r="J583" s="457">
        <v>0</v>
      </c>
      <c r="K583" s="456">
        <v>0</v>
      </c>
      <c r="L583" s="456">
        <v>0</v>
      </c>
      <c r="M583" s="456">
        <v>0</v>
      </c>
      <c r="N583" s="456">
        <v>0</v>
      </c>
      <c r="O583" s="458"/>
    </row>
    <row r="584" spans="1:15" s="170" customFormat="1" hidden="1" x14ac:dyDescent="0.2">
      <c r="A584" s="183"/>
      <c r="B584" s="661"/>
      <c r="C584" s="646"/>
      <c r="D584" s="646" t="s">
        <v>3054</v>
      </c>
      <c r="E584" s="547" t="s">
        <v>125</v>
      </c>
      <c r="F584" s="456">
        <v>149546</v>
      </c>
      <c r="G584" s="457">
        <v>149546</v>
      </c>
      <c r="H584" s="456">
        <v>0</v>
      </c>
      <c r="I584" s="456">
        <v>0</v>
      </c>
      <c r="J584" s="457">
        <v>0</v>
      </c>
      <c r="K584" s="456">
        <v>0</v>
      </c>
      <c r="L584" s="456">
        <v>0</v>
      </c>
      <c r="M584" s="456">
        <v>0</v>
      </c>
      <c r="N584" s="456">
        <v>0</v>
      </c>
      <c r="O584" s="458"/>
    </row>
    <row r="585" spans="1:15" s="170" customFormat="1" hidden="1" x14ac:dyDescent="0.2">
      <c r="A585" s="183"/>
      <c r="B585" s="661"/>
      <c r="C585" s="646"/>
      <c r="D585" s="646" t="s">
        <v>3054</v>
      </c>
      <c r="E585" s="547" t="s">
        <v>130</v>
      </c>
      <c r="F585" s="456">
        <v>81712</v>
      </c>
      <c r="G585" s="457">
        <v>81712</v>
      </c>
      <c r="H585" s="456">
        <v>0</v>
      </c>
      <c r="I585" s="456">
        <v>0</v>
      </c>
      <c r="J585" s="457">
        <v>0</v>
      </c>
      <c r="K585" s="456">
        <v>0</v>
      </c>
      <c r="L585" s="456">
        <v>0</v>
      </c>
      <c r="M585" s="456">
        <v>0</v>
      </c>
      <c r="N585" s="456">
        <v>0</v>
      </c>
      <c r="O585" s="458"/>
    </row>
    <row r="586" spans="1:15" s="170" customFormat="1" hidden="1" x14ac:dyDescent="0.2">
      <c r="A586" s="183"/>
      <c r="B586" s="661"/>
      <c r="C586" s="646"/>
      <c r="D586" s="646" t="s">
        <v>3054</v>
      </c>
      <c r="E586" s="547" t="s">
        <v>126</v>
      </c>
      <c r="F586" s="456">
        <v>62987446</v>
      </c>
      <c r="G586" s="457">
        <v>62987446</v>
      </c>
      <c r="H586" s="456">
        <v>0</v>
      </c>
      <c r="I586" s="456">
        <v>0</v>
      </c>
      <c r="J586" s="457">
        <v>0</v>
      </c>
      <c r="K586" s="456">
        <v>0</v>
      </c>
      <c r="L586" s="456">
        <v>0</v>
      </c>
      <c r="M586" s="456">
        <v>0</v>
      </c>
      <c r="N586" s="456">
        <v>0</v>
      </c>
      <c r="O586" s="458"/>
    </row>
    <row r="587" spans="1:15" s="170" customFormat="1" hidden="1" x14ac:dyDescent="0.2">
      <c r="A587" s="183"/>
      <c r="B587" s="661"/>
      <c r="C587" s="646" t="s">
        <v>366</v>
      </c>
      <c r="D587" s="646" t="s">
        <v>367</v>
      </c>
      <c r="E587" s="543" t="s">
        <v>124</v>
      </c>
      <c r="F587" s="456">
        <v>341010570</v>
      </c>
      <c r="G587" s="457">
        <v>341010570</v>
      </c>
      <c r="H587" s="456">
        <v>0</v>
      </c>
      <c r="I587" s="456">
        <v>0</v>
      </c>
      <c r="J587" s="457">
        <v>0</v>
      </c>
      <c r="K587" s="456">
        <v>0</v>
      </c>
      <c r="L587" s="456">
        <v>0</v>
      </c>
      <c r="M587" s="456">
        <v>0</v>
      </c>
      <c r="N587" s="456">
        <v>0</v>
      </c>
      <c r="O587" s="458"/>
    </row>
    <row r="588" spans="1:15" s="170" customFormat="1" hidden="1" x14ac:dyDescent="0.2">
      <c r="A588" s="183"/>
      <c r="B588" s="661"/>
      <c r="C588" s="646"/>
      <c r="D588" s="646" t="s">
        <v>367</v>
      </c>
      <c r="E588" s="547" t="s">
        <v>136</v>
      </c>
      <c r="F588" s="456">
        <v>0</v>
      </c>
      <c r="G588" s="457">
        <v>0</v>
      </c>
      <c r="H588" s="456">
        <v>0</v>
      </c>
      <c r="I588" s="456">
        <v>0</v>
      </c>
      <c r="J588" s="457">
        <v>0</v>
      </c>
      <c r="K588" s="456">
        <v>0</v>
      </c>
      <c r="L588" s="456">
        <v>0</v>
      </c>
      <c r="M588" s="456">
        <v>0</v>
      </c>
      <c r="N588" s="456">
        <v>0</v>
      </c>
      <c r="O588" s="458"/>
    </row>
    <row r="589" spans="1:15" s="170" customFormat="1" x14ac:dyDescent="0.2">
      <c r="A589" s="183"/>
      <c r="B589" s="661"/>
      <c r="C589" s="646"/>
      <c r="D589" s="646" t="s">
        <v>367</v>
      </c>
      <c r="E589" s="547" t="s">
        <v>125</v>
      </c>
      <c r="F589" s="456">
        <v>154809</v>
      </c>
      <c r="G589" s="457">
        <v>0</v>
      </c>
      <c r="H589" s="456">
        <v>154809</v>
      </c>
      <c r="I589" s="456">
        <v>0</v>
      </c>
      <c r="J589" s="457">
        <v>154809</v>
      </c>
      <c r="K589" s="456">
        <v>0</v>
      </c>
      <c r="L589" s="456">
        <v>0</v>
      </c>
      <c r="M589" s="456">
        <v>0</v>
      </c>
      <c r="N589" s="456">
        <v>154809</v>
      </c>
      <c r="O589" s="458"/>
    </row>
    <row r="590" spans="1:15" s="170" customFormat="1" hidden="1" x14ac:dyDescent="0.2">
      <c r="A590" s="183"/>
      <c r="B590" s="661"/>
      <c r="C590" s="646"/>
      <c r="D590" s="646" t="s">
        <v>367</v>
      </c>
      <c r="E590" s="547" t="s">
        <v>126</v>
      </c>
      <c r="F590" s="456">
        <v>46946824</v>
      </c>
      <c r="G590" s="457">
        <v>46946824</v>
      </c>
      <c r="H590" s="456">
        <v>0</v>
      </c>
      <c r="I590" s="456">
        <v>0</v>
      </c>
      <c r="J590" s="457">
        <v>0</v>
      </c>
      <c r="K590" s="456">
        <v>0</v>
      </c>
      <c r="L590" s="456">
        <v>0</v>
      </c>
      <c r="M590" s="456">
        <v>0</v>
      </c>
      <c r="N590" s="456">
        <v>0</v>
      </c>
      <c r="O590" s="458"/>
    </row>
    <row r="591" spans="1:15" s="170" customFormat="1" hidden="1" x14ac:dyDescent="0.2">
      <c r="A591" s="183"/>
      <c r="B591" s="661"/>
      <c r="C591" s="646" t="s">
        <v>368</v>
      </c>
      <c r="D591" s="646" t="s">
        <v>146</v>
      </c>
      <c r="E591" s="547" t="s">
        <v>124</v>
      </c>
      <c r="F591" s="456">
        <v>159781035</v>
      </c>
      <c r="G591" s="457">
        <v>159781035</v>
      </c>
      <c r="H591" s="456">
        <v>0</v>
      </c>
      <c r="I591" s="456">
        <v>0</v>
      </c>
      <c r="J591" s="457">
        <v>0</v>
      </c>
      <c r="K591" s="456">
        <v>0</v>
      </c>
      <c r="L591" s="456">
        <v>0</v>
      </c>
      <c r="M591" s="456">
        <v>0</v>
      </c>
      <c r="N591" s="456">
        <v>0</v>
      </c>
      <c r="O591" s="458"/>
    </row>
    <row r="592" spans="1:15" s="170" customFormat="1" hidden="1" x14ac:dyDescent="0.2">
      <c r="A592" s="183"/>
      <c r="B592" s="661"/>
      <c r="C592" s="646"/>
      <c r="D592" s="646" t="s">
        <v>146</v>
      </c>
      <c r="E592" s="543" t="s">
        <v>136</v>
      </c>
      <c r="F592" s="456">
        <v>363648818</v>
      </c>
      <c r="G592" s="457">
        <v>363648818</v>
      </c>
      <c r="H592" s="456">
        <v>0</v>
      </c>
      <c r="I592" s="456">
        <v>0</v>
      </c>
      <c r="J592" s="457">
        <v>0</v>
      </c>
      <c r="K592" s="456">
        <v>0</v>
      </c>
      <c r="L592" s="456">
        <v>0</v>
      </c>
      <c r="M592" s="456">
        <v>0</v>
      </c>
      <c r="N592" s="456">
        <v>0</v>
      </c>
      <c r="O592" s="458"/>
    </row>
    <row r="593" spans="1:15" s="170" customFormat="1" hidden="1" x14ac:dyDescent="0.2">
      <c r="A593" s="183"/>
      <c r="B593" s="661"/>
      <c r="C593" s="646"/>
      <c r="D593" s="646" t="s">
        <v>146</v>
      </c>
      <c r="E593" s="547" t="s">
        <v>125</v>
      </c>
      <c r="F593" s="456">
        <v>19452</v>
      </c>
      <c r="G593" s="457">
        <v>19452</v>
      </c>
      <c r="H593" s="456">
        <v>0</v>
      </c>
      <c r="I593" s="456">
        <v>0</v>
      </c>
      <c r="J593" s="457">
        <v>0</v>
      </c>
      <c r="K593" s="456">
        <v>0</v>
      </c>
      <c r="L593" s="456">
        <v>0</v>
      </c>
      <c r="M593" s="456">
        <v>0</v>
      </c>
      <c r="N593" s="456">
        <v>0</v>
      </c>
      <c r="O593" s="458"/>
    </row>
    <row r="594" spans="1:15" s="170" customFormat="1" hidden="1" x14ac:dyDescent="0.2">
      <c r="A594" s="183"/>
      <c r="B594" s="661"/>
      <c r="C594" s="646"/>
      <c r="D594" s="646" t="s">
        <v>146</v>
      </c>
      <c r="E594" s="547" t="s">
        <v>131</v>
      </c>
      <c r="F594" s="456">
        <v>2068098</v>
      </c>
      <c r="G594" s="457">
        <v>2068098</v>
      </c>
      <c r="H594" s="456">
        <v>0</v>
      </c>
      <c r="I594" s="456">
        <v>0</v>
      </c>
      <c r="J594" s="457">
        <v>0</v>
      </c>
      <c r="K594" s="456">
        <v>0</v>
      </c>
      <c r="L594" s="456">
        <v>0</v>
      </c>
      <c r="M594" s="456">
        <v>0</v>
      </c>
      <c r="N594" s="456">
        <v>0</v>
      </c>
      <c r="O594" s="458"/>
    </row>
    <row r="595" spans="1:15" s="170" customFormat="1" hidden="1" x14ac:dyDescent="0.2">
      <c r="A595" s="183"/>
      <c r="B595" s="661"/>
      <c r="C595" s="646"/>
      <c r="D595" s="646" t="s">
        <v>146</v>
      </c>
      <c r="E595" s="547" t="s">
        <v>126</v>
      </c>
      <c r="F595" s="456">
        <v>65907069</v>
      </c>
      <c r="G595" s="457">
        <v>65907069</v>
      </c>
      <c r="H595" s="456">
        <v>0</v>
      </c>
      <c r="I595" s="456">
        <v>0</v>
      </c>
      <c r="J595" s="457">
        <v>0</v>
      </c>
      <c r="K595" s="456">
        <v>0</v>
      </c>
      <c r="L595" s="456">
        <v>0</v>
      </c>
      <c r="M595" s="456">
        <v>0</v>
      </c>
      <c r="N595" s="456">
        <v>0</v>
      </c>
      <c r="O595" s="458"/>
    </row>
    <row r="596" spans="1:15" s="170" customFormat="1" hidden="1" x14ac:dyDescent="0.2">
      <c r="A596" s="183"/>
      <c r="B596" s="661"/>
      <c r="C596" s="646" t="s">
        <v>369</v>
      </c>
      <c r="D596" s="646" t="s">
        <v>370</v>
      </c>
      <c r="E596" s="543" t="s">
        <v>124</v>
      </c>
      <c r="F596" s="456">
        <v>142701704</v>
      </c>
      <c r="G596" s="457">
        <v>142701704</v>
      </c>
      <c r="H596" s="456">
        <v>0</v>
      </c>
      <c r="I596" s="456">
        <v>0</v>
      </c>
      <c r="J596" s="457">
        <v>0</v>
      </c>
      <c r="K596" s="456">
        <v>0</v>
      </c>
      <c r="L596" s="456">
        <v>0</v>
      </c>
      <c r="M596" s="456">
        <v>0</v>
      </c>
      <c r="N596" s="456">
        <v>0</v>
      </c>
      <c r="O596" s="458"/>
    </row>
    <row r="597" spans="1:15" s="170" customFormat="1" hidden="1" x14ac:dyDescent="0.2">
      <c r="A597" s="183"/>
      <c r="B597" s="661"/>
      <c r="C597" s="646"/>
      <c r="D597" s="646" t="s">
        <v>370</v>
      </c>
      <c r="E597" s="547" t="s">
        <v>129</v>
      </c>
      <c r="F597" s="456">
        <v>328930205</v>
      </c>
      <c r="G597" s="457">
        <v>328930205</v>
      </c>
      <c r="H597" s="456">
        <v>0</v>
      </c>
      <c r="I597" s="456">
        <v>0</v>
      </c>
      <c r="J597" s="457">
        <v>0</v>
      </c>
      <c r="K597" s="456">
        <v>0</v>
      </c>
      <c r="L597" s="456">
        <v>0</v>
      </c>
      <c r="M597" s="456">
        <v>0</v>
      </c>
      <c r="N597" s="456">
        <v>0</v>
      </c>
      <c r="O597" s="458"/>
    </row>
    <row r="598" spans="1:15" s="170" customFormat="1" hidden="1" x14ac:dyDescent="0.2">
      <c r="A598" s="183"/>
      <c r="B598" s="661"/>
      <c r="C598" s="646"/>
      <c r="D598" s="646" t="s">
        <v>370</v>
      </c>
      <c r="E598" s="547" t="s">
        <v>125</v>
      </c>
      <c r="F598" s="456">
        <v>82188</v>
      </c>
      <c r="G598" s="457">
        <v>82188</v>
      </c>
      <c r="H598" s="456">
        <v>0</v>
      </c>
      <c r="I598" s="456">
        <v>0</v>
      </c>
      <c r="J598" s="457">
        <v>0</v>
      </c>
      <c r="K598" s="456">
        <v>0</v>
      </c>
      <c r="L598" s="456">
        <v>0</v>
      </c>
      <c r="M598" s="456">
        <v>0</v>
      </c>
      <c r="N598" s="456">
        <v>0</v>
      </c>
      <c r="O598" s="458"/>
    </row>
    <row r="599" spans="1:15" s="170" customFormat="1" hidden="1" x14ac:dyDescent="0.2">
      <c r="A599" s="183"/>
      <c r="B599" s="661"/>
      <c r="C599" s="646"/>
      <c r="D599" s="646" t="s">
        <v>370</v>
      </c>
      <c r="E599" s="547" t="s">
        <v>132</v>
      </c>
      <c r="F599" s="456">
        <v>54789927</v>
      </c>
      <c r="G599" s="457">
        <v>54789927</v>
      </c>
      <c r="H599" s="456">
        <v>0</v>
      </c>
      <c r="I599" s="456">
        <v>0</v>
      </c>
      <c r="J599" s="457">
        <v>0</v>
      </c>
      <c r="K599" s="456">
        <v>0</v>
      </c>
      <c r="L599" s="456">
        <v>0</v>
      </c>
      <c r="M599" s="456">
        <v>0</v>
      </c>
      <c r="N599" s="456">
        <v>0</v>
      </c>
      <c r="O599" s="458"/>
    </row>
    <row r="600" spans="1:15" s="170" customFormat="1" hidden="1" x14ac:dyDescent="0.2">
      <c r="A600" s="183"/>
      <c r="B600" s="661"/>
      <c r="C600" s="646" t="s">
        <v>371</v>
      </c>
      <c r="D600" s="646" t="s">
        <v>372</v>
      </c>
      <c r="E600" s="547" t="s">
        <v>124</v>
      </c>
      <c r="F600" s="456">
        <v>111805088</v>
      </c>
      <c r="G600" s="457">
        <v>111805088</v>
      </c>
      <c r="H600" s="456">
        <v>0</v>
      </c>
      <c r="I600" s="456">
        <v>0</v>
      </c>
      <c r="J600" s="457">
        <v>0</v>
      </c>
      <c r="K600" s="456">
        <v>0</v>
      </c>
      <c r="L600" s="456">
        <v>0</v>
      </c>
      <c r="M600" s="456">
        <v>0</v>
      </c>
      <c r="N600" s="456">
        <v>0</v>
      </c>
      <c r="O600" s="458"/>
    </row>
    <row r="601" spans="1:15" s="170" customFormat="1" hidden="1" x14ac:dyDescent="0.2">
      <c r="A601" s="183"/>
      <c r="B601" s="661"/>
      <c r="C601" s="646"/>
      <c r="D601" s="646" t="s">
        <v>372</v>
      </c>
      <c r="E601" s="543" t="s">
        <v>129</v>
      </c>
      <c r="F601" s="456">
        <v>228709403</v>
      </c>
      <c r="G601" s="457">
        <v>228709403</v>
      </c>
      <c r="H601" s="456">
        <v>0</v>
      </c>
      <c r="I601" s="456">
        <v>0</v>
      </c>
      <c r="J601" s="457">
        <v>0</v>
      </c>
      <c r="K601" s="456">
        <v>0</v>
      </c>
      <c r="L601" s="456">
        <v>0</v>
      </c>
      <c r="M601" s="456">
        <v>0</v>
      </c>
      <c r="N601" s="456">
        <v>0</v>
      </c>
      <c r="O601" s="458"/>
    </row>
    <row r="602" spans="1:15" s="170" customFormat="1" hidden="1" x14ac:dyDescent="0.2">
      <c r="A602" s="183"/>
      <c r="B602" s="661"/>
      <c r="C602" s="646"/>
      <c r="D602" s="646" t="s">
        <v>372</v>
      </c>
      <c r="E602" s="547" t="s">
        <v>125</v>
      </c>
      <c r="F602" s="456">
        <v>124245</v>
      </c>
      <c r="G602" s="457">
        <v>124245</v>
      </c>
      <c r="H602" s="456">
        <v>0</v>
      </c>
      <c r="I602" s="456">
        <v>0</v>
      </c>
      <c r="J602" s="457">
        <v>0</v>
      </c>
      <c r="K602" s="456">
        <v>0</v>
      </c>
      <c r="L602" s="456">
        <v>0</v>
      </c>
      <c r="M602" s="456">
        <v>0</v>
      </c>
      <c r="N602" s="456">
        <v>0</v>
      </c>
      <c r="O602" s="458"/>
    </row>
    <row r="603" spans="1:15" s="170" customFormat="1" hidden="1" x14ac:dyDescent="0.2">
      <c r="A603" s="183"/>
      <c r="B603" s="661"/>
      <c r="C603" s="646"/>
      <c r="D603" s="646" t="s">
        <v>372</v>
      </c>
      <c r="E603" s="547" t="s">
        <v>130</v>
      </c>
      <c r="F603" s="456">
        <v>755935</v>
      </c>
      <c r="G603" s="457">
        <v>755935</v>
      </c>
      <c r="H603" s="456">
        <v>0</v>
      </c>
      <c r="I603" s="456">
        <v>0</v>
      </c>
      <c r="J603" s="457">
        <v>0</v>
      </c>
      <c r="K603" s="456">
        <v>0</v>
      </c>
      <c r="L603" s="456">
        <v>0</v>
      </c>
      <c r="M603" s="456">
        <v>0</v>
      </c>
      <c r="N603" s="456">
        <v>0</v>
      </c>
      <c r="O603" s="458"/>
    </row>
    <row r="604" spans="1:15" s="170" customFormat="1" hidden="1" x14ac:dyDescent="0.2">
      <c r="A604" s="183"/>
      <c r="B604" s="661"/>
      <c r="C604" s="646"/>
      <c r="D604" s="646" t="s">
        <v>372</v>
      </c>
      <c r="E604" s="547" t="s">
        <v>132</v>
      </c>
      <c r="F604" s="456">
        <v>45478914</v>
      </c>
      <c r="G604" s="457">
        <v>45478914</v>
      </c>
      <c r="H604" s="456">
        <v>0</v>
      </c>
      <c r="I604" s="456">
        <v>0</v>
      </c>
      <c r="J604" s="457">
        <v>0</v>
      </c>
      <c r="K604" s="456">
        <v>0</v>
      </c>
      <c r="L604" s="456">
        <v>0</v>
      </c>
      <c r="M604" s="456">
        <v>0</v>
      </c>
      <c r="N604" s="456">
        <v>0</v>
      </c>
      <c r="O604" s="458"/>
    </row>
    <row r="605" spans="1:15" s="170" customFormat="1" hidden="1" x14ac:dyDescent="0.2">
      <c r="A605" s="183"/>
      <c r="B605" s="661"/>
      <c r="C605" s="646" t="s">
        <v>373</v>
      </c>
      <c r="D605" s="646" t="s">
        <v>2955</v>
      </c>
      <c r="E605" s="547" t="s">
        <v>124</v>
      </c>
      <c r="F605" s="456">
        <v>127296174</v>
      </c>
      <c r="G605" s="457">
        <v>127296174</v>
      </c>
      <c r="H605" s="456">
        <v>0</v>
      </c>
      <c r="I605" s="456">
        <v>0</v>
      </c>
      <c r="J605" s="457">
        <v>0</v>
      </c>
      <c r="K605" s="456">
        <v>0</v>
      </c>
      <c r="L605" s="456">
        <v>0</v>
      </c>
      <c r="M605" s="456">
        <v>0</v>
      </c>
      <c r="N605" s="456">
        <v>0</v>
      </c>
      <c r="O605" s="458"/>
    </row>
    <row r="606" spans="1:15" s="170" customFormat="1" hidden="1" x14ac:dyDescent="0.2">
      <c r="A606" s="183"/>
      <c r="B606" s="661"/>
      <c r="C606" s="646"/>
      <c r="D606" s="646" t="s">
        <v>2955</v>
      </c>
      <c r="E606" s="547" t="s">
        <v>129</v>
      </c>
      <c r="F606" s="456">
        <v>291588994</v>
      </c>
      <c r="G606" s="457">
        <v>291588994</v>
      </c>
      <c r="H606" s="456">
        <v>0</v>
      </c>
      <c r="I606" s="456">
        <v>0</v>
      </c>
      <c r="J606" s="457">
        <v>0</v>
      </c>
      <c r="K606" s="456">
        <v>0</v>
      </c>
      <c r="L606" s="456">
        <v>0</v>
      </c>
      <c r="M606" s="456">
        <v>0</v>
      </c>
      <c r="N606" s="456">
        <v>0</v>
      </c>
      <c r="O606" s="458"/>
    </row>
    <row r="607" spans="1:15" s="170" customFormat="1" hidden="1" x14ac:dyDescent="0.2">
      <c r="A607" s="183"/>
      <c r="B607" s="661"/>
      <c r="C607" s="646"/>
      <c r="D607" s="646" t="s">
        <v>2955</v>
      </c>
      <c r="E607" s="547" t="s">
        <v>125</v>
      </c>
      <c r="F607" s="456">
        <v>81270</v>
      </c>
      <c r="G607" s="457">
        <v>81270</v>
      </c>
      <c r="H607" s="456">
        <v>0</v>
      </c>
      <c r="I607" s="456">
        <v>0</v>
      </c>
      <c r="J607" s="457">
        <v>0</v>
      </c>
      <c r="K607" s="456">
        <v>0</v>
      </c>
      <c r="L607" s="456">
        <v>0</v>
      </c>
      <c r="M607" s="456">
        <v>0</v>
      </c>
      <c r="N607" s="456">
        <v>0</v>
      </c>
      <c r="O607" s="458"/>
    </row>
    <row r="608" spans="1:15" s="170" customFormat="1" hidden="1" x14ac:dyDescent="0.2">
      <c r="A608" s="183"/>
      <c r="B608" s="661"/>
      <c r="C608" s="646"/>
      <c r="D608" s="646" t="s">
        <v>2955</v>
      </c>
      <c r="E608" s="547" t="s">
        <v>131</v>
      </c>
      <c r="F608" s="456">
        <v>3289200</v>
      </c>
      <c r="G608" s="457">
        <v>3289200</v>
      </c>
      <c r="H608" s="456">
        <v>0</v>
      </c>
      <c r="I608" s="456">
        <v>0</v>
      </c>
      <c r="J608" s="457">
        <v>0</v>
      </c>
      <c r="K608" s="456">
        <v>0</v>
      </c>
      <c r="L608" s="456">
        <v>0</v>
      </c>
      <c r="M608" s="456">
        <v>0</v>
      </c>
      <c r="N608" s="456">
        <v>0</v>
      </c>
      <c r="O608" s="458"/>
    </row>
    <row r="609" spans="1:15" s="170" customFormat="1" hidden="1" x14ac:dyDescent="0.2">
      <c r="A609" s="183"/>
      <c r="B609" s="661"/>
      <c r="C609" s="646" t="s">
        <v>374</v>
      </c>
      <c r="D609" s="646" t="s">
        <v>2956</v>
      </c>
      <c r="E609" s="543" t="s">
        <v>124</v>
      </c>
      <c r="F609" s="456">
        <v>255606545</v>
      </c>
      <c r="G609" s="457">
        <v>255606545</v>
      </c>
      <c r="H609" s="456">
        <v>0</v>
      </c>
      <c r="I609" s="456">
        <v>0</v>
      </c>
      <c r="J609" s="457">
        <v>0</v>
      </c>
      <c r="K609" s="456">
        <v>0</v>
      </c>
      <c r="L609" s="456">
        <v>0</v>
      </c>
      <c r="M609" s="456">
        <v>0</v>
      </c>
      <c r="N609" s="456">
        <v>0</v>
      </c>
      <c r="O609" s="458"/>
    </row>
    <row r="610" spans="1:15" s="170" customFormat="1" hidden="1" x14ac:dyDescent="0.2">
      <c r="A610" s="183"/>
      <c r="B610" s="661"/>
      <c r="C610" s="646"/>
      <c r="D610" s="646" t="s">
        <v>2956</v>
      </c>
      <c r="E610" s="547" t="s">
        <v>136</v>
      </c>
      <c r="F610" s="456">
        <v>250014241</v>
      </c>
      <c r="G610" s="457">
        <v>250014241</v>
      </c>
      <c r="H610" s="456">
        <v>0</v>
      </c>
      <c r="I610" s="456">
        <v>0</v>
      </c>
      <c r="J610" s="457">
        <v>0</v>
      </c>
      <c r="K610" s="456">
        <v>0</v>
      </c>
      <c r="L610" s="456">
        <v>0</v>
      </c>
      <c r="M610" s="456">
        <v>0</v>
      </c>
      <c r="N610" s="456">
        <v>0</v>
      </c>
      <c r="O610" s="458"/>
    </row>
    <row r="611" spans="1:15" s="170" customFormat="1" hidden="1" x14ac:dyDescent="0.2">
      <c r="A611" s="183"/>
      <c r="B611" s="661"/>
      <c r="C611" s="646"/>
      <c r="D611" s="646" t="s">
        <v>2956</v>
      </c>
      <c r="E611" s="547" t="s">
        <v>131</v>
      </c>
      <c r="F611" s="456">
        <v>544024</v>
      </c>
      <c r="G611" s="457">
        <v>544024</v>
      </c>
      <c r="H611" s="456">
        <v>0</v>
      </c>
      <c r="I611" s="456">
        <v>0</v>
      </c>
      <c r="J611" s="457">
        <v>0</v>
      </c>
      <c r="K611" s="456">
        <v>0</v>
      </c>
      <c r="L611" s="456">
        <v>0</v>
      </c>
      <c r="M611" s="456">
        <v>0</v>
      </c>
      <c r="N611" s="456">
        <v>0</v>
      </c>
      <c r="O611" s="458"/>
    </row>
    <row r="612" spans="1:15" s="170" customFormat="1" hidden="1" x14ac:dyDescent="0.2">
      <c r="A612" s="183"/>
      <c r="B612" s="661"/>
      <c r="C612" s="646"/>
      <c r="D612" s="646" t="s">
        <v>2956</v>
      </c>
      <c r="E612" s="543" t="s">
        <v>126</v>
      </c>
      <c r="F612" s="456">
        <v>67725180</v>
      </c>
      <c r="G612" s="457">
        <v>67725180</v>
      </c>
      <c r="H612" s="456">
        <v>0</v>
      </c>
      <c r="I612" s="456">
        <v>0</v>
      </c>
      <c r="J612" s="457">
        <v>0</v>
      </c>
      <c r="K612" s="456">
        <v>0</v>
      </c>
      <c r="L612" s="456">
        <v>0</v>
      </c>
      <c r="M612" s="456">
        <v>0</v>
      </c>
      <c r="N612" s="456">
        <v>0</v>
      </c>
      <c r="O612" s="458"/>
    </row>
    <row r="613" spans="1:15" s="170" customFormat="1" hidden="1" x14ac:dyDescent="0.2">
      <c r="A613" s="183"/>
      <c r="B613" s="661"/>
      <c r="C613" s="646" t="s">
        <v>375</v>
      </c>
      <c r="D613" s="646" t="s">
        <v>376</v>
      </c>
      <c r="E613" s="547" t="s">
        <v>124</v>
      </c>
      <c r="F613" s="456">
        <v>326850912</v>
      </c>
      <c r="G613" s="457">
        <v>326850912</v>
      </c>
      <c r="H613" s="456">
        <v>0</v>
      </c>
      <c r="I613" s="456">
        <v>0</v>
      </c>
      <c r="J613" s="457">
        <v>0</v>
      </c>
      <c r="K613" s="456">
        <v>0</v>
      </c>
      <c r="L613" s="456">
        <v>0</v>
      </c>
      <c r="M613" s="456">
        <v>0</v>
      </c>
      <c r="N613" s="456">
        <v>0</v>
      </c>
      <c r="O613" s="458"/>
    </row>
    <row r="614" spans="1:15" s="170" customFormat="1" hidden="1" x14ac:dyDescent="0.2">
      <c r="A614" s="183"/>
      <c r="B614" s="661"/>
      <c r="C614" s="646"/>
      <c r="D614" s="646" t="s">
        <v>376</v>
      </c>
      <c r="E614" s="547" t="s">
        <v>125</v>
      </c>
      <c r="F614" s="456">
        <v>164775</v>
      </c>
      <c r="G614" s="457">
        <v>164775</v>
      </c>
      <c r="H614" s="456">
        <v>0</v>
      </c>
      <c r="I614" s="456">
        <v>0</v>
      </c>
      <c r="J614" s="457">
        <v>0</v>
      </c>
      <c r="K614" s="456">
        <v>0</v>
      </c>
      <c r="L614" s="456">
        <v>0</v>
      </c>
      <c r="M614" s="456">
        <v>0</v>
      </c>
      <c r="N614" s="456">
        <v>0</v>
      </c>
      <c r="O614" s="458"/>
    </row>
    <row r="615" spans="1:15" s="170" customFormat="1" hidden="1" x14ac:dyDescent="0.2">
      <c r="A615" s="183"/>
      <c r="B615" s="661"/>
      <c r="C615" s="646"/>
      <c r="D615" s="646" t="s">
        <v>376</v>
      </c>
      <c r="E615" s="547" t="s">
        <v>132</v>
      </c>
      <c r="F615" s="456">
        <v>37880743</v>
      </c>
      <c r="G615" s="457">
        <v>37880743</v>
      </c>
      <c r="H615" s="456">
        <v>0</v>
      </c>
      <c r="I615" s="456">
        <v>0</v>
      </c>
      <c r="J615" s="457">
        <v>0</v>
      </c>
      <c r="K615" s="456">
        <v>0</v>
      </c>
      <c r="L615" s="456">
        <v>0</v>
      </c>
      <c r="M615" s="456">
        <v>0</v>
      </c>
      <c r="N615" s="456">
        <v>0</v>
      </c>
      <c r="O615" s="458"/>
    </row>
    <row r="616" spans="1:15" s="170" customFormat="1" hidden="1" x14ac:dyDescent="0.2">
      <c r="A616" s="183"/>
      <c r="B616" s="661"/>
      <c r="C616" s="646" t="s">
        <v>377</v>
      </c>
      <c r="D616" s="646" t="s">
        <v>3055</v>
      </c>
      <c r="E616" s="547" t="s">
        <v>124</v>
      </c>
      <c r="F616" s="456">
        <v>147600000</v>
      </c>
      <c r="G616" s="457">
        <v>147600000</v>
      </c>
      <c r="H616" s="456">
        <v>0</v>
      </c>
      <c r="I616" s="456">
        <v>0</v>
      </c>
      <c r="J616" s="457">
        <v>0</v>
      </c>
      <c r="K616" s="456">
        <v>0</v>
      </c>
      <c r="L616" s="456">
        <v>0</v>
      </c>
      <c r="M616" s="456">
        <v>0</v>
      </c>
      <c r="N616" s="456">
        <v>0</v>
      </c>
      <c r="O616" s="458"/>
    </row>
    <row r="617" spans="1:15" s="170" customFormat="1" hidden="1" x14ac:dyDescent="0.2">
      <c r="A617" s="183"/>
      <c r="B617" s="661"/>
      <c r="C617" s="646"/>
      <c r="D617" s="646" t="s">
        <v>3055</v>
      </c>
      <c r="E617" s="547" t="s">
        <v>136</v>
      </c>
      <c r="F617" s="456">
        <v>325595427</v>
      </c>
      <c r="G617" s="457">
        <v>325595427</v>
      </c>
      <c r="H617" s="456">
        <v>0</v>
      </c>
      <c r="I617" s="456">
        <v>0</v>
      </c>
      <c r="J617" s="457">
        <v>0</v>
      </c>
      <c r="K617" s="456">
        <v>0</v>
      </c>
      <c r="L617" s="456">
        <v>0</v>
      </c>
      <c r="M617" s="456">
        <v>0</v>
      </c>
      <c r="N617" s="456">
        <v>0</v>
      </c>
      <c r="O617" s="458"/>
    </row>
    <row r="618" spans="1:15" s="170" customFormat="1" hidden="1" x14ac:dyDescent="0.2">
      <c r="A618" s="183"/>
      <c r="B618" s="661"/>
      <c r="C618" s="646"/>
      <c r="D618" s="646" t="s">
        <v>3055</v>
      </c>
      <c r="E618" s="547" t="s">
        <v>125</v>
      </c>
      <c r="F618" s="456">
        <v>189241</v>
      </c>
      <c r="G618" s="457">
        <v>189241</v>
      </c>
      <c r="H618" s="456">
        <v>0</v>
      </c>
      <c r="I618" s="456">
        <v>0</v>
      </c>
      <c r="J618" s="457">
        <v>0</v>
      </c>
      <c r="K618" s="456">
        <v>0</v>
      </c>
      <c r="L618" s="456">
        <v>0</v>
      </c>
      <c r="M618" s="456">
        <v>0</v>
      </c>
      <c r="N618" s="456">
        <v>0</v>
      </c>
      <c r="O618" s="458"/>
    </row>
    <row r="619" spans="1:15" s="170" customFormat="1" hidden="1" x14ac:dyDescent="0.2">
      <c r="A619" s="183"/>
      <c r="B619" s="661"/>
      <c r="C619" s="646"/>
      <c r="D619" s="646" t="s">
        <v>3055</v>
      </c>
      <c r="E619" s="547" t="s">
        <v>131</v>
      </c>
      <c r="F619" s="456">
        <v>3985288</v>
      </c>
      <c r="G619" s="457">
        <v>3985288</v>
      </c>
      <c r="H619" s="456">
        <v>0</v>
      </c>
      <c r="I619" s="456">
        <v>0</v>
      </c>
      <c r="J619" s="457">
        <v>0</v>
      </c>
      <c r="K619" s="456">
        <v>0</v>
      </c>
      <c r="L619" s="456">
        <v>0</v>
      </c>
      <c r="M619" s="456">
        <v>0</v>
      </c>
      <c r="N619" s="456">
        <v>0</v>
      </c>
      <c r="O619" s="458"/>
    </row>
    <row r="620" spans="1:15" s="170" customFormat="1" hidden="1" x14ac:dyDescent="0.2">
      <c r="A620" s="183"/>
      <c r="B620" s="661"/>
      <c r="C620" s="646" t="s">
        <v>378</v>
      </c>
      <c r="D620" s="646" t="s">
        <v>379</v>
      </c>
      <c r="E620" s="547" t="s">
        <v>124</v>
      </c>
      <c r="F620" s="456">
        <v>366119522</v>
      </c>
      <c r="G620" s="457">
        <v>366119522</v>
      </c>
      <c r="H620" s="456">
        <v>0</v>
      </c>
      <c r="I620" s="456">
        <v>0</v>
      </c>
      <c r="J620" s="457">
        <v>0</v>
      </c>
      <c r="K620" s="456">
        <v>0</v>
      </c>
      <c r="L620" s="456">
        <v>0</v>
      </c>
      <c r="M620" s="456">
        <v>0</v>
      </c>
      <c r="N620" s="456">
        <v>0</v>
      </c>
      <c r="O620" s="458"/>
    </row>
    <row r="621" spans="1:15" s="170" customFormat="1" hidden="1" x14ac:dyDescent="0.2">
      <c r="A621" s="183"/>
      <c r="B621" s="661"/>
      <c r="C621" s="646"/>
      <c r="D621" s="646" t="s">
        <v>379</v>
      </c>
      <c r="E621" s="547" t="s">
        <v>136</v>
      </c>
      <c r="F621" s="456">
        <v>93394277</v>
      </c>
      <c r="G621" s="457">
        <v>93394277</v>
      </c>
      <c r="H621" s="456">
        <v>0</v>
      </c>
      <c r="I621" s="456">
        <v>0</v>
      </c>
      <c r="J621" s="457">
        <v>0</v>
      </c>
      <c r="K621" s="456">
        <v>0</v>
      </c>
      <c r="L621" s="456">
        <v>0</v>
      </c>
      <c r="M621" s="456">
        <v>0</v>
      </c>
      <c r="N621" s="456">
        <v>0</v>
      </c>
      <c r="O621" s="458"/>
    </row>
    <row r="622" spans="1:15" s="170" customFormat="1" hidden="1" x14ac:dyDescent="0.2">
      <c r="A622" s="183"/>
      <c r="B622" s="661"/>
      <c r="C622" s="646"/>
      <c r="D622" s="646" t="s">
        <v>379</v>
      </c>
      <c r="E622" s="547" t="s">
        <v>125</v>
      </c>
      <c r="F622" s="456">
        <v>12029</v>
      </c>
      <c r="G622" s="457">
        <v>12029</v>
      </c>
      <c r="H622" s="456">
        <v>0</v>
      </c>
      <c r="I622" s="456">
        <v>0</v>
      </c>
      <c r="J622" s="457">
        <v>0</v>
      </c>
      <c r="K622" s="456">
        <v>0</v>
      </c>
      <c r="L622" s="456">
        <v>0</v>
      </c>
      <c r="M622" s="456">
        <v>0</v>
      </c>
      <c r="N622" s="456">
        <v>0</v>
      </c>
      <c r="O622" s="458"/>
    </row>
    <row r="623" spans="1:15" s="170" customFormat="1" hidden="1" x14ac:dyDescent="0.2">
      <c r="A623" s="183"/>
      <c r="B623" s="661"/>
      <c r="C623" s="646"/>
      <c r="D623" s="646" t="s">
        <v>379</v>
      </c>
      <c r="E623" s="547" t="s">
        <v>131</v>
      </c>
      <c r="F623" s="456">
        <v>2567019</v>
      </c>
      <c r="G623" s="457">
        <v>2567019</v>
      </c>
      <c r="H623" s="456">
        <v>0</v>
      </c>
      <c r="I623" s="456">
        <v>0</v>
      </c>
      <c r="J623" s="457">
        <v>0</v>
      </c>
      <c r="K623" s="456">
        <v>0</v>
      </c>
      <c r="L623" s="456">
        <v>0</v>
      </c>
      <c r="M623" s="456">
        <v>0</v>
      </c>
      <c r="N623" s="456">
        <v>0</v>
      </c>
      <c r="O623" s="458"/>
    </row>
    <row r="624" spans="1:15" s="170" customFormat="1" hidden="1" x14ac:dyDescent="0.2">
      <c r="A624" s="183"/>
      <c r="B624" s="661"/>
      <c r="C624" s="646" t="s">
        <v>380</v>
      </c>
      <c r="D624" s="646" t="s">
        <v>3056</v>
      </c>
      <c r="E624" s="547" t="s">
        <v>124</v>
      </c>
      <c r="F624" s="456">
        <v>191578570</v>
      </c>
      <c r="G624" s="457">
        <v>191578570</v>
      </c>
      <c r="H624" s="456">
        <v>0</v>
      </c>
      <c r="I624" s="456">
        <v>0</v>
      </c>
      <c r="J624" s="457">
        <v>0</v>
      </c>
      <c r="K624" s="456">
        <v>0</v>
      </c>
      <c r="L624" s="456">
        <v>0</v>
      </c>
      <c r="M624" s="456">
        <v>0</v>
      </c>
      <c r="N624" s="456">
        <v>0</v>
      </c>
      <c r="O624" s="458"/>
    </row>
    <row r="625" spans="1:15" s="170" customFormat="1" hidden="1" x14ac:dyDescent="0.2">
      <c r="A625" s="183"/>
      <c r="B625" s="661"/>
      <c r="C625" s="646"/>
      <c r="D625" s="646" t="s">
        <v>3056</v>
      </c>
      <c r="E625" s="547" t="s">
        <v>129</v>
      </c>
      <c r="F625" s="456">
        <v>167400000</v>
      </c>
      <c r="G625" s="457">
        <v>167400000</v>
      </c>
      <c r="H625" s="456">
        <v>0</v>
      </c>
      <c r="I625" s="456">
        <v>0</v>
      </c>
      <c r="J625" s="457">
        <v>0</v>
      </c>
      <c r="K625" s="456">
        <v>0</v>
      </c>
      <c r="L625" s="456">
        <v>0</v>
      </c>
      <c r="M625" s="456">
        <v>0</v>
      </c>
      <c r="N625" s="456">
        <v>0</v>
      </c>
      <c r="O625" s="458"/>
    </row>
    <row r="626" spans="1:15" s="170" customFormat="1" hidden="1" x14ac:dyDescent="0.2">
      <c r="A626" s="183"/>
      <c r="B626" s="661"/>
      <c r="C626" s="646"/>
      <c r="D626" s="646" t="s">
        <v>3056</v>
      </c>
      <c r="E626" s="547" t="s">
        <v>125</v>
      </c>
      <c r="F626" s="456">
        <v>37254</v>
      </c>
      <c r="G626" s="457">
        <v>37254</v>
      </c>
      <c r="H626" s="456">
        <v>0</v>
      </c>
      <c r="I626" s="456">
        <v>0</v>
      </c>
      <c r="J626" s="457">
        <v>0</v>
      </c>
      <c r="K626" s="456">
        <v>0</v>
      </c>
      <c r="L626" s="456">
        <v>0</v>
      </c>
      <c r="M626" s="456">
        <v>0</v>
      </c>
      <c r="N626" s="456">
        <v>0</v>
      </c>
      <c r="O626" s="458"/>
    </row>
    <row r="627" spans="1:15" s="170" customFormat="1" hidden="1" x14ac:dyDescent="0.2">
      <c r="A627" s="183"/>
      <c r="B627" s="661"/>
      <c r="C627" s="646"/>
      <c r="D627" s="646" t="s">
        <v>3056</v>
      </c>
      <c r="E627" s="547" t="s">
        <v>131</v>
      </c>
      <c r="F627" s="456">
        <v>4821120</v>
      </c>
      <c r="G627" s="457">
        <v>4821120</v>
      </c>
      <c r="H627" s="456">
        <v>0</v>
      </c>
      <c r="I627" s="456">
        <v>0</v>
      </c>
      <c r="J627" s="457">
        <v>0</v>
      </c>
      <c r="K627" s="456">
        <v>0</v>
      </c>
      <c r="L627" s="456">
        <v>0</v>
      </c>
      <c r="M627" s="456">
        <v>0</v>
      </c>
      <c r="N627" s="456">
        <v>0</v>
      </c>
      <c r="O627" s="458"/>
    </row>
    <row r="628" spans="1:15" s="170" customFormat="1" hidden="1" x14ac:dyDescent="0.2">
      <c r="A628" s="183"/>
      <c r="B628" s="661"/>
      <c r="C628" s="646" t="s">
        <v>381</v>
      </c>
      <c r="D628" s="646" t="s">
        <v>382</v>
      </c>
      <c r="E628" s="547" t="s">
        <v>124</v>
      </c>
      <c r="F628" s="456">
        <v>180220099</v>
      </c>
      <c r="G628" s="457">
        <v>180220099</v>
      </c>
      <c r="H628" s="456">
        <v>0</v>
      </c>
      <c r="I628" s="456">
        <v>0</v>
      </c>
      <c r="J628" s="457">
        <v>0</v>
      </c>
      <c r="K628" s="456">
        <v>0</v>
      </c>
      <c r="L628" s="456">
        <v>0</v>
      </c>
      <c r="M628" s="456">
        <v>0</v>
      </c>
      <c r="N628" s="456">
        <v>0</v>
      </c>
      <c r="O628" s="458"/>
    </row>
    <row r="629" spans="1:15" s="170" customFormat="1" hidden="1" x14ac:dyDescent="0.2">
      <c r="A629" s="183"/>
      <c r="B629" s="661"/>
      <c r="C629" s="646"/>
      <c r="D629" s="646" t="s">
        <v>382</v>
      </c>
      <c r="E629" s="547" t="s">
        <v>129</v>
      </c>
      <c r="F629" s="456">
        <v>206155079</v>
      </c>
      <c r="G629" s="457">
        <v>206155079</v>
      </c>
      <c r="H629" s="456">
        <v>0</v>
      </c>
      <c r="I629" s="456">
        <v>0</v>
      </c>
      <c r="J629" s="457">
        <v>0</v>
      </c>
      <c r="K629" s="456">
        <v>0</v>
      </c>
      <c r="L629" s="456">
        <v>0</v>
      </c>
      <c r="M629" s="456">
        <v>0</v>
      </c>
      <c r="N629" s="456">
        <v>0</v>
      </c>
      <c r="O629" s="458"/>
    </row>
    <row r="630" spans="1:15" s="170" customFormat="1" hidden="1" x14ac:dyDescent="0.2">
      <c r="A630" s="183"/>
      <c r="B630" s="661"/>
      <c r="C630" s="646"/>
      <c r="D630" s="646" t="s">
        <v>382</v>
      </c>
      <c r="E630" s="547" t="s">
        <v>125</v>
      </c>
      <c r="F630" s="456">
        <v>146436</v>
      </c>
      <c r="G630" s="457">
        <v>146436</v>
      </c>
      <c r="H630" s="456">
        <v>0</v>
      </c>
      <c r="I630" s="456">
        <v>0</v>
      </c>
      <c r="J630" s="457">
        <v>0</v>
      </c>
      <c r="K630" s="456">
        <v>0</v>
      </c>
      <c r="L630" s="456">
        <v>0</v>
      </c>
      <c r="M630" s="456">
        <v>0</v>
      </c>
      <c r="N630" s="456">
        <v>0</v>
      </c>
      <c r="O630" s="458"/>
    </row>
    <row r="631" spans="1:15" s="170" customFormat="1" hidden="1" x14ac:dyDescent="0.2">
      <c r="A631" s="183"/>
      <c r="B631" s="661"/>
      <c r="C631" s="646"/>
      <c r="D631" s="646" t="s">
        <v>382</v>
      </c>
      <c r="E631" s="547" t="s">
        <v>131</v>
      </c>
      <c r="F631" s="456">
        <v>1682225</v>
      </c>
      <c r="G631" s="457">
        <v>1682225</v>
      </c>
      <c r="H631" s="456">
        <v>0</v>
      </c>
      <c r="I631" s="456">
        <v>0</v>
      </c>
      <c r="J631" s="457">
        <v>0</v>
      </c>
      <c r="K631" s="456">
        <v>0</v>
      </c>
      <c r="L631" s="456">
        <v>0</v>
      </c>
      <c r="M631" s="456">
        <v>0</v>
      </c>
      <c r="N631" s="456">
        <v>0</v>
      </c>
      <c r="O631" s="458"/>
    </row>
    <row r="632" spans="1:15" s="170" customFormat="1" hidden="1" x14ac:dyDescent="0.2">
      <c r="A632" s="183"/>
      <c r="B632" s="661"/>
      <c r="C632" s="646" t="s">
        <v>383</v>
      </c>
      <c r="D632" s="646" t="s">
        <v>384</v>
      </c>
      <c r="E632" s="547" t="s">
        <v>124</v>
      </c>
      <c r="F632" s="456">
        <v>462254848</v>
      </c>
      <c r="G632" s="457">
        <v>462254848</v>
      </c>
      <c r="H632" s="456">
        <v>0</v>
      </c>
      <c r="I632" s="456">
        <v>0</v>
      </c>
      <c r="J632" s="457">
        <v>0</v>
      </c>
      <c r="K632" s="456">
        <v>0</v>
      </c>
      <c r="L632" s="456">
        <v>0</v>
      </c>
      <c r="M632" s="456">
        <v>0</v>
      </c>
      <c r="N632" s="456">
        <v>0</v>
      </c>
      <c r="O632" s="458"/>
    </row>
    <row r="633" spans="1:15" s="170" customFormat="1" hidden="1" x14ac:dyDescent="0.2">
      <c r="A633" s="183"/>
      <c r="B633" s="661"/>
      <c r="C633" s="646"/>
      <c r="D633" s="646" t="s">
        <v>384</v>
      </c>
      <c r="E633" s="547" t="s">
        <v>125</v>
      </c>
      <c r="F633" s="456">
        <v>208476</v>
      </c>
      <c r="G633" s="457">
        <v>208476</v>
      </c>
      <c r="H633" s="456">
        <v>0</v>
      </c>
      <c r="I633" s="456">
        <v>0</v>
      </c>
      <c r="J633" s="457">
        <v>0</v>
      </c>
      <c r="K633" s="456">
        <v>0</v>
      </c>
      <c r="L633" s="456">
        <v>0</v>
      </c>
      <c r="M633" s="456">
        <v>0</v>
      </c>
      <c r="N633" s="456">
        <v>0</v>
      </c>
      <c r="O633" s="458"/>
    </row>
    <row r="634" spans="1:15" s="170" customFormat="1" hidden="1" x14ac:dyDescent="0.2">
      <c r="A634" s="183"/>
      <c r="B634" s="661"/>
      <c r="C634" s="646" t="s">
        <v>385</v>
      </c>
      <c r="D634" s="646" t="s">
        <v>386</v>
      </c>
      <c r="E634" s="547" t="s">
        <v>124</v>
      </c>
      <c r="F634" s="456">
        <v>119812958</v>
      </c>
      <c r="G634" s="457">
        <v>119812958</v>
      </c>
      <c r="H634" s="456">
        <v>0</v>
      </c>
      <c r="I634" s="456">
        <v>0</v>
      </c>
      <c r="J634" s="457">
        <v>0</v>
      </c>
      <c r="K634" s="456">
        <v>0</v>
      </c>
      <c r="L634" s="456">
        <v>0</v>
      </c>
      <c r="M634" s="456">
        <v>0</v>
      </c>
      <c r="N634" s="456">
        <v>0</v>
      </c>
      <c r="O634" s="458"/>
    </row>
    <row r="635" spans="1:15" s="170" customFormat="1" hidden="1" x14ac:dyDescent="0.2">
      <c r="A635" s="183"/>
      <c r="B635" s="661"/>
      <c r="C635" s="646"/>
      <c r="D635" s="646" t="s">
        <v>386</v>
      </c>
      <c r="E635" s="547" t="s">
        <v>129</v>
      </c>
      <c r="F635" s="456">
        <v>266240540</v>
      </c>
      <c r="G635" s="457">
        <v>266240540</v>
      </c>
      <c r="H635" s="456">
        <v>0</v>
      </c>
      <c r="I635" s="456">
        <v>0</v>
      </c>
      <c r="J635" s="457">
        <v>0</v>
      </c>
      <c r="K635" s="456">
        <v>0</v>
      </c>
      <c r="L635" s="456">
        <v>0</v>
      </c>
      <c r="M635" s="456">
        <v>0</v>
      </c>
      <c r="N635" s="456">
        <v>0</v>
      </c>
      <c r="O635" s="458"/>
    </row>
    <row r="636" spans="1:15" s="170" customFormat="1" hidden="1" x14ac:dyDescent="0.2">
      <c r="A636" s="183"/>
      <c r="B636" s="661"/>
      <c r="C636" s="646"/>
      <c r="D636" s="646" t="s">
        <v>386</v>
      </c>
      <c r="E636" s="547" t="s">
        <v>125</v>
      </c>
      <c r="F636" s="456">
        <v>112790</v>
      </c>
      <c r="G636" s="457">
        <v>112790</v>
      </c>
      <c r="H636" s="456">
        <v>0</v>
      </c>
      <c r="I636" s="456">
        <v>0</v>
      </c>
      <c r="J636" s="457">
        <v>0</v>
      </c>
      <c r="K636" s="456">
        <v>0</v>
      </c>
      <c r="L636" s="456">
        <v>0</v>
      </c>
      <c r="M636" s="456">
        <v>0</v>
      </c>
      <c r="N636" s="456">
        <v>0</v>
      </c>
      <c r="O636" s="458"/>
    </row>
    <row r="637" spans="1:15" s="170" customFormat="1" hidden="1" x14ac:dyDescent="0.2">
      <c r="A637" s="183"/>
      <c r="B637" s="661"/>
      <c r="C637" s="646"/>
      <c r="D637" s="646" t="s">
        <v>386</v>
      </c>
      <c r="E637" s="547" t="s">
        <v>131</v>
      </c>
      <c r="F637" s="456">
        <v>891004</v>
      </c>
      <c r="G637" s="457">
        <v>891004</v>
      </c>
      <c r="H637" s="456">
        <v>0</v>
      </c>
      <c r="I637" s="456">
        <v>0</v>
      </c>
      <c r="J637" s="457">
        <v>0</v>
      </c>
      <c r="K637" s="456">
        <v>0</v>
      </c>
      <c r="L637" s="456">
        <v>0</v>
      </c>
      <c r="M637" s="456">
        <v>0</v>
      </c>
      <c r="N637" s="456">
        <v>0</v>
      </c>
      <c r="O637" s="458"/>
    </row>
    <row r="638" spans="1:15" s="170" customFormat="1" hidden="1" x14ac:dyDescent="0.2">
      <c r="A638" s="183"/>
      <c r="B638" s="661"/>
      <c r="C638" s="646" t="s">
        <v>387</v>
      </c>
      <c r="D638" s="646" t="s">
        <v>388</v>
      </c>
      <c r="E638" s="547" t="s">
        <v>124</v>
      </c>
      <c r="F638" s="456">
        <v>156334339</v>
      </c>
      <c r="G638" s="457">
        <v>156334339</v>
      </c>
      <c r="H638" s="456">
        <v>0</v>
      </c>
      <c r="I638" s="456">
        <v>0</v>
      </c>
      <c r="J638" s="457">
        <v>0</v>
      </c>
      <c r="K638" s="456">
        <v>0</v>
      </c>
      <c r="L638" s="456">
        <v>0</v>
      </c>
      <c r="M638" s="456">
        <v>0</v>
      </c>
      <c r="N638" s="456">
        <v>0</v>
      </c>
      <c r="O638" s="458"/>
    </row>
    <row r="639" spans="1:15" s="170" customFormat="1" hidden="1" x14ac:dyDescent="0.2">
      <c r="A639" s="183"/>
      <c r="B639" s="661"/>
      <c r="C639" s="646"/>
      <c r="D639" s="646" t="s">
        <v>388</v>
      </c>
      <c r="E639" s="547" t="s">
        <v>129</v>
      </c>
      <c r="F639" s="456">
        <v>277819851</v>
      </c>
      <c r="G639" s="457">
        <v>277819851</v>
      </c>
      <c r="H639" s="456">
        <v>0</v>
      </c>
      <c r="I639" s="456">
        <v>0</v>
      </c>
      <c r="J639" s="457">
        <v>0</v>
      </c>
      <c r="K639" s="456">
        <v>0</v>
      </c>
      <c r="L639" s="456">
        <v>0</v>
      </c>
      <c r="M639" s="456">
        <v>0</v>
      </c>
      <c r="N639" s="456">
        <v>0</v>
      </c>
      <c r="O639" s="458"/>
    </row>
    <row r="640" spans="1:15" s="170" customFormat="1" hidden="1" x14ac:dyDescent="0.2">
      <c r="A640" s="183"/>
      <c r="B640" s="661"/>
      <c r="C640" s="646"/>
      <c r="D640" s="646" t="s">
        <v>388</v>
      </c>
      <c r="E640" s="547" t="s">
        <v>125</v>
      </c>
      <c r="F640" s="456">
        <v>150560</v>
      </c>
      <c r="G640" s="457">
        <v>150560</v>
      </c>
      <c r="H640" s="456">
        <v>0</v>
      </c>
      <c r="I640" s="456">
        <v>0</v>
      </c>
      <c r="J640" s="457">
        <v>0</v>
      </c>
      <c r="K640" s="456">
        <v>0</v>
      </c>
      <c r="L640" s="456">
        <v>0</v>
      </c>
      <c r="M640" s="456">
        <v>0</v>
      </c>
      <c r="N640" s="456">
        <v>0</v>
      </c>
      <c r="O640" s="458"/>
    </row>
    <row r="641" spans="1:15" s="170" customFormat="1" hidden="1" x14ac:dyDescent="0.2">
      <c r="A641" s="183"/>
      <c r="B641" s="661"/>
      <c r="C641" s="646"/>
      <c r="D641" s="646" t="s">
        <v>388</v>
      </c>
      <c r="E641" s="547" t="s">
        <v>131</v>
      </c>
      <c r="F641" s="456">
        <v>2267010</v>
      </c>
      <c r="G641" s="457">
        <v>2267010</v>
      </c>
      <c r="H641" s="456">
        <v>0</v>
      </c>
      <c r="I641" s="456">
        <v>0</v>
      </c>
      <c r="J641" s="457">
        <v>0</v>
      </c>
      <c r="K641" s="456">
        <v>0</v>
      </c>
      <c r="L641" s="456">
        <v>0</v>
      </c>
      <c r="M641" s="456">
        <v>0</v>
      </c>
      <c r="N641" s="456">
        <v>0</v>
      </c>
      <c r="O641" s="458"/>
    </row>
    <row r="642" spans="1:15" s="170" customFormat="1" hidden="1" x14ac:dyDescent="0.2">
      <c r="A642" s="183"/>
      <c r="B642" s="661"/>
      <c r="C642" s="646" t="s">
        <v>389</v>
      </c>
      <c r="D642" s="646" t="s">
        <v>390</v>
      </c>
      <c r="E642" s="547" t="s">
        <v>124</v>
      </c>
      <c r="F642" s="456">
        <v>162018470</v>
      </c>
      <c r="G642" s="457">
        <v>162018470</v>
      </c>
      <c r="H642" s="456">
        <v>0</v>
      </c>
      <c r="I642" s="456">
        <v>0</v>
      </c>
      <c r="J642" s="457">
        <v>0</v>
      </c>
      <c r="K642" s="456">
        <v>0</v>
      </c>
      <c r="L642" s="456">
        <v>0</v>
      </c>
      <c r="M642" s="456">
        <v>0</v>
      </c>
      <c r="N642" s="456">
        <v>0</v>
      </c>
      <c r="O642" s="458"/>
    </row>
    <row r="643" spans="1:15" s="170" customFormat="1" hidden="1" x14ac:dyDescent="0.2">
      <c r="A643" s="183"/>
      <c r="B643" s="661"/>
      <c r="C643" s="646"/>
      <c r="D643" s="646" t="s">
        <v>390</v>
      </c>
      <c r="E643" s="547" t="s">
        <v>136</v>
      </c>
      <c r="F643" s="456">
        <v>360000000</v>
      </c>
      <c r="G643" s="457">
        <v>360000000</v>
      </c>
      <c r="H643" s="456">
        <v>0</v>
      </c>
      <c r="I643" s="456">
        <v>0</v>
      </c>
      <c r="J643" s="457">
        <v>0</v>
      </c>
      <c r="K643" s="456">
        <v>0</v>
      </c>
      <c r="L643" s="456">
        <v>0</v>
      </c>
      <c r="M643" s="456">
        <v>0</v>
      </c>
      <c r="N643" s="456">
        <v>0</v>
      </c>
      <c r="O643" s="458"/>
    </row>
    <row r="644" spans="1:15" s="170" customFormat="1" hidden="1" x14ac:dyDescent="0.2">
      <c r="A644" s="183"/>
      <c r="B644" s="661"/>
      <c r="C644" s="646"/>
      <c r="D644" s="646" t="s">
        <v>390</v>
      </c>
      <c r="E644" s="547" t="s">
        <v>125</v>
      </c>
      <c r="F644" s="456">
        <v>54046</v>
      </c>
      <c r="G644" s="457">
        <v>54046</v>
      </c>
      <c r="H644" s="456">
        <v>0</v>
      </c>
      <c r="I644" s="456">
        <v>0</v>
      </c>
      <c r="J644" s="457">
        <v>0</v>
      </c>
      <c r="K644" s="456">
        <v>0</v>
      </c>
      <c r="L644" s="456">
        <v>0</v>
      </c>
      <c r="M644" s="456">
        <v>0</v>
      </c>
      <c r="N644" s="456">
        <v>0</v>
      </c>
      <c r="O644" s="458"/>
    </row>
    <row r="645" spans="1:15" s="170" customFormat="1" hidden="1" x14ac:dyDescent="0.2">
      <c r="A645" s="183"/>
      <c r="B645" s="661"/>
      <c r="C645" s="646"/>
      <c r="D645" s="646" t="s">
        <v>390</v>
      </c>
      <c r="E645" s="547" t="s">
        <v>131</v>
      </c>
      <c r="F645" s="456">
        <v>4492800</v>
      </c>
      <c r="G645" s="457">
        <v>4492800</v>
      </c>
      <c r="H645" s="456">
        <v>0</v>
      </c>
      <c r="I645" s="456">
        <v>0</v>
      </c>
      <c r="J645" s="457">
        <v>0</v>
      </c>
      <c r="K645" s="456">
        <v>0</v>
      </c>
      <c r="L645" s="456">
        <v>0</v>
      </c>
      <c r="M645" s="456">
        <v>0</v>
      </c>
      <c r="N645" s="456">
        <v>0</v>
      </c>
      <c r="O645" s="458"/>
    </row>
    <row r="646" spans="1:15" s="170" customFormat="1" hidden="1" x14ac:dyDescent="0.2">
      <c r="A646" s="183"/>
      <c r="B646" s="661"/>
      <c r="C646" s="646" t="s">
        <v>391</v>
      </c>
      <c r="D646" s="646" t="s">
        <v>392</v>
      </c>
      <c r="E646" s="547" t="s">
        <v>124</v>
      </c>
      <c r="F646" s="456">
        <v>110500000</v>
      </c>
      <c r="G646" s="457">
        <v>110500000</v>
      </c>
      <c r="H646" s="456">
        <v>0</v>
      </c>
      <c r="I646" s="456">
        <v>0</v>
      </c>
      <c r="J646" s="457">
        <v>0</v>
      </c>
      <c r="K646" s="456">
        <v>0</v>
      </c>
      <c r="L646" s="456">
        <v>0</v>
      </c>
      <c r="M646" s="456">
        <v>0</v>
      </c>
      <c r="N646" s="456">
        <v>0</v>
      </c>
      <c r="O646" s="458"/>
    </row>
    <row r="647" spans="1:15" s="170" customFormat="1" hidden="1" x14ac:dyDescent="0.2">
      <c r="A647" s="183"/>
      <c r="B647" s="661"/>
      <c r="C647" s="646"/>
      <c r="D647" s="646" t="s">
        <v>392</v>
      </c>
      <c r="E647" s="547" t="s">
        <v>129</v>
      </c>
      <c r="F647" s="456">
        <v>257184752</v>
      </c>
      <c r="G647" s="457">
        <v>257184752</v>
      </c>
      <c r="H647" s="456">
        <v>0</v>
      </c>
      <c r="I647" s="456">
        <v>0</v>
      </c>
      <c r="J647" s="457">
        <v>0</v>
      </c>
      <c r="K647" s="456">
        <v>0</v>
      </c>
      <c r="L647" s="456">
        <v>0</v>
      </c>
      <c r="M647" s="456">
        <v>0</v>
      </c>
      <c r="N647" s="456">
        <v>0</v>
      </c>
      <c r="O647" s="458"/>
    </row>
    <row r="648" spans="1:15" s="170" customFormat="1" hidden="1" x14ac:dyDescent="0.2">
      <c r="A648" s="183"/>
      <c r="B648" s="661"/>
      <c r="C648" s="646"/>
      <c r="D648" s="646" t="s">
        <v>392</v>
      </c>
      <c r="E648" s="547" t="s">
        <v>125</v>
      </c>
      <c r="F648" s="456">
        <v>108332</v>
      </c>
      <c r="G648" s="457">
        <v>108332</v>
      </c>
      <c r="H648" s="456">
        <v>0</v>
      </c>
      <c r="I648" s="456">
        <v>0</v>
      </c>
      <c r="J648" s="457">
        <v>0</v>
      </c>
      <c r="K648" s="456">
        <v>0</v>
      </c>
      <c r="L648" s="456">
        <v>0</v>
      </c>
      <c r="M648" s="456">
        <v>0</v>
      </c>
      <c r="N648" s="456">
        <v>0</v>
      </c>
      <c r="O648" s="458"/>
    </row>
    <row r="649" spans="1:15" s="170" customFormat="1" hidden="1" x14ac:dyDescent="0.2">
      <c r="A649" s="183"/>
      <c r="B649" s="661"/>
      <c r="C649" s="646" t="s">
        <v>393</v>
      </c>
      <c r="D649" s="646" t="s">
        <v>394</v>
      </c>
      <c r="E649" s="547" t="s">
        <v>124</v>
      </c>
      <c r="F649" s="456">
        <v>190455554</v>
      </c>
      <c r="G649" s="457">
        <v>190455554</v>
      </c>
      <c r="H649" s="456">
        <v>0</v>
      </c>
      <c r="I649" s="456">
        <v>0</v>
      </c>
      <c r="J649" s="457">
        <v>0</v>
      </c>
      <c r="K649" s="456">
        <v>0</v>
      </c>
      <c r="L649" s="456">
        <v>0</v>
      </c>
      <c r="M649" s="456">
        <v>0</v>
      </c>
      <c r="N649" s="456">
        <v>0</v>
      </c>
      <c r="O649" s="458"/>
    </row>
    <row r="650" spans="1:15" s="170" customFormat="1" hidden="1" x14ac:dyDescent="0.2">
      <c r="A650" s="183"/>
      <c r="B650" s="661"/>
      <c r="C650" s="646"/>
      <c r="D650" s="646" t="s">
        <v>394</v>
      </c>
      <c r="E650" s="543" t="s">
        <v>129</v>
      </c>
      <c r="F650" s="456">
        <v>212881328</v>
      </c>
      <c r="G650" s="457">
        <v>212881328</v>
      </c>
      <c r="H650" s="456">
        <v>0</v>
      </c>
      <c r="I650" s="456">
        <v>0</v>
      </c>
      <c r="J650" s="457">
        <v>0</v>
      </c>
      <c r="K650" s="456">
        <v>0</v>
      </c>
      <c r="L650" s="456">
        <v>0</v>
      </c>
      <c r="M650" s="456">
        <v>0</v>
      </c>
      <c r="N650" s="456">
        <v>0</v>
      </c>
      <c r="O650" s="458"/>
    </row>
    <row r="651" spans="1:15" s="170" customFormat="1" hidden="1" x14ac:dyDescent="0.2">
      <c r="A651" s="183"/>
      <c r="B651" s="661"/>
      <c r="C651" s="646"/>
      <c r="D651" s="646" t="s">
        <v>394</v>
      </c>
      <c r="E651" s="547" t="s">
        <v>125</v>
      </c>
      <c r="F651" s="456">
        <v>147326</v>
      </c>
      <c r="G651" s="457">
        <v>147326</v>
      </c>
      <c r="H651" s="456">
        <v>0</v>
      </c>
      <c r="I651" s="456">
        <v>0</v>
      </c>
      <c r="J651" s="457">
        <v>0</v>
      </c>
      <c r="K651" s="456">
        <v>0</v>
      </c>
      <c r="L651" s="456">
        <v>0</v>
      </c>
      <c r="M651" s="456">
        <v>0</v>
      </c>
      <c r="N651" s="456">
        <v>0</v>
      </c>
      <c r="O651" s="458"/>
    </row>
    <row r="652" spans="1:15" s="170" customFormat="1" hidden="1" x14ac:dyDescent="0.2">
      <c r="A652" s="183"/>
      <c r="B652" s="661"/>
      <c r="C652" s="646"/>
      <c r="D652" s="646" t="s">
        <v>394</v>
      </c>
      <c r="E652" s="547" t="s">
        <v>131</v>
      </c>
      <c r="F652" s="456">
        <v>2810034</v>
      </c>
      <c r="G652" s="457">
        <v>2810034</v>
      </c>
      <c r="H652" s="456">
        <v>0</v>
      </c>
      <c r="I652" s="456">
        <v>0</v>
      </c>
      <c r="J652" s="457">
        <v>0</v>
      </c>
      <c r="K652" s="456">
        <v>0</v>
      </c>
      <c r="L652" s="456">
        <v>0</v>
      </c>
      <c r="M652" s="456">
        <v>0</v>
      </c>
      <c r="N652" s="456">
        <v>0</v>
      </c>
      <c r="O652" s="458"/>
    </row>
    <row r="653" spans="1:15" s="170" customFormat="1" hidden="1" x14ac:dyDescent="0.2">
      <c r="A653" s="183"/>
      <c r="B653" s="661"/>
      <c r="C653" s="646"/>
      <c r="D653" s="646" t="s">
        <v>394</v>
      </c>
      <c r="E653" s="547" t="s">
        <v>126</v>
      </c>
      <c r="F653" s="456">
        <v>51226103</v>
      </c>
      <c r="G653" s="457">
        <v>51226103</v>
      </c>
      <c r="H653" s="456">
        <v>0</v>
      </c>
      <c r="I653" s="456">
        <v>0</v>
      </c>
      <c r="J653" s="457">
        <v>0</v>
      </c>
      <c r="K653" s="456">
        <v>0</v>
      </c>
      <c r="L653" s="456">
        <v>0</v>
      </c>
      <c r="M653" s="456">
        <v>0</v>
      </c>
      <c r="N653" s="456">
        <v>0</v>
      </c>
      <c r="O653" s="458"/>
    </row>
    <row r="654" spans="1:15" s="170" customFormat="1" hidden="1" x14ac:dyDescent="0.2">
      <c r="A654" s="183"/>
      <c r="B654" s="661"/>
      <c r="C654" s="646" t="s">
        <v>395</v>
      </c>
      <c r="D654" s="646" t="s">
        <v>2957</v>
      </c>
      <c r="E654" s="547" t="s">
        <v>124</v>
      </c>
      <c r="F654" s="456">
        <v>163000000</v>
      </c>
      <c r="G654" s="457">
        <v>163000000</v>
      </c>
      <c r="H654" s="456">
        <v>0</v>
      </c>
      <c r="I654" s="456">
        <v>0</v>
      </c>
      <c r="J654" s="457">
        <v>0</v>
      </c>
      <c r="K654" s="456">
        <v>0</v>
      </c>
      <c r="L654" s="456">
        <v>0</v>
      </c>
      <c r="M654" s="456">
        <v>0</v>
      </c>
      <c r="N654" s="456">
        <v>0</v>
      </c>
      <c r="O654" s="458"/>
    </row>
    <row r="655" spans="1:15" s="170" customFormat="1" hidden="1" x14ac:dyDescent="0.2">
      <c r="A655" s="183"/>
      <c r="B655" s="661"/>
      <c r="C655" s="646"/>
      <c r="D655" s="646" t="s">
        <v>2957</v>
      </c>
      <c r="E655" s="547" t="s">
        <v>136</v>
      </c>
      <c r="F655" s="456">
        <v>362582402</v>
      </c>
      <c r="G655" s="457">
        <v>362582402</v>
      </c>
      <c r="H655" s="456">
        <v>0</v>
      </c>
      <c r="I655" s="456">
        <v>0</v>
      </c>
      <c r="J655" s="457">
        <v>0</v>
      </c>
      <c r="K655" s="456">
        <v>0</v>
      </c>
      <c r="L655" s="456">
        <v>0</v>
      </c>
      <c r="M655" s="456">
        <v>0</v>
      </c>
      <c r="N655" s="456">
        <v>0</v>
      </c>
      <c r="O655" s="458"/>
    </row>
    <row r="656" spans="1:15" s="170" customFormat="1" x14ac:dyDescent="0.2">
      <c r="A656" s="183"/>
      <c r="B656" s="661"/>
      <c r="C656" s="646"/>
      <c r="D656" s="646" t="s">
        <v>2957</v>
      </c>
      <c r="E656" s="547" t="s">
        <v>125</v>
      </c>
      <c r="F656" s="456">
        <v>1819587</v>
      </c>
      <c r="G656" s="457">
        <v>0</v>
      </c>
      <c r="H656" s="456">
        <v>1819587</v>
      </c>
      <c r="I656" s="456">
        <v>0</v>
      </c>
      <c r="J656" s="457">
        <v>1819587</v>
      </c>
      <c r="K656" s="456">
        <v>0</v>
      </c>
      <c r="L656" s="456">
        <v>0</v>
      </c>
      <c r="M656" s="456">
        <v>0</v>
      </c>
      <c r="N656" s="456">
        <v>1819587</v>
      </c>
      <c r="O656" s="458"/>
    </row>
    <row r="657" spans="1:15" s="170" customFormat="1" hidden="1" x14ac:dyDescent="0.2">
      <c r="A657" s="183"/>
      <c r="B657" s="661"/>
      <c r="C657" s="646"/>
      <c r="D657" s="646" t="s">
        <v>2957</v>
      </c>
      <c r="E657" s="547" t="s">
        <v>130</v>
      </c>
      <c r="F657" s="456">
        <v>4492110</v>
      </c>
      <c r="G657" s="457">
        <v>4492110</v>
      </c>
      <c r="H657" s="456">
        <v>0</v>
      </c>
      <c r="I657" s="456">
        <v>0</v>
      </c>
      <c r="J657" s="457">
        <v>0</v>
      </c>
      <c r="K657" s="456">
        <v>0</v>
      </c>
      <c r="L657" s="456">
        <v>0</v>
      </c>
      <c r="M657" s="456">
        <v>0</v>
      </c>
      <c r="N657" s="456">
        <v>0</v>
      </c>
      <c r="O657" s="458"/>
    </row>
    <row r="658" spans="1:15" s="170" customFormat="1" hidden="1" x14ac:dyDescent="0.2">
      <c r="A658" s="183"/>
      <c r="B658" s="661"/>
      <c r="C658" s="646" t="s">
        <v>396</v>
      </c>
      <c r="D658" s="646" t="s">
        <v>3057</v>
      </c>
      <c r="E658" s="543" t="s">
        <v>124</v>
      </c>
      <c r="F658" s="456">
        <v>111170827</v>
      </c>
      <c r="G658" s="457">
        <v>111170827</v>
      </c>
      <c r="H658" s="456">
        <v>0</v>
      </c>
      <c r="I658" s="456">
        <v>0</v>
      </c>
      <c r="J658" s="457">
        <v>0</v>
      </c>
      <c r="K658" s="456">
        <v>0</v>
      </c>
      <c r="L658" s="456">
        <v>0</v>
      </c>
      <c r="M658" s="456">
        <v>0</v>
      </c>
      <c r="N658" s="456">
        <v>0</v>
      </c>
      <c r="O658" s="458"/>
    </row>
    <row r="659" spans="1:15" s="170" customFormat="1" hidden="1" x14ac:dyDescent="0.2">
      <c r="A659" s="183"/>
      <c r="B659" s="661"/>
      <c r="C659" s="646"/>
      <c r="D659" s="646" t="s">
        <v>3057</v>
      </c>
      <c r="E659" s="547" t="s">
        <v>136</v>
      </c>
      <c r="F659" s="456">
        <v>245718168</v>
      </c>
      <c r="G659" s="457">
        <v>245718168</v>
      </c>
      <c r="H659" s="456">
        <v>0</v>
      </c>
      <c r="I659" s="456">
        <v>0</v>
      </c>
      <c r="J659" s="457">
        <v>0</v>
      </c>
      <c r="K659" s="456">
        <v>0</v>
      </c>
      <c r="L659" s="456">
        <v>0</v>
      </c>
      <c r="M659" s="456">
        <v>0</v>
      </c>
      <c r="N659" s="456">
        <v>0</v>
      </c>
      <c r="O659" s="458"/>
    </row>
    <row r="660" spans="1:15" s="170" customFormat="1" hidden="1" x14ac:dyDescent="0.2">
      <c r="A660" s="183"/>
      <c r="B660" s="661"/>
      <c r="C660" s="646"/>
      <c r="D660" s="646" t="s">
        <v>3057</v>
      </c>
      <c r="E660" s="547" t="s">
        <v>125</v>
      </c>
      <c r="F660" s="456">
        <v>85991</v>
      </c>
      <c r="G660" s="457">
        <v>85991</v>
      </c>
      <c r="H660" s="456">
        <v>0</v>
      </c>
      <c r="I660" s="456">
        <v>0</v>
      </c>
      <c r="J660" s="457">
        <v>0</v>
      </c>
      <c r="K660" s="456">
        <v>0</v>
      </c>
      <c r="L660" s="456">
        <v>0</v>
      </c>
      <c r="M660" s="456">
        <v>0</v>
      </c>
      <c r="N660" s="456">
        <v>0</v>
      </c>
      <c r="O660" s="458"/>
    </row>
    <row r="661" spans="1:15" s="170" customFormat="1" x14ac:dyDescent="0.2">
      <c r="A661" s="183"/>
      <c r="B661" s="661"/>
      <c r="C661" s="646"/>
      <c r="D661" s="646" t="s">
        <v>3057</v>
      </c>
      <c r="E661" s="547" t="s">
        <v>131</v>
      </c>
      <c r="F661" s="456">
        <v>2604419</v>
      </c>
      <c r="G661" s="457">
        <v>500000</v>
      </c>
      <c r="H661" s="456">
        <v>2104419</v>
      </c>
      <c r="I661" s="456">
        <v>0</v>
      </c>
      <c r="J661" s="457">
        <v>2104419</v>
      </c>
      <c r="K661" s="456">
        <v>0</v>
      </c>
      <c r="L661" s="456">
        <v>0</v>
      </c>
      <c r="M661" s="456">
        <v>0</v>
      </c>
      <c r="N661" s="456">
        <v>2104419</v>
      </c>
      <c r="O661" s="458"/>
    </row>
    <row r="662" spans="1:15" s="170" customFormat="1" hidden="1" x14ac:dyDescent="0.2">
      <c r="A662" s="183"/>
      <c r="B662" s="661"/>
      <c r="C662" s="646"/>
      <c r="D662" s="646" t="s">
        <v>3057</v>
      </c>
      <c r="E662" s="547" t="s">
        <v>132</v>
      </c>
      <c r="F662" s="456">
        <v>46026298</v>
      </c>
      <c r="G662" s="457">
        <v>46026298</v>
      </c>
      <c r="H662" s="456">
        <v>0</v>
      </c>
      <c r="I662" s="456">
        <v>0</v>
      </c>
      <c r="J662" s="457">
        <v>0</v>
      </c>
      <c r="K662" s="456">
        <v>0</v>
      </c>
      <c r="L662" s="456">
        <v>0</v>
      </c>
      <c r="M662" s="456">
        <v>0</v>
      </c>
      <c r="N662" s="456">
        <v>0</v>
      </c>
      <c r="O662" s="458"/>
    </row>
    <row r="663" spans="1:15" s="170" customFormat="1" hidden="1" x14ac:dyDescent="0.2">
      <c r="A663" s="183"/>
      <c r="B663" s="661"/>
      <c r="C663" s="646" t="s">
        <v>397</v>
      </c>
      <c r="D663" s="646" t="s">
        <v>211</v>
      </c>
      <c r="E663" s="547" t="s">
        <v>124</v>
      </c>
      <c r="F663" s="456">
        <v>220702133</v>
      </c>
      <c r="G663" s="457">
        <v>220702133</v>
      </c>
      <c r="H663" s="456">
        <v>0</v>
      </c>
      <c r="I663" s="456">
        <v>0</v>
      </c>
      <c r="J663" s="457">
        <v>0</v>
      </c>
      <c r="K663" s="456">
        <v>0</v>
      </c>
      <c r="L663" s="456">
        <v>0</v>
      </c>
      <c r="M663" s="456">
        <v>0</v>
      </c>
      <c r="N663" s="456">
        <v>0</v>
      </c>
      <c r="O663" s="458"/>
    </row>
    <row r="664" spans="1:15" s="170" customFormat="1" hidden="1" x14ac:dyDescent="0.2">
      <c r="A664" s="183"/>
      <c r="B664" s="661"/>
      <c r="C664" s="646"/>
      <c r="D664" s="646" t="s">
        <v>211</v>
      </c>
      <c r="E664" s="547" t="s">
        <v>129</v>
      </c>
      <c r="F664" s="456">
        <v>250000000</v>
      </c>
      <c r="G664" s="457">
        <v>250000000</v>
      </c>
      <c r="H664" s="456">
        <v>0</v>
      </c>
      <c r="I664" s="456">
        <v>0</v>
      </c>
      <c r="J664" s="457">
        <v>0</v>
      </c>
      <c r="K664" s="456">
        <v>0</v>
      </c>
      <c r="L664" s="456">
        <v>0</v>
      </c>
      <c r="M664" s="456">
        <v>0</v>
      </c>
      <c r="N664" s="456">
        <v>0</v>
      </c>
      <c r="O664" s="458"/>
    </row>
    <row r="665" spans="1:15" s="170" customFormat="1" x14ac:dyDescent="0.2">
      <c r="A665" s="183"/>
      <c r="B665" s="661"/>
      <c r="C665" s="646"/>
      <c r="D665" s="646" t="s">
        <v>211</v>
      </c>
      <c r="E665" s="547" t="s">
        <v>125</v>
      </c>
      <c r="F665" s="456">
        <v>187016</v>
      </c>
      <c r="G665" s="457">
        <v>0</v>
      </c>
      <c r="H665" s="456">
        <v>187016</v>
      </c>
      <c r="I665" s="456">
        <v>0</v>
      </c>
      <c r="J665" s="457">
        <v>187016</v>
      </c>
      <c r="K665" s="456">
        <v>0</v>
      </c>
      <c r="L665" s="456">
        <v>0</v>
      </c>
      <c r="M665" s="456">
        <v>0</v>
      </c>
      <c r="N665" s="456">
        <v>187016</v>
      </c>
      <c r="O665" s="458"/>
    </row>
    <row r="666" spans="1:15" s="170" customFormat="1" hidden="1" x14ac:dyDescent="0.2">
      <c r="A666" s="183"/>
      <c r="B666" s="661"/>
      <c r="C666" s="646"/>
      <c r="D666" s="646" t="s">
        <v>211</v>
      </c>
      <c r="E666" s="547" t="s">
        <v>130</v>
      </c>
      <c r="F666" s="456">
        <v>624789</v>
      </c>
      <c r="G666" s="457">
        <v>624789</v>
      </c>
      <c r="H666" s="456">
        <v>0</v>
      </c>
      <c r="I666" s="456">
        <v>0</v>
      </c>
      <c r="J666" s="457">
        <v>0</v>
      </c>
      <c r="K666" s="456">
        <v>0</v>
      </c>
      <c r="L666" s="456">
        <v>0</v>
      </c>
      <c r="M666" s="456">
        <v>0</v>
      </c>
      <c r="N666" s="456">
        <v>0</v>
      </c>
      <c r="O666" s="458"/>
    </row>
    <row r="667" spans="1:15" s="170" customFormat="1" hidden="1" x14ac:dyDescent="0.2">
      <c r="A667" s="183"/>
      <c r="B667" s="661"/>
      <c r="C667" s="646" t="s">
        <v>398</v>
      </c>
      <c r="D667" s="646" t="s">
        <v>399</v>
      </c>
      <c r="E667" s="547" t="s">
        <v>124</v>
      </c>
      <c r="F667" s="456">
        <v>151761475</v>
      </c>
      <c r="G667" s="457">
        <v>151761475</v>
      </c>
      <c r="H667" s="456">
        <v>0</v>
      </c>
      <c r="I667" s="456">
        <v>0</v>
      </c>
      <c r="J667" s="457">
        <v>0</v>
      </c>
      <c r="K667" s="456">
        <v>0</v>
      </c>
      <c r="L667" s="456">
        <v>0</v>
      </c>
      <c r="M667" s="456">
        <v>0</v>
      </c>
      <c r="N667" s="456">
        <v>0</v>
      </c>
      <c r="O667" s="458"/>
    </row>
    <row r="668" spans="1:15" s="170" customFormat="1" hidden="1" x14ac:dyDescent="0.2">
      <c r="A668" s="183"/>
      <c r="B668" s="661"/>
      <c r="C668" s="646"/>
      <c r="D668" s="646" t="s">
        <v>399</v>
      </c>
      <c r="E668" s="547" t="s">
        <v>129</v>
      </c>
      <c r="F668" s="456">
        <v>300000000</v>
      </c>
      <c r="G668" s="457">
        <v>300000000</v>
      </c>
      <c r="H668" s="456">
        <v>0</v>
      </c>
      <c r="I668" s="456">
        <v>0</v>
      </c>
      <c r="J668" s="457">
        <v>0</v>
      </c>
      <c r="K668" s="456">
        <v>0</v>
      </c>
      <c r="L668" s="456">
        <v>0</v>
      </c>
      <c r="M668" s="456">
        <v>0</v>
      </c>
      <c r="N668" s="456">
        <v>0</v>
      </c>
      <c r="O668" s="458"/>
    </row>
    <row r="669" spans="1:15" s="170" customFormat="1" hidden="1" x14ac:dyDescent="0.2">
      <c r="A669" s="183"/>
      <c r="B669" s="661"/>
      <c r="C669" s="646"/>
      <c r="D669" s="646" t="s">
        <v>399</v>
      </c>
      <c r="E669" s="547" t="s">
        <v>125</v>
      </c>
      <c r="F669" s="456">
        <v>175185</v>
      </c>
      <c r="G669" s="457">
        <v>175185</v>
      </c>
      <c r="H669" s="456">
        <v>0</v>
      </c>
      <c r="I669" s="456">
        <v>0</v>
      </c>
      <c r="J669" s="457">
        <v>0</v>
      </c>
      <c r="K669" s="456">
        <v>0</v>
      </c>
      <c r="L669" s="456">
        <v>0</v>
      </c>
      <c r="M669" s="456">
        <v>0</v>
      </c>
      <c r="N669" s="456">
        <v>0</v>
      </c>
      <c r="O669" s="458"/>
    </row>
    <row r="670" spans="1:15" s="170" customFormat="1" hidden="1" x14ac:dyDescent="0.2">
      <c r="A670" s="183"/>
      <c r="B670" s="661"/>
      <c r="C670" s="646"/>
      <c r="D670" s="646" t="s">
        <v>399</v>
      </c>
      <c r="E670" s="543" t="s">
        <v>131</v>
      </c>
      <c r="F670" s="456">
        <v>10296000</v>
      </c>
      <c r="G670" s="457">
        <v>10296000</v>
      </c>
      <c r="H670" s="456">
        <v>0</v>
      </c>
      <c r="I670" s="456">
        <v>0</v>
      </c>
      <c r="J670" s="457">
        <v>0</v>
      </c>
      <c r="K670" s="456">
        <v>0</v>
      </c>
      <c r="L670" s="456">
        <v>0</v>
      </c>
      <c r="M670" s="456">
        <v>0</v>
      </c>
      <c r="N670" s="456">
        <v>0</v>
      </c>
      <c r="O670" s="458"/>
    </row>
    <row r="671" spans="1:15" s="170" customFormat="1" hidden="1" x14ac:dyDescent="0.2">
      <c r="A671" s="183"/>
      <c r="B671" s="661"/>
      <c r="C671" s="646" t="s">
        <v>400</v>
      </c>
      <c r="D671" s="646" t="s">
        <v>401</v>
      </c>
      <c r="E671" s="547" t="s">
        <v>124</v>
      </c>
      <c r="F671" s="456">
        <v>115628162</v>
      </c>
      <c r="G671" s="457">
        <v>115628162</v>
      </c>
      <c r="H671" s="456">
        <v>0</v>
      </c>
      <c r="I671" s="456">
        <v>0</v>
      </c>
      <c r="J671" s="457">
        <v>0</v>
      </c>
      <c r="K671" s="456">
        <v>0</v>
      </c>
      <c r="L671" s="456">
        <v>0</v>
      </c>
      <c r="M671" s="456">
        <v>0</v>
      </c>
      <c r="N671" s="456">
        <v>0</v>
      </c>
      <c r="O671" s="458"/>
    </row>
    <row r="672" spans="1:15" s="170" customFormat="1" hidden="1" x14ac:dyDescent="0.2">
      <c r="A672" s="183"/>
      <c r="B672" s="661"/>
      <c r="C672" s="646"/>
      <c r="D672" s="646" t="s">
        <v>401</v>
      </c>
      <c r="E672" s="547" t="s">
        <v>129</v>
      </c>
      <c r="F672" s="456">
        <v>218445543</v>
      </c>
      <c r="G672" s="457">
        <v>218445543</v>
      </c>
      <c r="H672" s="456">
        <v>0</v>
      </c>
      <c r="I672" s="456">
        <v>0</v>
      </c>
      <c r="J672" s="457">
        <v>0</v>
      </c>
      <c r="K672" s="456">
        <v>0</v>
      </c>
      <c r="L672" s="456">
        <v>0</v>
      </c>
      <c r="M672" s="456">
        <v>0</v>
      </c>
      <c r="N672" s="456">
        <v>0</v>
      </c>
      <c r="O672" s="458"/>
    </row>
    <row r="673" spans="1:15" s="170" customFormat="1" hidden="1" x14ac:dyDescent="0.2">
      <c r="A673" s="183"/>
      <c r="B673" s="661"/>
      <c r="C673" s="646"/>
      <c r="D673" s="646" t="s">
        <v>401</v>
      </c>
      <c r="E673" s="547" t="s">
        <v>125</v>
      </c>
      <c r="F673" s="456">
        <v>137761</v>
      </c>
      <c r="G673" s="457">
        <v>137761</v>
      </c>
      <c r="H673" s="456">
        <v>0</v>
      </c>
      <c r="I673" s="456">
        <v>0</v>
      </c>
      <c r="J673" s="457">
        <v>0</v>
      </c>
      <c r="K673" s="456">
        <v>0</v>
      </c>
      <c r="L673" s="456">
        <v>0</v>
      </c>
      <c r="M673" s="456">
        <v>0</v>
      </c>
      <c r="N673" s="456">
        <v>0</v>
      </c>
      <c r="O673" s="458"/>
    </row>
    <row r="674" spans="1:15" s="170" customFormat="1" hidden="1" x14ac:dyDescent="0.2">
      <c r="A674" s="183"/>
      <c r="B674" s="661"/>
      <c r="C674" s="646"/>
      <c r="D674" s="646" t="s">
        <v>401</v>
      </c>
      <c r="E674" s="547" t="s">
        <v>132</v>
      </c>
      <c r="F674" s="456">
        <v>36696307</v>
      </c>
      <c r="G674" s="457">
        <v>36696307</v>
      </c>
      <c r="H674" s="456">
        <v>0</v>
      </c>
      <c r="I674" s="456">
        <v>0</v>
      </c>
      <c r="J674" s="457">
        <v>0</v>
      </c>
      <c r="K674" s="456">
        <v>0</v>
      </c>
      <c r="L674" s="456">
        <v>0</v>
      </c>
      <c r="M674" s="456">
        <v>0</v>
      </c>
      <c r="N674" s="456">
        <v>0</v>
      </c>
      <c r="O674" s="458"/>
    </row>
    <row r="675" spans="1:15" s="170" customFormat="1" hidden="1" x14ac:dyDescent="0.2">
      <c r="A675" s="183"/>
      <c r="B675" s="661"/>
      <c r="C675" s="646" t="s">
        <v>402</v>
      </c>
      <c r="D675" s="646" t="s">
        <v>146</v>
      </c>
      <c r="E675" s="547" t="s">
        <v>124</v>
      </c>
      <c r="F675" s="456">
        <v>162833940</v>
      </c>
      <c r="G675" s="457">
        <v>162833940</v>
      </c>
      <c r="H675" s="456">
        <v>0</v>
      </c>
      <c r="I675" s="456">
        <v>0</v>
      </c>
      <c r="J675" s="457">
        <v>0</v>
      </c>
      <c r="K675" s="456">
        <v>0</v>
      </c>
      <c r="L675" s="456">
        <v>0</v>
      </c>
      <c r="M675" s="456">
        <v>0</v>
      </c>
      <c r="N675" s="456">
        <v>0</v>
      </c>
      <c r="O675" s="458"/>
    </row>
    <row r="676" spans="1:15" s="170" customFormat="1" hidden="1" x14ac:dyDescent="0.2">
      <c r="A676" s="183"/>
      <c r="B676" s="661"/>
      <c r="C676" s="646"/>
      <c r="D676" s="646" t="s">
        <v>146</v>
      </c>
      <c r="E676" s="547" t="s">
        <v>129</v>
      </c>
      <c r="F676" s="456">
        <v>280000000</v>
      </c>
      <c r="G676" s="457">
        <v>280000000</v>
      </c>
      <c r="H676" s="456">
        <v>0</v>
      </c>
      <c r="I676" s="456">
        <v>0</v>
      </c>
      <c r="J676" s="457">
        <v>0</v>
      </c>
      <c r="K676" s="456">
        <v>0</v>
      </c>
      <c r="L676" s="456">
        <v>0</v>
      </c>
      <c r="M676" s="456">
        <v>0</v>
      </c>
      <c r="N676" s="456">
        <v>0</v>
      </c>
      <c r="O676" s="458"/>
    </row>
    <row r="677" spans="1:15" s="170" customFormat="1" hidden="1" x14ac:dyDescent="0.2">
      <c r="A677" s="183"/>
      <c r="B677" s="661"/>
      <c r="C677" s="646"/>
      <c r="D677" s="646" t="s">
        <v>146</v>
      </c>
      <c r="E677" s="547" t="s">
        <v>125</v>
      </c>
      <c r="F677" s="456">
        <v>156931</v>
      </c>
      <c r="G677" s="457">
        <v>156931</v>
      </c>
      <c r="H677" s="456">
        <v>0</v>
      </c>
      <c r="I677" s="456">
        <v>0</v>
      </c>
      <c r="J677" s="457">
        <v>0</v>
      </c>
      <c r="K677" s="456">
        <v>0</v>
      </c>
      <c r="L677" s="456">
        <v>0</v>
      </c>
      <c r="M677" s="456">
        <v>0</v>
      </c>
      <c r="N677" s="456">
        <v>0</v>
      </c>
      <c r="O677" s="458"/>
    </row>
    <row r="678" spans="1:15" s="170" customFormat="1" hidden="1" x14ac:dyDescent="0.2">
      <c r="A678" s="183"/>
      <c r="B678" s="661"/>
      <c r="C678" s="646"/>
      <c r="D678" s="646" t="s">
        <v>146</v>
      </c>
      <c r="E678" s="547" t="s">
        <v>130</v>
      </c>
      <c r="F678" s="456">
        <v>681053</v>
      </c>
      <c r="G678" s="457">
        <v>681053</v>
      </c>
      <c r="H678" s="456">
        <v>0</v>
      </c>
      <c r="I678" s="456">
        <v>0</v>
      </c>
      <c r="J678" s="457">
        <v>0</v>
      </c>
      <c r="K678" s="456">
        <v>0</v>
      </c>
      <c r="L678" s="456">
        <v>0</v>
      </c>
      <c r="M678" s="456">
        <v>0</v>
      </c>
      <c r="N678" s="456">
        <v>0</v>
      </c>
      <c r="O678" s="458"/>
    </row>
    <row r="679" spans="1:15" s="170" customFormat="1" hidden="1" x14ac:dyDescent="0.2">
      <c r="A679" s="183"/>
      <c r="B679" s="661"/>
      <c r="C679" s="646"/>
      <c r="D679" s="646" t="s">
        <v>146</v>
      </c>
      <c r="E679" s="547" t="s">
        <v>131</v>
      </c>
      <c r="F679" s="456">
        <v>2956800</v>
      </c>
      <c r="G679" s="457">
        <v>2956800</v>
      </c>
      <c r="H679" s="456">
        <v>0</v>
      </c>
      <c r="I679" s="456">
        <v>0</v>
      </c>
      <c r="J679" s="457">
        <v>0</v>
      </c>
      <c r="K679" s="456">
        <v>0</v>
      </c>
      <c r="L679" s="456">
        <v>0</v>
      </c>
      <c r="M679" s="456">
        <v>0</v>
      </c>
      <c r="N679" s="456">
        <v>0</v>
      </c>
      <c r="O679" s="458"/>
    </row>
    <row r="680" spans="1:15" s="170" customFormat="1" hidden="1" x14ac:dyDescent="0.2">
      <c r="A680" s="183"/>
      <c r="B680" s="661"/>
      <c r="C680" s="646" t="s">
        <v>403</v>
      </c>
      <c r="D680" s="646" t="s">
        <v>404</v>
      </c>
      <c r="E680" s="543" t="s">
        <v>124</v>
      </c>
      <c r="F680" s="456">
        <v>129360407</v>
      </c>
      <c r="G680" s="457">
        <v>129360407</v>
      </c>
      <c r="H680" s="456">
        <v>0</v>
      </c>
      <c r="I680" s="456">
        <v>0</v>
      </c>
      <c r="J680" s="457">
        <v>0</v>
      </c>
      <c r="K680" s="456">
        <v>0</v>
      </c>
      <c r="L680" s="456">
        <v>0</v>
      </c>
      <c r="M680" s="456">
        <v>0</v>
      </c>
      <c r="N680" s="456">
        <v>0</v>
      </c>
      <c r="O680" s="458"/>
    </row>
    <row r="681" spans="1:15" s="170" customFormat="1" hidden="1" x14ac:dyDescent="0.2">
      <c r="A681" s="183"/>
      <c r="B681" s="661"/>
      <c r="C681" s="646"/>
      <c r="D681" s="646" t="s">
        <v>404</v>
      </c>
      <c r="E681" s="547" t="s">
        <v>129</v>
      </c>
      <c r="F681" s="456">
        <v>277662616</v>
      </c>
      <c r="G681" s="457">
        <v>277662616</v>
      </c>
      <c r="H681" s="456">
        <v>0</v>
      </c>
      <c r="I681" s="456">
        <v>0</v>
      </c>
      <c r="J681" s="457">
        <v>0</v>
      </c>
      <c r="K681" s="456">
        <v>0</v>
      </c>
      <c r="L681" s="456">
        <v>0</v>
      </c>
      <c r="M681" s="456">
        <v>0</v>
      </c>
      <c r="N681" s="456">
        <v>0</v>
      </c>
      <c r="O681" s="458"/>
    </row>
    <row r="682" spans="1:15" s="170" customFormat="1" hidden="1" x14ac:dyDescent="0.2">
      <c r="A682" s="183"/>
      <c r="B682" s="661"/>
      <c r="C682" s="646"/>
      <c r="D682" s="646" t="s">
        <v>404</v>
      </c>
      <c r="E682" s="547" t="s">
        <v>125</v>
      </c>
      <c r="F682" s="456">
        <v>190324</v>
      </c>
      <c r="G682" s="457">
        <v>190324</v>
      </c>
      <c r="H682" s="456">
        <v>0</v>
      </c>
      <c r="I682" s="456">
        <v>0</v>
      </c>
      <c r="J682" s="457">
        <v>0</v>
      </c>
      <c r="K682" s="456">
        <v>0</v>
      </c>
      <c r="L682" s="456">
        <v>0</v>
      </c>
      <c r="M682" s="456">
        <v>0</v>
      </c>
      <c r="N682" s="456">
        <v>0</v>
      </c>
      <c r="O682" s="458"/>
    </row>
    <row r="683" spans="1:15" s="170" customFormat="1" hidden="1" x14ac:dyDescent="0.2">
      <c r="A683" s="183"/>
      <c r="B683" s="661"/>
      <c r="C683" s="646"/>
      <c r="D683" s="646" t="s">
        <v>404</v>
      </c>
      <c r="E683" s="543" t="s">
        <v>131</v>
      </c>
      <c r="F683" s="456">
        <v>3757188</v>
      </c>
      <c r="G683" s="457">
        <v>3757188</v>
      </c>
      <c r="H683" s="456">
        <v>0</v>
      </c>
      <c r="I683" s="456">
        <v>0</v>
      </c>
      <c r="J683" s="457">
        <v>0</v>
      </c>
      <c r="K683" s="456">
        <v>0</v>
      </c>
      <c r="L683" s="456">
        <v>0</v>
      </c>
      <c r="M683" s="456">
        <v>0</v>
      </c>
      <c r="N683" s="456">
        <v>0</v>
      </c>
      <c r="O683" s="458"/>
    </row>
    <row r="684" spans="1:15" s="170" customFormat="1" hidden="1" x14ac:dyDescent="0.2">
      <c r="A684" s="183"/>
      <c r="B684" s="661"/>
      <c r="C684" s="646"/>
      <c r="D684" s="646" t="s">
        <v>404</v>
      </c>
      <c r="E684" s="547" t="s">
        <v>126</v>
      </c>
      <c r="F684" s="456">
        <v>51226103</v>
      </c>
      <c r="G684" s="457">
        <v>51226103</v>
      </c>
      <c r="H684" s="456">
        <v>0</v>
      </c>
      <c r="I684" s="456">
        <v>0</v>
      </c>
      <c r="J684" s="457">
        <v>0</v>
      </c>
      <c r="K684" s="456">
        <v>0</v>
      </c>
      <c r="L684" s="456">
        <v>0</v>
      </c>
      <c r="M684" s="456">
        <v>0</v>
      </c>
      <c r="N684" s="456">
        <v>0</v>
      </c>
      <c r="O684" s="458"/>
    </row>
    <row r="685" spans="1:15" s="170" customFormat="1" hidden="1" x14ac:dyDescent="0.2">
      <c r="A685" s="183"/>
      <c r="B685" s="661"/>
      <c r="C685" s="646" t="s">
        <v>405</v>
      </c>
      <c r="D685" s="646" t="s">
        <v>406</v>
      </c>
      <c r="E685" s="547" t="s">
        <v>124</v>
      </c>
      <c r="F685" s="456">
        <v>361089766</v>
      </c>
      <c r="G685" s="457">
        <v>361089766</v>
      </c>
      <c r="H685" s="456">
        <v>0</v>
      </c>
      <c r="I685" s="456">
        <v>0</v>
      </c>
      <c r="J685" s="457">
        <v>0</v>
      </c>
      <c r="K685" s="456">
        <v>0</v>
      </c>
      <c r="L685" s="456">
        <v>0</v>
      </c>
      <c r="M685" s="456">
        <v>0</v>
      </c>
      <c r="N685" s="456">
        <v>0</v>
      </c>
      <c r="O685" s="458"/>
    </row>
    <row r="686" spans="1:15" s="170" customFormat="1" hidden="1" x14ac:dyDescent="0.2">
      <c r="A686" s="183"/>
      <c r="B686" s="661"/>
      <c r="C686" s="646"/>
      <c r="D686" s="646" t="s">
        <v>406</v>
      </c>
      <c r="E686" s="547" t="s">
        <v>125</v>
      </c>
      <c r="F686" s="456">
        <v>152081</v>
      </c>
      <c r="G686" s="457">
        <v>152081</v>
      </c>
      <c r="H686" s="456">
        <v>0</v>
      </c>
      <c r="I686" s="456">
        <v>0</v>
      </c>
      <c r="J686" s="457">
        <v>0</v>
      </c>
      <c r="K686" s="456">
        <v>0</v>
      </c>
      <c r="L686" s="456">
        <v>0</v>
      </c>
      <c r="M686" s="456">
        <v>0</v>
      </c>
      <c r="N686" s="456">
        <v>0</v>
      </c>
      <c r="O686" s="458"/>
    </row>
    <row r="687" spans="1:15" s="170" customFormat="1" hidden="1" x14ac:dyDescent="0.2">
      <c r="A687" s="183"/>
      <c r="B687" s="661"/>
      <c r="C687" s="646"/>
      <c r="D687" s="646" t="s">
        <v>406</v>
      </c>
      <c r="E687" s="547" t="s">
        <v>132</v>
      </c>
      <c r="F687" s="456">
        <v>55827157</v>
      </c>
      <c r="G687" s="457">
        <v>55827157</v>
      </c>
      <c r="H687" s="456">
        <v>0</v>
      </c>
      <c r="I687" s="456">
        <v>0</v>
      </c>
      <c r="J687" s="457">
        <v>0</v>
      </c>
      <c r="K687" s="456">
        <v>0</v>
      </c>
      <c r="L687" s="456">
        <v>0</v>
      </c>
      <c r="M687" s="456">
        <v>0</v>
      </c>
      <c r="N687" s="456">
        <v>0</v>
      </c>
      <c r="O687" s="458"/>
    </row>
    <row r="688" spans="1:15" s="170" customFormat="1" hidden="1" x14ac:dyDescent="0.2">
      <c r="A688" s="183"/>
      <c r="B688" s="661"/>
      <c r="C688" s="646" t="s">
        <v>407</v>
      </c>
      <c r="D688" s="646" t="s">
        <v>408</v>
      </c>
      <c r="E688" s="543" t="s">
        <v>124</v>
      </c>
      <c r="F688" s="456">
        <v>256807890</v>
      </c>
      <c r="G688" s="457">
        <v>256807890</v>
      </c>
      <c r="H688" s="456">
        <v>0</v>
      </c>
      <c r="I688" s="456">
        <v>0</v>
      </c>
      <c r="J688" s="457">
        <v>0</v>
      </c>
      <c r="K688" s="456">
        <v>0</v>
      </c>
      <c r="L688" s="456">
        <v>0</v>
      </c>
      <c r="M688" s="456">
        <v>0</v>
      </c>
      <c r="N688" s="456">
        <v>0</v>
      </c>
      <c r="O688" s="458"/>
    </row>
    <row r="689" spans="1:15" s="170" customFormat="1" hidden="1" x14ac:dyDescent="0.2">
      <c r="A689" s="183"/>
      <c r="B689" s="661"/>
      <c r="C689" s="646"/>
      <c r="D689" s="646" t="s">
        <v>408</v>
      </c>
      <c r="E689" s="547" t="s">
        <v>136</v>
      </c>
      <c r="F689" s="456">
        <v>220489532</v>
      </c>
      <c r="G689" s="457">
        <v>220489532</v>
      </c>
      <c r="H689" s="456">
        <v>0</v>
      </c>
      <c r="I689" s="456">
        <v>0</v>
      </c>
      <c r="J689" s="457">
        <v>0</v>
      </c>
      <c r="K689" s="456">
        <v>0</v>
      </c>
      <c r="L689" s="456">
        <v>0</v>
      </c>
      <c r="M689" s="456">
        <v>0</v>
      </c>
      <c r="N689" s="456">
        <v>0</v>
      </c>
      <c r="O689" s="458"/>
    </row>
    <row r="690" spans="1:15" s="170" customFormat="1" hidden="1" x14ac:dyDescent="0.2">
      <c r="A690" s="183"/>
      <c r="B690" s="661"/>
      <c r="C690" s="646"/>
      <c r="D690" s="646" t="s">
        <v>408</v>
      </c>
      <c r="E690" s="547" t="s">
        <v>125</v>
      </c>
      <c r="F690" s="456">
        <v>53289</v>
      </c>
      <c r="G690" s="457">
        <v>53289</v>
      </c>
      <c r="H690" s="456">
        <v>0</v>
      </c>
      <c r="I690" s="456">
        <v>0</v>
      </c>
      <c r="J690" s="457">
        <v>0</v>
      </c>
      <c r="K690" s="456">
        <v>0</v>
      </c>
      <c r="L690" s="456">
        <v>0</v>
      </c>
      <c r="M690" s="456">
        <v>0</v>
      </c>
      <c r="N690" s="456">
        <v>0</v>
      </c>
      <c r="O690" s="458"/>
    </row>
    <row r="691" spans="1:15" s="170" customFormat="1" hidden="1" x14ac:dyDescent="0.2">
      <c r="A691" s="183"/>
      <c r="B691" s="661"/>
      <c r="C691" s="646"/>
      <c r="D691" s="646" t="s">
        <v>408</v>
      </c>
      <c r="E691" s="547" t="s">
        <v>131</v>
      </c>
      <c r="F691" s="456">
        <v>2035200</v>
      </c>
      <c r="G691" s="457">
        <v>2035200</v>
      </c>
      <c r="H691" s="456">
        <v>0</v>
      </c>
      <c r="I691" s="456">
        <v>0</v>
      </c>
      <c r="J691" s="457">
        <v>0</v>
      </c>
      <c r="K691" s="456">
        <v>0</v>
      </c>
      <c r="L691" s="456">
        <v>0</v>
      </c>
      <c r="M691" s="456">
        <v>0</v>
      </c>
      <c r="N691" s="456">
        <v>0</v>
      </c>
      <c r="O691" s="458"/>
    </row>
    <row r="692" spans="1:15" s="170" customFormat="1" hidden="1" x14ac:dyDescent="0.2">
      <c r="A692" s="183"/>
      <c r="B692" s="661"/>
      <c r="C692" s="646"/>
      <c r="D692" s="646" t="s">
        <v>408</v>
      </c>
      <c r="E692" s="547" t="s">
        <v>126</v>
      </c>
      <c r="F692" s="456">
        <v>66725180</v>
      </c>
      <c r="G692" s="457">
        <v>66725180</v>
      </c>
      <c r="H692" s="456">
        <v>0</v>
      </c>
      <c r="I692" s="456">
        <v>0</v>
      </c>
      <c r="J692" s="457">
        <v>0</v>
      </c>
      <c r="K692" s="456">
        <v>0</v>
      </c>
      <c r="L692" s="456">
        <v>0</v>
      </c>
      <c r="M692" s="456">
        <v>0</v>
      </c>
      <c r="N692" s="456">
        <v>0</v>
      </c>
      <c r="O692" s="458"/>
    </row>
    <row r="693" spans="1:15" s="170" customFormat="1" hidden="1" x14ac:dyDescent="0.2">
      <c r="A693" s="183"/>
      <c r="B693" s="661"/>
      <c r="C693" s="646" t="s">
        <v>409</v>
      </c>
      <c r="D693" s="646" t="s">
        <v>146</v>
      </c>
      <c r="E693" s="543" t="s">
        <v>124</v>
      </c>
      <c r="F693" s="456">
        <v>139801297</v>
      </c>
      <c r="G693" s="457">
        <v>139801297</v>
      </c>
      <c r="H693" s="456">
        <v>0</v>
      </c>
      <c r="I693" s="456">
        <v>0</v>
      </c>
      <c r="J693" s="457">
        <v>0</v>
      </c>
      <c r="K693" s="456">
        <v>0</v>
      </c>
      <c r="L693" s="456">
        <v>0</v>
      </c>
      <c r="M693" s="456">
        <v>0</v>
      </c>
      <c r="N693" s="456">
        <v>0</v>
      </c>
      <c r="O693" s="458"/>
    </row>
    <row r="694" spans="1:15" s="170" customFormat="1" hidden="1" x14ac:dyDescent="0.2">
      <c r="A694" s="183"/>
      <c r="B694" s="661"/>
      <c r="C694" s="646"/>
      <c r="D694" s="646" t="s">
        <v>146</v>
      </c>
      <c r="E694" s="547" t="s">
        <v>129</v>
      </c>
      <c r="F694" s="456">
        <v>323344584</v>
      </c>
      <c r="G694" s="457">
        <v>323344584</v>
      </c>
      <c r="H694" s="456">
        <v>0</v>
      </c>
      <c r="I694" s="456">
        <v>0</v>
      </c>
      <c r="J694" s="457">
        <v>0</v>
      </c>
      <c r="K694" s="456">
        <v>0</v>
      </c>
      <c r="L694" s="456">
        <v>0</v>
      </c>
      <c r="M694" s="456">
        <v>0</v>
      </c>
      <c r="N694" s="456">
        <v>0</v>
      </c>
      <c r="O694" s="458"/>
    </row>
    <row r="695" spans="1:15" s="170" customFormat="1" hidden="1" x14ac:dyDescent="0.2">
      <c r="A695" s="183"/>
      <c r="B695" s="661"/>
      <c r="C695" s="646"/>
      <c r="D695" s="646" t="s">
        <v>146</v>
      </c>
      <c r="E695" s="547" t="s">
        <v>125</v>
      </c>
      <c r="F695" s="456">
        <v>94478</v>
      </c>
      <c r="G695" s="457">
        <v>94478</v>
      </c>
      <c r="H695" s="456">
        <v>0</v>
      </c>
      <c r="I695" s="456">
        <v>0</v>
      </c>
      <c r="J695" s="457">
        <v>0</v>
      </c>
      <c r="K695" s="456">
        <v>0</v>
      </c>
      <c r="L695" s="456">
        <v>0</v>
      </c>
      <c r="M695" s="456">
        <v>0</v>
      </c>
      <c r="N695" s="456">
        <v>0</v>
      </c>
      <c r="O695" s="458"/>
    </row>
    <row r="696" spans="1:15" s="170" customFormat="1" hidden="1" x14ac:dyDescent="0.2">
      <c r="A696" s="183"/>
      <c r="B696" s="661"/>
      <c r="C696" s="646"/>
      <c r="D696" s="646" t="s">
        <v>146</v>
      </c>
      <c r="E696" s="547" t="s">
        <v>131</v>
      </c>
      <c r="F696" s="456">
        <v>3625200</v>
      </c>
      <c r="G696" s="457">
        <v>3625200</v>
      </c>
      <c r="H696" s="456">
        <v>0</v>
      </c>
      <c r="I696" s="456">
        <v>0</v>
      </c>
      <c r="J696" s="457">
        <v>0</v>
      </c>
      <c r="K696" s="456">
        <v>0</v>
      </c>
      <c r="L696" s="456">
        <v>0</v>
      </c>
      <c r="M696" s="456">
        <v>0</v>
      </c>
      <c r="N696" s="456">
        <v>0</v>
      </c>
      <c r="O696" s="458"/>
    </row>
    <row r="697" spans="1:15" s="170" customFormat="1" hidden="1" x14ac:dyDescent="0.2">
      <c r="A697" s="183"/>
      <c r="B697" s="661"/>
      <c r="C697" s="646"/>
      <c r="D697" s="646" t="s">
        <v>146</v>
      </c>
      <c r="E697" s="547" t="s">
        <v>126</v>
      </c>
      <c r="F697" s="456">
        <v>62918604</v>
      </c>
      <c r="G697" s="457">
        <v>62918604</v>
      </c>
      <c r="H697" s="456">
        <v>0</v>
      </c>
      <c r="I697" s="456">
        <v>0</v>
      </c>
      <c r="J697" s="457">
        <v>0</v>
      </c>
      <c r="K697" s="456">
        <v>0</v>
      </c>
      <c r="L697" s="456">
        <v>0</v>
      </c>
      <c r="M697" s="456">
        <v>0</v>
      </c>
      <c r="N697" s="456">
        <v>0</v>
      </c>
      <c r="O697" s="458"/>
    </row>
    <row r="698" spans="1:15" s="170" customFormat="1" hidden="1" x14ac:dyDescent="0.2">
      <c r="A698" s="183"/>
      <c r="B698" s="661"/>
      <c r="C698" s="646" t="s">
        <v>410</v>
      </c>
      <c r="D698" s="646" t="s">
        <v>411</v>
      </c>
      <c r="E698" s="547" t="s">
        <v>124</v>
      </c>
      <c r="F698" s="456">
        <v>344761295</v>
      </c>
      <c r="G698" s="457">
        <v>344761295</v>
      </c>
      <c r="H698" s="456">
        <v>0</v>
      </c>
      <c r="I698" s="456">
        <v>0</v>
      </c>
      <c r="J698" s="457">
        <v>0</v>
      </c>
      <c r="K698" s="456">
        <v>0</v>
      </c>
      <c r="L698" s="456">
        <v>0</v>
      </c>
      <c r="M698" s="456">
        <v>0</v>
      </c>
      <c r="N698" s="456">
        <v>0</v>
      </c>
      <c r="O698" s="458"/>
    </row>
    <row r="699" spans="1:15" s="170" customFormat="1" hidden="1" x14ac:dyDescent="0.2">
      <c r="A699" s="183"/>
      <c r="B699" s="661"/>
      <c r="C699" s="646"/>
      <c r="D699" s="646" t="s">
        <v>411</v>
      </c>
      <c r="E699" s="547" t="s">
        <v>125</v>
      </c>
      <c r="F699" s="456">
        <v>129246</v>
      </c>
      <c r="G699" s="457">
        <v>129246</v>
      </c>
      <c r="H699" s="456">
        <v>0</v>
      </c>
      <c r="I699" s="456">
        <v>0</v>
      </c>
      <c r="J699" s="457">
        <v>0</v>
      </c>
      <c r="K699" s="456">
        <v>0</v>
      </c>
      <c r="L699" s="456">
        <v>0</v>
      </c>
      <c r="M699" s="456">
        <v>0</v>
      </c>
      <c r="N699" s="456">
        <v>0</v>
      </c>
      <c r="O699" s="458"/>
    </row>
    <row r="700" spans="1:15" s="170" customFormat="1" hidden="1" x14ac:dyDescent="0.2">
      <c r="A700" s="183"/>
      <c r="B700" s="661"/>
      <c r="C700" s="646" t="s">
        <v>412</v>
      </c>
      <c r="D700" s="646" t="s">
        <v>413</v>
      </c>
      <c r="E700" s="547" t="s">
        <v>124</v>
      </c>
      <c r="F700" s="456">
        <v>126540000</v>
      </c>
      <c r="G700" s="457">
        <v>126540000</v>
      </c>
      <c r="H700" s="456">
        <v>0</v>
      </c>
      <c r="I700" s="456">
        <v>0</v>
      </c>
      <c r="J700" s="457">
        <v>0</v>
      </c>
      <c r="K700" s="456">
        <v>0</v>
      </c>
      <c r="L700" s="456">
        <v>0</v>
      </c>
      <c r="M700" s="456">
        <v>0</v>
      </c>
      <c r="N700" s="456">
        <v>0</v>
      </c>
      <c r="O700" s="458"/>
    </row>
    <row r="701" spans="1:15" s="170" customFormat="1" hidden="1" x14ac:dyDescent="0.2">
      <c r="A701" s="183"/>
      <c r="B701" s="661"/>
      <c r="C701" s="646"/>
      <c r="D701" s="646" t="s">
        <v>413</v>
      </c>
      <c r="E701" s="547" t="s">
        <v>129</v>
      </c>
      <c r="F701" s="456">
        <v>295183768</v>
      </c>
      <c r="G701" s="457">
        <v>295183768</v>
      </c>
      <c r="H701" s="456">
        <v>0</v>
      </c>
      <c r="I701" s="456">
        <v>0</v>
      </c>
      <c r="J701" s="457">
        <v>0</v>
      </c>
      <c r="K701" s="456">
        <v>0</v>
      </c>
      <c r="L701" s="456">
        <v>0</v>
      </c>
      <c r="M701" s="456">
        <v>0</v>
      </c>
      <c r="N701" s="456">
        <v>0</v>
      </c>
      <c r="O701" s="458"/>
    </row>
    <row r="702" spans="1:15" s="170" customFormat="1" hidden="1" x14ac:dyDescent="0.2">
      <c r="A702" s="183"/>
      <c r="B702" s="661"/>
      <c r="C702" s="646"/>
      <c r="D702" s="646" t="s">
        <v>413</v>
      </c>
      <c r="E702" s="547" t="s">
        <v>125</v>
      </c>
      <c r="F702" s="456">
        <v>133498</v>
      </c>
      <c r="G702" s="457">
        <v>133498</v>
      </c>
      <c r="H702" s="456">
        <v>0</v>
      </c>
      <c r="I702" s="456">
        <v>0</v>
      </c>
      <c r="J702" s="457">
        <v>0</v>
      </c>
      <c r="K702" s="456">
        <v>0</v>
      </c>
      <c r="L702" s="456">
        <v>0</v>
      </c>
      <c r="M702" s="456">
        <v>0</v>
      </c>
      <c r="N702" s="456">
        <v>0</v>
      </c>
      <c r="O702" s="458"/>
    </row>
    <row r="703" spans="1:15" s="170" customFormat="1" hidden="1" x14ac:dyDescent="0.2">
      <c r="A703" s="183"/>
      <c r="B703" s="661"/>
      <c r="C703" s="646" t="s">
        <v>414</v>
      </c>
      <c r="D703" s="646" t="s">
        <v>3058</v>
      </c>
      <c r="E703" s="543" t="s">
        <v>124</v>
      </c>
      <c r="F703" s="456">
        <v>159614292</v>
      </c>
      <c r="G703" s="457">
        <v>159614292</v>
      </c>
      <c r="H703" s="456">
        <v>0</v>
      </c>
      <c r="I703" s="456">
        <v>0</v>
      </c>
      <c r="J703" s="457">
        <v>0</v>
      </c>
      <c r="K703" s="456">
        <v>0</v>
      </c>
      <c r="L703" s="456">
        <v>0</v>
      </c>
      <c r="M703" s="456">
        <v>0</v>
      </c>
      <c r="N703" s="456">
        <v>0</v>
      </c>
      <c r="O703" s="458"/>
    </row>
    <row r="704" spans="1:15" s="170" customFormat="1" hidden="1" x14ac:dyDescent="0.2">
      <c r="A704" s="183"/>
      <c r="B704" s="661"/>
      <c r="C704" s="646"/>
      <c r="D704" s="646" t="s">
        <v>3058</v>
      </c>
      <c r="E704" s="547" t="s">
        <v>136</v>
      </c>
      <c r="F704" s="456">
        <v>365126934</v>
      </c>
      <c r="G704" s="457">
        <v>365126934</v>
      </c>
      <c r="H704" s="456">
        <v>0</v>
      </c>
      <c r="I704" s="456">
        <v>0</v>
      </c>
      <c r="J704" s="457">
        <v>0</v>
      </c>
      <c r="K704" s="456">
        <v>0</v>
      </c>
      <c r="L704" s="456">
        <v>0</v>
      </c>
      <c r="M704" s="456">
        <v>0</v>
      </c>
      <c r="N704" s="456">
        <v>0</v>
      </c>
      <c r="O704" s="458"/>
    </row>
    <row r="705" spans="1:15" s="170" customFormat="1" hidden="1" x14ac:dyDescent="0.2">
      <c r="A705" s="183"/>
      <c r="B705" s="661"/>
      <c r="C705" s="646"/>
      <c r="D705" s="646" t="s">
        <v>3058</v>
      </c>
      <c r="E705" s="547" t="s">
        <v>125</v>
      </c>
      <c r="F705" s="456">
        <v>24567</v>
      </c>
      <c r="G705" s="457">
        <v>24567</v>
      </c>
      <c r="H705" s="456">
        <v>0</v>
      </c>
      <c r="I705" s="456">
        <v>0</v>
      </c>
      <c r="J705" s="457">
        <v>0</v>
      </c>
      <c r="K705" s="456">
        <v>0</v>
      </c>
      <c r="L705" s="456">
        <v>0</v>
      </c>
      <c r="M705" s="456">
        <v>0</v>
      </c>
      <c r="N705" s="456">
        <v>0</v>
      </c>
      <c r="O705" s="458"/>
    </row>
    <row r="706" spans="1:15" s="170" customFormat="1" hidden="1" x14ac:dyDescent="0.2">
      <c r="A706" s="183"/>
      <c r="B706" s="661"/>
      <c r="C706" s="646"/>
      <c r="D706" s="646" t="s">
        <v>3058</v>
      </c>
      <c r="E706" s="547" t="s">
        <v>130</v>
      </c>
      <c r="F706" s="456">
        <v>2279392</v>
      </c>
      <c r="G706" s="457">
        <v>2279392</v>
      </c>
      <c r="H706" s="456">
        <v>0</v>
      </c>
      <c r="I706" s="456">
        <v>0</v>
      </c>
      <c r="J706" s="457">
        <v>0</v>
      </c>
      <c r="K706" s="456">
        <v>0</v>
      </c>
      <c r="L706" s="456">
        <v>0</v>
      </c>
      <c r="M706" s="456">
        <v>0</v>
      </c>
      <c r="N706" s="456">
        <v>0</v>
      </c>
      <c r="O706" s="458"/>
    </row>
    <row r="707" spans="1:15" s="170" customFormat="1" hidden="1" x14ac:dyDescent="0.2">
      <c r="A707" s="183"/>
      <c r="B707" s="661"/>
      <c r="C707" s="646"/>
      <c r="D707" s="646" t="s">
        <v>3058</v>
      </c>
      <c r="E707" s="547" t="s">
        <v>126</v>
      </c>
      <c r="F707" s="456">
        <v>67725180</v>
      </c>
      <c r="G707" s="457">
        <v>67725180</v>
      </c>
      <c r="H707" s="456">
        <v>0</v>
      </c>
      <c r="I707" s="456">
        <v>0</v>
      </c>
      <c r="J707" s="457">
        <v>0</v>
      </c>
      <c r="K707" s="456">
        <v>0</v>
      </c>
      <c r="L707" s="456">
        <v>0</v>
      </c>
      <c r="M707" s="456">
        <v>0</v>
      </c>
      <c r="N707" s="456">
        <v>0</v>
      </c>
      <c r="O707" s="458"/>
    </row>
    <row r="708" spans="1:15" s="170" customFormat="1" hidden="1" x14ac:dyDescent="0.2">
      <c r="A708" s="183"/>
      <c r="B708" s="661"/>
      <c r="C708" s="646" t="s">
        <v>415</v>
      </c>
      <c r="D708" s="646" t="s">
        <v>3059</v>
      </c>
      <c r="E708" s="547" t="s">
        <v>124</v>
      </c>
      <c r="F708" s="456">
        <v>396262913</v>
      </c>
      <c r="G708" s="457">
        <v>396262913</v>
      </c>
      <c r="H708" s="456">
        <v>0</v>
      </c>
      <c r="I708" s="456">
        <v>0</v>
      </c>
      <c r="J708" s="457">
        <v>0</v>
      </c>
      <c r="K708" s="456">
        <v>0</v>
      </c>
      <c r="L708" s="456">
        <v>0</v>
      </c>
      <c r="M708" s="456">
        <v>0</v>
      </c>
      <c r="N708" s="456">
        <v>0</v>
      </c>
      <c r="O708" s="458"/>
    </row>
    <row r="709" spans="1:15" s="170" customFormat="1" hidden="1" x14ac:dyDescent="0.2">
      <c r="A709" s="183"/>
      <c r="B709" s="661"/>
      <c r="C709" s="646"/>
      <c r="D709" s="646" t="s">
        <v>3059</v>
      </c>
      <c r="E709" s="547" t="s">
        <v>125</v>
      </c>
      <c r="F709" s="456">
        <v>123372</v>
      </c>
      <c r="G709" s="457">
        <v>123372</v>
      </c>
      <c r="H709" s="456">
        <v>0</v>
      </c>
      <c r="I709" s="456">
        <v>0</v>
      </c>
      <c r="J709" s="457">
        <v>0</v>
      </c>
      <c r="K709" s="456">
        <v>0</v>
      </c>
      <c r="L709" s="456">
        <v>0</v>
      </c>
      <c r="M709" s="456">
        <v>0</v>
      </c>
      <c r="N709" s="456">
        <v>0</v>
      </c>
      <c r="O709" s="458"/>
    </row>
    <row r="710" spans="1:15" s="170" customFormat="1" hidden="1" x14ac:dyDescent="0.2">
      <c r="A710" s="183"/>
      <c r="B710" s="661"/>
      <c r="C710" s="646" t="s">
        <v>416</v>
      </c>
      <c r="D710" s="646" t="s">
        <v>417</v>
      </c>
      <c r="E710" s="547" t="s">
        <v>124</v>
      </c>
      <c r="F710" s="456">
        <v>135923051</v>
      </c>
      <c r="G710" s="457">
        <v>135923051</v>
      </c>
      <c r="H710" s="456">
        <v>0</v>
      </c>
      <c r="I710" s="456">
        <v>0</v>
      </c>
      <c r="J710" s="457">
        <v>0</v>
      </c>
      <c r="K710" s="456">
        <v>0</v>
      </c>
      <c r="L710" s="456">
        <v>0</v>
      </c>
      <c r="M710" s="456">
        <v>0</v>
      </c>
      <c r="N710" s="456">
        <v>0</v>
      </c>
      <c r="O710" s="458"/>
    </row>
    <row r="711" spans="1:15" s="170" customFormat="1" hidden="1" x14ac:dyDescent="0.2">
      <c r="A711" s="183"/>
      <c r="B711" s="661"/>
      <c r="C711" s="646"/>
      <c r="D711" s="646" t="s">
        <v>417</v>
      </c>
      <c r="E711" s="547" t="s">
        <v>129</v>
      </c>
      <c r="F711" s="456">
        <v>315902203</v>
      </c>
      <c r="G711" s="457">
        <v>315902203</v>
      </c>
      <c r="H711" s="456">
        <v>0</v>
      </c>
      <c r="I711" s="456">
        <v>0</v>
      </c>
      <c r="J711" s="457">
        <v>0</v>
      </c>
      <c r="K711" s="456">
        <v>0</v>
      </c>
      <c r="L711" s="456">
        <v>0</v>
      </c>
      <c r="M711" s="456">
        <v>0</v>
      </c>
      <c r="N711" s="456">
        <v>0</v>
      </c>
      <c r="O711" s="458"/>
    </row>
    <row r="712" spans="1:15" s="170" customFormat="1" hidden="1" x14ac:dyDescent="0.2">
      <c r="A712" s="183"/>
      <c r="B712" s="661"/>
      <c r="C712" s="646"/>
      <c r="D712" s="646" t="s">
        <v>417</v>
      </c>
      <c r="E712" s="547" t="s">
        <v>125</v>
      </c>
      <c r="F712" s="456">
        <v>213172</v>
      </c>
      <c r="G712" s="457">
        <v>213172</v>
      </c>
      <c r="H712" s="456">
        <v>0</v>
      </c>
      <c r="I712" s="456">
        <v>0</v>
      </c>
      <c r="J712" s="457">
        <v>0</v>
      </c>
      <c r="K712" s="456">
        <v>0</v>
      </c>
      <c r="L712" s="456">
        <v>0</v>
      </c>
      <c r="M712" s="456">
        <v>0</v>
      </c>
      <c r="N712" s="456">
        <v>0</v>
      </c>
      <c r="O712" s="458"/>
    </row>
    <row r="713" spans="1:15" s="170" customFormat="1" hidden="1" x14ac:dyDescent="0.2">
      <c r="A713" s="183"/>
      <c r="B713" s="661"/>
      <c r="C713" s="646" t="s">
        <v>418</v>
      </c>
      <c r="D713" s="646" t="s">
        <v>146</v>
      </c>
      <c r="E713" s="547" t="s">
        <v>124</v>
      </c>
      <c r="F713" s="456">
        <v>169817000</v>
      </c>
      <c r="G713" s="457">
        <v>169817000</v>
      </c>
      <c r="H713" s="456">
        <v>0</v>
      </c>
      <c r="I713" s="456">
        <v>0</v>
      </c>
      <c r="J713" s="457">
        <v>0</v>
      </c>
      <c r="K713" s="456">
        <v>0</v>
      </c>
      <c r="L713" s="456">
        <v>0</v>
      </c>
      <c r="M713" s="456">
        <v>0</v>
      </c>
      <c r="N713" s="456">
        <v>0</v>
      </c>
      <c r="O713" s="458"/>
    </row>
    <row r="714" spans="1:15" s="170" customFormat="1" hidden="1" x14ac:dyDescent="0.2">
      <c r="A714" s="183"/>
      <c r="B714" s="661"/>
      <c r="C714" s="646"/>
      <c r="D714" s="646" t="s">
        <v>146</v>
      </c>
      <c r="E714" s="547" t="s">
        <v>129</v>
      </c>
      <c r="F714" s="456">
        <v>309999616</v>
      </c>
      <c r="G714" s="457">
        <v>309999616</v>
      </c>
      <c r="H714" s="456">
        <v>0</v>
      </c>
      <c r="I714" s="456">
        <v>0</v>
      </c>
      <c r="J714" s="457">
        <v>0</v>
      </c>
      <c r="K714" s="456">
        <v>0</v>
      </c>
      <c r="L714" s="456">
        <v>0</v>
      </c>
      <c r="M714" s="456">
        <v>0</v>
      </c>
      <c r="N714" s="456">
        <v>0</v>
      </c>
      <c r="O714" s="458"/>
    </row>
    <row r="715" spans="1:15" s="170" customFormat="1" hidden="1" x14ac:dyDescent="0.2">
      <c r="A715" s="183"/>
      <c r="B715" s="661"/>
      <c r="C715" s="646"/>
      <c r="D715" s="646" t="s">
        <v>146</v>
      </c>
      <c r="E715" s="547" t="s">
        <v>125</v>
      </c>
      <c r="F715" s="456">
        <v>133128</v>
      </c>
      <c r="G715" s="457">
        <v>133128</v>
      </c>
      <c r="H715" s="456">
        <v>0</v>
      </c>
      <c r="I715" s="456">
        <v>0</v>
      </c>
      <c r="J715" s="457">
        <v>0</v>
      </c>
      <c r="K715" s="456">
        <v>0</v>
      </c>
      <c r="L715" s="456">
        <v>0</v>
      </c>
      <c r="M715" s="456">
        <v>0</v>
      </c>
      <c r="N715" s="456">
        <v>0</v>
      </c>
      <c r="O715" s="458"/>
    </row>
    <row r="716" spans="1:15" s="170" customFormat="1" hidden="1" x14ac:dyDescent="0.2">
      <c r="A716" s="183"/>
      <c r="B716" s="661"/>
      <c r="C716" s="646" t="s">
        <v>419</v>
      </c>
      <c r="D716" s="646" t="s">
        <v>420</v>
      </c>
      <c r="E716" s="543" t="s">
        <v>124</v>
      </c>
      <c r="F716" s="456">
        <v>106105326</v>
      </c>
      <c r="G716" s="457">
        <v>106105326</v>
      </c>
      <c r="H716" s="456">
        <v>0</v>
      </c>
      <c r="I716" s="456">
        <v>0</v>
      </c>
      <c r="J716" s="457">
        <v>0</v>
      </c>
      <c r="K716" s="456">
        <v>0</v>
      </c>
      <c r="L716" s="456">
        <v>0</v>
      </c>
      <c r="M716" s="456">
        <v>0</v>
      </c>
      <c r="N716" s="456">
        <v>0</v>
      </c>
      <c r="O716" s="458"/>
    </row>
    <row r="717" spans="1:15" s="170" customFormat="1" hidden="1" x14ac:dyDescent="0.2">
      <c r="A717" s="183"/>
      <c r="B717" s="661"/>
      <c r="C717" s="646"/>
      <c r="D717" s="646" t="s">
        <v>420</v>
      </c>
      <c r="E717" s="547" t="s">
        <v>136</v>
      </c>
      <c r="F717" s="456">
        <v>238150958</v>
      </c>
      <c r="G717" s="457">
        <v>238150958</v>
      </c>
      <c r="H717" s="456">
        <v>0</v>
      </c>
      <c r="I717" s="456">
        <v>0</v>
      </c>
      <c r="J717" s="457">
        <v>0</v>
      </c>
      <c r="K717" s="456">
        <v>0</v>
      </c>
      <c r="L717" s="456">
        <v>0</v>
      </c>
      <c r="M717" s="456">
        <v>0</v>
      </c>
      <c r="N717" s="456">
        <v>0</v>
      </c>
      <c r="O717" s="458"/>
    </row>
    <row r="718" spans="1:15" s="170" customFormat="1" hidden="1" x14ac:dyDescent="0.2">
      <c r="A718" s="183"/>
      <c r="B718" s="661"/>
      <c r="C718" s="646"/>
      <c r="D718" s="646" t="s">
        <v>420</v>
      </c>
      <c r="E718" s="547" t="s">
        <v>125</v>
      </c>
      <c r="F718" s="456">
        <v>162153</v>
      </c>
      <c r="G718" s="457">
        <v>162153</v>
      </c>
      <c r="H718" s="456">
        <v>0</v>
      </c>
      <c r="I718" s="456">
        <v>0</v>
      </c>
      <c r="J718" s="457">
        <v>0</v>
      </c>
      <c r="K718" s="456">
        <v>0</v>
      </c>
      <c r="L718" s="456">
        <v>0</v>
      </c>
      <c r="M718" s="456">
        <v>0</v>
      </c>
      <c r="N718" s="456">
        <v>0</v>
      </c>
      <c r="O718" s="458"/>
    </row>
    <row r="719" spans="1:15" s="170" customFormat="1" hidden="1" x14ac:dyDescent="0.2">
      <c r="A719" s="183"/>
      <c r="B719" s="661"/>
      <c r="C719" s="646"/>
      <c r="D719" s="646" t="s">
        <v>420</v>
      </c>
      <c r="E719" s="547" t="s">
        <v>131</v>
      </c>
      <c r="F719" s="456">
        <v>1583236</v>
      </c>
      <c r="G719" s="457">
        <v>1583236</v>
      </c>
      <c r="H719" s="456">
        <v>0</v>
      </c>
      <c r="I719" s="456">
        <v>0</v>
      </c>
      <c r="J719" s="457">
        <v>0</v>
      </c>
      <c r="K719" s="456">
        <v>0</v>
      </c>
      <c r="L719" s="456">
        <v>0</v>
      </c>
      <c r="M719" s="456">
        <v>0</v>
      </c>
      <c r="N719" s="456">
        <v>0</v>
      </c>
      <c r="O719" s="458"/>
    </row>
    <row r="720" spans="1:15" s="170" customFormat="1" hidden="1" x14ac:dyDescent="0.2">
      <c r="A720" s="183"/>
      <c r="B720" s="661"/>
      <c r="C720" s="646"/>
      <c r="D720" s="646" t="s">
        <v>420</v>
      </c>
      <c r="E720" s="547" t="s">
        <v>132</v>
      </c>
      <c r="F720" s="456">
        <v>36696307</v>
      </c>
      <c r="G720" s="457">
        <v>36696307</v>
      </c>
      <c r="H720" s="456">
        <v>0</v>
      </c>
      <c r="I720" s="456">
        <v>0</v>
      </c>
      <c r="J720" s="457">
        <v>0</v>
      </c>
      <c r="K720" s="456">
        <v>0</v>
      </c>
      <c r="L720" s="456">
        <v>0</v>
      </c>
      <c r="M720" s="456">
        <v>0</v>
      </c>
      <c r="N720" s="456">
        <v>0</v>
      </c>
      <c r="O720" s="458"/>
    </row>
    <row r="721" spans="1:15" s="170" customFormat="1" hidden="1" x14ac:dyDescent="0.2">
      <c r="A721" s="183"/>
      <c r="B721" s="661"/>
      <c r="C721" s="646" t="s">
        <v>421</v>
      </c>
      <c r="D721" s="646" t="s">
        <v>422</v>
      </c>
      <c r="E721" s="547" t="s">
        <v>124</v>
      </c>
      <c r="F721" s="456">
        <v>270045239</v>
      </c>
      <c r="G721" s="457">
        <v>270045239</v>
      </c>
      <c r="H721" s="456">
        <v>0</v>
      </c>
      <c r="I721" s="456">
        <v>0</v>
      </c>
      <c r="J721" s="457">
        <v>0</v>
      </c>
      <c r="K721" s="456">
        <v>0</v>
      </c>
      <c r="L721" s="456">
        <v>0</v>
      </c>
      <c r="M721" s="456">
        <v>0</v>
      </c>
      <c r="N721" s="456">
        <v>0</v>
      </c>
      <c r="O721" s="458"/>
    </row>
    <row r="722" spans="1:15" s="170" customFormat="1" hidden="1" x14ac:dyDescent="0.2">
      <c r="A722" s="183"/>
      <c r="B722" s="661"/>
      <c r="C722" s="646"/>
      <c r="D722" s="646" t="s">
        <v>422</v>
      </c>
      <c r="E722" s="547" t="s">
        <v>129</v>
      </c>
      <c r="F722" s="456">
        <v>117000000</v>
      </c>
      <c r="G722" s="457">
        <v>117000000</v>
      </c>
      <c r="H722" s="456">
        <v>0</v>
      </c>
      <c r="I722" s="456">
        <v>0</v>
      </c>
      <c r="J722" s="457">
        <v>0</v>
      </c>
      <c r="K722" s="456">
        <v>0</v>
      </c>
      <c r="L722" s="456">
        <v>0</v>
      </c>
      <c r="M722" s="456">
        <v>0</v>
      </c>
      <c r="N722" s="456">
        <v>0</v>
      </c>
      <c r="O722" s="458"/>
    </row>
    <row r="723" spans="1:15" s="170" customFormat="1" hidden="1" x14ac:dyDescent="0.2">
      <c r="A723" s="183"/>
      <c r="B723" s="661"/>
      <c r="C723" s="646"/>
      <c r="D723" s="646" t="s">
        <v>422</v>
      </c>
      <c r="E723" s="547" t="s">
        <v>125</v>
      </c>
      <c r="F723" s="456">
        <v>185619</v>
      </c>
      <c r="G723" s="457">
        <v>185619</v>
      </c>
      <c r="H723" s="456">
        <v>0</v>
      </c>
      <c r="I723" s="456">
        <v>0</v>
      </c>
      <c r="J723" s="457">
        <v>0</v>
      </c>
      <c r="K723" s="456">
        <v>0</v>
      </c>
      <c r="L723" s="456">
        <v>0</v>
      </c>
      <c r="M723" s="456">
        <v>0</v>
      </c>
      <c r="N723" s="456">
        <v>0</v>
      </c>
      <c r="O723" s="458"/>
    </row>
    <row r="724" spans="1:15" s="170" customFormat="1" hidden="1" x14ac:dyDescent="0.2">
      <c r="A724" s="183"/>
      <c r="B724" s="661"/>
      <c r="C724" s="646" t="s">
        <v>423</v>
      </c>
      <c r="D724" s="646" t="s">
        <v>424</v>
      </c>
      <c r="E724" s="547" t="s">
        <v>124</v>
      </c>
      <c r="F724" s="456">
        <v>183656000</v>
      </c>
      <c r="G724" s="457">
        <v>183656000</v>
      </c>
      <c r="H724" s="456">
        <v>0</v>
      </c>
      <c r="I724" s="456">
        <v>0</v>
      </c>
      <c r="J724" s="457">
        <v>0</v>
      </c>
      <c r="K724" s="456">
        <v>0</v>
      </c>
      <c r="L724" s="456">
        <v>0</v>
      </c>
      <c r="M724" s="456">
        <v>0</v>
      </c>
      <c r="N724" s="456">
        <v>0</v>
      </c>
      <c r="O724" s="458"/>
    </row>
    <row r="725" spans="1:15" s="170" customFormat="1" hidden="1" x14ac:dyDescent="0.2">
      <c r="A725" s="183"/>
      <c r="B725" s="661"/>
      <c r="C725" s="646"/>
      <c r="D725" s="646" t="s">
        <v>424</v>
      </c>
      <c r="E725" s="547" t="s">
        <v>136</v>
      </c>
      <c r="F725" s="456">
        <v>362397607</v>
      </c>
      <c r="G725" s="457">
        <v>362397607</v>
      </c>
      <c r="H725" s="456">
        <v>0</v>
      </c>
      <c r="I725" s="456">
        <v>0</v>
      </c>
      <c r="J725" s="457">
        <v>0</v>
      </c>
      <c r="K725" s="456">
        <v>0</v>
      </c>
      <c r="L725" s="456">
        <v>0</v>
      </c>
      <c r="M725" s="456">
        <v>0</v>
      </c>
      <c r="N725" s="456">
        <v>0</v>
      </c>
      <c r="O725" s="458"/>
    </row>
    <row r="726" spans="1:15" s="170" customFormat="1" hidden="1" x14ac:dyDescent="0.2">
      <c r="A726" s="183"/>
      <c r="B726" s="661"/>
      <c r="C726" s="646"/>
      <c r="D726" s="646" t="s">
        <v>424</v>
      </c>
      <c r="E726" s="547" t="s">
        <v>125</v>
      </c>
      <c r="F726" s="456">
        <v>1917576</v>
      </c>
      <c r="G726" s="457">
        <v>1917576</v>
      </c>
      <c r="H726" s="456">
        <v>0</v>
      </c>
      <c r="I726" s="456">
        <v>0</v>
      </c>
      <c r="J726" s="457">
        <v>0</v>
      </c>
      <c r="K726" s="456">
        <v>0</v>
      </c>
      <c r="L726" s="456">
        <v>0</v>
      </c>
      <c r="M726" s="456">
        <v>0</v>
      </c>
      <c r="N726" s="456">
        <v>0</v>
      </c>
      <c r="O726" s="458"/>
    </row>
    <row r="727" spans="1:15" s="170" customFormat="1" hidden="1" x14ac:dyDescent="0.2">
      <c r="A727" s="183"/>
      <c r="B727" s="661"/>
      <c r="C727" s="646"/>
      <c r="D727" s="646" t="s">
        <v>424</v>
      </c>
      <c r="E727" s="547" t="s">
        <v>139</v>
      </c>
      <c r="F727" s="456">
        <v>4466683</v>
      </c>
      <c r="G727" s="457">
        <v>4466683</v>
      </c>
      <c r="H727" s="456">
        <v>0</v>
      </c>
      <c r="I727" s="456">
        <v>0</v>
      </c>
      <c r="J727" s="457">
        <v>0</v>
      </c>
      <c r="K727" s="456">
        <v>0</v>
      </c>
      <c r="L727" s="456">
        <v>0</v>
      </c>
      <c r="M727" s="456">
        <v>0</v>
      </c>
      <c r="N727" s="456">
        <v>0</v>
      </c>
      <c r="O727" s="458"/>
    </row>
    <row r="728" spans="1:15" s="170" customFormat="1" hidden="1" x14ac:dyDescent="0.2">
      <c r="A728" s="183"/>
      <c r="B728" s="661"/>
      <c r="C728" s="646" t="s">
        <v>425</v>
      </c>
      <c r="D728" s="646" t="s">
        <v>426</v>
      </c>
      <c r="E728" s="543" t="s">
        <v>124</v>
      </c>
      <c r="F728" s="456">
        <v>109742084</v>
      </c>
      <c r="G728" s="457">
        <v>109742084</v>
      </c>
      <c r="H728" s="456">
        <v>0</v>
      </c>
      <c r="I728" s="456">
        <v>0</v>
      </c>
      <c r="J728" s="457">
        <v>0</v>
      </c>
      <c r="K728" s="456">
        <v>0</v>
      </c>
      <c r="L728" s="456">
        <v>0</v>
      </c>
      <c r="M728" s="456">
        <v>0</v>
      </c>
      <c r="N728" s="456">
        <v>0</v>
      </c>
      <c r="O728" s="458"/>
    </row>
    <row r="729" spans="1:15" s="170" customFormat="1" hidden="1" x14ac:dyDescent="0.2">
      <c r="A729" s="183"/>
      <c r="B729" s="661"/>
      <c r="C729" s="646"/>
      <c r="D729" s="646" t="s">
        <v>426</v>
      </c>
      <c r="E729" s="547" t="s">
        <v>129</v>
      </c>
      <c r="F729" s="456">
        <v>251570005</v>
      </c>
      <c r="G729" s="457">
        <v>251570005</v>
      </c>
      <c r="H729" s="456">
        <v>0</v>
      </c>
      <c r="I729" s="456">
        <v>0</v>
      </c>
      <c r="J729" s="457">
        <v>0</v>
      </c>
      <c r="K729" s="456">
        <v>0</v>
      </c>
      <c r="L729" s="456">
        <v>0</v>
      </c>
      <c r="M729" s="456">
        <v>0</v>
      </c>
      <c r="N729" s="456">
        <v>0</v>
      </c>
      <c r="O729" s="458"/>
    </row>
    <row r="730" spans="1:15" s="170" customFormat="1" hidden="1" x14ac:dyDescent="0.2">
      <c r="A730" s="183"/>
      <c r="B730" s="661"/>
      <c r="C730" s="646"/>
      <c r="D730" s="646" t="s">
        <v>426</v>
      </c>
      <c r="E730" s="547" t="s">
        <v>125</v>
      </c>
      <c r="F730" s="456">
        <v>128643</v>
      </c>
      <c r="G730" s="457">
        <v>128643</v>
      </c>
      <c r="H730" s="456">
        <v>0</v>
      </c>
      <c r="I730" s="456">
        <v>0</v>
      </c>
      <c r="J730" s="457">
        <v>0</v>
      </c>
      <c r="K730" s="456">
        <v>0</v>
      </c>
      <c r="L730" s="456">
        <v>0</v>
      </c>
      <c r="M730" s="456">
        <v>0</v>
      </c>
      <c r="N730" s="456">
        <v>0</v>
      </c>
      <c r="O730" s="458"/>
    </row>
    <row r="731" spans="1:15" s="170" customFormat="1" hidden="1" x14ac:dyDescent="0.2">
      <c r="A731" s="183"/>
      <c r="B731" s="661"/>
      <c r="C731" s="646"/>
      <c r="D731" s="646" t="s">
        <v>426</v>
      </c>
      <c r="E731" s="547" t="s">
        <v>130</v>
      </c>
      <c r="F731" s="456">
        <v>20798</v>
      </c>
      <c r="G731" s="457">
        <v>20798</v>
      </c>
      <c r="H731" s="456">
        <v>0</v>
      </c>
      <c r="I731" s="456">
        <v>0</v>
      </c>
      <c r="J731" s="457">
        <v>0</v>
      </c>
      <c r="K731" s="456">
        <v>0</v>
      </c>
      <c r="L731" s="456">
        <v>0</v>
      </c>
      <c r="M731" s="456">
        <v>0</v>
      </c>
      <c r="N731" s="456">
        <v>0</v>
      </c>
      <c r="O731" s="458"/>
    </row>
    <row r="732" spans="1:15" s="170" customFormat="1" hidden="1" x14ac:dyDescent="0.2">
      <c r="A732" s="183"/>
      <c r="B732" s="661"/>
      <c r="C732" s="646"/>
      <c r="D732" s="646" t="s">
        <v>426</v>
      </c>
      <c r="E732" s="547" t="s">
        <v>131</v>
      </c>
      <c r="F732" s="456">
        <v>3675060</v>
      </c>
      <c r="G732" s="457">
        <v>3675060</v>
      </c>
      <c r="H732" s="456">
        <v>0</v>
      </c>
      <c r="I732" s="456">
        <v>0</v>
      </c>
      <c r="J732" s="457">
        <v>0</v>
      </c>
      <c r="K732" s="456">
        <v>0</v>
      </c>
      <c r="L732" s="456">
        <v>0</v>
      </c>
      <c r="M732" s="456">
        <v>0</v>
      </c>
      <c r="N732" s="456">
        <v>0</v>
      </c>
      <c r="O732" s="538"/>
    </row>
    <row r="733" spans="1:15" s="170" customFormat="1" hidden="1" x14ac:dyDescent="0.2">
      <c r="A733" s="183"/>
      <c r="B733" s="661"/>
      <c r="C733" s="646"/>
      <c r="D733" s="646" t="s">
        <v>426</v>
      </c>
      <c r="E733" s="547" t="s">
        <v>132</v>
      </c>
      <c r="F733" s="456">
        <v>37880743</v>
      </c>
      <c r="G733" s="457">
        <v>37880743</v>
      </c>
      <c r="H733" s="456">
        <v>0</v>
      </c>
      <c r="I733" s="456">
        <v>0</v>
      </c>
      <c r="J733" s="457">
        <v>0</v>
      </c>
      <c r="K733" s="456">
        <v>0</v>
      </c>
      <c r="L733" s="456">
        <v>0</v>
      </c>
      <c r="M733" s="456">
        <v>0</v>
      </c>
      <c r="N733" s="456">
        <v>0</v>
      </c>
      <c r="O733" s="546"/>
    </row>
    <row r="734" spans="1:15" s="170" customFormat="1" hidden="1" x14ac:dyDescent="0.2">
      <c r="A734" s="183"/>
      <c r="B734" s="661"/>
      <c r="C734" s="646" t="s">
        <v>427</v>
      </c>
      <c r="D734" s="646" t="s">
        <v>428</v>
      </c>
      <c r="E734" s="547" t="s">
        <v>124</v>
      </c>
      <c r="F734" s="456">
        <v>203137216</v>
      </c>
      <c r="G734" s="457">
        <v>203137216</v>
      </c>
      <c r="H734" s="456">
        <v>0</v>
      </c>
      <c r="I734" s="456">
        <v>0</v>
      </c>
      <c r="J734" s="457">
        <v>0</v>
      </c>
      <c r="K734" s="456">
        <v>0</v>
      </c>
      <c r="L734" s="456">
        <v>0</v>
      </c>
      <c r="M734" s="456">
        <v>0</v>
      </c>
      <c r="N734" s="456">
        <v>0</v>
      </c>
      <c r="O734" s="546"/>
    </row>
    <row r="735" spans="1:15" s="170" customFormat="1" hidden="1" x14ac:dyDescent="0.2">
      <c r="A735" s="183"/>
      <c r="B735" s="661"/>
      <c r="C735" s="646"/>
      <c r="D735" s="646" t="s">
        <v>428</v>
      </c>
      <c r="E735" s="547" t="s">
        <v>129</v>
      </c>
      <c r="F735" s="456">
        <v>250000000</v>
      </c>
      <c r="G735" s="457">
        <v>250000000</v>
      </c>
      <c r="H735" s="456">
        <v>0</v>
      </c>
      <c r="I735" s="456">
        <v>0</v>
      </c>
      <c r="J735" s="457">
        <v>0</v>
      </c>
      <c r="K735" s="456">
        <v>0</v>
      </c>
      <c r="L735" s="456">
        <v>0</v>
      </c>
      <c r="M735" s="456">
        <v>0</v>
      </c>
      <c r="N735" s="456">
        <v>0</v>
      </c>
      <c r="O735" s="546"/>
    </row>
    <row r="736" spans="1:15" s="170" customFormat="1" hidden="1" x14ac:dyDescent="0.2">
      <c r="A736" s="183"/>
      <c r="B736" s="661"/>
      <c r="C736" s="646"/>
      <c r="D736" s="646" t="s">
        <v>428</v>
      </c>
      <c r="E736" s="547" t="s">
        <v>125</v>
      </c>
      <c r="F736" s="456">
        <v>129090</v>
      </c>
      <c r="G736" s="457">
        <v>129090</v>
      </c>
      <c r="H736" s="456">
        <v>0</v>
      </c>
      <c r="I736" s="456">
        <v>0</v>
      </c>
      <c r="J736" s="457">
        <v>0</v>
      </c>
      <c r="K736" s="456">
        <v>0</v>
      </c>
      <c r="L736" s="456">
        <v>0</v>
      </c>
      <c r="M736" s="456">
        <v>0</v>
      </c>
      <c r="N736" s="456">
        <v>0</v>
      </c>
      <c r="O736" s="546"/>
    </row>
    <row r="737" spans="1:15" s="170" customFormat="1" hidden="1" x14ac:dyDescent="0.2">
      <c r="A737" s="183"/>
      <c r="B737" s="661"/>
      <c r="C737" s="646"/>
      <c r="D737" s="646" t="s">
        <v>428</v>
      </c>
      <c r="E737" s="547" t="s">
        <v>131</v>
      </c>
      <c r="F737" s="456">
        <v>1560000</v>
      </c>
      <c r="G737" s="457">
        <v>1560000</v>
      </c>
      <c r="H737" s="456">
        <v>0</v>
      </c>
      <c r="I737" s="456">
        <v>0</v>
      </c>
      <c r="J737" s="457">
        <v>0</v>
      </c>
      <c r="K737" s="456">
        <v>0</v>
      </c>
      <c r="L737" s="456">
        <v>0</v>
      </c>
      <c r="M737" s="456">
        <v>0</v>
      </c>
      <c r="N737" s="456">
        <v>0</v>
      </c>
      <c r="O737" s="546"/>
    </row>
    <row r="738" spans="1:15" s="170" customFormat="1" hidden="1" x14ac:dyDescent="0.2">
      <c r="A738" s="183"/>
      <c r="B738" s="661"/>
      <c r="C738" s="646" t="s">
        <v>429</v>
      </c>
      <c r="D738" s="646" t="s">
        <v>3128</v>
      </c>
      <c r="E738" s="543" t="s">
        <v>124</v>
      </c>
      <c r="F738" s="456">
        <v>159000000</v>
      </c>
      <c r="G738" s="457">
        <v>159000000</v>
      </c>
      <c r="H738" s="456">
        <v>0</v>
      </c>
      <c r="I738" s="456">
        <v>0</v>
      </c>
      <c r="J738" s="457">
        <v>0</v>
      </c>
      <c r="K738" s="456">
        <v>0</v>
      </c>
      <c r="L738" s="456">
        <v>0</v>
      </c>
      <c r="M738" s="456">
        <v>0</v>
      </c>
      <c r="N738" s="456">
        <v>0</v>
      </c>
      <c r="O738" s="546"/>
    </row>
    <row r="739" spans="1:15" s="170" customFormat="1" hidden="1" x14ac:dyDescent="0.2">
      <c r="A739" s="183"/>
      <c r="B739" s="661"/>
      <c r="C739" s="646"/>
      <c r="D739" s="646" t="s">
        <v>3128</v>
      </c>
      <c r="E739" s="547" t="s">
        <v>136</v>
      </c>
      <c r="F739" s="456">
        <v>364314209</v>
      </c>
      <c r="G739" s="457">
        <v>364314209</v>
      </c>
      <c r="H739" s="456">
        <v>0</v>
      </c>
      <c r="I739" s="456">
        <v>0</v>
      </c>
      <c r="J739" s="457">
        <v>0</v>
      </c>
      <c r="K739" s="456">
        <v>0</v>
      </c>
      <c r="L739" s="456">
        <v>0</v>
      </c>
      <c r="M739" s="456">
        <v>0</v>
      </c>
      <c r="N739" s="456">
        <v>0</v>
      </c>
      <c r="O739" s="546"/>
    </row>
    <row r="740" spans="1:15" s="170" customFormat="1" hidden="1" x14ac:dyDescent="0.2">
      <c r="A740" s="183"/>
      <c r="B740" s="661"/>
      <c r="C740" s="646"/>
      <c r="D740" s="646" t="s">
        <v>3128</v>
      </c>
      <c r="E740" s="547" t="s">
        <v>125</v>
      </c>
      <c r="F740" s="456">
        <v>2245570</v>
      </c>
      <c r="G740" s="457">
        <v>2245570</v>
      </c>
      <c r="H740" s="456">
        <v>0</v>
      </c>
      <c r="I740" s="456">
        <v>0</v>
      </c>
      <c r="J740" s="457">
        <v>0</v>
      </c>
      <c r="K740" s="456">
        <v>0</v>
      </c>
      <c r="L740" s="456">
        <v>0</v>
      </c>
      <c r="M740" s="456">
        <v>0</v>
      </c>
      <c r="N740" s="456">
        <v>0</v>
      </c>
      <c r="O740" s="546"/>
    </row>
    <row r="741" spans="1:15" s="170" customFormat="1" hidden="1" x14ac:dyDescent="0.2">
      <c r="A741" s="183"/>
      <c r="B741" s="661"/>
      <c r="C741" s="646"/>
      <c r="D741" s="646" t="s">
        <v>3128</v>
      </c>
      <c r="E741" s="547" t="s">
        <v>131</v>
      </c>
      <c r="F741" s="456">
        <v>576000</v>
      </c>
      <c r="G741" s="457">
        <v>576000</v>
      </c>
      <c r="H741" s="456">
        <v>0</v>
      </c>
      <c r="I741" s="456">
        <v>0</v>
      </c>
      <c r="J741" s="457">
        <v>0</v>
      </c>
      <c r="K741" s="456">
        <v>0</v>
      </c>
      <c r="L741" s="456">
        <v>0</v>
      </c>
      <c r="M741" s="456">
        <v>0</v>
      </c>
      <c r="N741" s="456">
        <v>0</v>
      </c>
      <c r="O741" s="546"/>
    </row>
    <row r="742" spans="1:15" s="170" customFormat="1" hidden="1" x14ac:dyDescent="0.2">
      <c r="A742" s="183"/>
      <c r="B742" s="661"/>
      <c r="C742" s="646" t="s">
        <v>430</v>
      </c>
      <c r="D742" s="646" t="s">
        <v>431</v>
      </c>
      <c r="E742" s="547" t="s">
        <v>124</v>
      </c>
      <c r="F742" s="456">
        <v>332255300</v>
      </c>
      <c r="G742" s="457">
        <v>332255300</v>
      </c>
      <c r="H742" s="456">
        <v>0</v>
      </c>
      <c r="I742" s="456">
        <v>0</v>
      </c>
      <c r="J742" s="457">
        <v>0</v>
      </c>
      <c r="K742" s="456">
        <v>0</v>
      </c>
      <c r="L742" s="456">
        <v>0</v>
      </c>
      <c r="M742" s="456">
        <v>0</v>
      </c>
      <c r="N742" s="456">
        <v>0</v>
      </c>
      <c r="O742" s="546"/>
    </row>
    <row r="743" spans="1:15" s="170" customFormat="1" hidden="1" x14ac:dyDescent="0.2">
      <c r="A743" s="183"/>
      <c r="B743" s="661"/>
      <c r="C743" s="646"/>
      <c r="D743" s="646" t="s">
        <v>431</v>
      </c>
      <c r="E743" s="547" t="s">
        <v>125</v>
      </c>
      <c r="F743" s="456">
        <v>129418</v>
      </c>
      <c r="G743" s="457">
        <v>129418</v>
      </c>
      <c r="H743" s="456">
        <v>0</v>
      </c>
      <c r="I743" s="456">
        <v>0</v>
      </c>
      <c r="J743" s="457">
        <v>0</v>
      </c>
      <c r="K743" s="456">
        <v>0</v>
      </c>
      <c r="L743" s="456">
        <v>0</v>
      </c>
      <c r="M743" s="456">
        <v>0</v>
      </c>
      <c r="N743" s="456">
        <v>0</v>
      </c>
      <c r="O743" s="546"/>
    </row>
    <row r="744" spans="1:15" s="170" customFormat="1" hidden="1" x14ac:dyDescent="0.2">
      <c r="A744" s="183"/>
      <c r="B744" s="661"/>
      <c r="C744" s="646"/>
      <c r="D744" s="646" t="s">
        <v>431</v>
      </c>
      <c r="E744" s="547" t="s">
        <v>132</v>
      </c>
      <c r="F744" s="456">
        <v>36696307</v>
      </c>
      <c r="G744" s="457">
        <v>36696307</v>
      </c>
      <c r="H744" s="456">
        <v>0</v>
      </c>
      <c r="I744" s="456">
        <v>0</v>
      </c>
      <c r="J744" s="457">
        <v>0</v>
      </c>
      <c r="K744" s="456">
        <v>0</v>
      </c>
      <c r="L744" s="456">
        <v>0</v>
      </c>
      <c r="M744" s="456">
        <v>0</v>
      </c>
      <c r="N744" s="456">
        <v>0</v>
      </c>
      <c r="O744" s="546"/>
    </row>
    <row r="745" spans="1:15" s="170" customFormat="1" hidden="1" x14ac:dyDescent="0.2">
      <c r="A745" s="183"/>
      <c r="B745" s="661"/>
      <c r="C745" s="646" t="s">
        <v>432</v>
      </c>
      <c r="D745" s="646" t="s">
        <v>433</v>
      </c>
      <c r="E745" s="547" t="s">
        <v>124</v>
      </c>
      <c r="F745" s="456">
        <v>295114986</v>
      </c>
      <c r="G745" s="457">
        <v>295114986</v>
      </c>
      <c r="H745" s="456">
        <v>0</v>
      </c>
      <c r="I745" s="456">
        <v>0</v>
      </c>
      <c r="J745" s="457">
        <v>0</v>
      </c>
      <c r="K745" s="456">
        <v>0</v>
      </c>
      <c r="L745" s="456">
        <v>0</v>
      </c>
      <c r="M745" s="456">
        <v>0</v>
      </c>
      <c r="N745" s="456">
        <v>0</v>
      </c>
      <c r="O745" s="546"/>
    </row>
    <row r="746" spans="1:15" s="170" customFormat="1" hidden="1" x14ac:dyDescent="0.2">
      <c r="A746" s="183"/>
      <c r="B746" s="661"/>
      <c r="C746" s="646"/>
      <c r="D746" s="646" t="s">
        <v>433</v>
      </c>
      <c r="E746" s="547" t="s">
        <v>136</v>
      </c>
      <c r="F746" s="456">
        <v>120003000</v>
      </c>
      <c r="G746" s="457">
        <v>120003000</v>
      </c>
      <c r="H746" s="456">
        <v>0</v>
      </c>
      <c r="I746" s="456">
        <v>0</v>
      </c>
      <c r="J746" s="457">
        <v>0</v>
      </c>
      <c r="K746" s="456">
        <v>0</v>
      </c>
      <c r="L746" s="456">
        <v>0</v>
      </c>
      <c r="M746" s="456">
        <v>0</v>
      </c>
      <c r="N746" s="456">
        <v>0</v>
      </c>
      <c r="O746" s="546"/>
    </row>
    <row r="747" spans="1:15" s="170" customFormat="1" hidden="1" x14ac:dyDescent="0.2">
      <c r="A747" s="183"/>
      <c r="B747" s="661"/>
      <c r="C747" s="646"/>
      <c r="D747" s="646" t="s">
        <v>433</v>
      </c>
      <c r="E747" s="543" t="s">
        <v>125</v>
      </c>
      <c r="F747" s="456">
        <v>133465</v>
      </c>
      <c r="G747" s="457">
        <v>133465</v>
      </c>
      <c r="H747" s="456">
        <v>0</v>
      </c>
      <c r="I747" s="456">
        <v>0</v>
      </c>
      <c r="J747" s="457">
        <v>0</v>
      </c>
      <c r="K747" s="456">
        <v>0</v>
      </c>
      <c r="L747" s="456">
        <v>0</v>
      </c>
      <c r="M747" s="456">
        <v>0</v>
      </c>
      <c r="N747" s="456">
        <v>0</v>
      </c>
      <c r="O747" s="546"/>
    </row>
    <row r="748" spans="1:15" s="170" customFormat="1" hidden="1" x14ac:dyDescent="0.2">
      <c r="A748" s="183"/>
      <c r="B748" s="661"/>
      <c r="C748" s="646"/>
      <c r="D748" s="646" t="s">
        <v>433</v>
      </c>
      <c r="E748" s="547" t="s">
        <v>131</v>
      </c>
      <c r="F748" s="456">
        <v>2065390</v>
      </c>
      <c r="G748" s="457">
        <v>2065390</v>
      </c>
      <c r="H748" s="456">
        <v>0</v>
      </c>
      <c r="I748" s="456">
        <v>0</v>
      </c>
      <c r="J748" s="457">
        <v>0</v>
      </c>
      <c r="K748" s="456">
        <v>0</v>
      </c>
      <c r="L748" s="456">
        <v>0</v>
      </c>
      <c r="M748" s="456">
        <v>0</v>
      </c>
      <c r="N748" s="456">
        <v>0</v>
      </c>
      <c r="O748" s="546"/>
    </row>
    <row r="749" spans="1:15" s="170" customFormat="1" hidden="1" x14ac:dyDescent="0.2">
      <c r="A749" s="183"/>
      <c r="B749" s="661"/>
      <c r="C749" s="646" t="s">
        <v>434</v>
      </c>
      <c r="D749" s="646" t="s">
        <v>3060</v>
      </c>
      <c r="E749" s="547" t="s">
        <v>124</v>
      </c>
      <c r="F749" s="456">
        <v>161126316</v>
      </c>
      <c r="G749" s="457">
        <v>161126316</v>
      </c>
      <c r="H749" s="456">
        <v>0</v>
      </c>
      <c r="I749" s="456">
        <v>0</v>
      </c>
      <c r="J749" s="457">
        <v>0</v>
      </c>
      <c r="K749" s="456">
        <v>0</v>
      </c>
      <c r="L749" s="456">
        <v>0</v>
      </c>
      <c r="M749" s="456">
        <v>0</v>
      </c>
      <c r="N749" s="456">
        <v>0</v>
      </c>
      <c r="O749" s="546"/>
    </row>
    <row r="750" spans="1:15" s="170" customFormat="1" hidden="1" x14ac:dyDescent="0.2">
      <c r="A750" s="183"/>
      <c r="B750" s="661"/>
      <c r="C750" s="646"/>
      <c r="D750" s="646" t="s">
        <v>3060</v>
      </c>
      <c r="E750" s="547" t="s">
        <v>136</v>
      </c>
      <c r="F750" s="456">
        <v>377115267</v>
      </c>
      <c r="G750" s="457">
        <v>377115267</v>
      </c>
      <c r="H750" s="456">
        <v>0</v>
      </c>
      <c r="I750" s="456">
        <v>0</v>
      </c>
      <c r="J750" s="457">
        <v>0</v>
      </c>
      <c r="K750" s="456">
        <v>0</v>
      </c>
      <c r="L750" s="456">
        <v>0</v>
      </c>
      <c r="M750" s="456">
        <v>0</v>
      </c>
      <c r="N750" s="456">
        <v>0</v>
      </c>
      <c r="O750" s="546"/>
    </row>
    <row r="751" spans="1:15" s="170" customFormat="1" hidden="1" x14ac:dyDescent="0.2">
      <c r="A751" s="183"/>
      <c r="B751" s="661"/>
      <c r="C751" s="646"/>
      <c r="D751" s="646" t="s">
        <v>3060</v>
      </c>
      <c r="E751" s="547" t="s">
        <v>125</v>
      </c>
      <c r="F751" s="456">
        <v>44572</v>
      </c>
      <c r="G751" s="457">
        <v>44572</v>
      </c>
      <c r="H751" s="456">
        <v>0</v>
      </c>
      <c r="I751" s="456">
        <v>0</v>
      </c>
      <c r="J751" s="457">
        <v>0</v>
      </c>
      <c r="K751" s="456">
        <v>0</v>
      </c>
      <c r="L751" s="456">
        <v>0</v>
      </c>
      <c r="M751" s="456">
        <v>0</v>
      </c>
      <c r="N751" s="456">
        <v>0</v>
      </c>
      <c r="O751" s="546"/>
    </row>
    <row r="752" spans="1:15" s="170" customFormat="1" hidden="1" x14ac:dyDescent="0.2">
      <c r="A752" s="183"/>
      <c r="B752" s="661"/>
      <c r="C752" s="646"/>
      <c r="D752" s="646" t="s">
        <v>3060</v>
      </c>
      <c r="E752" s="547" t="s">
        <v>131</v>
      </c>
      <c r="F752" s="456">
        <v>3259803</v>
      </c>
      <c r="G752" s="457">
        <v>3259803</v>
      </c>
      <c r="H752" s="456">
        <v>0</v>
      </c>
      <c r="I752" s="456">
        <v>0</v>
      </c>
      <c r="J752" s="457">
        <v>0</v>
      </c>
      <c r="K752" s="456">
        <v>0</v>
      </c>
      <c r="L752" s="456">
        <v>0</v>
      </c>
      <c r="M752" s="456">
        <v>0</v>
      </c>
      <c r="N752" s="456">
        <v>0</v>
      </c>
      <c r="O752" s="546"/>
    </row>
    <row r="753" spans="1:15" s="170" customFormat="1" hidden="1" x14ac:dyDescent="0.2">
      <c r="A753" s="183"/>
      <c r="B753" s="661"/>
      <c r="C753" s="646"/>
      <c r="D753" s="646" t="s">
        <v>3060</v>
      </c>
      <c r="E753" s="547" t="s">
        <v>126</v>
      </c>
      <c r="F753" s="456">
        <v>67725180</v>
      </c>
      <c r="G753" s="457">
        <v>67725180</v>
      </c>
      <c r="H753" s="456">
        <v>0</v>
      </c>
      <c r="I753" s="456">
        <v>0</v>
      </c>
      <c r="J753" s="457">
        <v>0</v>
      </c>
      <c r="K753" s="456">
        <v>0</v>
      </c>
      <c r="L753" s="456">
        <v>0</v>
      </c>
      <c r="M753" s="456">
        <v>0</v>
      </c>
      <c r="N753" s="456">
        <v>0</v>
      </c>
      <c r="O753" s="546"/>
    </row>
    <row r="754" spans="1:15" s="170" customFormat="1" hidden="1" x14ac:dyDescent="0.2">
      <c r="A754" s="183"/>
      <c r="B754" s="661"/>
      <c r="C754" s="646" t="s">
        <v>435</v>
      </c>
      <c r="D754" s="646" t="s">
        <v>436</v>
      </c>
      <c r="E754" s="547" t="s">
        <v>124</v>
      </c>
      <c r="F754" s="456">
        <v>411357459</v>
      </c>
      <c r="G754" s="457">
        <v>411357459</v>
      </c>
      <c r="H754" s="456">
        <v>0</v>
      </c>
      <c r="I754" s="456">
        <v>0</v>
      </c>
      <c r="J754" s="457">
        <v>0</v>
      </c>
      <c r="K754" s="456">
        <v>0</v>
      </c>
      <c r="L754" s="456">
        <v>0</v>
      </c>
      <c r="M754" s="456">
        <v>0</v>
      </c>
      <c r="N754" s="456">
        <v>0</v>
      </c>
      <c r="O754" s="546"/>
    </row>
    <row r="755" spans="1:15" s="170" customFormat="1" hidden="1" x14ac:dyDescent="0.2">
      <c r="A755" s="183"/>
      <c r="B755" s="661"/>
      <c r="C755" s="646"/>
      <c r="D755" s="646" t="s">
        <v>436</v>
      </c>
      <c r="E755" s="547" t="s">
        <v>125</v>
      </c>
      <c r="F755" s="456">
        <v>27926</v>
      </c>
      <c r="G755" s="457">
        <v>27926</v>
      </c>
      <c r="H755" s="456">
        <v>0</v>
      </c>
      <c r="I755" s="456">
        <v>0</v>
      </c>
      <c r="J755" s="457">
        <v>0</v>
      </c>
      <c r="K755" s="456">
        <v>0</v>
      </c>
      <c r="L755" s="456">
        <v>0</v>
      </c>
      <c r="M755" s="456">
        <v>0</v>
      </c>
      <c r="N755" s="456">
        <v>0</v>
      </c>
      <c r="O755" s="546"/>
    </row>
    <row r="756" spans="1:15" s="170" customFormat="1" hidden="1" x14ac:dyDescent="0.2">
      <c r="A756" s="183"/>
      <c r="B756" s="661"/>
      <c r="C756" s="646" t="s">
        <v>437</v>
      </c>
      <c r="D756" s="646" t="s">
        <v>2958</v>
      </c>
      <c r="E756" s="547" t="s">
        <v>124</v>
      </c>
      <c r="F756" s="456">
        <v>214285454</v>
      </c>
      <c r="G756" s="457">
        <v>214285454</v>
      </c>
      <c r="H756" s="456">
        <v>0</v>
      </c>
      <c r="I756" s="456">
        <v>0</v>
      </c>
      <c r="J756" s="457">
        <v>0</v>
      </c>
      <c r="K756" s="456">
        <v>0</v>
      </c>
      <c r="L756" s="456">
        <v>0</v>
      </c>
      <c r="M756" s="456">
        <v>0</v>
      </c>
      <c r="N756" s="456">
        <v>0</v>
      </c>
      <c r="O756" s="546"/>
    </row>
    <row r="757" spans="1:15" s="170" customFormat="1" hidden="1" x14ac:dyDescent="0.2">
      <c r="A757" s="183"/>
      <c r="B757" s="661"/>
      <c r="C757" s="646"/>
      <c r="D757" s="646" t="s">
        <v>2958</v>
      </c>
      <c r="E757" s="547" t="s">
        <v>129</v>
      </c>
      <c r="F757" s="456">
        <v>231000000</v>
      </c>
      <c r="G757" s="457">
        <v>231000000</v>
      </c>
      <c r="H757" s="456">
        <v>0</v>
      </c>
      <c r="I757" s="456">
        <v>0</v>
      </c>
      <c r="J757" s="457">
        <v>0</v>
      </c>
      <c r="K757" s="456">
        <v>0</v>
      </c>
      <c r="L757" s="456">
        <v>0</v>
      </c>
      <c r="M757" s="456">
        <v>0</v>
      </c>
      <c r="N757" s="456">
        <v>0</v>
      </c>
      <c r="O757" s="546"/>
    </row>
    <row r="758" spans="1:15" s="170" customFormat="1" hidden="1" x14ac:dyDescent="0.2">
      <c r="A758" s="183"/>
      <c r="B758" s="661"/>
      <c r="C758" s="646"/>
      <c r="D758" s="646" t="s">
        <v>2958</v>
      </c>
      <c r="E758" s="547" t="s">
        <v>125</v>
      </c>
      <c r="F758" s="456">
        <v>137489</v>
      </c>
      <c r="G758" s="457">
        <v>137489</v>
      </c>
      <c r="H758" s="456">
        <v>0</v>
      </c>
      <c r="I758" s="456">
        <v>0</v>
      </c>
      <c r="J758" s="457">
        <v>0</v>
      </c>
      <c r="K758" s="456">
        <v>0</v>
      </c>
      <c r="L758" s="456">
        <v>0</v>
      </c>
      <c r="M758" s="456">
        <v>0</v>
      </c>
      <c r="N758" s="456">
        <v>0</v>
      </c>
      <c r="O758" s="546"/>
    </row>
    <row r="759" spans="1:15" s="170" customFormat="1" hidden="1" x14ac:dyDescent="0.2">
      <c r="A759" s="183"/>
      <c r="B759" s="661"/>
      <c r="C759" s="646"/>
      <c r="D759" s="646" t="s">
        <v>2958</v>
      </c>
      <c r="E759" s="547" t="s">
        <v>131</v>
      </c>
      <c r="F759" s="456">
        <v>2494800</v>
      </c>
      <c r="G759" s="457">
        <v>2494800</v>
      </c>
      <c r="H759" s="456">
        <v>0</v>
      </c>
      <c r="I759" s="456">
        <v>0</v>
      </c>
      <c r="J759" s="457">
        <v>0</v>
      </c>
      <c r="K759" s="456">
        <v>0</v>
      </c>
      <c r="L759" s="456">
        <v>0</v>
      </c>
      <c r="M759" s="456">
        <v>0</v>
      </c>
      <c r="N759" s="456">
        <v>0</v>
      </c>
      <c r="O759" s="546"/>
    </row>
    <row r="760" spans="1:15" s="170" customFormat="1" hidden="1" x14ac:dyDescent="0.2">
      <c r="A760" s="183"/>
      <c r="B760" s="661"/>
      <c r="C760" s="646" t="s">
        <v>438</v>
      </c>
      <c r="D760" s="646" t="s">
        <v>439</v>
      </c>
      <c r="E760" s="547" t="s">
        <v>124</v>
      </c>
      <c r="F760" s="456">
        <v>171577970</v>
      </c>
      <c r="G760" s="457">
        <v>171577970</v>
      </c>
      <c r="H760" s="456">
        <v>0</v>
      </c>
      <c r="I760" s="456">
        <v>0</v>
      </c>
      <c r="J760" s="457">
        <v>0</v>
      </c>
      <c r="K760" s="456">
        <v>0</v>
      </c>
      <c r="L760" s="456">
        <v>0</v>
      </c>
      <c r="M760" s="456">
        <v>0</v>
      </c>
      <c r="N760" s="456">
        <v>0</v>
      </c>
      <c r="O760" s="546"/>
    </row>
    <row r="761" spans="1:15" s="170" customFormat="1" hidden="1" x14ac:dyDescent="0.2">
      <c r="A761" s="183"/>
      <c r="B761" s="661"/>
      <c r="C761" s="646"/>
      <c r="D761" s="646" t="s">
        <v>439</v>
      </c>
      <c r="E761" s="543" t="s">
        <v>136</v>
      </c>
      <c r="F761" s="456">
        <v>258000000</v>
      </c>
      <c r="G761" s="457">
        <v>258000000</v>
      </c>
      <c r="H761" s="456">
        <v>0</v>
      </c>
      <c r="I761" s="456">
        <v>0</v>
      </c>
      <c r="J761" s="457">
        <v>0</v>
      </c>
      <c r="K761" s="456">
        <v>0</v>
      </c>
      <c r="L761" s="456">
        <v>0</v>
      </c>
      <c r="M761" s="456">
        <v>0</v>
      </c>
      <c r="N761" s="456">
        <v>0</v>
      </c>
      <c r="O761" s="546"/>
    </row>
    <row r="762" spans="1:15" s="170" customFormat="1" hidden="1" x14ac:dyDescent="0.2">
      <c r="A762" s="183"/>
      <c r="B762" s="661"/>
      <c r="C762" s="646"/>
      <c r="D762" s="646" t="s">
        <v>439</v>
      </c>
      <c r="E762" s="547" t="s">
        <v>125</v>
      </c>
      <c r="F762" s="456">
        <v>162637</v>
      </c>
      <c r="G762" s="457">
        <v>162637</v>
      </c>
      <c r="H762" s="456">
        <v>0</v>
      </c>
      <c r="I762" s="456">
        <v>0</v>
      </c>
      <c r="J762" s="457">
        <v>0</v>
      </c>
      <c r="K762" s="456">
        <v>0</v>
      </c>
      <c r="L762" s="456">
        <v>0</v>
      </c>
      <c r="M762" s="456">
        <v>0</v>
      </c>
      <c r="N762" s="456">
        <v>0</v>
      </c>
      <c r="O762" s="546"/>
    </row>
    <row r="763" spans="1:15" s="170" customFormat="1" hidden="1" x14ac:dyDescent="0.2">
      <c r="A763" s="183"/>
      <c r="B763" s="661"/>
      <c r="C763" s="646"/>
      <c r="D763" s="646" t="s">
        <v>439</v>
      </c>
      <c r="E763" s="547" t="s">
        <v>131</v>
      </c>
      <c r="F763" s="456">
        <v>2662560</v>
      </c>
      <c r="G763" s="457">
        <v>2662560</v>
      </c>
      <c r="H763" s="456">
        <v>0</v>
      </c>
      <c r="I763" s="456">
        <v>0</v>
      </c>
      <c r="J763" s="457">
        <v>0</v>
      </c>
      <c r="K763" s="456">
        <v>0</v>
      </c>
      <c r="L763" s="456">
        <v>0</v>
      </c>
      <c r="M763" s="456">
        <v>0</v>
      </c>
      <c r="N763" s="456">
        <v>0</v>
      </c>
      <c r="O763" s="546"/>
    </row>
    <row r="764" spans="1:15" s="170" customFormat="1" hidden="1" x14ac:dyDescent="0.2">
      <c r="A764" s="183"/>
      <c r="B764" s="661"/>
      <c r="C764" s="646" t="s">
        <v>440</v>
      </c>
      <c r="D764" s="646" t="s">
        <v>2959</v>
      </c>
      <c r="E764" s="547" t="s">
        <v>124</v>
      </c>
      <c r="F764" s="456">
        <v>223046676</v>
      </c>
      <c r="G764" s="457">
        <v>223046676</v>
      </c>
      <c r="H764" s="456">
        <v>0</v>
      </c>
      <c r="I764" s="456">
        <v>0</v>
      </c>
      <c r="J764" s="457">
        <v>0</v>
      </c>
      <c r="K764" s="456">
        <v>0</v>
      </c>
      <c r="L764" s="456">
        <v>0</v>
      </c>
      <c r="M764" s="456">
        <v>0</v>
      </c>
      <c r="N764" s="456">
        <v>0</v>
      </c>
      <c r="O764" s="546"/>
    </row>
    <row r="765" spans="1:15" s="170" customFormat="1" hidden="1" x14ac:dyDescent="0.2">
      <c r="A765" s="183"/>
      <c r="B765" s="661"/>
      <c r="C765" s="646"/>
      <c r="D765" s="646" t="s">
        <v>2959</v>
      </c>
      <c r="E765" s="547" t="s">
        <v>129</v>
      </c>
      <c r="F765" s="456">
        <v>125589432</v>
      </c>
      <c r="G765" s="457">
        <v>125589432</v>
      </c>
      <c r="H765" s="456">
        <v>0</v>
      </c>
      <c r="I765" s="456">
        <v>0</v>
      </c>
      <c r="J765" s="457">
        <v>0</v>
      </c>
      <c r="K765" s="456">
        <v>0</v>
      </c>
      <c r="L765" s="456">
        <v>0</v>
      </c>
      <c r="M765" s="456">
        <v>0</v>
      </c>
      <c r="N765" s="456">
        <v>0</v>
      </c>
      <c r="O765" s="546"/>
    </row>
    <row r="766" spans="1:15" s="170" customFormat="1" hidden="1" x14ac:dyDescent="0.2">
      <c r="A766" s="183"/>
      <c r="B766" s="661"/>
      <c r="C766" s="646"/>
      <c r="D766" s="646" t="s">
        <v>2959</v>
      </c>
      <c r="E766" s="543" t="s">
        <v>125</v>
      </c>
      <c r="F766" s="456">
        <v>146238</v>
      </c>
      <c r="G766" s="457">
        <v>146238</v>
      </c>
      <c r="H766" s="456">
        <v>0</v>
      </c>
      <c r="I766" s="456">
        <v>0</v>
      </c>
      <c r="J766" s="457">
        <v>0</v>
      </c>
      <c r="K766" s="456">
        <v>0</v>
      </c>
      <c r="L766" s="456">
        <v>0</v>
      </c>
      <c r="M766" s="456">
        <v>0</v>
      </c>
      <c r="N766" s="456">
        <v>0</v>
      </c>
      <c r="O766" s="546"/>
    </row>
    <row r="767" spans="1:15" s="170" customFormat="1" hidden="1" x14ac:dyDescent="0.2">
      <c r="A767" s="183"/>
      <c r="B767" s="661"/>
      <c r="C767" s="646"/>
      <c r="D767" s="646" t="s">
        <v>2959</v>
      </c>
      <c r="E767" s="547" t="s">
        <v>132</v>
      </c>
      <c r="F767" s="456">
        <v>37880743</v>
      </c>
      <c r="G767" s="457">
        <v>37880743</v>
      </c>
      <c r="H767" s="456">
        <v>0</v>
      </c>
      <c r="I767" s="456">
        <v>0</v>
      </c>
      <c r="J767" s="457">
        <v>0</v>
      </c>
      <c r="K767" s="456">
        <v>0</v>
      </c>
      <c r="L767" s="456">
        <v>0</v>
      </c>
      <c r="M767" s="456">
        <v>0</v>
      </c>
      <c r="N767" s="456">
        <v>0</v>
      </c>
      <c r="O767" s="546"/>
    </row>
    <row r="768" spans="1:15" s="170" customFormat="1" hidden="1" x14ac:dyDescent="0.2">
      <c r="A768" s="183"/>
      <c r="B768" s="661"/>
      <c r="C768" s="646" t="s">
        <v>441</v>
      </c>
      <c r="D768" s="646" t="s">
        <v>442</v>
      </c>
      <c r="E768" s="547" t="s">
        <v>124</v>
      </c>
      <c r="F768" s="456">
        <v>122594234</v>
      </c>
      <c r="G768" s="457">
        <v>122594234</v>
      </c>
      <c r="H768" s="456">
        <v>0</v>
      </c>
      <c r="I768" s="456">
        <v>0</v>
      </c>
      <c r="J768" s="457">
        <v>0</v>
      </c>
      <c r="K768" s="456">
        <v>0</v>
      </c>
      <c r="L768" s="456">
        <v>0</v>
      </c>
      <c r="M768" s="456">
        <v>0</v>
      </c>
      <c r="N768" s="456">
        <v>0</v>
      </c>
      <c r="O768" s="546"/>
    </row>
    <row r="769" spans="1:15" s="170" customFormat="1" hidden="1" x14ac:dyDescent="0.2">
      <c r="A769" s="183"/>
      <c r="B769" s="661"/>
      <c r="C769" s="646"/>
      <c r="D769" s="646" t="s">
        <v>442</v>
      </c>
      <c r="E769" s="547" t="s">
        <v>129</v>
      </c>
      <c r="F769" s="456">
        <v>281745257</v>
      </c>
      <c r="G769" s="457">
        <v>281745257</v>
      </c>
      <c r="H769" s="456">
        <v>0</v>
      </c>
      <c r="I769" s="456">
        <v>0</v>
      </c>
      <c r="J769" s="457">
        <v>0</v>
      </c>
      <c r="K769" s="456">
        <v>0</v>
      </c>
      <c r="L769" s="456">
        <v>0</v>
      </c>
      <c r="M769" s="456">
        <v>0</v>
      </c>
      <c r="N769" s="456">
        <v>0</v>
      </c>
      <c r="O769" s="546"/>
    </row>
    <row r="770" spans="1:15" s="170" customFormat="1" hidden="1" x14ac:dyDescent="0.2">
      <c r="A770" s="183"/>
      <c r="B770" s="661"/>
      <c r="C770" s="646"/>
      <c r="D770" s="646" t="s">
        <v>442</v>
      </c>
      <c r="E770" s="547" t="s">
        <v>125</v>
      </c>
      <c r="F770" s="456">
        <v>128349</v>
      </c>
      <c r="G770" s="457">
        <v>128349</v>
      </c>
      <c r="H770" s="456">
        <v>0</v>
      </c>
      <c r="I770" s="456">
        <v>0</v>
      </c>
      <c r="J770" s="457">
        <v>0</v>
      </c>
      <c r="K770" s="456">
        <v>0</v>
      </c>
      <c r="L770" s="456">
        <v>0</v>
      </c>
      <c r="M770" s="456">
        <v>0</v>
      </c>
      <c r="N770" s="456">
        <v>0</v>
      </c>
      <c r="O770" s="546"/>
    </row>
    <row r="771" spans="1:15" s="170" customFormat="1" hidden="1" x14ac:dyDescent="0.2">
      <c r="A771" s="183"/>
      <c r="B771" s="661"/>
      <c r="C771" s="646"/>
      <c r="D771" s="646" t="s">
        <v>442</v>
      </c>
      <c r="E771" s="547" t="s">
        <v>131</v>
      </c>
      <c r="F771" s="456">
        <v>4808317</v>
      </c>
      <c r="G771" s="457">
        <v>4808317</v>
      </c>
      <c r="H771" s="456">
        <v>0</v>
      </c>
      <c r="I771" s="456">
        <v>0</v>
      </c>
      <c r="J771" s="457">
        <v>0</v>
      </c>
      <c r="K771" s="456">
        <v>0</v>
      </c>
      <c r="L771" s="456">
        <v>0</v>
      </c>
      <c r="M771" s="456">
        <v>0</v>
      </c>
      <c r="N771" s="456">
        <v>0</v>
      </c>
      <c r="O771" s="546"/>
    </row>
    <row r="772" spans="1:15" s="170" customFormat="1" hidden="1" x14ac:dyDescent="0.2">
      <c r="A772" s="183"/>
      <c r="B772" s="661"/>
      <c r="C772" s="646"/>
      <c r="D772" s="646" t="s">
        <v>442</v>
      </c>
      <c r="E772" s="543" t="s">
        <v>126</v>
      </c>
      <c r="F772" s="456">
        <v>58586103</v>
      </c>
      <c r="G772" s="457">
        <v>58586103</v>
      </c>
      <c r="H772" s="456">
        <v>0</v>
      </c>
      <c r="I772" s="456">
        <v>0</v>
      </c>
      <c r="J772" s="457">
        <v>0</v>
      </c>
      <c r="K772" s="456">
        <v>0</v>
      </c>
      <c r="L772" s="456">
        <v>0</v>
      </c>
      <c r="M772" s="456">
        <v>0</v>
      </c>
      <c r="N772" s="456">
        <v>0</v>
      </c>
      <c r="O772" s="546"/>
    </row>
    <row r="773" spans="1:15" s="170" customFormat="1" hidden="1" x14ac:dyDescent="0.2">
      <c r="A773" s="183"/>
      <c r="B773" s="661"/>
      <c r="C773" s="646" t="s">
        <v>443</v>
      </c>
      <c r="D773" s="646" t="s">
        <v>444</v>
      </c>
      <c r="E773" s="547" t="s">
        <v>124</v>
      </c>
      <c r="F773" s="456">
        <v>393000000</v>
      </c>
      <c r="G773" s="457">
        <v>393000000</v>
      </c>
      <c r="H773" s="456">
        <v>0</v>
      </c>
      <c r="I773" s="456">
        <v>0</v>
      </c>
      <c r="J773" s="457">
        <v>0</v>
      </c>
      <c r="K773" s="456">
        <v>0</v>
      </c>
      <c r="L773" s="456">
        <v>0</v>
      </c>
      <c r="M773" s="456">
        <v>0</v>
      </c>
      <c r="N773" s="456">
        <v>0</v>
      </c>
      <c r="O773" s="546"/>
    </row>
    <row r="774" spans="1:15" s="170" customFormat="1" hidden="1" x14ac:dyDescent="0.2">
      <c r="A774" s="183"/>
      <c r="B774" s="661"/>
      <c r="C774" s="646"/>
      <c r="D774" s="646" t="s">
        <v>444</v>
      </c>
      <c r="E774" s="547" t="s">
        <v>136</v>
      </c>
      <c r="F774" s="456">
        <v>167361981</v>
      </c>
      <c r="G774" s="457">
        <v>167361981</v>
      </c>
      <c r="H774" s="456">
        <v>0</v>
      </c>
      <c r="I774" s="456">
        <v>0</v>
      </c>
      <c r="J774" s="457">
        <v>0</v>
      </c>
      <c r="K774" s="456">
        <v>0</v>
      </c>
      <c r="L774" s="456">
        <v>0</v>
      </c>
      <c r="M774" s="456">
        <v>0</v>
      </c>
      <c r="N774" s="456">
        <v>0</v>
      </c>
      <c r="O774" s="546"/>
    </row>
    <row r="775" spans="1:15" s="170" customFormat="1" hidden="1" x14ac:dyDescent="0.2">
      <c r="A775" s="183"/>
      <c r="B775" s="661"/>
      <c r="C775" s="646"/>
      <c r="D775" s="646" t="s">
        <v>444</v>
      </c>
      <c r="E775" s="547" t="s">
        <v>131</v>
      </c>
      <c r="F775" s="456">
        <v>1325507</v>
      </c>
      <c r="G775" s="457">
        <v>1325507</v>
      </c>
      <c r="H775" s="456">
        <v>0</v>
      </c>
      <c r="I775" s="456">
        <v>0</v>
      </c>
      <c r="J775" s="457">
        <v>0</v>
      </c>
      <c r="K775" s="456">
        <v>0</v>
      </c>
      <c r="L775" s="456">
        <v>0</v>
      </c>
      <c r="M775" s="456">
        <v>0</v>
      </c>
      <c r="N775" s="456">
        <v>0</v>
      </c>
      <c r="O775" s="546"/>
    </row>
    <row r="776" spans="1:15" s="170" customFormat="1" hidden="1" x14ac:dyDescent="0.2">
      <c r="A776" s="183"/>
      <c r="B776" s="661"/>
      <c r="C776" s="646" t="s">
        <v>445</v>
      </c>
      <c r="D776" s="646" t="s">
        <v>446</v>
      </c>
      <c r="E776" s="547" t="s">
        <v>124</v>
      </c>
      <c r="F776" s="456">
        <v>336987356</v>
      </c>
      <c r="G776" s="457">
        <v>336987356</v>
      </c>
      <c r="H776" s="456">
        <v>0</v>
      </c>
      <c r="I776" s="456">
        <v>0</v>
      </c>
      <c r="J776" s="457">
        <v>0</v>
      </c>
      <c r="K776" s="456">
        <v>0</v>
      </c>
      <c r="L776" s="456">
        <v>0</v>
      </c>
      <c r="M776" s="456">
        <v>0</v>
      </c>
      <c r="N776" s="456">
        <v>0</v>
      </c>
      <c r="O776" s="546"/>
    </row>
    <row r="777" spans="1:15" s="170" customFormat="1" hidden="1" x14ac:dyDescent="0.2">
      <c r="A777" s="183"/>
      <c r="B777" s="661"/>
      <c r="C777" s="646"/>
      <c r="D777" s="646" t="s">
        <v>446</v>
      </c>
      <c r="E777" s="543" t="s">
        <v>125</v>
      </c>
      <c r="F777" s="456">
        <v>168517</v>
      </c>
      <c r="G777" s="457">
        <v>168517</v>
      </c>
      <c r="H777" s="456">
        <v>0</v>
      </c>
      <c r="I777" s="456">
        <v>0</v>
      </c>
      <c r="J777" s="457">
        <v>0</v>
      </c>
      <c r="K777" s="456">
        <v>0</v>
      </c>
      <c r="L777" s="456">
        <v>0</v>
      </c>
      <c r="M777" s="456">
        <v>0</v>
      </c>
      <c r="N777" s="456">
        <v>0</v>
      </c>
      <c r="O777" s="546"/>
    </row>
    <row r="778" spans="1:15" s="170" customFormat="1" hidden="1" x14ac:dyDescent="0.2">
      <c r="A778" s="183"/>
      <c r="B778" s="661"/>
      <c r="C778" s="646"/>
      <c r="D778" s="646" t="s">
        <v>446</v>
      </c>
      <c r="E778" s="547" t="s">
        <v>132</v>
      </c>
      <c r="F778" s="456">
        <v>52658298</v>
      </c>
      <c r="G778" s="457">
        <v>52658298</v>
      </c>
      <c r="H778" s="456">
        <v>0</v>
      </c>
      <c r="I778" s="456">
        <v>0</v>
      </c>
      <c r="J778" s="457">
        <v>0</v>
      </c>
      <c r="K778" s="456">
        <v>0</v>
      </c>
      <c r="L778" s="456">
        <v>0</v>
      </c>
      <c r="M778" s="456">
        <v>0</v>
      </c>
      <c r="N778" s="456">
        <v>0</v>
      </c>
      <c r="O778" s="546"/>
    </row>
    <row r="779" spans="1:15" s="170" customFormat="1" hidden="1" x14ac:dyDescent="0.2">
      <c r="A779" s="183"/>
      <c r="B779" s="661"/>
      <c r="C779" s="646" t="s">
        <v>447</v>
      </c>
      <c r="D779" s="646" t="s">
        <v>448</v>
      </c>
      <c r="E779" s="547" t="s">
        <v>124</v>
      </c>
      <c r="F779" s="456">
        <v>443608605</v>
      </c>
      <c r="G779" s="457">
        <v>443608605</v>
      </c>
      <c r="H779" s="456">
        <v>0</v>
      </c>
      <c r="I779" s="456">
        <v>0</v>
      </c>
      <c r="J779" s="457">
        <v>0</v>
      </c>
      <c r="K779" s="456">
        <v>0</v>
      </c>
      <c r="L779" s="456">
        <v>0</v>
      </c>
      <c r="M779" s="456">
        <v>0</v>
      </c>
      <c r="N779" s="456">
        <v>0</v>
      </c>
      <c r="O779" s="546"/>
    </row>
    <row r="780" spans="1:15" s="170" customFormat="1" hidden="1" x14ac:dyDescent="0.2">
      <c r="A780" s="183"/>
      <c r="B780" s="661"/>
      <c r="C780" s="646"/>
      <c r="D780" s="646" t="s">
        <v>448</v>
      </c>
      <c r="E780" s="547" t="s">
        <v>125</v>
      </c>
      <c r="F780" s="456">
        <v>194056</v>
      </c>
      <c r="G780" s="457">
        <v>194056</v>
      </c>
      <c r="H780" s="456">
        <v>0</v>
      </c>
      <c r="I780" s="456">
        <v>0</v>
      </c>
      <c r="J780" s="457">
        <v>0</v>
      </c>
      <c r="K780" s="456">
        <v>0</v>
      </c>
      <c r="L780" s="456">
        <v>0</v>
      </c>
      <c r="M780" s="456">
        <v>0</v>
      </c>
      <c r="N780" s="456">
        <v>0</v>
      </c>
      <c r="O780" s="546"/>
    </row>
    <row r="781" spans="1:15" s="170" customFormat="1" hidden="1" x14ac:dyDescent="0.2">
      <c r="A781" s="183"/>
      <c r="B781" s="661"/>
      <c r="C781" s="646" t="s">
        <v>449</v>
      </c>
      <c r="D781" s="646" t="s">
        <v>450</v>
      </c>
      <c r="E781" s="547" t="s">
        <v>124</v>
      </c>
      <c r="F781" s="456">
        <v>484378934</v>
      </c>
      <c r="G781" s="457">
        <v>484378934</v>
      </c>
      <c r="H781" s="456">
        <v>0</v>
      </c>
      <c r="I781" s="456">
        <v>0</v>
      </c>
      <c r="J781" s="457">
        <v>0</v>
      </c>
      <c r="K781" s="456">
        <v>0</v>
      </c>
      <c r="L781" s="456">
        <v>0</v>
      </c>
      <c r="M781" s="456">
        <v>0</v>
      </c>
      <c r="N781" s="456">
        <v>0</v>
      </c>
      <c r="O781" s="546"/>
    </row>
    <row r="782" spans="1:15" s="170" customFormat="1" hidden="1" x14ac:dyDescent="0.2">
      <c r="A782" s="183"/>
      <c r="B782" s="661"/>
      <c r="C782" s="646"/>
      <c r="D782" s="646" t="s">
        <v>450</v>
      </c>
      <c r="E782" s="547" t="s">
        <v>125</v>
      </c>
      <c r="F782" s="456">
        <v>59219</v>
      </c>
      <c r="G782" s="457">
        <v>59219</v>
      </c>
      <c r="H782" s="456">
        <v>0</v>
      </c>
      <c r="I782" s="456">
        <v>0</v>
      </c>
      <c r="J782" s="457">
        <v>0</v>
      </c>
      <c r="K782" s="456">
        <v>0</v>
      </c>
      <c r="L782" s="456">
        <v>0</v>
      </c>
      <c r="M782" s="456">
        <v>0</v>
      </c>
      <c r="N782" s="456">
        <v>0</v>
      </c>
      <c r="O782" s="546"/>
    </row>
    <row r="783" spans="1:15" s="170" customFormat="1" hidden="1" x14ac:dyDescent="0.2">
      <c r="A783" s="183"/>
      <c r="B783" s="661"/>
      <c r="C783" s="646"/>
      <c r="D783" s="646" t="s">
        <v>450</v>
      </c>
      <c r="E783" s="547" t="s">
        <v>126</v>
      </c>
      <c r="F783" s="456">
        <v>58673926</v>
      </c>
      <c r="G783" s="457">
        <v>58673926</v>
      </c>
      <c r="H783" s="456">
        <v>0</v>
      </c>
      <c r="I783" s="456">
        <v>0</v>
      </c>
      <c r="J783" s="457">
        <v>0</v>
      </c>
      <c r="K783" s="456">
        <v>0</v>
      </c>
      <c r="L783" s="456">
        <v>0</v>
      </c>
      <c r="M783" s="456">
        <v>0</v>
      </c>
      <c r="N783" s="456">
        <v>0</v>
      </c>
      <c r="O783" s="546"/>
    </row>
    <row r="784" spans="1:15" s="170" customFormat="1" hidden="1" x14ac:dyDescent="0.2">
      <c r="A784" s="183"/>
      <c r="B784" s="661"/>
      <c r="C784" s="646" t="s">
        <v>451</v>
      </c>
      <c r="D784" s="646" t="s">
        <v>452</v>
      </c>
      <c r="E784" s="547" t="s">
        <v>124</v>
      </c>
      <c r="F784" s="456">
        <v>335493258</v>
      </c>
      <c r="G784" s="457">
        <v>335493258</v>
      </c>
      <c r="H784" s="456">
        <v>0</v>
      </c>
      <c r="I784" s="456">
        <v>0</v>
      </c>
      <c r="J784" s="457">
        <v>0</v>
      </c>
      <c r="K784" s="456">
        <v>0</v>
      </c>
      <c r="L784" s="456">
        <v>0</v>
      </c>
      <c r="M784" s="456">
        <v>0</v>
      </c>
      <c r="N784" s="456">
        <v>0</v>
      </c>
      <c r="O784" s="546"/>
    </row>
    <row r="785" spans="1:15" s="170" customFormat="1" hidden="1" x14ac:dyDescent="0.2">
      <c r="A785" s="183"/>
      <c r="B785" s="661"/>
      <c r="C785" s="646"/>
      <c r="D785" s="646" t="s">
        <v>452</v>
      </c>
      <c r="E785" s="547" t="s">
        <v>125</v>
      </c>
      <c r="F785" s="456">
        <v>176394</v>
      </c>
      <c r="G785" s="457">
        <v>176394</v>
      </c>
      <c r="H785" s="456">
        <v>0</v>
      </c>
      <c r="I785" s="456">
        <v>0</v>
      </c>
      <c r="J785" s="457">
        <v>0</v>
      </c>
      <c r="K785" s="456">
        <v>0</v>
      </c>
      <c r="L785" s="456">
        <v>0</v>
      </c>
      <c r="M785" s="456">
        <v>0</v>
      </c>
      <c r="N785" s="456">
        <v>0</v>
      </c>
      <c r="O785" s="546"/>
    </row>
    <row r="786" spans="1:15" s="170" customFormat="1" hidden="1" x14ac:dyDescent="0.2">
      <c r="A786" s="183"/>
      <c r="B786" s="661"/>
      <c r="C786" s="646" t="s">
        <v>453</v>
      </c>
      <c r="D786" s="646" t="s">
        <v>454</v>
      </c>
      <c r="E786" s="547" t="s">
        <v>124</v>
      </c>
      <c r="F786" s="456">
        <v>121684000</v>
      </c>
      <c r="G786" s="457">
        <v>121684000</v>
      </c>
      <c r="H786" s="456">
        <v>0</v>
      </c>
      <c r="I786" s="456">
        <v>0</v>
      </c>
      <c r="J786" s="457">
        <v>0</v>
      </c>
      <c r="K786" s="456">
        <v>0</v>
      </c>
      <c r="L786" s="456">
        <v>0</v>
      </c>
      <c r="M786" s="456">
        <v>0</v>
      </c>
      <c r="N786" s="456">
        <v>0</v>
      </c>
      <c r="O786" s="546"/>
    </row>
    <row r="787" spans="1:15" s="170" customFormat="1" hidden="1" x14ac:dyDescent="0.2">
      <c r="A787" s="183"/>
      <c r="B787" s="661"/>
      <c r="C787" s="646"/>
      <c r="D787" s="646" t="s">
        <v>454</v>
      </c>
      <c r="E787" s="547" t="s">
        <v>136</v>
      </c>
      <c r="F787" s="456">
        <v>282256970</v>
      </c>
      <c r="G787" s="457">
        <v>282256970</v>
      </c>
      <c r="H787" s="456">
        <v>0</v>
      </c>
      <c r="I787" s="456">
        <v>0</v>
      </c>
      <c r="J787" s="457">
        <v>0</v>
      </c>
      <c r="K787" s="456">
        <v>0</v>
      </c>
      <c r="L787" s="456">
        <v>0</v>
      </c>
      <c r="M787" s="456">
        <v>0</v>
      </c>
      <c r="N787" s="456">
        <v>0</v>
      </c>
      <c r="O787" s="546"/>
    </row>
    <row r="788" spans="1:15" s="170" customFormat="1" hidden="1" x14ac:dyDescent="0.2">
      <c r="A788" s="183"/>
      <c r="B788" s="661"/>
      <c r="C788" s="646"/>
      <c r="D788" s="646" t="s">
        <v>454</v>
      </c>
      <c r="E788" s="543" t="s">
        <v>125</v>
      </c>
      <c r="F788" s="456">
        <v>105694</v>
      </c>
      <c r="G788" s="457">
        <v>105694</v>
      </c>
      <c r="H788" s="456">
        <v>0</v>
      </c>
      <c r="I788" s="456">
        <v>0</v>
      </c>
      <c r="J788" s="457">
        <v>0</v>
      </c>
      <c r="K788" s="456">
        <v>0</v>
      </c>
      <c r="L788" s="456">
        <v>0</v>
      </c>
      <c r="M788" s="456">
        <v>0</v>
      </c>
      <c r="N788" s="456">
        <v>0</v>
      </c>
      <c r="O788" s="546"/>
    </row>
    <row r="789" spans="1:15" s="170" customFormat="1" hidden="1" x14ac:dyDescent="0.2">
      <c r="A789" s="183"/>
      <c r="B789" s="661"/>
      <c r="C789" s="646"/>
      <c r="D789" s="646" t="s">
        <v>454</v>
      </c>
      <c r="E789" s="547" t="s">
        <v>131</v>
      </c>
      <c r="F789" s="456">
        <v>443520</v>
      </c>
      <c r="G789" s="457">
        <v>443520</v>
      </c>
      <c r="H789" s="456">
        <v>0</v>
      </c>
      <c r="I789" s="456">
        <v>0</v>
      </c>
      <c r="J789" s="457">
        <v>0</v>
      </c>
      <c r="K789" s="456">
        <v>0</v>
      </c>
      <c r="L789" s="456">
        <v>0</v>
      </c>
      <c r="M789" s="456">
        <v>0</v>
      </c>
      <c r="N789" s="456">
        <v>0</v>
      </c>
      <c r="O789" s="546"/>
    </row>
    <row r="790" spans="1:15" s="170" customFormat="1" hidden="1" x14ac:dyDescent="0.2">
      <c r="A790" s="183"/>
      <c r="B790" s="661"/>
      <c r="C790" s="646" t="s">
        <v>455</v>
      </c>
      <c r="D790" s="646" t="s">
        <v>2960</v>
      </c>
      <c r="E790" s="547" t="s">
        <v>124</v>
      </c>
      <c r="F790" s="456">
        <v>153468370</v>
      </c>
      <c r="G790" s="457">
        <v>153468370</v>
      </c>
      <c r="H790" s="456">
        <v>0</v>
      </c>
      <c r="I790" s="456">
        <v>0</v>
      </c>
      <c r="J790" s="457">
        <v>0</v>
      </c>
      <c r="K790" s="456">
        <v>0</v>
      </c>
      <c r="L790" s="456">
        <v>0</v>
      </c>
      <c r="M790" s="456">
        <v>0</v>
      </c>
      <c r="N790" s="456">
        <v>0</v>
      </c>
      <c r="O790" s="546"/>
    </row>
    <row r="791" spans="1:15" s="170" customFormat="1" hidden="1" x14ac:dyDescent="0.2">
      <c r="A791" s="183"/>
      <c r="B791" s="661"/>
      <c r="C791" s="646"/>
      <c r="D791" s="646" t="s">
        <v>2960</v>
      </c>
      <c r="E791" s="547" t="s">
        <v>136</v>
      </c>
      <c r="F791" s="456">
        <v>349294746</v>
      </c>
      <c r="G791" s="457">
        <v>349294746</v>
      </c>
      <c r="H791" s="456">
        <v>0</v>
      </c>
      <c r="I791" s="456">
        <v>0</v>
      </c>
      <c r="J791" s="457">
        <v>0</v>
      </c>
      <c r="K791" s="456">
        <v>0</v>
      </c>
      <c r="L791" s="456">
        <v>0</v>
      </c>
      <c r="M791" s="456">
        <v>0</v>
      </c>
      <c r="N791" s="456">
        <v>0</v>
      </c>
      <c r="O791" s="546"/>
    </row>
    <row r="792" spans="1:15" s="170" customFormat="1" hidden="1" x14ac:dyDescent="0.2">
      <c r="A792" s="183"/>
      <c r="B792" s="661"/>
      <c r="C792" s="646"/>
      <c r="D792" s="646" t="s">
        <v>2960</v>
      </c>
      <c r="E792" s="547" t="s">
        <v>125</v>
      </c>
      <c r="F792" s="456">
        <v>48351</v>
      </c>
      <c r="G792" s="457">
        <v>48351</v>
      </c>
      <c r="H792" s="456">
        <v>0</v>
      </c>
      <c r="I792" s="456">
        <v>0</v>
      </c>
      <c r="J792" s="457">
        <v>0</v>
      </c>
      <c r="K792" s="456">
        <v>0</v>
      </c>
      <c r="L792" s="456">
        <v>0</v>
      </c>
      <c r="M792" s="456">
        <v>0</v>
      </c>
      <c r="N792" s="456">
        <v>0</v>
      </c>
      <c r="O792" s="546"/>
    </row>
    <row r="793" spans="1:15" s="170" customFormat="1" x14ac:dyDescent="0.2">
      <c r="A793" s="183"/>
      <c r="B793" s="661"/>
      <c r="C793" s="646"/>
      <c r="D793" s="646" t="s">
        <v>2960</v>
      </c>
      <c r="E793" s="547" t="s">
        <v>131</v>
      </c>
      <c r="F793" s="456">
        <v>1368000</v>
      </c>
      <c r="G793" s="457">
        <v>0</v>
      </c>
      <c r="H793" s="456">
        <v>1368000</v>
      </c>
      <c r="I793" s="456">
        <v>0</v>
      </c>
      <c r="J793" s="457">
        <v>1368000</v>
      </c>
      <c r="K793" s="456">
        <v>0</v>
      </c>
      <c r="L793" s="456">
        <v>0</v>
      </c>
      <c r="M793" s="456">
        <v>0</v>
      </c>
      <c r="N793" s="456">
        <v>1368000</v>
      </c>
      <c r="O793" s="546"/>
    </row>
    <row r="794" spans="1:15" s="170" customFormat="1" hidden="1" x14ac:dyDescent="0.2">
      <c r="A794" s="183"/>
      <c r="B794" s="661"/>
      <c r="C794" s="646"/>
      <c r="D794" s="646" t="s">
        <v>2960</v>
      </c>
      <c r="E794" s="547" t="s">
        <v>126</v>
      </c>
      <c r="F794" s="456">
        <v>67725180</v>
      </c>
      <c r="G794" s="457">
        <v>67725180</v>
      </c>
      <c r="H794" s="456">
        <v>0</v>
      </c>
      <c r="I794" s="456">
        <v>0</v>
      </c>
      <c r="J794" s="457">
        <v>0</v>
      </c>
      <c r="K794" s="456">
        <v>0</v>
      </c>
      <c r="L794" s="456">
        <v>0</v>
      </c>
      <c r="M794" s="456">
        <v>0</v>
      </c>
      <c r="N794" s="456">
        <v>0</v>
      </c>
      <c r="O794" s="546"/>
    </row>
    <row r="795" spans="1:15" s="170" customFormat="1" hidden="1" x14ac:dyDescent="0.2">
      <c r="A795" s="183"/>
      <c r="B795" s="661"/>
      <c r="C795" s="646" t="s">
        <v>456</v>
      </c>
      <c r="D795" s="646" t="s">
        <v>457</v>
      </c>
      <c r="E795" s="547" t="s">
        <v>124</v>
      </c>
      <c r="F795" s="456">
        <v>139310490</v>
      </c>
      <c r="G795" s="457">
        <v>139310490</v>
      </c>
      <c r="H795" s="456">
        <v>0</v>
      </c>
      <c r="I795" s="456">
        <v>0</v>
      </c>
      <c r="J795" s="457">
        <v>0</v>
      </c>
      <c r="K795" s="456">
        <v>0</v>
      </c>
      <c r="L795" s="456">
        <v>0</v>
      </c>
      <c r="M795" s="456">
        <v>0</v>
      </c>
      <c r="N795" s="456">
        <v>0</v>
      </c>
      <c r="O795" s="546"/>
    </row>
    <row r="796" spans="1:15" s="170" customFormat="1" hidden="1" x14ac:dyDescent="0.2">
      <c r="A796" s="183"/>
      <c r="B796" s="661"/>
      <c r="C796" s="646"/>
      <c r="D796" s="646" t="s">
        <v>457</v>
      </c>
      <c r="E796" s="547" t="s">
        <v>136</v>
      </c>
      <c r="F796" s="456">
        <v>220000000</v>
      </c>
      <c r="G796" s="457">
        <v>220000000</v>
      </c>
      <c r="H796" s="456">
        <v>0</v>
      </c>
      <c r="I796" s="456">
        <v>0</v>
      </c>
      <c r="J796" s="457">
        <v>0</v>
      </c>
      <c r="K796" s="456">
        <v>0</v>
      </c>
      <c r="L796" s="456">
        <v>0</v>
      </c>
      <c r="M796" s="456">
        <v>0</v>
      </c>
      <c r="N796" s="456">
        <v>0</v>
      </c>
      <c r="O796" s="546"/>
    </row>
    <row r="797" spans="1:15" s="170" customFormat="1" hidden="1" x14ac:dyDescent="0.2">
      <c r="A797" s="183"/>
      <c r="B797" s="661"/>
      <c r="C797" s="646"/>
      <c r="D797" s="646" t="s">
        <v>457</v>
      </c>
      <c r="E797" s="543" t="s">
        <v>125</v>
      </c>
      <c r="F797" s="456">
        <v>144778</v>
      </c>
      <c r="G797" s="457">
        <v>144778</v>
      </c>
      <c r="H797" s="456">
        <v>0</v>
      </c>
      <c r="I797" s="456">
        <v>0</v>
      </c>
      <c r="J797" s="457">
        <v>0</v>
      </c>
      <c r="K797" s="456">
        <v>0</v>
      </c>
      <c r="L797" s="456">
        <v>0</v>
      </c>
      <c r="M797" s="456">
        <v>0</v>
      </c>
      <c r="N797" s="456">
        <v>0</v>
      </c>
      <c r="O797" s="546"/>
    </row>
    <row r="798" spans="1:15" s="170" customFormat="1" hidden="1" x14ac:dyDescent="0.2">
      <c r="A798" s="183"/>
      <c r="B798" s="661"/>
      <c r="C798" s="646"/>
      <c r="D798" s="646" t="s">
        <v>457</v>
      </c>
      <c r="E798" s="547" t="s">
        <v>131</v>
      </c>
      <c r="F798" s="456">
        <v>2640000</v>
      </c>
      <c r="G798" s="457">
        <v>2640000</v>
      </c>
      <c r="H798" s="456">
        <v>0</v>
      </c>
      <c r="I798" s="456">
        <v>0</v>
      </c>
      <c r="J798" s="457">
        <v>0</v>
      </c>
      <c r="K798" s="456">
        <v>0</v>
      </c>
      <c r="L798" s="456">
        <v>0</v>
      </c>
      <c r="M798" s="456">
        <v>0</v>
      </c>
      <c r="N798" s="456">
        <v>0</v>
      </c>
      <c r="O798" s="546"/>
    </row>
    <row r="799" spans="1:15" s="170" customFormat="1" hidden="1" x14ac:dyDescent="0.2">
      <c r="A799" s="183"/>
      <c r="B799" s="661"/>
      <c r="C799" s="646" t="s">
        <v>458</v>
      </c>
      <c r="D799" s="646" t="s">
        <v>3513</v>
      </c>
      <c r="E799" s="547" t="s">
        <v>124</v>
      </c>
      <c r="F799" s="456">
        <v>156217887</v>
      </c>
      <c r="G799" s="457">
        <v>156217887</v>
      </c>
      <c r="H799" s="456">
        <v>0</v>
      </c>
      <c r="I799" s="456">
        <v>0</v>
      </c>
      <c r="J799" s="457">
        <v>0</v>
      </c>
      <c r="K799" s="456">
        <v>0</v>
      </c>
      <c r="L799" s="456">
        <v>0</v>
      </c>
      <c r="M799" s="456">
        <v>0</v>
      </c>
      <c r="N799" s="456">
        <v>0</v>
      </c>
      <c r="O799" s="546"/>
    </row>
    <row r="800" spans="1:15" s="170" customFormat="1" hidden="1" x14ac:dyDescent="0.2">
      <c r="A800" s="183"/>
      <c r="B800" s="661"/>
      <c r="C800" s="646"/>
      <c r="D800" s="646" t="s">
        <v>3513</v>
      </c>
      <c r="E800" s="547" t="s">
        <v>136</v>
      </c>
      <c r="F800" s="456">
        <v>323190646</v>
      </c>
      <c r="G800" s="457">
        <v>323190646</v>
      </c>
      <c r="H800" s="456">
        <v>0</v>
      </c>
      <c r="I800" s="456">
        <v>0</v>
      </c>
      <c r="J800" s="457">
        <v>0</v>
      </c>
      <c r="K800" s="456">
        <v>0</v>
      </c>
      <c r="L800" s="456">
        <v>0</v>
      </c>
      <c r="M800" s="456">
        <v>0</v>
      </c>
      <c r="N800" s="456">
        <v>0</v>
      </c>
      <c r="O800" s="546"/>
    </row>
    <row r="801" spans="1:15" s="170" customFormat="1" hidden="1" x14ac:dyDescent="0.2">
      <c r="A801" s="183"/>
      <c r="B801" s="661"/>
      <c r="C801" s="646"/>
      <c r="D801" s="646" t="s">
        <v>3513</v>
      </c>
      <c r="E801" s="547" t="s">
        <v>125</v>
      </c>
      <c r="F801" s="456">
        <v>25722</v>
      </c>
      <c r="G801" s="457">
        <v>25722</v>
      </c>
      <c r="H801" s="456">
        <v>0</v>
      </c>
      <c r="I801" s="456">
        <v>0</v>
      </c>
      <c r="J801" s="457">
        <v>0</v>
      </c>
      <c r="K801" s="456">
        <v>0</v>
      </c>
      <c r="L801" s="456">
        <v>0</v>
      </c>
      <c r="M801" s="456">
        <v>0</v>
      </c>
      <c r="N801" s="456">
        <v>0</v>
      </c>
      <c r="O801" s="546"/>
    </row>
    <row r="802" spans="1:15" s="170" customFormat="1" hidden="1" x14ac:dyDescent="0.2">
      <c r="A802" s="183"/>
      <c r="B802" s="661"/>
      <c r="C802" s="646"/>
      <c r="D802" s="646" t="s">
        <v>3513</v>
      </c>
      <c r="E802" s="543" t="s">
        <v>131</v>
      </c>
      <c r="F802" s="456">
        <v>530202</v>
      </c>
      <c r="G802" s="457">
        <v>530202</v>
      </c>
      <c r="H802" s="456">
        <v>0</v>
      </c>
      <c r="I802" s="456">
        <v>0</v>
      </c>
      <c r="J802" s="457">
        <v>0</v>
      </c>
      <c r="K802" s="456">
        <v>0</v>
      </c>
      <c r="L802" s="456">
        <v>0</v>
      </c>
      <c r="M802" s="456">
        <v>0</v>
      </c>
      <c r="N802" s="456">
        <v>0</v>
      </c>
      <c r="O802" s="546"/>
    </row>
    <row r="803" spans="1:15" s="170" customFormat="1" hidden="1" x14ac:dyDescent="0.2">
      <c r="A803" s="183"/>
      <c r="B803" s="661"/>
      <c r="C803" s="646"/>
      <c r="D803" s="646" t="s">
        <v>3513</v>
      </c>
      <c r="E803" s="547" t="s">
        <v>126</v>
      </c>
      <c r="F803" s="456">
        <v>95598446</v>
      </c>
      <c r="G803" s="457">
        <v>95598446</v>
      </c>
      <c r="H803" s="456">
        <v>0</v>
      </c>
      <c r="I803" s="456">
        <v>0</v>
      </c>
      <c r="J803" s="457">
        <v>0</v>
      </c>
      <c r="K803" s="456">
        <v>0</v>
      </c>
      <c r="L803" s="456">
        <v>0</v>
      </c>
      <c r="M803" s="456">
        <v>0</v>
      </c>
      <c r="N803" s="456">
        <v>0</v>
      </c>
      <c r="O803" s="546"/>
    </row>
    <row r="804" spans="1:15" s="170" customFormat="1" hidden="1" x14ac:dyDescent="0.2">
      <c r="A804" s="183"/>
      <c r="B804" s="661"/>
      <c r="C804" s="646" t="s">
        <v>459</v>
      </c>
      <c r="D804" s="646" t="s">
        <v>460</v>
      </c>
      <c r="E804" s="547" t="s">
        <v>124</v>
      </c>
      <c r="F804" s="456">
        <v>159944935</v>
      </c>
      <c r="G804" s="457">
        <v>159944935</v>
      </c>
      <c r="H804" s="456">
        <v>0</v>
      </c>
      <c r="I804" s="456">
        <v>0</v>
      </c>
      <c r="J804" s="457">
        <v>0</v>
      </c>
      <c r="K804" s="456">
        <v>0</v>
      </c>
      <c r="L804" s="456">
        <v>0</v>
      </c>
      <c r="M804" s="456">
        <v>0</v>
      </c>
      <c r="N804" s="456">
        <v>0</v>
      </c>
      <c r="O804" s="546"/>
    </row>
    <row r="805" spans="1:15" s="170" customFormat="1" hidden="1" x14ac:dyDescent="0.2">
      <c r="A805" s="183"/>
      <c r="B805" s="661"/>
      <c r="C805" s="646"/>
      <c r="D805" s="646" t="s">
        <v>460</v>
      </c>
      <c r="E805" s="547" t="s">
        <v>136</v>
      </c>
      <c r="F805" s="456">
        <v>287278887</v>
      </c>
      <c r="G805" s="457">
        <v>287278887</v>
      </c>
      <c r="H805" s="456">
        <v>0</v>
      </c>
      <c r="I805" s="456">
        <v>0</v>
      </c>
      <c r="J805" s="457">
        <v>0</v>
      </c>
      <c r="K805" s="456">
        <v>0</v>
      </c>
      <c r="L805" s="456">
        <v>0</v>
      </c>
      <c r="M805" s="456">
        <v>0</v>
      </c>
      <c r="N805" s="456">
        <v>0</v>
      </c>
      <c r="O805" s="546"/>
    </row>
    <row r="806" spans="1:15" s="170" customFormat="1" x14ac:dyDescent="0.2">
      <c r="A806" s="183"/>
      <c r="B806" s="661"/>
      <c r="C806" s="646"/>
      <c r="D806" s="646" t="s">
        <v>460</v>
      </c>
      <c r="E806" s="547" t="s">
        <v>125</v>
      </c>
      <c r="F806" s="456">
        <v>81409</v>
      </c>
      <c r="G806" s="457">
        <v>0</v>
      </c>
      <c r="H806" s="456">
        <v>81409</v>
      </c>
      <c r="I806" s="456">
        <v>0</v>
      </c>
      <c r="J806" s="457">
        <v>81409</v>
      </c>
      <c r="K806" s="456">
        <v>0</v>
      </c>
      <c r="L806" s="456">
        <v>0</v>
      </c>
      <c r="M806" s="456">
        <v>0</v>
      </c>
      <c r="N806" s="456">
        <v>81409</v>
      </c>
      <c r="O806" s="546"/>
    </row>
    <row r="807" spans="1:15" s="170" customFormat="1" x14ac:dyDescent="0.2">
      <c r="A807" s="183"/>
      <c r="B807" s="661"/>
      <c r="C807" s="646"/>
      <c r="D807" s="646" t="s">
        <v>460</v>
      </c>
      <c r="E807" s="543" t="s">
        <v>131</v>
      </c>
      <c r="F807" s="456">
        <v>1969927</v>
      </c>
      <c r="G807" s="457">
        <v>0</v>
      </c>
      <c r="H807" s="456">
        <v>1969927</v>
      </c>
      <c r="I807" s="456">
        <v>0</v>
      </c>
      <c r="J807" s="457">
        <v>1969927</v>
      </c>
      <c r="K807" s="456">
        <v>0</v>
      </c>
      <c r="L807" s="456">
        <v>0</v>
      </c>
      <c r="M807" s="456">
        <v>0</v>
      </c>
      <c r="N807" s="456">
        <v>1969927</v>
      </c>
      <c r="O807" s="546"/>
    </row>
    <row r="808" spans="1:15" s="170" customFormat="1" hidden="1" x14ac:dyDescent="0.2">
      <c r="A808" s="183"/>
      <c r="B808" s="661"/>
      <c r="C808" s="646"/>
      <c r="D808" s="646" t="s">
        <v>460</v>
      </c>
      <c r="E808" s="547" t="s">
        <v>126</v>
      </c>
      <c r="F808" s="456">
        <v>43680241</v>
      </c>
      <c r="G808" s="457">
        <v>43680241</v>
      </c>
      <c r="H808" s="456">
        <v>0</v>
      </c>
      <c r="I808" s="456">
        <v>0</v>
      </c>
      <c r="J808" s="457">
        <v>0</v>
      </c>
      <c r="K808" s="456">
        <v>0</v>
      </c>
      <c r="L808" s="456">
        <v>0</v>
      </c>
      <c r="M808" s="456">
        <v>0</v>
      </c>
      <c r="N808" s="456">
        <v>0</v>
      </c>
      <c r="O808" s="546"/>
    </row>
    <row r="809" spans="1:15" s="170" customFormat="1" hidden="1" x14ac:dyDescent="0.2">
      <c r="A809" s="183"/>
      <c r="B809" s="661"/>
      <c r="C809" s="646" t="s">
        <v>461</v>
      </c>
      <c r="D809" s="646" t="s">
        <v>462</v>
      </c>
      <c r="E809" s="547" t="s">
        <v>124</v>
      </c>
      <c r="F809" s="456">
        <v>104789438</v>
      </c>
      <c r="G809" s="457">
        <v>104789438</v>
      </c>
      <c r="H809" s="456">
        <v>0</v>
      </c>
      <c r="I809" s="456">
        <v>0</v>
      </c>
      <c r="J809" s="457">
        <v>0</v>
      </c>
      <c r="K809" s="456">
        <v>0</v>
      </c>
      <c r="L809" s="456">
        <v>0</v>
      </c>
      <c r="M809" s="456">
        <v>0</v>
      </c>
      <c r="N809" s="456">
        <v>0</v>
      </c>
      <c r="O809" s="546"/>
    </row>
    <row r="810" spans="1:15" s="170" customFormat="1" hidden="1" x14ac:dyDescent="0.2">
      <c r="A810" s="183"/>
      <c r="B810" s="661"/>
      <c r="C810" s="646"/>
      <c r="D810" s="646" t="s">
        <v>462</v>
      </c>
      <c r="E810" s="547" t="s">
        <v>129</v>
      </c>
      <c r="F810" s="456">
        <v>234704045</v>
      </c>
      <c r="G810" s="457">
        <v>234704045</v>
      </c>
      <c r="H810" s="456">
        <v>0</v>
      </c>
      <c r="I810" s="456">
        <v>0</v>
      </c>
      <c r="J810" s="457">
        <v>0</v>
      </c>
      <c r="K810" s="456">
        <v>0</v>
      </c>
      <c r="L810" s="456">
        <v>0</v>
      </c>
      <c r="M810" s="456">
        <v>0</v>
      </c>
      <c r="N810" s="456">
        <v>0</v>
      </c>
      <c r="O810" s="546"/>
    </row>
    <row r="811" spans="1:15" s="170" customFormat="1" hidden="1" x14ac:dyDescent="0.2">
      <c r="A811" s="183"/>
      <c r="B811" s="661"/>
      <c r="C811" s="646"/>
      <c r="D811" s="646" t="s">
        <v>462</v>
      </c>
      <c r="E811" s="547" t="s">
        <v>125</v>
      </c>
      <c r="F811" s="456">
        <v>122198</v>
      </c>
      <c r="G811" s="457">
        <v>122198</v>
      </c>
      <c r="H811" s="456">
        <v>0</v>
      </c>
      <c r="I811" s="456">
        <v>0</v>
      </c>
      <c r="J811" s="457">
        <v>0</v>
      </c>
      <c r="K811" s="456">
        <v>0</v>
      </c>
      <c r="L811" s="456">
        <v>0</v>
      </c>
      <c r="M811" s="456">
        <v>0</v>
      </c>
      <c r="N811" s="456">
        <v>0</v>
      </c>
      <c r="O811" s="546"/>
    </row>
    <row r="812" spans="1:15" s="170" customFormat="1" hidden="1" x14ac:dyDescent="0.2">
      <c r="A812" s="183"/>
      <c r="B812" s="661"/>
      <c r="C812" s="646"/>
      <c r="D812" s="646" t="s">
        <v>462</v>
      </c>
      <c r="E812" s="547" t="s">
        <v>131</v>
      </c>
      <c r="F812" s="456">
        <v>3488491</v>
      </c>
      <c r="G812" s="457">
        <v>3488491</v>
      </c>
      <c r="H812" s="456">
        <v>0</v>
      </c>
      <c r="I812" s="456">
        <v>0</v>
      </c>
      <c r="J812" s="457">
        <v>0</v>
      </c>
      <c r="K812" s="456">
        <v>0</v>
      </c>
      <c r="L812" s="456">
        <v>0</v>
      </c>
      <c r="M812" s="456">
        <v>0</v>
      </c>
      <c r="N812" s="456">
        <v>0</v>
      </c>
      <c r="O812" s="546"/>
    </row>
    <row r="813" spans="1:15" s="170" customFormat="1" hidden="1" x14ac:dyDescent="0.2">
      <c r="A813" s="183"/>
      <c r="B813" s="661"/>
      <c r="C813" s="646"/>
      <c r="D813" s="646" t="s">
        <v>462</v>
      </c>
      <c r="E813" s="547" t="s">
        <v>126</v>
      </c>
      <c r="F813" s="456">
        <v>36916484</v>
      </c>
      <c r="G813" s="457">
        <v>36916484</v>
      </c>
      <c r="H813" s="456">
        <v>0</v>
      </c>
      <c r="I813" s="456">
        <v>0</v>
      </c>
      <c r="J813" s="457">
        <v>0</v>
      </c>
      <c r="K813" s="456">
        <v>0</v>
      </c>
      <c r="L813" s="456">
        <v>0</v>
      </c>
      <c r="M813" s="456">
        <v>0</v>
      </c>
      <c r="N813" s="456">
        <v>0</v>
      </c>
      <c r="O813" s="546"/>
    </row>
    <row r="814" spans="1:15" s="170" customFormat="1" hidden="1" x14ac:dyDescent="0.2">
      <c r="A814" s="183"/>
      <c r="B814" s="661"/>
      <c r="C814" s="646" t="s">
        <v>463</v>
      </c>
      <c r="D814" s="646" t="s">
        <v>464</v>
      </c>
      <c r="E814" s="547" t="s">
        <v>124</v>
      </c>
      <c r="F814" s="456">
        <v>132950000</v>
      </c>
      <c r="G814" s="457">
        <v>132950000</v>
      </c>
      <c r="H814" s="456">
        <v>0</v>
      </c>
      <c r="I814" s="456">
        <v>0</v>
      </c>
      <c r="J814" s="457">
        <v>0</v>
      </c>
      <c r="K814" s="456">
        <v>0</v>
      </c>
      <c r="L814" s="456">
        <v>0</v>
      </c>
      <c r="M814" s="456">
        <v>0</v>
      </c>
      <c r="N814" s="456">
        <v>0</v>
      </c>
      <c r="O814" s="546"/>
    </row>
    <row r="815" spans="1:15" s="170" customFormat="1" hidden="1" x14ac:dyDescent="0.2">
      <c r="A815" s="183"/>
      <c r="B815" s="661"/>
      <c r="C815" s="646"/>
      <c r="D815" s="646" t="s">
        <v>464</v>
      </c>
      <c r="E815" s="547" t="s">
        <v>136</v>
      </c>
      <c r="F815" s="456">
        <v>305289392</v>
      </c>
      <c r="G815" s="457">
        <v>305289392</v>
      </c>
      <c r="H815" s="456">
        <v>0</v>
      </c>
      <c r="I815" s="456">
        <v>0</v>
      </c>
      <c r="J815" s="457">
        <v>0</v>
      </c>
      <c r="K815" s="456">
        <v>0</v>
      </c>
      <c r="L815" s="456">
        <v>0</v>
      </c>
      <c r="M815" s="456">
        <v>0</v>
      </c>
      <c r="N815" s="456">
        <v>0</v>
      </c>
      <c r="O815" s="546"/>
    </row>
    <row r="816" spans="1:15" s="170" customFormat="1" hidden="1" x14ac:dyDescent="0.2">
      <c r="A816" s="183"/>
      <c r="B816" s="661"/>
      <c r="C816" s="646"/>
      <c r="D816" s="646" t="s">
        <v>464</v>
      </c>
      <c r="E816" s="547" t="s">
        <v>125</v>
      </c>
      <c r="F816" s="456">
        <v>48344</v>
      </c>
      <c r="G816" s="457">
        <v>48344</v>
      </c>
      <c r="H816" s="456">
        <v>0</v>
      </c>
      <c r="I816" s="456">
        <v>0</v>
      </c>
      <c r="J816" s="457">
        <v>0</v>
      </c>
      <c r="K816" s="456">
        <v>0</v>
      </c>
      <c r="L816" s="456">
        <v>0</v>
      </c>
      <c r="M816" s="456">
        <v>0</v>
      </c>
      <c r="N816" s="456">
        <v>0</v>
      </c>
      <c r="O816" s="546"/>
    </row>
    <row r="817" spans="1:15" s="170" customFormat="1" hidden="1" x14ac:dyDescent="0.2">
      <c r="A817" s="183"/>
      <c r="B817" s="661"/>
      <c r="C817" s="646"/>
      <c r="D817" s="646" t="s">
        <v>464</v>
      </c>
      <c r="E817" s="547" t="s">
        <v>131</v>
      </c>
      <c r="F817" s="456">
        <v>1571096</v>
      </c>
      <c r="G817" s="457">
        <v>1571096</v>
      </c>
      <c r="H817" s="456">
        <v>0</v>
      </c>
      <c r="I817" s="456">
        <v>0</v>
      </c>
      <c r="J817" s="457">
        <v>0</v>
      </c>
      <c r="K817" s="456">
        <v>0</v>
      </c>
      <c r="L817" s="456">
        <v>0</v>
      </c>
      <c r="M817" s="456">
        <v>0</v>
      </c>
      <c r="N817" s="456">
        <v>0</v>
      </c>
      <c r="O817" s="546"/>
    </row>
    <row r="818" spans="1:15" s="170" customFormat="1" hidden="1" x14ac:dyDescent="0.2">
      <c r="A818" s="183"/>
      <c r="B818" s="661"/>
      <c r="C818" s="646" t="s">
        <v>465</v>
      </c>
      <c r="D818" s="646" t="s">
        <v>2961</v>
      </c>
      <c r="E818" s="543" t="s">
        <v>124</v>
      </c>
      <c r="F818" s="456">
        <v>158920355</v>
      </c>
      <c r="G818" s="457">
        <v>158920355</v>
      </c>
      <c r="H818" s="456">
        <v>0</v>
      </c>
      <c r="I818" s="456">
        <v>0</v>
      </c>
      <c r="J818" s="457">
        <v>0</v>
      </c>
      <c r="K818" s="456">
        <v>0</v>
      </c>
      <c r="L818" s="456">
        <v>0</v>
      </c>
      <c r="M818" s="456">
        <v>0</v>
      </c>
      <c r="N818" s="456">
        <v>0</v>
      </c>
      <c r="O818" s="546"/>
    </row>
    <row r="819" spans="1:15" s="170" customFormat="1" hidden="1" x14ac:dyDescent="0.2">
      <c r="A819" s="183"/>
      <c r="B819" s="661"/>
      <c r="C819" s="646"/>
      <c r="D819" s="646" t="s">
        <v>2961</v>
      </c>
      <c r="E819" s="547" t="s">
        <v>136</v>
      </c>
      <c r="F819" s="456">
        <v>369223487</v>
      </c>
      <c r="G819" s="457">
        <v>369223487</v>
      </c>
      <c r="H819" s="456">
        <v>0</v>
      </c>
      <c r="I819" s="456">
        <v>0</v>
      </c>
      <c r="J819" s="457">
        <v>0</v>
      </c>
      <c r="K819" s="456">
        <v>0</v>
      </c>
      <c r="L819" s="456">
        <v>0</v>
      </c>
      <c r="M819" s="456">
        <v>0</v>
      </c>
      <c r="N819" s="456">
        <v>0</v>
      </c>
      <c r="O819" s="546"/>
    </row>
    <row r="820" spans="1:15" s="170" customFormat="1" hidden="1" x14ac:dyDescent="0.2">
      <c r="A820" s="183"/>
      <c r="B820" s="661"/>
      <c r="C820" s="646"/>
      <c r="D820" s="646" t="s">
        <v>2961</v>
      </c>
      <c r="E820" s="547" t="s">
        <v>125</v>
      </c>
      <c r="F820" s="456">
        <v>54659</v>
      </c>
      <c r="G820" s="457">
        <v>54659</v>
      </c>
      <c r="H820" s="456">
        <v>0</v>
      </c>
      <c r="I820" s="456">
        <v>0</v>
      </c>
      <c r="J820" s="457">
        <v>0</v>
      </c>
      <c r="K820" s="456">
        <v>0</v>
      </c>
      <c r="L820" s="456">
        <v>0</v>
      </c>
      <c r="M820" s="456">
        <v>0</v>
      </c>
      <c r="N820" s="456">
        <v>0</v>
      </c>
      <c r="O820" s="546"/>
    </row>
    <row r="821" spans="1:15" s="170" customFormat="1" hidden="1" x14ac:dyDescent="0.2">
      <c r="A821" s="183"/>
      <c r="B821" s="661"/>
      <c r="C821" s="646"/>
      <c r="D821" s="646" t="s">
        <v>2961</v>
      </c>
      <c r="E821" s="543" t="s">
        <v>131</v>
      </c>
      <c r="F821" s="456">
        <v>974750</v>
      </c>
      <c r="G821" s="457">
        <v>974750</v>
      </c>
      <c r="H821" s="456">
        <v>0</v>
      </c>
      <c r="I821" s="456">
        <v>0</v>
      </c>
      <c r="J821" s="457">
        <v>0</v>
      </c>
      <c r="K821" s="456">
        <v>0</v>
      </c>
      <c r="L821" s="456">
        <v>0</v>
      </c>
      <c r="M821" s="456">
        <v>0</v>
      </c>
      <c r="N821" s="456">
        <v>0</v>
      </c>
      <c r="O821" s="546"/>
    </row>
    <row r="822" spans="1:15" s="170" customFormat="1" hidden="1" x14ac:dyDescent="0.2">
      <c r="A822" s="183"/>
      <c r="B822" s="661"/>
      <c r="C822" s="646" t="s">
        <v>466</v>
      </c>
      <c r="D822" s="646" t="s">
        <v>467</v>
      </c>
      <c r="E822" s="547" t="s">
        <v>124</v>
      </c>
      <c r="F822" s="456">
        <v>360384012</v>
      </c>
      <c r="G822" s="457">
        <v>360384012</v>
      </c>
      <c r="H822" s="456">
        <v>0</v>
      </c>
      <c r="I822" s="456">
        <v>0</v>
      </c>
      <c r="J822" s="457">
        <v>0</v>
      </c>
      <c r="K822" s="456">
        <v>0</v>
      </c>
      <c r="L822" s="456">
        <v>0</v>
      </c>
      <c r="M822" s="456">
        <v>0</v>
      </c>
      <c r="N822" s="456">
        <v>0</v>
      </c>
      <c r="O822" s="546"/>
    </row>
    <row r="823" spans="1:15" s="170" customFormat="1" hidden="1" x14ac:dyDescent="0.2">
      <c r="A823" s="183"/>
      <c r="B823" s="661"/>
      <c r="C823" s="646"/>
      <c r="D823" s="646" t="s">
        <v>467</v>
      </c>
      <c r="E823" s="547" t="s">
        <v>125</v>
      </c>
      <c r="F823" s="456">
        <v>142027</v>
      </c>
      <c r="G823" s="457">
        <v>142027</v>
      </c>
      <c r="H823" s="456">
        <v>0</v>
      </c>
      <c r="I823" s="456">
        <v>0</v>
      </c>
      <c r="J823" s="457">
        <v>0</v>
      </c>
      <c r="K823" s="456">
        <v>0</v>
      </c>
      <c r="L823" s="456">
        <v>0</v>
      </c>
      <c r="M823" s="456">
        <v>0</v>
      </c>
      <c r="N823" s="456">
        <v>0</v>
      </c>
      <c r="O823" s="546"/>
    </row>
    <row r="824" spans="1:15" s="170" customFormat="1" hidden="1" x14ac:dyDescent="0.2">
      <c r="A824" s="183"/>
      <c r="B824" s="661"/>
      <c r="C824" s="646"/>
      <c r="D824" s="646" t="s">
        <v>467</v>
      </c>
      <c r="E824" s="547" t="s">
        <v>132</v>
      </c>
      <c r="F824" s="456">
        <v>52642298</v>
      </c>
      <c r="G824" s="457">
        <v>52642298</v>
      </c>
      <c r="H824" s="456">
        <v>0</v>
      </c>
      <c r="I824" s="456">
        <v>0</v>
      </c>
      <c r="J824" s="457">
        <v>0</v>
      </c>
      <c r="K824" s="456">
        <v>0</v>
      </c>
      <c r="L824" s="456">
        <v>0</v>
      </c>
      <c r="M824" s="456">
        <v>0</v>
      </c>
      <c r="N824" s="456">
        <v>0</v>
      </c>
      <c r="O824" s="546"/>
    </row>
    <row r="825" spans="1:15" s="170" customFormat="1" hidden="1" x14ac:dyDescent="0.2">
      <c r="A825" s="183"/>
      <c r="B825" s="661"/>
      <c r="C825" s="646" t="s">
        <v>468</v>
      </c>
      <c r="D825" s="646" t="s">
        <v>3061</v>
      </c>
      <c r="E825" s="547" t="s">
        <v>124</v>
      </c>
      <c r="F825" s="456">
        <v>416507608</v>
      </c>
      <c r="G825" s="457">
        <v>416507608</v>
      </c>
      <c r="H825" s="456">
        <v>0</v>
      </c>
      <c r="I825" s="456">
        <v>0</v>
      </c>
      <c r="J825" s="457">
        <v>0</v>
      </c>
      <c r="K825" s="456">
        <v>0</v>
      </c>
      <c r="L825" s="456">
        <v>0</v>
      </c>
      <c r="M825" s="456">
        <v>0</v>
      </c>
      <c r="N825" s="456">
        <v>0</v>
      </c>
      <c r="O825" s="546"/>
    </row>
    <row r="826" spans="1:15" s="170" customFormat="1" hidden="1" x14ac:dyDescent="0.2">
      <c r="A826" s="183"/>
      <c r="B826" s="661"/>
      <c r="C826" s="646"/>
      <c r="D826" s="646" t="s">
        <v>3061</v>
      </c>
      <c r="E826" s="543" t="s">
        <v>125</v>
      </c>
      <c r="F826" s="456">
        <v>74638</v>
      </c>
      <c r="G826" s="457">
        <v>74638</v>
      </c>
      <c r="H826" s="456">
        <v>0</v>
      </c>
      <c r="I826" s="456">
        <v>0</v>
      </c>
      <c r="J826" s="457">
        <v>0</v>
      </c>
      <c r="K826" s="456">
        <v>0</v>
      </c>
      <c r="L826" s="456">
        <v>0</v>
      </c>
      <c r="M826" s="456">
        <v>0</v>
      </c>
      <c r="N826" s="456">
        <v>0</v>
      </c>
      <c r="O826" s="546"/>
    </row>
    <row r="827" spans="1:15" s="170" customFormat="1" hidden="1" x14ac:dyDescent="0.2">
      <c r="A827" s="183"/>
      <c r="B827" s="661"/>
      <c r="C827" s="646"/>
      <c r="D827" s="646" t="s">
        <v>3061</v>
      </c>
      <c r="E827" s="547" t="s">
        <v>126</v>
      </c>
      <c r="F827" s="456">
        <v>54606962</v>
      </c>
      <c r="G827" s="457">
        <v>54606962</v>
      </c>
      <c r="H827" s="456">
        <v>0</v>
      </c>
      <c r="I827" s="456">
        <v>0</v>
      </c>
      <c r="J827" s="457">
        <v>0</v>
      </c>
      <c r="K827" s="456">
        <v>0</v>
      </c>
      <c r="L827" s="456">
        <v>0</v>
      </c>
      <c r="M827" s="456">
        <v>0</v>
      </c>
      <c r="N827" s="456">
        <v>0</v>
      </c>
      <c r="O827" s="546"/>
    </row>
    <row r="828" spans="1:15" s="170" customFormat="1" hidden="1" x14ac:dyDescent="0.2">
      <c r="A828" s="183"/>
      <c r="B828" s="661"/>
      <c r="C828" s="646" t="s">
        <v>469</v>
      </c>
      <c r="D828" s="646" t="s">
        <v>470</v>
      </c>
      <c r="E828" s="547" t="s">
        <v>124</v>
      </c>
      <c r="F828" s="456">
        <v>244487221</v>
      </c>
      <c r="G828" s="457">
        <v>244487221</v>
      </c>
      <c r="H828" s="456">
        <v>0</v>
      </c>
      <c r="I828" s="456">
        <v>0</v>
      </c>
      <c r="J828" s="457">
        <v>0</v>
      </c>
      <c r="K828" s="456">
        <v>0</v>
      </c>
      <c r="L828" s="456">
        <v>0</v>
      </c>
      <c r="M828" s="456">
        <v>0</v>
      </c>
      <c r="N828" s="456">
        <v>0</v>
      </c>
      <c r="O828" s="546"/>
    </row>
    <row r="829" spans="1:15" s="170" customFormat="1" hidden="1" x14ac:dyDescent="0.2">
      <c r="A829" s="183"/>
      <c r="B829" s="661"/>
      <c r="C829" s="646"/>
      <c r="D829" s="646" t="s">
        <v>470</v>
      </c>
      <c r="E829" s="547" t="s">
        <v>136</v>
      </c>
      <c r="F829" s="456">
        <v>195677305</v>
      </c>
      <c r="G829" s="457">
        <v>195677305</v>
      </c>
      <c r="H829" s="456">
        <v>0</v>
      </c>
      <c r="I829" s="456">
        <v>0</v>
      </c>
      <c r="J829" s="457">
        <v>0</v>
      </c>
      <c r="K829" s="456">
        <v>0</v>
      </c>
      <c r="L829" s="456">
        <v>0</v>
      </c>
      <c r="M829" s="456">
        <v>0</v>
      </c>
      <c r="N829" s="456">
        <v>0</v>
      </c>
      <c r="O829" s="546"/>
    </row>
    <row r="830" spans="1:15" s="170" customFormat="1" hidden="1" x14ac:dyDescent="0.2">
      <c r="A830" s="183"/>
      <c r="B830" s="661"/>
      <c r="C830" s="646"/>
      <c r="D830" s="646" t="s">
        <v>470</v>
      </c>
      <c r="E830" s="547" t="s">
        <v>125</v>
      </c>
      <c r="F830" s="456">
        <v>158074</v>
      </c>
      <c r="G830" s="457">
        <v>158074</v>
      </c>
      <c r="H830" s="456">
        <v>0</v>
      </c>
      <c r="I830" s="456">
        <v>0</v>
      </c>
      <c r="J830" s="457">
        <v>0</v>
      </c>
      <c r="K830" s="456">
        <v>0</v>
      </c>
      <c r="L830" s="456">
        <v>0</v>
      </c>
      <c r="M830" s="456">
        <v>0</v>
      </c>
      <c r="N830" s="456">
        <v>0</v>
      </c>
      <c r="O830" s="546"/>
    </row>
    <row r="831" spans="1:15" s="170" customFormat="1" hidden="1" x14ac:dyDescent="0.2">
      <c r="A831" s="183"/>
      <c r="B831" s="661"/>
      <c r="C831" s="646"/>
      <c r="D831" s="646" t="s">
        <v>470</v>
      </c>
      <c r="E831" s="543" t="s">
        <v>131</v>
      </c>
      <c r="F831" s="456">
        <v>3569154</v>
      </c>
      <c r="G831" s="457">
        <v>3569154</v>
      </c>
      <c r="H831" s="456">
        <v>0</v>
      </c>
      <c r="I831" s="456">
        <v>0</v>
      </c>
      <c r="J831" s="457">
        <v>0</v>
      </c>
      <c r="K831" s="456">
        <v>0</v>
      </c>
      <c r="L831" s="456">
        <v>0</v>
      </c>
      <c r="M831" s="456">
        <v>0</v>
      </c>
      <c r="N831" s="456">
        <v>0</v>
      </c>
      <c r="O831" s="546"/>
    </row>
    <row r="832" spans="1:15" s="170" customFormat="1" hidden="1" x14ac:dyDescent="0.2">
      <c r="A832" s="183"/>
      <c r="B832" s="661"/>
      <c r="C832" s="646"/>
      <c r="D832" s="646" t="s">
        <v>470</v>
      </c>
      <c r="E832" s="547" t="s">
        <v>126</v>
      </c>
      <c r="F832" s="456">
        <v>56033296</v>
      </c>
      <c r="G832" s="457">
        <v>56033296</v>
      </c>
      <c r="H832" s="456">
        <v>0</v>
      </c>
      <c r="I832" s="456">
        <v>0</v>
      </c>
      <c r="J832" s="457">
        <v>0</v>
      </c>
      <c r="K832" s="456">
        <v>0</v>
      </c>
      <c r="L832" s="456">
        <v>0</v>
      </c>
      <c r="M832" s="456">
        <v>0</v>
      </c>
      <c r="N832" s="456">
        <v>0</v>
      </c>
      <c r="O832" s="546"/>
    </row>
    <row r="833" spans="1:15" s="170" customFormat="1" hidden="1" x14ac:dyDescent="0.2">
      <c r="A833" s="183"/>
      <c r="B833" s="661"/>
      <c r="C833" s="646" t="s">
        <v>471</v>
      </c>
      <c r="D833" s="646" t="s">
        <v>472</v>
      </c>
      <c r="E833" s="547" t="s">
        <v>124</v>
      </c>
      <c r="F833" s="456">
        <v>149944109</v>
      </c>
      <c r="G833" s="457">
        <v>149944109</v>
      </c>
      <c r="H833" s="456">
        <v>0</v>
      </c>
      <c r="I833" s="456">
        <v>0</v>
      </c>
      <c r="J833" s="457">
        <v>0</v>
      </c>
      <c r="K833" s="456">
        <v>0</v>
      </c>
      <c r="L833" s="456">
        <v>0</v>
      </c>
      <c r="M833" s="456">
        <v>0</v>
      </c>
      <c r="N833" s="456">
        <v>0</v>
      </c>
      <c r="O833" s="546"/>
    </row>
    <row r="834" spans="1:15" s="170" customFormat="1" hidden="1" x14ac:dyDescent="0.2">
      <c r="A834" s="183"/>
      <c r="B834" s="661"/>
      <c r="C834" s="646"/>
      <c r="D834" s="646" t="s">
        <v>472</v>
      </c>
      <c r="E834" s="547" t="s">
        <v>129</v>
      </c>
      <c r="F834" s="456">
        <v>200000000</v>
      </c>
      <c r="G834" s="457">
        <v>200000000</v>
      </c>
      <c r="H834" s="456">
        <v>0</v>
      </c>
      <c r="I834" s="456">
        <v>0</v>
      </c>
      <c r="J834" s="457">
        <v>0</v>
      </c>
      <c r="K834" s="456">
        <v>0</v>
      </c>
      <c r="L834" s="456">
        <v>0</v>
      </c>
      <c r="M834" s="456">
        <v>0</v>
      </c>
      <c r="N834" s="456">
        <v>0</v>
      </c>
      <c r="O834" s="546"/>
    </row>
    <row r="835" spans="1:15" s="170" customFormat="1" hidden="1" x14ac:dyDescent="0.2">
      <c r="A835" s="183"/>
      <c r="B835" s="661"/>
      <c r="C835" s="646"/>
      <c r="D835" s="646" t="s">
        <v>472</v>
      </c>
      <c r="E835" s="543" t="s">
        <v>125</v>
      </c>
      <c r="F835" s="456">
        <v>107756</v>
      </c>
      <c r="G835" s="457">
        <v>107756</v>
      </c>
      <c r="H835" s="456">
        <v>0</v>
      </c>
      <c r="I835" s="456">
        <v>0</v>
      </c>
      <c r="J835" s="457">
        <v>0</v>
      </c>
      <c r="K835" s="456">
        <v>0</v>
      </c>
      <c r="L835" s="456">
        <v>0</v>
      </c>
      <c r="M835" s="456">
        <v>0</v>
      </c>
      <c r="N835" s="456">
        <v>0</v>
      </c>
      <c r="O835" s="546"/>
    </row>
    <row r="836" spans="1:15" s="170" customFormat="1" hidden="1" x14ac:dyDescent="0.2">
      <c r="A836" s="183"/>
      <c r="B836" s="661"/>
      <c r="C836" s="646"/>
      <c r="D836" s="646" t="s">
        <v>472</v>
      </c>
      <c r="E836" s="547" t="s">
        <v>131</v>
      </c>
      <c r="F836" s="456">
        <v>518400</v>
      </c>
      <c r="G836" s="457">
        <v>518400</v>
      </c>
      <c r="H836" s="456">
        <v>0</v>
      </c>
      <c r="I836" s="456">
        <v>0</v>
      </c>
      <c r="J836" s="457">
        <v>0</v>
      </c>
      <c r="K836" s="456">
        <v>0</v>
      </c>
      <c r="L836" s="456">
        <v>0</v>
      </c>
      <c r="M836" s="456">
        <v>0</v>
      </c>
      <c r="N836" s="456">
        <v>0</v>
      </c>
      <c r="O836" s="546"/>
    </row>
    <row r="837" spans="1:15" s="170" customFormat="1" hidden="1" x14ac:dyDescent="0.2">
      <c r="A837" s="183"/>
      <c r="B837" s="661"/>
      <c r="C837" s="646"/>
      <c r="D837" s="646" t="s">
        <v>472</v>
      </c>
      <c r="E837" s="547" t="s">
        <v>126</v>
      </c>
      <c r="F837" s="456">
        <v>46026298</v>
      </c>
      <c r="G837" s="457">
        <v>46026298</v>
      </c>
      <c r="H837" s="456">
        <v>0</v>
      </c>
      <c r="I837" s="456">
        <v>0</v>
      </c>
      <c r="J837" s="457">
        <v>0</v>
      </c>
      <c r="K837" s="456">
        <v>0</v>
      </c>
      <c r="L837" s="456">
        <v>0</v>
      </c>
      <c r="M837" s="456">
        <v>0</v>
      </c>
      <c r="N837" s="456">
        <v>0</v>
      </c>
      <c r="O837" s="546"/>
    </row>
    <row r="838" spans="1:15" s="170" customFormat="1" hidden="1" x14ac:dyDescent="0.2">
      <c r="A838" s="183"/>
      <c r="B838" s="661"/>
      <c r="C838" s="646" t="s">
        <v>473</v>
      </c>
      <c r="D838" s="646" t="s">
        <v>474</v>
      </c>
      <c r="E838" s="547" t="s">
        <v>124</v>
      </c>
      <c r="F838" s="456">
        <v>237849557</v>
      </c>
      <c r="G838" s="457">
        <v>237849557</v>
      </c>
      <c r="H838" s="456">
        <v>0</v>
      </c>
      <c r="I838" s="456">
        <v>0</v>
      </c>
      <c r="J838" s="457">
        <v>0</v>
      </c>
      <c r="K838" s="456">
        <v>0</v>
      </c>
      <c r="L838" s="456">
        <v>0</v>
      </c>
      <c r="M838" s="456">
        <v>0</v>
      </c>
      <c r="N838" s="456">
        <v>0</v>
      </c>
      <c r="O838" s="546"/>
    </row>
    <row r="839" spans="1:15" s="170" customFormat="1" hidden="1" x14ac:dyDescent="0.2">
      <c r="A839" s="183"/>
      <c r="B839" s="661"/>
      <c r="C839" s="646"/>
      <c r="D839" s="646" t="s">
        <v>474</v>
      </c>
      <c r="E839" s="547" t="s">
        <v>129</v>
      </c>
      <c r="F839" s="456">
        <v>158928804</v>
      </c>
      <c r="G839" s="457">
        <v>158928804</v>
      </c>
      <c r="H839" s="456">
        <v>0</v>
      </c>
      <c r="I839" s="456">
        <v>0</v>
      </c>
      <c r="J839" s="457">
        <v>0</v>
      </c>
      <c r="K839" s="456">
        <v>0</v>
      </c>
      <c r="L839" s="456">
        <v>0</v>
      </c>
      <c r="M839" s="456">
        <v>0</v>
      </c>
      <c r="N839" s="456">
        <v>0</v>
      </c>
      <c r="O839" s="546"/>
    </row>
    <row r="840" spans="1:15" s="170" customFormat="1" hidden="1" x14ac:dyDescent="0.2">
      <c r="A840" s="183"/>
      <c r="B840" s="661"/>
      <c r="C840" s="646"/>
      <c r="D840" s="646" t="s">
        <v>474</v>
      </c>
      <c r="E840" s="547" t="s">
        <v>125</v>
      </c>
      <c r="F840" s="456">
        <v>137871</v>
      </c>
      <c r="G840" s="457">
        <v>137871</v>
      </c>
      <c r="H840" s="456">
        <v>0</v>
      </c>
      <c r="I840" s="456">
        <v>0</v>
      </c>
      <c r="J840" s="457">
        <v>0</v>
      </c>
      <c r="K840" s="456">
        <v>0</v>
      </c>
      <c r="L840" s="456">
        <v>0</v>
      </c>
      <c r="M840" s="456">
        <v>0</v>
      </c>
      <c r="N840" s="456">
        <v>0</v>
      </c>
      <c r="O840" s="546"/>
    </row>
    <row r="841" spans="1:15" s="170" customFormat="1" hidden="1" x14ac:dyDescent="0.2">
      <c r="A841" s="183"/>
      <c r="B841" s="661"/>
      <c r="C841" s="646"/>
      <c r="D841" s="646" t="s">
        <v>474</v>
      </c>
      <c r="E841" s="543" t="s">
        <v>126</v>
      </c>
      <c r="F841" s="456">
        <v>51226103</v>
      </c>
      <c r="G841" s="457">
        <v>51226103</v>
      </c>
      <c r="H841" s="456">
        <v>0</v>
      </c>
      <c r="I841" s="456">
        <v>0</v>
      </c>
      <c r="J841" s="457">
        <v>0</v>
      </c>
      <c r="K841" s="456">
        <v>0</v>
      </c>
      <c r="L841" s="456">
        <v>0</v>
      </c>
      <c r="M841" s="456">
        <v>0</v>
      </c>
      <c r="N841" s="456">
        <v>0</v>
      </c>
      <c r="O841" s="546"/>
    </row>
    <row r="842" spans="1:15" s="170" customFormat="1" hidden="1" x14ac:dyDescent="0.2">
      <c r="A842" s="183"/>
      <c r="B842" s="661"/>
      <c r="C842" s="646" t="s">
        <v>475</v>
      </c>
      <c r="D842" s="646" t="s">
        <v>476</v>
      </c>
      <c r="E842" s="547" t="s">
        <v>124</v>
      </c>
      <c r="F842" s="456">
        <v>153649030</v>
      </c>
      <c r="G842" s="457">
        <v>153649030</v>
      </c>
      <c r="H842" s="456">
        <v>0</v>
      </c>
      <c r="I842" s="456">
        <v>0</v>
      </c>
      <c r="J842" s="457">
        <v>0</v>
      </c>
      <c r="K842" s="456">
        <v>0</v>
      </c>
      <c r="L842" s="456">
        <v>0</v>
      </c>
      <c r="M842" s="456">
        <v>0</v>
      </c>
      <c r="N842" s="456">
        <v>0</v>
      </c>
      <c r="O842" s="546"/>
    </row>
    <row r="843" spans="1:15" s="170" customFormat="1" hidden="1" x14ac:dyDescent="0.2">
      <c r="A843" s="183"/>
      <c r="B843" s="661"/>
      <c r="C843" s="646"/>
      <c r="D843" s="646" t="s">
        <v>476</v>
      </c>
      <c r="E843" s="547" t="s">
        <v>129</v>
      </c>
      <c r="F843" s="456">
        <v>348517557</v>
      </c>
      <c r="G843" s="457">
        <v>348517557</v>
      </c>
      <c r="H843" s="456">
        <v>0</v>
      </c>
      <c r="I843" s="456">
        <v>0</v>
      </c>
      <c r="J843" s="457">
        <v>0</v>
      </c>
      <c r="K843" s="456">
        <v>0</v>
      </c>
      <c r="L843" s="456">
        <v>0</v>
      </c>
      <c r="M843" s="456">
        <v>0</v>
      </c>
      <c r="N843" s="456">
        <v>0</v>
      </c>
      <c r="O843" s="546"/>
    </row>
    <row r="844" spans="1:15" s="170" customFormat="1" hidden="1" x14ac:dyDescent="0.2">
      <c r="A844" s="183"/>
      <c r="B844" s="661"/>
      <c r="C844" s="646"/>
      <c r="D844" s="646" t="s">
        <v>476</v>
      </c>
      <c r="E844" s="547" t="s">
        <v>125</v>
      </c>
      <c r="F844" s="456">
        <v>86964</v>
      </c>
      <c r="G844" s="457">
        <v>86964</v>
      </c>
      <c r="H844" s="456">
        <v>0</v>
      </c>
      <c r="I844" s="456">
        <v>0</v>
      </c>
      <c r="J844" s="457">
        <v>0</v>
      </c>
      <c r="K844" s="456">
        <v>0</v>
      </c>
      <c r="L844" s="456">
        <v>0</v>
      </c>
      <c r="M844" s="456">
        <v>0</v>
      </c>
      <c r="N844" s="456">
        <v>0</v>
      </c>
      <c r="O844" s="546"/>
    </row>
    <row r="845" spans="1:15" s="170" customFormat="1" hidden="1" x14ac:dyDescent="0.2">
      <c r="A845" s="183"/>
      <c r="B845" s="661"/>
      <c r="C845" s="646" t="s">
        <v>477</v>
      </c>
      <c r="D845" s="646" t="s">
        <v>478</v>
      </c>
      <c r="E845" s="547" t="s">
        <v>124</v>
      </c>
      <c r="F845" s="456">
        <v>333139630</v>
      </c>
      <c r="G845" s="457">
        <v>333139630</v>
      </c>
      <c r="H845" s="456">
        <v>0</v>
      </c>
      <c r="I845" s="456">
        <v>0</v>
      </c>
      <c r="J845" s="457">
        <v>0</v>
      </c>
      <c r="K845" s="456">
        <v>0</v>
      </c>
      <c r="L845" s="456">
        <v>0</v>
      </c>
      <c r="M845" s="456">
        <v>0</v>
      </c>
      <c r="N845" s="456">
        <v>0</v>
      </c>
      <c r="O845" s="546"/>
    </row>
    <row r="846" spans="1:15" s="170" customFormat="1" hidden="1" x14ac:dyDescent="0.2">
      <c r="A846" s="183"/>
      <c r="B846" s="661"/>
      <c r="C846" s="646"/>
      <c r="D846" s="646" t="s">
        <v>478</v>
      </c>
      <c r="E846" s="547" t="s">
        <v>125</v>
      </c>
      <c r="F846" s="456">
        <v>124331</v>
      </c>
      <c r="G846" s="457">
        <v>124331</v>
      </c>
      <c r="H846" s="456">
        <v>0</v>
      </c>
      <c r="I846" s="456">
        <v>0</v>
      </c>
      <c r="J846" s="457">
        <v>0</v>
      </c>
      <c r="K846" s="456">
        <v>0</v>
      </c>
      <c r="L846" s="456">
        <v>0</v>
      </c>
      <c r="M846" s="456">
        <v>0</v>
      </c>
      <c r="N846" s="456">
        <v>0</v>
      </c>
      <c r="O846" s="546"/>
    </row>
    <row r="847" spans="1:15" s="170" customFormat="1" hidden="1" x14ac:dyDescent="0.2">
      <c r="A847" s="183"/>
      <c r="B847" s="661"/>
      <c r="C847" s="646"/>
      <c r="D847" s="646" t="s">
        <v>478</v>
      </c>
      <c r="E847" s="547" t="s">
        <v>132</v>
      </c>
      <c r="F847" s="456">
        <v>44191523</v>
      </c>
      <c r="G847" s="457">
        <v>44191523</v>
      </c>
      <c r="H847" s="456">
        <v>0</v>
      </c>
      <c r="I847" s="456">
        <v>0</v>
      </c>
      <c r="J847" s="457">
        <v>0</v>
      </c>
      <c r="K847" s="456">
        <v>0</v>
      </c>
      <c r="L847" s="456">
        <v>0</v>
      </c>
      <c r="M847" s="456">
        <v>0</v>
      </c>
      <c r="N847" s="456">
        <v>0</v>
      </c>
      <c r="O847" s="546"/>
    </row>
    <row r="848" spans="1:15" s="170" customFormat="1" hidden="1" x14ac:dyDescent="0.2">
      <c r="A848" s="183"/>
      <c r="B848" s="661"/>
      <c r="C848" s="646" t="s">
        <v>479</v>
      </c>
      <c r="D848" s="646" t="s">
        <v>2962</v>
      </c>
      <c r="E848" s="547" t="s">
        <v>124</v>
      </c>
      <c r="F848" s="456">
        <v>213823000</v>
      </c>
      <c r="G848" s="457">
        <v>213823000</v>
      </c>
      <c r="H848" s="456">
        <v>0</v>
      </c>
      <c r="I848" s="456">
        <v>0</v>
      </c>
      <c r="J848" s="457">
        <v>0</v>
      </c>
      <c r="K848" s="456">
        <v>0</v>
      </c>
      <c r="L848" s="456">
        <v>0</v>
      </c>
      <c r="M848" s="456">
        <v>0</v>
      </c>
      <c r="N848" s="456">
        <v>0</v>
      </c>
      <c r="O848" s="546"/>
    </row>
    <row r="849" spans="1:15" s="170" customFormat="1" hidden="1" x14ac:dyDescent="0.2">
      <c r="A849" s="183"/>
      <c r="B849" s="661"/>
      <c r="C849" s="646"/>
      <c r="D849" s="646" t="s">
        <v>2962</v>
      </c>
      <c r="E849" s="547" t="s">
        <v>136</v>
      </c>
      <c r="F849" s="456">
        <v>249690342</v>
      </c>
      <c r="G849" s="457">
        <v>249690342</v>
      </c>
      <c r="H849" s="456">
        <v>0</v>
      </c>
      <c r="I849" s="456">
        <v>0</v>
      </c>
      <c r="J849" s="457">
        <v>0</v>
      </c>
      <c r="K849" s="456">
        <v>0</v>
      </c>
      <c r="L849" s="456">
        <v>0</v>
      </c>
      <c r="M849" s="456">
        <v>0</v>
      </c>
      <c r="N849" s="456">
        <v>0</v>
      </c>
      <c r="O849" s="546"/>
    </row>
    <row r="850" spans="1:15" s="170" customFormat="1" hidden="1" x14ac:dyDescent="0.2">
      <c r="A850" s="183"/>
      <c r="B850" s="661"/>
      <c r="C850" s="646"/>
      <c r="D850" s="646" t="s">
        <v>2962</v>
      </c>
      <c r="E850" s="543" t="s">
        <v>125</v>
      </c>
      <c r="F850" s="456">
        <v>73844</v>
      </c>
      <c r="G850" s="457">
        <v>73844</v>
      </c>
      <c r="H850" s="456">
        <v>0</v>
      </c>
      <c r="I850" s="456">
        <v>0</v>
      </c>
      <c r="J850" s="457">
        <v>0</v>
      </c>
      <c r="K850" s="456">
        <v>0</v>
      </c>
      <c r="L850" s="456">
        <v>0</v>
      </c>
      <c r="M850" s="456">
        <v>0</v>
      </c>
      <c r="N850" s="456">
        <v>0</v>
      </c>
      <c r="O850" s="546"/>
    </row>
    <row r="851" spans="1:15" s="170" customFormat="1" hidden="1" x14ac:dyDescent="0.2">
      <c r="A851" s="183"/>
      <c r="B851" s="661"/>
      <c r="C851" s="646"/>
      <c r="D851" s="646" t="s">
        <v>2962</v>
      </c>
      <c r="E851" s="547" t="s">
        <v>131</v>
      </c>
      <c r="F851" s="456">
        <v>3835244</v>
      </c>
      <c r="G851" s="457">
        <v>3835244</v>
      </c>
      <c r="H851" s="456">
        <v>0</v>
      </c>
      <c r="I851" s="456">
        <v>0</v>
      </c>
      <c r="J851" s="457">
        <v>0</v>
      </c>
      <c r="K851" s="456">
        <v>0</v>
      </c>
      <c r="L851" s="456">
        <v>0</v>
      </c>
      <c r="M851" s="456">
        <v>0</v>
      </c>
      <c r="N851" s="456">
        <v>0</v>
      </c>
      <c r="O851" s="546"/>
    </row>
    <row r="852" spans="1:15" s="170" customFormat="1" hidden="1" x14ac:dyDescent="0.2">
      <c r="A852" s="183"/>
      <c r="B852" s="661"/>
      <c r="C852" s="646" t="s">
        <v>480</v>
      </c>
      <c r="D852" s="646" t="s">
        <v>481</v>
      </c>
      <c r="E852" s="547" t="s">
        <v>124</v>
      </c>
      <c r="F852" s="456">
        <v>142435814</v>
      </c>
      <c r="G852" s="457">
        <v>142435814</v>
      </c>
      <c r="H852" s="456">
        <v>0</v>
      </c>
      <c r="I852" s="456">
        <v>0</v>
      </c>
      <c r="J852" s="457">
        <v>0</v>
      </c>
      <c r="K852" s="456">
        <v>0</v>
      </c>
      <c r="L852" s="456">
        <v>0</v>
      </c>
      <c r="M852" s="456">
        <v>0</v>
      </c>
      <c r="N852" s="456">
        <v>0</v>
      </c>
      <c r="O852" s="546"/>
    </row>
    <row r="853" spans="1:15" s="170" customFormat="1" hidden="1" x14ac:dyDescent="0.2">
      <c r="A853" s="183"/>
      <c r="B853" s="661"/>
      <c r="C853" s="646"/>
      <c r="D853" s="646" t="s">
        <v>481</v>
      </c>
      <c r="E853" s="547" t="s">
        <v>136</v>
      </c>
      <c r="F853" s="456">
        <v>290529989</v>
      </c>
      <c r="G853" s="457">
        <v>290529989</v>
      </c>
      <c r="H853" s="456">
        <v>0</v>
      </c>
      <c r="I853" s="456">
        <v>0</v>
      </c>
      <c r="J853" s="457">
        <v>0</v>
      </c>
      <c r="K853" s="456">
        <v>0</v>
      </c>
      <c r="L853" s="456">
        <v>0</v>
      </c>
      <c r="M853" s="456">
        <v>0</v>
      </c>
      <c r="N853" s="456">
        <v>0</v>
      </c>
      <c r="O853" s="546"/>
    </row>
    <row r="854" spans="1:15" s="170" customFormat="1" hidden="1" x14ac:dyDescent="0.2">
      <c r="A854" s="183"/>
      <c r="B854" s="661"/>
      <c r="C854" s="646"/>
      <c r="D854" s="646" t="s">
        <v>481</v>
      </c>
      <c r="E854" s="547" t="s">
        <v>125</v>
      </c>
      <c r="F854" s="456">
        <v>165867</v>
      </c>
      <c r="G854" s="457">
        <v>165867</v>
      </c>
      <c r="H854" s="456">
        <v>0</v>
      </c>
      <c r="I854" s="456">
        <v>0</v>
      </c>
      <c r="J854" s="457">
        <v>0</v>
      </c>
      <c r="K854" s="456">
        <v>0</v>
      </c>
      <c r="L854" s="456">
        <v>0</v>
      </c>
      <c r="M854" s="456">
        <v>0</v>
      </c>
      <c r="N854" s="456">
        <v>0</v>
      </c>
      <c r="O854" s="546"/>
    </row>
    <row r="855" spans="1:15" s="170" customFormat="1" hidden="1" x14ac:dyDescent="0.2">
      <c r="A855" s="183"/>
      <c r="B855" s="661"/>
      <c r="C855" s="646"/>
      <c r="D855" s="646" t="s">
        <v>481</v>
      </c>
      <c r="E855" s="547" t="s">
        <v>131</v>
      </c>
      <c r="F855" s="456">
        <v>2052954</v>
      </c>
      <c r="G855" s="457">
        <v>2052954</v>
      </c>
      <c r="H855" s="456">
        <v>0</v>
      </c>
      <c r="I855" s="456">
        <v>0</v>
      </c>
      <c r="J855" s="457">
        <v>0</v>
      </c>
      <c r="K855" s="456">
        <v>0</v>
      </c>
      <c r="L855" s="456">
        <v>0</v>
      </c>
      <c r="M855" s="456">
        <v>0</v>
      </c>
      <c r="N855" s="456">
        <v>0</v>
      </c>
      <c r="O855" s="546"/>
    </row>
    <row r="856" spans="1:15" s="170" customFormat="1" hidden="1" x14ac:dyDescent="0.2">
      <c r="A856" s="183"/>
      <c r="B856" s="661"/>
      <c r="C856" s="646"/>
      <c r="D856" s="646" t="s">
        <v>481</v>
      </c>
      <c r="E856" s="547" t="s">
        <v>132</v>
      </c>
      <c r="F856" s="456">
        <v>56033296</v>
      </c>
      <c r="G856" s="457">
        <v>56033296</v>
      </c>
      <c r="H856" s="456">
        <v>0</v>
      </c>
      <c r="I856" s="456">
        <v>0</v>
      </c>
      <c r="J856" s="457">
        <v>0</v>
      </c>
      <c r="K856" s="456">
        <v>0</v>
      </c>
      <c r="L856" s="456">
        <v>0</v>
      </c>
      <c r="M856" s="456">
        <v>0</v>
      </c>
      <c r="N856" s="456">
        <v>0</v>
      </c>
      <c r="O856" s="546"/>
    </row>
    <row r="857" spans="1:15" s="170" customFormat="1" hidden="1" x14ac:dyDescent="0.2">
      <c r="A857" s="183"/>
      <c r="B857" s="661"/>
      <c r="C857" s="646" t="s">
        <v>482</v>
      </c>
      <c r="D857" s="646" t="s">
        <v>146</v>
      </c>
      <c r="E857" s="543" t="s">
        <v>124</v>
      </c>
      <c r="F857" s="456">
        <v>107720000</v>
      </c>
      <c r="G857" s="457">
        <v>107720000</v>
      </c>
      <c r="H857" s="456">
        <v>0</v>
      </c>
      <c r="I857" s="456">
        <v>0</v>
      </c>
      <c r="J857" s="457">
        <v>0</v>
      </c>
      <c r="K857" s="456">
        <v>0</v>
      </c>
      <c r="L857" s="456">
        <v>0</v>
      </c>
      <c r="M857" s="456">
        <v>0</v>
      </c>
      <c r="N857" s="456">
        <v>0</v>
      </c>
      <c r="O857" s="546"/>
    </row>
    <row r="858" spans="1:15" s="170" customFormat="1" hidden="1" x14ac:dyDescent="0.2">
      <c r="A858" s="183"/>
      <c r="B858" s="661"/>
      <c r="C858" s="646"/>
      <c r="D858" s="646" t="s">
        <v>146</v>
      </c>
      <c r="E858" s="547" t="s">
        <v>129</v>
      </c>
      <c r="F858" s="456">
        <v>249034302</v>
      </c>
      <c r="G858" s="457">
        <v>249034302</v>
      </c>
      <c r="H858" s="456">
        <v>0</v>
      </c>
      <c r="I858" s="456">
        <v>0</v>
      </c>
      <c r="J858" s="457">
        <v>0</v>
      </c>
      <c r="K858" s="456">
        <v>0</v>
      </c>
      <c r="L858" s="456">
        <v>0</v>
      </c>
      <c r="M858" s="456">
        <v>0</v>
      </c>
      <c r="N858" s="456">
        <v>0</v>
      </c>
      <c r="O858" s="546"/>
    </row>
    <row r="859" spans="1:15" s="170" customFormat="1" hidden="1" x14ac:dyDescent="0.2">
      <c r="A859" s="183"/>
      <c r="B859" s="661"/>
      <c r="C859" s="646"/>
      <c r="D859" s="646" t="s">
        <v>146</v>
      </c>
      <c r="E859" s="547" t="s">
        <v>125</v>
      </c>
      <c r="F859" s="456">
        <v>88612</v>
      </c>
      <c r="G859" s="457">
        <v>88612</v>
      </c>
      <c r="H859" s="456">
        <v>0</v>
      </c>
      <c r="I859" s="456">
        <v>0</v>
      </c>
      <c r="J859" s="457">
        <v>0</v>
      </c>
      <c r="K859" s="456">
        <v>0</v>
      </c>
      <c r="L859" s="456">
        <v>0</v>
      </c>
      <c r="M859" s="456">
        <v>0</v>
      </c>
      <c r="N859" s="456">
        <v>0</v>
      </c>
      <c r="O859" s="546"/>
    </row>
    <row r="860" spans="1:15" s="170" customFormat="1" hidden="1" x14ac:dyDescent="0.2">
      <c r="A860" s="183"/>
      <c r="B860" s="661"/>
      <c r="C860" s="646"/>
      <c r="D860" s="646" t="s">
        <v>146</v>
      </c>
      <c r="E860" s="547" t="s">
        <v>131</v>
      </c>
      <c r="F860" s="456">
        <v>537914</v>
      </c>
      <c r="G860" s="457">
        <v>537914</v>
      </c>
      <c r="H860" s="456">
        <v>0</v>
      </c>
      <c r="I860" s="456">
        <v>0</v>
      </c>
      <c r="J860" s="457">
        <v>0</v>
      </c>
      <c r="K860" s="456">
        <v>0</v>
      </c>
      <c r="L860" s="456">
        <v>0</v>
      </c>
      <c r="M860" s="456">
        <v>0</v>
      </c>
      <c r="N860" s="456">
        <v>0</v>
      </c>
      <c r="O860" s="546"/>
    </row>
    <row r="861" spans="1:15" s="170" customFormat="1" hidden="1" x14ac:dyDescent="0.2">
      <c r="A861" s="183"/>
      <c r="B861" s="661"/>
      <c r="C861" s="646" t="s">
        <v>483</v>
      </c>
      <c r="D861" s="646" t="s">
        <v>2963</v>
      </c>
      <c r="E861" s="547" t="s">
        <v>124</v>
      </c>
      <c r="F861" s="456">
        <v>419684913</v>
      </c>
      <c r="G861" s="457">
        <v>419684913</v>
      </c>
      <c r="H861" s="456">
        <v>0</v>
      </c>
      <c r="I861" s="456">
        <v>0</v>
      </c>
      <c r="J861" s="457">
        <v>0</v>
      </c>
      <c r="K861" s="456">
        <v>0</v>
      </c>
      <c r="L861" s="456">
        <v>0</v>
      </c>
      <c r="M861" s="456">
        <v>0</v>
      </c>
      <c r="N861" s="456">
        <v>0</v>
      </c>
      <c r="O861" s="546"/>
    </row>
    <row r="862" spans="1:15" s="170" customFormat="1" hidden="1" x14ac:dyDescent="0.2">
      <c r="A862" s="183"/>
      <c r="B862" s="661"/>
      <c r="C862" s="646"/>
      <c r="D862" s="646" t="s">
        <v>2963</v>
      </c>
      <c r="E862" s="547" t="s">
        <v>125</v>
      </c>
      <c r="F862" s="456">
        <v>172689</v>
      </c>
      <c r="G862" s="457">
        <v>172689</v>
      </c>
      <c r="H862" s="456">
        <v>0</v>
      </c>
      <c r="I862" s="456">
        <v>0</v>
      </c>
      <c r="J862" s="457">
        <v>0</v>
      </c>
      <c r="K862" s="456">
        <v>0</v>
      </c>
      <c r="L862" s="456">
        <v>0</v>
      </c>
      <c r="M862" s="456">
        <v>0</v>
      </c>
      <c r="N862" s="456">
        <v>0</v>
      </c>
      <c r="O862" s="546"/>
    </row>
    <row r="863" spans="1:15" s="170" customFormat="1" hidden="1" x14ac:dyDescent="0.2">
      <c r="A863" s="183"/>
      <c r="B863" s="661"/>
      <c r="C863" s="646"/>
      <c r="D863" s="646" t="s">
        <v>2963</v>
      </c>
      <c r="E863" s="547" t="s">
        <v>132</v>
      </c>
      <c r="F863" s="456">
        <v>59171964</v>
      </c>
      <c r="G863" s="457">
        <v>59171964</v>
      </c>
      <c r="H863" s="456">
        <v>0</v>
      </c>
      <c r="I863" s="456">
        <v>0</v>
      </c>
      <c r="J863" s="457">
        <v>0</v>
      </c>
      <c r="K863" s="456">
        <v>0</v>
      </c>
      <c r="L863" s="456">
        <v>0</v>
      </c>
      <c r="M863" s="456">
        <v>0</v>
      </c>
      <c r="N863" s="456">
        <v>0</v>
      </c>
      <c r="O863" s="546"/>
    </row>
    <row r="864" spans="1:15" s="170" customFormat="1" hidden="1" x14ac:dyDescent="0.2">
      <c r="A864" s="183"/>
      <c r="B864" s="661"/>
      <c r="C864" s="646" t="s">
        <v>484</v>
      </c>
      <c r="D864" s="646" t="s">
        <v>2964</v>
      </c>
      <c r="E864" s="547" t="s">
        <v>124</v>
      </c>
      <c r="F864" s="456">
        <v>276167905</v>
      </c>
      <c r="G864" s="457">
        <v>276167905</v>
      </c>
      <c r="H864" s="456">
        <v>0</v>
      </c>
      <c r="I864" s="456">
        <v>0</v>
      </c>
      <c r="J864" s="457">
        <v>0</v>
      </c>
      <c r="K864" s="456">
        <v>0</v>
      </c>
      <c r="L864" s="456">
        <v>0</v>
      </c>
      <c r="M864" s="456">
        <v>0</v>
      </c>
      <c r="N864" s="456">
        <v>0</v>
      </c>
      <c r="O864" s="546"/>
    </row>
    <row r="865" spans="1:15" s="170" customFormat="1" hidden="1" x14ac:dyDescent="0.2">
      <c r="A865" s="183"/>
      <c r="B865" s="661"/>
      <c r="C865" s="646"/>
      <c r="D865" s="646" t="s">
        <v>2964</v>
      </c>
      <c r="E865" s="543" t="s">
        <v>136</v>
      </c>
      <c r="F865" s="456">
        <v>250000000</v>
      </c>
      <c r="G865" s="457">
        <v>250000000</v>
      </c>
      <c r="H865" s="456">
        <v>0</v>
      </c>
      <c r="I865" s="456">
        <v>0</v>
      </c>
      <c r="J865" s="457">
        <v>0</v>
      </c>
      <c r="K865" s="456">
        <v>0</v>
      </c>
      <c r="L865" s="456">
        <v>0</v>
      </c>
      <c r="M865" s="456">
        <v>0</v>
      </c>
      <c r="N865" s="456">
        <v>0</v>
      </c>
      <c r="O865" s="546"/>
    </row>
    <row r="866" spans="1:15" s="170" customFormat="1" hidden="1" x14ac:dyDescent="0.2">
      <c r="A866" s="183"/>
      <c r="B866" s="661"/>
      <c r="C866" s="646"/>
      <c r="D866" s="646" t="s">
        <v>2964</v>
      </c>
      <c r="E866" s="547" t="s">
        <v>131</v>
      </c>
      <c r="F866" s="456">
        <v>720000</v>
      </c>
      <c r="G866" s="457">
        <v>720000</v>
      </c>
      <c r="H866" s="456">
        <v>0</v>
      </c>
      <c r="I866" s="456">
        <v>0</v>
      </c>
      <c r="J866" s="457">
        <v>0</v>
      </c>
      <c r="K866" s="456">
        <v>0</v>
      </c>
      <c r="L866" s="456">
        <v>0</v>
      </c>
      <c r="M866" s="456">
        <v>0</v>
      </c>
      <c r="N866" s="456">
        <v>0</v>
      </c>
      <c r="O866" s="546"/>
    </row>
    <row r="867" spans="1:15" s="170" customFormat="1" hidden="1" x14ac:dyDescent="0.2">
      <c r="A867" s="183"/>
      <c r="B867" s="661"/>
      <c r="C867" s="646" t="s">
        <v>485</v>
      </c>
      <c r="D867" s="646" t="s">
        <v>486</v>
      </c>
      <c r="E867" s="547" t="s">
        <v>124</v>
      </c>
      <c r="F867" s="456">
        <v>154317790</v>
      </c>
      <c r="G867" s="457">
        <v>154317790</v>
      </c>
      <c r="H867" s="456">
        <v>0</v>
      </c>
      <c r="I867" s="456">
        <v>0</v>
      </c>
      <c r="J867" s="457">
        <v>0</v>
      </c>
      <c r="K867" s="456">
        <v>0</v>
      </c>
      <c r="L867" s="456">
        <v>0</v>
      </c>
      <c r="M867" s="456">
        <v>0</v>
      </c>
      <c r="N867" s="456">
        <v>0</v>
      </c>
      <c r="O867" s="546"/>
    </row>
    <row r="868" spans="1:15" s="170" customFormat="1" hidden="1" x14ac:dyDescent="0.2">
      <c r="A868" s="183"/>
      <c r="B868" s="661"/>
      <c r="C868" s="646"/>
      <c r="D868" s="646" t="s">
        <v>486</v>
      </c>
      <c r="E868" s="547" t="s">
        <v>136</v>
      </c>
      <c r="F868" s="456">
        <v>240084190</v>
      </c>
      <c r="G868" s="457">
        <v>240084190</v>
      </c>
      <c r="H868" s="456">
        <v>0</v>
      </c>
      <c r="I868" s="456">
        <v>0</v>
      </c>
      <c r="J868" s="457">
        <v>0</v>
      </c>
      <c r="K868" s="456">
        <v>0</v>
      </c>
      <c r="L868" s="456">
        <v>0</v>
      </c>
      <c r="M868" s="456">
        <v>0</v>
      </c>
      <c r="N868" s="456">
        <v>0</v>
      </c>
      <c r="O868" s="546"/>
    </row>
    <row r="869" spans="1:15" s="170" customFormat="1" hidden="1" x14ac:dyDescent="0.2">
      <c r="A869" s="183"/>
      <c r="B869" s="661"/>
      <c r="C869" s="646"/>
      <c r="D869" s="646" t="s">
        <v>486</v>
      </c>
      <c r="E869" s="547" t="s">
        <v>125</v>
      </c>
      <c r="F869" s="456">
        <v>151693</v>
      </c>
      <c r="G869" s="457">
        <v>151693</v>
      </c>
      <c r="H869" s="456">
        <v>0</v>
      </c>
      <c r="I869" s="456">
        <v>0</v>
      </c>
      <c r="J869" s="457">
        <v>0</v>
      </c>
      <c r="K869" s="456">
        <v>0</v>
      </c>
      <c r="L869" s="456">
        <v>0</v>
      </c>
      <c r="M869" s="456">
        <v>0</v>
      </c>
      <c r="N869" s="456">
        <v>0</v>
      </c>
      <c r="O869" s="546"/>
    </row>
    <row r="870" spans="1:15" s="170" customFormat="1" hidden="1" x14ac:dyDescent="0.2">
      <c r="A870" s="183"/>
      <c r="B870" s="661"/>
      <c r="C870" s="646"/>
      <c r="D870" s="646" t="s">
        <v>486</v>
      </c>
      <c r="E870" s="543" t="s">
        <v>131</v>
      </c>
      <c r="F870" s="456">
        <v>3561006</v>
      </c>
      <c r="G870" s="457">
        <v>3561006</v>
      </c>
      <c r="H870" s="456">
        <v>0</v>
      </c>
      <c r="I870" s="456">
        <v>0</v>
      </c>
      <c r="J870" s="457">
        <v>0</v>
      </c>
      <c r="K870" s="456">
        <v>0</v>
      </c>
      <c r="L870" s="456">
        <v>0</v>
      </c>
      <c r="M870" s="456">
        <v>0</v>
      </c>
      <c r="N870" s="456">
        <v>0</v>
      </c>
      <c r="O870" s="546"/>
    </row>
    <row r="871" spans="1:15" s="170" customFormat="1" hidden="1" x14ac:dyDescent="0.2">
      <c r="A871" s="183"/>
      <c r="B871" s="661"/>
      <c r="C871" s="646"/>
      <c r="D871" s="646" t="s">
        <v>486</v>
      </c>
      <c r="E871" s="547" t="s">
        <v>126</v>
      </c>
      <c r="F871" s="456">
        <v>55827157</v>
      </c>
      <c r="G871" s="457">
        <v>55827157</v>
      </c>
      <c r="H871" s="456">
        <v>0</v>
      </c>
      <c r="I871" s="456">
        <v>0</v>
      </c>
      <c r="J871" s="457">
        <v>0</v>
      </c>
      <c r="K871" s="456">
        <v>0</v>
      </c>
      <c r="L871" s="456">
        <v>0</v>
      </c>
      <c r="M871" s="456">
        <v>0</v>
      </c>
      <c r="N871" s="456">
        <v>0</v>
      </c>
      <c r="O871" s="546"/>
    </row>
    <row r="872" spans="1:15" s="170" customFormat="1" hidden="1" x14ac:dyDescent="0.2">
      <c r="A872" s="183"/>
      <c r="B872" s="661"/>
      <c r="C872" s="646" t="s">
        <v>487</v>
      </c>
      <c r="D872" s="646" t="s">
        <v>247</v>
      </c>
      <c r="E872" s="547" t="s">
        <v>124</v>
      </c>
      <c r="F872" s="456">
        <v>136691938</v>
      </c>
      <c r="G872" s="457">
        <v>136691938</v>
      </c>
      <c r="H872" s="456">
        <v>0</v>
      </c>
      <c r="I872" s="456">
        <v>0</v>
      </c>
      <c r="J872" s="457">
        <v>0</v>
      </c>
      <c r="K872" s="456">
        <v>0</v>
      </c>
      <c r="L872" s="456">
        <v>0</v>
      </c>
      <c r="M872" s="456">
        <v>0</v>
      </c>
      <c r="N872" s="456">
        <v>0</v>
      </c>
      <c r="O872" s="546"/>
    </row>
    <row r="873" spans="1:15" s="170" customFormat="1" hidden="1" x14ac:dyDescent="0.2">
      <c r="A873" s="183"/>
      <c r="B873" s="661"/>
      <c r="C873" s="646"/>
      <c r="D873" s="646" t="s">
        <v>247</v>
      </c>
      <c r="E873" s="547" t="s">
        <v>129</v>
      </c>
      <c r="F873" s="456">
        <v>318263796</v>
      </c>
      <c r="G873" s="457">
        <v>318263796</v>
      </c>
      <c r="H873" s="456">
        <v>0</v>
      </c>
      <c r="I873" s="456">
        <v>0</v>
      </c>
      <c r="J873" s="457">
        <v>0</v>
      </c>
      <c r="K873" s="456">
        <v>0</v>
      </c>
      <c r="L873" s="456">
        <v>0</v>
      </c>
      <c r="M873" s="456">
        <v>0</v>
      </c>
      <c r="N873" s="456">
        <v>0</v>
      </c>
      <c r="O873" s="546"/>
    </row>
    <row r="874" spans="1:15" s="170" customFormat="1" hidden="1" x14ac:dyDescent="0.2">
      <c r="A874" s="183"/>
      <c r="B874" s="661"/>
      <c r="C874" s="646"/>
      <c r="D874" s="646" t="s">
        <v>247</v>
      </c>
      <c r="E874" s="547" t="s">
        <v>125</v>
      </c>
      <c r="F874" s="456">
        <v>144198</v>
      </c>
      <c r="G874" s="457">
        <v>144198</v>
      </c>
      <c r="H874" s="456">
        <v>0</v>
      </c>
      <c r="I874" s="456">
        <v>0</v>
      </c>
      <c r="J874" s="457">
        <v>0</v>
      </c>
      <c r="K874" s="456">
        <v>0</v>
      </c>
      <c r="L874" s="456">
        <v>0</v>
      </c>
      <c r="M874" s="456">
        <v>0</v>
      </c>
      <c r="N874" s="456">
        <v>0</v>
      </c>
      <c r="O874" s="546"/>
    </row>
    <row r="875" spans="1:15" s="170" customFormat="1" hidden="1" x14ac:dyDescent="0.2">
      <c r="A875" s="183"/>
      <c r="B875" s="661"/>
      <c r="C875" s="646"/>
      <c r="D875" s="646" t="s">
        <v>247</v>
      </c>
      <c r="E875" s="547" t="s">
        <v>131</v>
      </c>
      <c r="F875" s="456">
        <v>1740000</v>
      </c>
      <c r="G875" s="457">
        <v>1740000</v>
      </c>
      <c r="H875" s="456">
        <v>0</v>
      </c>
      <c r="I875" s="456">
        <v>0</v>
      </c>
      <c r="J875" s="457">
        <v>0</v>
      </c>
      <c r="K875" s="456">
        <v>0</v>
      </c>
      <c r="L875" s="456">
        <v>0</v>
      </c>
      <c r="M875" s="456">
        <v>0</v>
      </c>
      <c r="N875" s="456">
        <v>0</v>
      </c>
      <c r="O875" s="546"/>
    </row>
    <row r="876" spans="1:15" s="170" customFormat="1" hidden="1" x14ac:dyDescent="0.2">
      <c r="A876" s="183"/>
      <c r="B876" s="661"/>
      <c r="C876" s="646"/>
      <c r="D876" s="646" t="s">
        <v>247</v>
      </c>
      <c r="E876" s="547" t="s">
        <v>132</v>
      </c>
      <c r="F876" s="456">
        <v>62918604</v>
      </c>
      <c r="G876" s="457">
        <v>62918604</v>
      </c>
      <c r="H876" s="456">
        <v>0</v>
      </c>
      <c r="I876" s="456">
        <v>0</v>
      </c>
      <c r="J876" s="457">
        <v>0</v>
      </c>
      <c r="K876" s="456">
        <v>0</v>
      </c>
      <c r="L876" s="456">
        <v>0</v>
      </c>
      <c r="M876" s="456">
        <v>0</v>
      </c>
      <c r="N876" s="456">
        <v>0</v>
      </c>
      <c r="O876" s="546"/>
    </row>
    <row r="877" spans="1:15" s="170" customFormat="1" hidden="1" x14ac:dyDescent="0.2">
      <c r="A877" s="183"/>
      <c r="B877" s="661"/>
      <c r="C877" s="646" t="s">
        <v>488</v>
      </c>
      <c r="D877" s="646" t="s">
        <v>489</v>
      </c>
      <c r="E877" s="547" t="s">
        <v>124</v>
      </c>
      <c r="F877" s="456">
        <v>443365826</v>
      </c>
      <c r="G877" s="457">
        <v>443365826</v>
      </c>
      <c r="H877" s="456">
        <v>0</v>
      </c>
      <c r="I877" s="456">
        <v>0</v>
      </c>
      <c r="J877" s="457">
        <v>0</v>
      </c>
      <c r="K877" s="456">
        <v>0</v>
      </c>
      <c r="L877" s="456">
        <v>0</v>
      </c>
      <c r="M877" s="456">
        <v>0</v>
      </c>
      <c r="N877" s="456">
        <v>0</v>
      </c>
      <c r="O877" s="546"/>
    </row>
    <row r="878" spans="1:15" s="170" customFormat="1" hidden="1" x14ac:dyDescent="0.2">
      <c r="A878" s="183"/>
      <c r="B878" s="661"/>
      <c r="C878" s="646"/>
      <c r="D878" s="646" t="s">
        <v>489</v>
      </c>
      <c r="E878" s="547" t="s">
        <v>125</v>
      </c>
      <c r="F878" s="456">
        <v>142232</v>
      </c>
      <c r="G878" s="457">
        <v>142232</v>
      </c>
      <c r="H878" s="456">
        <v>0</v>
      </c>
      <c r="I878" s="456">
        <v>0</v>
      </c>
      <c r="J878" s="457">
        <v>0</v>
      </c>
      <c r="K878" s="456">
        <v>0</v>
      </c>
      <c r="L878" s="456">
        <v>0</v>
      </c>
      <c r="M878" s="456">
        <v>0</v>
      </c>
      <c r="N878" s="456">
        <v>0</v>
      </c>
      <c r="O878" s="546"/>
    </row>
    <row r="879" spans="1:15" s="170" customFormat="1" hidden="1" x14ac:dyDescent="0.2">
      <c r="A879" s="183"/>
      <c r="B879" s="661"/>
      <c r="C879" s="646"/>
      <c r="D879" s="646" t="s">
        <v>489</v>
      </c>
      <c r="E879" s="547" t="s">
        <v>130</v>
      </c>
      <c r="F879" s="456">
        <v>929298</v>
      </c>
      <c r="G879" s="457">
        <v>929298</v>
      </c>
      <c r="H879" s="456">
        <v>0</v>
      </c>
      <c r="I879" s="456">
        <v>0</v>
      </c>
      <c r="J879" s="457">
        <v>0</v>
      </c>
      <c r="K879" s="456">
        <v>0</v>
      </c>
      <c r="L879" s="456">
        <v>0</v>
      </c>
      <c r="M879" s="456">
        <v>0</v>
      </c>
      <c r="N879" s="456">
        <v>0</v>
      </c>
      <c r="O879" s="546"/>
    </row>
    <row r="880" spans="1:15" s="170" customFormat="1" hidden="1" x14ac:dyDescent="0.2">
      <c r="A880" s="183"/>
      <c r="B880" s="661"/>
      <c r="C880" s="646" t="s">
        <v>490</v>
      </c>
      <c r="D880" s="646" t="s">
        <v>491</v>
      </c>
      <c r="E880" s="547" t="s">
        <v>124</v>
      </c>
      <c r="F880" s="456">
        <v>158774516</v>
      </c>
      <c r="G880" s="457">
        <v>158774516</v>
      </c>
      <c r="H880" s="456">
        <v>0</v>
      </c>
      <c r="I880" s="456">
        <v>0</v>
      </c>
      <c r="J880" s="457">
        <v>0</v>
      </c>
      <c r="K880" s="456">
        <v>0</v>
      </c>
      <c r="L880" s="456">
        <v>0</v>
      </c>
      <c r="M880" s="456">
        <v>0</v>
      </c>
      <c r="N880" s="456">
        <v>0</v>
      </c>
      <c r="O880" s="546"/>
    </row>
    <row r="881" spans="1:15" s="170" customFormat="1" hidden="1" x14ac:dyDescent="0.2">
      <c r="A881" s="183"/>
      <c r="B881" s="661"/>
      <c r="C881" s="646"/>
      <c r="D881" s="646" t="s">
        <v>491</v>
      </c>
      <c r="E881" s="547" t="s">
        <v>129</v>
      </c>
      <c r="F881" s="456">
        <v>200000000</v>
      </c>
      <c r="G881" s="457">
        <v>200000000</v>
      </c>
      <c r="H881" s="456">
        <v>0</v>
      </c>
      <c r="I881" s="456">
        <v>0</v>
      </c>
      <c r="J881" s="457">
        <v>0</v>
      </c>
      <c r="K881" s="456">
        <v>0</v>
      </c>
      <c r="L881" s="456">
        <v>0</v>
      </c>
      <c r="M881" s="456">
        <v>0</v>
      </c>
      <c r="N881" s="456">
        <v>0</v>
      </c>
      <c r="O881" s="546"/>
    </row>
    <row r="882" spans="1:15" s="170" customFormat="1" hidden="1" x14ac:dyDescent="0.2">
      <c r="A882" s="183"/>
      <c r="B882" s="661"/>
      <c r="C882" s="646"/>
      <c r="D882" s="646" t="s">
        <v>491</v>
      </c>
      <c r="E882" s="547" t="s">
        <v>125</v>
      </c>
      <c r="F882" s="456">
        <v>146938</v>
      </c>
      <c r="G882" s="457">
        <v>146938</v>
      </c>
      <c r="H882" s="456">
        <v>0</v>
      </c>
      <c r="I882" s="456">
        <v>0</v>
      </c>
      <c r="J882" s="457">
        <v>0</v>
      </c>
      <c r="K882" s="456">
        <v>0</v>
      </c>
      <c r="L882" s="456">
        <v>0</v>
      </c>
      <c r="M882" s="456">
        <v>0</v>
      </c>
      <c r="N882" s="456">
        <v>0</v>
      </c>
      <c r="O882" s="546"/>
    </row>
    <row r="883" spans="1:15" s="170" customFormat="1" hidden="1" x14ac:dyDescent="0.2">
      <c r="A883" s="183"/>
      <c r="B883" s="661"/>
      <c r="C883" s="646"/>
      <c r="D883" s="646" t="s">
        <v>491</v>
      </c>
      <c r="E883" s="547" t="s">
        <v>130</v>
      </c>
      <c r="F883" s="456">
        <v>3640585</v>
      </c>
      <c r="G883" s="457">
        <v>3640585</v>
      </c>
      <c r="H883" s="456">
        <v>0</v>
      </c>
      <c r="I883" s="456">
        <v>0</v>
      </c>
      <c r="J883" s="457">
        <v>0</v>
      </c>
      <c r="K883" s="456">
        <v>0</v>
      </c>
      <c r="L883" s="456">
        <v>0</v>
      </c>
      <c r="M883" s="456">
        <v>0</v>
      </c>
      <c r="N883" s="456">
        <v>0</v>
      </c>
      <c r="O883" s="546"/>
    </row>
    <row r="884" spans="1:15" s="170" customFormat="1" hidden="1" x14ac:dyDescent="0.2">
      <c r="A884" s="183"/>
      <c r="B884" s="661"/>
      <c r="C884" s="646"/>
      <c r="D884" s="646" t="s">
        <v>491</v>
      </c>
      <c r="E884" s="547" t="s">
        <v>131</v>
      </c>
      <c r="F884" s="456">
        <v>1248000</v>
      </c>
      <c r="G884" s="457">
        <v>1248000</v>
      </c>
      <c r="H884" s="456">
        <v>0</v>
      </c>
      <c r="I884" s="456">
        <v>0</v>
      </c>
      <c r="J884" s="457">
        <v>0</v>
      </c>
      <c r="K884" s="456">
        <v>0</v>
      </c>
      <c r="L884" s="456">
        <v>0</v>
      </c>
      <c r="M884" s="456">
        <v>0</v>
      </c>
      <c r="N884" s="456">
        <v>0</v>
      </c>
      <c r="O884" s="546"/>
    </row>
    <row r="885" spans="1:15" s="170" customFormat="1" hidden="1" x14ac:dyDescent="0.2">
      <c r="A885" s="183"/>
      <c r="B885" s="661"/>
      <c r="C885" s="646" t="s">
        <v>492</v>
      </c>
      <c r="D885" s="646" t="s">
        <v>2965</v>
      </c>
      <c r="E885" s="547" t="s">
        <v>124</v>
      </c>
      <c r="F885" s="456">
        <v>143000000</v>
      </c>
      <c r="G885" s="457">
        <v>143000000</v>
      </c>
      <c r="H885" s="456">
        <v>0</v>
      </c>
      <c r="I885" s="456">
        <v>0</v>
      </c>
      <c r="J885" s="457">
        <v>0</v>
      </c>
      <c r="K885" s="456">
        <v>0</v>
      </c>
      <c r="L885" s="456">
        <v>0</v>
      </c>
      <c r="M885" s="456">
        <v>0</v>
      </c>
      <c r="N885" s="456">
        <v>0</v>
      </c>
      <c r="O885" s="546"/>
    </row>
    <row r="886" spans="1:15" s="170" customFormat="1" hidden="1" x14ac:dyDescent="0.2">
      <c r="A886" s="183"/>
      <c r="B886" s="661"/>
      <c r="C886" s="646"/>
      <c r="D886" s="646" t="s">
        <v>2965</v>
      </c>
      <c r="E886" s="547" t="s">
        <v>136</v>
      </c>
      <c r="F886" s="456">
        <v>317319451</v>
      </c>
      <c r="G886" s="457">
        <v>317319451</v>
      </c>
      <c r="H886" s="456">
        <v>0</v>
      </c>
      <c r="I886" s="456">
        <v>0</v>
      </c>
      <c r="J886" s="457">
        <v>0</v>
      </c>
      <c r="K886" s="456">
        <v>0</v>
      </c>
      <c r="L886" s="456">
        <v>0</v>
      </c>
      <c r="M886" s="456">
        <v>0</v>
      </c>
      <c r="N886" s="456">
        <v>0</v>
      </c>
      <c r="O886" s="546"/>
    </row>
    <row r="887" spans="1:15" s="170" customFormat="1" x14ac:dyDescent="0.2">
      <c r="A887" s="183"/>
      <c r="B887" s="661"/>
      <c r="C887" s="646"/>
      <c r="D887" s="646" t="s">
        <v>2965</v>
      </c>
      <c r="E887" s="543" t="s">
        <v>125</v>
      </c>
      <c r="F887" s="456">
        <v>2027610</v>
      </c>
      <c r="G887" s="457">
        <v>0</v>
      </c>
      <c r="H887" s="456">
        <v>2027610</v>
      </c>
      <c r="I887" s="456">
        <v>0</v>
      </c>
      <c r="J887" s="457">
        <v>2027610</v>
      </c>
      <c r="K887" s="456">
        <v>0</v>
      </c>
      <c r="L887" s="456">
        <v>0</v>
      </c>
      <c r="M887" s="456">
        <v>0</v>
      </c>
      <c r="N887" s="456">
        <v>2027610</v>
      </c>
      <c r="O887" s="546"/>
    </row>
    <row r="888" spans="1:15" s="170" customFormat="1" hidden="1" x14ac:dyDescent="0.2">
      <c r="A888" s="183"/>
      <c r="B888" s="661"/>
      <c r="C888" s="646" t="s">
        <v>493</v>
      </c>
      <c r="D888" s="646" t="s">
        <v>2966</v>
      </c>
      <c r="E888" s="547" t="s">
        <v>124</v>
      </c>
      <c r="F888" s="456">
        <v>156000000</v>
      </c>
      <c r="G888" s="457">
        <v>156000000</v>
      </c>
      <c r="H888" s="456">
        <v>0</v>
      </c>
      <c r="I888" s="456">
        <v>0</v>
      </c>
      <c r="J888" s="457">
        <v>0</v>
      </c>
      <c r="K888" s="456">
        <v>0</v>
      </c>
      <c r="L888" s="456">
        <v>0</v>
      </c>
      <c r="M888" s="456">
        <v>0</v>
      </c>
      <c r="N888" s="456">
        <v>0</v>
      </c>
      <c r="O888" s="546"/>
    </row>
    <row r="889" spans="1:15" s="170" customFormat="1" hidden="1" x14ac:dyDescent="0.2">
      <c r="A889" s="183"/>
      <c r="B889" s="661"/>
      <c r="C889" s="646"/>
      <c r="D889" s="646" t="s">
        <v>2966</v>
      </c>
      <c r="E889" s="547" t="s">
        <v>136</v>
      </c>
      <c r="F889" s="456">
        <v>351309394</v>
      </c>
      <c r="G889" s="457">
        <v>351309394</v>
      </c>
      <c r="H889" s="456">
        <v>0</v>
      </c>
      <c r="I889" s="456">
        <v>0</v>
      </c>
      <c r="J889" s="457">
        <v>0</v>
      </c>
      <c r="K889" s="456">
        <v>0</v>
      </c>
      <c r="L889" s="456">
        <v>0</v>
      </c>
      <c r="M889" s="456">
        <v>0</v>
      </c>
      <c r="N889" s="456">
        <v>0</v>
      </c>
      <c r="O889" s="546"/>
    </row>
    <row r="890" spans="1:15" s="170" customFormat="1" hidden="1" x14ac:dyDescent="0.2">
      <c r="A890" s="183"/>
      <c r="B890" s="661"/>
      <c r="C890" s="646" t="s">
        <v>494</v>
      </c>
      <c r="D890" s="646" t="s">
        <v>2967</v>
      </c>
      <c r="E890" s="547" t="s">
        <v>124</v>
      </c>
      <c r="F890" s="456">
        <v>224016257</v>
      </c>
      <c r="G890" s="457">
        <v>224016257</v>
      </c>
      <c r="H890" s="456">
        <v>0</v>
      </c>
      <c r="I890" s="456">
        <v>0</v>
      </c>
      <c r="J890" s="457">
        <v>0</v>
      </c>
      <c r="K890" s="456">
        <v>0</v>
      </c>
      <c r="L890" s="456">
        <v>0</v>
      </c>
      <c r="M890" s="456">
        <v>0</v>
      </c>
      <c r="N890" s="456">
        <v>0</v>
      </c>
      <c r="O890" s="546"/>
    </row>
    <row r="891" spans="1:15" s="170" customFormat="1" hidden="1" x14ac:dyDescent="0.2">
      <c r="A891" s="183"/>
      <c r="B891" s="661"/>
      <c r="C891" s="646"/>
      <c r="D891" s="646" t="s">
        <v>2967</v>
      </c>
      <c r="E891" s="547" t="s">
        <v>129</v>
      </c>
      <c r="F891" s="456">
        <v>160000000</v>
      </c>
      <c r="G891" s="457">
        <v>160000000</v>
      </c>
      <c r="H891" s="456">
        <v>0</v>
      </c>
      <c r="I891" s="456">
        <v>0</v>
      </c>
      <c r="J891" s="457">
        <v>0</v>
      </c>
      <c r="K891" s="456">
        <v>0</v>
      </c>
      <c r="L891" s="456">
        <v>0</v>
      </c>
      <c r="M891" s="456">
        <v>0</v>
      </c>
      <c r="N891" s="456">
        <v>0</v>
      </c>
      <c r="O891" s="546"/>
    </row>
    <row r="892" spans="1:15" s="170" customFormat="1" hidden="1" x14ac:dyDescent="0.2">
      <c r="A892" s="183"/>
      <c r="B892" s="661"/>
      <c r="C892" s="646"/>
      <c r="D892" s="646" t="s">
        <v>2967</v>
      </c>
      <c r="E892" s="547" t="s">
        <v>125</v>
      </c>
      <c r="F892" s="456">
        <v>57513</v>
      </c>
      <c r="G892" s="457">
        <v>57513</v>
      </c>
      <c r="H892" s="456">
        <v>0</v>
      </c>
      <c r="I892" s="456">
        <v>0</v>
      </c>
      <c r="J892" s="457">
        <v>0</v>
      </c>
      <c r="K892" s="456">
        <v>0</v>
      </c>
      <c r="L892" s="456">
        <v>0</v>
      </c>
      <c r="M892" s="456">
        <v>0</v>
      </c>
      <c r="N892" s="456">
        <v>0</v>
      </c>
      <c r="O892" s="546"/>
    </row>
    <row r="893" spans="1:15" s="170" customFormat="1" hidden="1" x14ac:dyDescent="0.2">
      <c r="A893" s="183"/>
      <c r="B893" s="661"/>
      <c r="C893" s="646"/>
      <c r="D893" s="646" t="s">
        <v>2967</v>
      </c>
      <c r="E893" s="547" t="s">
        <v>131</v>
      </c>
      <c r="F893" s="456">
        <v>1382400</v>
      </c>
      <c r="G893" s="457">
        <v>1382400</v>
      </c>
      <c r="H893" s="456">
        <v>0</v>
      </c>
      <c r="I893" s="456">
        <v>0</v>
      </c>
      <c r="J893" s="457">
        <v>0</v>
      </c>
      <c r="K893" s="456">
        <v>0</v>
      </c>
      <c r="L893" s="456">
        <v>0</v>
      </c>
      <c r="M893" s="456">
        <v>0</v>
      </c>
      <c r="N893" s="456">
        <v>0</v>
      </c>
      <c r="O893" s="546"/>
    </row>
    <row r="894" spans="1:15" s="170" customFormat="1" hidden="1" x14ac:dyDescent="0.2">
      <c r="A894" s="183"/>
      <c r="B894" s="661"/>
      <c r="C894" s="646"/>
      <c r="D894" s="646" t="s">
        <v>2967</v>
      </c>
      <c r="E894" s="547" t="s">
        <v>132</v>
      </c>
      <c r="F894" s="456">
        <v>52642298</v>
      </c>
      <c r="G894" s="457">
        <v>52642298</v>
      </c>
      <c r="H894" s="456">
        <v>0</v>
      </c>
      <c r="I894" s="456">
        <v>0</v>
      </c>
      <c r="J894" s="457">
        <v>0</v>
      </c>
      <c r="K894" s="456">
        <v>0</v>
      </c>
      <c r="L894" s="456">
        <v>0</v>
      </c>
      <c r="M894" s="456">
        <v>0</v>
      </c>
      <c r="N894" s="456">
        <v>0</v>
      </c>
      <c r="O894" s="546"/>
    </row>
    <row r="895" spans="1:15" s="170" customFormat="1" hidden="1" x14ac:dyDescent="0.2">
      <c r="A895" s="183"/>
      <c r="B895" s="661"/>
      <c r="C895" s="646" t="s">
        <v>495</v>
      </c>
      <c r="D895" s="646" t="s">
        <v>496</v>
      </c>
      <c r="E895" s="547" t="s">
        <v>124</v>
      </c>
      <c r="F895" s="456">
        <v>171479280</v>
      </c>
      <c r="G895" s="457">
        <v>171479280</v>
      </c>
      <c r="H895" s="456">
        <v>0</v>
      </c>
      <c r="I895" s="456">
        <v>0</v>
      </c>
      <c r="J895" s="457">
        <v>0</v>
      </c>
      <c r="K895" s="456">
        <v>0</v>
      </c>
      <c r="L895" s="456">
        <v>0</v>
      </c>
      <c r="M895" s="456">
        <v>0</v>
      </c>
      <c r="N895" s="456">
        <v>0</v>
      </c>
      <c r="O895" s="546"/>
    </row>
    <row r="896" spans="1:15" s="170" customFormat="1" hidden="1" x14ac:dyDescent="0.2">
      <c r="A896" s="183"/>
      <c r="B896" s="661"/>
      <c r="C896" s="646"/>
      <c r="D896" s="646" t="s">
        <v>496</v>
      </c>
      <c r="E896" s="543" t="s">
        <v>129</v>
      </c>
      <c r="F896" s="456">
        <v>181500000</v>
      </c>
      <c r="G896" s="457">
        <v>181500000</v>
      </c>
      <c r="H896" s="456">
        <v>0</v>
      </c>
      <c r="I896" s="456">
        <v>0</v>
      </c>
      <c r="J896" s="457">
        <v>0</v>
      </c>
      <c r="K896" s="456">
        <v>0</v>
      </c>
      <c r="L896" s="456">
        <v>0</v>
      </c>
      <c r="M896" s="456">
        <v>0</v>
      </c>
      <c r="N896" s="456">
        <v>0</v>
      </c>
      <c r="O896" s="546"/>
    </row>
    <row r="897" spans="1:15" s="170" customFormat="1" hidden="1" x14ac:dyDescent="0.2">
      <c r="A897" s="183"/>
      <c r="B897" s="661"/>
      <c r="C897" s="646"/>
      <c r="D897" s="646" t="s">
        <v>496</v>
      </c>
      <c r="E897" s="547" t="s">
        <v>125</v>
      </c>
      <c r="F897" s="456">
        <v>85946</v>
      </c>
      <c r="G897" s="457">
        <v>85946</v>
      </c>
      <c r="H897" s="456">
        <v>0</v>
      </c>
      <c r="I897" s="456">
        <v>0</v>
      </c>
      <c r="J897" s="457">
        <v>0</v>
      </c>
      <c r="K897" s="456">
        <v>0</v>
      </c>
      <c r="L897" s="456">
        <v>0</v>
      </c>
      <c r="M897" s="456">
        <v>0</v>
      </c>
      <c r="N897" s="456">
        <v>0</v>
      </c>
      <c r="O897" s="546"/>
    </row>
    <row r="898" spans="1:15" s="170" customFormat="1" hidden="1" x14ac:dyDescent="0.2">
      <c r="A898" s="183"/>
      <c r="B898" s="661"/>
      <c r="C898" s="646"/>
      <c r="D898" s="646" t="s">
        <v>496</v>
      </c>
      <c r="E898" s="547" t="s">
        <v>131</v>
      </c>
      <c r="F898" s="456">
        <v>2613600</v>
      </c>
      <c r="G898" s="457">
        <v>2613600</v>
      </c>
      <c r="H898" s="456">
        <v>0</v>
      </c>
      <c r="I898" s="456">
        <v>0</v>
      </c>
      <c r="J898" s="457">
        <v>0</v>
      </c>
      <c r="K898" s="456">
        <v>0</v>
      </c>
      <c r="L898" s="456">
        <v>0</v>
      </c>
      <c r="M898" s="456">
        <v>0</v>
      </c>
      <c r="N898" s="456">
        <v>0</v>
      </c>
      <c r="O898" s="546"/>
    </row>
    <row r="899" spans="1:15" s="170" customFormat="1" hidden="1" x14ac:dyDescent="0.2">
      <c r="A899" s="183"/>
      <c r="B899" s="661"/>
      <c r="C899" s="646" t="s">
        <v>497</v>
      </c>
      <c r="D899" s="646" t="s">
        <v>2968</v>
      </c>
      <c r="E899" s="547" t="s">
        <v>124</v>
      </c>
      <c r="F899" s="456">
        <v>134524026</v>
      </c>
      <c r="G899" s="457">
        <v>134524026</v>
      </c>
      <c r="H899" s="456">
        <v>0</v>
      </c>
      <c r="I899" s="456">
        <v>0</v>
      </c>
      <c r="J899" s="457">
        <v>0</v>
      </c>
      <c r="K899" s="456">
        <v>0</v>
      </c>
      <c r="L899" s="456">
        <v>0</v>
      </c>
      <c r="M899" s="456">
        <v>0</v>
      </c>
      <c r="N899" s="456">
        <v>0</v>
      </c>
      <c r="O899" s="546"/>
    </row>
    <row r="900" spans="1:15" s="170" customFormat="1" hidden="1" x14ac:dyDescent="0.2">
      <c r="A900" s="183"/>
      <c r="B900" s="661"/>
      <c r="C900" s="646"/>
      <c r="D900" s="646" t="s">
        <v>2968</v>
      </c>
      <c r="E900" s="547" t="s">
        <v>136</v>
      </c>
      <c r="F900" s="456">
        <v>308656891</v>
      </c>
      <c r="G900" s="457">
        <v>308656891</v>
      </c>
      <c r="H900" s="456">
        <v>0</v>
      </c>
      <c r="I900" s="456">
        <v>0</v>
      </c>
      <c r="J900" s="457">
        <v>0</v>
      </c>
      <c r="K900" s="456">
        <v>0</v>
      </c>
      <c r="L900" s="456">
        <v>0</v>
      </c>
      <c r="M900" s="456">
        <v>0</v>
      </c>
      <c r="N900" s="456">
        <v>0</v>
      </c>
      <c r="O900" s="546"/>
    </row>
    <row r="901" spans="1:15" s="170" customFormat="1" hidden="1" x14ac:dyDescent="0.2">
      <c r="A901" s="183"/>
      <c r="B901" s="661"/>
      <c r="C901" s="646"/>
      <c r="D901" s="646" t="s">
        <v>2968</v>
      </c>
      <c r="E901" s="547" t="s">
        <v>125</v>
      </c>
      <c r="F901" s="456">
        <v>58676</v>
      </c>
      <c r="G901" s="457">
        <v>58676</v>
      </c>
      <c r="H901" s="456">
        <v>0</v>
      </c>
      <c r="I901" s="456">
        <v>0</v>
      </c>
      <c r="J901" s="457">
        <v>0</v>
      </c>
      <c r="K901" s="456">
        <v>0</v>
      </c>
      <c r="L901" s="456">
        <v>0</v>
      </c>
      <c r="M901" s="456">
        <v>0</v>
      </c>
      <c r="N901" s="456">
        <v>0</v>
      </c>
      <c r="O901" s="546"/>
    </row>
    <row r="902" spans="1:15" s="170" customFormat="1" hidden="1" x14ac:dyDescent="0.2">
      <c r="A902" s="183"/>
      <c r="B902" s="661"/>
      <c r="C902" s="646" t="s">
        <v>498</v>
      </c>
      <c r="D902" s="646" t="s">
        <v>2969</v>
      </c>
      <c r="E902" s="547" t="s">
        <v>124</v>
      </c>
      <c r="F902" s="456">
        <v>532598876</v>
      </c>
      <c r="G902" s="457">
        <v>532598876</v>
      </c>
      <c r="H902" s="456">
        <v>0</v>
      </c>
      <c r="I902" s="456">
        <v>0</v>
      </c>
      <c r="J902" s="457">
        <v>0</v>
      </c>
      <c r="K902" s="456">
        <v>0</v>
      </c>
      <c r="L902" s="456">
        <v>0</v>
      </c>
      <c r="M902" s="456">
        <v>0</v>
      </c>
      <c r="N902" s="456">
        <v>0</v>
      </c>
      <c r="O902" s="546"/>
    </row>
    <row r="903" spans="1:15" s="170" customFormat="1" hidden="1" x14ac:dyDescent="0.2">
      <c r="A903" s="183"/>
      <c r="B903" s="661"/>
      <c r="C903" s="646"/>
      <c r="D903" s="646" t="s">
        <v>2969</v>
      </c>
      <c r="E903" s="547" t="s">
        <v>126</v>
      </c>
      <c r="F903" s="456">
        <v>59663498</v>
      </c>
      <c r="G903" s="457">
        <v>59663498</v>
      </c>
      <c r="H903" s="456">
        <v>0</v>
      </c>
      <c r="I903" s="456">
        <v>0</v>
      </c>
      <c r="J903" s="457">
        <v>0</v>
      </c>
      <c r="K903" s="456">
        <v>0</v>
      </c>
      <c r="L903" s="456">
        <v>0</v>
      </c>
      <c r="M903" s="456">
        <v>0</v>
      </c>
      <c r="N903" s="456">
        <v>0</v>
      </c>
      <c r="O903" s="546"/>
    </row>
    <row r="904" spans="1:15" s="170" customFormat="1" hidden="1" x14ac:dyDescent="0.2">
      <c r="A904" s="183"/>
      <c r="B904" s="661"/>
      <c r="C904" s="646" t="s">
        <v>499</v>
      </c>
      <c r="D904" s="646" t="s">
        <v>500</v>
      </c>
      <c r="E904" s="547" t="s">
        <v>124</v>
      </c>
      <c r="F904" s="456">
        <v>189786726</v>
      </c>
      <c r="G904" s="457">
        <v>189786726</v>
      </c>
      <c r="H904" s="456">
        <v>0</v>
      </c>
      <c r="I904" s="456">
        <v>0</v>
      </c>
      <c r="J904" s="457">
        <v>0</v>
      </c>
      <c r="K904" s="456">
        <v>0</v>
      </c>
      <c r="L904" s="456">
        <v>0</v>
      </c>
      <c r="M904" s="456">
        <v>0</v>
      </c>
      <c r="N904" s="456">
        <v>0</v>
      </c>
      <c r="O904" s="546"/>
    </row>
    <row r="905" spans="1:15" s="170" customFormat="1" hidden="1" x14ac:dyDescent="0.2">
      <c r="A905" s="183"/>
      <c r="B905" s="661"/>
      <c r="C905" s="646"/>
      <c r="D905" s="646" t="s">
        <v>500</v>
      </c>
      <c r="E905" s="547" t="s">
        <v>136</v>
      </c>
      <c r="F905" s="456">
        <v>180000000</v>
      </c>
      <c r="G905" s="457">
        <v>180000000</v>
      </c>
      <c r="H905" s="456">
        <v>0</v>
      </c>
      <c r="I905" s="456">
        <v>0</v>
      </c>
      <c r="J905" s="457">
        <v>0</v>
      </c>
      <c r="K905" s="456">
        <v>0</v>
      </c>
      <c r="L905" s="456">
        <v>0</v>
      </c>
      <c r="M905" s="456">
        <v>0</v>
      </c>
      <c r="N905" s="456">
        <v>0</v>
      </c>
      <c r="O905" s="546"/>
    </row>
    <row r="906" spans="1:15" s="170" customFormat="1" hidden="1" x14ac:dyDescent="0.2">
      <c r="A906" s="183"/>
      <c r="B906" s="661"/>
      <c r="C906" s="646"/>
      <c r="D906" s="646" t="s">
        <v>500</v>
      </c>
      <c r="E906" s="547" t="s">
        <v>125</v>
      </c>
      <c r="F906" s="456">
        <v>153675</v>
      </c>
      <c r="G906" s="457">
        <v>153675</v>
      </c>
      <c r="H906" s="456">
        <v>0</v>
      </c>
      <c r="I906" s="456">
        <v>0</v>
      </c>
      <c r="J906" s="457">
        <v>0</v>
      </c>
      <c r="K906" s="456">
        <v>0</v>
      </c>
      <c r="L906" s="456">
        <v>0</v>
      </c>
      <c r="M906" s="456">
        <v>0</v>
      </c>
      <c r="N906" s="456">
        <v>0</v>
      </c>
      <c r="O906" s="546"/>
    </row>
    <row r="907" spans="1:15" s="170" customFormat="1" hidden="1" x14ac:dyDescent="0.2">
      <c r="A907" s="183"/>
      <c r="B907" s="661"/>
      <c r="C907" s="646"/>
      <c r="D907" s="646" t="s">
        <v>500</v>
      </c>
      <c r="E907" s="547" t="s">
        <v>131</v>
      </c>
      <c r="F907" s="456">
        <v>3585600</v>
      </c>
      <c r="G907" s="457">
        <v>3585600</v>
      </c>
      <c r="H907" s="456">
        <v>0</v>
      </c>
      <c r="I907" s="456">
        <v>0</v>
      </c>
      <c r="J907" s="457">
        <v>0</v>
      </c>
      <c r="K907" s="456">
        <v>0</v>
      </c>
      <c r="L907" s="456">
        <v>0</v>
      </c>
      <c r="M907" s="456">
        <v>0</v>
      </c>
      <c r="N907" s="456">
        <v>0</v>
      </c>
      <c r="O907" s="546"/>
    </row>
    <row r="908" spans="1:15" s="170" customFormat="1" hidden="1" x14ac:dyDescent="0.2">
      <c r="A908" s="183"/>
      <c r="B908" s="661"/>
      <c r="C908" s="646" t="s">
        <v>501</v>
      </c>
      <c r="D908" s="646" t="s">
        <v>502</v>
      </c>
      <c r="E908" s="547" t="s">
        <v>124</v>
      </c>
      <c r="F908" s="456">
        <v>112460000</v>
      </c>
      <c r="G908" s="457">
        <v>112460000</v>
      </c>
      <c r="H908" s="456">
        <v>0</v>
      </c>
      <c r="I908" s="456">
        <v>0</v>
      </c>
      <c r="J908" s="457">
        <v>0</v>
      </c>
      <c r="K908" s="456">
        <v>0</v>
      </c>
      <c r="L908" s="456">
        <v>0</v>
      </c>
      <c r="M908" s="456">
        <v>0</v>
      </c>
      <c r="N908" s="456">
        <v>0</v>
      </c>
      <c r="O908" s="546"/>
    </row>
    <row r="909" spans="1:15" s="170" customFormat="1" hidden="1" x14ac:dyDescent="0.2">
      <c r="A909" s="183"/>
      <c r="B909" s="661"/>
      <c r="C909" s="646"/>
      <c r="D909" s="646" t="s">
        <v>502</v>
      </c>
      <c r="E909" s="547" t="s">
        <v>129</v>
      </c>
      <c r="F909" s="456">
        <v>262151883</v>
      </c>
      <c r="G909" s="457">
        <v>262151883</v>
      </c>
      <c r="H909" s="456">
        <v>0</v>
      </c>
      <c r="I909" s="456">
        <v>0</v>
      </c>
      <c r="J909" s="457">
        <v>0</v>
      </c>
      <c r="K909" s="456">
        <v>0</v>
      </c>
      <c r="L909" s="456">
        <v>0</v>
      </c>
      <c r="M909" s="456">
        <v>0</v>
      </c>
      <c r="N909" s="456">
        <v>0</v>
      </c>
      <c r="O909" s="546"/>
    </row>
    <row r="910" spans="1:15" s="170" customFormat="1" hidden="1" x14ac:dyDescent="0.2">
      <c r="A910" s="183"/>
      <c r="B910" s="661"/>
      <c r="C910" s="646"/>
      <c r="D910" s="646" t="s">
        <v>502</v>
      </c>
      <c r="E910" s="547" t="s">
        <v>125</v>
      </c>
      <c r="F910" s="456">
        <v>170796</v>
      </c>
      <c r="G910" s="457">
        <v>170796</v>
      </c>
      <c r="H910" s="456">
        <v>0</v>
      </c>
      <c r="I910" s="456">
        <v>0</v>
      </c>
      <c r="J910" s="457">
        <v>0</v>
      </c>
      <c r="K910" s="456">
        <v>0</v>
      </c>
      <c r="L910" s="456">
        <v>0</v>
      </c>
      <c r="M910" s="456">
        <v>0</v>
      </c>
      <c r="N910" s="456">
        <v>0</v>
      </c>
      <c r="O910" s="546"/>
    </row>
    <row r="911" spans="1:15" s="170" customFormat="1" hidden="1" x14ac:dyDescent="0.2">
      <c r="A911" s="183"/>
      <c r="B911" s="661"/>
      <c r="C911" s="646" t="s">
        <v>503</v>
      </c>
      <c r="D911" s="646" t="s">
        <v>2970</v>
      </c>
      <c r="E911" s="547" t="s">
        <v>124</v>
      </c>
      <c r="F911" s="456">
        <v>131000000</v>
      </c>
      <c r="G911" s="457">
        <v>131000000</v>
      </c>
      <c r="H911" s="456">
        <v>0</v>
      </c>
      <c r="I911" s="456">
        <v>0</v>
      </c>
      <c r="J911" s="457">
        <v>0</v>
      </c>
      <c r="K911" s="456">
        <v>0</v>
      </c>
      <c r="L911" s="456">
        <v>0</v>
      </c>
      <c r="M911" s="456">
        <v>0</v>
      </c>
      <c r="N911" s="456">
        <v>0</v>
      </c>
      <c r="O911" s="546"/>
    </row>
    <row r="912" spans="1:15" s="170" customFormat="1" hidden="1" x14ac:dyDescent="0.2">
      <c r="A912" s="183"/>
      <c r="B912" s="661"/>
      <c r="C912" s="646"/>
      <c r="D912" s="646" t="s">
        <v>2970</v>
      </c>
      <c r="E912" s="547" t="s">
        <v>136</v>
      </c>
      <c r="F912" s="456">
        <v>289014995</v>
      </c>
      <c r="G912" s="457">
        <v>289014995</v>
      </c>
      <c r="H912" s="456">
        <v>0</v>
      </c>
      <c r="I912" s="456">
        <v>0</v>
      </c>
      <c r="J912" s="457">
        <v>0</v>
      </c>
      <c r="K912" s="456">
        <v>0</v>
      </c>
      <c r="L912" s="456">
        <v>0</v>
      </c>
      <c r="M912" s="456">
        <v>0</v>
      </c>
      <c r="N912" s="456">
        <v>0</v>
      </c>
      <c r="O912" s="546"/>
    </row>
    <row r="913" spans="1:15" s="170" customFormat="1" hidden="1" x14ac:dyDescent="0.2">
      <c r="A913" s="183"/>
      <c r="B913" s="661"/>
      <c r="C913" s="646"/>
      <c r="D913" s="646" t="s">
        <v>2970</v>
      </c>
      <c r="E913" s="547" t="s">
        <v>125</v>
      </c>
      <c r="F913" s="456">
        <v>2067049</v>
      </c>
      <c r="G913" s="457">
        <v>2067049</v>
      </c>
      <c r="H913" s="456">
        <v>0</v>
      </c>
      <c r="I913" s="456">
        <v>0</v>
      </c>
      <c r="J913" s="457">
        <v>0</v>
      </c>
      <c r="K913" s="456">
        <v>0</v>
      </c>
      <c r="L913" s="456">
        <v>0</v>
      </c>
      <c r="M913" s="456">
        <v>0</v>
      </c>
      <c r="N913" s="456">
        <v>0</v>
      </c>
      <c r="O913" s="546"/>
    </row>
    <row r="914" spans="1:15" s="170" customFormat="1" hidden="1" x14ac:dyDescent="0.2">
      <c r="A914" s="183"/>
      <c r="B914" s="661"/>
      <c r="C914" s="646"/>
      <c r="D914" s="646" t="s">
        <v>2970</v>
      </c>
      <c r="E914" s="547" t="s">
        <v>131</v>
      </c>
      <c r="F914" s="456">
        <v>832363</v>
      </c>
      <c r="G914" s="457">
        <v>832363</v>
      </c>
      <c r="H914" s="456">
        <v>0</v>
      </c>
      <c r="I914" s="456">
        <v>0</v>
      </c>
      <c r="J914" s="457">
        <v>0</v>
      </c>
      <c r="K914" s="456">
        <v>0</v>
      </c>
      <c r="L914" s="456">
        <v>0</v>
      </c>
      <c r="M914" s="456">
        <v>0</v>
      </c>
      <c r="N914" s="456">
        <v>0</v>
      </c>
      <c r="O914" s="546"/>
    </row>
    <row r="915" spans="1:15" s="170" customFormat="1" hidden="1" x14ac:dyDescent="0.2">
      <c r="A915" s="183"/>
      <c r="B915" s="661"/>
      <c r="C915" s="646" t="s">
        <v>504</v>
      </c>
      <c r="D915" s="646" t="s">
        <v>505</v>
      </c>
      <c r="E915" s="547" t="s">
        <v>124</v>
      </c>
      <c r="F915" s="456">
        <v>166128000</v>
      </c>
      <c r="G915" s="457">
        <v>166128000</v>
      </c>
      <c r="H915" s="456">
        <v>0</v>
      </c>
      <c r="I915" s="456">
        <v>0</v>
      </c>
      <c r="J915" s="457">
        <v>0</v>
      </c>
      <c r="K915" s="456">
        <v>0</v>
      </c>
      <c r="L915" s="456">
        <v>0</v>
      </c>
      <c r="M915" s="456">
        <v>0</v>
      </c>
      <c r="N915" s="456">
        <v>0</v>
      </c>
      <c r="O915" s="546"/>
    </row>
    <row r="916" spans="1:15" s="170" customFormat="1" hidden="1" x14ac:dyDescent="0.2">
      <c r="A916" s="183"/>
      <c r="B916" s="661"/>
      <c r="C916" s="646"/>
      <c r="D916" s="646" t="s">
        <v>505</v>
      </c>
      <c r="E916" s="547" t="s">
        <v>136</v>
      </c>
      <c r="F916" s="456">
        <v>379623027</v>
      </c>
      <c r="G916" s="457">
        <v>379623027</v>
      </c>
      <c r="H916" s="456">
        <v>0</v>
      </c>
      <c r="I916" s="456">
        <v>0</v>
      </c>
      <c r="J916" s="457">
        <v>0</v>
      </c>
      <c r="K916" s="456">
        <v>0</v>
      </c>
      <c r="L916" s="456">
        <v>0</v>
      </c>
      <c r="M916" s="456">
        <v>0</v>
      </c>
      <c r="N916" s="456">
        <v>0</v>
      </c>
      <c r="O916" s="546"/>
    </row>
    <row r="917" spans="1:15" s="170" customFormat="1" x14ac:dyDescent="0.2">
      <c r="A917" s="183"/>
      <c r="B917" s="661"/>
      <c r="C917" s="646"/>
      <c r="D917" s="646" t="s">
        <v>505</v>
      </c>
      <c r="E917" s="547" t="s">
        <v>125</v>
      </c>
      <c r="F917" s="456">
        <v>1745250</v>
      </c>
      <c r="G917" s="457">
        <v>0</v>
      </c>
      <c r="H917" s="456">
        <v>1745250</v>
      </c>
      <c r="I917" s="456">
        <v>0</v>
      </c>
      <c r="J917" s="457">
        <v>1745250</v>
      </c>
      <c r="K917" s="456">
        <v>0</v>
      </c>
      <c r="L917" s="456">
        <v>0</v>
      </c>
      <c r="M917" s="456">
        <v>0</v>
      </c>
      <c r="N917" s="456">
        <v>1745250</v>
      </c>
      <c r="O917" s="546"/>
    </row>
    <row r="918" spans="1:15" s="170" customFormat="1" hidden="1" x14ac:dyDescent="0.2">
      <c r="A918" s="183"/>
      <c r="B918" s="661"/>
      <c r="C918" s="646" t="s">
        <v>506</v>
      </c>
      <c r="D918" s="646" t="s">
        <v>211</v>
      </c>
      <c r="E918" s="547" t="s">
        <v>124</v>
      </c>
      <c r="F918" s="456">
        <v>112861338</v>
      </c>
      <c r="G918" s="457">
        <v>112861338</v>
      </c>
      <c r="H918" s="456">
        <v>0</v>
      </c>
      <c r="I918" s="456">
        <v>0</v>
      </c>
      <c r="J918" s="457">
        <v>0</v>
      </c>
      <c r="K918" s="456">
        <v>0</v>
      </c>
      <c r="L918" s="456">
        <v>0</v>
      </c>
      <c r="M918" s="456">
        <v>0</v>
      </c>
      <c r="N918" s="456">
        <v>0</v>
      </c>
      <c r="O918" s="546"/>
    </row>
    <row r="919" spans="1:15" s="170" customFormat="1" hidden="1" x14ac:dyDescent="0.2">
      <c r="A919" s="183"/>
      <c r="B919" s="661"/>
      <c r="C919" s="646"/>
      <c r="D919" s="646" t="s">
        <v>211</v>
      </c>
      <c r="E919" s="547" t="s">
        <v>129</v>
      </c>
      <c r="F919" s="456">
        <v>260000000</v>
      </c>
      <c r="G919" s="457">
        <v>260000000</v>
      </c>
      <c r="H919" s="456">
        <v>0</v>
      </c>
      <c r="I919" s="456">
        <v>0</v>
      </c>
      <c r="J919" s="457">
        <v>0</v>
      </c>
      <c r="K919" s="456">
        <v>0</v>
      </c>
      <c r="L919" s="456">
        <v>0</v>
      </c>
      <c r="M919" s="456">
        <v>0</v>
      </c>
      <c r="N919" s="456">
        <v>0</v>
      </c>
      <c r="O919" s="546"/>
    </row>
    <row r="920" spans="1:15" s="170" customFormat="1" hidden="1" x14ac:dyDescent="0.2">
      <c r="A920" s="183"/>
      <c r="B920" s="661"/>
      <c r="C920" s="646"/>
      <c r="D920" s="646" t="s">
        <v>211</v>
      </c>
      <c r="E920" s="547" t="s">
        <v>125</v>
      </c>
      <c r="F920" s="456">
        <v>170933</v>
      </c>
      <c r="G920" s="457">
        <v>170933</v>
      </c>
      <c r="H920" s="456">
        <v>0</v>
      </c>
      <c r="I920" s="456">
        <v>0</v>
      </c>
      <c r="J920" s="457">
        <v>0</v>
      </c>
      <c r="K920" s="456">
        <v>0</v>
      </c>
      <c r="L920" s="456">
        <v>0</v>
      </c>
      <c r="M920" s="456">
        <v>0</v>
      </c>
      <c r="N920" s="456">
        <v>0</v>
      </c>
      <c r="O920" s="546"/>
    </row>
    <row r="921" spans="1:15" s="170" customFormat="1" hidden="1" x14ac:dyDescent="0.2">
      <c r="A921" s="183"/>
      <c r="B921" s="661"/>
      <c r="C921" s="611" t="s">
        <v>507</v>
      </c>
      <c r="D921" s="611" t="s">
        <v>450</v>
      </c>
      <c r="E921" s="547" t="s">
        <v>124</v>
      </c>
      <c r="F921" s="456">
        <v>6000000</v>
      </c>
      <c r="G921" s="457">
        <v>6000000</v>
      </c>
      <c r="H921" s="456">
        <v>0</v>
      </c>
      <c r="I921" s="456">
        <v>0</v>
      </c>
      <c r="J921" s="457">
        <v>0</v>
      </c>
      <c r="K921" s="456">
        <v>0</v>
      </c>
      <c r="L921" s="456">
        <v>0</v>
      </c>
      <c r="M921" s="456">
        <v>0</v>
      </c>
      <c r="N921" s="456">
        <v>0</v>
      </c>
      <c r="O921" s="546"/>
    </row>
    <row r="922" spans="1:15" s="170" customFormat="1" hidden="1" x14ac:dyDescent="0.2">
      <c r="A922" s="183"/>
      <c r="B922" s="661"/>
      <c r="C922" s="611" t="s">
        <v>3439</v>
      </c>
      <c r="D922" s="611" t="s">
        <v>388</v>
      </c>
      <c r="E922" s="547" t="s">
        <v>124</v>
      </c>
      <c r="F922" s="456">
        <v>5000000</v>
      </c>
      <c r="G922" s="457">
        <v>5000000</v>
      </c>
      <c r="H922" s="456">
        <v>0</v>
      </c>
      <c r="I922" s="456">
        <v>0</v>
      </c>
      <c r="J922" s="457">
        <v>0</v>
      </c>
      <c r="K922" s="456">
        <v>0</v>
      </c>
      <c r="L922" s="456">
        <v>0</v>
      </c>
      <c r="M922" s="456">
        <v>0</v>
      </c>
      <c r="N922" s="456">
        <v>0</v>
      </c>
      <c r="O922" s="546"/>
    </row>
    <row r="923" spans="1:15" s="170" customFormat="1" hidden="1" x14ac:dyDescent="0.2">
      <c r="A923" s="183"/>
      <c r="B923" s="661"/>
      <c r="C923" s="611" t="s">
        <v>508</v>
      </c>
      <c r="D923" s="611" t="s">
        <v>2951</v>
      </c>
      <c r="E923" s="547" t="s">
        <v>124</v>
      </c>
      <c r="F923" s="456">
        <v>4000000</v>
      </c>
      <c r="G923" s="457">
        <v>4000000</v>
      </c>
      <c r="H923" s="456">
        <v>0</v>
      </c>
      <c r="I923" s="456">
        <v>0</v>
      </c>
      <c r="J923" s="457">
        <v>0</v>
      </c>
      <c r="K923" s="456">
        <v>0</v>
      </c>
      <c r="L923" s="456">
        <v>0</v>
      </c>
      <c r="M923" s="456">
        <v>0</v>
      </c>
      <c r="N923" s="456">
        <v>0</v>
      </c>
      <c r="O923" s="546"/>
    </row>
    <row r="924" spans="1:15" s="170" customFormat="1" hidden="1" x14ac:dyDescent="0.2">
      <c r="A924" s="183"/>
      <c r="B924" s="661"/>
      <c r="C924" s="611" t="s">
        <v>509</v>
      </c>
      <c r="D924" s="611" t="s">
        <v>253</v>
      </c>
      <c r="E924" s="547" t="s">
        <v>124</v>
      </c>
      <c r="F924" s="456">
        <v>4000000</v>
      </c>
      <c r="G924" s="457">
        <v>4000000</v>
      </c>
      <c r="H924" s="456">
        <v>0</v>
      </c>
      <c r="I924" s="456">
        <v>0</v>
      </c>
      <c r="J924" s="457">
        <v>0</v>
      </c>
      <c r="K924" s="456">
        <v>0</v>
      </c>
      <c r="L924" s="456">
        <v>0</v>
      </c>
      <c r="M924" s="456">
        <v>0</v>
      </c>
      <c r="N924" s="456">
        <v>0</v>
      </c>
      <c r="O924" s="546"/>
    </row>
    <row r="925" spans="1:15" s="170" customFormat="1" hidden="1" x14ac:dyDescent="0.2">
      <c r="A925" s="183"/>
      <c r="B925" s="661"/>
      <c r="C925" s="611" t="s">
        <v>510</v>
      </c>
      <c r="D925" s="611" t="s">
        <v>2971</v>
      </c>
      <c r="E925" s="547" t="s">
        <v>124</v>
      </c>
      <c r="F925" s="456">
        <v>4000000</v>
      </c>
      <c r="G925" s="457">
        <v>4000000</v>
      </c>
      <c r="H925" s="456">
        <v>0</v>
      </c>
      <c r="I925" s="456">
        <v>0</v>
      </c>
      <c r="J925" s="457">
        <v>0</v>
      </c>
      <c r="K925" s="456">
        <v>0</v>
      </c>
      <c r="L925" s="456">
        <v>0</v>
      </c>
      <c r="M925" s="456">
        <v>0</v>
      </c>
      <c r="N925" s="456">
        <v>0</v>
      </c>
      <c r="O925" s="546"/>
    </row>
    <row r="926" spans="1:15" s="170" customFormat="1" hidden="1" x14ac:dyDescent="0.2">
      <c r="A926" s="183"/>
      <c r="B926" s="661"/>
      <c r="C926" s="611" t="s">
        <v>2924</v>
      </c>
      <c r="D926" s="611" t="s">
        <v>2925</v>
      </c>
      <c r="E926" s="547" t="s">
        <v>124</v>
      </c>
      <c r="F926" s="456">
        <v>6000000</v>
      </c>
      <c r="G926" s="457">
        <v>6000000</v>
      </c>
      <c r="H926" s="456">
        <v>0</v>
      </c>
      <c r="I926" s="456">
        <v>0</v>
      </c>
      <c r="J926" s="457">
        <v>0</v>
      </c>
      <c r="K926" s="456">
        <v>0</v>
      </c>
      <c r="L926" s="456">
        <v>0</v>
      </c>
      <c r="M926" s="456">
        <v>0</v>
      </c>
      <c r="N926" s="456">
        <v>0</v>
      </c>
      <c r="O926" s="546"/>
    </row>
    <row r="927" spans="1:15" s="170" customFormat="1" hidden="1" x14ac:dyDescent="0.2">
      <c r="A927" s="183"/>
      <c r="B927" s="661"/>
      <c r="C927" s="611" t="s">
        <v>3129</v>
      </c>
      <c r="D927" s="611" t="s">
        <v>3128</v>
      </c>
      <c r="E927" s="547" t="s">
        <v>124</v>
      </c>
      <c r="F927" s="456">
        <v>5500000</v>
      </c>
      <c r="G927" s="457">
        <v>5500000</v>
      </c>
      <c r="H927" s="456">
        <v>0</v>
      </c>
      <c r="I927" s="456">
        <v>0</v>
      </c>
      <c r="J927" s="457">
        <v>0</v>
      </c>
      <c r="K927" s="456">
        <v>0</v>
      </c>
      <c r="L927" s="456">
        <v>0</v>
      </c>
      <c r="M927" s="456">
        <v>0</v>
      </c>
      <c r="N927" s="456">
        <v>0</v>
      </c>
      <c r="O927" s="546"/>
    </row>
    <row r="928" spans="1:15" s="170" customFormat="1" hidden="1" x14ac:dyDescent="0.2">
      <c r="A928" s="183"/>
      <c r="B928" s="661"/>
      <c r="C928" s="611" t="s">
        <v>3485</v>
      </c>
      <c r="D928" s="611" t="s">
        <v>3452</v>
      </c>
      <c r="E928" s="547" t="s">
        <v>124</v>
      </c>
      <c r="F928" s="456">
        <v>5500000</v>
      </c>
      <c r="G928" s="457">
        <v>5500000</v>
      </c>
      <c r="H928" s="456">
        <v>0</v>
      </c>
      <c r="I928" s="456">
        <v>0</v>
      </c>
      <c r="J928" s="457">
        <v>0</v>
      </c>
      <c r="K928" s="456">
        <v>0</v>
      </c>
      <c r="L928" s="456">
        <v>0</v>
      </c>
      <c r="M928" s="456">
        <v>0</v>
      </c>
      <c r="N928" s="456">
        <v>0</v>
      </c>
      <c r="O928" s="546"/>
    </row>
    <row r="929" spans="1:16" s="170" customFormat="1" hidden="1" x14ac:dyDescent="0.2">
      <c r="A929" s="183"/>
      <c r="B929" s="661"/>
      <c r="C929" s="611" t="s">
        <v>3486</v>
      </c>
      <c r="D929" s="611" t="s">
        <v>3452</v>
      </c>
      <c r="E929" s="547" t="s">
        <v>124</v>
      </c>
      <c r="F929" s="456">
        <v>5500000</v>
      </c>
      <c r="G929" s="457">
        <v>5500000</v>
      </c>
      <c r="H929" s="456">
        <v>0</v>
      </c>
      <c r="I929" s="456">
        <v>0</v>
      </c>
      <c r="J929" s="457">
        <v>0</v>
      </c>
      <c r="K929" s="456">
        <v>0</v>
      </c>
      <c r="L929" s="456">
        <v>0</v>
      </c>
      <c r="M929" s="456">
        <v>0</v>
      </c>
      <c r="N929" s="456">
        <v>0</v>
      </c>
      <c r="O929" s="546"/>
    </row>
    <row r="930" spans="1:16" s="170" customFormat="1" hidden="1" x14ac:dyDescent="0.2">
      <c r="A930" s="183"/>
      <c r="B930" s="661"/>
      <c r="C930" s="646" t="s">
        <v>3062</v>
      </c>
      <c r="D930" s="646" t="s">
        <v>182</v>
      </c>
      <c r="E930" s="547" t="s">
        <v>124</v>
      </c>
      <c r="F930" s="456">
        <v>5500000</v>
      </c>
      <c r="G930" s="457">
        <v>5500000</v>
      </c>
      <c r="H930" s="456">
        <v>0</v>
      </c>
      <c r="I930" s="456">
        <v>0</v>
      </c>
      <c r="J930" s="457">
        <v>0</v>
      </c>
      <c r="K930" s="456">
        <v>0</v>
      </c>
      <c r="L930" s="456">
        <v>0</v>
      </c>
      <c r="M930" s="456">
        <v>0</v>
      </c>
      <c r="N930" s="456">
        <v>0</v>
      </c>
      <c r="O930" s="546"/>
    </row>
    <row r="931" spans="1:16" s="170" customFormat="1" hidden="1" x14ac:dyDescent="0.2">
      <c r="A931" s="183"/>
      <c r="B931" s="661"/>
      <c r="C931" s="646"/>
      <c r="D931" s="646" t="s">
        <v>182</v>
      </c>
      <c r="E931" s="547" t="s">
        <v>130</v>
      </c>
      <c r="F931" s="456">
        <v>65600</v>
      </c>
      <c r="G931" s="457">
        <v>65600</v>
      </c>
      <c r="H931" s="456">
        <v>0</v>
      </c>
      <c r="I931" s="456">
        <v>0</v>
      </c>
      <c r="J931" s="457">
        <v>0</v>
      </c>
      <c r="K931" s="456">
        <v>0</v>
      </c>
      <c r="L931" s="456">
        <v>0</v>
      </c>
      <c r="M931" s="456">
        <v>0</v>
      </c>
      <c r="N931" s="456">
        <v>0</v>
      </c>
      <c r="O931" s="546"/>
    </row>
    <row r="932" spans="1:16" s="170" customFormat="1" hidden="1" x14ac:dyDescent="0.2">
      <c r="A932" s="183"/>
      <c r="B932" s="661"/>
      <c r="C932" s="611" t="s">
        <v>511</v>
      </c>
      <c r="D932" s="611" t="s">
        <v>182</v>
      </c>
      <c r="E932" s="547" t="s">
        <v>124</v>
      </c>
      <c r="F932" s="456">
        <v>4000000</v>
      </c>
      <c r="G932" s="457">
        <v>4000000</v>
      </c>
      <c r="H932" s="456">
        <v>0</v>
      </c>
      <c r="I932" s="456">
        <v>0</v>
      </c>
      <c r="J932" s="457">
        <v>0</v>
      </c>
      <c r="K932" s="456">
        <v>0</v>
      </c>
      <c r="L932" s="456">
        <v>0</v>
      </c>
      <c r="M932" s="456">
        <v>0</v>
      </c>
      <c r="N932" s="456">
        <v>0</v>
      </c>
      <c r="O932" s="546"/>
    </row>
    <row r="933" spans="1:16" s="170" customFormat="1" hidden="1" x14ac:dyDescent="0.2">
      <c r="A933" s="183"/>
      <c r="B933" s="661"/>
      <c r="C933" s="611" t="s">
        <v>512</v>
      </c>
      <c r="D933" s="611" t="s">
        <v>3052</v>
      </c>
      <c r="E933" s="547" t="s">
        <v>124</v>
      </c>
      <c r="F933" s="456">
        <v>4000000</v>
      </c>
      <c r="G933" s="457">
        <v>4000000</v>
      </c>
      <c r="H933" s="456">
        <v>0</v>
      </c>
      <c r="I933" s="456">
        <v>0</v>
      </c>
      <c r="J933" s="457">
        <v>0</v>
      </c>
      <c r="K933" s="456">
        <v>0</v>
      </c>
      <c r="L933" s="456">
        <v>0</v>
      </c>
      <c r="M933" s="456">
        <v>0</v>
      </c>
      <c r="N933" s="456">
        <v>0</v>
      </c>
      <c r="O933" s="546"/>
    </row>
    <row r="934" spans="1:16" s="170" customFormat="1" hidden="1" x14ac:dyDescent="0.2">
      <c r="A934" s="183"/>
      <c r="B934" s="661"/>
      <c r="C934" s="611" t="s">
        <v>513</v>
      </c>
      <c r="D934" s="611" t="s">
        <v>2972</v>
      </c>
      <c r="E934" s="547" t="s">
        <v>124</v>
      </c>
      <c r="F934" s="456">
        <v>4000000</v>
      </c>
      <c r="G934" s="457">
        <v>4000000</v>
      </c>
      <c r="H934" s="456">
        <v>0</v>
      </c>
      <c r="I934" s="456">
        <v>0</v>
      </c>
      <c r="J934" s="457">
        <v>0</v>
      </c>
      <c r="K934" s="456">
        <v>0</v>
      </c>
      <c r="L934" s="456">
        <v>0</v>
      </c>
      <c r="M934" s="456">
        <v>0</v>
      </c>
      <c r="N934" s="456">
        <v>0</v>
      </c>
      <c r="O934" s="546"/>
    </row>
    <row r="935" spans="1:16" s="542" customFormat="1" x14ac:dyDescent="0.2">
      <c r="A935" s="183"/>
      <c r="B935" s="468"/>
      <c r="C935" s="472">
        <v>112</v>
      </c>
      <c r="D935" s="472" t="s">
        <v>514</v>
      </c>
      <c r="E935" s="471"/>
      <c r="F935" s="472">
        <v>51136768155</v>
      </c>
      <c r="G935" s="472">
        <v>51117342090</v>
      </c>
      <c r="H935" s="472">
        <v>19426065</v>
      </c>
      <c r="I935" s="472">
        <v>0</v>
      </c>
      <c r="J935" s="472">
        <v>19426065</v>
      </c>
      <c r="K935" s="472">
        <v>0</v>
      </c>
      <c r="L935" s="472">
        <v>0</v>
      </c>
      <c r="M935" s="472">
        <v>0</v>
      </c>
      <c r="N935" s="472">
        <v>19426065</v>
      </c>
      <c r="O935" s="540"/>
      <c r="P935" s="541"/>
    </row>
    <row r="936" spans="1:16" s="170" customFormat="1" ht="12.75" hidden="1" customHeight="1" x14ac:dyDescent="0.2">
      <c r="A936" s="650">
        <v>3</v>
      </c>
      <c r="B936" s="651"/>
      <c r="C936" s="646" t="s">
        <v>515</v>
      </c>
      <c r="D936" s="646" t="s">
        <v>2973</v>
      </c>
      <c r="E936" s="547" t="s">
        <v>124</v>
      </c>
      <c r="F936" s="456">
        <v>187382291</v>
      </c>
      <c r="G936" s="457">
        <v>187382291</v>
      </c>
      <c r="H936" s="456">
        <v>0</v>
      </c>
      <c r="I936" s="456">
        <v>0</v>
      </c>
      <c r="J936" s="457">
        <v>0</v>
      </c>
      <c r="K936" s="456">
        <v>0</v>
      </c>
      <c r="L936" s="456">
        <v>0</v>
      </c>
      <c r="M936" s="456">
        <v>0</v>
      </c>
      <c r="N936" s="456">
        <v>0</v>
      </c>
      <c r="O936" s="539"/>
      <c r="P936" s="460"/>
    </row>
    <row r="937" spans="1:16" s="170" customFormat="1" hidden="1" x14ac:dyDescent="0.2">
      <c r="A937" s="650"/>
      <c r="B937" s="651"/>
      <c r="C937" s="646"/>
      <c r="D937" s="646" t="s">
        <v>2973</v>
      </c>
      <c r="E937" s="547" t="s">
        <v>136</v>
      </c>
      <c r="F937" s="456">
        <v>431161145</v>
      </c>
      <c r="G937" s="457">
        <v>431161145</v>
      </c>
      <c r="H937" s="456">
        <v>0</v>
      </c>
      <c r="I937" s="456">
        <v>0</v>
      </c>
      <c r="J937" s="457">
        <v>0</v>
      </c>
      <c r="K937" s="456">
        <v>0</v>
      </c>
      <c r="L937" s="456">
        <v>0</v>
      </c>
      <c r="M937" s="456">
        <v>0</v>
      </c>
      <c r="N937" s="456">
        <v>0</v>
      </c>
      <c r="O937" s="458"/>
      <c r="P937" s="460"/>
    </row>
    <row r="938" spans="1:16" s="170" customFormat="1" x14ac:dyDescent="0.2">
      <c r="A938" s="650"/>
      <c r="B938" s="651"/>
      <c r="C938" s="646"/>
      <c r="D938" s="646" t="s">
        <v>2973</v>
      </c>
      <c r="E938" s="547" t="s">
        <v>125</v>
      </c>
      <c r="F938" s="456">
        <v>458150</v>
      </c>
      <c r="G938" s="457">
        <v>104454</v>
      </c>
      <c r="H938" s="456">
        <v>353696</v>
      </c>
      <c r="I938" s="456">
        <v>0</v>
      </c>
      <c r="J938" s="457">
        <v>353696</v>
      </c>
      <c r="K938" s="456">
        <v>0</v>
      </c>
      <c r="L938" s="456">
        <v>0</v>
      </c>
      <c r="M938" s="456">
        <v>0</v>
      </c>
      <c r="N938" s="456">
        <v>353696</v>
      </c>
      <c r="O938" s="458"/>
      <c r="P938" s="460"/>
    </row>
    <row r="939" spans="1:16" s="170" customFormat="1" hidden="1" x14ac:dyDescent="0.2">
      <c r="A939" s="650"/>
      <c r="B939" s="651"/>
      <c r="C939" s="646"/>
      <c r="D939" s="646" t="s">
        <v>2973</v>
      </c>
      <c r="E939" s="547" t="s">
        <v>130</v>
      </c>
      <c r="F939" s="456">
        <v>2518889</v>
      </c>
      <c r="G939" s="457">
        <v>2518889</v>
      </c>
      <c r="H939" s="456">
        <v>0</v>
      </c>
      <c r="I939" s="456">
        <v>0</v>
      </c>
      <c r="J939" s="457">
        <v>0</v>
      </c>
      <c r="K939" s="456">
        <v>0</v>
      </c>
      <c r="L939" s="456">
        <v>0</v>
      </c>
      <c r="M939" s="456">
        <v>0</v>
      </c>
      <c r="N939" s="456">
        <v>0</v>
      </c>
      <c r="O939" s="458"/>
      <c r="P939" s="460"/>
    </row>
    <row r="940" spans="1:16" s="170" customFormat="1" hidden="1" x14ac:dyDescent="0.2">
      <c r="A940" s="650"/>
      <c r="B940" s="651"/>
      <c r="C940" s="646"/>
      <c r="D940" s="646" t="s">
        <v>2973</v>
      </c>
      <c r="E940" s="547" t="s">
        <v>126</v>
      </c>
      <c r="F940" s="456">
        <v>74258802</v>
      </c>
      <c r="G940" s="457">
        <v>74258802</v>
      </c>
      <c r="H940" s="456">
        <v>0</v>
      </c>
      <c r="I940" s="456">
        <v>0</v>
      </c>
      <c r="J940" s="457">
        <v>0</v>
      </c>
      <c r="K940" s="456">
        <v>0</v>
      </c>
      <c r="L940" s="456">
        <v>0</v>
      </c>
      <c r="M940" s="456">
        <v>0</v>
      </c>
      <c r="N940" s="456">
        <v>0</v>
      </c>
      <c r="O940" s="458"/>
      <c r="P940" s="460"/>
    </row>
    <row r="941" spans="1:16" s="170" customFormat="1" hidden="1" x14ac:dyDescent="0.2">
      <c r="A941" s="650"/>
      <c r="B941" s="651"/>
      <c r="C941" s="646" t="s">
        <v>516</v>
      </c>
      <c r="D941" s="646" t="s">
        <v>517</v>
      </c>
      <c r="E941" s="547" t="s">
        <v>124</v>
      </c>
      <c r="F941" s="456">
        <v>169817046</v>
      </c>
      <c r="G941" s="457">
        <v>169817046</v>
      </c>
      <c r="H941" s="456">
        <v>0</v>
      </c>
      <c r="I941" s="456">
        <v>0</v>
      </c>
      <c r="J941" s="457">
        <v>0</v>
      </c>
      <c r="K941" s="456">
        <v>0</v>
      </c>
      <c r="L941" s="456">
        <v>0</v>
      </c>
      <c r="M941" s="456">
        <v>0</v>
      </c>
      <c r="N941" s="456">
        <v>0</v>
      </c>
      <c r="O941" s="458"/>
      <c r="P941" s="460"/>
    </row>
    <row r="942" spans="1:16" s="170" customFormat="1" hidden="1" x14ac:dyDescent="0.2">
      <c r="A942" s="650"/>
      <c r="B942" s="651"/>
      <c r="C942" s="646"/>
      <c r="D942" s="646" t="s">
        <v>517</v>
      </c>
      <c r="E942" s="547" t="s">
        <v>136</v>
      </c>
      <c r="F942" s="456">
        <v>395370011</v>
      </c>
      <c r="G942" s="457">
        <v>395370011</v>
      </c>
      <c r="H942" s="456">
        <v>0</v>
      </c>
      <c r="I942" s="456">
        <v>0</v>
      </c>
      <c r="J942" s="457">
        <v>0</v>
      </c>
      <c r="K942" s="456">
        <v>0</v>
      </c>
      <c r="L942" s="456">
        <v>0</v>
      </c>
      <c r="M942" s="456">
        <v>0</v>
      </c>
      <c r="N942" s="456">
        <v>0</v>
      </c>
      <c r="O942" s="458"/>
      <c r="P942" s="460"/>
    </row>
    <row r="943" spans="1:16" s="170" customFormat="1" hidden="1" x14ac:dyDescent="0.2">
      <c r="A943" s="650"/>
      <c r="B943" s="651"/>
      <c r="C943" s="646"/>
      <c r="D943" s="646" t="s">
        <v>517</v>
      </c>
      <c r="E943" s="547" t="s">
        <v>130</v>
      </c>
      <c r="F943" s="456">
        <v>2016100</v>
      </c>
      <c r="G943" s="457">
        <v>2016100</v>
      </c>
      <c r="H943" s="456">
        <v>0</v>
      </c>
      <c r="I943" s="456">
        <v>0</v>
      </c>
      <c r="J943" s="457">
        <v>0</v>
      </c>
      <c r="K943" s="456">
        <v>0</v>
      </c>
      <c r="L943" s="456">
        <v>0</v>
      </c>
      <c r="M943" s="456">
        <v>0</v>
      </c>
      <c r="N943" s="456">
        <v>0</v>
      </c>
      <c r="O943" s="458"/>
      <c r="P943" s="460"/>
    </row>
    <row r="944" spans="1:16" s="170" customFormat="1" hidden="1" x14ac:dyDescent="0.2">
      <c r="A944" s="650"/>
      <c r="B944" s="651"/>
      <c r="C944" s="646"/>
      <c r="D944" s="646" t="s">
        <v>517</v>
      </c>
      <c r="E944" s="547" t="s">
        <v>126</v>
      </c>
      <c r="F944" s="456">
        <v>63106052</v>
      </c>
      <c r="G944" s="457">
        <v>63106052</v>
      </c>
      <c r="H944" s="456">
        <v>0</v>
      </c>
      <c r="I944" s="456">
        <v>0</v>
      </c>
      <c r="J944" s="457">
        <v>0</v>
      </c>
      <c r="K944" s="456">
        <v>0</v>
      </c>
      <c r="L944" s="456">
        <v>0</v>
      </c>
      <c r="M944" s="456">
        <v>0</v>
      </c>
      <c r="N944" s="456">
        <v>0</v>
      </c>
      <c r="O944" s="458"/>
      <c r="P944" s="460"/>
    </row>
    <row r="945" spans="1:16" s="170" customFormat="1" hidden="1" x14ac:dyDescent="0.2">
      <c r="A945" s="650"/>
      <c r="B945" s="651"/>
      <c r="C945" s="646" t="s">
        <v>518</v>
      </c>
      <c r="D945" s="646" t="s">
        <v>519</v>
      </c>
      <c r="E945" s="547" t="s">
        <v>124</v>
      </c>
      <c r="F945" s="456">
        <v>215049017</v>
      </c>
      <c r="G945" s="457">
        <v>215049017</v>
      </c>
      <c r="H945" s="456">
        <v>0</v>
      </c>
      <c r="I945" s="456">
        <v>0</v>
      </c>
      <c r="J945" s="457">
        <v>0</v>
      </c>
      <c r="K945" s="456">
        <v>0</v>
      </c>
      <c r="L945" s="456">
        <v>0</v>
      </c>
      <c r="M945" s="456">
        <v>0</v>
      </c>
      <c r="N945" s="456">
        <v>0</v>
      </c>
      <c r="O945" s="458"/>
      <c r="P945" s="460"/>
    </row>
    <row r="946" spans="1:16" s="170" customFormat="1" hidden="1" x14ac:dyDescent="0.2">
      <c r="A946" s="650"/>
      <c r="B946" s="651"/>
      <c r="C946" s="646"/>
      <c r="D946" s="646" t="s">
        <v>519</v>
      </c>
      <c r="E946" s="547" t="s">
        <v>136</v>
      </c>
      <c r="F946" s="456">
        <v>315000000</v>
      </c>
      <c r="G946" s="457">
        <v>315000000</v>
      </c>
      <c r="H946" s="456">
        <v>0</v>
      </c>
      <c r="I946" s="456">
        <v>0</v>
      </c>
      <c r="J946" s="457">
        <v>0</v>
      </c>
      <c r="K946" s="456">
        <v>0</v>
      </c>
      <c r="L946" s="456">
        <v>0</v>
      </c>
      <c r="M946" s="456">
        <v>0</v>
      </c>
      <c r="N946" s="456">
        <v>0</v>
      </c>
      <c r="O946" s="458"/>
      <c r="P946" s="460"/>
    </row>
    <row r="947" spans="1:16" s="170" customFormat="1" ht="12.75" hidden="1" customHeight="1" x14ac:dyDescent="0.2">
      <c r="A947" s="650"/>
      <c r="B947" s="651"/>
      <c r="C947" s="646"/>
      <c r="D947" s="646" t="s">
        <v>519</v>
      </c>
      <c r="E947" s="547" t="s">
        <v>125</v>
      </c>
      <c r="F947" s="456">
        <v>352020</v>
      </c>
      <c r="G947" s="457">
        <v>352020</v>
      </c>
      <c r="H947" s="456">
        <v>0</v>
      </c>
      <c r="I947" s="456">
        <v>0</v>
      </c>
      <c r="J947" s="457">
        <v>0</v>
      </c>
      <c r="K947" s="456">
        <v>0</v>
      </c>
      <c r="L947" s="456">
        <v>0</v>
      </c>
      <c r="M947" s="456">
        <v>0</v>
      </c>
      <c r="N947" s="456">
        <v>0</v>
      </c>
      <c r="O947" s="458"/>
      <c r="P947" s="460"/>
    </row>
    <row r="948" spans="1:16" s="170" customFormat="1" hidden="1" x14ac:dyDescent="0.2">
      <c r="A948" s="650"/>
      <c r="B948" s="651"/>
      <c r="C948" s="646" t="s">
        <v>3487</v>
      </c>
      <c r="D948" s="646" t="s">
        <v>3452</v>
      </c>
      <c r="E948" s="547" t="s">
        <v>124</v>
      </c>
      <c r="F948" s="456">
        <v>189827881</v>
      </c>
      <c r="G948" s="457">
        <v>189827881</v>
      </c>
      <c r="H948" s="456">
        <v>0</v>
      </c>
      <c r="I948" s="456">
        <v>0</v>
      </c>
      <c r="J948" s="457">
        <v>0</v>
      </c>
      <c r="K948" s="456">
        <v>0</v>
      </c>
      <c r="L948" s="456">
        <v>0</v>
      </c>
      <c r="M948" s="456">
        <v>0</v>
      </c>
      <c r="N948" s="456">
        <v>0</v>
      </c>
      <c r="O948" s="458"/>
      <c r="P948" s="460"/>
    </row>
    <row r="949" spans="1:16" s="170" customFormat="1" hidden="1" x14ac:dyDescent="0.2">
      <c r="A949" s="650"/>
      <c r="B949" s="651"/>
      <c r="C949" s="646"/>
      <c r="D949" s="646" t="s">
        <v>3452</v>
      </c>
      <c r="E949" s="547" t="s">
        <v>136</v>
      </c>
      <c r="F949" s="456">
        <v>400000000</v>
      </c>
      <c r="G949" s="457">
        <v>400000000</v>
      </c>
      <c r="H949" s="456">
        <v>0</v>
      </c>
      <c r="I949" s="456">
        <v>0</v>
      </c>
      <c r="J949" s="457">
        <v>0</v>
      </c>
      <c r="K949" s="456">
        <v>0</v>
      </c>
      <c r="L949" s="456">
        <v>0</v>
      </c>
      <c r="M949" s="456">
        <v>0</v>
      </c>
      <c r="N949" s="456">
        <v>0</v>
      </c>
      <c r="O949" s="458"/>
      <c r="P949" s="460"/>
    </row>
    <row r="950" spans="1:16" s="170" customFormat="1" hidden="1" x14ac:dyDescent="0.2">
      <c r="A950" s="650"/>
      <c r="B950" s="651"/>
      <c r="C950" s="646" t="s">
        <v>520</v>
      </c>
      <c r="D950" s="646" t="s">
        <v>521</v>
      </c>
      <c r="E950" s="547" t="s">
        <v>124</v>
      </c>
      <c r="F950" s="456">
        <v>211317593</v>
      </c>
      <c r="G950" s="457">
        <v>211317593</v>
      </c>
      <c r="H950" s="456">
        <v>0</v>
      </c>
      <c r="I950" s="456">
        <v>0</v>
      </c>
      <c r="J950" s="457">
        <v>0</v>
      </c>
      <c r="K950" s="456">
        <v>0</v>
      </c>
      <c r="L950" s="456">
        <v>0</v>
      </c>
      <c r="M950" s="456">
        <v>0</v>
      </c>
      <c r="N950" s="456">
        <v>0</v>
      </c>
      <c r="O950" s="458"/>
      <c r="P950" s="460"/>
    </row>
    <row r="951" spans="1:16" s="170" customFormat="1" hidden="1" x14ac:dyDescent="0.2">
      <c r="A951" s="650"/>
      <c r="B951" s="651"/>
      <c r="C951" s="646"/>
      <c r="D951" s="646" t="s">
        <v>521</v>
      </c>
      <c r="E951" s="547" t="s">
        <v>136</v>
      </c>
      <c r="F951" s="456">
        <v>348450709</v>
      </c>
      <c r="G951" s="457">
        <v>348450709</v>
      </c>
      <c r="H951" s="456">
        <v>0</v>
      </c>
      <c r="I951" s="456">
        <v>0</v>
      </c>
      <c r="J951" s="457">
        <v>0</v>
      </c>
      <c r="K951" s="456">
        <v>0</v>
      </c>
      <c r="L951" s="456">
        <v>0</v>
      </c>
      <c r="M951" s="456">
        <v>0</v>
      </c>
      <c r="N951" s="456">
        <v>0</v>
      </c>
      <c r="O951" s="458"/>
      <c r="P951" s="460"/>
    </row>
    <row r="952" spans="1:16" s="170" customFormat="1" hidden="1" x14ac:dyDescent="0.2">
      <c r="A952" s="650"/>
      <c r="B952" s="651"/>
      <c r="C952" s="646"/>
      <c r="D952" s="646" t="s">
        <v>521</v>
      </c>
      <c r="E952" s="547" t="s">
        <v>130</v>
      </c>
      <c r="F952" s="456">
        <v>1289199</v>
      </c>
      <c r="G952" s="457">
        <v>1289199</v>
      </c>
      <c r="H952" s="456">
        <v>0</v>
      </c>
      <c r="I952" s="456">
        <v>0</v>
      </c>
      <c r="J952" s="457">
        <v>0</v>
      </c>
      <c r="K952" s="456">
        <v>0</v>
      </c>
      <c r="L952" s="456">
        <v>0</v>
      </c>
      <c r="M952" s="456">
        <v>0</v>
      </c>
      <c r="N952" s="456">
        <v>0</v>
      </c>
      <c r="O952" s="458"/>
      <c r="P952" s="460"/>
    </row>
    <row r="953" spans="1:16" s="170" customFormat="1" hidden="1" x14ac:dyDescent="0.2">
      <c r="A953" s="650"/>
      <c r="B953" s="651"/>
      <c r="C953" s="646"/>
      <c r="D953" s="646" t="s">
        <v>521</v>
      </c>
      <c r="E953" s="547" t="s">
        <v>126</v>
      </c>
      <c r="F953" s="456">
        <v>63106052</v>
      </c>
      <c r="G953" s="457">
        <v>63106052</v>
      </c>
      <c r="H953" s="456">
        <v>0</v>
      </c>
      <c r="I953" s="456">
        <v>0</v>
      </c>
      <c r="J953" s="457">
        <v>0</v>
      </c>
      <c r="K953" s="456">
        <v>0</v>
      </c>
      <c r="L953" s="456">
        <v>0</v>
      </c>
      <c r="M953" s="456">
        <v>0</v>
      </c>
      <c r="N953" s="456">
        <v>0</v>
      </c>
      <c r="O953" s="458"/>
      <c r="P953" s="460"/>
    </row>
    <row r="954" spans="1:16" s="170" customFormat="1" hidden="1" x14ac:dyDescent="0.2">
      <c r="A954" s="650"/>
      <c r="B954" s="651"/>
      <c r="C954" s="646" t="s">
        <v>3415</v>
      </c>
      <c r="D954" s="646" t="s">
        <v>3416</v>
      </c>
      <c r="E954" s="547" t="s">
        <v>124</v>
      </c>
      <c r="F954" s="456">
        <v>461717803</v>
      </c>
      <c r="G954" s="457">
        <v>461717803</v>
      </c>
      <c r="H954" s="456">
        <v>0</v>
      </c>
      <c r="I954" s="456">
        <v>0</v>
      </c>
      <c r="J954" s="457">
        <v>0</v>
      </c>
      <c r="K954" s="456">
        <v>0</v>
      </c>
      <c r="L954" s="456">
        <v>0</v>
      </c>
      <c r="M954" s="456">
        <v>0</v>
      </c>
      <c r="N954" s="456">
        <v>0</v>
      </c>
      <c r="O954" s="458"/>
      <c r="P954" s="460"/>
    </row>
    <row r="955" spans="1:16" s="170" customFormat="1" hidden="1" x14ac:dyDescent="0.2">
      <c r="A955" s="650"/>
      <c r="B955" s="651"/>
      <c r="C955" s="646"/>
      <c r="D955" s="646" t="s">
        <v>3416</v>
      </c>
      <c r="E955" s="547" t="s">
        <v>126</v>
      </c>
      <c r="F955" s="456">
        <v>62773744</v>
      </c>
      <c r="G955" s="457">
        <v>62773744</v>
      </c>
      <c r="H955" s="456">
        <v>0</v>
      </c>
      <c r="I955" s="456">
        <v>0</v>
      </c>
      <c r="J955" s="457">
        <v>0</v>
      </c>
      <c r="K955" s="456">
        <v>0</v>
      </c>
      <c r="L955" s="456">
        <v>0</v>
      </c>
      <c r="M955" s="456">
        <v>0</v>
      </c>
      <c r="N955" s="456">
        <v>0</v>
      </c>
      <c r="O955" s="458"/>
      <c r="P955" s="460"/>
    </row>
    <row r="956" spans="1:16" s="170" customFormat="1" x14ac:dyDescent="0.2">
      <c r="A956" s="650"/>
      <c r="B956" s="651"/>
      <c r="C956" s="646" t="s">
        <v>3459</v>
      </c>
      <c r="D956" s="646" t="s">
        <v>522</v>
      </c>
      <c r="E956" s="734" t="s">
        <v>124</v>
      </c>
      <c r="F956" s="735">
        <v>150138479</v>
      </c>
      <c r="G956" s="735">
        <v>56407912</v>
      </c>
      <c r="H956" s="735">
        <v>93730567</v>
      </c>
      <c r="I956" s="735">
        <v>17500000</v>
      </c>
      <c r="J956" s="735">
        <v>76230567</v>
      </c>
      <c r="K956" s="735">
        <v>2500000</v>
      </c>
      <c r="L956" s="735">
        <v>4030567</v>
      </c>
      <c r="M956" s="735">
        <v>18000000</v>
      </c>
      <c r="N956" s="735">
        <v>51700000</v>
      </c>
      <c r="O956" s="458"/>
      <c r="P956" s="460"/>
    </row>
    <row r="957" spans="1:16" s="170" customFormat="1" hidden="1" x14ac:dyDescent="0.2">
      <c r="A957" s="650"/>
      <c r="B957" s="651"/>
      <c r="C957" s="646"/>
      <c r="D957" s="646" t="s">
        <v>522</v>
      </c>
      <c r="E957" s="547" t="s">
        <v>136</v>
      </c>
      <c r="F957" s="456">
        <v>348396552</v>
      </c>
      <c r="G957" s="457">
        <v>348396552</v>
      </c>
      <c r="H957" s="456">
        <v>0</v>
      </c>
      <c r="I957" s="456">
        <v>0</v>
      </c>
      <c r="J957" s="457">
        <v>0</v>
      </c>
      <c r="K957" s="456">
        <v>0</v>
      </c>
      <c r="L957" s="456">
        <v>0</v>
      </c>
      <c r="M957" s="456">
        <v>0</v>
      </c>
      <c r="N957" s="456">
        <v>0</v>
      </c>
      <c r="O957" s="458"/>
      <c r="P957" s="460"/>
    </row>
    <row r="958" spans="1:16" s="170" customFormat="1" hidden="1" x14ac:dyDescent="0.2">
      <c r="A958" s="650"/>
      <c r="B958" s="651"/>
      <c r="C958" s="646"/>
      <c r="D958" s="646" t="s">
        <v>522</v>
      </c>
      <c r="E958" s="547" t="s">
        <v>125</v>
      </c>
      <c r="F958" s="456">
        <v>381553</v>
      </c>
      <c r="G958" s="457">
        <v>381553</v>
      </c>
      <c r="H958" s="456">
        <v>0</v>
      </c>
      <c r="I958" s="456">
        <v>0</v>
      </c>
      <c r="J958" s="457">
        <v>0</v>
      </c>
      <c r="K958" s="456">
        <v>0</v>
      </c>
      <c r="L958" s="456">
        <v>0</v>
      </c>
      <c r="M958" s="456">
        <v>0</v>
      </c>
      <c r="N958" s="456">
        <v>0</v>
      </c>
      <c r="O958" s="458"/>
      <c r="P958" s="460"/>
    </row>
    <row r="959" spans="1:16" s="170" customFormat="1" hidden="1" x14ac:dyDescent="0.2">
      <c r="A959" s="650"/>
      <c r="B959" s="651"/>
      <c r="C959" s="646"/>
      <c r="D959" s="646" t="s">
        <v>522</v>
      </c>
      <c r="E959" s="547" t="s">
        <v>126</v>
      </c>
      <c r="F959" s="456">
        <v>62566862</v>
      </c>
      <c r="G959" s="457">
        <v>62566862</v>
      </c>
      <c r="H959" s="456">
        <v>0</v>
      </c>
      <c r="I959" s="456">
        <v>0</v>
      </c>
      <c r="J959" s="457">
        <v>0</v>
      </c>
      <c r="K959" s="456">
        <v>0</v>
      </c>
      <c r="L959" s="456">
        <v>0</v>
      </c>
      <c r="M959" s="456">
        <v>0</v>
      </c>
      <c r="N959" s="456">
        <v>0</v>
      </c>
      <c r="O959" s="458"/>
      <c r="P959" s="460"/>
    </row>
    <row r="960" spans="1:16" s="170" customFormat="1" hidden="1" x14ac:dyDescent="0.2">
      <c r="A960" s="650"/>
      <c r="B960" s="651"/>
      <c r="C960" s="646" t="s">
        <v>523</v>
      </c>
      <c r="D960" s="646" t="s">
        <v>524</v>
      </c>
      <c r="E960" s="547" t="s">
        <v>124</v>
      </c>
      <c r="F960" s="456">
        <v>212156942</v>
      </c>
      <c r="G960" s="457">
        <v>212156942</v>
      </c>
      <c r="H960" s="456">
        <v>0</v>
      </c>
      <c r="I960" s="456">
        <v>0</v>
      </c>
      <c r="J960" s="457">
        <v>0</v>
      </c>
      <c r="K960" s="456">
        <v>0</v>
      </c>
      <c r="L960" s="456">
        <v>0</v>
      </c>
      <c r="M960" s="456">
        <v>0</v>
      </c>
      <c r="N960" s="456">
        <v>0</v>
      </c>
      <c r="O960" s="458"/>
      <c r="P960" s="460"/>
    </row>
    <row r="961" spans="1:16" s="170" customFormat="1" hidden="1" x14ac:dyDescent="0.2">
      <c r="A961" s="650"/>
      <c r="B961" s="651"/>
      <c r="C961" s="646"/>
      <c r="D961" s="646" t="s">
        <v>524</v>
      </c>
      <c r="E961" s="547" t="s">
        <v>136</v>
      </c>
      <c r="F961" s="456">
        <v>291525721</v>
      </c>
      <c r="G961" s="457">
        <v>291525721</v>
      </c>
      <c r="H961" s="456">
        <v>0</v>
      </c>
      <c r="I961" s="456">
        <v>0</v>
      </c>
      <c r="J961" s="457">
        <v>0</v>
      </c>
      <c r="K961" s="456">
        <v>0</v>
      </c>
      <c r="L961" s="456">
        <v>0</v>
      </c>
      <c r="M961" s="456">
        <v>0</v>
      </c>
      <c r="N961" s="456">
        <v>0</v>
      </c>
      <c r="O961" s="458"/>
      <c r="P961" s="460"/>
    </row>
    <row r="962" spans="1:16" s="170" customFormat="1" hidden="1" x14ac:dyDescent="0.2">
      <c r="A962" s="650"/>
      <c r="B962" s="651"/>
      <c r="C962" s="646"/>
      <c r="D962" s="646" t="s">
        <v>524</v>
      </c>
      <c r="E962" s="547" t="s">
        <v>125</v>
      </c>
      <c r="F962" s="456">
        <v>685970</v>
      </c>
      <c r="G962" s="457">
        <v>685970</v>
      </c>
      <c r="H962" s="456">
        <v>0</v>
      </c>
      <c r="I962" s="456">
        <v>0</v>
      </c>
      <c r="J962" s="457">
        <v>0</v>
      </c>
      <c r="K962" s="456">
        <v>0</v>
      </c>
      <c r="L962" s="456">
        <v>0</v>
      </c>
      <c r="M962" s="456">
        <v>0</v>
      </c>
      <c r="N962" s="456">
        <v>0</v>
      </c>
      <c r="O962" s="458"/>
      <c r="P962" s="460"/>
    </row>
    <row r="963" spans="1:16" s="170" customFormat="1" hidden="1" x14ac:dyDescent="0.2">
      <c r="A963" s="650"/>
      <c r="B963" s="651"/>
      <c r="C963" s="646"/>
      <c r="D963" s="646" t="s">
        <v>524</v>
      </c>
      <c r="E963" s="547" t="s">
        <v>139</v>
      </c>
      <c r="F963" s="456">
        <v>8425859</v>
      </c>
      <c r="G963" s="457">
        <v>8425859</v>
      </c>
      <c r="H963" s="456">
        <v>0</v>
      </c>
      <c r="I963" s="456">
        <v>0</v>
      </c>
      <c r="J963" s="457">
        <v>0</v>
      </c>
      <c r="K963" s="456">
        <v>0</v>
      </c>
      <c r="L963" s="456">
        <v>0</v>
      </c>
      <c r="M963" s="456">
        <v>0</v>
      </c>
      <c r="N963" s="456">
        <v>0</v>
      </c>
      <c r="O963" s="458"/>
      <c r="P963" s="460"/>
    </row>
    <row r="964" spans="1:16" s="170" customFormat="1" hidden="1" x14ac:dyDescent="0.2">
      <c r="A964" s="650"/>
      <c r="B964" s="651"/>
      <c r="C964" s="646"/>
      <c r="D964" s="646" t="s">
        <v>524</v>
      </c>
      <c r="E964" s="547" t="s">
        <v>126</v>
      </c>
      <c r="F964" s="456">
        <v>72081927</v>
      </c>
      <c r="G964" s="457">
        <v>72081927</v>
      </c>
      <c r="H964" s="456">
        <v>0</v>
      </c>
      <c r="I964" s="456">
        <v>0</v>
      </c>
      <c r="J964" s="457">
        <v>0</v>
      </c>
      <c r="K964" s="456">
        <v>0</v>
      </c>
      <c r="L964" s="456">
        <v>0</v>
      </c>
      <c r="M964" s="456">
        <v>0</v>
      </c>
      <c r="N964" s="456">
        <v>0</v>
      </c>
      <c r="O964" s="458"/>
      <c r="P964" s="460"/>
    </row>
    <row r="965" spans="1:16" s="170" customFormat="1" hidden="1" x14ac:dyDescent="0.2">
      <c r="A965" s="650"/>
      <c r="B965" s="651"/>
      <c r="C965" s="646" t="s">
        <v>525</v>
      </c>
      <c r="D965" s="646" t="s">
        <v>526</v>
      </c>
      <c r="E965" s="547" t="s">
        <v>124</v>
      </c>
      <c r="F965" s="456">
        <v>165722338</v>
      </c>
      <c r="G965" s="457">
        <v>165722338</v>
      </c>
      <c r="H965" s="456">
        <v>0</v>
      </c>
      <c r="I965" s="456">
        <v>0</v>
      </c>
      <c r="J965" s="457">
        <v>0</v>
      </c>
      <c r="K965" s="456">
        <v>0</v>
      </c>
      <c r="L965" s="456">
        <v>0</v>
      </c>
      <c r="M965" s="456">
        <v>0</v>
      </c>
      <c r="N965" s="456">
        <v>0</v>
      </c>
      <c r="O965" s="458"/>
      <c r="P965" s="460"/>
    </row>
    <row r="966" spans="1:16" s="170" customFormat="1" hidden="1" x14ac:dyDescent="0.2">
      <c r="A966" s="650"/>
      <c r="B966" s="651"/>
      <c r="C966" s="646"/>
      <c r="D966" s="646" t="s">
        <v>526</v>
      </c>
      <c r="E966" s="547" t="s">
        <v>136</v>
      </c>
      <c r="F966" s="456">
        <v>377779791</v>
      </c>
      <c r="G966" s="457">
        <v>377779791</v>
      </c>
      <c r="H966" s="456">
        <v>0</v>
      </c>
      <c r="I966" s="456">
        <v>0</v>
      </c>
      <c r="J966" s="457">
        <v>0</v>
      </c>
      <c r="K966" s="456">
        <v>0</v>
      </c>
      <c r="L966" s="456">
        <v>0</v>
      </c>
      <c r="M966" s="456">
        <v>0</v>
      </c>
      <c r="N966" s="456">
        <v>0</v>
      </c>
      <c r="O966" s="458"/>
      <c r="P966" s="460"/>
    </row>
    <row r="967" spans="1:16" s="170" customFormat="1" hidden="1" x14ac:dyDescent="0.2">
      <c r="A967" s="650"/>
      <c r="B967" s="651"/>
      <c r="C967" s="646"/>
      <c r="D967" s="646" t="s">
        <v>526</v>
      </c>
      <c r="E967" s="547" t="s">
        <v>125</v>
      </c>
      <c r="F967" s="456">
        <v>644052</v>
      </c>
      <c r="G967" s="457">
        <v>644052</v>
      </c>
      <c r="H967" s="456">
        <v>0</v>
      </c>
      <c r="I967" s="456">
        <v>0</v>
      </c>
      <c r="J967" s="457">
        <v>0</v>
      </c>
      <c r="K967" s="456">
        <v>0</v>
      </c>
      <c r="L967" s="456">
        <v>0</v>
      </c>
      <c r="M967" s="456">
        <v>0</v>
      </c>
      <c r="N967" s="456">
        <v>0</v>
      </c>
      <c r="O967" s="458"/>
      <c r="P967" s="460"/>
    </row>
    <row r="968" spans="1:16" s="170" customFormat="1" hidden="1" x14ac:dyDescent="0.2">
      <c r="A968" s="650"/>
      <c r="B968" s="651"/>
      <c r="C968" s="646"/>
      <c r="D968" s="646" t="s">
        <v>526</v>
      </c>
      <c r="E968" s="547" t="s">
        <v>139</v>
      </c>
      <c r="F968" s="456">
        <v>4180407</v>
      </c>
      <c r="G968" s="457">
        <v>4180407</v>
      </c>
      <c r="H968" s="456">
        <v>0</v>
      </c>
      <c r="I968" s="456">
        <v>0</v>
      </c>
      <c r="J968" s="457">
        <v>0</v>
      </c>
      <c r="K968" s="456">
        <v>0</v>
      </c>
      <c r="L968" s="456">
        <v>0</v>
      </c>
      <c r="M968" s="456">
        <v>0</v>
      </c>
      <c r="N968" s="456">
        <v>0</v>
      </c>
      <c r="O968" s="458"/>
      <c r="P968" s="460"/>
    </row>
    <row r="969" spans="1:16" s="170" customFormat="1" hidden="1" x14ac:dyDescent="0.2">
      <c r="A969" s="650"/>
      <c r="B969" s="651"/>
      <c r="C969" s="646"/>
      <c r="D969" s="646" t="s">
        <v>526</v>
      </c>
      <c r="E969" s="547" t="s">
        <v>126</v>
      </c>
      <c r="F969" s="456">
        <v>63106052</v>
      </c>
      <c r="G969" s="457">
        <v>63106052</v>
      </c>
      <c r="H969" s="456">
        <v>0</v>
      </c>
      <c r="I969" s="456">
        <v>0</v>
      </c>
      <c r="J969" s="457">
        <v>0</v>
      </c>
      <c r="K969" s="456">
        <v>0</v>
      </c>
      <c r="L969" s="456">
        <v>0</v>
      </c>
      <c r="M969" s="456">
        <v>0</v>
      </c>
      <c r="N969" s="456">
        <v>0</v>
      </c>
      <c r="O969" s="458"/>
      <c r="P969" s="460"/>
    </row>
    <row r="970" spans="1:16" s="170" customFormat="1" hidden="1" x14ac:dyDescent="0.2">
      <c r="A970" s="650"/>
      <c r="B970" s="651"/>
      <c r="C970" s="646" t="s">
        <v>2974</v>
      </c>
      <c r="D970" s="646" t="s">
        <v>2975</v>
      </c>
      <c r="E970" s="547" t="s">
        <v>124</v>
      </c>
      <c r="F970" s="456">
        <v>345135754</v>
      </c>
      <c r="G970" s="457">
        <v>345135754</v>
      </c>
      <c r="H970" s="456">
        <v>0</v>
      </c>
      <c r="I970" s="456">
        <v>0</v>
      </c>
      <c r="J970" s="457">
        <v>0</v>
      </c>
      <c r="K970" s="456">
        <v>0</v>
      </c>
      <c r="L970" s="456">
        <v>0</v>
      </c>
      <c r="M970" s="456">
        <v>0</v>
      </c>
      <c r="N970" s="456">
        <v>0</v>
      </c>
      <c r="O970" s="458"/>
      <c r="P970" s="460"/>
    </row>
    <row r="971" spans="1:16" s="170" customFormat="1" hidden="1" x14ac:dyDescent="0.2">
      <c r="A971" s="650"/>
      <c r="B971" s="651"/>
      <c r="C971" s="646"/>
      <c r="D971" s="646" t="s">
        <v>2975</v>
      </c>
      <c r="E971" s="547" t="s">
        <v>136</v>
      </c>
      <c r="F971" s="456">
        <v>179800000</v>
      </c>
      <c r="G971" s="457">
        <v>179800000</v>
      </c>
      <c r="H971" s="456">
        <v>0</v>
      </c>
      <c r="I971" s="456">
        <v>0</v>
      </c>
      <c r="J971" s="457">
        <v>0</v>
      </c>
      <c r="K971" s="456">
        <v>0</v>
      </c>
      <c r="L971" s="456">
        <v>0</v>
      </c>
      <c r="M971" s="456">
        <v>0</v>
      </c>
      <c r="N971" s="456">
        <v>0</v>
      </c>
      <c r="O971" s="458"/>
      <c r="P971" s="460"/>
    </row>
    <row r="972" spans="1:16" s="170" customFormat="1" hidden="1" x14ac:dyDescent="0.2">
      <c r="A972" s="650"/>
      <c r="B972" s="651"/>
      <c r="C972" s="646"/>
      <c r="D972" s="646" t="s">
        <v>2975</v>
      </c>
      <c r="E972" s="547" t="s">
        <v>126</v>
      </c>
      <c r="F972" s="456">
        <v>52373558</v>
      </c>
      <c r="G972" s="457">
        <v>52373558</v>
      </c>
      <c r="H972" s="456">
        <v>0</v>
      </c>
      <c r="I972" s="456">
        <v>0</v>
      </c>
      <c r="J972" s="457">
        <v>0</v>
      </c>
      <c r="K972" s="456">
        <v>0</v>
      </c>
      <c r="L972" s="456">
        <v>0</v>
      </c>
      <c r="M972" s="456">
        <v>0</v>
      </c>
      <c r="N972" s="456">
        <v>0</v>
      </c>
      <c r="O972" s="458"/>
      <c r="P972" s="460"/>
    </row>
    <row r="973" spans="1:16" s="170" customFormat="1" hidden="1" x14ac:dyDescent="0.2">
      <c r="A973" s="650"/>
      <c r="B973" s="651"/>
      <c r="C973" s="646" t="s">
        <v>527</v>
      </c>
      <c r="D973" s="646" t="s">
        <v>528</v>
      </c>
      <c r="E973" s="547" t="s">
        <v>124</v>
      </c>
      <c r="F973" s="456">
        <v>172934000</v>
      </c>
      <c r="G973" s="457">
        <v>172934000</v>
      </c>
      <c r="H973" s="456">
        <v>0</v>
      </c>
      <c r="I973" s="456">
        <v>0</v>
      </c>
      <c r="J973" s="457">
        <v>0</v>
      </c>
      <c r="K973" s="456">
        <v>0</v>
      </c>
      <c r="L973" s="456">
        <v>0</v>
      </c>
      <c r="M973" s="456">
        <v>0</v>
      </c>
      <c r="N973" s="456">
        <v>0</v>
      </c>
      <c r="O973" s="458"/>
      <c r="P973" s="460"/>
    </row>
    <row r="974" spans="1:16" s="170" customFormat="1" hidden="1" x14ac:dyDescent="0.2">
      <c r="A974" s="650"/>
      <c r="B974" s="651"/>
      <c r="C974" s="646"/>
      <c r="D974" s="646" t="s">
        <v>528</v>
      </c>
      <c r="E974" s="547" t="s">
        <v>136</v>
      </c>
      <c r="F974" s="456">
        <v>250000000</v>
      </c>
      <c r="G974" s="457">
        <v>250000000</v>
      </c>
      <c r="H974" s="456">
        <v>0</v>
      </c>
      <c r="I974" s="456">
        <v>0</v>
      </c>
      <c r="J974" s="457">
        <v>0</v>
      </c>
      <c r="K974" s="456">
        <v>0</v>
      </c>
      <c r="L974" s="456">
        <v>0</v>
      </c>
      <c r="M974" s="456">
        <v>0</v>
      </c>
      <c r="N974" s="456">
        <v>0</v>
      </c>
      <c r="O974" s="458"/>
      <c r="P974" s="460"/>
    </row>
    <row r="975" spans="1:16" s="170" customFormat="1" hidden="1" x14ac:dyDescent="0.2">
      <c r="A975" s="650"/>
      <c r="B975" s="651"/>
      <c r="C975" s="646"/>
      <c r="D975" s="646" t="s">
        <v>528</v>
      </c>
      <c r="E975" s="543" t="s">
        <v>125</v>
      </c>
      <c r="F975" s="456">
        <v>655536</v>
      </c>
      <c r="G975" s="457">
        <v>655536</v>
      </c>
      <c r="H975" s="456">
        <v>0</v>
      </c>
      <c r="I975" s="456">
        <v>0</v>
      </c>
      <c r="J975" s="457">
        <v>0</v>
      </c>
      <c r="K975" s="456">
        <v>0</v>
      </c>
      <c r="L975" s="456">
        <v>0</v>
      </c>
      <c r="M975" s="456">
        <v>0</v>
      </c>
      <c r="N975" s="456">
        <v>0</v>
      </c>
      <c r="O975" s="458"/>
      <c r="P975" s="460"/>
    </row>
    <row r="976" spans="1:16" s="170" customFormat="1" hidden="1" x14ac:dyDescent="0.2">
      <c r="A976" s="650"/>
      <c r="B976" s="651"/>
      <c r="C976" s="646"/>
      <c r="D976" s="646" t="s">
        <v>528</v>
      </c>
      <c r="E976" s="547" t="s">
        <v>139</v>
      </c>
      <c r="F976" s="456">
        <v>15900000</v>
      </c>
      <c r="G976" s="457">
        <v>15900000</v>
      </c>
      <c r="H976" s="456">
        <v>0</v>
      </c>
      <c r="I976" s="456">
        <v>0</v>
      </c>
      <c r="J976" s="457">
        <v>0</v>
      </c>
      <c r="K976" s="456">
        <v>0</v>
      </c>
      <c r="L976" s="456">
        <v>0</v>
      </c>
      <c r="M976" s="456">
        <v>0</v>
      </c>
      <c r="N976" s="456">
        <v>0</v>
      </c>
      <c r="O976" s="458"/>
      <c r="P976" s="460"/>
    </row>
    <row r="977" spans="1:16" s="170" customFormat="1" hidden="1" x14ac:dyDescent="0.2">
      <c r="A977" s="650"/>
      <c r="B977" s="651"/>
      <c r="C977" s="646" t="s">
        <v>529</v>
      </c>
      <c r="D977" s="646" t="s">
        <v>530</v>
      </c>
      <c r="E977" s="547" t="s">
        <v>124</v>
      </c>
      <c r="F977" s="456">
        <v>410093913</v>
      </c>
      <c r="G977" s="457">
        <v>410093913</v>
      </c>
      <c r="H977" s="456">
        <v>0</v>
      </c>
      <c r="I977" s="456">
        <v>0</v>
      </c>
      <c r="J977" s="457">
        <v>0</v>
      </c>
      <c r="K977" s="456">
        <v>0</v>
      </c>
      <c r="L977" s="456">
        <v>0</v>
      </c>
      <c r="M977" s="456">
        <v>0</v>
      </c>
      <c r="N977" s="456">
        <v>0</v>
      </c>
      <c r="O977" s="458"/>
      <c r="P977" s="460"/>
    </row>
    <row r="978" spans="1:16" s="170" customFormat="1" hidden="1" x14ac:dyDescent="0.2">
      <c r="A978" s="650"/>
      <c r="B978" s="651"/>
      <c r="C978" s="646"/>
      <c r="D978" s="646" t="s">
        <v>530</v>
      </c>
      <c r="E978" s="547" t="s">
        <v>243</v>
      </c>
      <c r="F978" s="456">
        <v>2231583</v>
      </c>
      <c r="G978" s="457">
        <v>2231583</v>
      </c>
      <c r="H978" s="456">
        <v>0</v>
      </c>
      <c r="I978" s="456">
        <v>0</v>
      </c>
      <c r="J978" s="457">
        <v>0</v>
      </c>
      <c r="K978" s="456">
        <v>0</v>
      </c>
      <c r="L978" s="456">
        <v>0</v>
      </c>
      <c r="M978" s="456">
        <v>0</v>
      </c>
      <c r="N978" s="456">
        <v>0</v>
      </c>
      <c r="O978" s="458"/>
      <c r="P978" s="460"/>
    </row>
    <row r="979" spans="1:16" s="170" customFormat="1" hidden="1" x14ac:dyDescent="0.2">
      <c r="A979" s="650"/>
      <c r="B979" s="651"/>
      <c r="C979" s="646"/>
      <c r="D979" s="646" t="s">
        <v>530</v>
      </c>
      <c r="E979" s="547" t="s">
        <v>125</v>
      </c>
      <c r="F979" s="456">
        <v>417591</v>
      </c>
      <c r="G979" s="457">
        <v>417591</v>
      </c>
      <c r="H979" s="456">
        <v>0</v>
      </c>
      <c r="I979" s="456">
        <v>0</v>
      </c>
      <c r="J979" s="457">
        <v>0</v>
      </c>
      <c r="K979" s="456">
        <v>0</v>
      </c>
      <c r="L979" s="456">
        <v>0</v>
      </c>
      <c r="M979" s="456">
        <v>0</v>
      </c>
      <c r="N979" s="456">
        <v>0</v>
      </c>
      <c r="O979" s="458"/>
      <c r="P979" s="460"/>
    </row>
    <row r="980" spans="1:16" s="170" customFormat="1" hidden="1" x14ac:dyDescent="0.2">
      <c r="A980" s="650"/>
      <c r="B980" s="651"/>
      <c r="C980" s="646"/>
      <c r="D980" s="646" t="s">
        <v>530</v>
      </c>
      <c r="E980" s="547" t="s">
        <v>126</v>
      </c>
      <c r="F980" s="456">
        <v>58630986</v>
      </c>
      <c r="G980" s="457">
        <v>58630986</v>
      </c>
      <c r="H980" s="456">
        <v>0</v>
      </c>
      <c r="I980" s="456">
        <v>0</v>
      </c>
      <c r="J980" s="457">
        <v>0</v>
      </c>
      <c r="K980" s="456">
        <v>0</v>
      </c>
      <c r="L980" s="456">
        <v>0</v>
      </c>
      <c r="M980" s="456">
        <v>0</v>
      </c>
      <c r="N980" s="456">
        <v>0</v>
      </c>
      <c r="O980" s="458"/>
      <c r="P980" s="460"/>
    </row>
    <row r="981" spans="1:16" s="170" customFormat="1" hidden="1" x14ac:dyDescent="0.2">
      <c r="A981" s="650"/>
      <c r="B981" s="651"/>
      <c r="C981" s="611" t="s">
        <v>531</v>
      </c>
      <c r="D981" s="611" t="s">
        <v>532</v>
      </c>
      <c r="E981" s="547" t="s">
        <v>124</v>
      </c>
      <c r="F981" s="456">
        <v>562707791</v>
      </c>
      <c r="G981" s="457">
        <v>562707791</v>
      </c>
      <c r="H981" s="456">
        <v>0</v>
      </c>
      <c r="I981" s="456">
        <v>0</v>
      </c>
      <c r="J981" s="457">
        <v>0</v>
      </c>
      <c r="K981" s="456">
        <v>0</v>
      </c>
      <c r="L981" s="456">
        <v>0</v>
      </c>
      <c r="M981" s="456">
        <v>0</v>
      </c>
      <c r="N981" s="456">
        <v>0</v>
      </c>
      <c r="O981" s="458"/>
      <c r="P981" s="460"/>
    </row>
    <row r="982" spans="1:16" s="170" customFormat="1" hidden="1" x14ac:dyDescent="0.2">
      <c r="A982" s="650"/>
      <c r="B982" s="651"/>
      <c r="C982" s="646" t="s">
        <v>3450</v>
      </c>
      <c r="D982" s="646" t="s">
        <v>269</v>
      </c>
      <c r="E982" s="547" t="s">
        <v>124</v>
      </c>
      <c r="F982" s="456">
        <v>434615663</v>
      </c>
      <c r="G982" s="457">
        <v>434615663</v>
      </c>
      <c r="H982" s="456">
        <v>0</v>
      </c>
      <c r="I982" s="456">
        <v>0</v>
      </c>
      <c r="J982" s="457">
        <v>0</v>
      </c>
      <c r="K982" s="456">
        <v>0</v>
      </c>
      <c r="L982" s="456">
        <v>0</v>
      </c>
      <c r="M982" s="456">
        <v>0</v>
      </c>
      <c r="N982" s="456">
        <v>0</v>
      </c>
      <c r="O982" s="458"/>
      <c r="P982" s="460"/>
    </row>
    <row r="983" spans="1:16" s="170" customFormat="1" hidden="1" x14ac:dyDescent="0.2">
      <c r="A983" s="650"/>
      <c r="B983" s="651"/>
      <c r="C983" s="646"/>
      <c r="D983" s="646" t="s">
        <v>269</v>
      </c>
      <c r="E983" s="547" t="s">
        <v>136</v>
      </c>
      <c r="F983" s="456">
        <v>100000000</v>
      </c>
      <c r="G983" s="457">
        <v>100000000</v>
      </c>
      <c r="H983" s="456">
        <v>0</v>
      </c>
      <c r="I983" s="456">
        <v>0</v>
      </c>
      <c r="J983" s="457">
        <v>0</v>
      </c>
      <c r="K983" s="456">
        <v>0</v>
      </c>
      <c r="L983" s="456">
        <v>0</v>
      </c>
      <c r="M983" s="456">
        <v>0</v>
      </c>
      <c r="N983" s="456">
        <v>0</v>
      </c>
      <c r="O983" s="458"/>
      <c r="P983" s="460"/>
    </row>
    <row r="984" spans="1:16" s="170" customFormat="1" hidden="1" x14ac:dyDescent="0.2">
      <c r="A984" s="650"/>
      <c r="B984" s="651"/>
      <c r="C984" s="646" t="s">
        <v>533</v>
      </c>
      <c r="D984" s="646" t="s">
        <v>534</v>
      </c>
      <c r="E984" s="547" t="s">
        <v>124</v>
      </c>
      <c r="F984" s="456">
        <v>313340192</v>
      </c>
      <c r="G984" s="457">
        <v>313340192</v>
      </c>
      <c r="H984" s="456">
        <v>0</v>
      </c>
      <c r="I984" s="456">
        <v>0</v>
      </c>
      <c r="J984" s="457">
        <v>0</v>
      </c>
      <c r="K984" s="456">
        <v>0</v>
      </c>
      <c r="L984" s="456">
        <v>0</v>
      </c>
      <c r="M984" s="456">
        <v>0</v>
      </c>
      <c r="N984" s="456">
        <v>0</v>
      </c>
      <c r="O984" s="458"/>
      <c r="P984" s="460"/>
    </row>
    <row r="985" spans="1:16" s="170" customFormat="1" hidden="1" x14ac:dyDescent="0.2">
      <c r="A985" s="650"/>
      <c r="B985" s="651"/>
      <c r="C985" s="646"/>
      <c r="D985" s="646" t="s">
        <v>534</v>
      </c>
      <c r="E985" s="547" t="s">
        <v>136</v>
      </c>
      <c r="F985" s="456">
        <v>161234267</v>
      </c>
      <c r="G985" s="457">
        <v>161234267</v>
      </c>
      <c r="H985" s="456">
        <v>0</v>
      </c>
      <c r="I985" s="456">
        <v>0</v>
      </c>
      <c r="J985" s="457">
        <v>0</v>
      </c>
      <c r="K985" s="456">
        <v>0</v>
      </c>
      <c r="L985" s="456">
        <v>0</v>
      </c>
      <c r="M985" s="456">
        <v>0</v>
      </c>
      <c r="N985" s="456">
        <v>0</v>
      </c>
      <c r="O985" s="458"/>
      <c r="P985" s="460"/>
    </row>
    <row r="986" spans="1:16" s="170" customFormat="1" hidden="1" x14ac:dyDescent="0.2">
      <c r="A986" s="650"/>
      <c r="B986" s="651"/>
      <c r="C986" s="646"/>
      <c r="D986" s="646" t="s">
        <v>534</v>
      </c>
      <c r="E986" s="547" t="s">
        <v>125</v>
      </c>
      <c r="F986" s="456">
        <v>362178</v>
      </c>
      <c r="G986" s="457">
        <v>362178</v>
      </c>
      <c r="H986" s="456">
        <v>0</v>
      </c>
      <c r="I986" s="456">
        <v>0</v>
      </c>
      <c r="J986" s="457">
        <v>0</v>
      </c>
      <c r="K986" s="456">
        <v>0</v>
      </c>
      <c r="L986" s="456">
        <v>0</v>
      </c>
      <c r="M986" s="456">
        <v>0</v>
      </c>
      <c r="N986" s="456">
        <v>0</v>
      </c>
      <c r="O986" s="458"/>
      <c r="P986" s="460"/>
    </row>
    <row r="987" spans="1:16" s="170" customFormat="1" hidden="1" x14ac:dyDescent="0.2">
      <c r="A987" s="650"/>
      <c r="B987" s="651"/>
      <c r="C987" s="646"/>
      <c r="D987" s="646" t="s">
        <v>534</v>
      </c>
      <c r="E987" s="547" t="s">
        <v>130</v>
      </c>
      <c r="F987" s="456">
        <v>1431709</v>
      </c>
      <c r="G987" s="457">
        <v>1431709</v>
      </c>
      <c r="H987" s="456">
        <v>0</v>
      </c>
      <c r="I987" s="456">
        <v>0</v>
      </c>
      <c r="J987" s="457">
        <v>0</v>
      </c>
      <c r="K987" s="456">
        <v>0</v>
      </c>
      <c r="L987" s="456">
        <v>0</v>
      </c>
      <c r="M987" s="456">
        <v>0</v>
      </c>
      <c r="N987" s="456">
        <v>0</v>
      </c>
      <c r="O987" s="458"/>
      <c r="P987" s="460"/>
    </row>
    <row r="988" spans="1:16" s="170" customFormat="1" hidden="1" x14ac:dyDescent="0.2">
      <c r="A988" s="650"/>
      <c r="B988" s="651"/>
      <c r="C988" s="646" t="s">
        <v>535</v>
      </c>
      <c r="D988" s="646" t="s">
        <v>3063</v>
      </c>
      <c r="E988" s="547" t="s">
        <v>124</v>
      </c>
      <c r="F988" s="456">
        <v>137971245</v>
      </c>
      <c r="G988" s="457">
        <v>137971245</v>
      </c>
      <c r="H988" s="456">
        <v>0</v>
      </c>
      <c r="I988" s="456">
        <v>0</v>
      </c>
      <c r="J988" s="457">
        <v>0</v>
      </c>
      <c r="K988" s="456">
        <v>0</v>
      </c>
      <c r="L988" s="456">
        <v>0</v>
      </c>
      <c r="M988" s="456">
        <v>0</v>
      </c>
      <c r="N988" s="456">
        <v>0</v>
      </c>
      <c r="O988" s="458"/>
      <c r="P988" s="460"/>
    </row>
    <row r="989" spans="1:16" s="170" customFormat="1" hidden="1" x14ac:dyDescent="0.2">
      <c r="A989" s="650"/>
      <c r="B989" s="651"/>
      <c r="C989" s="646"/>
      <c r="D989" s="646" t="s">
        <v>3063</v>
      </c>
      <c r="E989" s="547" t="s">
        <v>136</v>
      </c>
      <c r="F989" s="456">
        <v>293257731</v>
      </c>
      <c r="G989" s="457">
        <v>293257731</v>
      </c>
      <c r="H989" s="456">
        <v>0</v>
      </c>
      <c r="I989" s="456">
        <v>0</v>
      </c>
      <c r="J989" s="457">
        <v>0</v>
      </c>
      <c r="K989" s="456">
        <v>0</v>
      </c>
      <c r="L989" s="456">
        <v>0</v>
      </c>
      <c r="M989" s="456">
        <v>0</v>
      </c>
      <c r="N989" s="456">
        <v>0</v>
      </c>
      <c r="O989" s="458"/>
      <c r="P989" s="460"/>
    </row>
    <row r="990" spans="1:16" s="170" customFormat="1" hidden="1" x14ac:dyDescent="0.2">
      <c r="A990" s="650"/>
      <c r="B990" s="651"/>
      <c r="C990" s="646"/>
      <c r="D990" s="646" t="s">
        <v>3063</v>
      </c>
      <c r="E990" s="547" t="s">
        <v>125</v>
      </c>
      <c r="F990" s="456">
        <v>462422</v>
      </c>
      <c r="G990" s="457">
        <v>462422</v>
      </c>
      <c r="H990" s="456">
        <v>0</v>
      </c>
      <c r="I990" s="456">
        <v>0</v>
      </c>
      <c r="J990" s="457">
        <v>0</v>
      </c>
      <c r="K990" s="456">
        <v>0</v>
      </c>
      <c r="L990" s="456">
        <v>0</v>
      </c>
      <c r="M990" s="456">
        <v>0</v>
      </c>
      <c r="N990" s="456">
        <v>0</v>
      </c>
      <c r="O990" s="458"/>
      <c r="P990" s="460"/>
    </row>
    <row r="991" spans="1:16" s="170" customFormat="1" x14ac:dyDescent="0.2">
      <c r="A991" s="650"/>
      <c r="B991" s="651"/>
      <c r="C991" s="646"/>
      <c r="D991" s="646" t="s">
        <v>3063</v>
      </c>
      <c r="E991" s="731" t="s">
        <v>139</v>
      </c>
      <c r="F991" s="732">
        <v>3741513</v>
      </c>
      <c r="G991" s="733">
        <v>0</v>
      </c>
      <c r="H991" s="732">
        <v>3741513</v>
      </c>
      <c r="I991" s="732">
        <v>0</v>
      </c>
      <c r="J991" s="733">
        <v>3741513</v>
      </c>
      <c r="K991" s="732">
        <v>0</v>
      </c>
      <c r="L991" s="732">
        <v>0</v>
      </c>
      <c r="M991" s="732">
        <v>0</v>
      </c>
      <c r="N991" s="732">
        <v>3741513</v>
      </c>
      <c r="O991" s="458"/>
      <c r="P991" s="460"/>
    </row>
    <row r="992" spans="1:16" s="170" customFormat="1" hidden="1" x14ac:dyDescent="0.2">
      <c r="A992" s="650"/>
      <c r="B992" s="651"/>
      <c r="C992" s="646"/>
      <c r="D992" s="646" t="s">
        <v>3063</v>
      </c>
      <c r="E992" s="547" t="s">
        <v>126</v>
      </c>
      <c r="F992" s="456">
        <v>49841415</v>
      </c>
      <c r="G992" s="457">
        <v>49841415</v>
      </c>
      <c r="H992" s="456">
        <v>0</v>
      </c>
      <c r="I992" s="456">
        <v>0</v>
      </c>
      <c r="J992" s="457">
        <v>0</v>
      </c>
      <c r="K992" s="456">
        <v>0</v>
      </c>
      <c r="L992" s="456">
        <v>0</v>
      </c>
      <c r="M992" s="456">
        <v>0</v>
      </c>
      <c r="N992" s="456">
        <v>0</v>
      </c>
      <c r="O992" s="458"/>
      <c r="P992" s="460"/>
    </row>
    <row r="993" spans="1:16" s="170" customFormat="1" hidden="1" x14ac:dyDescent="0.2">
      <c r="A993" s="650"/>
      <c r="B993" s="651"/>
      <c r="C993" s="646" t="s">
        <v>536</v>
      </c>
      <c r="D993" s="646" t="s">
        <v>537</v>
      </c>
      <c r="E993" s="547" t="s">
        <v>124</v>
      </c>
      <c r="F993" s="456">
        <v>123448240</v>
      </c>
      <c r="G993" s="457">
        <v>123448240</v>
      </c>
      <c r="H993" s="456">
        <v>0</v>
      </c>
      <c r="I993" s="456">
        <v>0</v>
      </c>
      <c r="J993" s="457">
        <v>0</v>
      </c>
      <c r="K993" s="456">
        <v>0</v>
      </c>
      <c r="L993" s="456">
        <v>0</v>
      </c>
      <c r="M993" s="456">
        <v>0</v>
      </c>
      <c r="N993" s="456">
        <v>0</v>
      </c>
      <c r="O993" s="458"/>
      <c r="P993" s="460"/>
    </row>
    <row r="994" spans="1:16" s="170" customFormat="1" hidden="1" x14ac:dyDescent="0.2">
      <c r="A994" s="650"/>
      <c r="B994" s="651"/>
      <c r="C994" s="646"/>
      <c r="D994" s="646" t="s">
        <v>537</v>
      </c>
      <c r="E994" s="547" t="s">
        <v>136</v>
      </c>
      <c r="F994" s="456">
        <v>293660000</v>
      </c>
      <c r="G994" s="457">
        <v>293660000</v>
      </c>
      <c r="H994" s="456">
        <v>0</v>
      </c>
      <c r="I994" s="456">
        <v>0</v>
      </c>
      <c r="J994" s="457">
        <v>0</v>
      </c>
      <c r="K994" s="456">
        <v>0</v>
      </c>
      <c r="L994" s="456">
        <v>0</v>
      </c>
      <c r="M994" s="456">
        <v>0</v>
      </c>
      <c r="N994" s="456">
        <v>0</v>
      </c>
      <c r="O994" s="458"/>
      <c r="P994" s="460"/>
    </row>
    <row r="995" spans="1:16" s="170" customFormat="1" hidden="1" x14ac:dyDescent="0.2">
      <c r="A995" s="650"/>
      <c r="B995" s="651"/>
      <c r="C995" s="646"/>
      <c r="D995" s="646" t="s">
        <v>537</v>
      </c>
      <c r="E995" s="547" t="s">
        <v>125</v>
      </c>
      <c r="F995" s="456">
        <v>635463</v>
      </c>
      <c r="G995" s="457">
        <v>635463</v>
      </c>
      <c r="H995" s="456">
        <v>0</v>
      </c>
      <c r="I995" s="456">
        <v>0</v>
      </c>
      <c r="J995" s="457">
        <v>0</v>
      </c>
      <c r="K995" s="456">
        <v>0</v>
      </c>
      <c r="L995" s="456">
        <v>0</v>
      </c>
      <c r="M995" s="456">
        <v>0</v>
      </c>
      <c r="N995" s="456">
        <v>0</v>
      </c>
      <c r="O995" s="458"/>
      <c r="P995" s="460"/>
    </row>
    <row r="996" spans="1:16" s="170" customFormat="1" hidden="1" x14ac:dyDescent="0.2">
      <c r="A996" s="650"/>
      <c r="B996" s="651"/>
      <c r="C996" s="646"/>
      <c r="D996" s="646" t="s">
        <v>537</v>
      </c>
      <c r="E996" s="547" t="s">
        <v>132</v>
      </c>
      <c r="F996" s="456">
        <v>58737885</v>
      </c>
      <c r="G996" s="457">
        <v>58737885</v>
      </c>
      <c r="H996" s="456">
        <v>0</v>
      </c>
      <c r="I996" s="456">
        <v>0</v>
      </c>
      <c r="J996" s="457">
        <v>0</v>
      </c>
      <c r="K996" s="456">
        <v>0</v>
      </c>
      <c r="L996" s="456">
        <v>0</v>
      </c>
      <c r="M996" s="456">
        <v>0</v>
      </c>
      <c r="N996" s="456">
        <v>0</v>
      </c>
      <c r="O996" s="458"/>
      <c r="P996" s="460"/>
    </row>
    <row r="997" spans="1:16" s="170" customFormat="1" hidden="1" x14ac:dyDescent="0.2">
      <c r="A997" s="650"/>
      <c r="B997" s="651"/>
      <c r="C997" s="646" t="s">
        <v>3130</v>
      </c>
      <c r="D997" s="646" t="s">
        <v>3131</v>
      </c>
      <c r="E997" s="547" t="s">
        <v>124</v>
      </c>
      <c r="F997" s="456">
        <v>296485560</v>
      </c>
      <c r="G997" s="457">
        <v>296485560</v>
      </c>
      <c r="H997" s="456">
        <v>0</v>
      </c>
      <c r="I997" s="456">
        <v>0</v>
      </c>
      <c r="J997" s="457">
        <v>0</v>
      </c>
      <c r="K997" s="456">
        <v>0</v>
      </c>
      <c r="L997" s="456">
        <v>0</v>
      </c>
      <c r="M997" s="456">
        <v>0</v>
      </c>
      <c r="N997" s="456">
        <v>0</v>
      </c>
      <c r="O997" s="458"/>
      <c r="P997" s="460"/>
    </row>
    <row r="998" spans="1:16" s="170" customFormat="1" hidden="1" x14ac:dyDescent="0.2">
      <c r="A998" s="650"/>
      <c r="B998" s="651"/>
      <c r="C998" s="646"/>
      <c r="D998" s="646" t="s">
        <v>3131</v>
      </c>
      <c r="E998" s="547" t="s">
        <v>136</v>
      </c>
      <c r="F998" s="456">
        <v>195816308</v>
      </c>
      <c r="G998" s="457">
        <v>195816308</v>
      </c>
      <c r="H998" s="456">
        <v>0</v>
      </c>
      <c r="I998" s="456">
        <v>0</v>
      </c>
      <c r="J998" s="457">
        <v>0</v>
      </c>
      <c r="K998" s="456">
        <v>0</v>
      </c>
      <c r="L998" s="456">
        <v>0</v>
      </c>
      <c r="M998" s="456">
        <v>0</v>
      </c>
      <c r="N998" s="456">
        <v>0</v>
      </c>
      <c r="O998" s="458"/>
      <c r="P998" s="460"/>
    </row>
    <row r="999" spans="1:16" s="170" customFormat="1" hidden="1" x14ac:dyDescent="0.2">
      <c r="A999" s="650"/>
      <c r="B999" s="651"/>
      <c r="C999" s="646"/>
      <c r="D999" s="646" t="s">
        <v>3131</v>
      </c>
      <c r="E999" s="547" t="s">
        <v>130</v>
      </c>
      <c r="F999" s="456">
        <v>2584733</v>
      </c>
      <c r="G999" s="457">
        <v>2584733</v>
      </c>
      <c r="H999" s="456">
        <v>0</v>
      </c>
      <c r="I999" s="456">
        <v>0</v>
      </c>
      <c r="J999" s="457">
        <v>0</v>
      </c>
      <c r="K999" s="456">
        <v>0</v>
      </c>
      <c r="L999" s="456">
        <v>0</v>
      </c>
      <c r="M999" s="456">
        <v>0</v>
      </c>
      <c r="N999" s="456">
        <v>0</v>
      </c>
      <c r="O999" s="458"/>
      <c r="P999" s="460"/>
    </row>
    <row r="1000" spans="1:16" s="170" customFormat="1" hidden="1" x14ac:dyDescent="0.2">
      <c r="A1000" s="650"/>
      <c r="B1000" s="651"/>
      <c r="C1000" s="646"/>
      <c r="D1000" s="646" t="s">
        <v>3131</v>
      </c>
      <c r="E1000" s="547" t="s">
        <v>126</v>
      </c>
      <c r="F1000" s="456">
        <v>62660480</v>
      </c>
      <c r="G1000" s="457">
        <v>62660480</v>
      </c>
      <c r="H1000" s="456">
        <v>0</v>
      </c>
      <c r="I1000" s="456">
        <v>0</v>
      </c>
      <c r="J1000" s="457">
        <v>0</v>
      </c>
      <c r="K1000" s="456">
        <v>0</v>
      </c>
      <c r="L1000" s="456">
        <v>0</v>
      </c>
      <c r="M1000" s="456">
        <v>0</v>
      </c>
      <c r="N1000" s="456">
        <v>0</v>
      </c>
      <c r="O1000" s="458"/>
      <c r="P1000" s="460"/>
    </row>
    <row r="1001" spans="1:16" s="170" customFormat="1" hidden="1" x14ac:dyDescent="0.2">
      <c r="A1001" s="650"/>
      <c r="B1001" s="651"/>
      <c r="C1001" s="646" t="s">
        <v>538</v>
      </c>
      <c r="D1001" s="646" t="s">
        <v>2976</v>
      </c>
      <c r="E1001" s="547" t="s">
        <v>124</v>
      </c>
      <c r="F1001" s="456">
        <v>292397014</v>
      </c>
      <c r="G1001" s="457">
        <v>292397014</v>
      </c>
      <c r="H1001" s="456">
        <v>0</v>
      </c>
      <c r="I1001" s="456">
        <v>0</v>
      </c>
      <c r="J1001" s="457">
        <v>0</v>
      </c>
      <c r="K1001" s="456">
        <v>0</v>
      </c>
      <c r="L1001" s="456">
        <v>0</v>
      </c>
      <c r="M1001" s="456">
        <v>0</v>
      </c>
      <c r="N1001" s="456">
        <v>0</v>
      </c>
      <c r="O1001" s="458"/>
      <c r="P1001" s="460"/>
    </row>
    <row r="1002" spans="1:16" s="170" customFormat="1" hidden="1" x14ac:dyDescent="0.2">
      <c r="A1002" s="650"/>
      <c r="B1002" s="651"/>
      <c r="C1002" s="646"/>
      <c r="D1002" s="646" t="s">
        <v>2976</v>
      </c>
      <c r="E1002" s="547" t="s">
        <v>136</v>
      </c>
      <c r="F1002" s="456">
        <v>250000000</v>
      </c>
      <c r="G1002" s="457">
        <v>250000000</v>
      </c>
      <c r="H1002" s="456">
        <v>0</v>
      </c>
      <c r="I1002" s="456">
        <v>0</v>
      </c>
      <c r="J1002" s="457">
        <v>0</v>
      </c>
      <c r="K1002" s="456">
        <v>0</v>
      </c>
      <c r="L1002" s="456">
        <v>0</v>
      </c>
      <c r="M1002" s="456">
        <v>0</v>
      </c>
      <c r="N1002" s="456">
        <v>0</v>
      </c>
      <c r="O1002" s="458"/>
      <c r="P1002" s="460"/>
    </row>
    <row r="1003" spans="1:16" s="170" customFormat="1" hidden="1" x14ac:dyDescent="0.2">
      <c r="A1003" s="650"/>
      <c r="B1003" s="651"/>
      <c r="C1003" s="646"/>
      <c r="D1003" s="646" t="s">
        <v>2976</v>
      </c>
      <c r="E1003" s="547" t="s">
        <v>125</v>
      </c>
      <c r="F1003" s="456">
        <v>615844</v>
      </c>
      <c r="G1003" s="457">
        <v>615844</v>
      </c>
      <c r="H1003" s="456">
        <v>0</v>
      </c>
      <c r="I1003" s="456">
        <v>0</v>
      </c>
      <c r="J1003" s="457">
        <v>0</v>
      </c>
      <c r="K1003" s="456">
        <v>0</v>
      </c>
      <c r="L1003" s="456">
        <v>0</v>
      </c>
      <c r="M1003" s="456">
        <v>0</v>
      </c>
      <c r="N1003" s="456">
        <v>0</v>
      </c>
      <c r="O1003" s="458"/>
      <c r="P1003" s="460"/>
    </row>
    <row r="1004" spans="1:16" s="170" customFormat="1" hidden="1" x14ac:dyDescent="0.2">
      <c r="A1004" s="650"/>
      <c r="B1004" s="651"/>
      <c r="C1004" s="646"/>
      <c r="D1004" s="646" t="s">
        <v>2976</v>
      </c>
      <c r="E1004" s="547" t="s">
        <v>139</v>
      </c>
      <c r="F1004" s="456">
        <v>2300000</v>
      </c>
      <c r="G1004" s="457">
        <v>2300000</v>
      </c>
      <c r="H1004" s="456">
        <v>0</v>
      </c>
      <c r="I1004" s="456">
        <v>0</v>
      </c>
      <c r="J1004" s="457">
        <v>0</v>
      </c>
      <c r="K1004" s="456">
        <v>0</v>
      </c>
      <c r="L1004" s="456">
        <v>0</v>
      </c>
      <c r="M1004" s="456">
        <v>0</v>
      </c>
      <c r="N1004" s="456">
        <v>0</v>
      </c>
      <c r="O1004" s="458"/>
      <c r="P1004" s="460"/>
    </row>
    <row r="1005" spans="1:16" s="170" customFormat="1" hidden="1" x14ac:dyDescent="0.2">
      <c r="A1005" s="650"/>
      <c r="B1005" s="651"/>
      <c r="C1005" s="646" t="s">
        <v>539</v>
      </c>
      <c r="D1005" s="646" t="s">
        <v>2977</v>
      </c>
      <c r="E1005" s="547" t="s">
        <v>124</v>
      </c>
      <c r="F1005" s="456">
        <v>160049664</v>
      </c>
      <c r="G1005" s="457">
        <v>160049664</v>
      </c>
      <c r="H1005" s="456">
        <v>0</v>
      </c>
      <c r="I1005" s="456">
        <v>0</v>
      </c>
      <c r="J1005" s="457">
        <v>0</v>
      </c>
      <c r="K1005" s="456">
        <v>0</v>
      </c>
      <c r="L1005" s="456">
        <v>0</v>
      </c>
      <c r="M1005" s="456">
        <v>0</v>
      </c>
      <c r="N1005" s="456">
        <v>0</v>
      </c>
      <c r="O1005" s="458"/>
      <c r="P1005" s="460"/>
    </row>
    <row r="1006" spans="1:16" s="170" customFormat="1" hidden="1" x14ac:dyDescent="0.2">
      <c r="A1006" s="650"/>
      <c r="B1006" s="651"/>
      <c r="C1006" s="646"/>
      <c r="D1006" s="646" t="s">
        <v>2977</v>
      </c>
      <c r="E1006" s="547" t="s">
        <v>136</v>
      </c>
      <c r="F1006" s="456">
        <v>361780794</v>
      </c>
      <c r="G1006" s="457">
        <v>361780794</v>
      </c>
      <c r="H1006" s="456">
        <v>0</v>
      </c>
      <c r="I1006" s="456">
        <v>0</v>
      </c>
      <c r="J1006" s="457">
        <v>0</v>
      </c>
      <c r="K1006" s="456">
        <v>0</v>
      </c>
      <c r="L1006" s="456">
        <v>0</v>
      </c>
      <c r="M1006" s="456">
        <v>0</v>
      </c>
      <c r="N1006" s="456">
        <v>0</v>
      </c>
      <c r="O1006" s="458"/>
      <c r="P1006" s="460"/>
    </row>
    <row r="1007" spans="1:16" s="170" customFormat="1" hidden="1" x14ac:dyDescent="0.2">
      <c r="A1007" s="650"/>
      <c r="B1007" s="651"/>
      <c r="C1007" s="646"/>
      <c r="D1007" s="646" t="s">
        <v>2977</v>
      </c>
      <c r="E1007" s="547" t="s">
        <v>125</v>
      </c>
      <c r="F1007" s="456">
        <v>690239</v>
      </c>
      <c r="G1007" s="457">
        <v>690239</v>
      </c>
      <c r="H1007" s="456">
        <v>0</v>
      </c>
      <c r="I1007" s="456">
        <v>0</v>
      </c>
      <c r="J1007" s="457">
        <v>0</v>
      </c>
      <c r="K1007" s="456">
        <v>0</v>
      </c>
      <c r="L1007" s="456">
        <v>0</v>
      </c>
      <c r="M1007" s="456">
        <v>0</v>
      </c>
      <c r="N1007" s="456">
        <v>0</v>
      </c>
      <c r="O1007" s="458"/>
      <c r="P1007" s="460"/>
    </row>
    <row r="1008" spans="1:16" s="170" customFormat="1" hidden="1" x14ac:dyDescent="0.2">
      <c r="A1008" s="650"/>
      <c r="B1008" s="651"/>
      <c r="C1008" s="646"/>
      <c r="D1008" s="646" t="s">
        <v>2977</v>
      </c>
      <c r="E1008" s="547" t="s">
        <v>126</v>
      </c>
      <c r="F1008" s="456">
        <v>72081927</v>
      </c>
      <c r="G1008" s="457">
        <v>72081927</v>
      </c>
      <c r="H1008" s="456">
        <v>0</v>
      </c>
      <c r="I1008" s="456">
        <v>0</v>
      </c>
      <c r="J1008" s="457">
        <v>0</v>
      </c>
      <c r="K1008" s="456">
        <v>0</v>
      </c>
      <c r="L1008" s="456">
        <v>0</v>
      </c>
      <c r="M1008" s="456">
        <v>0</v>
      </c>
      <c r="N1008" s="456">
        <v>0</v>
      </c>
      <c r="O1008" s="458"/>
      <c r="P1008" s="460"/>
    </row>
    <row r="1009" spans="1:16" s="170" customFormat="1" hidden="1" x14ac:dyDescent="0.2">
      <c r="A1009" s="650"/>
      <c r="B1009" s="651"/>
      <c r="C1009" s="646" t="s">
        <v>540</v>
      </c>
      <c r="D1009" s="646" t="s">
        <v>2978</v>
      </c>
      <c r="E1009" s="547" t="s">
        <v>124</v>
      </c>
      <c r="F1009" s="456">
        <v>270003086</v>
      </c>
      <c r="G1009" s="457">
        <v>270003086</v>
      </c>
      <c r="H1009" s="456">
        <v>0</v>
      </c>
      <c r="I1009" s="456">
        <v>0</v>
      </c>
      <c r="J1009" s="457">
        <v>0</v>
      </c>
      <c r="K1009" s="456">
        <v>0</v>
      </c>
      <c r="L1009" s="456">
        <v>0</v>
      </c>
      <c r="M1009" s="456">
        <v>0</v>
      </c>
      <c r="N1009" s="456">
        <v>0</v>
      </c>
      <c r="O1009" s="458"/>
      <c r="P1009" s="460"/>
    </row>
    <row r="1010" spans="1:16" s="170" customFormat="1" hidden="1" x14ac:dyDescent="0.2">
      <c r="A1010" s="650"/>
      <c r="B1010" s="651"/>
      <c r="C1010" s="646"/>
      <c r="D1010" s="646" t="s">
        <v>2978</v>
      </c>
      <c r="E1010" s="547" t="s">
        <v>136</v>
      </c>
      <c r="F1010" s="456">
        <v>174029000</v>
      </c>
      <c r="G1010" s="457">
        <v>174029000</v>
      </c>
      <c r="H1010" s="456">
        <v>0</v>
      </c>
      <c r="I1010" s="456">
        <v>0</v>
      </c>
      <c r="J1010" s="457">
        <v>0</v>
      </c>
      <c r="K1010" s="456">
        <v>0</v>
      </c>
      <c r="L1010" s="456">
        <v>0</v>
      </c>
      <c r="M1010" s="456">
        <v>0</v>
      </c>
      <c r="N1010" s="456">
        <v>0</v>
      </c>
      <c r="O1010" s="458"/>
      <c r="P1010" s="460"/>
    </row>
    <row r="1011" spans="1:16" s="170" customFormat="1" hidden="1" x14ac:dyDescent="0.2">
      <c r="A1011" s="650"/>
      <c r="B1011" s="651"/>
      <c r="C1011" s="646"/>
      <c r="D1011" s="646" t="s">
        <v>2978</v>
      </c>
      <c r="E1011" s="547" t="s">
        <v>125</v>
      </c>
      <c r="F1011" s="456">
        <v>656446</v>
      </c>
      <c r="G1011" s="457">
        <v>656446</v>
      </c>
      <c r="H1011" s="456">
        <v>0</v>
      </c>
      <c r="I1011" s="456">
        <v>0</v>
      </c>
      <c r="J1011" s="457">
        <v>0</v>
      </c>
      <c r="K1011" s="456">
        <v>0</v>
      </c>
      <c r="L1011" s="456">
        <v>0</v>
      </c>
      <c r="M1011" s="456">
        <v>0</v>
      </c>
      <c r="N1011" s="456">
        <v>0</v>
      </c>
      <c r="O1011" s="458"/>
      <c r="P1011" s="460"/>
    </row>
    <row r="1012" spans="1:16" s="170" customFormat="1" hidden="1" x14ac:dyDescent="0.2">
      <c r="A1012" s="650"/>
      <c r="B1012" s="651"/>
      <c r="C1012" s="646"/>
      <c r="D1012" s="646" t="s">
        <v>2978</v>
      </c>
      <c r="E1012" s="547" t="s">
        <v>183</v>
      </c>
      <c r="F1012" s="456">
        <v>763000</v>
      </c>
      <c r="G1012" s="457">
        <v>763000</v>
      </c>
      <c r="H1012" s="456">
        <v>0</v>
      </c>
      <c r="I1012" s="456">
        <v>0</v>
      </c>
      <c r="J1012" s="457">
        <v>0</v>
      </c>
      <c r="K1012" s="456">
        <v>0</v>
      </c>
      <c r="L1012" s="456">
        <v>0</v>
      </c>
      <c r="M1012" s="456">
        <v>0</v>
      </c>
      <c r="N1012" s="456">
        <v>0</v>
      </c>
      <c r="O1012" s="458"/>
      <c r="P1012" s="460"/>
    </row>
    <row r="1013" spans="1:16" s="170" customFormat="1" hidden="1" x14ac:dyDescent="0.2">
      <c r="A1013" s="650"/>
      <c r="B1013" s="651"/>
      <c r="C1013" s="646" t="s">
        <v>541</v>
      </c>
      <c r="D1013" s="646" t="s">
        <v>2979</v>
      </c>
      <c r="E1013" s="547" t="s">
        <v>124</v>
      </c>
      <c r="F1013" s="456">
        <v>262501858</v>
      </c>
      <c r="G1013" s="457">
        <v>262501858</v>
      </c>
      <c r="H1013" s="456">
        <v>0</v>
      </c>
      <c r="I1013" s="456">
        <v>0</v>
      </c>
      <c r="J1013" s="457">
        <v>0</v>
      </c>
      <c r="K1013" s="456">
        <v>0</v>
      </c>
      <c r="L1013" s="456">
        <v>0</v>
      </c>
      <c r="M1013" s="456">
        <v>0</v>
      </c>
      <c r="N1013" s="456">
        <v>0</v>
      </c>
      <c r="O1013" s="458"/>
      <c r="P1013" s="460"/>
    </row>
    <row r="1014" spans="1:16" s="170" customFormat="1" hidden="1" x14ac:dyDescent="0.2">
      <c r="A1014" s="650"/>
      <c r="B1014" s="651"/>
      <c r="C1014" s="646"/>
      <c r="D1014" s="646" t="s">
        <v>2979</v>
      </c>
      <c r="E1014" s="547" t="s">
        <v>136</v>
      </c>
      <c r="F1014" s="456">
        <v>146615634</v>
      </c>
      <c r="G1014" s="457">
        <v>146615634</v>
      </c>
      <c r="H1014" s="456">
        <v>0</v>
      </c>
      <c r="I1014" s="456">
        <v>0</v>
      </c>
      <c r="J1014" s="457">
        <v>0</v>
      </c>
      <c r="K1014" s="456">
        <v>0</v>
      </c>
      <c r="L1014" s="456">
        <v>0</v>
      </c>
      <c r="M1014" s="456">
        <v>0</v>
      </c>
      <c r="N1014" s="456">
        <v>0</v>
      </c>
      <c r="O1014" s="458"/>
      <c r="P1014" s="460"/>
    </row>
    <row r="1015" spans="1:16" s="170" customFormat="1" hidden="1" x14ac:dyDescent="0.2">
      <c r="A1015" s="650"/>
      <c r="B1015" s="651"/>
      <c r="C1015" s="646"/>
      <c r="D1015" s="646" t="s">
        <v>2979</v>
      </c>
      <c r="E1015" s="547" t="s">
        <v>125</v>
      </c>
      <c r="F1015" s="456">
        <v>632891</v>
      </c>
      <c r="G1015" s="457">
        <v>632891</v>
      </c>
      <c r="H1015" s="456">
        <v>0</v>
      </c>
      <c r="I1015" s="456">
        <v>0</v>
      </c>
      <c r="J1015" s="457">
        <v>0</v>
      </c>
      <c r="K1015" s="456">
        <v>0</v>
      </c>
      <c r="L1015" s="456">
        <v>0</v>
      </c>
      <c r="M1015" s="456">
        <v>0</v>
      </c>
      <c r="N1015" s="456">
        <v>0</v>
      </c>
      <c r="O1015" s="458"/>
      <c r="P1015" s="460"/>
    </row>
    <row r="1016" spans="1:16" s="170" customFormat="1" hidden="1" x14ac:dyDescent="0.2">
      <c r="A1016" s="650"/>
      <c r="B1016" s="651"/>
      <c r="C1016" s="646" t="s">
        <v>542</v>
      </c>
      <c r="D1016" s="646" t="s">
        <v>543</v>
      </c>
      <c r="E1016" s="547" t="s">
        <v>124</v>
      </c>
      <c r="F1016" s="456">
        <v>169977496</v>
      </c>
      <c r="G1016" s="457">
        <v>169977496</v>
      </c>
      <c r="H1016" s="456">
        <v>0</v>
      </c>
      <c r="I1016" s="456">
        <v>0</v>
      </c>
      <c r="J1016" s="457">
        <v>0</v>
      </c>
      <c r="K1016" s="456">
        <v>0</v>
      </c>
      <c r="L1016" s="456">
        <v>0</v>
      </c>
      <c r="M1016" s="456">
        <v>0</v>
      </c>
      <c r="N1016" s="456">
        <v>0</v>
      </c>
      <c r="O1016" s="458"/>
      <c r="P1016" s="460"/>
    </row>
    <row r="1017" spans="1:16" s="170" customFormat="1" hidden="1" x14ac:dyDescent="0.2">
      <c r="A1017" s="650"/>
      <c r="B1017" s="651"/>
      <c r="C1017" s="646"/>
      <c r="D1017" s="646" t="s">
        <v>543</v>
      </c>
      <c r="E1017" s="547" t="s">
        <v>136</v>
      </c>
      <c r="F1017" s="456">
        <v>255093873</v>
      </c>
      <c r="G1017" s="457">
        <v>255093873</v>
      </c>
      <c r="H1017" s="456">
        <v>0</v>
      </c>
      <c r="I1017" s="456">
        <v>0</v>
      </c>
      <c r="J1017" s="457">
        <v>0</v>
      </c>
      <c r="K1017" s="456">
        <v>0</v>
      </c>
      <c r="L1017" s="456">
        <v>0</v>
      </c>
      <c r="M1017" s="456">
        <v>0</v>
      </c>
      <c r="N1017" s="456">
        <v>0</v>
      </c>
      <c r="O1017" s="458"/>
      <c r="P1017" s="460"/>
    </row>
    <row r="1018" spans="1:16" s="170" customFormat="1" hidden="1" x14ac:dyDescent="0.2">
      <c r="A1018" s="650"/>
      <c r="B1018" s="651"/>
      <c r="C1018" s="646"/>
      <c r="D1018" s="646" t="s">
        <v>543</v>
      </c>
      <c r="E1018" s="547" t="s">
        <v>125</v>
      </c>
      <c r="F1018" s="456">
        <v>516928</v>
      </c>
      <c r="G1018" s="457">
        <v>516928</v>
      </c>
      <c r="H1018" s="456">
        <v>0</v>
      </c>
      <c r="I1018" s="456">
        <v>0</v>
      </c>
      <c r="J1018" s="457">
        <v>0</v>
      </c>
      <c r="K1018" s="456">
        <v>0</v>
      </c>
      <c r="L1018" s="456">
        <v>0</v>
      </c>
      <c r="M1018" s="456">
        <v>0</v>
      </c>
      <c r="N1018" s="456">
        <v>0</v>
      </c>
      <c r="O1018" s="458"/>
      <c r="P1018" s="460"/>
    </row>
    <row r="1019" spans="1:16" s="170" customFormat="1" hidden="1" x14ac:dyDescent="0.2">
      <c r="A1019" s="650"/>
      <c r="B1019" s="651"/>
      <c r="C1019" s="646"/>
      <c r="D1019" s="646" t="s">
        <v>543</v>
      </c>
      <c r="E1019" s="547" t="s">
        <v>130</v>
      </c>
      <c r="F1019" s="456">
        <v>2079503</v>
      </c>
      <c r="G1019" s="457">
        <v>2079503</v>
      </c>
      <c r="H1019" s="456">
        <v>0</v>
      </c>
      <c r="I1019" s="456">
        <v>0</v>
      </c>
      <c r="J1019" s="457">
        <v>0</v>
      </c>
      <c r="K1019" s="456">
        <v>0</v>
      </c>
      <c r="L1019" s="456">
        <v>0</v>
      </c>
      <c r="M1019" s="456">
        <v>0</v>
      </c>
      <c r="N1019" s="456">
        <v>0</v>
      </c>
      <c r="O1019" s="458"/>
      <c r="P1019" s="460"/>
    </row>
    <row r="1020" spans="1:16" s="170" customFormat="1" hidden="1" x14ac:dyDescent="0.2">
      <c r="A1020" s="650"/>
      <c r="B1020" s="651"/>
      <c r="C1020" s="646"/>
      <c r="D1020" s="646" t="s">
        <v>543</v>
      </c>
      <c r="E1020" s="547" t="s">
        <v>139</v>
      </c>
      <c r="F1020" s="456">
        <v>3019200</v>
      </c>
      <c r="G1020" s="457">
        <v>3019200</v>
      </c>
      <c r="H1020" s="456">
        <v>0</v>
      </c>
      <c r="I1020" s="456">
        <v>0</v>
      </c>
      <c r="J1020" s="457">
        <v>0</v>
      </c>
      <c r="K1020" s="456">
        <v>0</v>
      </c>
      <c r="L1020" s="456">
        <v>0</v>
      </c>
      <c r="M1020" s="456">
        <v>0</v>
      </c>
      <c r="N1020" s="456">
        <v>0</v>
      </c>
      <c r="O1020" s="458"/>
      <c r="P1020" s="460"/>
    </row>
    <row r="1021" spans="1:16" s="170" customFormat="1" hidden="1" x14ac:dyDescent="0.2">
      <c r="A1021" s="650"/>
      <c r="B1021" s="651"/>
      <c r="C1021" s="646"/>
      <c r="D1021" s="646" t="s">
        <v>543</v>
      </c>
      <c r="E1021" s="547" t="s">
        <v>126</v>
      </c>
      <c r="F1021" s="456">
        <v>58737885</v>
      </c>
      <c r="G1021" s="457">
        <v>58737885</v>
      </c>
      <c r="H1021" s="456">
        <v>0</v>
      </c>
      <c r="I1021" s="456">
        <v>0</v>
      </c>
      <c r="J1021" s="457">
        <v>0</v>
      </c>
      <c r="K1021" s="456">
        <v>0</v>
      </c>
      <c r="L1021" s="456">
        <v>0</v>
      </c>
      <c r="M1021" s="456">
        <v>0</v>
      </c>
      <c r="N1021" s="456">
        <v>0</v>
      </c>
      <c r="O1021" s="458"/>
      <c r="P1021" s="460"/>
    </row>
    <row r="1022" spans="1:16" s="170" customFormat="1" hidden="1" x14ac:dyDescent="0.2">
      <c r="A1022" s="650"/>
      <c r="B1022" s="651"/>
      <c r="C1022" s="646" t="s">
        <v>544</v>
      </c>
      <c r="D1022" s="646" t="s">
        <v>545</v>
      </c>
      <c r="E1022" s="547" t="s">
        <v>124</v>
      </c>
      <c r="F1022" s="456">
        <v>121556366</v>
      </c>
      <c r="G1022" s="457">
        <v>121556366</v>
      </c>
      <c r="H1022" s="456">
        <v>0</v>
      </c>
      <c r="I1022" s="456">
        <v>0</v>
      </c>
      <c r="J1022" s="457">
        <v>0</v>
      </c>
      <c r="K1022" s="456">
        <v>0</v>
      </c>
      <c r="L1022" s="456">
        <v>0</v>
      </c>
      <c r="M1022" s="456">
        <v>0</v>
      </c>
      <c r="N1022" s="456">
        <v>0</v>
      </c>
      <c r="O1022" s="458"/>
      <c r="P1022" s="460"/>
    </row>
    <row r="1023" spans="1:16" s="170" customFormat="1" hidden="1" x14ac:dyDescent="0.2">
      <c r="A1023" s="650"/>
      <c r="B1023" s="651"/>
      <c r="C1023" s="646"/>
      <c r="D1023" s="646" t="s">
        <v>545</v>
      </c>
      <c r="E1023" s="547" t="s">
        <v>136</v>
      </c>
      <c r="F1023" s="456">
        <v>276297916</v>
      </c>
      <c r="G1023" s="457">
        <v>276297916</v>
      </c>
      <c r="H1023" s="456">
        <v>0</v>
      </c>
      <c r="I1023" s="456">
        <v>0</v>
      </c>
      <c r="J1023" s="457">
        <v>0</v>
      </c>
      <c r="K1023" s="456">
        <v>0</v>
      </c>
      <c r="L1023" s="456">
        <v>0</v>
      </c>
      <c r="M1023" s="456">
        <v>0</v>
      </c>
      <c r="N1023" s="456">
        <v>0</v>
      </c>
      <c r="O1023" s="458"/>
      <c r="P1023" s="460"/>
    </row>
    <row r="1024" spans="1:16" s="170" customFormat="1" hidden="1" x14ac:dyDescent="0.2">
      <c r="A1024" s="650"/>
      <c r="B1024" s="651"/>
      <c r="C1024" s="646"/>
      <c r="D1024" s="646" t="s">
        <v>545</v>
      </c>
      <c r="E1024" s="547" t="s">
        <v>125</v>
      </c>
      <c r="F1024" s="456">
        <v>557650</v>
      </c>
      <c r="G1024" s="457">
        <v>557650</v>
      </c>
      <c r="H1024" s="456">
        <v>0</v>
      </c>
      <c r="I1024" s="456">
        <v>0</v>
      </c>
      <c r="J1024" s="457">
        <v>0</v>
      </c>
      <c r="K1024" s="456">
        <v>0</v>
      </c>
      <c r="L1024" s="456">
        <v>0</v>
      </c>
      <c r="M1024" s="456">
        <v>0</v>
      </c>
      <c r="N1024" s="456">
        <v>0</v>
      </c>
      <c r="O1024" s="458"/>
      <c r="P1024" s="460"/>
    </row>
    <row r="1025" spans="1:16" s="170" customFormat="1" hidden="1" x14ac:dyDescent="0.2">
      <c r="A1025" s="650"/>
      <c r="B1025" s="651"/>
      <c r="C1025" s="646"/>
      <c r="D1025" s="646" t="s">
        <v>545</v>
      </c>
      <c r="E1025" s="547" t="s">
        <v>130</v>
      </c>
      <c r="F1025" s="456">
        <v>11532228</v>
      </c>
      <c r="G1025" s="457">
        <v>11532228</v>
      </c>
      <c r="H1025" s="456">
        <v>0</v>
      </c>
      <c r="I1025" s="456">
        <v>0</v>
      </c>
      <c r="J1025" s="457">
        <v>0</v>
      </c>
      <c r="K1025" s="456">
        <v>0</v>
      </c>
      <c r="L1025" s="456">
        <v>0</v>
      </c>
      <c r="M1025" s="456">
        <v>0</v>
      </c>
      <c r="N1025" s="456">
        <v>0</v>
      </c>
      <c r="O1025" s="458"/>
      <c r="P1025" s="460"/>
    </row>
    <row r="1026" spans="1:16" s="170" customFormat="1" hidden="1" x14ac:dyDescent="0.2">
      <c r="A1026" s="650"/>
      <c r="B1026" s="651"/>
      <c r="C1026" s="646"/>
      <c r="D1026" s="646" t="s">
        <v>545</v>
      </c>
      <c r="E1026" s="547" t="s">
        <v>139</v>
      </c>
      <c r="F1026" s="456">
        <v>2795741</v>
      </c>
      <c r="G1026" s="457">
        <v>2795741</v>
      </c>
      <c r="H1026" s="456">
        <v>0</v>
      </c>
      <c r="I1026" s="456">
        <v>0</v>
      </c>
      <c r="J1026" s="457">
        <v>0</v>
      </c>
      <c r="K1026" s="456">
        <v>0</v>
      </c>
      <c r="L1026" s="456">
        <v>0</v>
      </c>
      <c r="M1026" s="456">
        <v>0</v>
      </c>
      <c r="N1026" s="456">
        <v>0</v>
      </c>
      <c r="O1026" s="458"/>
      <c r="P1026" s="460"/>
    </row>
    <row r="1027" spans="1:16" s="170" customFormat="1" hidden="1" x14ac:dyDescent="0.2">
      <c r="A1027" s="650"/>
      <c r="B1027" s="651"/>
      <c r="C1027" s="646"/>
      <c r="D1027" s="646" t="s">
        <v>545</v>
      </c>
      <c r="E1027" s="547" t="s">
        <v>126</v>
      </c>
      <c r="F1027" s="456">
        <v>48733626</v>
      </c>
      <c r="G1027" s="457">
        <v>48733626</v>
      </c>
      <c r="H1027" s="456">
        <v>0</v>
      </c>
      <c r="I1027" s="456">
        <v>0</v>
      </c>
      <c r="J1027" s="457">
        <v>0</v>
      </c>
      <c r="K1027" s="456">
        <v>0</v>
      </c>
      <c r="L1027" s="456">
        <v>0</v>
      </c>
      <c r="M1027" s="456">
        <v>0</v>
      </c>
      <c r="N1027" s="456">
        <v>0</v>
      </c>
      <c r="O1027" s="458"/>
      <c r="P1027" s="460"/>
    </row>
    <row r="1028" spans="1:16" s="170" customFormat="1" hidden="1" x14ac:dyDescent="0.2">
      <c r="A1028" s="650"/>
      <c r="B1028" s="651"/>
      <c r="C1028" s="646" t="s">
        <v>546</v>
      </c>
      <c r="D1028" s="646" t="s">
        <v>3064</v>
      </c>
      <c r="E1028" s="547" t="s">
        <v>124</v>
      </c>
      <c r="F1028" s="456">
        <v>350728400</v>
      </c>
      <c r="G1028" s="457">
        <v>350728400</v>
      </c>
      <c r="H1028" s="456">
        <v>0</v>
      </c>
      <c r="I1028" s="456">
        <v>0</v>
      </c>
      <c r="J1028" s="457">
        <v>0</v>
      </c>
      <c r="K1028" s="456">
        <v>0</v>
      </c>
      <c r="L1028" s="456">
        <v>0</v>
      </c>
      <c r="M1028" s="456">
        <v>0</v>
      </c>
      <c r="N1028" s="456">
        <v>0</v>
      </c>
      <c r="O1028" s="458"/>
      <c r="P1028" s="460"/>
    </row>
    <row r="1029" spans="1:16" s="170" customFormat="1" hidden="1" x14ac:dyDescent="0.2">
      <c r="A1029" s="650"/>
      <c r="B1029" s="651"/>
      <c r="C1029" s="646"/>
      <c r="D1029" s="646" t="s">
        <v>3064</v>
      </c>
      <c r="E1029" s="547" t="s">
        <v>136</v>
      </c>
      <c r="F1029" s="456">
        <v>179449795</v>
      </c>
      <c r="G1029" s="457">
        <v>179449795</v>
      </c>
      <c r="H1029" s="456">
        <v>0</v>
      </c>
      <c r="I1029" s="456">
        <v>0</v>
      </c>
      <c r="J1029" s="457">
        <v>0</v>
      </c>
      <c r="K1029" s="456">
        <v>0</v>
      </c>
      <c r="L1029" s="456">
        <v>0</v>
      </c>
      <c r="M1029" s="456">
        <v>0</v>
      </c>
      <c r="N1029" s="456">
        <v>0</v>
      </c>
      <c r="O1029" s="458"/>
      <c r="P1029" s="460"/>
    </row>
    <row r="1030" spans="1:16" s="170" customFormat="1" hidden="1" x14ac:dyDescent="0.2">
      <c r="A1030" s="650"/>
      <c r="B1030" s="651"/>
      <c r="C1030" s="646"/>
      <c r="D1030" s="646" t="s">
        <v>3064</v>
      </c>
      <c r="E1030" s="547" t="s">
        <v>125</v>
      </c>
      <c r="F1030" s="456">
        <v>758798</v>
      </c>
      <c r="G1030" s="457">
        <v>758798</v>
      </c>
      <c r="H1030" s="456">
        <v>0</v>
      </c>
      <c r="I1030" s="456">
        <v>0</v>
      </c>
      <c r="J1030" s="457">
        <v>0</v>
      </c>
      <c r="K1030" s="456">
        <v>0</v>
      </c>
      <c r="L1030" s="456">
        <v>0</v>
      </c>
      <c r="M1030" s="456">
        <v>0</v>
      </c>
      <c r="N1030" s="456">
        <v>0</v>
      </c>
      <c r="O1030" s="458"/>
      <c r="P1030" s="460"/>
    </row>
    <row r="1031" spans="1:16" s="170" customFormat="1" hidden="1" x14ac:dyDescent="0.2">
      <c r="A1031" s="650"/>
      <c r="B1031" s="651"/>
      <c r="C1031" s="646" t="s">
        <v>547</v>
      </c>
      <c r="D1031" s="646" t="s">
        <v>548</v>
      </c>
      <c r="E1031" s="547" t="s">
        <v>124</v>
      </c>
      <c r="F1031" s="456">
        <v>171500000</v>
      </c>
      <c r="G1031" s="457">
        <v>171500000</v>
      </c>
      <c r="H1031" s="456">
        <v>0</v>
      </c>
      <c r="I1031" s="456">
        <v>0</v>
      </c>
      <c r="J1031" s="457">
        <v>0</v>
      </c>
      <c r="K1031" s="456">
        <v>0</v>
      </c>
      <c r="L1031" s="456">
        <v>0</v>
      </c>
      <c r="M1031" s="456">
        <v>0</v>
      </c>
      <c r="N1031" s="456">
        <v>0</v>
      </c>
      <c r="O1031" s="458"/>
      <c r="P1031" s="460"/>
    </row>
    <row r="1032" spans="1:16" s="170" customFormat="1" hidden="1" x14ac:dyDescent="0.2">
      <c r="A1032" s="650"/>
      <c r="B1032" s="651"/>
      <c r="C1032" s="646"/>
      <c r="D1032" s="646" t="s">
        <v>548</v>
      </c>
      <c r="E1032" s="547" t="s">
        <v>136</v>
      </c>
      <c r="F1032" s="456">
        <v>348071035</v>
      </c>
      <c r="G1032" s="457">
        <v>348071035</v>
      </c>
      <c r="H1032" s="456">
        <v>0</v>
      </c>
      <c r="I1032" s="456">
        <v>0</v>
      </c>
      <c r="J1032" s="457">
        <v>0</v>
      </c>
      <c r="K1032" s="456">
        <v>0</v>
      </c>
      <c r="L1032" s="456">
        <v>0</v>
      </c>
      <c r="M1032" s="456">
        <v>0</v>
      </c>
      <c r="N1032" s="456">
        <v>0</v>
      </c>
      <c r="O1032" s="458"/>
      <c r="P1032" s="460"/>
    </row>
    <row r="1033" spans="1:16" s="170" customFormat="1" hidden="1" x14ac:dyDescent="0.2">
      <c r="A1033" s="650"/>
      <c r="B1033" s="651"/>
      <c r="C1033" s="646"/>
      <c r="D1033" s="646" t="s">
        <v>548</v>
      </c>
      <c r="E1033" s="547" t="s">
        <v>125</v>
      </c>
      <c r="F1033" s="456">
        <v>636811</v>
      </c>
      <c r="G1033" s="457">
        <v>636811</v>
      </c>
      <c r="H1033" s="456">
        <v>0</v>
      </c>
      <c r="I1033" s="456">
        <v>0</v>
      </c>
      <c r="J1033" s="457">
        <v>0</v>
      </c>
      <c r="K1033" s="456">
        <v>0</v>
      </c>
      <c r="L1033" s="456">
        <v>0</v>
      </c>
      <c r="M1033" s="456">
        <v>0</v>
      </c>
      <c r="N1033" s="456">
        <v>0</v>
      </c>
      <c r="O1033" s="458"/>
      <c r="P1033" s="460"/>
    </row>
    <row r="1034" spans="1:16" s="170" customFormat="1" hidden="1" x14ac:dyDescent="0.2">
      <c r="A1034" s="650"/>
      <c r="B1034" s="651"/>
      <c r="C1034" s="646" t="s">
        <v>549</v>
      </c>
      <c r="D1034" s="646" t="s">
        <v>550</v>
      </c>
      <c r="E1034" s="547" t="s">
        <v>124</v>
      </c>
      <c r="F1034" s="456">
        <v>149896000</v>
      </c>
      <c r="G1034" s="457">
        <v>149896000</v>
      </c>
      <c r="H1034" s="456">
        <v>0</v>
      </c>
      <c r="I1034" s="456">
        <v>0</v>
      </c>
      <c r="J1034" s="457">
        <v>0</v>
      </c>
      <c r="K1034" s="456">
        <v>0</v>
      </c>
      <c r="L1034" s="456">
        <v>0</v>
      </c>
      <c r="M1034" s="456">
        <v>0</v>
      </c>
      <c r="N1034" s="456">
        <v>0</v>
      </c>
      <c r="O1034" s="458"/>
      <c r="P1034" s="460"/>
    </row>
    <row r="1035" spans="1:16" s="170" customFormat="1" hidden="1" x14ac:dyDescent="0.2">
      <c r="A1035" s="650"/>
      <c r="B1035" s="651"/>
      <c r="C1035" s="646"/>
      <c r="D1035" s="646" t="s">
        <v>550</v>
      </c>
      <c r="E1035" s="547" t="s">
        <v>136</v>
      </c>
      <c r="F1035" s="456">
        <v>304766661</v>
      </c>
      <c r="G1035" s="457">
        <v>304766661</v>
      </c>
      <c r="H1035" s="456">
        <v>0</v>
      </c>
      <c r="I1035" s="456">
        <v>0</v>
      </c>
      <c r="J1035" s="457">
        <v>0</v>
      </c>
      <c r="K1035" s="456">
        <v>0</v>
      </c>
      <c r="L1035" s="456">
        <v>0</v>
      </c>
      <c r="M1035" s="456">
        <v>0</v>
      </c>
      <c r="N1035" s="456">
        <v>0</v>
      </c>
      <c r="O1035" s="458"/>
      <c r="P1035" s="460"/>
    </row>
    <row r="1036" spans="1:16" s="170" customFormat="1" hidden="1" x14ac:dyDescent="0.2">
      <c r="A1036" s="650"/>
      <c r="B1036" s="651"/>
      <c r="C1036" s="646"/>
      <c r="D1036" s="646" t="s">
        <v>550</v>
      </c>
      <c r="E1036" s="547" t="s">
        <v>125</v>
      </c>
      <c r="F1036" s="456">
        <v>606207</v>
      </c>
      <c r="G1036" s="457">
        <v>606207</v>
      </c>
      <c r="H1036" s="456">
        <v>0</v>
      </c>
      <c r="I1036" s="456">
        <v>0</v>
      </c>
      <c r="J1036" s="457">
        <v>0</v>
      </c>
      <c r="K1036" s="456">
        <v>0</v>
      </c>
      <c r="L1036" s="456">
        <v>0</v>
      </c>
      <c r="M1036" s="456">
        <v>0</v>
      </c>
      <c r="N1036" s="456">
        <v>0</v>
      </c>
      <c r="O1036" s="458"/>
      <c r="P1036" s="460"/>
    </row>
    <row r="1037" spans="1:16" s="170" customFormat="1" hidden="1" x14ac:dyDescent="0.2">
      <c r="A1037" s="650"/>
      <c r="B1037" s="651"/>
      <c r="C1037" s="646" t="s">
        <v>551</v>
      </c>
      <c r="D1037" s="646" t="s">
        <v>3065</v>
      </c>
      <c r="E1037" s="547" t="s">
        <v>124</v>
      </c>
      <c r="F1037" s="456">
        <v>133600015</v>
      </c>
      <c r="G1037" s="457">
        <v>133600015</v>
      </c>
      <c r="H1037" s="456">
        <v>0</v>
      </c>
      <c r="I1037" s="456">
        <v>0</v>
      </c>
      <c r="J1037" s="457">
        <v>0</v>
      </c>
      <c r="K1037" s="456">
        <v>0</v>
      </c>
      <c r="L1037" s="456">
        <v>0</v>
      </c>
      <c r="M1037" s="456">
        <v>0</v>
      </c>
      <c r="N1037" s="456">
        <v>0</v>
      </c>
      <c r="O1037" s="458"/>
      <c r="P1037" s="460"/>
    </row>
    <row r="1038" spans="1:16" s="170" customFormat="1" hidden="1" x14ac:dyDescent="0.2">
      <c r="A1038" s="650"/>
      <c r="B1038" s="651"/>
      <c r="C1038" s="646"/>
      <c r="D1038" s="646" t="s">
        <v>3065</v>
      </c>
      <c r="E1038" s="547" t="s">
        <v>136</v>
      </c>
      <c r="F1038" s="456">
        <v>307457581</v>
      </c>
      <c r="G1038" s="457">
        <v>307457581</v>
      </c>
      <c r="H1038" s="456">
        <v>0</v>
      </c>
      <c r="I1038" s="456">
        <v>0</v>
      </c>
      <c r="J1038" s="457">
        <v>0</v>
      </c>
      <c r="K1038" s="456">
        <v>0</v>
      </c>
      <c r="L1038" s="456">
        <v>0</v>
      </c>
      <c r="M1038" s="456">
        <v>0</v>
      </c>
      <c r="N1038" s="456">
        <v>0</v>
      </c>
      <c r="O1038" s="458"/>
      <c r="P1038" s="460"/>
    </row>
    <row r="1039" spans="1:16" s="170" customFormat="1" hidden="1" x14ac:dyDescent="0.2">
      <c r="A1039" s="650"/>
      <c r="B1039" s="651"/>
      <c r="C1039" s="646"/>
      <c r="D1039" s="646" t="s">
        <v>3065</v>
      </c>
      <c r="E1039" s="547" t="s">
        <v>125</v>
      </c>
      <c r="F1039" s="456">
        <v>416043</v>
      </c>
      <c r="G1039" s="457">
        <v>416043</v>
      </c>
      <c r="H1039" s="456">
        <v>0</v>
      </c>
      <c r="I1039" s="456">
        <v>0</v>
      </c>
      <c r="J1039" s="457">
        <v>0</v>
      </c>
      <c r="K1039" s="456">
        <v>0</v>
      </c>
      <c r="L1039" s="456">
        <v>0</v>
      </c>
      <c r="M1039" s="456">
        <v>0</v>
      </c>
      <c r="N1039" s="456">
        <v>0</v>
      </c>
      <c r="O1039" s="458"/>
      <c r="P1039" s="460"/>
    </row>
    <row r="1040" spans="1:16" s="170" customFormat="1" hidden="1" x14ac:dyDescent="0.2">
      <c r="A1040" s="650"/>
      <c r="B1040" s="651"/>
      <c r="C1040" s="646"/>
      <c r="D1040" s="646" t="s">
        <v>3065</v>
      </c>
      <c r="E1040" s="547" t="s">
        <v>130</v>
      </c>
      <c r="F1040" s="456">
        <v>809285</v>
      </c>
      <c r="G1040" s="457">
        <v>809285</v>
      </c>
      <c r="H1040" s="456">
        <v>0</v>
      </c>
      <c r="I1040" s="456">
        <v>0</v>
      </c>
      <c r="J1040" s="457">
        <v>0</v>
      </c>
      <c r="K1040" s="456">
        <v>0</v>
      </c>
      <c r="L1040" s="456">
        <v>0</v>
      </c>
      <c r="M1040" s="456">
        <v>0</v>
      </c>
      <c r="N1040" s="456">
        <v>0</v>
      </c>
      <c r="O1040" s="458"/>
      <c r="P1040" s="460"/>
    </row>
    <row r="1041" spans="1:16" s="170" customFormat="1" hidden="1" x14ac:dyDescent="0.2">
      <c r="A1041" s="650"/>
      <c r="B1041" s="651"/>
      <c r="C1041" s="646" t="s">
        <v>552</v>
      </c>
      <c r="D1041" s="646" t="s">
        <v>3421</v>
      </c>
      <c r="E1041" s="547" t="s">
        <v>124</v>
      </c>
      <c r="F1041" s="456">
        <v>146236000</v>
      </c>
      <c r="G1041" s="457">
        <v>146236000</v>
      </c>
      <c r="H1041" s="456">
        <v>0</v>
      </c>
      <c r="I1041" s="456">
        <v>0</v>
      </c>
      <c r="J1041" s="457">
        <v>0</v>
      </c>
      <c r="K1041" s="456">
        <v>0</v>
      </c>
      <c r="L1041" s="456">
        <v>0</v>
      </c>
      <c r="M1041" s="456">
        <v>0</v>
      </c>
      <c r="N1041" s="456">
        <v>0</v>
      </c>
      <c r="O1041" s="458"/>
      <c r="P1041" s="460"/>
    </row>
    <row r="1042" spans="1:16" s="170" customFormat="1" hidden="1" x14ac:dyDescent="0.2">
      <c r="A1042" s="650"/>
      <c r="B1042" s="651"/>
      <c r="C1042" s="646"/>
      <c r="D1042" s="646" t="s">
        <v>3421</v>
      </c>
      <c r="E1042" s="547" t="s">
        <v>136</v>
      </c>
      <c r="F1042" s="456">
        <v>275712523</v>
      </c>
      <c r="G1042" s="457">
        <v>275712523</v>
      </c>
      <c r="H1042" s="456">
        <v>0</v>
      </c>
      <c r="I1042" s="456">
        <v>0</v>
      </c>
      <c r="J1042" s="457">
        <v>0</v>
      </c>
      <c r="K1042" s="456">
        <v>0</v>
      </c>
      <c r="L1042" s="456">
        <v>0</v>
      </c>
      <c r="M1042" s="456">
        <v>0</v>
      </c>
      <c r="N1042" s="456">
        <v>0</v>
      </c>
      <c r="O1042" s="458"/>
      <c r="P1042" s="460"/>
    </row>
    <row r="1043" spans="1:16" s="170" customFormat="1" hidden="1" x14ac:dyDescent="0.2">
      <c r="A1043" s="650"/>
      <c r="B1043" s="651"/>
      <c r="C1043" s="646"/>
      <c r="D1043" s="646" t="s">
        <v>3421</v>
      </c>
      <c r="E1043" s="547" t="s">
        <v>125</v>
      </c>
      <c r="F1043" s="456">
        <v>635768</v>
      </c>
      <c r="G1043" s="457">
        <v>635768</v>
      </c>
      <c r="H1043" s="456">
        <v>0</v>
      </c>
      <c r="I1043" s="456">
        <v>0</v>
      </c>
      <c r="J1043" s="457">
        <v>0</v>
      </c>
      <c r="K1043" s="456">
        <v>0</v>
      </c>
      <c r="L1043" s="456">
        <v>0</v>
      </c>
      <c r="M1043" s="456">
        <v>0</v>
      </c>
      <c r="N1043" s="456">
        <v>0</v>
      </c>
      <c r="O1043" s="458"/>
      <c r="P1043" s="460"/>
    </row>
    <row r="1044" spans="1:16" s="170" customFormat="1" hidden="1" x14ac:dyDescent="0.2">
      <c r="A1044" s="650"/>
      <c r="B1044" s="651"/>
      <c r="C1044" s="646"/>
      <c r="D1044" s="646" t="s">
        <v>3421</v>
      </c>
      <c r="E1044" s="547" t="s">
        <v>139</v>
      </c>
      <c r="F1044" s="456">
        <v>661710</v>
      </c>
      <c r="G1044" s="457">
        <v>661710</v>
      </c>
      <c r="H1044" s="456">
        <v>0</v>
      </c>
      <c r="I1044" s="456">
        <v>0</v>
      </c>
      <c r="J1044" s="457">
        <v>0</v>
      </c>
      <c r="K1044" s="456">
        <v>0</v>
      </c>
      <c r="L1044" s="456">
        <v>0</v>
      </c>
      <c r="M1044" s="456">
        <v>0</v>
      </c>
      <c r="N1044" s="456">
        <v>0</v>
      </c>
      <c r="O1044" s="458"/>
      <c r="P1044" s="460"/>
    </row>
    <row r="1045" spans="1:16" s="170" customFormat="1" hidden="1" x14ac:dyDescent="0.2">
      <c r="A1045" s="650"/>
      <c r="B1045" s="651"/>
      <c r="C1045" s="646" t="s">
        <v>553</v>
      </c>
      <c r="D1045" s="646" t="s">
        <v>554</v>
      </c>
      <c r="E1045" s="547" t="s">
        <v>124</v>
      </c>
      <c r="F1045" s="456">
        <v>130750000</v>
      </c>
      <c r="G1045" s="457">
        <v>130750000</v>
      </c>
      <c r="H1045" s="456">
        <v>0</v>
      </c>
      <c r="I1045" s="456">
        <v>0</v>
      </c>
      <c r="J1045" s="457">
        <v>0</v>
      </c>
      <c r="K1045" s="456">
        <v>0</v>
      </c>
      <c r="L1045" s="456">
        <v>0</v>
      </c>
      <c r="M1045" s="456">
        <v>0</v>
      </c>
      <c r="N1045" s="456">
        <v>0</v>
      </c>
      <c r="O1045" s="458"/>
      <c r="P1045" s="460"/>
    </row>
    <row r="1046" spans="1:16" s="170" customFormat="1" hidden="1" x14ac:dyDescent="0.2">
      <c r="A1046" s="650"/>
      <c r="B1046" s="651"/>
      <c r="C1046" s="646"/>
      <c r="D1046" s="646" t="s">
        <v>554</v>
      </c>
      <c r="E1046" s="547" t="s">
        <v>136</v>
      </c>
      <c r="F1046" s="456">
        <v>303036841</v>
      </c>
      <c r="G1046" s="457">
        <v>303036841</v>
      </c>
      <c r="H1046" s="456">
        <v>0</v>
      </c>
      <c r="I1046" s="456">
        <v>0</v>
      </c>
      <c r="J1046" s="457">
        <v>0</v>
      </c>
      <c r="K1046" s="456">
        <v>0</v>
      </c>
      <c r="L1046" s="456">
        <v>0</v>
      </c>
      <c r="M1046" s="456">
        <v>0</v>
      </c>
      <c r="N1046" s="456">
        <v>0</v>
      </c>
      <c r="O1046" s="458"/>
      <c r="P1046" s="460"/>
    </row>
    <row r="1047" spans="1:16" s="170" customFormat="1" hidden="1" x14ac:dyDescent="0.2">
      <c r="A1047" s="650"/>
      <c r="B1047" s="651"/>
      <c r="C1047" s="646"/>
      <c r="D1047" s="646" t="s">
        <v>554</v>
      </c>
      <c r="E1047" s="547" t="s">
        <v>125</v>
      </c>
      <c r="F1047" s="456">
        <v>625320</v>
      </c>
      <c r="G1047" s="457">
        <v>625320</v>
      </c>
      <c r="H1047" s="456">
        <v>0</v>
      </c>
      <c r="I1047" s="456">
        <v>0</v>
      </c>
      <c r="J1047" s="457">
        <v>0</v>
      </c>
      <c r="K1047" s="456">
        <v>0</v>
      </c>
      <c r="L1047" s="456">
        <v>0</v>
      </c>
      <c r="M1047" s="456">
        <v>0</v>
      </c>
      <c r="N1047" s="456">
        <v>0</v>
      </c>
      <c r="O1047" s="458"/>
      <c r="P1047" s="460"/>
    </row>
    <row r="1048" spans="1:16" s="170" customFormat="1" hidden="1" x14ac:dyDescent="0.2">
      <c r="A1048" s="650"/>
      <c r="B1048" s="651"/>
      <c r="C1048" s="646"/>
      <c r="D1048" s="646" t="s">
        <v>554</v>
      </c>
      <c r="E1048" s="547" t="s">
        <v>183</v>
      </c>
      <c r="F1048" s="456">
        <v>924000</v>
      </c>
      <c r="G1048" s="457">
        <v>924000</v>
      </c>
      <c r="H1048" s="456">
        <v>0</v>
      </c>
      <c r="I1048" s="456">
        <v>0</v>
      </c>
      <c r="J1048" s="457">
        <v>0</v>
      </c>
      <c r="K1048" s="456">
        <v>0</v>
      </c>
      <c r="L1048" s="456">
        <v>0</v>
      </c>
      <c r="M1048" s="456">
        <v>0</v>
      </c>
      <c r="N1048" s="456">
        <v>0</v>
      </c>
      <c r="O1048" s="458"/>
      <c r="P1048" s="460"/>
    </row>
    <row r="1049" spans="1:16" s="170" customFormat="1" hidden="1" x14ac:dyDescent="0.2">
      <c r="A1049" s="650"/>
      <c r="B1049" s="651"/>
      <c r="C1049" s="646" t="s">
        <v>555</v>
      </c>
      <c r="D1049" s="646" t="s">
        <v>556</v>
      </c>
      <c r="E1049" s="547" t="s">
        <v>124</v>
      </c>
      <c r="F1049" s="456">
        <v>168057383</v>
      </c>
      <c r="G1049" s="457">
        <v>168057383</v>
      </c>
      <c r="H1049" s="456">
        <v>0</v>
      </c>
      <c r="I1049" s="456">
        <v>0</v>
      </c>
      <c r="J1049" s="457">
        <v>0</v>
      </c>
      <c r="K1049" s="456">
        <v>0</v>
      </c>
      <c r="L1049" s="456">
        <v>0</v>
      </c>
      <c r="M1049" s="456">
        <v>0</v>
      </c>
      <c r="N1049" s="456">
        <v>0</v>
      </c>
      <c r="O1049" s="458"/>
      <c r="P1049" s="460"/>
    </row>
    <row r="1050" spans="1:16" s="170" customFormat="1" hidden="1" x14ac:dyDescent="0.2">
      <c r="A1050" s="650"/>
      <c r="B1050" s="651"/>
      <c r="C1050" s="646"/>
      <c r="D1050" s="646" t="s">
        <v>556</v>
      </c>
      <c r="E1050" s="547" t="s">
        <v>136</v>
      </c>
      <c r="F1050" s="456">
        <v>348255707</v>
      </c>
      <c r="G1050" s="457">
        <v>348255707</v>
      </c>
      <c r="H1050" s="456">
        <v>0</v>
      </c>
      <c r="I1050" s="456">
        <v>0</v>
      </c>
      <c r="J1050" s="457">
        <v>0</v>
      </c>
      <c r="K1050" s="456">
        <v>0</v>
      </c>
      <c r="L1050" s="456">
        <v>0</v>
      </c>
      <c r="M1050" s="456">
        <v>0</v>
      </c>
      <c r="N1050" s="456">
        <v>0</v>
      </c>
      <c r="O1050" s="458"/>
      <c r="P1050" s="460"/>
    </row>
    <row r="1051" spans="1:16" s="170" customFormat="1" hidden="1" x14ac:dyDescent="0.2">
      <c r="A1051" s="650"/>
      <c r="B1051" s="651"/>
      <c r="C1051" s="646"/>
      <c r="D1051" s="646" t="s">
        <v>556</v>
      </c>
      <c r="E1051" s="547" t="s">
        <v>125</v>
      </c>
      <c r="F1051" s="456">
        <v>698905</v>
      </c>
      <c r="G1051" s="457">
        <v>698905</v>
      </c>
      <c r="H1051" s="456">
        <v>0</v>
      </c>
      <c r="I1051" s="456">
        <v>0</v>
      </c>
      <c r="J1051" s="457">
        <v>0</v>
      </c>
      <c r="K1051" s="456">
        <v>0</v>
      </c>
      <c r="L1051" s="456">
        <v>0</v>
      </c>
      <c r="M1051" s="456">
        <v>0</v>
      </c>
      <c r="N1051" s="456">
        <v>0</v>
      </c>
      <c r="O1051" s="458"/>
      <c r="P1051" s="460"/>
    </row>
    <row r="1052" spans="1:16" s="170" customFormat="1" hidden="1" x14ac:dyDescent="0.2">
      <c r="A1052" s="650"/>
      <c r="B1052" s="651"/>
      <c r="C1052" s="646"/>
      <c r="D1052" s="646" t="s">
        <v>556</v>
      </c>
      <c r="E1052" s="547" t="s">
        <v>130</v>
      </c>
      <c r="F1052" s="456">
        <v>262617</v>
      </c>
      <c r="G1052" s="457">
        <v>262617</v>
      </c>
      <c r="H1052" s="456">
        <v>0</v>
      </c>
      <c r="I1052" s="456">
        <v>0</v>
      </c>
      <c r="J1052" s="457">
        <v>0</v>
      </c>
      <c r="K1052" s="456">
        <v>0</v>
      </c>
      <c r="L1052" s="456">
        <v>0</v>
      </c>
      <c r="M1052" s="456">
        <v>0</v>
      </c>
      <c r="N1052" s="456">
        <v>0</v>
      </c>
      <c r="O1052" s="458"/>
      <c r="P1052" s="460"/>
    </row>
    <row r="1053" spans="1:16" s="170" customFormat="1" hidden="1" x14ac:dyDescent="0.2">
      <c r="A1053" s="650"/>
      <c r="B1053" s="651"/>
      <c r="C1053" s="646" t="s">
        <v>557</v>
      </c>
      <c r="D1053" s="646" t="s">
        <v>558</v>
      </c>
      <c r="E1053" s="547" t="s">
        <v>124</v>
      </c>
      <c r="F1053" s="456">
        <v>161924012</v>
      </c>
      <c r="G1053" s="457">
        <v>161924012</v>
      </c>
      <c r="H1053" s="456">
        <v>0</v>
      </c>
      <c r="I1053" s="456">
        <v>0</v>
      </c>
      <c r="J1053" s="457">
        <v>0</v>
      </c>
      <c r="K1053" s="456">
        <v>0</v>
      </c>
      <c r="L1053" s="456">
        <v>0</v>
      </c>
      <c r="M1053" s="456">
        <v>0</v>
      </c>
      <c r="N1053" s="456">
        <v>0</v>
      </c>
      <c r="O1053" s="458"/>
      <c r="P1053" s="460"/>
    </row>
    <row r="1054" spans="1:16" s="170" customFormat="1" hidden="1" x14ac:dyDescent="0.2">
      <c r="A1054" s="650"/>
      <c r="B1054" s="651"/>
      <c r="C1054" s="646"/>
      <c r="D1054" s="646" t="s">
        <v>558</v>
      </c>
      <c r="E1054" s="547" t="s">
        <v>136</v>
      </c>
      <c r="F1054" s="456">
        <v>359558769</v>
      </c>
      <c r="G1054" s="457">
        <v>359558769</v>
      </c>
      <c r="H1054" s="456">
        <v>0</v>
      </c>
      <c r="I1054" s="456">
        <v>0</v>
      </c>
      <c r="J1054" s="457">
        <v>0</v>
      </c>
      <c r="K1054" s="456">
        <v>0</v>
      </c>
      <c r="L1054" s="456">
        <v>0</v>
      </c>
      <c r="M1054" s="456">
        <v>0</v>
      </c>
      <c r="N1054" s="456">
        <v>0</v>
      </c>
      <c r="O1054" s="458"/>
      <c r="P1054" s="460"/>
    </row>
    <row r="1055" spans="1:16" s="170" customFormat="1" hidden="1" x14ac:dyDescent="0.2">
      <c r="A1055" s="650"/>
      <c r="B1055" s="651"/>
      <c r="C1055" s="646"/>
      <c r="D1055" s="646" t="s">
        <v>558</v>
      </c>
      <c r="E1055" s="547" t="s">
        <v>125</v>
      </c>
      <c r="F1055" s="456">
        <v>406112</v>
      </c>
      <c r="G1055" s="457">
        <v>406112</v>
      </c>
      <c r="H1055" s="456">
        <v>0</v>
      </c>
      <c r="I1055" s="456">
        <v>0</v>
      </c>
      <c r="J1055" s="457">
        <v>0</v>
      </c>
      <c r="K1055" s="456">
        <v>0</v>
      </c>
      <c r="L1055" s="456">
        <v>0</v>
      </c>
      <c r="M1055" s="456">
        <v>0</v>
      </c>
      <c r="N1055" s="456">
        <v>0</v>
      </c>
      <c r="O1055" s="458"/>
      <c r="P1055" s="460"/>
    </row>
    <row r="1056" spans="1:16" s="170" customFormat="1" hidden="1" x14ac:dyDescent="0.2">
      <c r="A1056" s="650"/>
      <c r="B1056" s="651"/>
      <c r="C1056" s="646"/>
      <c r="D1056" s="646" t="s">
        <v>558</v>
      </c>
      <c r="E1056" s="547" t="s">
        <v>126</v>
      </c>
      <c r="F1056" s="456">
        <v>72081927</v>
      </c>
      <c r="G1056" s="457">
        <v>72081927</v>
      </c>
      <c r="H1056" s="456">
        <v>0</v>
      </c>
      <c r="I1056" s="456">
        <v>0</v>
      </c>
      <c r="J1056" s="457">
        <v>0</v>
      </c>
      <c r="K1056" s="456">
        <v>0</v>
      </c>
      <c r="L1056" s="456">
        <v>0</v>
      </c>
      <c r="M1056" s="456">
        <v>0</v>
      </c>
      <c r="N1056" s="456">
        <v>0</v>
      </c>
      <c r="O1056" s="458"/>
      <c r="P1056" s="460"/>
    </row>
    <row r="1057" spans="1:16" s="170" customFormat="1" hidden="1" x14ac:dyDescent="0.2">
      <c r="A1057" s="650"/>
      <c r="B1057" s="651"/>
      <c r="C1057" s="646" t="s">
        <v>559</v>
      </c>
      <c r="D1057" s="646" t="s">
        <v>560</v>
      </c>
      <c r="E1057" s="547" t="s">
        <v>124</v>
      </c>
      <c r="F1057" s="456">
        <v>156515128</v>
      </c>
      <c r="G1057" s="457">
        <v>156515128</v>
      </c>
      <c r="H1057" s="456">
        <v>0</v>
      </c>
      <c r="I1057" s="456">
        <v>0</v>
      </c>
      <c r="J1057" s="457">
        <v>0</v>
      </c>
      <c r="K1057" s="456">
        <v>0</v>
      </c>
      <c r="L1057" s="456">
        <v>0</v>
      </c>
      <c r="M1057" s="456">
        <v>0</v>
      </c>
      <c r="N1057" s="456">
        <v>0</v>
      </c>
      <c r="O1057" s="458"/>
      <c r="P1057" s="460"/>
    </row>
    <row r="1058" spans="1:16" s="170" customFormat="1" hidden="1" x14ac:dyDescent="0.2">
      <c r="A1058" s="650"/>
      <c r="B1058" s="651"/>
      <c r="C1058" s="646"/>
      <c r="D1058" s="646" t="s">
        <v>560</v>
      </c>
      <c r="E1058" s="547" t="s">
        <v>136</v>
      </c>
      <c r="F1058" s="456">
        <v>300000000</v>
      </c>
      <c r="G1058" s="457">
        <v>300000000</v>
      </c>
      <c r="H1058" s="456">
        <v>0</v>
      </c>
      <c r="I1058" s="456">
        <v>0</v>
      </c>
      <c r="J1058" s="457">
        <v>0</v>
      </c>
      <c r="K1058" s="456">
        <v>0</v>
      </c>
      <c r="L1058" s="456">
        <v>0</v>
      </c>
      <c r="M1058" s="456">
        <v>0</v>
      </c>
      <c r="N1058" s="456">
        <v>0</v>
      </c>
      <c r="O1058" s="458"/>
      <c r="P1058" s="460"/>
    </row>
    <row r="1059" spans="1:16" s="170" customFormat="1" hidden="1" x14ac:dyDescent="0.2">
      <c r="A1059" s="650"/>
      <c r="B1059" s="651"/>
      <c r="C1059" s="646"/>
      <c r="D1059" s="646" t="s">
        <v>560</v>
      </c>
      <c r="E1059" s="547" t="s">
        <v>125</v>
      </c>
      <c r="F1059" s="456">
        <v>542219</v>
      </c>
      <c r="G1059" s="457">
        <v>542219</v>
      </c>
      <c r="H1059" s="456">
        <v>0</v>
      </c>
      <c r="I1059" s="456">
        <v>0</v>
      </c>
      <c r="J1059" s="457">
        <v>0</v>
      </c>
      <c r="K1059" s="456">
        <v>0</v>
      </c>
      <c r="L1059" s="456">
        <v>0</v>
      </c>
      <c r="M1059" s="456">
        <v>0</v>
      </c>
      <c r="N1059" s="456">
        <v>0</v>
      </c>
      <c r="O1059" s="458"/>
      <c r="P1059" s="460"/>
    </row>
    <row r="1060" spans="1:16" s="170" customFormat="1" hidden="1" x14ac:dyDescent="0.2">
      <c r="A1060" s="650"/>
      <c r="B1060" s="651"/>
      <c r="C1060" s="646"/>
      <c r="D1060" s="646" t="s">
        <v>560</v>
      </c>
      <c r="E1060" s="547" t="s">
        <v>139</v>
      </c>
      <c r="F1060" s="456">
        <v>7380000</v>
      </c>
      <c r="G1060" s="457">
        <v>7380000</v>
      </c>
      <c r="H1060" s="456">
        <v>0</v>
      </c>
      <c r="I1060" s="456">
        <v>0</v>
      </c>
      <c r="J1060" s="457">
        <v>0</v>
      </c>
      <c r="K1060" s="456">
        <v>0</v>
      </c>
      <c r="L1060" s="456">
        <v>0</v>
      </c>
      <c r="M1060" s="456">
        <v>0</v>
      </c>
      <c r="N1060" s="456">
        <v>0</v>
      </c>
      <c r="O1060" s="458"/>
      <c r="P1060" s="460"/>
    </row>
    <row r="1061" spans="1:16" s="170" customFormat="1" hidden="1" x14ac:dyDescent="0.2">
      <c r="A1061" s="650"/>
      <c r="B1061" s="651"/>
      <c r="C1061" s="646"/>
      <c r="D1061" s="646" t="s">
        <v>560</v>
      </c>
      <c r="E1061" s="547" t="s">
        <v>126</v>
      </c>
      <c r="F1061" s="456">
        <v>60047721</v>
      </c>
      <c r="G1061" s="457">
        <v>60047721</v>
      </c>
      <c r="H1061" s="456">
        <v>0</v>
      </c>
      <c r="I1061" s="456">
        <v>0</v>
      </c>
      <c r="J1061" s="457">
        <v>0</v>
      </c>
      <c r="K1061" s="456">
        <v>0</v>
      </c>
      <c r="L1061" s="456">
        <v>0</v>
      </c>
      <c r="M1061" s="456">
        <v>0</v>
      </c>
      <c r="N1061" s="456">
        <v>0</v>
      </c>
      <c r="O1061" s="458"/>
      <c r="P1061" s="460"/>
    </row>
    <row r="1062" spans="1:16" s="170" customFormat="1" hidden="1" x14ac:dyDescent="0.2">
      <c r="A1062" s="650"/>
      <c r="B1062" s="651"/>
      <c r="C1062" s="646" t="s">
        <v>561</v>
      </c>
      <c r="D1062" s="646" t="s">
        <v>562</v>
      </c>
      <c r="E1062" s="547" t="s">
        <v>124</v>
      </c>
      <c r="F1062" s="456">
        <v>127750000</v>
      </c>
      <c r="G1062" s="457">
        <v>127750000</v>
      </c>
      <c r="H1062" s="456">
        <v>0</v>
      </c>
      <c r="I1062" s="456">
        <v>0</v>
      </c>
      <c r="J1062" s="457">
        <v>0</v>
      </c>
      <c r="K1062" s="456">
        <v>0</v>
      </c>
      <c r="L1062" s="456">
        <v>0</v>
      </c>
      <c r="M1062" s="456">
        <v>0</v>
      </c>
      <c r="N1062" s="456">
        <v>0</v>
      </c>
      <c r="O1062" s="458"/>
      <c r="P1062" s="460"/>
    </row>
    <row r="1063" spans="1:16" s="170" customFormat="1" hidden="1" x14ac:dyDescent="0.2">
      <c r="A1063" s="650"/>
      <c r="B1063" s="651"/>
      <c r="C1063" s="646"/>
      <c r="D1063" s="646" t="s">
        <v>562</v>
      </c>
      <c r="E1063" s="547" t="s">
        <v>136</v>
      </c>
      <c r="F1063" s="456">
        <v>294594724</v>
      </c>
      <c r="G1063" s="457">
        <v>294594724</v>
      </c>
      <c r="H1063" s="456">
        <v>0</v>
      </c>
      <c r="I1063" s="456">
        <v>0</v>
      </c>
      <c r="J1063" s="457">
        <v>0</v>
      </c>
      <c r="K1063" s="456">
        <v>0</v>
      </c>
      <c r="L1063" s="456">
        <v>0</v>
      </c>
      <c r="M1063" s="456">
        <v>0</v>
      </c>
      <c r="N1063" s="456">
        <v>0</v>
      </c>
      <c r="O1063" s="458"/>
      <c r="P1063" s="460"/>
    </row>
    <row r="1064" spans="1:16" s="170" customFormat="1" hidden="1" x14ac:dyDescent="0.2">
      <c r="A1064" s="650"/>
      <c r="B1064" s="651"/>
      <c r="C1064" s="646"/>
      <c r="D1064" s="646" t="s">
        <v>562</v>
      </c>
      <c r="E1064" s="547" t="s">
        <v>125</v>
      </c>
      <c r="F1064" s="456">
        <v>915902</v>
      </c>
      <c r="G1064" s="457">
        <v>915902</v>
      </c>
      <c r="H1064" s="456">
        <v>0</v>
      </c>
      <c r="I1064" s="456">
        <v>0</v>
      </c>
      <c r="J1064" s="457">
        <v>0</v>
      </c>
      <c r="K1064" s="456">
        <v>0</v>
      </c>
      <c r="L1064" s="456">
        <v>0</v>
      </c>
      <c r="M1064" s="456">
        <v>0</v>
      </c>
      <c r="N1064" s="456">
        <v>0</v>
      </c>
      <c r="O1064" s="458"/>
      <c r="P1064" s="460"/>
    </row>
    <row r="1065" spans="1:16" s="170" customFormat="1" hidden="1" x14ac:dyDescent="0.2">
      <c r="A1065" s="650"/>
      <c r="B1065" s="651"/>
      <c r="C1065" s="646" t="s">
        <v>563</v>
      </c>
      <c r="D1065" s="646" t="s">
        <v>564</v>
      </c>
      <c r="E1065" s="547" t="s">
        <v>124</v>
      </c>
      <c r="F1065" s="456">
        <v>417830640</v>
      </c>
      <c r="G1065" s="457">
        <v>417830640</v>
      </c>
      <c r="H1065" s="456">
        <v>0</v>
      </c>
      <c r="I1065" s="456">
        <v>0</v>
      </c>
      <c r="J1065" s="457">
        <v>0</v>
      </c>
      <c r="K1065" s="456">
        <v>0</v>
      </c>
      <c r="L1065" s="456">
        <v>0</v>
      </c>
      <c r="M1065" s="456">
        <v>0</v>
      </c>
      <c r="N1065" s="456">
        <v>0</v>
      </c>
      <c r="O1065" s="458"/>
      <c r="P1065" s="460"/>
    </row>
    <row r="1066" spans="1:16" s="170" customFormat="1" hidden="1" x14ac:dyDescent="0.2">
      <c r="A1066" s="650"/>
      <c r="B1066" s="651"/>
      <c r="C1066" s="646"/>
      <c r="D1066" s="646" t="s">
        <v>564</v>
      </c>
      <c r="E1066" s="547" t="s">
        <v>125</v>
      </c>
      <c r="F1066" s="456">
        <v>585359</v>
      </c>
      <c r="G1066" s="457">
        <v>585359</v>
      </c>
      <c r="H1066" s="456">
        <v>0</v>
      </c>
      <c r="I1066" s="456">
        <v>0</v>
      </c>
      <c r="J1066" s="457">
        <v>0</v>
      </c>
      <c r="K1066" s="456">
        <v>0</v>
      </c>
      <c r="L1066" s="456">
        <v>0</v>
      </c>
      <c r="M1066" s="456">
        <v>0</v>
      </c>
      <c r="N1066" s="456">
        <v>0</v>
      </c>
      <c r="O1066" s="458"/>
      <c r="P1066" s="460"/>
    </row>
    <row r="1067" spans="1:16" s="170" customFormat="1" hidden="1" x14ac:dyDescent="0.2">
      <c r="A1067" s="650"/>
      <c r="B1067" s="651"/>
      <c r="C1067" s="646" t="s">
        <v>565</v>
      </c>
      <c r="D1067" s="646" t="s">
        <v>566</v>
      </c>
      <c r="E1067" s="547" t="s">
        <v>124</v>
      </c>
      <c r="F1067" s="456">
        <v>106467446</v>
      </c>
      <c r="G1067" s="457">
        <v>106467446</v>
      </c>
      <c r="H1067" s="456">
        <v>0</v>
      </c>
      <c r="I1067" s="456">
        <v>0</v>
      </c>
      <c r="J1067" s="457">
        <v>0</v>
      </c>
      <c r="K1067" s="456">
        <v>0</v>
      </c>
      <c r="L1067" s="456">
        <v>0</v>
      </c>
      <c r="M1067" s="456">
        <v>0</v>
      </c>
      <c r="N1067" s="456">
        <v>0</v>
      </c>
      <c r="O1067" s="458"/>
      <c r="P1067" s="460"/>
    </row>
    <row r="1068" spans="1:16" s="170" customFormat="1" hidden="1" x14ac:dyDescent="0.2">
      <c r="A1068" s="650"/>
      <c r="B1068" s="651"/>
      <c r="C1068" s="646"/>
      <c r="D1068" s="646" t="s">
        <v>566</v>
      </c>
      <c r="E1068" s="547" t="s">
        <v>136</v>
      </c>
      <c r="F1068" s="456">
        <v>395000000</v>
      </c>
      <c r="G1068" s="457">
        <v>395000000</v>
      </c>
      <c r="H1068" s="456">
        <v>0</v>
      </c>
      <c r="I1068" s="456">
        <v>0</v>
      </c>
      <c r="J1068" s="457">
        <v>0</v>
      </c>
      <c r="K1068" s="456">
        <v>0</v>
      </c>
      <c r="L1068" s="456">
        <v>0</v>
      </c>
      <c r="M1068" s="456">
        <v>0</v>
      </c>
      <c r="N1068" s="456">
        <v>0</v>
      </c>
      <c r="O1068" s="458"/>
      <c r="P1068" s="460"/>
    </row>
    <row r="1069" spans="1:16" s="170" customFormat="1" hidden="1" x14ac:dyDescent="0.2">
      <c r="A1069" s="650"/>
      <c r="B1069" s="651"/>
      <c r="C1069" s="646"/>
      <c r="D1069" s="646" t="s">
        <v>566</v>
      </c>
      <c r="E1069" s="547" t="s">
        <v>125</v>
      </c>
      <c r="F1069" s="456">
        <v>629855</v>
      </c>
      <c r="G1069" s="457">
        <v>629855</v>
      </c>
      <c r="H1069" s="456">
        <v>0</v>
      </c>
      <c r="I1069" s="456">
        <v>0</v>
      </c>
      <c r="J1069" s="457">
        <v>0</v>
      </c>
      <c r="K1069" s="456">
        <v>0</v>
      </c>
      <c r="L1069" s="456">
        <v>0</v>
      </c>
      <c r="M1069" s="456">
        <v>0</v>
      </c>
      <c r="N1069" s="456">
        <v>0</v>
      </c>
      <c r="O1069" s="458"/>
      <c r="P1069" s="460"/>
    </row>
    <row r="1070" spans="1:16" s="170" customFormat="1" x14ac:dyDescent="0.2">
      <c r="A1070" s="650"/>
      <c r="B1070" s="651"/>
      <c r="C1070" s="646"/>
      <c r="D1070" s="646" t="s">
        <v>566</v>
      </c>
      <c r="E1070" s="736" t="s">
        <v>139</v>
      </c>
      <c r="F1070" s="732">
        <v>4740000</v>
      </c>
      <c r="G1070" s="733">
        <v>3309100</v>
      </c>
      <c r="H1070" s="732">
        <v>1430900</v>
      </c>
      <c r="I1070" s="732">
        <v>0</v>
      </c>
      <c r="J1070" s="733">
        <v>1430900</v>
      </c>
      <c r="K1070" s="732">
        <v>0</v>
      </c>
      <c r="L1070" s="732">
        <v>0</v>
      </c>
      <c r="M1070" s="732">
        <v>0</v>
      </c>
      <c r="N1070" s="732">
        <v>1430900</v>
      </c>
      <c r="O1070" s="458"/>
      <c r="P1070" s="460"/>
    </row>
    <row r="1071" spans="1:16" s="170" customFormat="1" hidden="1" x14ac:dyDescent="0.2">
      <c r="A1071" s="650"/>
      <c r="B1071" s="651"/>
      <c r="C1071" s="646"/>
      <c r="D1071" s="646" t="s">
        <v>566</v>
      </c>
      <c r="E1071" s="547" t="s">
        <v>183</v>
      </c>
      <c r="F1071" s="456">
        <v>690900</v>
      </c>
      <c r="G1071" s="457">
        <v>690900</v>
      </c>
      <c r="H1071" s="456">
        <v>0</v>
      </c>
      <c r="I1071" s="456">
        <v>0</v>
      </c>
      <c r="J1071" s="457">
        <v>0</v>
      </c>
      <c r="K1071" s="456">
        <v>0</v>
      </c>
      <c r="L1071" s="456">
        <v>0</v>
      </c>
      <c r="M1071" s="456">
        <v>0</v>
      </c>
      <c r="N1071" s="456">
        <v>0</v>
      </c>
      <c r="O1071" s="458"/>
      <c r="P1071" s="460"/>
    </row>
    <row r="1072" spans="1:16" s="170" customFormat="1" hidden="1" x14ac:dyDescent="0.2">
      <c r="A1072" s="650"/>
      <c r="B1072" s="651"/>
      <c r="C1072" s="646" t="s">
        <v>567</v>
      </c>
      <c r="D1072" s="646" t="s">
        <v>568</v>
      </c>
      <c r="E1072" s="547" t="s">
        <v>124</v>
      </c>
      <c r="F1072" s="456">
        <v>266282765</v>
      </c>
      <c r="G1072" s="457">
        <v>266282765</v>
      </c>
      <c r="H1072" s="456">
        <v>0</v>
      </c>
      <c r="I1072" s="456">
        <v>0</v>
      </c>
      <c r="J1072" s="457">
        <v>0</v>
      </c>
      <c r="K1072" s="456">
        <v>0</v>
      </c>
      <c r="L1072" s="456">
        <v>0</v>
      </c>
      <c r="M1072" s="456">
        <v>0</v>
      </c>
      <c r="N1072" s="456">
        <v>0</v>
      </c>
      <c r="O1072" s="458"/>
      <c r="P1072" s="460"/>
    </row>
    <row r="1073" spans="1:16" s="170" customFormat="1" hidden="1" x14ac:dyDescent="0.2">
      <c r="A1073" s="650"/>
      <c r="B1073" s="651"/>
      <c r="C1073" s="646"/>
      <c r="D1073" s="646" t="s">
        <v>568</v>
      </c>
      <c r="E1073" s="547" t="s">
        <v>136</v>
      </c>
      <c r="F1073" s="456">
        <v>230000000</v>
      </c>
      <c r="G1073" s="457">
        <v>230000000</v>
      </c>
      <c r="H1073" s="456">
        <v>0</v>
      </c>
      <c r="I1073" s="456">
        <v>0</v>
      </c>
      <c r="J1073" s="457">
        <v>0</v>
      </c>
      <c r="K1073" s="456">
        <v>0</v>
      </c>
      <c r="L1073" s="456">
        <v>0</v>
      </c>
      <c r="M1073" s="456">
        <v>0</v>
      </c>
      <c r="N1073" s="456">
        <v>0</v>
      </c>
      <c r="O1073" s="458"/>
      <c r="P1073" s="460"/>
    </row>
    <row r="1074" spans="1:16" s="170" customFormat="1" hidden="1" x14ac:dyDescent="0.2">
      <c r="A1074" s="650"/>
      <c r="B1074" s="651"/>
      <c r="C1074" s="646"/>
      <c r="D1074" s="646" t="s">
        <v>568</v>
      </c>
      <c r="E1074" s="547" t="s">
        <v>125</v>
      </c>
      <c r="F1074" s="456">
        <v>758755</v>
      </c>
      <c r="G1074" s="457">
        <v>758755</v>
      </c>
      <c r="H1074" s="456">
        <v>0</v>
      </c>
      <c r="I1074" s="456">
        <v>0</v>
      </c>
      <c r="J1074" s="457">
        <v>0</v>
      </c>
      <c r="K1074" s="456">
        <v>0</v>
      </c>
      <c r="L1074" s="456">
        <v>0</v>
      </c>
      <c r="M1074" s="456">
        <v>0</v>
      </c>
      <c r="N1074" s="456">
        <v>0</v>
      </c>
      <c r="O1074" s="458"/>
      <c r="P1074" s="460"/>
    </row>
    <row r="1075" spans="1:16" s="170" customFormat="1" hidden="1" x14ac:dyDescent="0.2">
      <c r="A1075" s="650"/>
      <c r="B1075" s="651"/>
      <c r="C1075" s="646"/>
      <c r="D1075" s="646" t="s">
        <v>568</v>
      </c>
      <c r="E1075" s="547" t="s">
        <v>183</v>
      </c>
      <c r="F1075" s="456">
        <v>2233006</v>
      </c>
      <c r="G1075" s="457">
        <v>2233006</v>
      </c>
      <c r="H1075" s="456">
        <v>0</v>
      </c>
      <c r="I1075" s="456">
        <v>0</v>
      </c>
      <c r="J1075" s="457">
        <v>0</v>
      </c>
      <c r="K1075" s="456">
        <v>0</v>
      </c>
      <c r="L1075" s="456">
        <v>0</v>
      </c>
      <c r="M1075" s="456">
        <v>0</v>
      </c>
      <c r="N1075" s="456">
        <v>0</v>
      </c>
      <c r="O1075" s="458"/>
      <c r="P1075" s="460"/>
    </row>
    <row r="1076" spans="1:16" s="170" customFormat="1" hidden="1" x14ac:dyDescent="0.2">
      <c r="A1076" s="650"/>
      <c r="B1076" s="651"/>
      <c r="C1076" s="646" t="s">
        <v>569</v>
      </c>
      <c r="D1076" s="646" t="s">
        <v>3066</v>
      </c>
      <c r="E1076" s="547" t="s">
        <v>124</v>
      </c>
      <c r="F1076" s="456">
        <v>114000000</v>
      </c>
      <c r="G1076" s="457">
        <v>114000000</v>
      </c>
      <c r="H1076" s="456">
        <v>0</v>
      </c>
      <c r="I1076" s="456">
        <v>0</v>
      </c>
      <c r="J1076" s="457">
        <v>0</v>
      </c>
      <c r="K1076" s="456">
        <v>0</v>
      </c>
      <c r="L1076" s="456">
        <v>0</v>
      </c>
      <c r="M1076" s="456">
        <v>0</v>
      </c>
      <c r="N1076" s="456">
        <v>0</v>
      </c>
      <c r="O1076" s="458"/>
      <c r="P1076" s="460"/>
    </row>
    <row r="1077" spans="1:16" s="170" customFormat="1" hidden="1" x14ac:dyDescent="0.2">
      <c r="A1077" s="650"/>
      <c r="B1077" s="651"/>
      <c r="C1077" s="646"/>
      <c r="D1077" s="646" t="s">
        <v>3066</v>
      </c>
      <c r="E1077" s="547" t="s">
        <v>243</v>
      </c>
      <c r="F1077" s="456">
        <v>50000000</v>
      </c>
      <c r="G1077" s="457">
        <v>50000000</v>
      </c>
      <c r="H1077" s="456">
        <v>0</v>
      </c>
      <c r="I1077" s="456">
        <v>0</v>
      </c>
      <c r="J1077" s="457">
        <v>0</v>
      </c>
      <c r="K1077" s="456">
        <v>0</v>
      </c>
      <c r="L1077" s="456">
        <v>0</v>
      </c>
      <c r="M1077" s="456">
        <v>0</v>
      </c>
      <c r="N1077" s="456">
        <v>0</v>
      </c>
      <c r="O1077" s="458"/>
      <c r="P1077" s="460"/>
    </row>
    <row r="1078" spans="1:16" s="170" customFormat="1" hidden="1" x14ac:dyDescent="0.2">
      <c r="A1078" s="650"/>
      <c r="B1078" s="651"/>
      <c r="C1078" s="646"/>
      <c r="D1078" s="646" t="s">
        <v>3066</v>
      </c>
      <c r="E1078" s="547" t="s">
        <v>136</v>
      </c>
      <c r="F1078" s="456">
        <v>362188440</v>
      </c>
      <c r="G1078" s="457">
        <v>362188440</v>
      </c>
      <c r="H1078" s="456">
        <v>0</v>
      </c>
      <c r="I1078" s="456">
        <v>0</v>
      </c>
      <c r="J1078" s="457">
        <v>0</v>
      </c>
      <c r="K1078" s="456">
        <v>0</v>
      </c>
      <c r="L1078" s="456">
        <v>0</v>
      </c>
      <c r="M1078" s="456">
        <v>0</v>
      </c>
      <c r="N1078" s="456">
        <v>0</v>
      </c>
      <c r="O1078" s="458"/>
      <c r="P1078" s="460"/>
    </row>
    <row r="1079" spans="1:16" s="170" customFormat="1" hidden="1" x14ac:dyDescent="0.2">
      <c r="A1079" s="650"/>
      <c r="B1079" s="651"/>
      <c r="C1079" s="646"/>
      <c r="D1079" s="646" t="s">
        <v>3066</v>
      </c>
      <c r="E1079" s="547" t="s">
        <v>125</v>
      </c>
      <c r="F1079" s="456">
        <v>450311</v>
      </c>
      <c r="G1079" s="457">
        <v>450311</v>
      </c>
      <c r="H1079" s="456">
        <v>0</v>
      </c>
      <c r="I1079" s="456">
        <v>0</v>
      </c>
      <c r="J1079" s="457">
        <v>0</v>
      </c>
      <c r="K1079" s="456">
        <v>0</v>
      </c>
      <c r="L1079" s="456">
        <v>0</v>
      </c>
      <c r="M1079" s="456">
        <v>0</v>
      </c>
      <c r="N1079" s="456">
        <v>0</v>
      </c>
      <c r="O1079" s="458"/>
      <c r="P1079" s="460"/>
    </row>
    <row r="1080" spans="1:16" s="170" customFormat="1" hidden="1" x14ac:dyDescent="0.2">
      <c r="A1080" s="650"/>
      <c r="B1080" s="651"/>
      <c r="C1080" s="646" t="s">
        <v>570</v>
      </c>
      <c r="D1080" s="646" t="s">
        <v>2980</v>
      </c>
      <c r="E1080" s="547" t="s">
        <v>124</v>
      </c>
      <c r="F1080" s="456">
        <v>395100512</v>
      </c>
      <c r="G1080" s="457">
        <v>395100512</v>
      </c>
      <c r="H1080" s="456">
        <v>0</v>
      </c>
      <c r="I1080" s="456">
        <v>0</v>
      </c>
      <c r="J1080" s="457">
        <v>0</v>
      </c>
      <c r="K1080" s="456">
        <v>0</v>
      </c>
      <c r="L1080" s="456">
        <v>0</v>
      </c>
      <c r="M1080" s="456">
        <v>0</v>
      </c>
      <c r="N1080" s="456">
        <v>0</v>
      </c>
      <c r="O1080" s="458"/>
      <c r="P1080" s="460"/>
    </row>
    <row r="1081" spans="1:16" s="170" customFormat="1" hidden="1" x14ac:dyDescent="0.2">
      <c r="A1081" s="650"/>
      <c r="B1081" s="651"/>
      <c r="C1081" s="646"/>
      <c r="D1081" s="646" t="s">
        <v>2980</v>
      </c>
      <c r="E1081" s="547" t="s">
        <v>125</v>
      </c>
      <c r="F1081" s="456">
        <v>656938</v>
      </c>
      <c r="G1081" s="457">
        <v>656938</v>
      </c>
      <c r="H1081" s="456">
        <v>0</v>
      </c>
      <c r="I1081" s="456">
        <v>0</v>
      </c>
      <c r="J1081" s="457">
        <v>0</v>
      </c>
      <c r="K1081" s="456">
        <v>0</v>
      </c>
      <c r="L1081" s="456">
        <v>0</v>
      </c>
      <c r="M1081" s="456">
        <v>0</v>
      </c>
      <c r="N1081" s="456">
        <v>0</v>
      </c>
      <c r="O1081" s="458"/>
      <c r="P1081" s="460"/>
    </row>
    <row r="1082" spans="1:16" s="170" customFormat="1" hidden="1" x14ac:dyDescent="0.2">
      <c r="A1082" s="650"/>
      <c r="B1082" s="651"/>
      <c r="C1082" s="646"/>
      <c r="D1082" s="646" t="s">
        <v>2980</v>
      </c>
      <c r="E1082" s="547" t="s">
        <v>126</v>
      </c>
      <c r="F1082" s="456">
        <v>60055017</v>
      </c>
      <c r="G1082" s="457">
        <v>60055017</v>
      </c>
      <c r="H1082" s="456">
        <v>0</v>
      </c>
      <c r="I1082" s="456">
        <v>0</v>
      </c>
      <c r="J1082" s="457">
        <v>0</v>
      </c>
      <c r="K1082" s="456">
        <v>0</v>
      </c>
      <c r="L1082" s="456">
        <v>0</v>
      </c>
      <c r="M1082" s="456">
        <v>0</v>
      </c>
      <c r="N1082" s="456">
        <v>0</v>
      </c>
      <c r="O1082" s="458"/>
      <c r="P1082" s="460"/>
    </row>
    <row r="1083" spans="1:16" s="170" customFormat="1" hidden="1" x14ac:dyDescent="0.2">
      <c r="A1083" s="650"/>
      <c r="B1083" s="651"/>
      <c r="C1083" s="646" t="s">
        <v>571</v>
      </c>
      <c r="D1083" s="646" t="s">
        <v>572</v>
      </c>
      <c r="E1083" s="547" t="s">
        <v>124</v>
      </c>
      <c r="F1083" s="456">
        <v>128537265</v>
      </c>
      <c r="G1083" s="457">
        <v>128537265</v>
      </c>
      <c r="H1083" s="456">
        <v>0</v>
      </c>
      <c r="I1083" s="456">
        <v>0</v>
      </c>
      <c r="J1083" s="457">
        <v>0</v>
      </c>
      <c r="K1083" s="456">
        <v>0</v>
      </c>
      <c r="L1083" s="456">
        <v>0</v>
      </c>
      <c r="M1083" s="456">
        <v>0</v>
      </c>
      <c r="N1083" s="456">
        <v>0</v>
      </c>
      <c r="O1083" s="458"/>
      <c r="P1083" s="460"/>
    </row>
    <row r="1084" spans="1:16" s="170" customFormat="1" hidden="1" x14ac:dyDescent="0.2">
      <c r="A1084" s="650"/>
      <c r="B1084" s="651"/>
      <c r="C1084" s="646"/>
      <c r="D1084" s="646" t="s">
        <v>572</v>
      </c>
      <c r="E1084" s="547" t="s">
        <v>136</v>
      </c>
      <c r="F1084" s="456">
        <v>293511980</v>
      </c>
      <c r="G1084" s="457">
        <v>293511980</v>
      </c>
      <c r="H1084" s="456">
        <v>0</v>
      </c>
      <c r="I1084" s="456">
        <v>0</v>
      </c>
      <c r="J1084" s="457">
        <v>0</v>
      </c>
      <c r="K1084" s="456">
        <v>0</v>
      </c>
      <c r="L1084" s="456">
        <v>0</v>
      </c>
      <c r="M1084" s="456">
        <v>0</v>
      </c>
      <c r="N1084" s="456">
        <v>0</v>
      </c>
      <c r="O1084" s="458"/>
      <c r="P1084" s="460"/>
    </row>
    <row r="1085" spans="1:16" s="170" customFormat="1" hidden="1" x14ac:dyDescent="0.2">
      <c r="A1085" s="650"/>
      <c r="B1085" s="651"/>
      <c r="C1085" s="646"/>
      <c r="D1085" s="646" t="s">
        <v>572</v>
      </c>
      <c r="E1085" s="547" t="s">
        <v>125</v>
      </c>
      <c r="F1085" s="456">
        <v>632945</v>
      </c>
      <c r="G1085" s="457">
        <v>632945</v>
      </c>
      <c r="H1085" s="456">
        <v>0</v>
      </c>
      <c r="I1085" s="456">
        <v>0</v>
      </c>
      <c r="J1085" s="457">
        <v>0</v>
      </c>
      <c r="K1085" s="456">
        <v>0</v>
      </c>
      <c r="L1085" s="456">
        <v>0</v>
      </c>
      <c r="M1085" s="456">
        <v>0</v>
      </c>
      <c r="N1085" s="456">
        <v>0</v>
      </c>
      <c r="O1085" s="458"/>
      <c r="P1085" s="460"/>
    </row>
    <row r="1086" spans="1:16" s="170" customFormat="1" hidden="1" x14ac:dyDescent="0.2">
      <c r="A1086" s="650"/>
      <c r="B1086" s="651"/>
      <c r="C1086" s="646"/>
      <c r="D1086" s="646" t="s">
        <v>572</v>
      </c>
      <c r="E1086" s="547" t="s">
        <v>126</v>
      </c>
      <c r="F1086" s="456">
        <v>58738776</v>
      </c>
      <c r="G1086" s="457">
        <v>58738776</v>
      </c>
      <c r="H1086" s="456">
        <v>0</v>
      </c>
      <c r="I1086" s="456">
        <v>0</v>
      </c>
      <c r="J1086" s="457">
        <v>0</v>
      </c>
      <c r="K1086" s="456">
        <v>0</v>
      </c>
      <c r="L1086" s="456">
        <v>0</v>
      </c>
      <c r="M1086" s="456">
        <v>0</v>
      </c>
      <c r="N1086" s="456">
        <v>0</v>
      </c>
      <c r="O1086" s="458"/>
      <c r="P1086" s="460"/>
    </row>
    <row r="1087" spans="1:16" s="170" customFormat="1" hidden="1" x14ac:dyDescent="0.2">
      <c r="A1087" s="650"/>
      <c r="B1087" s="651"/>
      <c r="C1087" s="646" t="s">
        <v>573</v>
      </c>
      <c r="D1087" s="646" t="s">
        <v>574</v>
      </c>
      <c r="E1087" s="547" t="s">
        <v>124</v>
      </c>
      <c r="F1087" s="456">
        <v>436309620</v>
      </c>
      <c r="G1087" s="457">
        <v>436309620</v>
      </c>
      <c r="H1087" s="456">
        <v>0</v>
      </c>
      <c r="I1087" s="456">
        <v>0</v>
      </c>
      <c r="J1087" s="457">
        <v>0</v>
      </c>
      <c r="K1087" s="456">
        <v>0</v>
      </c>
      <c r="L1087" s="456">
        <v>0</v>
      </c>
      <c r="M1087" s="456">
        <v>0</v>
      </c>
      <c r="N1087" s="456">
        <v>0</v>
      </c>
      <c r="O1087" s="458"/>
      <c r="P1087" s="460"/>
    </row>
    <row r="1088" spans="1:16" s="170" customFormat="1" hidden="1" x14ac:dyDescent="0.2">
      <c r="A1088" s="650"/>
      <c r="B1088" s="651"/>
      <c r="C1088" s="646"/>
      <c r="D1088" s="646" t="s">
        <v>574</v>
      </c>
      <c r="E1088" s="547" t="s">
        <v>125</v>
      </c>
      <c r="F1088" s="456">
        <v>619292</v>
      </c>
      <c r="G1088" s="457">
        <v>619292</v>
      </c>
      <c r="H1088" s="456">
        <v>0</v>
      </c>
      <c r="I1088" s="456">
        <v>0</v>
      </c>
      <c r="J1088" s="457">
        <v>0</v>
      </c>
      <c r="K1088" s="456">
        <v>0</v>
      </c>
      <c r="L1088" s="456">
        <v>0</v>
      </c>
      <c r="M1088" s="456">
        <v>0</v>
      </c>
      <c r="N1088" s="456">
        <v>0</v>
      </c>
      <c r="O1088" s="458"/>
      <c r="P1088" s="460"/>
    </row>
    <row r="1089" spans="1:16" s="170" customFormat="1" hidden="1" x14ac:dyDescent="0.2">
      <c r="A1089" s="650"/>
      <c r="B1089" s="651"/>
      <c r="C1089" s="646"/>
      <c r="D1089" s="646" t="s">
        <v>574</v>
      </c>
      <c r="E1089" s="547" t="s">
        <v>183</v>
      </c>
      <c r="F1089" s="456">
        <v>610800</v>
      </c>
      <c r="G1089" s="457">
        <v>610800</v>
      </c>
      <c r="H1089" s="456">
        <v>0</v>
      </c>
      <c r="I1089" s="456">
        <v>0</v>
      </c>
      <c r="J1089" s="457">
        <v>0</v>
      </c>
      <c r="K1089" s="456">
        <v>0</v>
      </c>
      <c r="L1089" s="456">
        <v>0</v>
      </c>
      <c r="M1089" s="456">
        <v>0</v>
      </c>
      <c r="N1089" s="456">
        <v>0</v>
      </c>
      <c r="O1089" s="458"/>
      <c r="P1089" s="460"/>
    </row>
    <row r="1090" spans="1:16" s="170" customFormat="1" hidden="1" x14ac:dyDescent="0.2">
      <c r="A1090" s="650"/>
      <c r="B1090" s="651"/>
      <c r="C1090" s="646" t="s">
        <v>575</v>
      </c>
      <c r="D1090" s="646" t="s">
        <v>576</v>
      </c>
      <c r="E1090" s="547" t="s">
        <v>124</v>
      </c>
      <c r="F1090" s="456">
        <v>206012939</v>
      </c>
      <c r="G1090" s="457">
        <v>206012939</v>
      </c>
      <c r="H1090" s="456">
        <v>0</v>
      </c>
      <c r="I1090" s="456">
        <v>0</v>
      </c>
      <c r="J1090" s="457">
        <v>0</v>
      </c>
      <c r="K1090" s="456">
        <v>0</v>
      </c>
      <c r="L1090" s="456">
        <v>0</v>
      </c>
      <c r="M1090" s="456">
        <v>0</v>
      </c>
      <c r="N1090" s="456">
        <v>0</v>
      </c>
      <c r="O1090" s="458"/>
      <c r="P1090" s="460"/>
    </row>
    <row r="1091" spans="1:16" s="170" customFormat="1" hidden="1" x14ac:dyDescent="0.2">
      <c r="A1091" s="650"/>
      <c r="B1091" s="651"/>
      <c r="C1091" s="646"/>
      <c r="D1091" s="646" t="s">
        <v>576</v>
      </c>
      <c r="E1091" s="547" t="s">
        <v>136</v>
      </c>
      <c r="F1091" s="456">
        <v>224061980</v>
      </c>
      <c r="G1091" s="457">
        <v>224061980</v>
      </c>
      <c r="H1091" s="456">
        <v>0</v>
      </c>
      <c r="I1091" s="456">
        <v>0</v>
      </c>
      <c r="J1091" s="457">
        <v>0</v>
      </c>
      <c r="K1091" s="456">
        <v>0</v>
      </c>
      <c r="L1091" s="456">
        <v>0</v>
      </c>
      <c r="M1091" s="456">
        <v>0</v>
      </c>
      <c r="N1091" s="456">
        <v>0</v>
      </c>
      <c r="O1091" s="458"/>
      <c r="P1091" s="460"/>
    </row>
    <row r="1092" spans="1:16" s="170" customFormat="1" x14ac:dyDescent="0.2">
      <c r="A1092" s="650"/>
      <c r="B1092" s="651"/>
      <c r="C1092" s="646"/>
      <c r="D1092" s="646" t="s">
        <v>576</v>
      </c>
      <c r="E1092" s="731" t="s">
        <v>125</v>
      </c>
      <c r="F1092" s="732">
        <v>548463</v>
      </c>
      <c r="G1092" s="733">
        <v>265177</v>
      </c>
      <c r="H1092" s="732">
        <v>283286</v>
      </c>
      <c r="I1092" s="732">
        <v>0</v>
      </c>
      <c r="J1092" s="733">
        <v>283286</v>
      </c>
      <c r="K1092" s="732">
        <v>0</v>
      </c>
      <c r="L1092" s="732">
        <v>0</v>
      </c>
      <c r="M1092" s="732">
        <v>0</v>
      </c>
      <c r="N1092" s="732">
        <v>283286</v>
      </c>
      <c r="O1092" s="458"/>
      <c r="P1092" s="460"/>
    </row>
    <row r="1093" spans="1:16" s="170" customFormat="1" hidden="1" x14ac:dyDescent="0.2">
      <c r="A1093" s="650"/>
      <c r="B1093" s="651"/>
      <c r="C1093" s="646"/>
      <c r="D1093" s="646" t="s">
        <v>576</v>
      </c>
      <c r="E1093" s="547" t="s">
        <v>139</v>
      </c>
      <c r="F1093" s="456">
        <v>956880</v>
      </c>
      <c r="G1093" s="457">
        <v>956880</v>
      </c>
      <c r="H1093" s="456">
        <v>0</v>
      </c>
      <c r="I1093" s="456">
        <v>0</v>
      </c>
      <c r="J1093" s="457">
        <v>0</v>
      </c>
      <c r="K1093" s="456">
        <v>0</v>
      </c>
      <c r="L1093" s="456">
        <v>0</v>
      </c>
      <c r="M1093" s="456">
        <v>0</v>
      </c>
      <c r="N1093" s="456">
        <v>0</v>
      </c>
      <c r="O1093" s="458"/>
      <c r="P1093" s="460"/>
    </row>
    <row r="1094" spans="1:16" s="170" customFormat="1" hidden="1" x14ac:dyDescent="0.2">
      <c r="A1094" s="650"/>
      <c r="B1094" s="651"/>
      <c r="C1094" s="646"/>
      <c r="D1094" s="646" t="s">
        <v>576</v>
      </c>
      <c r="E1094" s="547" t="s">
        <v>126</v>
      </c>
      <c r="F1094" s="456">
        <v>59630986</v>
      </c>
      <c r="G1094" s="457">
        <v>59630986</v>
      </c>
      <c r="H1094" s="456">
        <v>0</v>
      </c>
      <c r="I1094" s="456">
        <v>0</v>
      </c>
      <c r="J1094" s="457">
        <v>0</v>
      </c>
      <c r="K1094" s="456">
        <v>0</v>
      </c>
      <c r="L1094" s="456">
        <v>0</v>
      </c>
      <c r="M1094" s="456">
        <v>0</v>
      </c>
      <c r="N1094" s="456">
        <v>0</v>
      </c>
      <c r="O1094" s="458"/>
      <c r="P1094" s="460"/>
    </row>
    <row r="1095" spans="1:16" s="170" customFormat="1" hidden="1" x14ac:dyDescent="0.2">
      <c r="A1095" s="650"/>
      <c r="B1095" s="651"/>
      <c r="C1095" s="646" t="s">
        <v>577</v>
      </c>
      <c r="D1095" s="646" t="s">
        <v>2981</v>
      </c>
      <c r="E1095" s="547" t="s">
        <v>124</v>
      </c>
      <c r="F1095" s="456">
        <v>265212674</v>
      </c>
      <c r="G1095" s="457">
        <v>265212674</v>
      </c>
      <c r="H1095" s="456">
        <v>0</v>
      </c>
      <c r="I1095" s="456">
        <v>0</v>
      </c>
      <c r="J1095" s="457">
        <v>0</v>
      </c>
      <c r="K1095" s="456">
        <v>0</v>
      </c>
      <c r="L1095" s="456">
        <v>0</v>
      </c>
      <c r="M1095" s="456">
        <v>0</v>
      </c>
      <c r="N1095" s="456">
        <v>0</v>
      </c>
      <c r="O1095" s="458"/>
      <c r="P1095" s="460"/>
    </row>
    <row r="1096" spans="1:16" s="170" customFormat="1" hidden="1" x14ac:dyDescent="0.2">
      <c r="A1096" s="650"/>
      <c r="B1096" s="651"/>
      <c r="C1096" s="646"/>
      <c r="D1096" s="646" t="s">
        <v>2981</v>
      </c>
      <c r="E1096" s="547" t="s">
        <v>136</v>
      </c>
      <c r="F1096" s="456">
        <v>240000000</v>
      </c>
      <c r="G1096" s="457">
        <v>240000000</v>
      </c>
      <c r="H1096" s="456">
        <v>0</v>
      </c>
      <c r="I1096" s="456">
        <v>0</v>
      </c>
      <c r="J1096" s="457">
        <v>0</v>
      </c>
      <c r="K1096" s="456">
        <v>0</v>
      </c>
      <c r="L1096" s="456">
        <v>0</v>
      </c>
      <c r="M1096" s="456">
        <v>0</v>
      </c>
      <c r="N1096" s="456">
        <v>0</v>
      </c>
      <c r="O1096" s="458"/>
      <c r="P1096" s="460"/>
    </row>
    <row r="1097" spans="1:16" s="170" customFormat="1" hidden="1" x14ac:dyDescent="0.2">
      <c r="A1097" s="650"/>
      <c r="B1097" s="651"/>
      <c r="C1097" s="646"/>
      <c r="D1097" s="646" t="s">
        <v>2981</v>
      </c>
      <c r="E1097" s="547" t="s">
        <v>125</v>
      </c>
      <c r="F1097" s="456">
        <v>698654</v>
      </c>
      <c r="G1097" s="457">
        <v>698654</v>
      </c>
      <c r="H1097" s="456">
        <v>0</v>
      </c>
      <c r="I1097" s="456">
        <v>0</v>
      </c>
      <c r="J1097" s="457">
        <v>0</v>
      </c>
      <c r="K1097" s="456">
        <v>0</v>
      </c>
      <c r="L1097" s="456">
        <v>0</v>
      </c>
      <c r="M1097" s="456">
        <v>0</v>
      </c>
      <c r="N1097" s="456">
        <v>0</v>
      </c>
      <c r="O1097" s="458"/>
      <c r="P1097" s="460"/>
    </row>
    <row r="1098" spans="1:16" s="170" customFormat="1" hidden="1" x14ac:dyDescent="0.2">
      <c r="A1098" s="650"/>
      <c r="B1098" s="651"/>
      <c r="C1098" s="646" t="s">
        <v>578</v>
      </c>
      <c r="D1098" s="646" t="s">
        <v>2982</v>
      </c>
      <c r="E1098" s="547" t="s">
        <v>124</v>
      </c>
      <c r="F1098" s="456">
        <v>285990547</v>
      </c>
      <c r="G1098" s="457">
        <v>285990547</v>
      </c>
      <c r="H1098" s="456">
        <v>0</v>
      </c>
      <c r="I1098" s="456">
        <v>0</v>
      </c>
      <c r="J1098" s="457">
        <v>0</v>
      </c>
      <c r="K1098" s="456">
        <v>0</v>
      </c>
      <c r="L1098" s="456">
        <v>0</v>
      </c>
      <c r="M1098" s="456">
        <v>0</v>
      </c>
      <c r="N1098" s="456">
        <v>0</v>
      </c>
      <c r="O1098" s="458"/>
      <c r="P1098" s="460"/>
    </row>
    <row r="1099" spans="1:16" s="170" customFormat="1" hidden="1" x14ac:dyDescent="0.2">
      <c r="A1099" s="650"/>
      <c r="B1099" s="651"/>
      <c r="C1099" s="646"/>
      <c r="D1099" s="646" t="s">
        <v>2982</v>
      </c>
      <c r="E1099" s="547" t="s">
        <v>136</v>
      </c>
      <c r="F1099" s="456">
        <v>245000000</v>
      </c>
      <c r="G1099" s="457">
        <v>245000000</v>
      </c>
      <c r="H1099" s="456">
        <v>0</v>
      </c>
      <c r="I1099" s="456">
        <v>0</v>
      </c>
      <c r="J1099" s="457">
        <v>0</v>
      </c>
      <c r="K1099" s="456">
        <v>0</v>
      </c>
      <c r="L1099" s="456">
        <v>0</v>
      </c>
      <c r="M1099" s="456">
        <v>0</v>
      </c>
      <c r="N1099" s="456">
        <v>0</v>
      </c>
      <c r="O1099" s="458"/>
      <c r="P1099" s="460"/>
    </row>
    <row r="1100" spans="1:16" s="170" customFormat="1" hidden="1" x14ac:dyDescent="0.2">
      <c r="A1100" s="650"/>
      <c r="B1100" s="651"/>
      <c r="C1100" s="646"/>
      <c r="D1100" s="646" t="s">
        <v>2982</v>
      </c>
      <c r="E1100" s="547" t="s">
        <v>125</v>
      </c>
      <c r="F1100" s="456">
        <v>441561</v>
      </c>
      <c r="G1100" s="457">
        <v>441561</v>
      </c>
      <c r="H1100" s="456">
        <v>0</v>
      </c>
      <c r="I1100" s="456">
        <v>0</v>
      </c>
      <c r="J1100" s="457">
        <v>0</v>
      </c>
      <c r="K1100" s="456">
        <v>0</v>
      </c>
      <c r="L1100" s="456">
        <v>0</v>
      </c>
      <c r="M1100" s="456">
        <v>0</v>
      </c>
      <c r="N1100" s="456">
        <v>0</v>
      </c>
      <c r="O1100" s="458"/>
      <c r="P1100" s="460"/>
    </row>
    <row r="1101" spans="1:16" s="170" customFormat="1" hidden="1" x14ac:dyDescent="0.2">
      <c r="A1101" s="650"/>
      <c r="B1101" s="651"/>
      <c r="C1101" s="646"/>
      <c r="D1101" s="646" t="s">
        <v>2982</v>
      </c>
      <c r="E1101" s="547" t="s">
        <v>130</v>
      </c>
      <c r="F1101" s="456">
        <v>1603736</v>
      </c>
      <c r="G1101" s="457">
        <v>1603736</v>
      </c>
      <c r="H1101" s="456">
        <v>0</v>
      </c>
      <c r="I1101" s="456">
        <v>0</v>
      </c>
      <c r="J1101" s="457">
        <v>0</v>
      </c>
      <c r="K1101" s="456">
        <v>0</v>
      </c>
      <c r="L1101" s="456">
        <v>0</v>
      </c>
      <c r="M1101" s="456">
        <v>0</v>
      </c>
      <c r="N1101" s="456">
        <v>0</v>
      </c>
      <c r="O1101" s="458"/>
      <c r="P1101" s="460"/>
    </row>
    <row r="1102" spans="1:16" s="170" customFormat="1" hidden="1" x14ac:dyDescent="0.2">
      <c r="A1102" s="650"/>
      <c r="B1102" s="651"/>
      <c r="C1102" s="646" t="s">
        <v>579</v>
      </c>
      <c r="D1102" s="646" t="s">
        <v>3067</v>
      </c>
      <c r="E1102" s="547" t="s">
        <v>124</v>
      </c>
      <c r="F1102" s="456">
        <v>314640000</v>
      </c>
      <c r="G1102" s="457">
        <v>314640000</v>
      </c>
      <c r="H1102" s="456">
        <v>0</v>
      </c>
      <c r="I1102" s="456">
        <v>0</v>
      </c>
      <c r="J1102" s="457">
        <v>0</v>
      </c>
      <c r="K1102" s="456">
        <v>0</v>
      </c>
      <c r="L1102" s="456">
        <v>0</v>
      </c>
      <c r="M1102" s="456">
        <v>0</v>
      </c>
      <c r="N1102" s="456">
        <v>0</v>
      </c>
      <c r="O1102" s="458"/>
      <c r="P1102" s="460"/>
    </row>
    <row r="1103" spans="1:16" s="170" customFormat="1" hidden="1" x14ac:dyDescent="0.2">
      <c r="A1103" s="650"/>
      <c r="B1103" s="651"/>
      <c r="C1103" s="646"/>
      <c r="D1103" s="646" t="s">
        <v>3067</v>
      </c>
      <c r="E1103" s="547" t="s">
        <v>136</v>
      </c>
      <c r="F1103" s="456">
        <v>140879442</v>
      </c>
      <c r="G1103" s="457">
        <v>140879442</v>
      </c>
      <c r="H1103" s="456">
        <v>0</v>
      </c>
      <c r="I1103" s="456">
        <v>0</v>
      </c>
      <c r="J1103" s="457">
        <v>0</v>
      </c>
      <c r="K1103" s="456">
        <v>0</v>
      </c>
      <c r="L1103" s="456">
        <v>0</v>
      </c>
      <c r="M1103" s="456">
        <v>0</v>
      </c>
      <c r="N1103" s="456">
        <v>0</v>
      </c>
      <c r="O1103" s="458"/>
      <c r="P1103" s="460"/>
    </row>
    <row r="1104" spans="1:16" s="170" customFormat="1" hidden="1" x14ac:dyDescent="0.2">
      <c r="A1104" s="650"/>
      <c r="B1104" s="651"/>
      <c r="C1104" s="646"/>
      <c r="D1104" s="646" t="s">
        <v>3067</v>
      </c>
      <c r="E1104" s="547" t="s">
        <v>125</v>
      </c>
      <c r="F1104" s="456">
        <v>382066</v>
      </c>
      <c r="G1104" s="457">
        <v>382066</v>
      </c>
      <c r="H1104" s="456">
        <v>0</v>
      </c>
      <c r="I1104" s="456">
        <v>0</v>
      </c>
      <c r="J1104" s="457">
        <v>0</v>
      </c>
      <c r="K1104" s="456">
        <v>0</v>
      </c>
      <c r="L1104" s="456">
        <v>0</v>
      </c>
      <c r="M1104" s="456">
        <v>0</v>
      </c>
      <c r="N1104" s="456">
        <v>0</v>
      </c>
      <c r="O1104" s="458"/>
      <c r="P1104" s="460"/>
    </row>
    <row r="1105" spans="1:16" s="170" customFormat="1" hidden="1" x14ac:dyDescent="0.2">
      <c r="A1105" s="650"/>
      <c r="B1105" s="651"/>
      <c r="C1105" s="646" t="s">
        <v>580</v>
      </c>
      <c r="D1105" s="646" t="s">
        <v>581</v>
      </c>
      <c r="E1105" s="547" t="s">
        <v>124</v>
      </c>
      <c r="F1105" s="456">
        <v>170753050</v>
      </c>
      <c r="G1105" s="457">
        <v>170753050</v>
      </c>
      <c r="H1105" s="456">
        <v>0</v>
      </c>
      <c r="I1105" s="456">
        <v>0</v>
      </c>
      <c r="J1105" s="457">
        <v>0</v>
      </c>
      <c r="K1105" s="456">
        <v>0</v>
      </c>
      <c r="L1105" s="456">
        <v>0</v>
      </c>
      <c r="M1105" s="456">
        <v>0</v>
      </c>
      <c r="N1105" s="456">
        <v>0</v>
      </c>
      <c r="O1105" s="458"/>
      <c r="P1105" s="460"/>
    </row>
    <row r="1106" spans="1:16" s="170" customFormat="1" hidden="1" x14ac:dyDescent="0.2">
      <c r="A1106" s="650"/>
      <c r="B1106" s="651"/>
      <c r="C1106" s="646"/>
      <c r="D1106" s="646" t="s">
        <v>581</v>
      </c>
      <c r="E1106" s="547" t="s">
        <v>136</v>
      </c>
      <c r="F1106" s="456">
        <v>260000000</v>
      </c>
      <c r="G1106" s="457">
        <v>260000000</v>
      </c>
      <c r="H1106" s="456">
        <v>0</v>
      </c>
      <c r="I1106" s="456">
        <v>0</v>
      </c>
      <c r="J1106" s="457">
        <v>0</v>
      </c>
      <c r="K1106" s="456">
        <v>0</v>
      </c>
      <c r="L1106" s="456">
        <v>0</v>
      </c>
      <c r="M1106" s="456">
        <v>0</v>
      </c>
      <c r="N1106" s="456">
        <v>0</v>
      </c>
      <c r="O1106" s="458"/>
      <c r="P1106" s="460"/>
    </row>
    <row r="1107" spans="1:16" s="170" customFormat="1" hidden="1" x14ac:dyDescent="0.2">
      <c r="A1107" s="650"/>
      <c r="B1107" s="651"/>
      <c r="C1107" s="646"/>
      <c r="D1107" s="646" t="s">
        <v>581</v>
      </c>
      <c r="E1107" s="547" t="s">
        <v>125</v>
      </c>
      <c r="F1107" s="456">
        <v>576251</v>
      </c>
      <c r="G1107" s="457">
        <v>576251</v>
      </c>
      <c r="H1107" s="456">
        <v>0</v>
      </c>
      <c r="I1107" s="456">
        <v>0</v>
      </c>
      <c r="J1107" s="457">
        <v>0</v>
      </c>
      <c r="K1107" s="456">
        <v>0</v>
      </c>
      <c r="L1107" s="456">
        <v>0</v>
      </c>
      <c r="M1107" s="456">
        <v>0</v>
      </c>
      <c r="N1107" s="456">
        <v>0</v>
      </c>
      <c r="O1107" s="458"/>
      <c r="P1107" s="460"/>
    </row>
    <row r="1108" spans="1:16" s="170" customFormat="1" hidden="1" x14ac:dyDescent="0.2">
      <c r="A1108" s="650"/>
      <c r="B1108" s="651"/>
      <c r="C1108" s="646"/>
      <c r="D1108" s="646" t="s">
        <v>581</v>
      </c>
      <c r="E1108" s="547" t="s">
        <v>139</v>
      </c>
      <c r="F1108" s="456">
        <v>936000</v>
      </c>
      <c r="G1108" s="457">
        <v>936000</v>
      </c>
      <c r="H1108" s="456">
        <v>0</v>
      </c>
      <c r="I1108" s="456">
        <v>0</v>
      </c>
      <c r="J1108" s="457">
        <v>0</v>
      </c>
      <c r="K1108" s="456">
        <v>0</v>
      </c>
      <c r="L1108" s="456">
        <v>0</v>
      </c>
      <c r="M1108" s="456">
        <v>0</v>
      </c>
      <c r="N1108" s="456">
        <v>0</v>
      </c>
      <c r="O1108" s="458"/>
      <c r="P1108" s="460"/>
    </row>
    <row r="1109" spans="1:16" s="170" customFormat="1" hidden="1" x14ac:dyDescent="0.2">
      <c r="A1109" s="650"/>
      <c r="B1109" s="651"/>
      <c r="C1109" s="646"/>
      <c r="D1109" s="646" t="s">
        <v>581</v>
      </c>
      <c r="E1109" s="547" t="s">
        <v>126</v>
      </c>
      <c r="F1109" s="456">
        <v>59738776</v>
      </c>
      <c r="G1109" s="457">
        <v>59738776</v>
      </c>
      <c r="H1109" s="456">
        <v>0</v>
      </c>
      <c r="I1109" s="456">
        <v>0</v>
      </c>
      <c r="J1109" s="457">
        <v>0</v>
      </c>
      <c r="K1109" s="456">
        <v>0</v>
      </c>
      <c r="L1109" s="456">
        <v>0</v>
      </c>
      <c r="M1109" s="456">
        <v>0</v>
      </c>
      <c r="N1109" s="456">
        <v>0</v>
      </c>
      <c r="O1109" s="458"/>
      <c r="P1109" s="460"/>
    </row>
    <row r="1110" spans="1:16" s="170" customFormat="1" hidden="1" x14ac:dyDescent="0.2">
      <c r="A1110" s="650"/>
      <c r="B1110" s="651"/>
      <c r="C1110" s="646" t="s">
        <v>582</v>
      </c>
      <c r="D1110" s="646" t="s">
        <v>583</v>
      </c>
      <c r="E1110" s="547" t="s">
        <v>124</v>
      </c>
      <c r="F1110" s="456">
        <v>125988773</v>
      </c>
      <c r="G1110" s="457">
        <v>125988773</v>
      </c>
      <c r="H1110" s="456">
        <v>0</v>
      </c>
      <c r="I1110" s="456">
        <v>0</v>
      </c>
      <c r="J1110" s="457">
        <v>0</v>
      </c>
      <c r="K1110" s="456">
        <v>0</v>
      </c>
      <c r="L1110" s="456">
        <v>0</v>
      </c>
      <c r="M1110" s="456">
        <v>0</v>
      </c>
      <c r="N1110" s="456">
        <v>0</v>
      </c>
      <c r="O1110" s="458"/>
      <c r="P1110" s="460"/>
    </row>
    <row r="1111" spans="1:16" s="170" customFormat="1" hidden="1" x14ac:dyDescent="0.2">
      <c r="A1111" s="650"/>
      <c r="B1111" s="651"/>
      <c r="C1111" s="646"/>
      <c r="D1111" s="646" t="s">
        <v>583</v>
      </c>
      <c r="E1111" s="547" t="s">
        <v>136</v>
      </c>
      <c r="F1111" s="456">
        <v>288400395</v>
      </c>
      <c r="G1111" s="457">
        <v>288400395</v>
      </c>
      <c r="H1111" s="456">
        <v>0</v>
      </c>
      <c r="I1111" s="456">
        <v>0</v>
      </c>
      <c r="J1111" s="457">
        <v>0</v>
      </c>
      <c r="K1111" s="456">
        <v>0</v>
      </c>
      <c r="L1111" s="456">
        <v>0</v>
      </c>
      <c r="M1111" s="456">
        <v>0</v>
      </c>
      <c r="N1111" s="456">
        <v>0</v>
      </c>
      <c r="O1111" s="458"/>
      <c r="P1111" s="460"/>
    </row>
    <row r="1112" spans="1:16" s="170" customFormat="1" x14ac:dyDescent="0.2">
      <c r="A1112" s="650"/>
      <c r="B1112" s="651"/>
      <c r="C1112" s="646"/>
      <c r="D1112" s="646" t="s">
        <v>583</v>
      </c>
      <c r="E1112" s="731" t="s">
        <v>125</v>
      </c>
      <c r="F1112" s="732">
        <v>371960</v>
      </c>
      <c r="G1112" s="733">
        <v>0</v>
      </c>
      <c r="H1112" s="732">
        <v>371960</v>
      </c>
      <c r="I1112" s="732">
        <v>0</v>
      </c>
      <c r="J1112" s="733">
        <v>371960</v>
      </c>
      <c r="K1112" s="732">
        <v>0</v>
      </c>
      <c r="L1112" s="732">
        <v>0</v>
      </c>
      <c r="M1112" s="732">
        <v>0</v>
      </c>
      <c r="N1112" s="732">
        <v>371960</v>
      </c>
      <c r="O1112" s="458"/>
      <c r="P1112" s="460"/>
    </row>
    <row r="1113" spans="1:16" s="170" customFormat="1" hidden="1" x14ac:dyDescent="0.2">
      <c r="A1113" s="650"/>
      <c r="B1113" s="651"/>
      <c r="C1113" s="646"/>
      <c r="D1113" s="646" t="s">
        <v>583</v>
      </c>
      <c r="E1113" s="547" t="s">
        <v>130</v>
      </c>
      <c r="F1113" s="456">
        <v>430622</v>
      </c>
      <c r="G1113" s="457">
        <v>430622</v>
      </c>
      <c r="H1113" s="456">
        <v>0</v>
      </c>
      <c r="I1113" s="456">
        <v>0</v>
      </c>
      <c r="J1113" s="457">
        <v>0</v>
      </c>
      <c r="K1113" s="456">
        <v>0</v>
      </c>
      <c r="L1113" s="456">
        <v>0</v>
      </c>
      <c r="M1113" s="456">
        <v>0</v>
      </c>
      <c r="N1113" s="456">
        <v>0</v>
      </c>
      <c r="O1113" s="458"/>
      <c r="P1113" s="460"/>
    </row>
    <row r="1114" spans="1:16" s="170" customFormat="1" hidden="1" x14ac:dyDescent="0.2">
      <c r="A1114" s="650"/>
      <c r="B1114" s="651"/>
      <c r="C1114" s="646" t="s">
        <v>584</v>
      </c>
      <c r="D1114" s="646" t="s">
        <v>2983</v>
      </c>
      <c r="E1114" s="547" t="s">
        <v>124</v>
      </c>
      <c r="F1114" s="456">
        <v>211637904</v>
      </c>
      <c r="G1114" s="457">
        <v>211637904</v>
      </c>
      <c r="H1114" s="456">
        <v>0</v>
      </c>
      <c r="I1114" s="456">
        <v>0</v>
      </c>
      <c r="J1114" s="457">
        <v>0</v>
      </c>
      <c r="K1114" s="456">
        <v>0</v>
      </c>
      <c r="L1114" s="456">
        <v>0</v>
      </c>
      <c r="M1114" s="456">
        <v>0</v>
      </c>
      <c r="N1114" s="456">
        <v>0</v>
      </c>
      <c r="O1114" s="458"/>
      <c r="P1114" s="460"/>
    </row>
    <row r="1115" spans="1:16" s="170" customFormat="1" hidden="1" x14ac:dyDescent="0.2">
      <c r="A1115" s="650"/>
      <c r="B1115" s="651"/>
      <c r="C1115" s="646"/>
      <c r="D1115" s="646" t="s">
        <v>2983</v>
      </c>
      <c r="E1115" s="547" t="s">
        <v>136</v>
      </c>
      <c r="F1115" s="456">
        <v>190000000</v>
      </c>
      <c r="G1115" s="457">
        <v>190000000</v>
      </c>
      <c r="H1115" s="456">
        <v>0</v>
      </c>
      <c r="I1115" s="456">
        <v>0</v>
      </c>
      <c r="J1115" s="457">
        <v>0</v>
      </c>
      <c r="K1115" s="456">
        <v>0</v>
      </c>
      <c r="L1115" s="456">
        <v>0</v>
      </c>
      <c r="M1115" s="456">
        <v>0</v>
      </c>
      <c r="N1115" s="456">
        <v>0</v>
      </c>
      <c r="O1115" s="458"/>
      <c r="P1115" s="460"/>
    </row>
    <row r="1116" spans="1:16" s="170" customFormat="1" hidden="1" x14ac:dyDescent="0.2">
      <c r="A1116" s="650"/>
      <c r="B1116" s="651"/>
      <c r="C1116" s="646"/>
      <c r="D1116" s="646" t="s">
        <v>2983</v>
      </c>
      <c r="E1116" s="547" t="s">
        <v>3399</v>
      </c>
      <c r="F1116" s="456">
        <v>283290</v>
      </c>
      <c r="G1116" s="457">
        <v>283290</v>
      </c>
      <c r="H1116" s="456">
        <v>0</v>
      </c>
      <c r="I1116" s="456">
        <v>0</v>
      </c>
      <c r="J1116" s="457">
        <v>0</v>
      </c>
      <c r="K1116" s="456">
        <v>0</v>
      </c>
      <c r="L1116" s="456">
        <v>0</v>
      </c>
      <c r="M1116" s="456">
        <v>0</v>
      </c>
      <c r="N1116" s="456">
        <v>0</v>
      </c>
      <c r="O1116" s="458"/>
      <c r="P1116" s="460"/>
    </row>
    <row r="1117" spans="1:16" s="170" customFormat="1" hidden="1" x14ac:dyDescent="0.2">
      <c r="A1117" s="650"/>
      <c r="B1117" s="651"/>
      <c r="C1117" s="646"/>
      <c r="D1117" s="646" t="s">
        <v>2983</v>
      </c>
      <c r="E1117" s="547" t="s">
        <v>125</v>
      </c>
      <c r="F1117" s="456">
        <v>341790</v>
      </c>
      <c r="G1117" s="457">
        <v>341790</v>
      </c>
      <c r="H1117" s="456">
        <v>0</v>
      </c>
      <c r="I1117" s="456">
        <v>0</v>
      </c>
      <c r="J1117" s="457">
        <v>0</v>
      </c>
      <c r="K1117" s="456">
        <v>0</v>
      </c>
      <c r="L1117" s="456">
        <v>0</v>
      </c>
      <c r="M1117" s="456">
        <v>0</v>
      </c>
      <c r="N1117" s="456">
        <v>0</v>
      </c>
      <c r="O1117" s="458"/>
      <c r="P1117" s="460"/>
    </row>
    <row r="1118" spans="1:16" s="170" customFormat="1" hidden="1" x14ac:dyDescent="0.2">
      <c r="A1118" s="650"/>
      <c r="B1118" s="651"/>
      <c r="C1118" s="646" t="s">
        <v>585</v>
      </c>
      <c r="D1118" s="646" t="s">
        <v>2984</v>
      </c>
      <c r="E1118" s="547" t="s">
        <v>124</v>
      </c>
      <c r="F1118" s="456">
        <v>167400000</v>
      </c>
      <c r="G1118" s="457">
        <v>167400000</v>
      </c>
      <c r="H1118" s="456">
        <v>0</v>
      </c>
      <c r="I1118" s="456">
        <v>0</v>
      </c>
      <c r="J1118" s="457">
        <v>0</v>
      </c>
      <c r="K1118" s="456">
        <v>0</v>
      </c>
      <c r="L1118" s="456">
        <v>0</v>
      </c>
      <c r="M1118" s="456">
        <v>0</v>
      </c>
      <c r="N1118" s="456">
        <v>0</v>
      </c>
      <c r="O1118" s="458"/>
      <c r="P1118" s="460"/>
    </row>
    <row r="1119" spans="1:16" s="170" customFormat="1" hidden="1" x14ac:dyDescent="0.2">
      <c r="A1119" s="650"/>
      <c r="B1119" s="651"/>
      <c r="C1119" s="646"/>
      <c r="D1119" s="646" t="s">
        <v>2984</v>
      </c>
      <c r="E1119" s="547" t="s">
        <v>136</v>
      </c>
      <c r="F1119" s="456">
        <v>381267984</v>
      </c>
      <c r="G1119" s="457">
        <v>381267984</v>
      </c>
      <c r="H1119" s="456">
        <v>0</v>
      </c>
      <c r="I1119" s="456">
        <v>0</v>
      </c>
      <c r="J1119" s="457">
        <v>0</v>
      </c>
      <c r="K1119" s="456">
        <v>0</v>
      </c>
      <c r="L1119" s="456">
        <v>0</v>
      </c>
      <c r="M1119" s="456">
        <v>0</v>
      </c>
      <c r="N1119" s="456">
        <v>0</v>
      </c>
      <c r="O1119" s="458"/>
      <c r="P1119" s="460"/>
    </row>
    <row r="1120" spans="1:16" s="170" customFormat="1" hidden="1" x14ac:dyDescent="0.2">
      <c r="A1120" s="650"/>
      <c r="B1120" s="651"/>
      <c r="C1120" s="646"/>
      <c r="D1120" s="646" t="s">
        <v>2984</v>
      </c>
      <c r="E1120" s="547" t="s">
        <v>3399</v>
      </c>
      <c r="F1120" s="456">
        <v>338664</v>
      </c>
      <c r="G1120" s="457">
        <v>338664</v>
      </c>
      <c r="H1120" s="456">
        <v>0</v>
      </c>
      <c r="I1120" s="456">
        <v>0</v>
      </c>
      <c r="J1120" s="457">
        <v>0</v>
      </c>
      <c r="K1120" s="456">
        <v>0</v>
      </c>
      <c r="L1120" s="456">
        <v>0</v>
      </c>
      <c r="M1120" s="456">
        <v>0</v>
      </c>
      <c r="N1120" s="456">
        <v>0</v>
      </c>
      <c r="O1120" s="458"/>
      <c r="P1120" s="460"/>
    </row>
    <row r="1121" spans="1:16" s="170" customFormat="1" hidden="1" x14ac:dyDescent="0.2">
      <c r="A1121" s="650"/>
      <c r="B1121" s="651"/>
      <c r="C1121" s="646"/>
      <c r="D1121" s="646" t="s">
        <v>2984</v>
      </c>
      <c r="E1121" s="547" t="s">
        <v>125</v>
      </c>
      <c r="F1121" s="456">
        <v>357806</v>
      </c>
      <c r="G1121" s="457">
        <v>357806</v>
      </c>
      <c r="H1121" s="456">
        <v>0</v>
      </c>
      <c r="I1121" s="456">
        <v>0</v>
      </c>
      <c r="J1121" s="457">
        <v>0</v>
      </c>
      <c r="K1121" s="456">
        <v>0</v>
      </c>
      <c r="L1121" s="456">
        <v>0</v>
      </c>
      <c r="M1121" s="456">
        <v>0</v>
      </c>
      <c r="N1121" s="456">
        <v>0</v>
      </c>
      <c r="O1121" s="458"/>
      <c r="P1121" s="460"/>
    </row>
    <row r="1122" spans="1:16" s="170" customFormat="1" hidden="1" x14ac:dyDescent="0.2">
      <c r="A1122" s="650"/>
      <c r="B1122" s="651"/>
      <c r="C1122" s="646" t="s">
        <v>586</v>
      </c>
      <c r="D1122" s="646" t="s">
        <v>3440</v>
      </c>
      <c r="E1122" s="547" t="s">
        <v>124</v>
      </c>
      <c r="F1122" s="456">
        <v>331000000</v>
      </c>
      <c r="G1122" s="457">
        <v>331000000</v>
      </c>
      <c r="H1122" s="456">
        <v>0</v>
      </c>
      <c r="I1122" s="456">
        <v>0</v>
      </c>
      <c r="J1122" s="457">
        <v>0</v>
      </c>
      <c r="K1122" s="456">
        <v>0</v>
      </c>
      <c r="L1122" s="456">
        <v>0</v>
      </c>
      <c r="M1122" s="456">
        <v>0</v>
      </c>
      <c r="N1122" s="456">
        <v>0</v>
      </c>
      <c r="O1122" s="458"/>
      <c r="P1122" s="460"/>
    </row>
    <row r="1123" spans="1:16" s="170" customFormat="1" hidden="1" x14ac:dyDescent="0.2">
      <c r="A1123" s="650"/>
      <c r="B1123" s="651"/>
      <c r="C1123" s="646"/>
      <c r="D1123" s="646" t="s">
        <v>3440</v>
      </c>
      <c r="E1123" s="547" t="s">
        <v>136</v>
      </c>
      <c r="F1123" s="456">
        <v>176998227</v>
      </c>
      <c r="G1123" s="457">
        <v>176998227</v>
      </c>
      <c r="H1123" s="456">
        <v>0</v>
      </c>
      <c r="I1123" s="456">
        <v>0</v>
      </c>
      <c r="J1123" s="457">
        <v>0</v>
      </c>
      <c r="K1123" s="456">
        <v>0</v>
      </c>
      <c r="L1123" s="456">
        <v>0</v>
      </c>
      <c r="M1123" s="456">
        <v>0</v>
      </c>
      <c r="N1123" s="456">
        <v>0</v>
      </c>
      <c r="O1123" s="458"/>
      <c r="P1123" s="460"/>
    </row>
    <row r="1124" spans="1:16" s="170" customFormat="1" hidden="1" x14ac:dyDescent="0.2">
      <c r="A1124" s="650"/>
      <c r="B1124" s="651"/>
      <c r="C1124" s="646"/>
      <c r="D1124" s="646" t="s">
        <v>3440</v>
      </c>
      <c r="E1124" s="547" t="s">
        <v>125</v>
      </c>
      <c r="F1124" s="456">
        <v>579576</v>
      </c>
      <c r="G1124" s="457">
        <v>579576</v>
      </c>
      <c r="H1124" s="456">
        <v>0</v>
      </c>
      <c r="I1124" s="456">
        <v>0</v>
      </c>
      <c r="J1124" s="457">
        <v>0</v>
      </c>
      <c r="K1124" s="456">
        <v>0</v>
      </c>
      <c r="L1124" s="456">
        <v>0</v>
      </c>
      <c r="M1124" s="456">
        <v>0</v>
      </c>
      <c r="N1124" s="456">
        <v>0</v>
      </c>
      <c r="O1124" s="458"/>
      <c r="P1124" s="460"/>
    </row>
    <row r="1125" spans="1:16" s="170" customFormat="1" hidden="1" x14ac:dyDescent="0.2">
      <c r="A1125" s="650"/>
      <c r="B1125" s="651"/>
      <c r="C1125" s="646"/>
      <c r="D1125" s="646" t="s">
        <v>3440</v>
      </c>
      <c r="E1125" s="547" t="s">
        <v>139</v>
      </c>
      <c r="F1125" s="456">
        <v>1274387</v>
      </c>
      <c r="G1125" s="457">
        <v>1274387</v>
      </c>
      <c r="H1125" s="456">
        <v>0</v>
      </c>
      <c r="I1125" s="456">
        <v>0</v>
      </c>
      <c r="J1125" s="457">
        <v>0</v>
      </c>
      <c r="K1125" s="456">
        <v>0</v>
      </c>
      <c r="L1125" s="456">
        <v>0</v>
      </c>
      <c r="M1125" s="456">
        <v>0</v>
      </c>
      <c r="N1125" s="456">
        <v>0</v>
      </c>
      <c r="O1125" s="458"/>
      <c r="P1125" s="460"/>
    </row>
    <row r="1126" spans="1:16" s="170" customFormat="1" hidden="1" x14ac:dyDescent="0.2">
      <c r="A1126" s="650"/>
      <c r="B1126" s="651"/>
      <c r="C1126" s="646" t="s">
        <v>587</v>
      </c>
      <c r="D1126" s="646" t="s">
        <v>3068</v>
      </c>
      <c r="E1126" s="547" t="s">
        <v>124</v>
      </c>
      <c r="F1126" s="456">
        <v>437962168</v>
      </c>
      <c r="G1126" s="457">
        <v>437962168</v>
      </c>
      <c r="H1126" s="456">
        <v>0</v>
      </c>
      <c r="I1126" s="456">
        <v>0</v>
      </c>
      <c r="J1126" s="457">
        <v>0</v>
      </c>
      <c r="K1126" s="456">
        <v>0</v>
      </c>
      <c r="L1126" s="456">
        <v>0</v>
      </c>
      <c r="M1126" s="456">
        <v>0</v>
      </c>
      <c r="N1126" s="456">
        <v>0</v>
      </c>
      <c r="O1126" s="458"/>
      <c r="P1126" s="460"/>
    </row>
    <row r="1127" spans="1:16" s="170" customFormat="1" hidden="1" x14ac:dyDescent="0.2">
      <c r="A1127" s="650"/>
      <c r="B1127" s="651"/>
      <c r="C1127" s="646"/>
      <c r="D1127" s="646" t="s">
        <v>3068</v>
      </c>
      <c r="E1127" s="547" t="s">
        <v>125</v>
      </c>
      <c r="F1127" s="456">
        <v>457084</v>
      </c>
      <c r="G1127" s="457">
        <v>457084</v>
      </c>
      <c r="H1127" s="456">
        <v>0</v>
      </c>
      <c r="I1127" s="456">
        <v>0</v>
      </c>
      <c r="J1127" s="457">
        <v>0</v>
      </c>
      <c r="K1127" s="456">
        <v>0</v>
      </c>
      <c r="L1127" s="456">
        <v>0</v>
      </c>
      <c r="M1127" s="456">
        <v>0</v>
      </c>
      <c r="N1127" s="456">
        <v>0</v>
      </c>
      <c r="O1127" s="458"/>
      <c r="P1127" s="460"/>
    </row>
    <row r="1128" spans="1:16" s="170" customFormat="1" hidden="1" x14ac:dyDescent="0.2">
      <c r="A1128" s="650"/>
      <c r="B1128" s="651"/>
      <c r="C1128" s="646"/>
      <c r="D1128" s="646" t="s">
        <v>3068</v>
      </c>
      <c r="E1128" s="547" t="s">
        <v>130</v>
      </c>
      <c r="F1128" s="456">
        <v>759830</v>
      </c>
      <c r="G1128" s="457">
        <v>759830</v>
      </c>
      <c r="H1128" s="456">
        <v>0</v>
      </c>
      <c r="I1128" s="456">
        <v>0</v>
      </c>
      <c r="J1128" s="457">
        <v>0</v>
      </c>
      <c r="K1128" s="456">
        <v>0</v>
      </c>
      <c r="L1128" s="456">
        <v>0</v>
      </c>
      <c r="M1128" s="456">
        <v>0</v>
      </c>
      <c r="N1128" s="456">
        <v>0</v>
      </c>
      <c r="O1128" s="458"/>
      <c r="P1128" s="460"/>
    </row>
    <row r="1129" spans="1:16" s="170" customFormat="1" hidden="1" x14ac:dyDescent="0.2">
      <c r="A1129" s="650"/>
      <c r="B1129" s="651"/>
      <c r="C1129" s="646" t="s">
        <v>588</v>
      </c>
      <c r="D1129" s="646" t="s">
        <v>2985</v>
      </c>
      <c r="E1129" s="547" t="s">
        <v>124</v>
      </c>
      <c r="F1129" s="456">
        <v>231487238</v>
      </c>
      <c r="G1129" s="457">
        <v>231487238</v>
      </c>
      <c r="H1129" s="456">
        <v>0</v>
      </c>
      <c r="I1129" s="456">
        <v>0</v>
      </c>
      <c r="J1129" s="457">
        <v>0</v>
      </c>
      <c r="K1129" s="456">
        <v>0</v>
      </c>
      <c r="L1129" s="456">
        <v>0</v>
      </c>
      <c r="M1129" s="456">
        <v>0</v>
      </c>
      <c r="N1129" s="456">
        <v>0</v>
      </c>
      <c r="O1129" s="458"/>
      <c r="P1129" s="460"/>
    </row>
    <row r="1130" spans="1:16" s="170" customFormat="1" hidden="1" x14ac:dyDescent="0.2">
      <c r="A1130" s="650"/>
      <c r="B1130" s="651"/>
      <c r="C1130" s="646"/>
      <c r="D1130" s="646" t="s">
        <v>2985</v>
      </c>
      <c r="E1130" s="547" t="s">
        <v>136</v>
      </c>
      <c r="F1130" s="456">
        <v>228317860</v>
      </c>
      <c r="G1130" s="457">
        <v>228317860</v>
      </c>
      <c r="H1130" s="456">
        <v>0</v>
      </c>
      <c r="I1130" s="456">
        <v>0</v>
      </c>
      <c r="J1130" s="457">
        <v>0</v>
      </c>
      <c r="K1130" s="456">
        <v>0</v>
      </c>
      <c r="L1130" s="456">
        <v>0</v>
      </c>
      <c r="M1130" s="456">
        <v>0</v>
      </c>
      <c r="N1130" s="456">
        <v>0</v>
      </c>
      <c r="O1130" s="458"/>
      <c r="P1130" s="460"/>
    </row>
    <row r="1131" spans="1:16" s="170" customFormat="1" hidden="1" x14ac:dyDescent="0.2">
      <c r="A1131" s="650"/>
      <c r="B1131" s="651"/>
      <c r="C1131" s="646"/>
      <c r="D1131" s="646" t="s">
        <v>2985</v>
      </c>
      <c r="E1131" s="547" t="s">
        <v>125</v>
      </c>
      <c r="F1131" s="456">
        <v>330990</v>
      </c>
      <c r="G1131" s="457">
        <v>330990</v>
      </c>
      <c r="H1131" s="456">
        <v>0</v>
      </c>
      <c r="I1131" s="456">
        <v>0</v>
      </c>
      <c r="J1131" s="457">
        <v>0</v>
      </c>
      <c r="K1131" s="456">
        <v>0</v>
      </c>
      <c r="L1131" s="456">
        <v>0</v>
      </c>
      <c r="M1131" s="456">
        <v>0</v>
      </c>
      <c r="N1131" s="456">
        <v>0</v>
      </c>
      <c r="O1131" s="458"/>
      <c r="P1131" s="460"/>
    </row>
    <row r="1132" spans="1:16" s="170" customFormat="1" hidden="1" x14ac:dyDescent="0.2">
      <c r="A1132" s="650"/>
      <c r="B1132" s="651"/>
      <c r="C1132" s="646"/>
      <c r="D1132" s="646" t="s">
        <v>2985</v>
      </c>
      <c r="E1132" s="547" t="s">
        <v>126</v>
      </c>
      <c r="F1132" s="456">
        <v>59738776</v>
      </c>
      <c r="G1132" s="457">
        <v>59738776</v>
      </c>
      <c r="H1132" s="456">
        <v>0</v>
      </c>
      <c r="I1132" s="456">
        <v>0</v>
      </c>
      <c r="J1132" s="457">
        <v>0</v>
      </c>
      <c r="K1132" s="456">
        <v>0</v>
      </c>
      <c r="L1132" s="456">
        <v>0</v>
      </c>
      <c r="M1132" s="456">
        <v>0</v>
      </c>
      <c r="N1132" s="456">
        <v>0</v>
      </c>
      <c r="O1132" s="458"/>
      <c r="P1132" s="460"/>
    </row>
    <row r="1133" spans="1:16" s="170" customFormat="1" x14ac:dyDescent="0.2">
      <c r="A1133" s="650"/>
      <c r="B1133" s="651"/>
      <c r="C1133" s="646" t="s">
        <v>3132</v>
      </c>
      <c r="D1133" s="646" t="s">
        <v>3133</v>
      </c>
      <c r="E1133" s="734" t="s">
        <v>124</v>
      </c>
      <c r="F1133" s="735">
        <v>161275701</v>
      </c>
      <c r="G1133" s="735">
        <v>61123845</v>
      </c>
      <c r="H1133" s="735">
        <v>100151856</v>
      </c>
      <c r="I1133" s="735">
        <v>6259491</v>
      </c>
      <c r="J1133" s="735">
        <v>93892365</v>
      </c>
      <c r="K1133" s="735">
        <v>2682639</v>
      </c>
      <c r="L1133" s="735">
        <v>2682639</v>
      </c>
      <c r="M1133" s="735">
        <v>88527087</v>
      </c>
      <c r="N1133" s="735">
        <v>0</v>
      </c>
      <c r="O1133" s="458"/>
      <c r="P1133" s="460"/>
    </row>
    <row r="1134" spans="1:16" s="170" customFormat="1" x14ac:dyDescent="0.2">
      <c r="A1134" s="650"/>
      <c r="B1134" s="651"/>
      <c r="C1134" s="646"/>
      <c r="D1134" s="646" t="s">
        <v>3133</v>
      </c>
      <c r="E1134" s="547" t="s">
        <v>136</v>
      </c>
      <c r="F1134" s="456">
        <v>374893778</v>
      </c>
      <c r="G1134" s="457">
        <v>0</v>
      </c>
      <c r="H1134" s="456">
        <v>374893778</v>
      </c>
      <c r="I1134" s="456">
        <v>374893778</v>
      </c>
      <c r="J1134" s="457">
        <v>0</v>
      </c>
      <c r="K1134" s="456">
        <v>0</v>
      </c>
      <c r="L1134" s="456">
        <v>0</v>
      </c>
      <c r="M1134" s="456">
        <v>0</v>
      </c>
      <c r="N1134" s="456">
        <v>0</v>
      </c>
      <c r="O1134" s="458"/>
      <c r="P1134" s="460"/>
    </row>
    <row r="1135" spans="1:16" s="170" customFormat="1" hidden="1" x14ac:dyDescent="0.2">
      <c r="A1135" s="650"/>
      <c r="B1135" s="651"/>
      <c r="C1135" s="646"/>
      <c r="D1135" s="646" t="s">
        <v>3133</v>
      </c>
      <c r="E1135" s="547" t="s">
        <v>130</v>
      </c>
      <c r="F1135" s="456">
        <v>3794748</v>
      </c>
      <c r="G1135" s="457">
        <v>3794748</v>
      </c>
      <c r="H1135" s="456">
        <v>0</v>
      </c>
      <c r="I1135" s="456">
        <v>0</v>
      </c>
      <c r="J1135" s="457">
        <v>0</v>
      </c>
      <c r="K1135" s="456">
        <v>0</v>
      </c>
      <c r="L1135" s="456">
        <v>0</v>
      </c>
      <c r="M1135" s="456">
        <v>0</v>
      </c>
      <c r="N1135" s="456">
        <v>0</v>
      </c>
      <c r="O1135" s="458"/>
      <c r="P1135" s="460"/>
    </row>
    <row r="1136" spans="1:16" s="170" customFormat="1" x14ac:dyDescent="0.2">
      <c r="A1136" s="650"/>
      <c r="B1136" s="651"/>
      <c r="C1136" s="646"/>
      <c r="D1136" s="646" t="s">
        <v>3133</v>
      </c>
      <c r="E1136" s="731" t="s">
        <v>126</v>
      </c>
      <c r="F1136" s="732">
        <v>62772808</v>
      </c>
      <c r="G1136" s="733">
        <v>7881407</v>
      </c>
      <c r="H1136" s="732">
        <v>54891401</v>
      </c>
      <c r="I1136" s="732">
        <v>44789018</v>
      </c>
      <c r="J1136" s="733">
        <v>10102383</v>
      </c>
      <c r="K1136" s="732">
        <v>317361</v>
      </c>
      <c r="L1136" s="732">
        <v>317361</v>
      </c>
      <c r="M1136" s="732">
        <v>9467661</v>
      </c>
      <c r="N1136" s="732">
        <v>0</v>
      </c>
      <c r="O1136" s="458"/>
      <c r="P1136" s="460"/>
    </row>
    <row r="1137" spans="1:16" s="170" customFormat="1" hidden="1" x14ac:dyDescent="0.2">
      <c r="A1137" s="650"/>
      <c r="B1137" s="651"/>
      <c r="C1137" s="646" t="s">
        <v>589</v>
      </c>
      <c r="D1137" s="646" t="s">
        <v>590</v>
      </c>
      <c r="E1137" s="547" t="s">
        <v>124</v>
      </c>
      <c r="F1137" s="456">
        <v>126750510</v>
      </c>
      <c r="G1137" s="457">
        <v>126750510</v>
      </c>
      <c r="H1137" s="456">
        <v>0</v>
      </c>
      <c r="I1137" s="456">
        <v>0</v>
      </c>
      <c r="J1137" s="457">
        <v>0</v>
      </c>
      <c r="K1137" s="456">
        <v>0</v>
      </c>
      <c r="L1137" s="456">
        <v>0</v>
      </c>
      <c r="M1137" s="456">
        <v>0</v>
      </c>
      <c r="N1137" s="456">
        <v>0</v>
      </c>
      <c r="O1137" s="458"/>
      <c r="P1137" s="460"/>
    </row>
    <row r="1138" spans="1:16" s="170" customFormat="1" hidden="1" x14ac:dyDescent="0.2">
      <c r="A1138" s="650"/>
      <c r="B1138" s="651"/>
      <c r="C1138" s="646"/>
      <c r="D1138" s="646" t="s">
        <v>590</v>
      </c>
      <c r="E1138" s="547" t="s">
        <v>136</v>
      </c>
      <c r="F1138" s="456">
        <v>289014808</v>
      </c>
      <c r="G1138" s="457">
        <v>289014808</v>
      </c>
      <c r="H1138" s="456">
        <v>0</v>
      </c>
      <c r="I1138" s="456">
        <v>0</v>
      </c>
      <c r="J1138" s="457">
        <v>0</v>
      </c>
      <c r="K1138" s="456">
        <v>0</v>
      </c>
      <c r="L1138" s="456">
        <v>0</v>
      </c>
      <c r="M1138" s="456">
        <v>0</v>
      </c>
      <c r="N1138" s="456">
        <v>0</v>
      </c>
      <c r="O1138" s="458"/>
      <c r="P1138" s="460"/>
    </row>
    <row r="1139" spans="1:16" s="170" customFormat="1" x14ac:dyDescent="0.2">
      <c r="A1139" s="650"/>
      <c r="B1139" s="651"/>
      <c r="C1139" s="646"/>
      <c r="D1139" s="646" t="s">
        <v>590</v>
      </c>
      <c r="E1139" s="731" t="s">
        <v>125</v>
      </c>
      <c r="F1139" s="732">
        <v>634679</v>
      </c>
      <c r="G1139" s="733">
        <v>351371</v>
      </c>
      <c r="H1139" s="732">
        <v>283308</v>
      </c>
      <c r="I1139" s="732">
        <v>0</v>
      </c>
      <c r="J1139" s="733">
        <v>283308</v>
      </c>
      <c r="K1139" s="732">
        <v>0</v>
      </c>
      <c r="L1139" s="732">
        <v>0</v>
      </c>
      <c r="M1139" s="732">
        <v>0</v>
      </c>
      <c r="N1139" s="732">
        <v>283308</v>
      </c>
      <c r="O1139" s="458"/>
      <c r="P1139" s="460"/>
    </row>
    <row r="1140" spans="1:16" s="170" customFormat="1" hidden="1" x14ac:dyDescent="0.2">
      <c r="A1140" s="650"/>
      <c r="B1140" s="651"/>
      <c r="C1140" s="646"/>
      <c r="D1140" s="646" t="s">
        <v>590</v>
      </c>
      <c r="E1140" s="547" t="s">
        <v>132</v>
      </c>
      <c r="F1140" s="456">
        <v>59630986</v>
      </c>
      <c r="G1140" s="457">
        <v>59630986</v>
      </c>
      <c r="H1140" s="456">
        <v>0</v>
      </c>
      <c r="I1140" s="456">
        <v>0</v>
      </c>
      <c r="J1140" s="457">
        <v>0</v>
      </c>
      <c r="K1140" s="456">
        <v>0</v>
      </c>
      <c r="L1140" s="456">
        <v>0</v>
      </c>
      <c r="M1140" s="456">
        <v>0</v>
      </c>
      <c r="N1140" s="456">
        <v>0</v>
      </c>
      <c r="O1140" s="458"/>
      <c r="P1140" s="460"/>
    </row>
    <row r="1141" spans="1:16" s="170" customFormat="1" hidden="1" x14ac:dyDescent="0.2">
      <c r="A1141" s="650"/>
      <c r="B1141" s="651"/>
      <c r="C1141" s="646" t="s">
        <v>591</v>
      </c>
      <c r="D1141" s="646" t="s">
        <v>592</v>
      </c>
      <c r="E1141" s="547" t="s">
        <v>124</v>
      </c>
      <c r="F1141" s="456">
        <v>214145247</v>
      </c>
      <c r="G1141" s="457">
        <v>214145247</v>
      </c>
      <c r="H1141" s="456">
        <v>0</v>
      </c>
      <c r="I1141" s="456">
        <v>0</v>
      </c>
      <c r="J1141" s="457">
        <v>0</v>
      </c>
      <c r="K1141" s="456">
        <v>0</v>
      </c>
      <c r="L1141" s="456">
        <v>0</v>
      </c>
      <c r="M1141" s="456">
        <v>0</v>
      </c>
      <c r="N1141" s="456">
        <v>0</v>
      </c>
      <c r="O1141" s="458"/>
      <c r="P1141" s="460"/>
    </row>
    <row r="1142" spans="1:16" s="170" customFormat="1" hidden="1" x14ac:dyDescent="0.2">
      <c r="A1142" s="650"/>
      <c r="B1142" s="651"/>
      <c r="C1142" s="646"/>
      <c r="D1142" s="646" t="s">
        <v>592</v>
      </c>
      <c r="E1142" s="547" t="s">
        <v>136</v>
      </c>
      <c r="F1142" s="456">
        <v>317261241</v>
      </c>
      <c r="G1142" s="457">
        <v>317261241</v>
      </c>
      <c r="H1142" s="456">
        <v>0</v>
      </c>
      <c r="I1142" s="456">
        <v>0</v>
      </c>
      <c r="J1142" s="457">
        <v>0</v>
      </c>
      <c r="K1142" s="456">
        <v>0</v>
      </c>
      <c r="L1142" s="456">
        <v>0</v>
      </c>
      <c r="M1142" s="456">
        <v>0</v>
      </c>
      <c r="N1142" s="456">
        <v>0</v>
      </c>
      <c r="O1142" s="458"/>
      <c r="P1142" s="460"/>
    </row>
    <row r="1143" spans="1:16" s="170" customFormat="1" hidden="1" x14ac:dyDescent="0.2">
      <c r="A1143" s="650"/>
      <c r="B1143" s="651"/>
      <c r="C1143" s="646"/>
      <c r="D1143" s="646" t="s">
        <v>592</v>
      </c>
      <c r="E1143" s="547" t="s">
        <v>125</v>
      </c>
      <c r="F1143" s="456">
        <v>758562</v>
      </c>
      <c r="G1143" s="457">
        <v>758562</v>
      </c>
      <c r="H1143" s="456">
        <v>0</v>
      </c>
      <c r="I1143" s="456">
        <v>0</v>
      </c>
      <c r="J1143" s="457">
        <v>0</v>
      </c>
      <c r="K1143" s="456">
        <v>0</v>
      </c>
      <c r="L1143" s="456">
        <v>0</v>
      </c>
      <c r="M1143" s="456">
        <v>0</v>
      </c>
      <c r="N1143" s="456">
        <v>0</v>
      </c>
      <c r="O1143" s="458"/>
      <c r="P1143" s="460"/>
    </row>
    <row r="1144" spans="1:16" s="170" customFormat="1" hidden="1" x14ac:dyDescent="0.2">
      <c r="A1144" s="650"/>
      <c r="B1144" s="651"/>
      <c r="C1144" s="646"/>
      <c r="D1144" s="646" t="s">
        <v>592</v>
      </c>
      <c r="E1144" s="547" t="s">
        <v>183</v>
      </c>
      <c r="F1144" s="456">
        <v>1125100</v>
      </c>
      <c r="G1144" s="457">
        <v>1125100</v>
      </c>
      <c r="H1144" s="456">
        <v>0</v>
      </c>
      <c r="I1144" s="456">
        <v>0</v>
      </c>
      <c r="J1144" s="457">
        <v>0</v>
      </c>
      <c r="K1144" s="456">
        <v>0</v>
      </c>
      <c r="L1144" s="456">
        <v>0</v>
      </c>
      <c r="M1144" s="456">
        <v>0</v>
      </c>
      <c r="N1144" s="456">
        <v>0</v>
      </c>
      <c r="O1144" s="458"/>
      <c r="P1144" s="460"/>
    </row>
    <row r="1145" spans="1:16" s="170" customFormat="1" hidden="1" x14ac:dyDescent="0.2">
      <c r="A1145" s="650"/>
      <c r="B1145" s="651"/>
      <c r="C1145" s="646"/>
      <c r="D1145" s="646" t="s">
        <v>592</v>
      </c>
      <c r="E1145" s="547" t="s">
        <v>126</v>
      </c>
      <c r="F1145" s="456">
        <v>72073910</v>
      </c>
      <c r="G1145" s="457">
        <v>72073910</v>
      </c>
      <c r="H1145" s="456">
        <v>0</v>
      </c>
      <c r="I1145" s="456">
        <v>0</v>
      </c>
      <c r="J1145" s="457">
        <v>0</v>
      </c>
      <c r="K1145" s="456">
        <v>0</v>
      </c>
      <c r="L1145" s="456">
        <v>0</v>
      </c>
      <c r="M1145" s="456">
        <v>0</v>
      </c>
      <c r="N1145" s="456">
        <v>0</v>
      </c>
      <c r="O1145" s="458"/>
      <c r="P1145" s="460"/>
    </row>
    <row r="1146" spans="1:16" s="170" customFormat="1" hidden="1" x14ac:dyDescent="0.2">
      <c r="A1146" s="650"/>
      <c r="B1146" s="651"/>
      <c r="C1146" s="646" t="s">
        <v>593</v>
      </c>
      <c r="D1146" s="646" t="s">
        <v>2986</v>
      </c>
      <c r="E1146" s="547" t="s">
        <v>124</v>
      </c>
      <c r="F1146" s="456">
        <v>169500000</v>
      </c>
      <c r="G1146" s="457">
        <v>169500000</v>
      </c>
      <c r="H1146" s="456">
        <v>0</v>
      </c>
      <c r="I1146" s="456">
        <v>0</v>
      </c>
      <c r="J1146" s="457">
        <v>0</v>
      </c>
      <c r="K1146" s="456">
        <v>0</v>
      </c>
      <c r="L1146" s="456">
        <v>0</v>
      </c>
      <c r="M1146" s="456">
        <v>0</v>
      </c>
      <c r="N1146" s="456">
        <v>0</v>
      </c>
      <c r="O1146" s="458"/>
      <c r="P1146" s="460"/>
    </row>
    <row r="1147" spans="1:16" s="170" customFormat="1" hidden="1" x14ac:dyDescent="0.2">
      <c r="A1147" s="650"/>
      <c r="B1147" s="651"/>
      <c r="C1147" s="646"/>
      <c r="D1147" s="646" t="s">
        <v>2986</v>
      </c>
      <c r="E1147" s="547" t="s">
        <v>136</v>
      </c>
      <c r="F1147" s="456">
        <v>349344239</v>
      </c>
      <c r="G1147" s="457">
        <v>349344239</v>
      </c>
      <c r="H1147" s="456">
        <v>0</v>
      </c>
      <c r="I1147" s="456">
        <v>0</v>
      </c>
      <c r="J1147" s="457">
        <v>0</v>
      </c>
      <c r="K1147" s="456">
        <v>0</v>
      </c>
      <c r="L1147" s="456">
        <v>0</v>
      </c>
      <c r="M1147" s="456">
        <v>0</v>
      </c>
      <c r="N1147" s="456">
        <v>0</v>
      </c>
      <c r="O1147" s="458"/>
      <c r="P1147" s="460"/>
    </row>
    <row r="1148" spans="1:16" s="170" customFormat="1" hidden="1" x14ac:dyDescent="0.2">
      <c r="A1148" s="650"/>
      <c r="B1148" s="651"/>
      <c r="C1148" s="646"/>
      <c r="D1148" s="646" t="s">
        <v>2986</v>
      </c>
      <c r="E1148" s="547" t="s">
        <v>125</v>
      </c>
      <c r="F1148" s="456">
        <v>625500</v>
      </c>
      <c r="G1148" s="457">
        <v>625500</v>
      </c>
      <c r="H1148" s="456">
        <v>0</v>
      </c>
      <c r="I1148" s="456">
        <v>0</v>
      </c>
      <c r="J1148" s="457">
        <v>0</v>
      </c>
      <c r="K1148" s="456">
        <v>0</v>
      </c>
      <c r="L1148" s="456">
        <v>0</v>
      </c>
      <c r="M1148" s="456">
        <v>0</v>
      </c>
      <c r="N1148" s="456">
        <v>0</v>
      </c>
      <c r="O1148" s="458"/>
      <c r="P1148" s="460"/>
    </row>
    <row r="1149" spans="1:16" s="170" customFormat="1" hidden="1" x14ac:dyDescent="0.2">
      <c r="A1149" s="650"/>
      <c r="B1149" s="651"/>
      <c r="C1149" s="646"/>
      <c r="D1149" s="646" t="s">
        <v>2986</v>
      </c>
      <c r="E1149" s="547" t="s">
        <v>139</v>
      </c>
      <c r="F1149" s="456">
        <v>10689934</v>
      </c>
      <c r="G1149" s="457">
        <v>10689934</v>
      </c>
      <c r="H1149" s="456">
        <v>0</v>
      </c>
      <c r="I1149" s="456">
        <v>0</v>
      </c>
      <c r="J1149" s="457">
        <v>0</v>
      </c>
      <c r="K1149" s="456">
        <v>0</v>
      </c>
      <c r="L1149" s="456">
        <v>0</v>
      </c>
      <c r="M1149" s="456">
        <v>0</v>
      </c>
      <c r="N1149" s="456">
        <v>0</v>
      </c>
      <c r="O1149" s="458"/>
      <c r="P1149" s="460"/>
    </row>
    <row r="1150" spans="1:16" s="170" customFormat="1" hidden="1" x14ac:dyDescent="0.2">
      <c r="A1150" s="650"/>
      <c r="B1150" s="651"/>
      <c r="C1150" s="646" t="s">
        <v>594</v>
      </c>
      <c r="D1150" s="646" t="s">
        <v>3069</v>
      </c>
      <c r="E1150" s="547" t="s">
        <v>124</v>
      </c>
      <c r="F1150" s="456">
        <v>136188000</v>
      </c>
      <c r="G1150" s="457">
        <v>136188000</v>
      </c>
      <c r="H1150" s="456">
        <v>0</v>
      </c>
      <c r="I1150" s="456">
        <v>0</v>
      </c>
      <c r="J1150" s="457">
        <v>0</v>
      </c>
      <c r="K1150" s="456">
        <v>0</v>
      </c>
      <c r="L1150" s="456">
        <v>0</v>
      </c>
      <c r="M1150" s="456">
        <v>0</v>
      </c>
      <c r="N1150" s="456">
        <v>0</v>
      </c>
      <c r="O1150" s="458"/>
      <c r="P1150" s="460"/>
    </row>
    <row r="1151" spans="1:16" s="170" customFormat="1" hidden="1" x14ac:dyDescent="0.2">
      <c r="A1151" s="650"/>
      <c r="B1151" s="651"/>
      <c r="C1151" s="646"/>
      <c r="D1151" s="646" t="s">
        <v>3069</v>
      </c>
      <c r="E1151" s="547" t="s">
        <v>136</v>
      </c>
      <c r="F1151" s="456">
        <v>316854825</v>
      </c>
      <c r="G1151" s="457">
        <v>316854825</v>
      </c>
      <c r="H1151" s="456">
        <v>0</v>
      </c>
      <c r="I1151" s="456">
        <v>0</v>
      </c>
      <c r="J1151" s="457">
        <v>0</v>
      </c>
      <c r="K1151" s="456">
        <v>0</v>
      </c>
      <c r="L1151" s="456">
        <v>0</v>
      </c>
      <c r="M1151" s="456">
        <v>0</v>
      </c>
      <c r="N1151" s="456">
        <v>0</v>
      </c>
      <c r="O1151" s="458"/>
      <c r="P1151" s="460"/>
    </row>
    <row r="1152" spans="1:16" s="170" customFormat="1" hidden="1" x14ac:dyDescent="0.2">
      <c r="A1152" s="650"/>
      <c r="B1152" s="651"/>
      <c r="C1152" s="646"/>
      <c r="D1152" s="646" t="s">
        <v>3069</v>
      </c>
      <c r="E1152" s="547" t="s">
        <v>125</v>
      </c>
      <c r="F1152" s="456">
        <v>656754</v>
      </c>
      <c r="G1152" s="457">
        <v>656754</v>
      </c>
      <c r="H1152" s="456">
        <v>0</v>
      </c>
      <c r="I1152" s="456">
        <v>0</v>
      </c>
      <c r="J1152" s="457">
        <v>0</v>
      </c>
      <c r="K1152" s="456">
        <v>0</v>
      </c>
      <c r="L1152" s="456">
        <v>0</v>
      </c>
      <c r="M1152" s="456">
        <v>0</v>
      </c>
      <c r="N1152" s="456">
        <v>0</v>
      </c>
      <c r="O1152" s="458"/>
      <c r="P1152" s="460"/>
    </row>
    <row r="1153" spans="1:16" s="170" customFormat="1" hidden="1" x14ac:dyDescent="0.2">
      <c r="A1153" s="650"/>
      <c r="B1153" s="651"/>
      <c r="C1153" s="646"/>
      <c r="D1153" s="646" t="s">
        <v>3069</v>
      </c>
      <c r="E1153" s="547" t="s">
        <v>183</v>
      </c>
      <c r="F1153" s="456">
        <v>1003400</v>
      </c>
      <c r="G1153" s="457">
        <v>1003400</v>
      </c>
      <c r="H1153" s="456">
        <v>0</v>
      </c>
      <c r="I1153" s="456">
        <v>0</v>
      </c>
      <c r="J1153" s="457">
        <v>0</v>
      </c>
      <c r="K1153" s="456">
        <v>0</v>
      </c>
      <c r="L1153" s="456">
        <v>0</v>
      </c>
      <c r="M1153" s="456">
        <v>0</v>
      </c>
      <c r="N1153" s="456">
        <v>0</v>
      </c>
      <c r="O1153" s="458"/>
      <c r="P1153" s="460"/>
    </row>
    <row r="1154" spans="1:16" s="170" customFormat="1" hidden="1" x14ac:dyDescent="0.2">
      <c r="A1154" s="650"/>
      <c r="B1154" s="651"/>
      <c r="C1154" s="646" t="s">
        <v>595</v>
      </c>
      <c r="D1154" s="646" t="s">
        <v>596</v>
      </c>
      <c r="E1154" s="547" t="s">
        <v>124</v>
      </c>
      <c r="F1154" s="456">
        <v>128055901</v>
      </c>
      <c r="G1154" s="457">
        <v>128055901</v>
      </c>
      <c r="H1154" s="456">
        <v>0</v>
      </c>
      <c r="I1154" s="456">
        <v>0</v>
      </c>
      <c r="J1154" s="457">
        <v>0</v>
      </c>
      <c r="K1154" s="456">
        <v>0</v>
      </c>
      <c r="L1154" s="456">
        <v>0</v>
      </c>
      <c r="M1154" s="456">
        <v>0</v>
      </c>
      <c r="N1154" s="456">
        <v>0</v>
      </c>
      <c r="O1154" s="458"/>
      <c r="P1154" s="460"/>
    </row>
    <row r="1155" spans="1:16" s="170" customFormat="1" hidden="1" x14ac:dyDescent="0.2">
      <c r="A1155" s="650"/>
      <c r="B1155" s="651"/>
      <c r="C1155" s="646"/>
      <c r="D1155" s="646" t="s">
        <v>596</v>
      </c>
      <c r="E1155" s="547" t="s">
        <v>136</v>
      </c>
      <c r="F1155" s="456">
        <v>295493358</v>
      </c>
      <c r="G1155" s="457">
        <v>295493358</v>
      </c>
      <c r="H1155" s="456">
        <v>0</v>
      </c>
      <c r="I1155" s="456">
        <v>0</v>
      </c>
      <c r="J1155" s="457">
        <v>0</v>
      </c>
      <c r="K1155" s="456">
        <v>0</v>
      </c>
      <c r="L1155" s="456">
        <v>0</v>
      </c>
      <c r="M1155" s="456">
        <v>0</v>
      </c>
      <c r="N1155" s="456">
        <v>0</v>
      </c>
      <c r="O1155" s="458"/>
      <c r="P1155" s="460"/>
    </row>
    <row r="1156" spans="1:16" s="170" customFormat="1" hidden="1" x14ac:dyDescent="0.2">
      <c r="A1156" s="650"/>
      <c r="B1156" s="651"/>
      <c r="C1156" s="646"/>
      <c r="D1156" s="646" t="s">
        <v>596</v>
      </c>
      <c r="E1156" s="547" t="s">
        <v>125</v>
      </c>
      <c r="F1156" s="456">
        <v>574339</v>
      </c>
      <c r="G1156" s="457">
        <v>574339</v>
      </c>
      <c r="H1156" s="456">
        <v>0</v>
      </c>
      <c r="I1156" s="456">
        <v>0</v>
      </c>
      <c r="J1156" s="457">
        <v>0</v>
      </c>
      <c r="K1156" s="456">
        <v>0</v>
      </c>
      <c r="L1156" s="456">
        <v>0</v>
      </c>
      <c r="M1156" s="456">
        <v>0</v>
      </c>
      <c r="N1156" s="456">
        <v>0</v>
      </c>
      <c r="O1156" s="458"/>
      <c r="P1156" s="460"/>
    </row>
    <row r="1157" spans="1:16" s="170" customFormat="1" hidden="1" x14ac:dyDescent="0.2">
      <c r="A1157" s="650"/>
      <c r="B1157" s="651"/>
      <c r="C1157" s="646"/>
      <c r="D1157" s="646" t="s">
        <v>596</v>
      </c>
      <c r="E1157" s="547" t="s">
        <v>130</v>
      </c>
      <c r="F1157" s="456">
        <v>131377</v>
      </c>
      <c r="G1157" s="457">
        <v>131377</v>
      </c>
      <c r="H1157" s="456">
        <v>0</v>
      </c>
      <c r="I1157" s="456">
        <v>0</v>
      </c>
      <c r="J1157" s="457">
        <v>0</v>
      </c>
      <c r="K1157" s="456">
        <v>0</v>
      </c>
      <c r="L1157" s="456">
        <v>0</v>
      </c>
      <c r="M1157" s="456">
        <v>0</v>
      </c>
      <c r="N1157" s="456">
        <v>0</v>
      </c>
      <c r="O1157" s="458"/>
      <c r="P1157" s="460"/>
    </row>
    <row r="1158" spans="1:16" s="170" customFormat="1" hidden="1" x14ac:dyDescent="0.2">
      <c r="A1158" s="650"/>
      <c r="B1158" s="651"/>
      <c r="C1158" s="646"/>
      <c r="D1158" s="646" t="s">
        <v>596</v>
      </c>
      <c r="E1158" s="547" t="s">
        <v>126</v>
      </c>
      <c r="F1158" s="456">
        <v>48841415</v>
      </c>
      <c r="G1158" s="457">
        <v>48841415</v>
      </c>
      <c r="H1158" s="456">
        <v>0</v>
      </c>
      <c r="I1158" s="456">
        <v>0</v>
      </c>
      <c r="J1158" s="457">
        <v>0</v>
      </c>
      <c r="K1158" s="456">
        <v>0</v>
      </c>
      <c r="L1158" s="456">
        <v>0</v>
      </c>
      <c r="M1158" s="456">
        <v>0</v>
      </c>
      <c r="N1158" s="456">
        <v>0</v>
      </c>
      <c r="O1158" s="458"/>
      <c r="P1158" s="460"/>
    </row>
    <row r="1159" spans="1:16" s="170" customFormat="1" hidden="1" x14ac:dyDescent="0.2">
      <c r="A1159" s="650"/>
      <c r="B1159" s="651"/>
      <c r="C1159" s="646" t="s">
        <v>597</v>
      </c>
      <c r="D1159" s="646" t="s">
        <v>2987</v>
      </c>
      <c r="E1159" s="547" t="s">
        <v>124</v>
      </c>
      <c r="F1159" s="456">
        <v>137341182</v>
      </c>
      <c r="G1159" s="457">
        <v>137341182</v>
      </c>
      <c r="H1159" s="456">
        <v>0</v>
      </c>
      <c r="I1159" s="456">
        <v>0</v>
      </c>
      <c r="J1159" s="457">
        <v>0</v>
      </c>
      <c r="K1159" s="456">
        <v>0</v>
      </c>
      <c r="L1159" s="456">
        <v>0</v>
      </c>
      <c r="M1159" s="456">
        <v>0</v>
      </c>
      <c r="N1159" s="456">
        <v>0</v>
      </c>
      <c r="O1159" s="458"/>
      <c r="P1159" s="460"/>
    </row>
    <row r="1160" spans="1:16" s="170" customFormat="1" hidden="1" x14ac:dyDescent="0.2">
      <c r="A1160" s="650"/>
      <c r="B1160" s="651"/>
      <c r="C1160" s="646"/>
      <c r="D1160" s="646" t="s">
        <v>2987</v>
      </c>
      <c r="E1160" s="547" t="s">
        <v>136</v>
      </c>
      <c r="F1160" s="456">
        <v>312671535</v>
      </c>
      <c r="G1160" s="457">
        <v>312671535</v>
      </c>
      <c r="H1160" s="456">
        <v>0</v>
      </c>
      <c r="I1160" s="456">
        <v>0</v>
      </c>
      <c r="J1160" s="457">
        <v>0</v>
      </c>
      <c r="K1160" s="456">
        <v>0</v>
      </c>
      <c r="L1160" s="456">
        <v>0</v>
      </c>
      <c r="M1160" s="456">
        <v>0</v>
      </c>
      <c r="N1160" s="456">
        <v>0</v>
      </c>
      <c r="O1160" s="458"/>
      <c r="P1160" s="460"/>
    </row>
    <row r="1161" spans="1:16" s="170" customFormat="1" hidden="1" x14ac:dyDescent="0.2">
      <c r="A1161" s="650"/>
      <c r="B1161" s="651"/>
      <c r="C1161" s="646"/>
      <c r="D1161" s="646" t="s">
        <v>2987</v>
      </c>
      <c r="E1161" s="547" t="s">
        <v>125</v>
      </c>
      <c r="F1161" s="456">
        <v>615212</v>
      </c>
      <c r="G1161" s="457">
        <v>615212</v>
      </c>
      <c r="H1161" s="456">
        <v>0</v>
      </c>
      <c r="I1161" s="456">
        <v>0</v>
      </c>
      <c r="J1161" s="457">
        <v>0</v>
      </c>
      <c r="K1161" s="456">
        <v>0</v>
      </c>
      <c r="L1161" s="456">
        <v>0</v>
      </c>
      <c r="M1161" s="456">
        <v>0</v>
      </c>
      <c r="N1161" s="456">
        <v>0</v>
      </c>
      <c r="O1161" s="458"/>
      <c r="P1161" s="460"/>
    </row>
    <row r="1162" spans="1:16" s="170" customFormat="1" hidden="1" x14ac:dyDescent="0.2">
      <c r="A1162" s="650"/>
      <c r="B1162" s="651"/>
      <c r="C1162" s="646"/>
      <c r="D1162" s="646" t="s">
        <v>2987</v>
      </c>
      <c r="E1162" s="547" t="s">
        <v>130</v>
      </c>
      <c r="F1162" s="456">
        <v>715801</v>
      </c>
      <c r="G1162" s="457">
        <v>715801</v>
      </c>
      <c r="H1162" s="456">
        <v>0</v>
      </c>
      <c r="I1162" s="456">
        <v>0</v>
      </c>
      <c r="J1162" s="457">
        <v>0</v>
      </c>
      <c r="K1162" s="456">
        <v>0</v>
      </c>
      <c r="L1162" s="456">
        <v>0</v>
      </c>
      <c r="M1162" s="456">
        <v>0</v>
      </c>
      <c r="N1162" s="456">
        <v>0</v>
      </c>
      <c r="O1162" s="458"/>
      <c r="P1162" s="460"/>
    </row>
    <row r="1163" spans="1:16" s="170" customFormat="1" hidden="1" x14ac:dyDescent="0.2">
      <c r="A1163" s="650"/>
      <c r="B1163" s="651"/>
      <c r="C1163" s="646"/>
      <c r="D1163" s="646" t="s">
        <v>2987</v>
      </c>
      <c r="E1163" s="543" t="s">
        <v>126</v>
      </c>
      <c r="F1163" s="456">
        <v>59737885</v>
      </c>
      <c r="G1163" s="457">
        <v>59737885</v>
      </c>
      <c r="H1163" s="456">
        <v>0</v>
      </c>
      <c r="I1163" s="456">
        <v>0</v>
      </c>
      <c r="J1163" s="457">
        <v>0</v>
      </c>
      <c r="K1163" s="456">
        <v>0</v>
      </c>
      <c r="L1163" s="456">
        <v>0</v>
      </c>
      <c r="M1163" s="456">
        <v>0</v>
      </c>
      <c r="N1163" s="456">
        <v>0</v>
      </c>
      <c r="O1163" s="458"/>
      <c r="P1163" s="460"/>
    </row>
    <row r="1164" spans="1:16" s="170" customFormat="1" hidden="1" x14ac:dyDescent="0.2">
      <c r="A1164" s="650"/>
      <c r="B1164" s="651"/>
      <c r="C1164" s="646" t="s">
        <v>598</v>
      </c>
      <c r="D1164" s="646" t="s">
        <v>3070</v>
      </c>
      <c r="E1164" s="547" t="s">
        <v>124</v>
      </c>
      <c r="F1164" s="456">
        <v>154633602</v>
      </c>
      <c r="G1164" s="457">
        <v>154633602</v>
      </c>
      <c r="H1164" s="456">
        <v>0</v>
      </c>
      <c r="I1164" s="456">
        <v>0</v>
      </c>
      <c r="J1164" s="457">
        <v>0</v>
      </c>
      <c r="K1164" s="456">
        <v>0</v>
      </c>
      <c r="L1164" s="456">
        <v>0</v>
      </c>
      <c r="M1164" s="456">
        <v>0</v>
      </c>
      <c r="N1164" s="456">
        <v>0</v>
      </c>
      <c r="O1164" s="458"/>
      <c r="P1164" s="460"/>
    </row>
    <row r="1165" spans="1:16" s="170" customFormat="1" hidden="1" x14ac:dyDescent="0.2">
      <c r="A1165" s="650"/>
      <c r="B1165" s="651"/>
      <c r="C1165" s="646"/>
      <c r="D1165" s="646" t="s">
        <v>3070</v>
      </c>
      <c r="E1165" s="547" t="s">
        <v>136</v>
      </c>
      <c r="F1165" s="456">
        <v>247950000</v>
      </c>
      <c r="G1165" s="457">
        <v>247950000</v>
      </c>
      <c r="H1165" s="456">
        <v>0</v>
      </c>
      <c r="I1165" s="456">
        <v>0</v>
      </c>
      <c r="J1165" s="457">
        <v>0</v>
      </c>
      <c r="K1165" s="456">
        <v>0</v>
      </c>
      <c r="L1165" s="456">
        <v>0</v>
      </c>
      <c r="M1165" s="456">
        <v>0</v>
      </c>
      <c r="N1165" s="456">
        <v>0</v>
      </c>
      <c r="O1165" s="458"/>
      <c r="P1165" s="460"/>
    </row>
    <row r="1166" spans="1:16" s="170" customFormat="1" hidden="1" x14ac:dyDescent="0.2">
      <c r="A1166" s="650"/>
      <c r="B1166" s="651"/>
      <c r="C1166" s="646"/>
      <c r="D1166" s="646" t="s">
        <v>3070</v>
      </c>
      <c r="E1166" s="547" t="s">
        <v>125</v>
      </c>
      <c r="F1166" s="456">
        <v>634843</v>
      </c>
      <c r="G1166" s="457">
        <v>634843</v>
      </c>
      <c r="H1166" s="456">
        <v>0</v>
      </c>
      <c r="I1166" s="456">
        <v>0</v>
      </c>
      <c r="J1166" s="457">
        <v>0</v>
      </c>
      <c r="K1166" s="456">
        <v>0</v>
      </c>
      <c r="L1166" s="456">
        <v>0</v>
      </c>
      <c r="M1166" s="456">
        <v>0</v>
      </c>
      <c r="N1166" s="456">
        <v>0</v>
      </c>
      <c r="O1166" s="458"/>
      <c r="P1166" s="460"/>
    </row>
    <row r="1167" spans="1:16" s="170" customFormat="1" hidden="1" x14ac:dyDescent="0.2">
      <c r="A1167" s="650"/>
      <c r="B1167" s="651"/>
      <c r="C1167" s="646"/>
      <c r="D1167" s="646" t="s">
        <v>3070</v>
      </c>
      <c r="E1167" s="547" t="s">
        <v>130</v>
      </c>
      <c r="F1167" s="456">
        <v>310740</v>
      </c>
      <c r="G1167" s="457">
        <v>310740</v>
      </c>
      <c r="H1167" s="456">
        <v>0</v>
      </c>
      <c r="I1167" s="456">
        <v>0</v>
      </c>
      <c r="J1167" s="457">
        <v>0</v>
      </c>
      <c r="K1167" s="456">
        <v>0</v>
      </c>
      <c r="L1167" s="456">
        <v>0</v>
      </c>
      <c r="M1167" s="456">
        <v>0</v>
      </c>
      <c r="N1167" s="456">
        <v>0</v>
      </c>
      <c r="O1167" s="458"/>
      <c r="P1167" s="460"/>
    </row>
    <row r="1168" spans="1:16" s="170" customFormat="1" hidden="1" x14ac:dyDescent="0.2">
      <c r="A1168" s="650"/>
      <c r="B1168" s="651"/>
      <c r="C1168" s="646"/>
      <c r="D1168" s="646" t="s">
        <v>3070</v>
      </c>
      <c r="E1168" s="547" t="s">
        <v>183</v>
      </c>
      <c r="F1168" s="456">
        <v>649100</v>
      </c>
      <c r="G1168" s="457">
        <v>649100</v>
      </c>
      <c r="H1168" s="456">
        <v>0</v>
      </c>
      <c r="I1168" s="456">
        <v>0</v>
      </c>
      <c r="J1168" s="457">
        <v>0</v>
      </c>
      <c r="K1168" s="456">
        <v>0</v>
      </c>
      <c r="L1168" s="456">
        <v>0</v>
      </c>
      <c r="M1168" s="456">
        <v>0</v>
      </c>
      <c r="N1168" s="456">
        <v>0</v>
      </c>
      <c r="O1168" s="458"/>
      <c r="P1168" s="460"/>
    </row>
    <row r="1169" spans="1:16" s="170" customFormat="1" hidden="1" x14ac:dyDescent="0.2">
      <c r="A1169" s="650"/>
      <c r="B1169" s="651"/>
      <c r="C1169" s="646"/>
      <c r="D1169" s="646" t="s">
        <v>3070</v>
      </c>
      <c r="E1169" s="547" t="s">
        <v>126</v>
      </c>
      <c r="F1169" s="456">
        <v>58630986</v>
      </c>
      <c r="G1169" s="457">
        <v>58630986</v>
      </c>
      <c r="H1169" s="456">
        <v>0</v>
      </c>
      <c r="I1169" s="456">
        <v>0</v>
      </c>
      <c r="J1169" s="457">
        <v>0</v>
      </c>
      <c r="K1169" s="456">
        <v>0</v>
      </c>
      <c r="L1169" s="456">
        <v>0</v>
      </c>
      <c r="M1169" s="456">
        <v>0</v>
      </c>
      <c r="N1169" s="456">
        <v>0</v>
      </c>
      <c r="O1169" s="458"/>
      <c r="P1169" s="460"/>
    </row>
    <row r="1170" spans="1:16" s="170" customFormat="1" hidden="1" x14ac:dyDescent="0.2">
      <c r="A1170" s="650"/>
      <c r="B1170" s="651"/>
      <c r="C1170" s="646" t="s">
        <v>599</v>
      </c>
      <c r="D1170" s="646" t="s">
        <v>600</v>
      </c>
      <c r="E1170" s="547" t="s">
        <v>124</v>
      </c>
      <c r="F1170" s="456">
        <v>163447071</v>
      </c>
      <c r="G1170" s="457">
        <v>163447071</v>
      </c>
      <c r="H1170" s="456">
        <v>0</v>
      </c>
      <c r="I1170" s="456">
        <v>0</v>
      </c>
      <c r="J1170" s="457">
        <v>0</v>
      </c>
      <c r="K1170" s="456">
        <v>0</v>
      </c>
      <c r="L1170" s="456">
        <v>0</v>
      </c>
      <c r="M1170" s="456">
        <v>0</v>
      </c>
      <c r="N1170" s="456">
        <v>0</v>
      </c>
      <c r="O1170" s="458"/>
      <c r="P1170" s="460"/>
    </row>
    <row r="1171" spans="1:16" s="170" customFormat="1" hidden="1" x14ac:dyDescent="0.2">
      <c r="A1171" s="650"/>
      <c r="B1171" s="651"/>
      <c r="C1171" s="646"/>
      <c r="D1171" s="646" t="s">
        <v>600</v>
      </c>
      <c r="E1171" s="547" t="s">
        <v>136</v>
      </c>
      <c r="F1171" s="456">
        <v>379130625</v>
      </c>
      <c r="G1171" s="457">
        <v>379130625</v>
      </c>
      <c r="H1171" s="456">
        <v>0</v>
      </c>
      <c r="I1171" s="456">
        <v>0</v>
      </c>
      <c r="J1171" s="457">
        <v>0</v>
      </c>
      <c r="K1171" s="456">
        <v>0</v>
      </c>
      <c r="L1171" s="456">
        <v>0</v>
      </c>
      <c r="M1171" s="456">
        <v>0</v>
      </c>
      <c r="N1171" s="456">
        <v>0</v>
      </c>
      <c r="O1171" s="458"/>
      <c r="P1171" s="460"/>
    </row>
    <row r="1172" spans="1:16" s="170" customFormat="1" hidden="1" x14ac:dyDescent="0.2">
      <c r="A1172" s="650"/>
      <c r="B1172" s="651"/>
      <c r="C1172" s="646"/>
      <c r="D1172" s="646" t="s">
        <v>600</v>
      </c>
      <c r="E1172" s="547" t="s">
        <v>125</v>
      </c>
      <c r="F1172" s="456">
        <v>659652</v>
      </c>
      <c r="G1172" s="457">
        <v>659652</v>
      </c>
      <c r="H1172" s="456">
        <v>0</v>
      </c>
      <c r="I1172" s="456">
        <v>0</v>
      </c>
      <c r="J1172" s="457">
        <v>0</v>
      </c>
      <c r="K1172" s="456">
        <v>0</v>
      </c>
      <c r="L1172" s="456">
        <v>0</v>
      </c>
      <c r="M1172" s="456">
        <v>0</v>
      </c>
      <c r="N1172" s="456">
        <v>0</v>
      </c>
      <c r="O1172" s="458"/>
      <c r="P1172" s="460"/>
    </row>
    <row r="1173" spans="1:16" s="170" customFormat="1" hidden="1" x14ac:dyDescent="0.2">
      <c r="A1173" s="650"/>
      <c r="B1173" s="651"/>
      <c r="C1173" s="646"/>
      <c r="D1173" s="646" t="s">
        <v>600</v>
      </c>
      <c r="E1173" s="547" t="s">
        <v>126</v>
      </c>
      <c r="F1173" s="456">
        <v>59541895</v>
      </c>
      <c r="G1173" s="457">
        <v>59541895</v>
      </c>
      <c r="H1173" s="456">
        <v>0</v>
      </c>
      <c r="I1173" s="456">
        <v>0</v>
      </c>
      <c r="J1173" s="457">
        <v>0</v>
      </c>
      <c r="K1173" s="456">
        <v>0</v>
      </c>
      <c r="L1173" s="456">
        <v>0</v>
      </c>
      <c r="M1173" s="456">
        <v>0</v>
      </c>
      <c r="N1173" s="456">
        <v>0</v>
      </c>
      <c r="O1173" s="458"/>
      <c r="P1173" s="460"/>
    </row>
    <row r="1174" spans="1:16" s="170" customFormat="1" hidden="1" x14ac:dyDescent="0.2">
      <c r="A1174" s="650"/>
      <c r="B1174" s="651"/>
      <c r="C1174" s="646" t="s">
        <v>601</v>
      </c>
      <c r="D1174" s="647" t="s">
        <v>602</v>
      </c>
      <c r="E1174" s="547" t="s">
        <v>124</v>
      </c>
      <c r="F1174" s="456">
        <v>159564000</v>
      </c>
      <c r="G1174" s="457">
        <v>159564000</v>
      </c>
      <c r="H1174" s="456">
        <v>0</v>
      </c>
      <c r="I1174" s="456">
        <v>0</v>
      </c>
      <c r="J1174" s="457">
        <v>0</v>
      </c>
      <c r="K1174" s="456">
        <v>0</v>
      </c>
      <c r="L1174" s="456">
        <v>0</v>
      </c>
      <c r="M1174" s="456">
        <v>0</v>
      </c>
      <c r="N1174" s="456">
        <v>0</v>
      </c>
      <c r="O1174" s="458"/>
      <c r="P1174" s="460"/>
    </row>
    <row r="1175" spans="1:16" s="170" customFormat="1" hidden="1" x14ac:dyDescent="0.2">
      <c r="A1175" s="650"/>
      <c r="B1175" s="651"/>
      <c r="C1175" s="646"/>
      <c r="D1175" s="648"/>
      <c r="E1175" s="547" t="s">
        <v>136</v>
      </c>
      <c r="F1175" s="456">
        <v>341869377</v>
      </c>
      <c r="G1175" s="457">
        <v>341869377</v>
      </c>
      <c r="H1175" s="456">
        <v>0</v>
      </c>
      <c r="I1175" s="456">
        <v>0</v>
      </c>
      <c r="J1175" s="457">
        <v>0</v>
      </c>
      <c r="K1175" s="456">
        <v>0</v>
      </c>
      <c r="L1175" s="456">
        <v>0</v>
      </c>
      <c r="M1175" s="456">
        <v>0</v>
      </c>
      <c r="N1175" s="456">
        <v>0</v>
      </c>
      <c r="O1175" s="458"/>
      <c r="P1175" s="460"/>
    </row>
    <row r="1176" spans="1:16" s="170" customFormat="1" hidden="1" x14ac:dyDescent="0.2">
      <c r="A1176" s="650"/>
      <c r="B1176" s="651"/>
      <c r="C1176" s="646"/>
      <c r="D1176" s="648"/>
      <c r="E1176" s="547" t="s">
        <v>125</v>
      </c>
      <c r="F1176" s="456">
        <v>619521</v>
      </c>
      <c r="G1176" s="457">
        <v>619521</v>
      </c>
      <c r="H1176" s="456">
        <v>0</v>
      </c>
      <c r="I1176" s="456">
        <v>0</v>
      </c>
      <c r="J1176" s="457">
        <v>0</v>
      </c>
      <c r="K1176" s="456">
        <v>0</v>
      </c>
      <c r="L1176" s="456">
        <v>0</v>
      </c>
      <c r="M1176" s="456">
        <v>0</v>
      </c>
      <c r="N1176" s="456">
        <v>0</v>
      </c>
      <c r="O1176" s="458"/>
      <c r="P1176" s="460"/>
    </row>
    <row r="1177" spans="1:16" s="170" customFormat="1" x14ac:dyDescent="0.2">
      <c r="A1177" s="650"/>
      <c r="B1177" s="651"/>
      <c r="C1177" s="646"/>
      <c r="D1177" s="649"/>
      <c r="E1177" s="547" t="s">
        <v>139</v>
      </c>
      <c r="F1177" s="456">
        <v>2731009</v>
      </c>
      <c r="G1177" s="457">
        <v>1231009</v>
      </c>
      <c r="H1177" s="456">
        <v>1500000</v>
      </c>
      <c r="I1177" s="456">
        <v>1500000</v>
      </c>
      <c r="J1177" s="457">
        <v>0</v>
      </c>
      <c r="K1177" s="456">
        <v>0</v>
      </c>
      <c r="L1177" s="456">
        <v>0</v>
      </c>
      <c r="M1177" s="456">
        <v>0</v>
      </c>
      <c r="N1177" s="456">
        <v>0</v>
      </c>
      <c r="O1177" s="458"/>
      <c r="P1177" s="460"/>
    </row>
    <row r="1178" spans="1:16" s="170" customFormat="1" hidden="1" x14ac:dyDescent="0.2">
      <c r="A1178" s="650"/>
      <c r="B1178" s="651"/>
      <c r="C1178" s="646" t="s">
        <v>603</v>
      </c>
      <c r="D1178" s="646" t="s">
        <v>2988</v>
      </c>
      <c r="E1178" s="547" t="s">
        <v>124</v>
      </c>
      <c r="F1178" s="456">
        <v>139500000</v>
      </c>
      <c r="G1178" s="457">
        <v>139500000</v>
      </c>
      <c r="H1178" s="456">
        <v>0</v>
      </c>
      <c r="I1178" s="456">
        <v>0</v>
      </c>
      <c r="J1178" s="457">
        <v>0</v>
      </c>
      <c r="K1178" s="456">
        <v>0</v>
      </c>
      <c r="L1178" s="456">
        <v>0</v>
      </c>
      <c r="M1178" s="456">
        <v>0</v>
      </c>
      <c r="N1178" s="456">
        <v>0</v>
      </c>
      <c r="O1178" s="458"/>
      <c r="P1178" s="460"/>
    </row>
    <row r="1179" spans="1:16" s="170" customFormat="1" hidden="1" x14ac:dyDescent="0.2">
      <c r="A1179" s="650"/>
      <c r="B1179" s="651"/>
      <c r="C1179" s="646"/>
      <c r="D1179" s="646" t="s">
        <v>2988</v>
      </c>
      <c r="E1179" s="547" t="s">
        <v>136</v>
      </c>
      <c r="F1179" s="456">
        <v>310804476</v>
      </c>
      <c r="G1179" s="457">
        <v>310804476</v>
      </c>
      <c r="H1179" s="456">
        <v>0</v>
      </c>
      <c r="I1179" s="456">
        <v>0</v>
      </c>
      <c r="J1179" s="457">
        <v>0</v>
      </c>
      <c r="K1179" s="456">
        <v>0</v>
      </c>
      <c r="L1179" s="456">
        <v>0</v>
      </c>
      <c r="M1179" s="456">
        <v>0</v>
      </c>
      <c r="N1179" s="456">
        <v>0</v>
      </c>
      <c r="O1179" s="458"/>
      <c r="P1179" s="460"/>
    </row>
    <row r="1180" spans="1:16" s="170" customFormat="1" hidden="1" x14ac:dyDescent="0.2">
      <c r="A1180" s="650"/>
      <c r="B1180" s="651"/>
      <c r="C1180" s="646"/>
      <c r="D1180" s="646" t="s">
        <v>2988</v>
      </c>
      <c r="E1180" s="547" t="s">
        <v>125</v>
      </c>
      <c r="F1180" s="456">
        <v>657042</v>
      </c>
      <c r="G1180" s="457">
        <v>657042</v>
      </c>
      <c r="H1180" s="456">
        <v>0</v>
      </c>
      <c r="I1180" s="456">
        <v>0</v>
      </c>
      <c r="J1180" s="457">
        <v>0</v>
      </c>
      <c r="K1180" s="456">
        <v>0</v>
      </c>
      <c r="L1180" s="456">
        <v>0</v>
      </c>
      <c r="M1180" s="456">
        <v>0</v>
      </c>
      <c r="N1180" s="456">
        <v>0</v>
      </c>
      <c r="O1180" s="458"/>
      <c r="P1180" s="460"/>
    </row>
    <row r="1181" spans="1:16" s="170" customFormat="1" x14ac:dyDescent="0.2">
      <c r="A1181" s="650"/>
      <c r="B1181" s="651"/>
      <c r="C1181" s="646"/>
      <c r="D1181" s="646" t="s">
        <v>2988</v>
      </c>
      <c r="E1181" s="731" t="s">
        <v>183</v>
      </c>
      <c r="F1181" s="732">
        <v>3247400</v>
      </c>
      <c r="G1181" s="733">
        <v>0</v>
      </c>
      <c r="H1181" s="732">
        <v>3247400</v>
      </c>
      <c r="I1181" s="732">
        <v>0</v>
      </c>
      <c r="J1181" s="733">
        <v>3247400</v>
      </c>
      <c r="K1181" s="732">
        <v>0</v>
      </c>
      <c r="L1181" s="732">
        <v>0</v>
      </c>
      <c r="M1181" s="732">
        <v>0</v>
      </c>
      <c r="N1181" s="732">
        <v>3247400</v>
      </c>
      <c r="O1181" s="458"/>
      <c r="P1181" s="460"/>
    </row>
    <row r="1182" spans="1:16" s="170" customFormat="1" hidden="1" x14ac:dyDescent="0.2">
      <c r="A1182" s="650"/>
      <c r="B1182" s="651"/>
      <c r="C1182" s="646" t="s">
        <v>604</v>
      </c>
      <c r="D1182" s="646" t="s">
        <v>532</v>
      </c>
      <c r="E1182" s="547" t="s">
        <v>124</v>
      </c>
      <c r="F1182" s="456">
        <v>423777838</v>
      </c>
      <c r="G1182" s="457">
        <v>423777838</v>
      </c>
      <c r="H1182" s="456">
        <v>0</v>
      </c>
      <c r="I1182" s="456">
        <v>0</v>
      </c>
      <c r="J1182" s="457">
        <v>0</v>
      </c>
      <c r="K1182" s="456">
        <v>0</v>
      </c>
      <c r="L1182" s="456">
        <v>0</v>
      </c>
      <c r="M1182" s="456">
        <v>0</v>
      </c>
      <c r="N1182" s="456">
        <v>0</v>
      </c>
      <c r="O1182" s="458"/>
      <c r="P1182" s="460"/>
    </row>
    <row r="1183" spans="1:16" s="170" customFormat="1" x14ac:dyDescent="0.2">
      <c r="A1183" s="650"/>
      <c r="B1183" s="651"/>
      <c r="C1183" s="646"/>
      <c r="D1183" s="646" t="s">
        <v>532</v>
      </c>
      <c r="E1183" s="547" t="s">
        <v>125</v>
      </c>
      <c r="F1183" s="456">
        <v>459799</v>
      </c>
      <c r="G1183" s="457">
        <v>459798</v>
      </c>
      <c r="H1183" s="456">
        <v>1</v>
      </c>
      <c r="I1183" s="456">
        <v>0</v>
      </c>
      <c r="J1183" s="457">
        <v>1</v>
      </c>
      <c r="K1183" s="456">
        <v>0</v>
      </c>
      <c r="L1183" s="456">
        <v>0</v>
      </c>
      <c r="M1183" s="456">
        <v>0</v>
      </c>
      <c r="N1183" s="456">
        <v>1</v>
      </c>
      <c r="O1183" s="458"/>
      <c r="P1183" s="460"/>
    </row>
    <row r="1184" spans="1:16" s="170" customFormat="1" hidden="1" x14ac:dyDescent="0.2">
      <c r="A1184" s="650"/>
      <c r="B1184" s="651"/>
      <c r="C1184" s="646"/>
      <c r="D1184" s="646" t="s">
        <v>532</v>
      </c>
      <c r="E1184" s="547" t="s">
        <v>130</v>
      </c>
      <c r="F1184" s="456">
        <v>7983301</v>
      </c>
      <c r="G1184" s="457">
        <v>7983301</v>
      </c>
      <c r="H1184" s="456">
        <v>0</v>
      </c>
      <c r="I1184" s="456">
        <v>0</v>
      </c>
      <c r="J1184" s="457">
        <v>0</v>
      </c>
      <c r="K1184" s="456">
        <v>0</v>
      </c>
      <c r="L1184" s="456">
        <v>0</v>
      </c>
      <c r="M1184" s="456">
        <v>0</v>
      </c>
      <c r="N1184" s="456">
        <v>0</v>
      </c>
      <c r="O1184" s="458"/>
      <c r="P1184" s="460"/>
    </row>
    <row r="1185" spans="1:16" s="170" customFormat="1" hidden="1" x14ac:dyDescent="0.2">
      <c r="A1185" s="650"/>
      <c r="B1185" s="651"/>
      <c r="C1185" s="646" t="s">
        <v>605</v>
      </c>
      <c r="D1185" s="646" t="s">
        <v>606</v>
      </c>
      <c r="E1185" s="543" t="s">
        <v>124</v>
      </c>
      <c r="F1185" s="456">
        <v>133032708</v>
      </c>
      <c r="G1185" s="457">
        <v>133032708</v>
      </c>
      <c r="H1185" s="456">
        <v>0</v>
      </c>
      <c r="I1185" s="456">
        <v>0</v>
      </c>
      <c r="J1185" s="457">
        <v>0</v>
      </c>
      <c r="K1185" s="456">
        <v>0</v>
      </c>
      <c r="L1185" s="456">
        <v>0</v>
      </c>
      <c r="M1185" s="456">
        <v>0</v>
      </c>
      <c r="N1185" s="456">
        <v>0</v>
      </c>
      <c r="O1185" s="458"/>
      <c r="P1185" s="460"/>
    </row>
    <row r="1186" spans="1:16" s="170" customFormat="1" hidden="1" x14ac:dyDescent="0.2">
      <c r="A1186" s="650"/>
      <c r="B1186" s="651"/>
      <c r="C1186" s="646"/>
      <c r="D1186" s="646" t="s">
        <v>606</v>
      </c>
      <c r="E1186" s="547" t="s">
        <v>136</v>
      </c>
      <c r="F1186" s="456">
        <v>298311612</v>
      </c>
      <c r="G1186" s="457">
        <v>298311612</v>
      </c>
      <c r="H1186" s="456">
        <v>0</v>
      </c>
      <c r="I1186" s="456">
        <v>0</v>
      </c>
      <c r="J1186" s="457">
        <v>0</v>
      </c>
      <c r="K1186" s="456">
        <v>0</v>
      </c>
      <c r="L1186" s="456">
        <v>0</v>
      </c>
      <c r="M1186" s="456">
        <v>0</v>
      </c>
      <c r="N1186" s="456">
        <v>0</v>
      </c>
      <c r="O1186" s="458"/>
      <c r="P1186" s="460"/>
    </row>
    <row r="1187" spans="1:16" s="170" customFormat="1" x14ac:dyDescent="0.2">
      <c r="A1187" s="650"/>
      <c r="B1187" s="651"/>
      <c r="C1187" s="646"/>
      <c r="D1187" s="646" t="s">
        <v>606</v>
      </c>
      <c r="E1187" s="731" t="s">
        <v>125</v>
      </c>
      <c r="F1187" s="732">
        <v>626001</v>
      </c>
      <c r="G1187" s="733">
        <v>340864</v>
      </c>
      <c r="H1187" s="732">
        <v>285137</v>
      </c>
      <c r="I1187" s="732">
        <v>0</v>
      </c>
      <c r="J1187" s="733">
        <v>285137</v>
      </c>
      <c r="K1187" s="732">
        <v>0</v>
      </c>
      <c r="L1187" s="732">
        <v>0</v>
      </c>
      <c r="M1187" s="732">
        <v>0</v>
      </c>
      <c r="N1187" s="732">
        <v>285137</v>
      </c>
      <c r="O1187" s="458"/>
      <c r="P1187" s="460"/>
    </row>
    <row r="1188" spans="1:16" s="170" customFormat="1" hidden="1" x14ac:dyDescent="0.2">
      <c r="A1188" s="650"/>
      <c r="B1188" s="651"/>
      <c r="C1188" s="646"/>
      <c r="D1188" s="646" t="s">
        <v>606</v>
      </c>
      <c r="E1188" s="547" t="s">
        <v>183</v>
      </c>
      <c r="F1188" s="456">
        <v>972100</v>
      </c>
      <c r="G1188" s="457">
        <v>972100</v>
      </c>
      <c r="H1188" s="456">
        <v>0</v>
      </c>
      <c r="I1188" s="456">
        <v>0</v>
      </c>
      <c r="J1188" s="457">
        <v>0</v>
      </c>
      <c r="K1188" s="456">
        <v>0</v>
      </c>
      <c r="L1188" s="456">
        <v>0</v>
      </c>
      <c r="M1188" s="456">
        <v>0</v>
      </c>
      <c r="N1188" s="456">
        <v>0</v>
      </c>
      <c r="O1188" s="458"/>
      <c r="P1188" s="460"/>
    </row>
    <row r="1189" spans="1:16" s="170" customFormat="1" hidden="1" x14ac:dyDescent="0.2">
      <c r="A1189" s="650"/>
      <c r="B1189" s="651"/>
      <c r="C1189" s="646"/>
      <c r="D1189" s="646" t="s">
        <v>606</v>
      </c>
      <c r="E1189" s="547" t="s">
        <v>126</v>
      </c>
      <c r="F1189" s="456">
        <v>58737885</v>
      </c>
      <c r="G1189" s="457">
        <v>58737885</v>
      </c>
      <c r="H1189" s="456">
        <v>0</v>
      </c>
      <c r="I1189" s="456">
        <v>0</v>
      </c>
      <c r="J1189" s="457">
        <v>0</v>
      </c>
      <c r="K1189" s="456">
        <v>0</v>
      </c>
      <c r="L1189" s="456">
        <v>0</v>
      </c>
      <c r="M1189" s="456">
        <v>0</v>
      </c>
      <c r="N1189" s="456">
        <v>0</v>
      </c>
      <c r="O1189" s="458"/>
      <c r="P1189" s="460"/>
    </row>
    <row r="1190" spans="1:16" s="170" customFormat="1" hidden="1" x14ac:dyDescent="0.2">
      <c r="A1190" s="650"/>
      <c r="B1190" s="651"/>
      <c r="C1190" s="646" t="s">
        <v>607</v>
      </c>
      <c r="D1190" s="646" t="s">
        <v>2989</v>
      </c>
      <c r="E1190" s="547" t="s">
        <v>124</v>
      </c>
      <c r="F1190" s="456">
        <v>305565348</v>
      </c>
      <c r="G1190" s="457">
        <v>305565348</v>
      </c>
      <c r="H1190" s="456">
        <v>0</v>
      </c>
      <c r="I1190" s="456">
        <v>0</v>
      </c>
      <c r="J1190" s="457">
        <v>0</v>
      </c>
      <c r="K1190" s="456">
        <v>0</v>
      </c>
      <c r="L1190" s="456">
        <v>0</v>
      </c>
      <c r="M1190" s="456">
        <v>0</v>
      </c>
      <c r="N1190" s="456">
        <v>0</v>
      </c>
      <c r="O1190" s="458"/>
      <c r="P1190" s="460"/>
    </row>
    <row r="1191" spans="1:16" s="170" customFormat="1" hidden="1" x14ac:dyDescent="0.2">
      <c r="A1191" s="650"/>
      <c r="B1191" s="651"/>
      <c r="C1191" s="646"/>
      <c r="D1191" s="646" t="s">
        <v>2989</v>
      </c>
      <c r="E1191" s="547" t="s">
        <v>136</v>
      </c>
      <c r="F1191" s="456">
        <v>95414947</v>
      </c>
      <c r="G1191" s="457">
        <v>95414947</v>
      </c>
      <c r="H1191" s="456">
        <v>0</v>
      </c>
      <c r="I1191" s="456">
        <v>0</v>
      </c>
      <c r="J1191" s="457">
        <v>0</v>
      </c>
      <c r="K1191" s="456">
        <v>0</v>
      </c>
      <c r="L1191" s="456">
        <v>0</v>
      </c>
      <c r="M1191" s="456">
        <v>0</v>
      </c>
      <c r="N1191" s="456">
        <v>0</v>
      </c>
      <c r="O1191" s="458"/>
      <c r="P1191" s="460"/>
    </row>
    <row r="1192" spans="1:16" s="170" customFormat="1" hidden="1" x14ac:dyDescent="0.2">
      <c r="A1192" s="650"/>
      <c r="B1192" s="651"/>
      <c r="C1192" s="646"/>
      <c r="D1192" s="646" t="s">
        <v>2989</v>
      </c>
      <c r="E1192" s="547" t="s">
        <v>125</v>
      </c>
      <c r="F1192" s="456">
        <v>517198</v>
      </c>
      <c r="G1192" s="457">
        <v>517198</v>
      </c>
      <c r="H1192" s="456">
        <v>0</v>
      </c>
      <c r="I1192" s="456">
        <v>0</v>
      </c>
      <c r="J1192" s="457">
        <v>0</v>
      </c>
      <c r="K1192" s="456">
        <v>0</v>
      </c>
      <c r="L1192" s="456">
        <v>0</v>
      </c>
      <c r="M1192" s="456">
        <v>0</v>
      </c>
      <c r="N1192" s="456">
        <v>0</v>
      </c>
      <c r="O1192" s="458"/>
      <c r="P1192" s="460"/>
    </row>
    <row r="1193" spans="1:16" s="170" customFormat="1" hidden="1" x14ac:dyDescent="0.2">
      <c r="A1193" s="650"/>
      <c r="B1193" s="651"/>
      <c r="C1193" s="646"/>
      <c r="D1193" s="646" t="s">
        <v>2989</v>
      </c>
      <c r="E1193" s="543" t="s">
        <v>139</v>
      </c>
      <c r="F1193" s="456">
        <v>3217861</v>
      </c>
      <c r="G1193" s="457">
        <v>3217861</v>
      </c>
      <c r="H1193" s="456">
        <v>0</v>
      </c>
      <c r="I1193" s="456">
        <v>0</v>
      </c>
      <c r="J1193" s="457">
        <v>0</v>
      </c>
      <c r="K1193" s="456">
        <v>0</v>
      </c>
      <c r="L1193" s="456">
        <v>0</v>
      </c>
      <c r="M1193" s="456">
        <v>0</v>
      </c>
      <c r="N1193" s="456">
        <v>0</v>
      </c>
      <c r="O1193" s="458"/>
      <c r="P1193" s="460"/>
    </row>
    <row r="1194" spans="1:16" s="170" customFormat="1" hidden="1" x14ac:dyDescent="0.2">
      <c r="A1194" s="650"/>
      <c r="B1194" s="651"/>
      <c r="C1194" s="646"/>
      <c r="D1194" s="646" t="s">
        <v>2989</v>
      </c>
      <c r="E1194" s="547" t="s">
        <v>126</v>
      </c>
      <c r="F1194" s="456">
        <v>59630986</v>
      </c>
      <c r="G1194" s="457">
        <v>59630986</v>
      </c>
      <c r="H1194" s="456">
        <v>0</v>
      </c>
      <c r="I1194" s="456">
        <v>0</v>
      </c>
      <c r="J1194" s="457">
        <v>0</v>
      </c>
      <c r="K1194" s="456">
        <v>0</v>
      </c>
      <c r="L1194" s="456">
        <v>0</v>
      </c>
      <c r="M1194" s="456">
        <v>0</v>
      </c>
      <c r="N1194" s="456">
        <v>0</v>
      </c>
      <c r="O1194" s="458"/>
      <c r="P1194" s="460"/>
    </row>
    <row r="1195" spans="1:16" s="170" customFormat="1" hidden="1" x14ac:dyDescent="0.2">
      <c r="A1195" s="650"/>
      <c r="B1195" s="651"/>
      <c r="C1195" s="646" t="s">
        <v>608</v>
      </c>
      <c r="D1195" s="646" t="s">
        <v>609</v>
      </c>
      <c r="E1195" s="547" t="s">
        <v>124</v>
      </c>
      <c r="F1195" s="456">
        <v>302631073</v>
      </c>
      <c r="G1195" s="457">
        <v>302631073</v>
      </c>
      <c r="H1195" s="456">
        <v>0</v>
      </c>
      <c r="I1195" s="456">
        <v>0</v>
      </c>
      <c r="J1195" s="457">
        <v>0</v>
      </c>
      <c r="K1195" s="456">
        <v>0</v>
      </c>
      <c r="L1195" s="456">
        <v>0</v>
      </c>
      <c r="M1195" s="456">
        <v>0</v>
      </c>
      <c r="N1195" s="456">
        <v>0</v>
      </c>
      <c r="O1195" s="458"/>
      <c r="P1195" s="460"/>
    </row>
    <row r="1196" spans="1:16" s="170" customFormat="1" hidden="1" x14ac:dyDescent="0.2">
      <c r="A1196" s="650"/>
      <c r="B1196" s="651"/>
      <c r="C1196" s="646"/>
      <c r="D1196" s="646" t="s">
        <v>609</v>
      </c>
      <c r="E1196" s="547" t="s">
        <v>136</v>
      </c>
      <c r="F1196" s="456">
        <v>214584158</v>
      </c>
      <c r="G1196" s="457">
        <v>214584158</v>
      </c>
      <c r="H1196" s="456">
        <v>0</v>
      </c>
      <c r="I1196" s="456">
        <v>0</v>
      </c>
      <c r="J1196" s="457">
        <v>0</v>
      </c>
      <c r="K1196" s="456">
        <v>0</v>
      </c>
      <c r="L1196" s="456">
        <v>0</v>
      </c>
      <c r="M1196" s="456">
        <v>0</v>
      </c>
      <c r="N1196" s="456">
        <v>0</v>
      </c>
      <c r="O1196" s="458"/>
      <c r="P1196" s="460"/>
    </row>
    <row r="1197" spans="1:16" s="170" customFormat="1" hidden="1" x14ac:dyDescent="0.2">
      <c r="A1197" s="650"/>
      <c r="B1197" s="651"/>
      <c r="C1197" s="646"/>
      <c r="D1197" s="646" t="s">
        <v>609</v>
      </c>
      <c r="E1197" s="547" t="s">
        <v>130</v>
      </c>
      <c r="F1197" s="456">
        <v>4448181</v>
      </c>
      <c r="G1197" s="457">
        <v>4448181</v>
      </c>
      <c r="H1197" s="456">
        <v>0</v>
      </c>
      <c r="I1197" s="456">
        <v>0</v>
      </c>
      <c r="J1197" s="457">
        <v>0</v>
      </c>
      <c r="K1197" s="456">
        <v>0</v>
      </c>
      <c r="L1197" s="456">
        <v>0</v>
      </c>
      <c r="M1197" s="456">
        <v>0</v>
      </c>
      <c r="N1197" s="456">
        <v>0</v>
      </c>
      <c r="O1197" s="458"/>
      <c r="P1197" s="460"/>
    </row>
    <row r="1198" spans="1:16" s="170" customFormat="1" hidden="1" x14ac:dyDescent="0.2">
      <c r="A1198" s="650"/>
      <c r="B1198" s="651"/>
      <c r="C1198" s="646"/>
      <c r="D1198" s="646" t="s">
        <v>609</v>
      </c>
      <c r="E1198" s="547" t="s">
        <v>126</v>
      </c>
      <c r="F1198" s="456">
        <v>72073910</v>
      </c>
      <c r="G1198" s="457">
        <v>72073910</v>
      </c>
      <c r="H1198" s="456">
        <v>0</v>
      </c>
      <c r="I1198" s="456">
        <v>0</v>
      </c>
      <c r="J1198" s="457">
        <v>0</v>
      </c>
      <c r="K1198" s="456">
        <v>0</v>
      </c>
      <c r="L1198" s="456">
        <v>0</v>
      </c>
      <c r="M1198" s="456">
        <v>0</v>
      </c>
      <c r="N1198" s="456">
        <v>0</v>
      </c>
      <c r="O1198" s="458"/>
      <c r="P1198" s="460"/>
    </row>
    <row r="1199" spans="1:16" s="170" customFormat="1" hidden="1" x14ac:dyDescent="0.2">
      <c r="A1199" s="650"/>
      <c r="B1199" s="651"/>
      <c r="C1199" s="646" t="s">
        <v>610</v>
      </c>
      <c r="D1199" s="646" t="s">
        <v>611</v>
      </c>
      <c r="E1199" s="547" t="s">
        <v>124</v>
      </c>
      <c r="F1199" s="456">
        <v>160800000</v>
      </c>
      <c r="G1199" s="457">
        <v>160800000</v>
      </c>
      <c r="H1199" s="456">
        <v>0</v>
      </c>
      <c r="I1199" s="456">
        <v>0</v>
      </c>
      <c r="J1199" s="457">
        <v>0</v>
      </c>
      <c r="K1199" s="456">
        <v>0</v>
      </c>
      <c r="L1199" s="456">
        <v>0</v>
      </c>
      <c r="M1199" s="456">
        <v>0</v>
      </c>
      <c r="N1199" s="456">
        <v>0</v>
      </c>
      <c r="O1199" s="458"/>
      <c r="P1199" s="460"/>
    </row>
    <row r="1200" spans="1:16" s="170" customFormat="1" hidden="1" x14ac:dyDescent="0.2">
      <c r="A1200" s="650"/>
      <c r="B1200" s="651"/>
      <c r="C1200" s="646"/>
      <c r="D1200" s="646" t="s">
        <v>611</v>
      </c>
      <c r="E1200" s="547" t="s">
        <v>136</v>
      </c>
      <c r="F1200" s="456">
        <v>350306194</v>
      </c>
      <c r="G1200" s="457">
        <v>350306194</v>
      </c>
      <c r="H1200" s="456">
        <v>0</v>
      </c>
      <c r="I1200" s="456">
        <v>0</v>
      </c>
      <c r="J1200" s="457">
        <v>0</v>
      </c>
      <c r="K1200" s="456">
        <v>0</v>
      </c>
      <c r="L1200" s="456">
        <v>0</v>
      </c>
      <c r="M1200" s="456">
        <v>0</v>
      </c>
      <c r="N1200" s="456">
        <v>0</v>
      </c>
      <c r="O1200" s="458"/>
      <c r="P1200" s="460"/>
    </row>
    <row r="1201" spans="1:16" s="170" customFormat="1" hidden="1" x14ac:dyDescent="0.2">
      <c r="A1201" s="650"/>
      <c r="B1201" s="651"/>
      <c r="C1201" s="646"/>
      <c r="D1201" s="646" t="s">
        <v>611</v>
      </c>
      <c r="E1201" s="547" t="s">
        <v>125</v>
      </c>
      <c r="F1201" s="456">
        <v>690471</v>
      </c>
      <c r="G1201" s="457">
        <v>690471</v>
      </c>
      <c r="H1201" s="456">
        <v>0</v>
      </c>
      <c r="I1201" s="456">
        <v>0</v>
      </c>
      <c r="J1201" s="457">
        <v>0</v>
      </c>
      <c r="K1201" s="456">
        <v>0</v>
      </c>
      <c r="L1201" s="456">
        <v>0</v>
      </c>
      <c r="M1201" s="456">
        <v>0</v>
      </c>
      <c r="N1201" s="456">
        <v>0</v>
      </c>
      <c r="O1201" s="458"/>
      <c r="P1201" s="460"/>
    </row>
    <row r="1202" spans="1:16" s="170" customFormat="1" hidden="1" x14ac:dyDescent="0.2">
      <c r="A1202" s="650"/>
      <c r="B1202" s="651"/>
      <c r="C1202" s="646" t="s">
        <v>612</v>
      </c>
      <c r="D1202" s="646" t="s">
        <v>613</v>
      </c>
      <c r="E1202" s="547" t="s">
        <v>124</v>
      </c>
      <c r="F1202" s="456">
        <v>144544694</v>
      </c>
      <c r="G1202" s="457">
        <v>144544694</v>
      </c>
      <c r="H1202" s="456">
        <v>0</v>
      </c>
      <c r="I1202" s="456">
        <v>0</v>
      </c>
      <c r="J1202" s="457">
        <v>0</v>
      </c>
      <c r="K1202" s="456">
        <v>0</v>
      </c>
      <c r="L1202" s="456">
        <v>0</v>
      </c>
      <c r="M1202" s="456">
        <v>0</v>
      </c>
      <c r="N1202" s="456">
        <v>0</v>
      </c>
      <c r="O1202" s="458"/>
      <c r="P1202" s="460"/>
    </row>
    <row r="1203" spans="1:16" s="170" customFormat="1" hidden="1" x14ac:dyDescent="0.2">
      <c r="A1203" s="650"/>
      <c r="B1203" s="651"/>
      <c r="C1203" s="646"/>
      <c r="D1203" s="646" t="s">
        <v>613</v>
      </c>
      <c r="E1203" s="547" t="s">
        <v>136</v>
      </c>
      <c r="F1203" s="456">
        <v>305521098</v>
      </c>
      <c r="G1203" s="457">
        <v>305521098</v>
      </c>
      <c r="H1203" s="456">
        <v>0</v>
      </c>
      <c r="I1203" s="456">
        <v>0</v>
      </c>
      <c r="J1203" s="457">
        <v>0</v>
      </c>
      <c r="K1203" s="456">
        <v>0</v>
      </c>
      <c r="L1203" s="456">
        <v>0</v>
      </c>
      <c r="M1203" s="456">
        <v>0</v>
      </c>
      <c r="N1203" s="456">
        <v>0</v>
      </c>
      <c r="O1203" s="458"/>
      <c r="P1203" s="460"/>
    </row>
    <row r="1204" spans="1:16" s="170" customFormat="1" hidden="1" x14ac:dyDescent="0.2">
      <c r="A1204" s="650"/>
      <c r="B1204" s="651"/>
      <c r="C1204" s="646"/>
      <c r="D1204" s="646" t="s">
        <v>613</v>
      </c>
      <c r="E1204" s="547" t="s">
        <v>125</v>
      </c>
      <c r="F1204" s="456">
        <v>495334</v>
      </c>
      <c r="G1204" s="457">
        <v>495334</v>
      </c>
      <c r="H1204" s="456">
        <v>0</v>
      </c>
      <c r="I1204" s="456">
        <v>0</v>
      </c>
      <c r="J1204" s="457">
        <v>0</v>
      </c>
      <c r="K1204" s="456">
        <v>0</v>
      </c>
      <c r="L1204" s="456">
        <v>0</v>
      </c>
      <c r="M1204" s="456">
        <v>0</v>
      </c>
      <c r="N1204" s="456">
        <v>0</v>
      </c>
      <c r="O1204" s="458"/>
      <c r="P1204" s="460"/>
    </row>
    <row r="1205" spans="1:16" s="170" customFormat="1" hidden="1" x14ac:dyDescent="0.2">
      <c r="A1205" s="650"/>
      <c r="B1205" s="651"/>
      <c r="C1205" s="646"/>
      <c r="D1205" s="646" t="s">
        <v>613</v>
      </c>
      <c r="E1205" s="547" t="s">
        <v>126</v>
      </c>
      <c r="F1205" s="456">
        <v>60055017</v>
      </c>
      <c r="G1205" s="457">
        <v>60055017</v>
      </c>
      <c r="H1205" s="456">
        <v>0</v>
      </c>
      <c r="I1205" s="456">
        <v>0</v>
      </c>
      <c r="J1205" s="457">
        <v>0</v>
      </c>
      <c r="K1205" s="456">
        <v>0</v>
      </c>
      <c r="L1205" s="456">
        <v>0</v>
      </c>
      <c r="M1205" s="456">
        <v>0</v>
      </c>
      <c r="N1205" s="456">
        <v>0</v>
      </c>
      <c r="O1205" s="458"/>
      <c r="P1205" s="460"/>
    </row>
    <row r="1206" spans="1:16" s="170" customFormat="1" hidden="1" x14ac:dyDescent="0.2">
      <c r="A1206" s="650"/>
      <c r="B1206" s="651"/>
      <c r="C1206" s="646" t="s">
        <v>614</v>
      </c>
      <c r="D1206" s="646" t="s">
        <v>615</v>
      </c>
      <c r="E1206" s="547" t="s">
        <v>124</v>
      </c>
      <c r="F1206" s="456">
        <v>168809100</v>
      </c>
      <c r="G1206" s="457">
        <v>168809100</v>
      </c>
      <c r="H1206" s="456">
        <v>0</v>
      </c>
      <c r="I1206" s="456">
        <v>0</v>
      </c>
      <c r="J1206" s="457">
        <v>0</v>
      </c>
      <c r="K1206" s="456">
        <v>0</v>
      </c>
      <c r="L1206" s="456">
        <v>0</v>
      </c>
      <c r="M1206" s="456">
        <v>0</v>
      </c>
      <c r="N1206" s="456">
        <v>0</v>
      </c>
      <c r="O1206" s="458"/>
      <c r="P1206" s="460"/>
    </row>
    <row r="1207" spans="1:16" s="170" customFormat="1" hidden="1" x14ac:dyDescent="0.2">
      <c r="A1207" s="650"/>
      <c r="B1207" s="651"/>
      <c r="C1207" s="646"/>
      <c r="D1207" s="646" t="s">
        <v>615</v>
      </c>
      <c r="E1207" s="547" t="s">
        <v>136</v>
      </c>
      <c r="F1207" s="456">
        <v>258623076</v>
      </c>
      <c r="G1207" s="457">
        <v>258623076</v>
      </c>
      <c r="H1207" s="456">
        <v>0</v>
      </c>
      <c r="I1207" s="456">
        <v>0</v>
      </c>
      <c r="J1207" s="457">
        <v>0</v>
      </c>
      <c r="K1207" s="456">
        <v>0</v>
      </c>
      <c r="L1207" s="456">
        <v>0</v>
      </c>
      <c r="M1207" s="456">
        <v>0</v>
      </c>
      <c r="N1207" s="456">
        <v>0</v>
      </c>
      <c r="O1207" s="458"/>
      <c r="P1207" s="460"/>
    </row>
    <row r="1208" spans="1:16" s="170" customFormat="1" hidden="1" x14ac:dyDescent="0.2">
      <c r="A1208" s="650"/>
      <c r="B1208" s="651"/>
      <c r="C1208" s="646"/>
      <c r="D1208" s="646" t="s">
        <v>615</v>
      </c>
      <c r="E1208" s="547" t="s">
        <v>125</v>
      </c>
      <c r="F1208" s="456">
        <v>515772</v>
      </c>
      <c r="G1208" s="457">
        <v>515772</v>
      </c>
      <c r="H1208" s="456">
        <v>0</v>
      </c>
      <c r="I1208" s="456">
        <v>0</v>
      </c>
      <c r="J1208" s="457">
        <v>0</v>
      </c>
      <c r="K1208" s="456">
        <v>0</v>
      </c>
      <c r="L1208" s="456">
        <v>0</v>
      </c>
      <c r="M1208" s="456">
        <v>0</v>
      </c>
      <c r="N1208" s="456">
        <v>0</v>
      </c>
      <c r="O1208" s="458"/>
      <c r="P1208" s="460"/>
    </row>
    <row r="1209" spans="1:16" s="170" customFormat="1" hidden="1" x14ac:dyDescent="0.2">
      <c r="A1209" s="650"/>
      <c r="B1209" s="651"/>
      <c r="C1209" s="646"/>
      <c r="D1209" s="646" t="s">
        <v>615</v>
      </c>
      <c r="E1209" s="547" t="s">
        <v>130</v>
      </c>
      <c r="F1209" s="456">
        <v>920649</v>
      </c>
      <c r="G1209" s="457">
        <v>920649</v>
      </c>
      <c r="H1209" s="456">
        <v>0</v>
      </c>
      <c r="I1209" s="456">
        <v>0</v>
      </c>
      <c r="J1209" s="457">
        <v>0</v>
      </c>
      <c r="K1209" s="456">
        <v>0</v>
      </c>
      <c r="L1209" s="456">
        <v>0</v>
      </c>
      <c r="M1209" s="456">
        <v>0</v>
      </c>
      <c r="N1209" s="456">
        <v>0</v>
      </c>
      <c r="O1209" s="458"/>
      <c r="P1209" s="460"/>
    </row>
    <row r="1210" spans="1:16" s="170" customFormat="1" hidden="1" x14ac:dyDescent="0.2">
      <c r="A1210" s="650"/>
      <c r="B1210" s="651"/>
      <c r="C1210" s="646"/>
      <c r="D1210" s="646" t="s">
        <v>615</v>
      </c>
      <c r="E1210" s="547" t="s">
        <v>126</v>
      </c>
      <c r="F1210" s="456">
        <v>58738776</v>
      </c>
      <c r="G1210" s="457">
        <v>58738776</v>
      </c>
      <c r="H1210" s="456">
        <v>0</v>
      </c>
      <c r="I1210" s="456">
        <v>0</v>
      </c>
      <c r="J1210" s="457">
        <v>0</v>
      </c>
      <c r="K1210" s="456">
        <v>0</v>
      </c>
      <c r="L1210" s="456">
        <v>0</v>
      </c>
      <c r="M1210" s="456">
        <v>0</v>
      </c>
      <c r="N1210" s="456">
        <v>0</v>
      </c>
      <c r="O1210" s="458"/>
      <c r="P1210" s="460"/>
    </row>
    <row r="1211" spans="1:16" s="170" customFormat="1" hidden="1" x14ac:dyDescent="0.2">
      <c r="A1211" s="650"/>
      <c r="B1211" s="651"/>
      <c r="C1211" s="646" t="s">
        <v>616</v>
      </c>
      <c r="D1211" s="646" t="s">
        <v>617</v>
      </c>
      <c r="E1211" s="547" t="s">
        <v>124</v>
      </c>
      <c r="F1211" s="456">
        <v>233675236</v>
      </c>
      <c r="G1211" s="457">
        <v>233675236</v>
      </c>
      <c r="H1211" s="456">
        <v>0</v>
      </c>
      <c r="I1211" s="456">
        <v>0</v>
      </c>
      <c r="J1211" s="457">
        <v>0</v>
      </c>
      <c r="K1211" s="456">
        <v>0</v>
      </c>
      <c r="L1211" s="456">
        <v>0</v>
      </c>
      <c r="M1211" s="456">
        <v>0</v>
      </c>
      <c r="N1211" s="456">
        <v>0</v>
      </c>
      <c r="O1211" s="458"/>
      <c r="P1211" s="460"/>
    </row>
    <row r="1212" spans="1:16" s="170" customFormat="1" hidden="1" x14ac:dyDescent="0.2">
      <c r="A1212" s="650"/>
      <c r="B1212" s="651"/>
      <c r="C1212" s="646"/>
      <c r="D1212" s="646" t="s">
        <v>617</v>
      </c>
      <c r="E1212" s="547" t="s">
        <v>136</v>
      </c>
      <c r="F1212" s="456">
        <v>190000000</v>
      </c>
      <c r="G1212" s="457">
        <v>190000000</v>
      </c>
      <c r="H1212" s="456">
        <v>0</v>
      </c>
      <c r="I1212" s="456">
        <v>0</v>
      </c>
      <c r="J1212" s="457">
        <v>0</v>
      </c>
      <c r="K1212" s="456">
        <v>0</v>
      </c>
      <c r="L1212" s="456">
        <v>0</v>
      </c>
      <c r="M1212" s="456">
        <v>0</v>
      </c>
      <c r="N1212" s="456">
        <v>0</v>
      </c>
      <c r="O1212" s="458"/>
      <c r="P1212" s="460"/>
    </row>
    <row r="1213" spans="1:16" s="170" customFormat="1" hidden="1" x14ac:dyDescent="0.2">
      <c r="A1213" s="650"/>
      <c r="B1213" s="651"/>
      <c r="C1213" s="646"/>
      <c r="D1213" s="646" t="s">
        <v>617</v>
      </c>
      <c r="E1213" s="547" t="s">
        <v>125</v>
      </c>
      <c r="F1213" s="456">
        <v>558382</v>
      </c>
      <c r="G1213" s="457">
        <v>558382</v>
      </c>
      <c r="H1213" s="456">
        <v>0</v>
      </c>
      <c r="I1213" s="456">
        <v>0</v>
      </c>
      <c r="J1213" s="457">
        <v>0</v>
      </c>
      <c r="K1213" s="456">
        <v>0</v>
      </c>
      <c r="L1213" s="456">
        <v>0</v>
      </c>
      <c r="M1213" s="456">
        <v>0</v>
      </c>
      <c r="N1213" s="456">
        <v>0</v>
      </c>
      <c r="O1213" s="458"/>
      <c r="P1213" s="460"/>
    </row>
    <row r="1214" spans="1:16" s="170" customFormat="1" hidden="1" x14ac:dyDescent="0.2">
      <c r="A1214" s="650"/>
      <c r="B1214" s="651"/>
      <c r="C1214" s="646" t="s">
        <v>618</v>
      </c>
      <c r="D1214" s="646" t="s">
        <v>2990</v>
      </c>
      <c r="E1214" s="547" t="s">
        <v>124</v>
      </c>
      <c r="F1214" s="456">
        <v>128600000</v>
      </c>
      <c r="G1214" s="457">
        <v>128600000</v>
      </c>
      <c r="H1214" s="456">
        <v>0</v>
      </c>
      <c r="I1214" s="456">
        <v>0</v>
      </c>
      <c r="J1214" s="457">
        <v>0</v>
      </c>
      <c r="K1214" s="456">
        <v>0</v>
      </c>
      <c r="L1214" s="456">
        <v>0</v>
      </c>
      <c r="M1214" s="456">
        <v>0</v>
      </c>
      <c r="N1214" s="456">
        <v>0</v>
      </c>
      <c r="O1214" s="458"/>
      <c r="P1214" s="460"/>
    </row>
    <row r="1215" spans="1:16" s="170" customFormat="1" hidden="1" x14ac:dyDescent="0.2">
      <c r="A1215" s="650"/>
      <c r="B1215" s="651"/>
      <c r="C1215" s="646"/>
      <c r="D1215" s="646" t="s">
        <v>2990</v>
      </c>
      <c r="E1215" s="547" t="s">
        <v>136</v>
      </c>
      <c r="F1215" s="456">
        <v>299724428</v>
      </c>
      <c r="G1215" s="457">
        <v>299724428</v>
      </c>
      <c r="H1215" s="456">
        <v>0</v>
      </c>
      <c r="I1215" s="456">
        <v>0</v>
      </c>
      <c r="J1215" s="457">
        <v>0</v>
      </c>
      <c r="K1215" s="456">
        <v>0</v>
      </c>
      <c r="L1215" s="456">
        <v>0</v>
      </c>
      <c r="M1215" s="456">
        <v>0</v>
      </c>
      <c r="N1215" s="456">
        <v>0</v>
      </c>
      <c r="O1215" s="458"/>
      <c r="P1215" s="460"/>
    </row>
    <row r="1216" spans="1:16" s="170" customFormat="1" hidden="1" x14ac:dyDescent="0.2">
      <c r="A1216" s="650"/>
      <c r="B1216" s="651"/>
      <c r="C1216" s="646"/>
      <c r="D1216" s="646" t="s">
        <v>2990</v>
      </c>
      <c r="E1216" s="547" t="s">
        <v>125</v>
      </c>
      <c r="F1216" s="456">
        <v>521069</v>
      </c>
      <c r="G1216" s="457">
        <v>521069</v>
      </c>
      <c r="H1216" s="456">
        <v>0</v>
      </c>
      <c r="I1216" s="456">
        <v>0</v>
      </c>
      <c r="J1216" s="457">
        <v>0</v>
      </c>
      <c r="K1216" s="456">
        <v>0</v>
      </c>
      <c r="L1216" s="456">
        <v>0</v>
      </c>
      <c r="M1216" s="456">
        <v>0</v>
      </c>
      <c r="N1216" s="456">
        <v>0</v>
      </c>
      <c r="O1216" s="458"/>
      <c r="P1216" s="460"/>
    </row>
    <row r="1217" spans="1:16" s="170" customFormat="1" hidden="1" x14ac:dyDescent="0.2">
      <c r="A1217" s="650"/>
      <c r="B1217" s="651"/>
      <c r="C1217" s="646"/>
      <c r="D1217" s="646" t="s">
        <v>2990</v>
      </c>
      <c r="E1217" s="547" t="s">
        <v>139</v>
      </c>
      <c r="F1217" s="456">
        <v>2697520</v>
      </c>
      <c r="G1217" s="457">
        <v>2697520</v>
      </c>
      <c r="H1217" s="456">
        <v>0</v>
      </c>
      <c r="I1217" s="456">
        <v>0</v>
      </c>
      <c r="J1217" s="457">
        <v>0</v>
      </c>
      <c r="K1217" s="456">
        <v>0</v>
      </c>
      <c r="L1217" s="456">
        <v>0</v>
      </c>
      <c r="M1217" s="456">
        <v>0</v>
      </c>
      <c r="N1217" s="456">
        <v>0</v>
      </c>
      <c r="O1217" s="458"/>
      <c r="P1217" s="460"/>
    </row>
    <row r="1218" spans="1:16" s="170" customFormat="1" hidden="1" x14ac:dyDescent="0.2">
      <c r="A1218" s="650"/>
      <c r="B1218" s="651"/>
      <c r="C1218" s="646" t="s">
        <v>619</v>
      </c>
      <c r="D1218" s="646" t="s">
        <v>3071</v>
      </c>
      <c r="E1218" s="547" t="s">
        <v>124</v>
      </c>
      <c r="F1218" s="456">
        <v>209548162</v>
      </c>
      <c r="G1218" s="457">
        <v>209548162</v>
      </c>
      <c r="H1218" s="456">
        <v>0</v>
      </c>
      <c r="I1218" s="456">
        <v>0</v>
      </c>
      <c r="J1218" s="457">
        <v>0</v>
      </c>
      <c r="K1218" s="456">
        <v>0</v>
      </c>
      <c r="L1218" s="456">
        <v>0</v>
      </c>
      <c r="M1218" s="456">
        <v>0</v>
      </c>
      <c r="N1218" s="456">
        <v>0</v>
      </c>
      <c r="O1218" s="458"/>
      <c r="P1218" s="460"/>
    </row>
    <row r="1219" spans="1:16" s="170" customFormat="1" hidden="1" x14ac:dyDescent="0.2">
      <c r="A1219" s="650"/>
      <c r="B1219" s="651"/>
      <c r="C1219" s="646"/>
      <c r="D1219" s="646" t="s">
        <v>3071</v>
      </c>
      <c r="E1219" s="547" t="s">
        <v>136</v>
      </c>
      <c r="F1219" s="456">
        <v>352903025</v>
      </c>
      <c r="G1219" s="457">
        <v>352903025</v>
      </c>
      <c r="H1219" s="456">
        <v>0</v>
      </c>
      <c r="I1219" s="456">
        <v>0</v>
      </c>
      <c r="J1219" s="457">
        <v>0</v>
      </c>
      <c r="K1219" s="456">
        <v>0</v>
      </c>
      <c r="L1219" s="456">
        <v>0</v>
      </c>
      <c r="M1219" s="456">
        <v>0</v>
      </c>
      <c r="N1219" s="456">
        <v>0</v>
      </c>
      <c r="O1219" s="458"/>
      <c r="P1219" s="460"/>
    </row>
    <row r="1220" spans="1:16" s="170" customFormat="1" x14ac:dyDescent="0.2">
      <c r="A1220" s="650"/>
      <c r="B1220" s="651"/>
      <c r="C1220" s="646"/>
      <c r="D1220" s="646" t="s">
        <v>3071</v>
      </c>
      <c r="E1220" s="731" t="s">
        <v>125</v>
      </c>
      <c r="F1220" s="732">
        <v>415718</v>
      </c>
      <c r="G1220" s="733">
        <v>77163</v>
      </c>
      <c r="H1220" s="732">
        <v>338555</v>
      </c>
      <c r="I1220" s="732">
        <v>0</v>
      </c>
      <c r="J1220" s="733">
        <v>338555</v>
      </c>
      <c r="K1220" s="732">
        <v>0</v>
      </c>
      <c r="L1220" s="732">
        <v>0</v>
      </c>
      <c r="M1220" s="732">
        <v>0</v>
      </c>
      <c r="N1220" s="732">
        <v>338555</v>
      </c>
      <c r="O1220" s="458"/>
      <c r="P1220" s="460"/>
    </row>
    <row r="1221" spans="1:16" s="170" customFormat="1" hidden="1" x14ac:dyDescent="0.2">
      <c r="A1221" s="650"/>
      <c r="B1221" s="651"/>
      <c r="C1221" s="646"/>
      <c r="D1221" s="646" t="s">
        <v>3071</v>
      </c>
      <c r="E1221" s="547" t="s">
        <v>126</v>
      </c>
      <c r="F1221" s="456">
        <v>72794649</v>
      </c>
      <c r="G1221" s="457">
        <v>72794649</v>
      </c>
      <c r="H1221" s="456">
        <v>0</v>
      </c>
      <c r="I1221" s="456">
        <v>0</v>
      </c>
      <c r="J1221" s="457">
        <v>0</v>
      </c>
      <c r="K1221" s="456">
        <v>0</v>
      </c>
      <c r="L1221" s="456">
        <v>0</v>
      </c>
      <c r="M1221" s="456">
        <v>0</v>
      </c>
      <c r="N1221" s="456">
        <v>0</v>
      </c>
      <c r="O1221" s="458"/>
      <c r="P1221" s="460"/>
    </row>
    <row r="1222" spans="1:16" s="170" customFormat="1" hidden="1" x14ac:dyDescent="0.2">
      <c r="A1222" s="650"/>
      <c r="B1222" s="651"/>
      <c r="C1222" s="646" t="s">
        <v>620</v>
      </c>
      <c r="D1222" s="646" t="s">
        <v>621</v>
      </c>
      <c r="E1222" s="547" t="s">
        <v>124</v>
      </c>
      <c r="F1222" s="456">
        <v>255627910</v>
      </c>
      <c r="G1222" s="457">
        <v>255627910</v>
      </c>
      <c r="H1222" s="456">
        <v>0</v>
      </c>
      <c r="I1222" s="456">
        <v>0</v>
      </c>
      <c r="J1222" s="457">
        <v>0</v>
      </c>
      <c r="K1222" s="456">
        <v>0</v>
      </c>
      <c r="L1222" s="456">
        <v>0</v>
      </c>
      <c r="M1222" s="456">
        <v>0</v>
      </c>
      <c r="N1222" s="456">
        <v>0</v>
      </c>
      <c r="O1222" s="458"/>
      <c r="P1222" s="460"/>
    </row>
    <row r="1223" spans="1:16" s="170" customFormat="1" hidden="1" x14ac:dyDescent="0.2">
      <c r="A1223" s="650"/>
      <c r="B1223" s="651"/>
      <c r="C1223" s="646"/>
      <c r="D1223" s="646" t="s">
        <v>621</v>
      </c>
      <c r="E1223" s="547" t="s">
        <v>136</v>
      </c>
      <c r="F1223" s="456">
        <v>369000000</v>
      </c>
      <c r="G1223" s="457">
        <v>369000000</v>
      </c>
      <c r="H1223" s="456">
        <v>0</v>
      </c>
      <c r="I1223" s="456">
        <v>0</v>
      </c>
      <c r="J1223" s="457">
        <v>0</v>
      </c>
      <c r="K1223" s="456">
        <v>0</v>
      </c>
      <c r="L1223" s="456">
        <v>0</v>
      </c>
      <c r="M1223" s="456">
        <v>0</v>
      </c>
      <c r="N1223" s="456">
        <v>0</v>
      </c>
      <c r="O1223" s="458"/>
      <c r="P1223" s="460"/>
    </row>
    <row r="1224" spans="1:16" s="170" customFormat="1" hidden="1" x14ac:dyDescent="0.2">
      <c r="A1224" s="650"/>
      <c r="B1224" s="651"/>
      <c r="C1224" s="646"/>
      <c r="D1224" s="646" t="s">
        <v>621</v>
      </c>
      <c r="E1224" s="547" t="s">
        <v>125</v>
      </c>
      <c r="F1224" s="456">
        <v>693705</v>
      </c>
      <c r="G1224" s="457">
        <v>693705</v>
      </c>
      <c r="H1224" s="456">
        <v>0</v>
      </c>
      <c r="I1224" s="456">
        <v>0</v>
      </c>
      <c r="J1224" s="457">
        <v>0</v>
      </c>
      <c r="K1224" s="456">
        <v>0</v>
      </c>
      <c r="L1224" s="456">
        <v>0</v>
      </c>
      <c r="M1224" s="456">
        <v>0</v>
      </c>
      <c r="N1224" s="456">
        <v>0</v>
      </c>
      <c r="O1224" s="458"/>
      <c r="P1224" s="460"/>
    </row>
    <row r="1225" spans="1:16" s="170" customFormat="1" hidden="1" x14ac:dyDescent="0.2">
      <c r="A1225" s="650"/>
      <c r="B1225" s="651"/>
      <c r="C1225" s="646"/>
      <c r="D1225" s="646" t="s">
        <v>621</v>
      </c>
      <c r="E1225" s="547" t="s">
        <v>126</v>
      </c>
      <c r="F1225" s="456">
        <v>75743978</v>
      </c>
      <c r="G1225" s="457">
        <v>75743978</v>
      </c>
      <c r="H1225" s="456">
        <v>0</v>
      </c>
      <c r="I1225" s="456">
        <v>0</v>
      </c>
      <c r="J1225" s="457">
        <v>0</v>
      </c>
      <c r="K1225" s="456">
        <v>0</v>
      </c>
      <c r="L1225" s="456">
        <v>0</v>
      </c>
      <c r="M1225" s="456">
        <v>0</v>
      </c>
      <c r="N1225" s="456">
        <v>0</v>
      </c>
      <c r="O1225" s="458"/>
      <c r="P1225" s="460"/>
    </row>
    <row r="1226" spans="1:16" s="170" customFormat="1" hidden="1" x14ac:dyDescent="0.2">
      <c r="A1226" s="650"/>
      <c r="B1226" s="651"/>
      <c r="C1226" s="646" t="s">
        <v>622</v>
      </c>
      <c r="D1226" s="646" t="s">
        <v>623</v>
      </c>
      <c r="E1226" s="547" t="s">
        <v>124</v>
      </c>
      <c r="F1226" s="456">
        <v>139860274</v>
      </c>
      <c r="G1226" s="457">
        <v>139860274</v>
      </c>
      <c r="H1226" s="456">
        <v>0</v>
      </c>
      <c r="I1226" s="456">
        <v>0</v>
      </c>
      <c r="J1226" s="457">
        <v>0</v>
      </c>
      <c r="K1226" s="456">
        <v>0</v>
      </c>
      <c r="L1226" s="456">
        <v>0</v>
      </c>
      <c r="M1226" s="456">
        <v>0</v>
      </c>
      <c r="N1226" s="456">
        <v>0</v>
      </c>
      <c r="O1226" s="458"/>
      <c r="P1226" s="460"/>
    </row>
    <row r="1227" spans="1:16" s="170" customFormat="1" hidden="1" x14ac:dyDescent="0.2">
      <c r="A1227" s="650"/>
      <c r="B1227" s="651"/>
      <c r="C1227" s="646"/>
      <c r="D1227" s="646" t="s">
        <v>623</v>
      </c>
      <c r="E1227" s="547" t="s">
        <v>136</v>
      </c>
      <c r="F1227" s="456">
        <v>325146354</v>
      </c>
      <c r="G1227" s="457">
        <v>325146354</v>
      </c>
      <c r="H1227" s="456">
        <v>0</v>
      </c>
      <c r="I1227" s="456">
        <v>0</v>
      </c>
      <c r="J1227" s="457">
        <v>0</v>
      </c>
      <c r="K1227" s="456">
        <v>0</v>
      </c>
      <c r="L1227" s="456">
        <v>0</v>
      </c>
      <c r="M1227" s="456">
        <v>0</v>
      </c>
      <c r="N1227" s="456">
        <v>0</v>
      </c>
      <c r="O1227" s="458"/>
      <c r="P1227" s="460"/>
    </row>
    <row r="1228" spans="1:16" s="170" customFormat="1" hidden="1" x14ac:dyDescent="0.2">
      <c r="A1228" s="650"/>
      <c r="B1228" s="651"/>
      <c r="C1228" s="646"/>
      <c r="D1228" s="646" t="s">
        <v>623</v>
      </c>
      <c r="E1228" s="547" t="s">
        <v>125</v>
      </c>
      <c r="F1228" s="456">
        <v>526581</v>
      </c>
      <c r="G1228" s="457">
        <v>526581</v>
      </c>
      <c r="H1228" s="456">
        <v>0</v>
      </c>
      <c r="I1228" s="456">
        <v>0</v>
      </c>
      <c r="J1228" s="457">
        <v>0</v>
      </c>
      <c r="K1228" s="456">
        <v>0</v>
      </c>
      <c r="L1228" s="456">
        <v>0</v>
      </c>
      <c r="M1228" s="456">
        <v>0</v>
      </c>
      <c r="N1228" s="456">
        <v>0</v>
      </c>
      <c r="O1228" s="458"/>
      <c r="P1228" s="460"/>
    </row>
    <row r="1229" spans="1:16" s="170" customFormat="1" x14ac:dyDescent="0.2">
      <c r="A1229" s="650"/>
      <c r="B1229" s="651"/>
      <c r="C1229" s="646"/>
      <c r="D1229" s="646" t="s">
        <v>623</v>
      </c>
      <c r="E1229" s="731" t="s">
        <v>139</v>
      </c>
      <c r="F1229" s="732">
        <v>5511288</v>
      </c>
      <c r="G1229" s="733">
        <v>13730</v>
      </c>
      <c r="H1229" s="732">
        <v>5497558</v>
      </c>
      <c r="I1229" s="732">
        <v>0</v>
      </c>
      <c r="J1229" s="733">
        <v>5497558</v>
      </c>
      <c r="K1229" s="732">
        <v>0</v>
      </c>
      <c r="L1229" s="732">
        <v>0</v>
      </c>
      <c r="M1229" s="732">
        <v>0</v>
      </c>
      <c r="N1229" s="732">
        <v>5497558</v>
      </c>
      <c r="O1229" s="458"/>
      <c r="P1229" s="460"/>
    </row>
    <row r="1230" spans="1:16" s="170" customFormat="1" hidden="1" x14ac:dyDescent="0.2">
      <c r="A1230" s="650"/>
      <c r="B1230" s="651"/>
      <c r="C1230" s="646"/>
      <c r="D1230" s="646" t="s">
        <v>623</v>
      </c>
      <c r="E1230" s="547" t="s">
        <v>126</v>
      </c>
      <c r="F1230" s="456">
        <v>59903577</v>
      </c>
      <c r="G1230" s="457">
        <v>59903577</v>
      </c>
      <c r="H1230" s="456">
        <v>0</v>
      </c>
      <c r="I1230" s="456">
        <v>0</v>
      </c>
      <c r="J1230" s="457">
        <v>0</v>
      </c>
      <c r="K1230" s="456">
        <v>0</v>
      </c>
      <c r="L1230" s="456">
        <v>0</v>
      </c>
      <c r="M1230" s="456">
        <v>0</v>
      </c>
      <c r="N1230" s="456">
        <v>0</v>
      </c>
      <c r="O1230" s="458"/>
      <c r="P1230" s="460"/>
    </row>
    <row r="1231" spans="1:16" s="170" customFormat="1" hidden="1" x14ac:dyDescent="0.2">
      <c r="A1231" s="650"/>
      <c r="B1231" s="651"/>
      <c r="C1231" s="646" t="s">
        <v>624</v>
      </c>
      <c r="D1231" s="646" t="s">
        <v>625</v>
      </c>
      <c r="E1231" s="547" t="s">
        <v>124</v>
      </c>
      <c r="F1231" s="456">
        <v>209708000</v>
      </c>
      <c r="G1231" s="457">
        <v>209708000</v>
      </c>
      <c r="H1231" s="456">
        <v>0</v>
      </c>
      <c r="I1231" s="456">
        <v>0</v>
      </c>
      <c r="J1231" s="457">
        <v>0</v>
      </c>
      <c r="K1231" s="456">
        <v>0</v>
      </c>
      <c r="L1231" s="456">
        <v>0</v>
      </c>
      <c r="M1231" s="456">
        <v>0</v>
      </c>
      <c r="N1231" s="456">
        <v>0</v>
      </c>
      <c r="O1231" s="458"/>
      <c r="P1231" s="460"/>
    </row>
    <row r="1232" spans="1:16" s="170" customFormat="1" hidden="1" x14ac:dyDescent="0.2">
      <c r="A1232" s="650"/>
      <c r="B1232" s="651"/>
      <c r="C1232" s="646"/>
      <c r="D1232" s="646" t="s">
        <v>625</v>
      </c>
      <c r="E1232" s="547" t="s">
        <v>136</v>
      </c>
      <c r="F1232" s="456">
        <v>226999808</v>
      </c>
      <c r="G1232" s="457">
        <v>226999808</v>
      </c>
      <c r="H1232" s="456">
        <v>0</v>
      </c>
      <c r="I1232" s="456">
        <v>0</v>
      </c>
      <c r="J1232" s="457">
        <v>0</v>
      </c>
      <c r="K1232" s="456">
        <v>0</v>
      </c>
      <c r="L1232" s="456">
        <v>0</v>
      </c>
      <c r="M1232" s="456">
        <v>0</v>
      </c>
      <c r="N1232" s="456">
        <v>0</v>
      </c>
      <c r="O1232" s="458"/>
      <c r="P1232" s="460"/>
    </row>
    <row r="1233" spans="1:16" s="170" customFormat="1" hidden="1" x14ac:dyDescent="0.2">
      <c r="A1233" s="650"/>
      <c r="B1233" s="651"/>
      <c r="C1233" s="646"/>
      <c r="D1233" s="646" t="s">
        <v>625</v>
      </c>
      <c r="E1233" s="547" t="s">
        <v>125</v>
      </c>
      <c r="F1233" s="456">
        <v>581948</v>
      </c>
      <c r="G1233" s="457">
        <v>581948</v>
      </c>
      <c r="H1233" s="456">
        <v>0</v>
      </c>
      <c r="I1233" s="456">
        <v>0</v>
      </c>
      <c r="J1233" s="457">
        <v>0</v>
      </c>
      <c r="K1233" s="456">
        <v>0</v>
      </c>
      <c r="L1233" s="456">
        <v>0</v>
      </c>
      <c r="M1233" s="456">
        <v>0</v>
      </c>
      <c r="N1233" s="456">
        <v>0</v>
      </c>
      <c r="O1233" s="458"/>
      <c r="P1233" s="460"/>
    </row>
    <row r="1234" spans="1:16" s="170" customFormat="1" hidden="1" x14ac:dyDescent="0.2">
      <c r="A1234" s="650"/>
      <c r="B1234" s="651"/>
      <c r="C1234" s="646" t="s">
        <v>626</v>
      </c>
      <c r="D1234" s="646" t="s">
        <v>627</v>
      </c>
      <c r="E1234" s="547" t="s">
        <v>124</v>
      </c>
      <c r="F1234" s="456">
        <v>194677283</v>
      </c>
      <c r="G1234" s="457">
        <v>194677283</v>
      </c>
      <c r="H1234" s="456">
        <v>0</v>
      </c>
      <c r="I1234" s="456">
        <v>0</v>
      </c>
      <c r="J1234" s="457">
        <v>0</v>
      </c>
      <c r="K1234" s="456">
        <v>0</v>
      </c>
      <c r="L1234" s="456">
        <v>0</v>
      </c>
      <c r="M1234" s="456">
        <v>0</v>
      </c>
      <c r="N1234" s="456">
        <v>0</v>
      </c>
      <c r="O1234" s="458"/>
      <c r="P1234" s="460"/>
    </row>
    <row r="1235" spans="1:16" s="170" customFormat="1" hidden="1" x14ac:dyDescent="0.2">
      <c r="A1235" s="650"/>
      <c r="B1235" s="651"/>
      <c r="C1235" s="646"/>
      <c r="D1235" s="646" t="s">
        <v>627</v>
      </c>
      <c r="E1235" s="547" t="s">
        <v>136</v>
      </c>
      <c r="F1235" s="456">
        <v>213348883</v>
      </c>
      <c r="G1235" s="457">
        <v>213348883</v>
      </c>
      <c r="H1235" s="456">
        <v>0</v>
      </c>
      <c r="I1235" s="456">
        <v>0</v>
      </c>
      <c r="J1235" s="457">
        <v>0</v>
      </c>
      <c r="K1235" s="456">
        <v>0</v>
      </c>
      <c r="L1235" s="456">
        <v>0</v>
      </c>
      <c r="M1235" s="456">
        <v>0</v>
      </c>
      <c r="N1235" s="456">
        <v>0</v>
      </c>
      <c r="O1235" s="458"/>
      <c r="P1235" s="460"/>
    </row>
    <row r="1236" spans="1:16" s="170" customFormat="1" x14ac:dyDescent="0.2">
      <c r="A1236" s="650"/>
      <c r="B1236" s="651"/>
      <c r="C1236" s="646"/>
      <c r="D1236" s="646" t="s">
        <v>627</v>
      </c>
      <c r="E1236" s="731" t="s">
        <v>125</v>
      </c>
      <c r="F1236" s="732">
        <v>635614</v>
      </c>
      <c r="G1236" s="733">
        <v>300000</v>
      </c>
      <c r="H1236" s="732">
        <v>335614</v>
      </c>
      <c r="I1236" s="732">
        <v>0</v>
      </c>
      <c r="J1236" s="733">
        <v>335614</v>
      </c>
      <c r="K1236" s="732">
        <v>0</v>
      </c>
      <c r="L1236" s="732">
        <v>0</v>
      </c>
      <c r="M1236" s="732">
        <v>0</v>
      </c>
      <c r="N1236" s="732">
        <v>335614</v>
      </c>
      <c r="O1236" s="458"/>
      <c r="P1236" s="460"/>
    </row>
    <row r="1237" spans="1:16" s="170" customFormat="1" hidden="1" x14ac:dyDescent="0.2">
      <c r="A1237" s="650"/>
      <c r="B1237" s="651"/>
      <c r="C1237" s="646"/>
      <c r="D1237" s="646" t="s">
        <v>627</v>
      </c>
      <c r="E1237" s="547" t="s">
        <v>130</v>
      </c>
      <c r="F1237" s="456">
        <v>435317</v>
      </c>
      <c r="G1237" s="457">
        <v>435317</v>
      </c>
      <c r="H1237" s="456">
        <v>0</v>
      </c>
      <c r="I1237" s="456">
        <v>0</v>
      </c>
      <c r="J1237" s="457">
        <v>0</v>
      </c>
      <c r="K1237" s="456">
        <v>0</v>
      </c>
      <c r="L1237" s="456">
        <v>0</v>
      </c>
      <c r="M1237" s="456">
        <v>0</v>
      </c>
      <c r="N1237" s="456">
        <v>0</v>
      </c>
      <c r="O1237" s="458"/>
      <c r="P1237" s="460"/>
    </row>
    <row r="1238" spans="1:16" s="170" customFormat="1" hidden="1" x14ac:dyDescent="0.2">
      <c r="A1238" s="650"/>
      <c r="B1238" s="651"/>
      <c r="C1238" s="646" t="s">
        <v>628</v>
      </c>
      <c r="D1238" s="646" t="s">
        <v>629</v>
      </c>
      <c r="E1238" s="547" t="s">
        <v>124</v>
      </c>
      <c r="F1238" s="456">
        <v>122670009</v>
      </c>
      <c r="G1238" s="457">
        <v>122670009</v>
      </c>
      <c r="H1238" s="456">
        <v>0</v>
      </c>
      <c r="I1238" s="456">
        <v>0</v>
      </c>
      <c r="J1238" s="457">
        <v>0</v>
      </c>
      <c r="K1238" s="456">
        <v>0</v>
      </c>
      <c r="L1238" s="456">
        <v>0</v>
      </c>
      <c r="M1238" s="456">
        <v>0</v>
      </c>
      <c r="N1238" s="456">
        <v>0</v>
      </c>
      <c r="O1238" s="458"/>
      <c r="P1238" s="460"/>
    </row>
    <row r="1239" spans="1:16" s="170" customFormat="1" hidden="1" x14ac:dyDescent="0.2">
      <c r="A1239" s="650"/>
      <c r="B1239" s="651"/>
      <c r="C1239" s="646"/>
      <c r="D1239" s="646" t="s">
        <v>629</v>
      </c>
      <c r="E1239" s="547" t="s">
        <v>136</v>
      </c>
      <c r="F1239" s="456">
        <v>279997247</v>
      </c>
      <c r="G1239" s="457">
        <v>279997247</v>
      </c>
      <c r="H1239" s="456">
        <v>0</v>
      </c>
      <c r="I1239" s="456">
        <v>0</v>
      </c>
      <c r="J1239" s="457">
        <v>0</v>
      </c>
      <c r="K1239" s="456">
        <v>0</v>
      </c>
      <c r="L1239" s="456">
        <v>0</v>
      </c>
      <c r="M1239" s="456">
        <v>0</v>
      </c>
      <c r="N1239" s="456">
        <v>0</v>
      </c>
      <c r="O1239" s="458"/>
      <c r="P1239" s="460"/>
    </row>
    <row r="1240" spans="1:16" s="170" customFormat="1" hidden="1" x14ac:dyDescent="0.2">
      <c r="A1240" s="650"/>
      <c r="B1240" s="651"/>
      <c r="C1240" s="646"/>
      <c r="D1240" s="646" t="s">
        <v>629</v>
      </c>
      <c r="E1240" s="547" t="s">
        <v>125</v>
      </c>
      <c r="F1240" s="456">
        <v>624096</v>
      </c>
      <c r="G1240" s="457">
        <v>624096</v>
      </c>
      <c r="H1240" s="456">
        <v>0</v>
      </c>
      <c r="I1240" s="456">
        <v>0</v>
      </c>
      <c r="J1240" s="457">
        <v>0</v>
      </c>
      <c r="K1240" s="456">
        <v>0</v>
      </c>
      <c r="L1240" s="456">
        <v>0</v>
      </c>
      <c r="M1240" s="456">
        <v>0</v>
      </c>
      <c r="N1240" s="456">
        <v>0</v>
      </c>
      <c r="O1240" s="458"/>
      <c r="P1240" s="460"/>
    </row>
    <row r="1241" spans="1:16" s="170" customFormat="1" hidden="1" x14ac:dyDescent="0.2">
      <c r="A1241" s="650"/>
      <c r="B1241" s="651"/>
      <c r="C1241" s="646"/>
      <c r="D1241" s="646" t="s">
        <v>629</v>
      </c>
      <c r="E1241" s="547" t="s">
        <v>130</v>
      </c>
      <c r="F1241" s="456">
        <v>53580</v>
      </c>
      <c r="G1241" s="457">
        <v>53580</v>
      </c>
      <c r="H1241" s="456">
        <v>0</v>
      </c>
      <c r="I1241" s="456">
        <v>0</v>
      </c>
      <c r="J1241" s="457">
        <v>0</v>
      </c>
      <c r="K1241" s="456">
        <v>0</v>
      </c>
      <c r="L1241" s="456">
        <v>0</v>
      </c>
      <c r="M1241" s="456">
        <v>0</v>
      </c>
      <c r="N1241" s="456">
        <v>0</v>
      </c>
      <c r="O1241" s="458"/>
      <c r="P1241" s="460"/>
    </row>
    <row r="1242" spans="1:16" s="170" customFormat="1" hidden="1" x14ac:dyDescent="0.2">
      <c r="A1242" s="650"/>
      <c r="B1242" s="651"/>
      <c r="C1242" s="646"/>
      <c r="D1242" s="646" t="s">
        <v>629</v>
      </c>
      <c r="E1242" s="547" t="s">
        <v>139</v>
      </c>
      <c r="F1242" s="456">
        <v>1440000</v>
      </c>
      <c r="G1242" s="457">
        <v>1440000</v>
      </c>
      <c r="H1242" s="456">
        <v>0</v>
      </c>
      <c r="I1242" s="456">
        <v>0</v>
      </c>
      <c r="J1242" s="457">
        <v>0</v>
      </c>
      <c r="K1242" s="456">
        <v>0</v>
      </c>
      <c r="L1242" s="456">
        <v>0</v>
      </c>
      <c r="M1242" s="456">
        <v>0</v>
      </c>
      <c r="N1242" s="456">
        <v>0</v>
      </c>
      <c r="O1242" s="458"/>
      <c r="P1242" s="460"/>
    </row>
    <row r="1243" spans="1:16" s="170" customFormat="1" hidden="1" x14ac:dyDescent="0.2">
      <c r="A1243" s="650"/>
      <c r="B1243" s="651"/>
      <c r="C1243" s="646"/>
      <c r="D1243" s="646" t="s">
        <v>629</v>
      </c>
      <c r="E1243" s="547" t="s">
        <v>183</v>
      </c>
      <c r="F1243" s="456">
        <v>887300</v>
      </c>
      <c r="G1243" s="457">
        <v>887300</v>
      </c>
      <c r="H1243" s="456">
        <v>0</v>
      </c>
      <c r="I1243" s="456">
        <v>0</v>
      </c>
      <c r="J1243" s="457">
        <v>0</v>
      </c>
      <c r="K1243" s="456">
        <v>0</v>
      </c>
      <c r="L1243" s="456">
        <v>0</v>
      </c>
      <c r="M1243" s="456">
        <v>0</v>
      </c>
      <c r="N1243" s="456">
        <v>0</v>
      </c>
      <c r="O1243" s="458"/>
      <c r="P1243" s="460"/>
    </row>
    <row r="1244" spans="1:16" s="170" customFormat="1" hidden="1" x14ac:dyDescent="0.2">
      <c r="A1244" s="650"/>
      <c r="B1244" s="651"/>
      <c r="C1244" s="646"/>
      <c r="D1244" s="646" t="s">
        <v>629</v>
      </c>
      <c r="E1244" s="547" t="s">
        <v>126</v>
      </c>
      <c r="F1244" s="456">
        <v>48733626</v>
      </c>
      <c r="G1244" s="457">
        <v>48733626</v>
      </c>
      <c r="H1244" s="456">
        <v>0</v>
      </c>
      <c r="I1244" s="456">
        <v>0</v>
      </c>
      <c r="J1244" s="457">
        <v>0</v>
      </c>
      <c r="K1244" s="456">
        <v>0</v>
      </c>
      <c r="L1244" s="456">
        <v>0</v>
      </c>
      <c r="M1244" s="456">
        <v>0</v>
      </c>
      <c r="N1244" s="456">
        <v>0</v>
      </c>
      <c r="O1244" s="458"/>
      <c r="P1244" s="460"/>
    </row>
    <row r="1245" spans="1:16" s="170" customFormat="1" hidden="1" x14ac:dyDescent="0.2">
      <c r="A1245" s="650"/>
      <c r="B1245" s="651"/>
      <c r="C1245" s="646" t="s">
        <v>630</v>
      </c>
      <c r="D1245" s="646" t="s">
        <v>631</v>
      </c>
      <c r="E1245" s="547" t="s">
        <v>124</v>
      </c>
      <c r="F1245" s="456">
        <v>113905000</v>
      </c>
      <c r="G1245" s="457">
        <v>113905000</v>
      </c>
      <c r="H1245" s="456">
        <v>0</v>
      </c>
      <c r="I1245" s="456">
        <v>0</v>
      </c>
      <c r="J1245" s="457">
        <v>0</v>
      </c>
      <c r="K1245" s="456">
        <v>0</v>
      </c>
      <c r="L1245" s="456">
        <v>0</v>
      </c>
      <c r="M1245" s="456">
        <v>0</v>
      </c>
      <c r="N1245" s="456">
        <v>0</v>
      </c>
      <c r="O1245" s="458"/>
      <c r="P1245" s="460"/>
    </row>
    <row r="1246" spans="1:16" s="170" customFormat="1" hidden="1" x14ac:dyDescent="0.2">
      <c r="A1246" s="650"/>
      <c r="B1246" s="651"/>
      <c r="C1246" s="646"/>
      <c r="D1246" s="646" t="s">
        <v>631</v>
      </c>
      <c r="E1246" s="547" t="s">
        <v>136</v>
      </c>
      <c r="F1246" s="456">
        <v>424999936</v>
      </c>
      <c r="G1246" s="457">
        <v>424999936</v>
      </c>
      <c r="H1246" s="456">
        <v>0</v>
      </c>
      <c r="I1246" s="456">
        <v>0</v>
      </c>
      <c r="J1246" s="457">
        <v>0</v>
      </c>
      <c r="K1246" s="456">
        <v>0</v>
      </c>
      <c r="L1246" s="456">
        <v>0</v>
      </c>
      <c r="M1246" s="456">
        <v>0</v>
      </c>
      <c r="N1246" s="456">
        <v>0</v>
      </c>
      <c r="O1246" s="458"/>
      <c r="P1246" s="460"/>
    </row>
    <row r="1247" spans="1:16" s="170" customFormat="1" x14ac:dyDescent="0.2">
      <c r="A1247" s="650"/>
      <c r="B1247" s="651"/>
      <c r="C1247" s="646"/>
      <c r="D1247" s="646" t="s">
        <v>631</v>
      </c>
      <c r="E1247" s="731" t="s">
        <v>125</v>
      </c>
      <c r="F1247" s="732">
        <v>758713</v>
      </c>
      <c r="G1247" s="733">
        <v>0</v>
      </c>
      <c r="H1247" s="732">
        <v>758713</v>
      </c>
      <c r="I1247" s="732">
        <v>0</v>
      </c>
      <c r="J1247" s="733">
        <v>758713</v>
      </c>
      <c r="K1247" s="732">
        <v>0</v>
      </c>
      <c r="L1247" s="732">
        <v>0</v>
      </c>
      <c r="M1247" s="732">
        <v>0</v>
      </c>
      <c r="N1247" s="732">
        <v>758713</v>
      </c>
      <c r="O1247" s="458"/>
      <c r="P1247" s="460"/>
    </row>
    <row r="1248" spans="1:16" s="170" customFormat="1" hidden="1" x14ac:dyDescent="0.2">
      <c r="A1248" s="650"/>
      <c r="B1248" s="651"/>
      <c r="C1248" s="646" t="s">
        <v>632</v>
      </c>
      <c r="D1248" s="646" t="s">
        <v>2991</v>
      </c>
      <c r="E1248" s="547" t="s">
        <v>124</v>
      </c>
      <c r="F1248" s="456">
        <v>164862731</v>
      </c>
      <c r="G1248" s="457">
        <v>164862731</v>
      </c>
      <c r="H1248" s="456">
        <v>0</v>
      </c>
      <c r="I1248" s="456">
        <v>0</v>
      </c>
      <c r="J1248" s="457">
        <v>0</v>
      </c>
      <c r="K1248" s="456">
        <v>0</v>
      </c>
      <c r="L1248" s="456">
        <v>0</v>
      </c>
      <c r="M1248" s="456">
        <v>0</v>
      </c>
      <c r="N1248" s="456">
        <v>0</v>
      </c>
      <c r="O1248" s="458"/>
      <c r="P1248" s="460"/>
    </row>
    <row r="1249" spans="1:16" s="170" customFormat="1" hidden="1" x14ac:dyDescent="0.2">
      <c r="A1249" s="650"/>
      <c r="B1249" s="651"/>
      <c r="C1249" s="646"/>
      <c r="D1249" s="646" t="s">
        <v>2991</v>
      </c>
      <c r="E1249" s="547" t="s">
        <v>136</v>
      </c>
      <c r="F1249" s="456">
        <v>370000000</v>
      </c>
      <c r="G1249" s="457">
        <v>370000000</v>
      </c>
      <c r="H1249" s="456">
        <v>0</v>
      </c>
      <c r="I1249" s="456">
        <v>0</v>
      </c>
      <c r="J1249" s="457">
        <v>0</v>
      </c>
      <c r="K1249" s="456">
        <v>0</v>
      </c>
      <c r="L1249" s="456">
        <v>0</v>
      </c>
      <c r="M1249" s="456">
        <v>0</v>
      </c>
      <c r="N1249" s="456">
        <v>0</v>
      </c>
      <c r="O1249" s="458"/>
      <c r="P1249" s="460"/>
    </row>
    <row r="1250" spans="1:16" s="170" customFormat="1" hidden="1" x14ac:dyDescent="0.2">
      <c r="A1250" s="650"/>
      <c r="B1250" s="651"/>
      <c r="C1250" s="646"/>
      <c r="D1250" s="646" t="s">
        <v>2991</v>
      </c>
      <c r="E1250" s="547" t="s">
        <v>125</v>
      </c>
      <c r="F1250" s="456">
        <v>442977</v>
      </c>
      <c r="G1250" s="457">
        <v>442977</v>
      </c>
      <c r="H1250" s="456">
        <v>0</v>
      </c>
      <c r="I1250" s="456">
        <v>0</v>
      </c>
      <c r="J1250" s="457">
        <v>0</v>
      </c>
      <c r="K1250" s="456">
        <v>0</v>
      </c>
      <c r="L1250" s="456">
        <v>0</v>
      </c>
      <c r="M1250" s="456">
        <v>0</v>
      </c>
      <c r="N1250" s="456">
        <v>0</v>
      </c>
      <c r="O1250" s="458"/>
      <c r="P1250" s="460"/>
    </row>
    <row r="1251" spans="1:16" s="170" customFormat="1" hidden="1" x14ac:dyDescent="0.2">
      <c r="A1251" s="650"/>
      <c r="B1251" s="651"/>
      <c r="C1251" s="646"/>
      <c r="D1251" s="646" t="s">
        <v>2991</v>
      </c>
      <c r="E1251" s="547" t="s">
        <v>130</v>
      </c>
      <c r="F1251" s="456">
        <v>1569552</v>
      </c>
      <c r="G1251" s="457">
        <v>1569552</v>
      </c>
      <c r="H1251" s="456">
        <v>0</v>
      </c>
      <c r="I1251" s="456">
        <v>0</v>
      </c>
      <c r="J1251" s="457">
        <v>0</v>
      </c>
      <c r="K1251" s="456">
        <v>0</v>
      </c>
      <c r="L1251" s="456">
        <v>0</v>
      </c>
      <c r="M1251" s="456">
        <v>0</v>
      </c>
      <c r="N1251" s="456">
        <v>0</v>
      </c>
      <c r="O1251" s="458"/>
      <c r="P1251" s="460"/>
    </row>
    <row r="1252" spans="1:16" s="170" customFormat="1" hidden="1" x14ac:dyDescent="0.2">
      <c r="A1252" s="650"/>
      <c r="B1252" s="651"/>
      <c r="C1252" s="646" t="s">
        <v>633</v>
      </c>
      <c r="D1252" s="646" t="s">
        <v>3134</v>
      </c>
      <c r="E1252" s="547" t="s">
        <v>124</v>
      </c>
      <c r="F1252" s="456">
        <v>139000000</v>
      </c>
      <c r="G1252" s="457">
        <v>139000000</v>
      </c>
      <c r="H1252" s="456">
        <v>0</v>
      </c>
      <c r="I1252" s="456">
        <v>0</v>
      </c>
      <c r="J1252" s="457">
        <v>0</v>
      </c>
      <c r="K1252" s="456">
        <v>0</v>
      </c>
      <c r="L1252" s="456">
        <v>0</v>
      </c>
      <c r="M1252" s="456">
        <v>0</v>
      </c>
      <c r="N1252" s="456">
        <v>0</v>
      </c>
      <c r="O1252" s="458"/>
      <c r="P1252" s="460"/>
    </row>
    <row r="1253" spans="1:16" s="170" customFormat="1" hidden="1" x14ac:dyDescent="0.2">
      <c r="A1253" s="650"/>
      <c r="B1253" s="651"/>
      <c r="C1253" s="646"/>
      <c r="D1253" s="646" t="s">
        <v>3134</v>
      </c>
      <c r="E1253" s="547" t="s">
        <v>136</v>
      </c>
      <c r="F1253" s="456">
        <v>295898581</v>
      </c>
      <c r="G1253" s="457">
        <v>295898581</v>
      </c>
      <c r="H1253" s="456">
        <v>0</v>
      </c>
      <c r="I1253" s="456">
        <v>0</v>
      </c>
      <c r="J1253" s="457">
        <v>0</v>
      </c>
      <c r="K1253" s="456">
        <v>0</v>
      </c>
      <c r="L1253" s="456">
        <v>0</v>
      </c>
      <c r="M1253" s="456">
        <v>0</v>
      </c>
      <c r="N1253" s="456">
        <v>0</v>
      </c>
      <c r="O1253" s="458"/>
      <c r="P1253" s="460"/>
    </row>
    <row r="1254" spans="1:16" s="170" customFormat="1" hidden="1" x14ac:dyDescent="0.2">
      <c r="A1254" s="650"/>
      <c r="B1254" s="651"/>
      <c r="C1254" s="646"/>
      <c r="D1254" s="646" t="s">
        <v>3134</v>
      </c>
      <c r="E1254" s="547" t="s">
        <v>125</v>
      </c>
      <c r="F1254" s="456">
        <v>355112</v>
      </c>
      <c r="G1254" s="457">
        <v>355112</v>
      </c>
      <c r="H1254" s="456">
        <v>0</v>
      </c>
      <c r="I1254" s="456">
        <v>0</v>
      </c>
      <c r="J1254" s="457">
        <v>0</v>
      </c>
      <c r="K1254" s="456">
        <v>0</v>
      </c>
      <c r="L1254" s="456">
        <v>0</v>
      </c>
      <c r="M1254" s="456">
        <v>0</v>
      </c>
      <c r="N1254" s="456">
        <v>0</v>
      </c>
      <c r="O1254" s="458"/>
      <c r="P1254" s="460"/>
    </row>
    <row r="1255" spans="1:16" s="170" customFormat="1" hidden="1" x14ac:dyDescent="0.2">
      <c r="A1255" s="650"/>
      <c r="B1255" s="651"/>
      <c r="C1255" s="646" t="s">
        <v>634</v>
      </c>
      <c r="D1255" s="646" t="s">
        <v>3072</v>
      </c>
      <c r="E1255" s="547" t="s">
        <v>124</v>
      </c>
      <c r="F1255" s="456">
        <v>135844701</v>
      </c>
      <c r="G1255" s="457">
        <v>135844701</v>
      </c>
      <c r="H1255" s="456">
        <v>0</v>
      </c>
      <c r="I1255" s="456">
        <v>0</v>
      </c>
      <c r="J1255" s="457">
        <v>0</v>
      </c>
      <c r="K1255" s="456">
        <v>0</v>
      </c>
      <c r="L1255" s="456">
        <v>0</v>
      </c>
      <c r="M1255" s="456">
        <v>0</v>
      </c>
      <c r="N1255" s="456">
        <v>0</v>
      </c>
      <c r="O1255" s="458"/>
      <c r="P1255" s="460"/>
    </row>
    <row r="1256" spans="1:16" s="170" customFormat="1" hidden="1" x14ac:dyDescent="0.2">
      <c r="A1256" s="650"/>
      <c r="B1256" s="651"/>
      <c r="C1256" s="646"/>
      <c r="D1256" s="646" t="s">
        <v>3072</v>
      </c>
      <c r="E1256" s="547" t="s">
        <v>136</v>
      </c>
      <c r="F1256" s="456">
        <v>313508540</v>
      </c>
      <c r="G1256" s="457">
        <v>313508540</v>
      </c>
      <c r="H1256" s="456">
        <v>0</v>
      </c>
      <c r="I1256" s="456">
        <v>0</v>
      </c>
      <c r="J1256" s="457">
        <v>0</v>
      </c>
      <c r="K1256" s="456">
        <v>0</v>
      </c>
      <c r="L1256" s="456">
        <v>0</v>
      </c>
      <c r="M1256" s="456">
        <v>0</v>
      </c>
      <c r="N1256" s="456">
        <v>0</v>
      </c>
      <c r="O1256" s="458"/>
      <c r="P1256" s="460"/>
    </row>
    <row r="1257" spans="1:16" s="170" customFormat="1" hidden="1" x14ac:dyDescent="0.2">
      <c r="A1257" s="650"/>
      <c r="B1257" s="651"/>
      <c r="C1257" s="646"/>
      <c r="D1257" s="646" t="s">
        <v>3072</v>
      </c>
      <c r="E1257" s="547" t="s">
        <v>125</v>
      </c>
      <c r="F1257" s="456">
        <v>399821</v>
      </c>
      <c r="G1257" s="457">
        <v>399821</v>
      </c>
      <c r="H1257" s="456">
        <v>0</v>
      </c>
      <c r="I1257" s="456">
        <v>0</v>
      </c>
      <c r="J1257" s="457">
        <v>0</v>
      </c>
      <c r="K1257" s="456">
        <v>0</v>
      </c>
      <c r="L1257" s="456">
        <v>0</v>
      </c>
      <c r="M1257" s="456">
        <v>0</v>
      </c>
      <c r="N1257" s="456">
        <v>0</v>
      </c>
      <c r="O1257" s="458"/>
      <c r="P1257" s="460"/>
    </row>
    <row r="1258" spans="1:16" s="170" customFormat="1" hidden="1" x14ac:dyDescent="0.2">
      <c r="A1258" s="650"/>
      <c r="B1258" s="651"/>
      <c r="C1258" s="646"/>
      <c r="D1258" s="646" t="s">
        <v>3072</v>
      </c>
      <c r="E1258" s="547" t="s">
        <v>126</v>
      </c>
      <c r="F1258" s="456">
        <v>64656957</v>
      </c>
      <c r="G1258" s="457">
        <v>64656957</v>
      </c>
      <c r="H1258" s="456">
        <v>0</v>
      </c>
      <c r="I1258" s="456">
        <v>0</v>
      </c>
      <c r="J1258" s="457">
        <v>0</v>
      </c>
      <c r="K1258" s="456">
        <v>0</v>
      </c>
      <c r="L1258" s="456">
        <v>0</v>
      </c>
      <c r="M1258" s="456">
        <v>0</v>
      </c>
      <c r="N1258" s="456">
        <v>0</v>
      </c>
      <c r="O1258" s="458"/>
      <c r="P1258" s="460"/>
    </row>
    <row r="1259" spans="1:16" s="170" customFormat="1" hidden="1" x14ac:dyDescent="0.2">
      <c r="A1259" s="650"/>
      <c r="B1259" s="651"/>
      <c r="C1259" s="646" t="s">
        <v>635</v>
      </c>
      <c r="D1259" s="646" t="s">
        <v>636</v>
      </c>
      <c r="E1259" s="547" t="s">
        <v>124</v>
      </c>
      <c r="F1259" s="456">
        <v>128040000</v>
      </c>
      <c r="G1259" s="457">
        <v>128040000</v>
      </c>
      <c r="H1259" s="456">
        <v>0</v>
      </c>
      <c r="I1259" s="456">
        <v>0</v>
      </c>
      <c r="J1259" s="457">
        <v>0</v>
      </c>
      <c r="K1259" s="456">
        <v>0</v>
      </c>
      <c r="L1259" s="456">
        <v>0</v>
      </c>
      <c r="M1259" s="456">
        <v>0</v>
      </c>
      <c r="N1259" s="456">
        <v>0</v>
      </c>
      <c r="O1259" s="458"/>
      <c r="P1259" s="460"/>
    </row>
    <row r="1260" spans="1:16" s="170" customFormat="1" hidden="1" x14ac:dyDescent="0.2">
      <c r="A1260" s="650"/>
      <c r="B1260" s="651"/>
      <c r="C1260" s="646"/>
      <c r="D1260" s="646" t="s">
        <v>636</v>
      </c>
      <c r="E1260" s="547" t="s">
        <v>136</v>
      </c>
      <c r="F1260" s="456">
        <v>295442939</v>
      </c>
      <c r="G1260" s="457">
        <v>295442939</v>
      </c>
      <c r="H1260" s="456">
        <v>0</v>
      </c>
      <c r="I1260" s="456">
        <v>0</v>
      </c>
      <c r="J1260" s="457">
        <v>0</v>
      </c>
      <c r="K1260" s="456">
        <v>0</v>
      </c>
      <c r="L1260" s="456">
        <v>0</v>
      </c>
      <c r="M1260" s="456">
        <v>0</v>
      </c>
      <c r="N1260" s="456">
        <v>0</v>
      </c>
      <c r="O1260" s="458"/>
      <c r="P1260" s="460"/>
    </row>
    <row r="1261" spans="1:16" s="170" customFormat="1" hidden="1" x14ac:dyDescent="0.2">
      <c r="A1261" s="650"/>
      <c r="B1261" s="651"/>
      <c r="C1261" s="646"/>
      <c r="D1261" s="646" t="s">
        <v>636</v>
      </c>
      <c r="E1261" s="547" t="s">
        <v>125</v>
      </c>
      <c r="F1261" s="456">
        <v>635470</v>
      </c>
      <c r="G1261" s="457">
        <v>635470</v>
      </c>
      <c r="H1261" s="456">
        <v>0</v>
      </c>
      <c r="I1261" s="456">
        <v>0</v>
      </c>
      <c r="J1261" s="457">
        <v>0</v>
      </c>
      <c r="K1261" s="456">
        <v>0</v>
      </c>
      <c r="L1261" s="456">
        <v>0</v>
      </c>
      <c r="M1261" s="456">
        <v>0</v>
      </c>
      <c r="N1261" s="456">
        <v>0</v>
      </c>
      <c r="O1261" s="458"/>
      <c r="P1261" s="460"/>
    </row>
    <row r="1262" spans="1:16" s="170" customFormat="1" hidden="1" x14ac:dyDescent="0.2">
      <c r="A1262" s="650"/>
      <c r="B1262" s="651"/>
      <c r="C1262" s="646"/>
      <c r="D1262" s="646" t="s">
        <v>636</v>
      </c>
      <c r="E1262" s="547" t="s">
        <v>130</v>
      </c>
      <c r="F1262" s="456">
        <v>848943</v>
      </c>
      <c r="G1262" s="457">
        <v>848943</v>
      </c>
      <c r="H1262" s="456">
        <v>0</v>
      </c>
      <c r="I1262" s="456">
        <v>0</v>
      </c>
      <c r="J1262" s="457">
        <v>0</v>
      </c>
      <c r="K1262" s="456">
        <v>0</v>
      </c>
      <c r="L1262" s="456">
        <v>0</v>
      </c>
      <c r="M1262" s="456">
        <v>0</v>
      </c>
      <c r="N1262" s="456">
        <v>0</v>
      </c>
      <c r="O1262" s="458"/>
      <c r="P1262" s="460"/>
    </row>
    <row r="1263" spans="1:16" s="170" customFormat="1" hidden="1" x14ac:dyDescent="0.2">
      <c r="A1263" s="650"/>
      <c r="B1263" s="651"/>
      <c r="C1263" s="646"/>
      <c r="D1263" s="646" t="s">
        <v>636</v>
      </c>
      <c r="E1263" s="547" t="s">
        <v>183</v>
      </c>
      <c r="F1263" s="456">
        <v>594300</v>
      </c>
      <c r="G1263" s="457">
        <v>594300</v>
      </c>
      <c r="H1263" s="456">
        <v>0</v>
      </c>
      <c r="I1263" s="456">
        <v>0</v>
      </c>
      <c r="J1263" s="457">
        <v>0</v>
      </c>
      <c r="K1263" s="456">
        <v>0</v>
      </c>
      <c r="L1263" s="456">
        <v>0</v>
      </c>
      <c r="M1263" s="456">
        <v>0</v>
      </c>
      <c r="N1263" s="456">
        <v>0</v>
      </c>
      <c r="O1263" s="458"/>
      <c r="P1263" s="460"/>
    </row>
    <row r="1264" spans="1:16" s="170" customFormat="1" hidden="1" x14ac:dyDescent="0.2">
      <c r="A1264" s="650"/>
      <c r="B1264" s="651"/>
      <c r="C1264" s="646" t="s">
        <v>637</v>
      </c>
      <c r="D1264" s="646" t="s">
        <v>3073</v>
      </c>
      <c r="E1264" s="547" t="s">
        <v>124</v>
      </c>
      <c r="F1264" s="456">
        <v>411735960</v>
      </c>
      <c r="G1264" s="457">
        <v>411735960</v>
      </c>
      <c r="H1264" s="456">
        <v>0</v>
      </c>
      <c r="I1264" s="456">
        <v>0</v>
      </c>
      <c r="J1264" s="457">
        <v>0</v>
      </c>
      <c r="K1264" s="456">
        <v>0</v>
      </c>
      <c r="L1264" s="456">
        <v>0</v>
      </c>
      <c r="M1264" s="456">
        <v>0</v>
      </c>
      <c r="N1264" s="456">
        <v>0</v>
      </c>
      <c r="O1264" s="458"/>
      <c r="P1264" s="460"/>
    </row>
    <row r="1265" spans="1:16" s="170" customFormat="1" hidden="1" x14ac:dyDescent="0.2">
      <c r="A1265" s="650"/>
      <c r="B1265" s="651"/>
      <c r="C1265" s="646"/>
      <c r="D1265" s="646" t="s">
        <v>3073</v>
      </c>
      <c r="E1265" s="547" t="s">
        <v>125</v>
      </c>
      <c r="F1265" s="456">
        <v>576914</v>
      </c>
      <c r="G1265" s="457">
        <v>576914</v>
      </c>
      <c r="H1265" s="456">
        <v>0</v>
      </c>
      <c r="I1265" s="456">
        <v>0</v>
      </c>
      <c r="J1265" s="457">
        <v>0</v>
      </c>
      <c r="K1265" s="456">
        <v>0</v>
      </c>
      <c r="L1265" s="456">
        <v>0</v>
      </c>
      <c r="M1265" s="456">
        <v>0</v>
      </c>
      <c r="N1265" s="456">
        <v>0</v>
      </c>
      <c r="O1265" s="458"/>
      <c r="P1265" s="460"/>
    </row>
    <row r="1266" spans="1:16" s="170" customFormat="1" hidden="1" x14ac:dyDescent="0.2">
      <c r="A1266" s="650"/>
      <c r="B1266" s="651"/>
      <c r="C1266" s="646" t="s">
        <v>638</v>
      </c>
      <c r="D1266" s="646" t="s">
        <v>3074</v>
      </c>
      <c r="E1266" s="547" t="s">
        <v>124</v>
      </c>
      <c r="F1266" s="456">
        <v>161596311</v>
      </c>
      <c r="G1266" s="457">
        <v>161596311</v>
      </c>
      <c r="H1266" s="456">
        <v>0</v>
      </c>
      <c r="I1266" s="456">
        <v>0</v>
      </c>
      <c r="J1266" s="457">
        <v>0</v>
      </c>
      <c r="K1266" s="456">
        <v>0</v>
      </c>
      <c r="L1266" s="456">
        <v>0</v>
      </c>
      <c r="M1266" s="456">
        <v>0</v>
      </c>
      <c r="N1266" s="456">
        <v>0</v>
      </c>
      <c r="O1266" s="458"/>
      <c r="P1266" s="460"/>
    </row>
    <row r="1267" spans="1:16" s="170" customFormat="1" hidden="1" x14ac:dyDescent="0.2">
      <c r="A1267" s="650"/>
      <c r="B1267" s="651"/>
      <c r="C1267" s="646"/>
      <c r="D1267" s="646" t="s">
        <v>3074</v>
      </c>
      <c r="E1267" s="547" t="s">
        <v>136</v>
      </c>
      <c r="F1267" s="456">
        <v>362230315</v>
      </c>
      <c r="G1267" s="457">
        <v>362230315</v>
      </c>
      <c r="H1267" s="456">
        <v>0</v>
      </c>
      <c r="I1267" s="456">
        <v>0</v>
      </c>
      <c r="J1267" s="457">
        <v>0</v>
      </c>
      <c r="K1267" s="456">
        <v>0</v>
      </c>
      <c r="L1267" s="456">
        <v>0</v>
      </c>
      <c r="M1267" s="456">
        <v>0</v>
      </c>
      <c r="N1267" s="456">
        <v>0</v>
      </c>
      <c r="O1267" s="458"/>
      <c r="P1267" s="460"/>
    </row>
    <row r="1268" spans="1:16" s="170" customFormat="1" hidden="1" x14ac:dyDescent="0.2">
      <c r="A1268" s="650"/>
      <c r="B1268" s="651"/>
      <c r="C1268" s="646"/>
      <c r="D1268" s="646" t="s">
        <v>3074</v>
      </c>
      <c r="E1268" s="547" t="s">
        <v>125</v>
      </c>
      <c r="F1268" s="456">
        <v>640072</v>
      </c>
      <c r="G1268" s="457">
        <v>640072</v>
      </c>
      <c r="H1268" s="456">
        <v>0</v>
      </c>
      <c r="I1268" s="456">
        <v>0</v>
      </c>
      <c r="J1268" s="457">
        <v>0</v>
      </c>
      <c r="K1268" s="456">
        <v>0</v>
      </c>
      <c r="L1268" s="456">
        <v>0</v>
      </c>
      <c r="M1268" s="456">
        <v>0</v>
      </c>
      <c r="N1268" s="456">
        <v>0</v>
      </c>
      <c r="O1268" s="458"/>
      <c r="P1268" s="460"/>
    </row>
    <row r="1269" spans="1:16" s="170" customFormat="1" hidden="1" x14ac:dyDescent="0.2">
      <c r="A1269" s="650"/>
      <c r="B1269" s="651"/>
      <c r="C1269" s="646"/>
      <c r="D1269" s="646" t="s">
        <v>3074</v>
      </c>
      <c r="E1269" s="547" t="s">
        <v>139</v>
      </c>
      <c r="F1269" s="456">
        <v>3220624</v>
      </c>
      <c r="G1269" s="457">
        <v>3220624</v>
      </c>
      <c r="H1269" s="456">
        <v>0</v>
      </c>
      <c r="I1269" s="456">
        <v>0</v>
      </c>
      <c r="J1269" s="457">
        <v>0</v>
      </c>
      <c r="K1269" s="456">
        <v>0</v>
      </c>
      <c r="L1269" s="456">
        <v>0</v>
      </c>
      <c r="M1269" s="456">
        <v>0</v>
      </c>
      <c r="N1269" s="456">
        <v>0</v>
      </c>
      <c r="O1269" s="458"/>
      <c r="P1269" s="460"/>
    </row>
    <row r="1270" spans="1:16" s="170" customFormat="1" hidden="1" x14ac:dyDescent="0.2">
      <c r="A1270" s="650"/>
      <c r="B1270" s="651"/>
      <c r="C1270" s="646"/>
      <c r="D1270" s="646" t="s">
        <v>3074</v>
      </c>
      <c r="E1270" s="547" t="s">
        <v>126</v>
      </c>
      <c r="F1270" s="456">
        <v>72073910</v>
      </c>
      <c r="G1270" s="457">
        <v>72073910</v>
      </c>
      <c r="H1270" s="456">
        <v>0</v>
      </c>
      <c r="I1270" s="456">
        <v>0</v>
      </c>
      <c r="J1270" s="457">
        <v>0</v>
      </c>
      <c r="K1270" s="456">
        <v>0</v>
      </c>
      <c r="L1270" s="456">
        <v>0</v>
      </c>
      <c r="M1270" s="456">
        <v>0</v>
      </c>
      <c r="N1270" s="456">
        <v>0</v>
      </c>
      <c r="O1270" s="458"/>
      <c r="P1270" s="460"/>
    </row>
    <row r="1271" spans="1:16" s="170" customFormat="1" hidden="1" x14ac:dyDescent="0.2">
      <c r="A1271" s="650"/>
      <c r="B1271" s="651"/>
      <c r="C1271" s="646" t="s">
        <v>639</v>
      </c>
      <c r="D1271" s="646" t="s">
        <v>640</v>
      </c>
      <c r="E1271" s="547" t="s">
        <v>124</v>
      </c>
      <c r="F1271" s="456">
        <v>560453915</v>
      </c>
      <c r="G1271" s="457">
        <v>560453915</v>
      </c>
      <c r="H1271" s="456">
        <v>0</v>
      </c>
      <c r="I1271" s="456">
        <v>0</v>
      </c>
      <c r="J1271" s="457">
        <v>0</v>
      </c>
      <c r="K1271" s="456">
        <v>0</v>
      </c>
      <c r="L1271" s="456">
        <v>0</v>
      </c>
      <c r="M1271" s="456">
        <v>0</v>
      </c>
      <c r="N1271" s="456">
        <v>0</v>
      </c>
      <c r="O1271" s="458"/>
      <c r="P1271" s="460"/>
    </row>
    <row r="1272" spans="1:16" s="170" customFormat="1" hidden="1" x14ac:dyDescent="0.2">
      <c r="A1272" s="650"/>
      <c r="B1272" s="651"/>
      <c r="C1272" s="646"/>
      <c r="D1272" s="646" t="s">
        <v>640</v>
      </c>
      <c r="E1272" s="547" t="s">
        <v>125</v>
      </c>
      <c r="F1272" s="456">
        <v>559713</v>
      </c>
      <c r="G1272" s="457">
        <v>559713</v>
      </c>
      <c r="H1272" s="456">
        <v>0</v>
      </c>
      <c r="I1272" s="456">
        <v>0</v>
      </c>
      <c r="J1272" s="457">
        <v>0</v>
      </c>
      <c r="K1272" s="456">
        <v>0</v>
      </c>
      <c r="L1272" s="456">
        <v>0</v>
      </c>
      <c r="M1272" s="456">
        <v>0</v>
      </c>
      <c r="N1272" s="456">
        <v>0</v>
      </c>
      <c r="O1272" s="458"/>
      <c r="P1272" s="460"/>
    </row>
    <row r="1273" spans="1:16" s="170" customFormat="1" hidden="1" x14ac:dyDescent="0.2">
      <c r="A1273" s="650"/>
      <c r="B1273" s="651"/>
      <c r="C1273" s="646" t="s">
        <v>641</v>
      </c>
      <c r="D1273" s="646" t="s">
        <v>642</v>
      </c>
      <c r="E1273" s="547" t="s">
        <v>124</v>
      </c>
      <c r="F1273" s="456">
        <v>99374149</v>
      </c>
      <c r="G1273" s="457">
        <v>99374149</v>
      </c>
      <c r="H1273" s="456">
        <v>0</v>
      </c>
      <c r="I1273" s="456">
        <v>0</v>
      </c>
      <c r="J1273" s="457">
        <v>0</v>
      </c>
      <c r="K1273" s="456">
        <v>0</v>
      </c>
      <c r="L1273" s="456">
        <v>0</v>
      </c>
      <c r="M1273" s="456">
        <v>0</v>
      </c>
      <c r="N1273" s="456">
        <v>0</v>
      </c>
      <c r="O1273" s="458"/>
      <c r="P1273" s="460"/>
    </row>
    <row r="1274" spans="1:16" s="170" customFormat="1" hidden="1" x14ac:dyDescent="0.2">
      <c r="A1274" s="650"/>
      <c r="B1274" s="651"/>
      <c r="C1274" s="646"/>
      <c r="D1274" s="646" t="s">
        <v>642</v>
      </c>
      <c r="E1274" s="547" t="s">
        <v>136</v>
      </c>
      <c r="F1274" s="456">
        <v>355868080</v>
      </c>
      <c r="G1274" s="457">
        <v>355868080</v>
      </c>
      <c r="H1274" s="456">
        <v>0</v>
      </c>
      <c r="I1274" s="456">
        <v>0</v>
      </c>
      <c r="J1274" s="457">
        <v>0</v>
      </c>
      <c r="K1274" s="456">
        <v>0</v>
      </c>
      <c r="L1274" s="456">
        <v>0</v>
      </c>
      <c r="M1274" s="456">
        <v>0</v>
      </c>
      <c r="N1274" s="456">
        <v>0</v>
      </c>
      <c r="O1274" s="458"/>
      <c r="P1274" s="460"/>
    </row>
    <row r="1275" spans="1:16" s="170" customFormat="1" hidden="1" x14ac:dyDescent="0.2">
      <c r="A1275" s="650"/>
      <c r="B1275" s="651"/>
      <c r="C1275" s="646"/>
      <c r="D1275" s="646" t="s">
        <v>642</v>
      </c>
      <c r="E1275" s="547" t="s">
        <v>125</v>
      </c>
      <c r="F1275" s="456">
        <v>641395</v>
      </c>
      <c r="G1275" s="457">
        <v>641395</v>
      </c>
      <c r="H1275" s="456">
        <v>0</v>
      </c>
      <c r="I1275" s="456">
        <v>0</v>
      </c>
      <c r="J1275" s="457">
        <v>0</v>
      </c>
      <c r="K1275" s="456">
        <v>0</v>
      </c>
      <c r="L1275" s="456">
        <v>0</v>
      </c>
      <c r="M1275" s="456">
        <v>0</v>
      </c>
      <c r="N1275" s="456">
        <v>0</v>
      </c>
      <c r="O1275" s="458"/>
      <c r="P1275" s="460"/>
    </row>
    <row r="1276" spans="1:16" s="170" customFormat="1" hidden="1" x14ac:dyDescent="0.2">
      <c r="A1276" s="650"/>
      <c r="B1276" s="651"/>
      <c r="C1276" s="646"/>
      <c r="D1276" s="646" t="s">
        <v>642</v>
      </c>
      <c r="E1276" s="547" t="s">
        <v>126</v>
      </c>
      <c r="F1276" s="456">
        <v>59903577</v>
      </c>
      <c r="G1276" s="457">
        <v>59903577</v>
      </c>
      <c r="H1276" s="456">
        <v>0</v>
      </c>
      <c r="I1276" s="456">
        <v>0</v>
      </c>
      <c r="J1276" s="457">
        <v>0</v>
      </c>
      <c r="K1276" s="456">
        <v>0</v>
      </c>
      <c r="L1276" s="456">
        <v>0</v>
      </c>
      <c r="M1276" s="456">
        <v>0</v>
      </c>
      <c r="N1276" s="456">
        <v>0</v>
      </c>
      <c r="O1276" s="458"/>
      <c r="P1276" s="460"/>
    </row>
    <row r="1277" spans="1:16" s="170" customFormat="1" hidden="1" x14ac:dyDescent="0.2">
      <c r="A1277" s="650"/>
      <c r="B1277" s="651"/>
      <c r="C1277" s="646" t="s">
        <v>643</v>
      </c>
      <c r="D1277" s="646" t="s">
        <v>644</v>
      </c>
      <c r="E1277" s="547" t="s">
        <v>124</v>
      </c>
      <c r="F1277" s="456">
        <v>387500560</v>
      </c>
      <c r="G1277" s="457">
        <v>387500560</v>
      </c>
      <c r="H1277" s="456">
        <v>0</v>
      </c>
      <c r="I1277" s="456">
        <v>0</v>
      </c>
      <c r="J1277" s="457">
        <v>0</v>
      </c>
      <c r="K1277" s="456">
        <v>0</v>
      </c>
      <c r="L1277" s="456">
        <v>0</v>
      </c>
      <c r="M1277" s="456">
        <v>0</v>
      </c>
      <c r="N1277" s="456">
        <v>0</v>
      </c>
      <c r="O1277" s="458"/>
      <c r="P1277" s="460"/>
    </row>
    <row r="1278" spans="1:16" s="170" customFormat="1" hidden="1" x14ac:dyDescent="0.2">
      <c r="A1278" s="650"/>
      <c r="B1278" s="651"/>
      <c r="C1278" s="646"/>
      <c r="D1278" s="646" t="s">
        <v>644</v>
      </c>
      <c r="E1278" s="547" t="s">
        <v>125</v>
      </c>
      <c r="F1278" s="456">
        <v>632878</v>
      </c>
      <c r="G1278" s="457">
        <v>632878</v>
      </c>
      <c r="H1278" s="456">
        <v>0</v>
      </c>
      <c r="I1278" s="456">
        <v>0</v>
      </c>
      <c r="J1278" s="457">
        <v>0</v>
      </c>
      <c r="K1278" s="456">
        <v>0</v>
      </c>
      <c r="L1278" s="456">
        <v>0</v>
      </c>
      <c r="M1278" s="456">
        <v>0</v>
      </c>
      <c r="N1278" s="456">
        <v>0</v>
      </c>
      <c r="O1278" s="458"/>
      <c r="P1278" s="460"/>
    </row>
    <row r="1279" spans="1:16" s="170" customFormat="1" hidden="1" x14ac:dyDescent="0.2">
      <c r="A1279" s="650"/>
      <c r="B1279" s="651"/>
      <c r="C1279" s="646"/>
      <c r="D1279" s="646" t="s">
        <v>644</v>
      </c>
      <c r="E1279" s="547" t="s">
        <v>132</v>
      </c>
      <c r="F1279" s="456">
        <v>58738776</v>
      </c>
      <c r="G1279" s="457">
        <v>58738776</v>
      </c>
      <c r="H1279" s="456">
        <v>0</v>
      </c>
      <c r="I1279" s="456">
        <v>0</v>
      </c>
      <c r="J1279" s="457">
        <v>0</v>
      </c>
      <c r="K1279" s="456">
        <v>0</v>
      </c>
      <c r="L1279" s="456">
        <v>0</v>
      </c>
      <c r="M1279" s="456">
        <v>0</v>
      </c>
      <c r="N1279" s="456">
        <v>0</v>
      </c>
      <c r="O1279" s="458"/>
      <c r="P1279" s="460"/>
    </row>
    <row r="1280" spans="1:16" s="170" customFormat="1" hidden="1" x14ac:dyDescent="0.2">
      <c r="A1280" s="650"/>
      <c r="B1280" s="651"/>
      <c r="C1280" s="646" t="s">
        <v>645</v>
      </c>
      <c r="D1280" s="646" t="s">
        <v>646</v>
      </c>
      <c r="E1280" s="547" t="s">
        <v>124</v>
      </c>
      <c r="F1280" s="456">
        <v>140433160</v>
      </c>
      <c r="G1280" s="457">
        <v>140433160</v>
      </c>
      <c r="H1280" s="456">
        <v>0</v>
      </c>
      <c r="I1280" s="456">
        <v>0</v>
      </c>
      <c r="J1280" s="457">
        <v>0</v>
      </c>
      <c r="K1280" s="456">
        <v>0</v>
      </c>
      <c r="L1280" s="456">
        <v>0</v>
      </c>
      <c r="M1280" s="456">
        <v>0</v>
      </c>
      <c r="N1280" s="456">
        <v>0</v>
      </c>
      <c r="O1280" s="458"/>
      <c r="P1280" s="460"/>
    </row>
    <row r="1281" spans="1:16" s="170" customFormat="1" hidden="1" x14ac:dyDescent="0.2">
      <c r="A1281" s="650"/>
      <c r="B1281" s="651"/>
      <c r="C1281" s="646"/>
      <c r="D1281" s="646" t="s">
        <v>646</v>
      </c>
      <c r="E1281" s="547" t="s">
        <v>136</v>
      </c>
      <c r="F1281" s="456">
        <v>301314839</v>
      </c>
      <c r="G1281" s="457">
        <v>301314839</v>
      </c>
      <c r="H1281" s="456">
        <v>0</v>
      </c>
      <c r="I1281" s="456">
        <v>0</v>
      </c>
      <c r="J1281" s="457">
        <v>0</v>
      </c>
      <c r="K1281" s="456">
        <v>0</v>
      </c>
      <c r="L1281" s="456">
        <v>0</v>
      </c>
      <c r="M1281" s="456">
        <v>0</v>
      </c>
      <c r="N1281" s="456">
        <v>0</v>
      </c>
      <c r="O1281" s="458"/>
      <c r="P1281" s="460"/>
    </row>
    <row r="1282" spans="1:16" s="170" customFormat="1" hidden="1" x14ac:dyDescent="0.2">
      <c r="A1282" s="650"/>
      <c r="B1282" s="651"/>
      <c r="C1282" s="646"/>
      <c r="D1282" s="646" t="s">
        <v>646</v>
      </c>
      <c r="E1282" s="547" t="s">
        <v>125</v>
      </c>
      <c r="F1282" s="456">
        <v>537131</v>
      </c>
      <c r="G1282" s="457">
        <v>537131</v>
      </c>
      <c r="H1282" s="456">
        <v>0</v>
      </c>
      <c r="I1282" s="456">
        <v>0</v>
      </c>
      <c r="J1282" s="457">
        <v>0</v>
      </c>
      <c r="K1282" s="456">
        <v>0</v>
      </c>
      <c r="L1282" s="456">
        <v>0</v>
      </c>
      <c r="M1282" s="456">
        <v>0</v>
      </c>
      <c r="N1282" s="456">
        <v>0</v>
      </c>
      <c r="O1282" s="458"/>
      <c r="P1282" s="460"/>
    </row>
    <row r="1283" spans="1:16" s="170" customFormat="1" hidden="1" x14ac:dyDescent="0.2">
      <c r="A1283" s="650"/>
      <c r="B1283" s="651"/>
      <c r="C1283" s="646"/>
      <c r="D1283" s="646" t="s">
        <v>646</v>
      </c>
      <c r="E1283" s="547" t="s">
        <v>126</v>
      </c>
      <c r="F1283" s="456">
        <v>59737885</v>
      </c>
      <c r="G1283" s="457">
        <v>59737885</v>
      </c>
      <c r="H1283" s="456">
        <v>0</v>
      </c>
      <c r="I1283" s="456">
        <v>0</v>
      </c>
      <c r="J1283" s="457">
        <v>0</v>
      </c>
      <c r="K1283" s="456">
        <v>0</v>
      </c>
      <c r="L1283" s="456">
        <v>0</v>
      </c>
      <c r="M1283" s="456">
        <v>0</v>
      </c>
      <c r="N1283" s="456">
        <v>0</v>
      </c>
      <c r="O1283" s="458"/>
      <c r="P1283" s="460"/>
    </row>
    <row r="1284" spans="1:16" s="170" customFormat="1" hidden="1" x14ac:dyDescent="0.2">
      <c r="A1284" s="650"/>
      <c r="B1284" s="651"/>
      <c r="C1284" s="646" t="s">
        <v>647</v>
      </c>
      <c r="D1284" s="646" t="s">
        <v>648</v>
      </c>
      <c r="E1284" s="547" t="s">
        <v>124</v>
      </c>
      <c r="F1284" s="456">
        <v>431534764</v>
      </c>
      <c r="G1284" s="457">
        <v>431534764</v>
      </c>
      <c r="H1284" s="456">
        <v>0</v>
      </c>
      <c r="I1284" s="456">
        <v>0</v>
      </c>
      <c r="J1284" s="457">
        <v>0</v>
      </c>
      <c r="K1284" s="456">
        <v>0</v>
      </c>
      <c r="L1284" s="456">
        <v>0</v>
      </c>
      <c r="M1284" s="456">
        <v>0</v>
      </c>
      <c r="N1284" s="456">
        <v>0</v>
      </c>
      <c r="O1284" s="458"/>
      <c r="P1284" s="460"/>
    </row>
    <row r="1285" spans="1:16" s="170" customFormat="1" hidden="1" x14ac:dyDescent="0.2">
      <c r="A1285" s="650"/>
      <c r="B1285" s="651"/>
      <c r="C1285" s="646"/>
      <c r="D1285" s="646" t="s">
        <v>648</v>
      </c>
      <c r="E1285" s="547" t="s">
        <v>125</v>
      </c>
      <c r="F1285" s="456">
        <v>404834</v>
      </c>
      <c r="G1285" s="457">
        <v>404834</v>
      </c>
      <c r="H1285" s="456">
        <v>0</v>
      </c>
      <c r="I1285" s="456">
        <v>0</v>
      </c>
      <c r="J1285" s="457">
        <v>0</v>
      </c>
      <c r="K1285" s="456">
        <v>0</v>
      </c>
      <c r="L1285" s="456">
        <v>0</v>
      </c>
      <c r="M1285" s="456">
        <v>0</v>
      </c>
      <c r="N1285" s="456">
        <v>0</v>
      </c>
      <c r="O1285" s="458"/>
      <c r="P1285" s="460"/>
    </row>
    <row r="1286" spans="1:16" s="170" customFormat="1" hidden="1" x14ac:dyDescent="0.2">
      <c r="A1286" s="650"/>
      <c r="B1286" s="651"/>
      <c r="C1286" s="646"/>
      <c r="D1286" s="646" t="s">
        <v>648</v>
      </c>
      <c r="E1286" s="547" t="s">
        <v>130</v>
      </c>
      <c r="F1286" s="456">
        <v>1778637</v>
      </c>
      <c r="G1286" s="457">
        <v>1778637</v>
      </c>
      <c r="H1286" s="456">
        <v>0</v>
      </c>
      <c r="I1286" s="456">
        <v>0</v>
      </c>
      <c r="J1286" s="457">
        <v>0</v>
      </c>
      <c r="K1286" s="456">
        <v>0</v>
      </c>
      <c r="L1286" s="456">
        <v>0</v>
      </c>
      <c r="M1286" s="456">
        <v>0</v>
      </c>
      <c r="N1286" s="456">
        <v>0</v>
      </c>
      <c r="O1286" s="458"/>
      <c r="P1286" s="460"/>
    </row>
    <row r="1287" spans="1:16" s="170" customFormat="1" hidden="1" x14ac:dyDescent="0.2">
      <c r="A1287" s="650"/>
      <c r="B1287" s="651"/>
      <c r="C1287" s="646" t="s">
        <v>649</v>
      </c>
      <c r="D1287" s="646" t="s">
        <v>650</v>
      </c>
      <c r="E1287" s="547" t="s">
        <v>124</v>
      </c>
      <c r="F1287" s="456">
        <v>169439688</v>
      </c>
      <c r="G1287" s="457">
        <v>169439688</v>
      </c>
      <c r="H1287" s="456">
        <v>0</v>
      </c>
      <c r="I1287" s="456">
        <v>0</v>
      </c>
      <c r="J1287" s="457">
        <v>0</v>
      </c>
      <c r="K1287" s="456">
        <v>0</v>
      </c>
      <c r="L1287" s="456">
        <v>0</v>
      </c>
      <c r="M1287" s="456">
        <v>0</v>
      </c>
      <c r="N1287" s="456">
        <v>0</v>
      </c>
      <c r="O1287" s="458"/>
      <c r="P1287" s="460"/>
    </row>
    <row r="1288" spans="1:16" s="170" customFormat="1" hidden="1" x14ac:dyDescent="0.2">
      <c r="A1288" s="650"/>
      <c r="B1288" s="651"/>
      <c r="C1288" s="646"/>
      <c r="D1288" s="646" t="s">
        <v>650</v>
      </c>
      <c r="E1288" s="547" t="s">
        <v>136</v>
      </c>
      <c r="F1288" s="456">
        <v>350527718</v>
      </c>
      <c r="G1288" s="457">
        <v>350527718</v>
      </c>
      <c r="H1288" s="456">
        <v>0</v>
      </c>
      <c r="I1288" s="456">
        <v>0</v>
      </c>
      <c r="J1288" s="457">
        <v>0</v>
      </c>
      <c r="K1288" s="456">
        <v>0</v>
      </c>
      <c r="L1288" s="456">
        <v>0</v>
      </c>
      <c r="M1288" s="456">
        <v>0</v>
      </c>
      <c r="N1288" s="456">
        <v>0</v>
      </c>
      <c r="O1288" s="458"/>
      <c r="P1288" s="460"/>
    </row>
    <row r="1289" spans="1:16" s="170" customFormat="1" hidden="1" x14ac:dyDescent="0.2">
      <c r="A1289" s="650"/>
      <c r="B1289" s="651"/>
      <c r="C1289" s="646"/>
      <c r="D1289" s="646" t="s">
        <v>650</v>
      </c>
      <c r="E1289" s="547" t="s">
        <v>125</v>
      </c>
      <c r="F1289" s="456">
        <v>758698</v>
      </c>
      <c r="G1289" s="457">
        <v>758698</v>
      </c>
      <c r="H1289" s="456">
        <v>0</v>
      </c>
      <c r="I1289" s="456">
        <v>0</v>
      </c>
      <c r="J1289" s="457">
        <v>0</v>
      </c>
      <c r="K1289" s="456">
        <v>0</v>
      </c>
      <c r="L1289" s="456">
        <v>0</v>
      </c>
      <c r="M1289" s="456">
        <v>0</v>
      </c>
      <c r="N1289" s="456">
        <v>0</v>
      </c>
      <c r="O1289" s="458"/>
      <c r="P1289" s="460"/>
    </row>
    <row r="1290" spans="1:16" s="170" customFormat="1" hidden="1" x14ac:dyDescent="0.2">
      <c r="A1290" s="650"/>
      <c r="B1290" s="651"/>
      <c r="C1290" s="646"/>
      <c r="D1290" s="646" t="s">
        <v>650</v>
      </c>
      <c r="E1290" s="547" t="s">
        <v>130</v>
      </c>
      <c r="F1290" s="456">
        <v>184553</v>
      </c>
      <c r="G1290" s="457">
        <v>184553</v>
      </c>
      <c r="H1290" s="456">
        <v>0</v>
      </c>
      <c r="I1290" s="456">
        <v>0</v>
      </c>
      <c r="J1290" s="457">
        <v>0</v>
      </c>
      <c r="K1290" s="456">
        <v>0</v>
      </c>
      <c r="L1290" s="456">
        <v>0</v>
      </c>
      <c r="M1290" s="456">
        <v>0</v>
      </c>
      <c r="N1290" s="456">
        <v>0</v>
      </c>
      <c r="O1290" s="458"/>
      <c r="P1290" s="460"/>
    </row>
    <row r="1291" spans="1:16" s="170" customFormat="1" hidden="1" x14ac:dyDescent="0.2">
      <c r="A1291" s="650"/>
      <c r="B1291" s="651"/>
      <c r="C1291" s="646"/>
      <c r="D1291" s="646" t="s">
        <v>650</v>
      </c>
      <c r="E1291" s="547" t="s">
        <v>126</v>
      </c>
      <c r="F1291" s="456">
        <v>72133910</v>
      </c>
      <c r="G1291" s="457">
        <v>72133910</v>
      </c>
      <c r="H1291" s="456">
        <v>0</v>
      </c>
      <c r="I1291" s="456">
        <v>0</v>
      </c>
      <c r="J1291" s="457">
        <v>0</v>
      </c>
      <c r="K1291" s="456">
        <v>0</v>
      </c>
      <c r="L1291" s="456">
        <v>0</v>
      </c>
      <c r="M1291" s="456">
        <v>0</v>
      </c>
      <c r="N1291" s="456">
        <v>0</v>
      </c>
      <c r="O1291" s="458"/>
      <c r="P1291" s="460"/>
    </row>
    <row r="1292" spans="1:16" s="170" customFormat="1" hidden="1" x14ac:dyDescent="0.2">
      <c r="A1292" s="650"/>
      <c r="B1292" s="651"/>
      <c r="C1292" s="646" t="s">
        <v>651</v>
      </c>
      <c r="D1292" s="646" t="s">
        <v>3075</v>
      </c>
      <c r="E1292" s="547" t="s">
        <v>124</v>
      </c>
      <c r="F1292" s="456">
        <v>156268833</v>
      </c>
      <c r="G1292" s="457">
        <v>156268833</v>
      </c>
      <c r="H1292" s="456">
        <v>0</v>
      </c>
      <c r="I1292" s="456">
        <v>0</v>
      </c>
      <c r="J1292" s="457">
        <v>0</v>
      </c>
      <c r="K1292" s="456">
        <v>0</v>
      </c>
      <c r="L1292" s="456">
        <v>0</v>
      </c>
      <c r="M1292" s="456">
        <v>0</v>
      </c>
      <c r="N1292" s="456">
        <v>0</v>
      </c>
      <c r="O1292" s="458"/>
      <c r="P1292" s="460"/>
    </row>
    <row r="1293" spans="1:16" s="170" customFormat="1" hidden="1" x14ac:dyDescent="0.2">
      <c r="A1293" s="650"/>
      <c r="B1293" s="651"/>
      <c r="C1293" s="646"/>
      <c r="D1293" s="646" t="s">
        <v>3075</v>
      </c>
      <c r="E1293" s="547" t="s">
        <v>136</v>
      </c>
      <c r="F1293" s="456">
        <v>344116466</v>
      </c>
      <c r="G1293" s="457">
        <v>344116466</v>
      </c>
      <c r="H1293" s="456">
        <v>0</v>
      </c>
      <c r="I1293" s="456">
        <v>0</v>
      </c>
      <c r="J1293" s="457">
        <v>0</v>
      </c>
      <c r="K1293" s="456">
        <v>0</v>
      </c>
      <c r="L1293" s="456">
        <v>0</v>
      </c>
      <c r="M1293" s="456">
        <v>0</v>
      </c>
      <c r="N1293" s="456">
        <v>0</v>
      </c>
      <c r="O1293" s="458"/>
      <c r="P1293" s="460"/>
    </row>
    <row r="1294" spans="1:16" s="170" customFormat="1" x14ac:dyDescent="0.2">
      <c r="A1294" s="650"/>
      <c r="B1294" s="651"/>
      <c r="C1294" s="646"/>
      <c r="D1294" s="646" t="s">
        <v>3075</v>
      </c>
      <c r="E1294" s="731" t="s">
        <v>125</v>
      </c>
      <c r="F1294" s="732">
        <v>367020</v>
      </c>
      <c r="G1294" s="733">
        <v>0</v>
      </c>
      <c r="H1294" s="732">
        <v>367020</v>
      </c>
      <c r="I1294" s="732">
        <v>0</v>
      </c>
      <c r="J1294" s="733">
        <v>367020</v>
      </c>
      <c r="K1294" s="732">
        <v>0</v>
      </c>
      <c r="L1294" s="732">
        <v>0</v>
      </c>
      <c r="M1294" s="732">
        <v>0</v>
      </c>
      <c r="N1294" s="732">
        <v>367020</v>
      </c>
      <c r="O1294" s="458"/>
      <c r="P1294" s="460"/>
    </row>
    <row r="1295" spans="1:16" s="170" customFormat="1" hidden="1" x14ac:dyDescent="0.2">
      <c r="A1295" s="650"/>
      <c r="B1295" s="651"/>
      <c r="C1295" s="646"/>
      <c r="D1295" s="646" t="s">
        <v>3075</v>
      </c>
      <c r="E1295" s="547" t="s">
        <v>130</v>
      </c>
      <c r="F1295" s="456">
        <v>1552030</v>
      </c>
      <c r="G1295" s="457">
        <v>1552030</v>
      </c>
      <c r="H1295" s="456">
        <v>0</v>
      </c>
      <c r="I1295" s="456">
        <v>0</v>
      </c>
      <c r="J1295" s="457">
        <v>0</v>
      </c>
      <c r="K1295" s="456">
        <v>0</v>
      </c>
      <c r="L1295" s="456">
        <v>0</v>
      </c>
      <c r="M1295" s="456">
        <v>0</v>
      </c>
      <c r="N1295" s="456">
        <v>0</v>
      </c>
      <c r="O1295" s="458"/>
      <c r="P1295" s="460"/>
    </row>
    <row r="1296" spans="1:16" s="170" customFormat="1" hidden="1" x14ac:dyDescent="0.2">
      <c r="A1296" s="650"/>
      <c r="B1296" s="651"/>
      <c r="C1296" s="646" t="s">
        <v>652</v>
      </c>
      <c r="D1296" s="646" t="s">
        <v>653</v>
      </c>
      <c r="E1296" s="547" t="s">
        <v>124</v>
      </c>
      <c r="F1296" s="456">
        <v>396693708</v>
      </c>
      <c r="G1296" s="457">
        <v>396693708</v>
      </c>
      <c r="H1296" s="456">
        <v>0</v>
      </c>
      <c r="I1296" s="456">
        <v>0</v>
      </c>
      <c r="J1296" s="457">
        <v>0</v>
      </c>
      <c r="K1296" s="456">
        <v>0</v>
      </c>
      <c r="L1296" s="456">
        <v>0</v>
      </c>
      <c r="M1296" s="456">
        <v>0</v>
      </c>
      <c r="N1296" s="456">
        <v>0</v>
      </c>
      <c r="O1296" s="458"/>
      <c r="P1296" s="460"/>
    </row>
    <row r="1297" spans="1:16" s="170" customFormat="1" hidden="1" x14ac:dyDescent="0.2">
      <c r="A1297" s="650"/>
      <c r="B1297" s="651"/>
      <c r="C1297" s="646"/>
      <c r="D1297" s="646" t="s">
        <v>653</v>
      </c>
      <c r="E1297" s="547" t="s">
        <v>125</v>
      </c>
      <c r="F1297" s="456">
        <v>641362</v>
      </c>
      <c r="G1297" s="457">
        <v>641362</v>
      </c>
      <c r="H1297" s="456">
        <v>0</v>
      </c>
      <c r="I1297" s="456">
        <v>0</v>
      </c>
      <c r="J1297" s="457">
        <v>0</v>
      </c>
      <c r="K1297" s="456">
        <v>0</v>
      </c>
      <c r="L1297" s="456">
        <v>0</v>
      </c>
      <c r="M1297" s="456">
        <v>0</v>
      </c>
      <c r="N1297" s="456">
        <v>0</v>
      </c>
      <c r="O1297" s="458"/>
      <c r="P1297" s="460"/>
    </row>
    <row r="1298" spans="1:16" s="170" customFormat="1" hidden="1" x14ac:dyDescent="0.2">
      <c r="A1298" s="650"/>
      <c r="B1298" s="651"/>
      <c r="C1298" s="646"/>
      <c r="D1298" s="646" t="s">
        <v>653</v>
      </c>
      <c r="E1298" s="547" t="s">
        <v>183</v>
      </c>
      <c r="F1298" s="456">
        <v>662300</v>
      </c>
      <c r="G1298" s="457">
        <v>662300</v>
      </c>
      <c r="H1298" s="456">
        <v>0</v>
      </c>
      <c r="I1298" s="456">
        <v>0</v>
      </c>
      <c r="J1298" s="457">
        <v>0</v>
      </c>
      <c r="K1298" s="456">
        <v>0</v>
      </c>
      <c r="L1298" s="456">
        <v>0</v>
      </c>
      <c r="M1298" s="456">
        <v>0</v>
      </c>
      <c r="N1298" s="456">
        <v>0</v>
      </c>
      <c r="O1298" s="458"/>
      <c r="P1298" s="460"/>
    </row>
    <row r="1299" spans="1:16" s="170" customFormat="1" hidden="1" x14ac:dyDescent="0.2">
      <c r="A1299" s="650"/>
      <c r="B1299" s="651"/>
      <c r="C1299" s="646"/>
      <c r="D1299" s="646" t="s">
        <v>653</v>
      </c>
      <c r="E1299" s="547" t="s">
        <v>126</v>
      </c>
      <c r="F1299" s="456">
        <v>59903577</v>
      </c>
      <c r="G1299" s="457">
        <v>59903577</v>
      </c>
      <c r="H1299" s="456">
        <v>0</v>
      </c>
      <c r="I1299" s="456">
        <v>0</v>
      </c>
      <c r="J1299" s="457">
        <v>0</v>
      </c>
      <c r="K1299" s="456">
        <v>0</v>
      </c>
      <c r="L1299" s="456">
        <v>0</v>
      </c>
      <c r="M1299" s="456">
        <v>0</v>
      </c>
      <c r="N1299" s="456">
        <v>0</v>
      </c>
      <c r="O1299" s="458"/>
      <c r="P1299" s="460"/>
    </row>
    <row r="1300" spans="1:16" s="170" customFormat="1" hidden="1" x14ac:dyDescent="0.2">
      <c r="A1300" s="650"/>
      <c r="B1300" s="651"/>
      <c r="C1300" s="646" t="s">
        <v>654</v>
      </c>
      <c r="D1300" s="646" t="s">
        <v>655</v>
      </c>
      <c r="E1300" s="547" t="s">
        <v>124</v>
      </c>
      <c r="F1300" s="456">
        <v>125395126</v>
      </c>
      <c r="G1300" s="457">
        <v>125395126</v>
      </c>
      <c r="H1300" s="456">
        <v>0</v>
      </c>
      <c r="I1300" s="456">
        <v>0</v>
      </c>
      <c r="J1300" s="457">
        <v>0</v>
      </c>
      <c r="K1300" s="456">
        <v>0</v>
      </c>
      <c r="L1300" s="456">
        <v>0</v>
      </c>
      <c r="M1300" s="456">
        <v>0</v>
      </c>
      <c r="N1300" s="456">
        <v>0</v>
      </c>
      <c r="O1300" s="458"/>
      <c r="P1300" s="460"/>
    </row>
    <row r="1301" spans="1:16" s="170" customFormat="1" hidden="1" x14ac:dyDescent="0.2">
      <c r="A1301" s="650"/>
      <c r="B1301" s="651"/>
      <c r="C1301" s="646"/>
      <c r="D1301" s="646" t="s">
        <v>655</v>
      </c>
      <c r="E1301" s="547" t="s">
        <v>136</v>
      </c>
      <c r="F1301" s="456">
        <v>284576630</v>
      </c>
      <c r="G1301" s="457">
        <v>284576630</v>
      </c>
      <c r="H1301" s="456">
        <v>0</v>
      </c>
      <c r="I1301" s="456">
        <v>0</v>
      </c>
      <c r="J1301" s="457">
        <v>0</v>
      </c>
      <c r="K1301" s="456">
        <v>0</v>
      </c>
      <c r="L1301" s="456">
        <v>0</v>
      </c>
      <c r="M1301" s="456">
        <v>0</v>
      </c>
      <c r="N1301" s="456">
        <v>0</v>
      </c>
      <c r="O1301" s="458"/>
      <c r="P1301" s="460"/>
    </row>
    <row r="1302" spans="1:16" s="170" customFormat="1" hidden="1" x14ac:dyDescent="0.2">
      <c r="A1302" s="650"/>
      <c r="B1302" s="651"/>
      <c r="C1302" s="646"/>
      <c r="D1302" s="646" t="s">
        <v>655</v>
      </c>
      <c r="E1302" s="547" t="s">
        <v>125</v>
      </c>
      <c r="F1302" s="456">
        <v>574457</v>
      </c>
      <c r="G1302" s="457">
        <v>574457</v>
      </c>
      <c r="H1302" s="456">
        <v>0</v>
      </c>
      <c r="I1302" s="456">
        <v>0</v>
      </c>
      <c r="J1302" s="457">
        <v>0</v>
      </c>
      <c r="K1302" s="456">
        <v>0</v>
      </c>
      <c r="L1302" s="456">
        <v>0</v>
      </c>
      <c r="M1302" s="456">
        <v>0</v>
      </c>
      <c r="N1302" s="456">
        <v>0</v>
      </c>
      <c r="O1302" s="458"/>
      <c r="P1302" s="460"/>
    </row>
    <row r="1303" spans="1:16" s="170" customFormat="1" hidden="1" x14ac:dyDescent="0.2">
      <c r="A1303" s="650"/>
      <c r="B1303" s="651"/>
      <c r="C1303" s="646"/>
      <c r="D1303" s="646" t="s">
        <v>655</v>
      </c>
      <c r="E1303" s="547" t="s">
        <v>132</v>
      </c>
      <c r="F1303" s="456">
        <v>48841415</v>
      </c>
      <c r="G1303" s="457">
        <v>48841415</v>
      </c>
      <c r="H1303" s="456">
        <v>0</v>
      </c>
      <c r="I1303" s="456">
        <v>0</v>
      </c>
      <c r="J1303" s="457">
        <v>0</v>
      </c>
      <c r="K1303" s="456">
        <v>0</v>
      </c>
      <c r="L1303" s="456">
        <v>0</v>
      </c>
      <c r="M1303" s="456">
        <v>0</v>
      </c>
      <c r="N1303" s="456">
        <v>0</v>
      </c>
      <c r="O1303" s="458"/>
      <c r="P1303" s="460"/>
    </row>
    <row r="1304" spans="1:16" s="170" customFormat="1" hidden="1" x14ac:dyDescent="0.2">
      <c r="A1304" s="650"/>
      <c r="B1304" s="651"/>
      <c r="C1304" s="646" t="s">
        <v>656</v>
      </c>
      <c r="D1304" s="646" t="s">
        <v>3397</v>
      </c>
      <c r="E1304" s="547" t="s">
        <v>124</v>
      </c>
      <c r="F1304" s="456">
        <v>22833156</v>
      </c>
      <c r="G1304" s="457">
        <v>22833156</v>
      </c>
      <c r="H1304" s="456">
        <v>0</v>
      </c>
      <c r="I1304" s="456">
        <v>0</v>
      </c>
      <c r="J1304" s="457">
        <v>0</v>
      </c>
      <c r="K1304" s="456">
        <v>0</v>
      </c>
      <c r="L1304" s="456">
        <v>0</v>
      </c>
      <c r="M1304" s="456">
        <v>0</v>
      </c>
      <c r="N1304" s="456">
        <v>0</v>
      </c>
      <c r="O1304" s="458"/>
      <c r="P1304" s="460"/>
    </row>
    <row r="1305" spans="1:16" s="170" customFormat="1" hidden="1" x14ac:dyDescent="0.2">
      <c r="A1305" s="650"/>
      <c r="B1305" s="651"/>
      <c r="C1305" s="646"/>
      <c r="D1305" s="646" t="s">
        <v>3397</v>
      </c>
      <c r="E1305" s="547" t="s">
        <v>243</v>
      </c>
      <c r="F1305" s="456">
        <v>78086996</v>
      </c>
      <c r="G1305" s="457">
        <v>78086996</v>
      </c>
      <c r="H1305" s="456">
        <v>0</v>
      </c>
      <c r="I1305" s="456">
        <v>0</v>
      </c>
      <c r="J1305" s="457">
        <v>0</v>
      </c>
      <c r="K1305" s="456">
        <v>0</v>
      </c>
      <c r="L1305" s="456">
        <v>0</v>
      </c>
      <c r="M1305" s="456">
        <v>0</v>
      </c>
      <c r="N1305" s="456">
        <v>0</v>
      </c>
      <c r="O1305" s="458"/>
      <c r="P1305" s="460"/>
    </row>
    <row r="1306" spans="1:16" s="170" customFormat="1" hidden="1" x14ac:dyDescent="0.2">
      <c r="A1306" s="650"/>
      <c r="B1306" s="651"/>
      <c r="C1306" s="646"/>
      <c r="D1306" s="646" t="s">
        <v>3397</v>
      </c>
      <c r="E1306" s="547" t="s">
        <v>136</v>
      </c>
      <c r="F1306" s="456">
        <v>355664052</v>
      </c>
      <c r="G1306" s="457">
        <v>355664052</v>
      </c>
      <c r="H1306" s="456">
        <v>0</v>
      </c>
      <c r="I1306" s="456">
        <v>0</v>
      </c>
      <c r="J1306" s="457">
        <v>0</v>
      </c>
      <c r="K1306" s="456">
        <v>0</v>
      </c>
      <c r="L1306" s="456">
        <v>0</v>
      </c>
      <c r="M1306" s="456">
        <v>0</v>
      </c>
      <c r="N1306" s="456">
        <v>0</v>
      </c>
      <c r="O1306" s="458"/>
      <c r="P1306" s="460"/>
    </row>
    <row r="1307" spans="1:16" s="170" customFormat="1" x14ac:dyDescent="0.2">
      <c r="A1307" s="650"/>
      <c r="B1307" s="651"/>
      <c r="C1307" s="646"/>
      <c r="D1307" s="646" t="s">
        <v>3397</v>
      </c>
      <c r="E1307" s="731" t="s">
        <v>125</v>
      </c>
      <c r="F1307" s="732">
        <v>549835</v>
      </c>
      <c r="G1307" s="733">
        <v>266188</v>
      </c>
      <c r="H1307" s="732">
        <v>283647</v>
      </c>
      <c r="I1307" s="732">
        <v>0</v>
      </c>
      <c r="J1307" s="733">
        <v>283647</v>
      </c>
      <c r="K1307" s="732">
        <v>0</v>
      </c>
      <c r="L1307" s="732">
        <v>0</v>
      </c>
      <c r="M1307" s="732">
        <v>0</v>
      </c>
      <c r="N1307" s="732">
        <v>283647</v>
      </c>
      <c r="O1307" s="458"/>
      <c r="P1307" s="460"/>
    </row>
    <row r="1308" spans="1:16" s="170" customFormat="1" hidden="1" x14ac:dyDescent="0.2">
      <c r="A1308" s="650"/>
      <c r="B1308" s="651"/>
      <c r="C1308" s="646"/>
      <c r="D1308" s="646" t="s">
        <v>3397</v>
      </c>
      <c r="E1308" s="547" t="s">
        <v>126</v>
      </c>
      <c r="F1308" s="456">
        <v>49840535</v>
      </c>
      <c r="G1308" s="457">
        <v>49840535</v>
      </c>
      <c r="H1308" s="456">
        <v>0</v>
      </c>
      <c r="I1308" s="456">
        <v>0</v>
      </c>
      <c r="J1308" s="457">
        <v>0</v>
      </c>
      <c r="K1308" s="456">
        <v>0</v>
      </c>
      <c r="L1308" s="456">
        <v>0</v>
      </c>
      <c r="M1308" s="456">
        <v>0</v>
      </c>
      <c r="N1308" s="456">
        <v>0</v>
      </c>
      <c r="O1308" s="458"/>
      <c r="P1308" s="460"/>
    </row>
    <row r="1309" spans="1:16" s="170" customFormat="1" hidden="1" x14ac:dyDescent="0.2">
      <c r="A1309" s="650"/>
      <c r="B1309" s="651"/>
      <c r="C1309" s="646" t="s">
        <v>657</v>
      </c>
      <c r="D1309" s="646" t="s">
        <v>658</v>
      </c>
      <c r="E1309" s="547" t="s">
        <v>124</v>
      </c>
      <c r="F1309" s="456">
        <v>207225428</v>
      </c>
      <c r="G1309" s="457">
        <v>207225428</v>
      </c>
      <c r="H1309" s="456">
        <v>0</v>
      </c>
      <c r="I1309" s="456">
        <v>0</v>
      </c>
      <c r="J1309" s="457">
        <v>0</v>
      </c>
      <c r="K1309" s="456">
        <v>0</v>
      </c>
      <c r="L1309" s="456">
        <v>0</v>
      </c>
      <c r="M1309" s="456">
        <v>0</v>
      </c>
      <c r="N1309" s="456">
        <v>0</v>
      </c>
      <c r="O1309" s="458"/>
      <c r="P1309" s="460"/>
    </row>
    <row r="1310" spans="1:16" s="170" customFormat="1" hidden="1" x14ac:dyDescent="0.2">
      <c r="A1310" s="650"/>
      <c r="B1310" s="651"/>
      <c r="C1310" s="646"/>
      <c r="D1310" s="646" t="s">
        <v>658</v>
      </c>
      <c r="E1310" s="547" t="s">
        <v>136</v>
      </c>
      <c r="F1310" s="456">
        <v>203000000</v>
      </c>
      <c r="G1310" s="457">
        <v>203000000</v>
      </c>
      <c r="H1310" s="456">
        <v>0</v>
      </c>
      <c r="I1310" s="456">
        <v>0</v>
      </c>
      <c r="J1310" s="457">
        <v>0</v>
      </c>
      <c r="K1310" s="456">
        <v>0</v>
      </c>
      <c r="L1310" s="456">
        <v>0</v>
      </c>
      <c r="M1310" s="456">
        <v>0</v>
      </c>
      <c r="N1310" s="456">
        <v>0</v>
      </c>
      <c r="O1310" s="458"/>
      <c r="P1310" s="460"/>
    </row>
    <row r="1311" spans="1:16" s="170" customFormat="1" hidden="1" x14ac:dyDescent="0.2">
      <c r="A1311" s="650"/>
      <c r="B1311" s="651"/>
      <c r="C1311" s="646"/>
      <c r="D1311" s="646" t="s">
        <v>658</v>
      </c>
      <c r="E1311" s="547" t="s">
        <v>125</v>
      </c>
      <c r="F1311" s="456">
        <v>634674</v>
      </c>
      <c r="G1311" s="457">
        <v>634674</v>
      </c>
      <c r="H1311" s="456">
        <v>0</v>
      </c>
      <c r="I1311" s="456">
        <v>0</v>
      </c>
      <c r="J1311" s="457">
        <v>0</v>
      </c>
      <c r="K1311" s="456">
        <v>0</v>
      </c>
      <c r="L1311" s="456">
        <v>0</v>
      </c>
      <c r="M1311" s="456">
        <v>0</v>
      </c>
      <c r="N1311" s="456">
        <v>0</v>
      </c>
      <c r="O1311" s="458"/>
      <c r="P1311" s="460"/>
    </row>
    <row r="1312" spans="1:16" s="170" customFormat="1" hidden="1" x14ac:dyDescent="0.2">
      <c r="A1312" s="650"/>
      <c r="B1312" s="651"/>
      <c r="C1312" s="646"/>
      <c r="D1312" s="646" t="s">
        <v>658</v>
      </c>
      <c r="E1312" s="547" t="s">
        <v>132</v>
      </c>
      <c r="F1312" s="456">
        <v>48733626</v>
      </c>
      <c r="G1312" s="457">
        <v>48733626</v>
      </c>
      <c r="H1312" s="456">
        <v>0</v>
      </c>
      <c r="I1312" s="456">
        <v>0</v>
      </c>
      <c r="J1312" s="457">
        <v>0</v>
      </c>
      <c r="K1312" s="456">
        <v>0</v>
      </c>
      <c r="L1312" s="456">
        <v>0</v>
      </c>
      <c r="M1312" s="456">
        <v>0</v>
      </c>
      <c r="N1312" s="456">
        <v>0</v>
      </c>
      <c r="O1312" s="458"/>
      <c r="P1312" s="460"/>
    </row>
    <row r="1313" spans="1:16" s="170" customFormat="1" hidden="1" x14ac:dyDescent="0.2">
      <c r="A1313" s="650"/>
      <c r="B1313" s="651"/>
      <c r="C1313" s="646" t="s">
        <v>659</v>
      </c>
      <c r="D1313" s="646" t="s">
        <v>660</v>
      </c>
      <c r="E1313" s="547" t="s">
        <v>124</v>
      </c>
      <c r="F1313" s="456">
        <v>222731946</v>
      </c>
      <c r="G1313" s="457">
        <v>222731946</v>
      </c>
      <c r="H1313" s="456">
        <v>0</v>
      </c>
      <c r="I1313" s="456">
        <v>0</v>
      </c>
      <c r="J1313" s="457">
        <v>0</v>
      </c>
      <c r="K1313" s="456">
        <v>0</v>
      </c>
      <c r="L1313" s="456">
        <v>0</v>
      </c>
      <c r="M1313" s="456">
        <v>0</v>
      </c>
      <c r="N1313" s="456">
        <v>0</v>
      </c>
      <c r="O1313" s="458"/>
      <c r="P1313" s="460"/>
    </row>
    <row r="1314" spans="1:16" s="170" customFormat="1" hidden="1" x14ac:dyDescent="0.2">
      <c r="A1314" s="650"/>
      <c r="B1314" s="651"/>
      <c r="C1314" s="646"/>
      <c r="D1314" s="646" t="s">
        <v>660</v>
      </c>
      <c r="E1314" s="547" t="s">
        <v>136</v>
      </c>
      <c r="F1314" s="456">
        <v>300000000</v>
      </c>
      <c r="G1314" s="457">
        <v>300000000</v>
      </c>
      <c r="H1314" s="456">
        <v>0</v>
      </c>
      <c r="I1314" s="456">
        <v>0</v>
      </c>
      <c r="J1314" s="457">
        <v>0</v>
      </c>
      <c r="K1314" s="456">
        <v>0</v>
      </c>
      <c r="L1314" s="456">
        <v>0</v>
      </c>
      <c r="M1314" s="456">
        <v>0</v>
      </c>
      <c r="N1314" s="456">
        <v>0</v>
      </c>
      <c r="O1314" s="458"/>
      <c r="P1314" s="460"/>
    </row>
    <row r="1315" spans="1:16" s="170" customFormat="1" hidden="1" x14ac:dyDescent="0.2">
      <c r="A1315" s="650"/>
      <c r="B1315" s="651"/>
      <c r="C1315" s="646"/>
      <c r="D1315" s="646" t="s">
        <v>660</v>
      </c>
      <c r="E1315" s="547" t="s">
        <v>125</v>
      </c>
      <c r="F1315" s="456">
        <v>353320</v>
      </c>
      <c r="G1315" s="457">
        <v>353320</v>
      </c>
      <c r="H1315" s="456">
        <v>0</v>
      </c>
      <c r="I1315" s="456">
        <v>0</v>
      </c>
      <c r="J1315" s="457">
        <v>0</v>
      </c>
      <c r="K1315" s="456">
        <v>0</v>
      </c>
      <c r="L1315" s="456">
        <v>0</v>
      </c>
      <c r="M1315" s="456">
        <v>0</v>
      </c>
      <c r="N1315" s="456">
        <v>0</v>
      </c>
      <c r="O1315" s="458"/>
      <c r="P1315" s="460"/>
    </row>
    <row r="1316" spans="1:16" s="170" customFormat="1" hidden="1" x14ac:dyDescent="0.2">
      <c r="A1316" s="650"/>
      <c r="B1316" s="651"/>
      <c r="C1316" s="646"/>
      <c r="D1316" s="646" t="s">
        <v>660</v>
      </c>
      <c r="E1316" s="547" t="s">
        <v>130</v>
      </c>
      <c r="F1316" s="456">
        <v>1434409</v>
      </c>
      <c r="G1316" s="457">
        <v>1434409</v>
      </c>
      <c r="H1316" s="456">
        <v>0</v>
      </c>
      <c r="I1316" s="456">
        <v>0</v>
      </c>
      <c r="J1316" s="457">
        <v>0</v>
      </c>
      <c r="K1316" s="456">
        <v>0</v>
      </c>
      <c r="L1316" s="456">
        <v>0</v>
      </c>
      <c r="M1316" s="456">
        <v>0</v>
      </c>
      <c r="N1316" s="456">
        <v>0</v>
      </c>
      <c r="O1316" s="458"/>
      <c r="P1316" s="460"/>
    </row>
    <row r="1317" spans="1:16" s="170" customFormat="1" hidden="1" x14ac:dyDescent="0.2">
      <c r="A1317" s="650"/>
      <c r="B1317" s="651"/>
      <c r="C1317" s="646"/>
      <c r="D1317" s="646" t="s">
        <v>660</v>
      </c>
      <c r="E1317" s="547" t="s">
        <v>139</v>
      </c>
      <c r="F1317" s="456">
        <v>1440000</v>
      </c>
      <c r="G1317" s="457">
        <v>1440000</v>
      </c>
      <c r="H1317" s="456">
        <v>0</v>
      </c>
      <c r="I1317" s="456">
        <v>0</v>
      </c>
      <c r="J1317" s="457">
        <v>0</v>
      </c>
      <c r="K1317" s="456">
        <v>0</v>
      </c>
      <c r="L1317" s="456">
        <v>0</v>
      </c>
      <c r="M1317" s="456">
        <v>0</v>
      </c>
      <c r="N1317" s="456">
        <v>0</v>
      </c>
      <c r="O1317" s="458"/>
      <c r="P1317" s="460"/>
    </row>
    <row r="1318" spans="1:16" s="170" customFormat="1" hidden="1" x14ac:dyDescent="0.2">
      <c r="A1318" s="650"/>
      <c r="B1318" s="651"/>
      <c r="C1318" s="646" t="s">
        <v>661</v>
      </c>
      <c r="D1318" s="646" t="s">
        <v>2992</v>
      </c>
      <c r="E1318" s="547" t="s">
        <v>124</v>
      </c>
      <c r="F1318" s="456">
        <v>272367497</v>
      </c>
      <c r="G1318" s="457">
        <v>272367497</v>
      </c>
      <c r="H1318" s="456">
        <v>0</v>
      </c>
      <c r="I1318" s="456">
        <v>0</v>
      </c>
      <c r="J1318" s="457">
        <v>0</v>
      </c>
      <c r="K1318" s="456">
        <v>0</v>
      </c>
      <c r="L1318" s="456">
        <v>0</v>
      </c>
      <c r="M1318" s="456">
        <v>0</v>
      </c>
      <c r="N1318" s="456">
        <v>0</v>
      </c>
      <c r="O1318" s="458"/>
      <c r="P1318" s="460"/>
    </row>
    <row r="1319" spans="1:16" s="170" customFormat="1" hidden="1" x14ac:dyDescent="0.2">
      <c r="A1319" s="650"/>
      <c r="B1319" s="651"/>
      <c r="C1319" s="646"/>
      <c r="D1319" s="646" t="s">
        <v>2992</v>
      </c>
      <c r="E1319" s="547" t="s">
        <v>136</v>
      </c>
      <c r="F1319" s="456">
        <v>249892006</v>
      </c>
      <c r="G1319" s="457">
        <v>249892006</v>
      </c>
      <c r="H1319" s="456">
        <v>0</v>
      </c>
      <c r="I1319" s="456">
        <v>0</v>
      </c>
      <c r="J1319" s="457">
        <v>0</v>
      </c>
      <c r="K1319" s="456">
        <v>0</v>
      </c>
      <c r="L1319" s="456">
        <v>0</v>
      </c>
      <c r="M1319" s="456">
        <v>0</v>
      </c>
      <c r="N1319" s="456">
        <v>0</v>
      </c>
      <c r="O1319" s="458"/>
      <c r="P1319" s="460"/>
    </row>
    <row r="1320" spans="1:16" s="170" customFormat="1" x14ac:dyDescent="0.2">
      <c r="A1320" s="650"/>
      <c r="B1320" s="651"/>
      <c r="C1320" s="646"/>
      <c r="D1320" s="646" t="s">
        <v>2992</v>
      </c>
      <c r="E1320" s="731" t="s">
        <v>125</v>
      </c>
      <c r="F1320" s="732">
        <v>689206</v>
      </c>
      <c r="G1320" s="733">
        <v>400000</v>
      </c>
      <c r="H1320" s="732">
        <v>289206</v>
      </c>
      <c r="I1320" s="732">
        <v>0</v>
      </c>
      <c r="J1320" s="733">
        <v>289206</v>
      </c>
      <c r="K1320" s="732">
        <v>0</v>
      </c>
      <c r="L1320" s="732">
        <v>0</v>
      </c>
      <c r="M1320" s="732">
        <v>0</v>
      </c>
      <c r="N1320" s="732">
        <v>289206</v>
      </c>
      <c r="O1320" s="458"/>
      <c r="P1320" s="460"/>
    </row>
    <row r="1321" spans="1:16" s="170" customFormat="1" hidden="1" x14ac:dyDescent="0.2">
      <c r="A1321" s="650"/>
      <c r="B1321" s="651"/>
      <c r="C1321" s="646" t="s">
        <v>662</v>
      </c>
      <c r="D1321" s="646" t="s">
        <v>663</v>
      </c>
      <c r="E1321" s="547" t="s">
        <v>124</v>
      </c>
      <c r="F1321" s="456">
        <v>131389397</v>
      </c>
      <c r="G1321" s="457">
        <v>131389397</v>
      </c>
      <c r="H1321" s="456">
        <v>0</v>
      </c>
      <c r="I1321" s="456">
        <v>0</v>
      </c>
      <c r="J1321" s="457">
        <v>0</v>
      </c>
      <c r="K1321" s="456">
        <v>0</v>
      </c>
      <c r="L1321" s="456">
        <v>0</v>
      </c>
      <c r="M1321" s="456">
        <v>0</v>
      </c>
      <c r="N1321" s="456">
        <v>0</v>
      </c>
      <c r="O1321" s="458"/>
      <c r="P1321" s="460"/>
    </row>
    <row r="1322" spans="1:16" s="170" customFormat="1" hidden="1" x14ac:dyDescent="0.2">
      <c r="A1322" s="650"/>
      <c r="B1322" s="651"/>
      <c r="C1322" s="646"/>
      <c r="D1322" s="646" t="s">
        <v>663</v>
      </c>
      <c r="E1322" s="547" t="s">
        <v>136</v>
      </c>
      <c r="F1322" s="456">
        <v>298865723</v>
      </c>
      <c r="G1322" s="457">
        <v>298865723</v>
      </c>
      <c r="H1322" s="456">
        <v>0</v>
      </c>
      <c r="I1322" s="456">
        <v>0</v>
      </c>
      <c r="J1322" s="457">
        <v>0</v>
      </c>
      <c r="K1322" s="456">
        <v>0</v>
      </c>
      <c r="L1322" s="456">
        <v>0</v>
      </c>
      <c r="M1322" s="456">
        <v>0</v>
      </c>
      <c r="N1322" s="456">
        <v>0</v>
      </c>
      <c r="O1322" s="458"/>
      <c r="P1322" s="460"/>
    </row>
    <row r="1323" spans="1:16" s="170" customFormat="1" x14ac:dyDescent="0.2">
      <c r="A1323" s="650"/>
      <c r="B1323" s="651"/>
      <c r="C1323" s="646"/>
      <c r="D1323" s="646" t="s">
        <v>663</v>
      </c>
      <c r="E1323" s="731" t="s">
        <v>125</v>
      </c>
      <c r="F1323" s="732">
        <v>584926</v>
      </c>
      <c r="G1323" s="733">
        <v>0</v>
      </c>
      <c r="H1323" s="732">
        <v>584926</v>
      </c>
      <c r="I1323" s="732">
        <v>0</v>
      </c>
      <c r="J1323" s="733">
        <v>584926</v>
      </c>
      <c r="K1323" s="732">
        <v>0</v>
      </c>
      <c r="L1323" s="732">
        <v>0</v>
      </c>
      <c r="M1323" s="732">
        <v>0</v>
      </c>
      <c r="N1323" s="732">
        <v>584926</v>
      </c>
      <c r="O1323" s="458"/>
      <c r="P1323" s="460"/>
    </row>
    <row r="1324" spans="1:16" s="170" customFormat="1" hidden="1" x14ac:dyDescent="0.2">
      <c r="A1324" s="650"/>
      <c r="B1324" s="651"/>
      <c r="C1324" s="646"/>
      <c r="D1324" s="646" t="s">
        <v>663</v>
      </c>
      <c r="E1324" s="547" t="s">
        <v>126</v>
      </c>
      <c r="F1324" s="456">
        <v>58903577</v>
      </c>
      <c r="G1324" s="457">
        <v>58903577</v>
      </c>
      <c r="H1324" s="456">
        <v>0</v>
      </c>
      <c r="I1324" s="456">
        <v>0</v>
      </c>
      <c r="J1324" s="457">
        <v>0</v>
      </c>
      <c r="K1324" s="456">
        <v>0</v>
      </c>
      <c r="L1324" s="456">
        <v>0</v>
      </c>
      <c r="M1324" s="456">
        <v>0</v>
      </c>
      <c r="N1324" s="456">
        <v>0</v>
      </c>
      <c r="O1324" s="458"/>
      <c r="P1324" s="460"/>
    </row>
    <row r="1325" spans="1:16" s="170" customFormat="1" hidden="1" x14ac:dyDescent="0.2">
      <c r="A1325" s="650"/>
      <c r="B1325" s="651"/>
      <c r="C1325" s="646" t="s">
        <v>664</v>
      </c>
      <c r="D1325" s="646" t="s">
        <v>665</v>
      </c>
      <c r="E1325" s="547" t="s">
        <v>124</v>
      </c>
      <c r="F1325" s="456">
        <v>509591969</v>
      </c>
      <c r="G1325" s="457">
        <v>509591969</v>
      </c>
      <c r="H1325" s="456">
        <v>0</v>
      </c>
      <c r="I1325" s="456">
        <v>0</v>
      </c>
      <c r="J1325" s="457">
        <v>0</v>
      </c>
      <c r="K1325" s="456">
        <v>0</v>
      </c>
      <c r="L1325" s="456">
        <v>0</v>
      </c>
      <c r="M1325" s="456">
        <v>0</v>
      </c>
      <c r="N1325" s="456">
        <v>0</v>
      </c>
      <c r="O1325" s="458"/>
      <c r="P1325" s="460"/>
    </row>
    <row r="1326" spans="1:16" s="170" customFormat="1" hidden="1" x14ac:dyDescent="0.2">
      <c r="A1326" s="650"/>
      <c r="B1326" s="651"/>
      <c r="C1326" s="646"/>
      <c r="D1326" s="646" t="s">
        <v>665</v>
      </c>
      <c r="E1326" s="547" t="s">
        <v>125</v>
      </c>
      <c r="F1326" s="456">
        <v>444720</v>
      </c>
      <c r="G1326" s="457">
        <v>444720</v>
      </c>
      <c r="H1326" s="456">
        <v>0</v>
      </c>
      <c r="I1326" s="456">
        <v>0</v>
      </c>
      <c r="J1326" s="457">
        <v>0</v>
      </c>
      <c r="K1326" s="456">
        <v>0</v>
      </c>
      <c r="L1326" s="456">
        <v>0</v>
      </c>
      <c r="M1326" s="456">
        <v>0</v>
      </c>
      <c r="N1326" s="456">
        <v>0</v>
      </c>
      <c r="O1326" s="458"/>
      <c r="P1326" s="460"/>
    </row>
    <row r="1327" spans="1:16" s="170" customFormat="1" hidden="1" x14ac:dyDescent="0.2">
      <c r="A1327" s="650"/>
      <c r="B1327" s="651"/>
      <c r="C1327" s="646" t="s">
        <v>666</v>
      </c>
      <c r="D1327" s="646" t="s">
        <v>667</v>
      </c>
      <c r="E1327" s="547" t="s">
        <v>124</v>
      </c>
      <c r="F1327" s="456">
        <v>142392607</v>
      </c>
      <c r="G1327" s="457">
        <v>142392607</v>
      </c>
      <c r="H1327" s="456">
        <v>0</v>
      </c>
      <c r="I1327" s="456">
        <v>0</v>
      </c>
      <c r="J1327" s="457">
        <v>0</v>
      </c>
      <c r="K1327" s="456">
        <v>0</v>
      </c>
      <c r="L1327" s="456">
        <v>0</v>
      </c>
      <c r="M1327" s="456">
        <v>0</v>
      </c>
      <c r="N1327" s="456">
        <v>0</v>
      </c>
      <c r="O1327" s="458"/>
      <c r="P1327" s="460"/>
    </row>
    <row r="1328" spans="1:16" s="170" customFormat="1" hidden="1" x14ac:dyDescent="0.2">
      <c r="A1328" s="650"/>
      <c r="B1328" s="651"/>
      <c r="C1328" s="646"/>
      <c r="D1328" s="646" t="s">
        <v>667</v>
      </c>
      <c r="E1328" s="547" t="s">
        <v>136</v>
      </c>
      <c r="F1328" s="456">
        <v>300747270</v>
      </c>
      <c r="G1328" s="457">
        <v>300747270</v>
      </c>
      <c r="H1328" s="456">
        <v>0</v>
      </c>
      <c r="I1328" s="456">
        <v>0</v>
      </c>
      <c r="J1328" s="457">
        <v>0</v>
      </c>
      <c r="K1328" s="456">
        <v>0</v>
      </c>
      <c r="L1328" s="456">
        <v>0</v>
      </c>
      <c r="M1328" s="456">
        <v>0</v>
      </c>
      <c r="N1328" s="456">
        <v>0</v>
      </c>
      <c r="O1328" s="458"/>
      <c r="P1328" s="460"/>
    </row>
    <row r="1329" spans="1:16" s="170" customFormat="1" hidden="1" x14ac:dyDescent="0.2">
      <c r="A1329" s="650"/>
      <c r="B1329" s="651"/>
      <c r="C1329" s="646"/>
      <c r="D1329" s="646" t="s">
        <v>667</v>
      </c>
      <c r="E1329" s="547" t="s">
        <v>125</v>
      </c>
      <c r="F1329" s="456">
        <v>635561</v>
      </c>
      <c r="G1329" s="457">
        <v>635561</v>
      </c>
      <c r="H1329" s="456">
        <v>0</v>
      </c>
      <c r="I1329" s="456">
        <v>0</v>
      </c>
      <c r="J1329" s="457">
        <v>0</v>
      </c>
      <c r="K1329" s="456">
        <v>0</v>
      </c>
      <c r="L1329" s="456">
        <v>0</v>
      </c>
      <c r="M1329" s="456">
        <v>0</v>
      </c>
      <c r="N1329" s="456">
        <v>0</v>
      </c>
      <c r="O1329" s="458"/>
      <c r="P1329" s="460"/>
    </row>
    <row r="1330" spans="1:16" s="170" customFormat="1" hidden="1" x14ac:dyDescent="0.2">
      <c r="A1330" s="650"/>
      <c r="B1330" s="651"/>
      <c r="C1330" s="646" t="s">
        <v>668</v>
      </c>
      <c r="D1330" s="646" t="s">
        <v>669</v>
      </c>
      <c r="E1330" s="547" t="s">
        <v>124</v>
      </c>
      <c r="F1330" s="456">
        <v>132533426</v>
      </c>
      <c r="G1330" s="457">
        <v>132533426</v>
      </c>
      <c r="H1330" s="456">
        <v>0</v>
      </c>
      <c r="I1330" s="456">
        <v>0</v>
      </c>
      <c r="J1330" s="457">
        <v>0</v>
      </c>
      <c r="K1330" s="456">
        <v>0</v>
      </c>
      <c r="L1330" s="456">
        <v>0</v>
      </c>
      <c r="M1330" s="456">
        <v>0</v>
      </c>
      <c r="N1330" s="456">
        <v>0</v>
      </c>
      <c r="O1330" s="458"/>
      <c r="P1330" s="460"/>
    </row>
    <row r="1331" spans="1:16" s="170" customFormat="1" hidden="1" x14ac:dyDescent="0.2">
      <c r="A1331" s="650"/>
      <c r="B1331" s="651"/>
      <c r="C1331" s="646"/>
      <c r="D1331" s="646" t="s">
        <v>669</v>
      </c>
      <c r="E1331" s="547" t="s">
        <v>136</v>
      </c>
      <c r="F1331" s="456">
        <v>307894343</v>
      </c>
      <c r="G1331" s="457">
        <v>307894343</v>
      </c>
      <c r="H1331" s="456">
        <v>0</v>
      </c>
      <c r="I1331" s="456">
        <v>0</v>
      </c>
      <c r="J1331" s="457">
        <v>0</v>
      </c>
      <c r="K1331" s="456">
        <v>0</v>
      </c>
      <c r="L1331" s="456">
        <v>0</v>
      </c>
      <c r="M1331" s="456">
        <v>0</v>
      </c>
      <c r="N1331" s="456">
        <v>0</v>
      </c>
      <c r="O1331" s="458"/>
      <c r="P1331" s="460"/>
    </row>
    <row r="1332" spans="1:16" s="170" customFormat="1" hidden="1" x14ac:dyDescent="0.2">
      <c r="A1332" s="650"/>
      <c r="B1332" s="651"/>
      <c r="C1332" s="646"/>
      <c r="D1332" s="646" t="s">
        <v>669</v>
      </c>
      <c r="E1332" s="547" t="s">
        <v>125</v>
      </c>
      <c r="F1332" s="456">
        <v>624090</v>
      </c>
      <c r="G1332" s="457">
        <v>624090</v>
      </c>
      <c r="H1332" s="456">
        <v>0</v>
      </c>
      <c r="I1332" s="456">
        <v>0</v>
      </c>
      <c r="J1332" s="457">
        <v>0</v>
      </c>
      <c r="K1332" s="456">
        <v>0</v>
      </c>
      <c r="L1332" s="456">
        <v>0</v>
      </c>
      <c r="M1332" s="456">
        <v>0</v>
      </c>
      <c r="N1332" s="456">
        <v>0</v>
      </c>
      <c r="O1332" s="458"/>
      <c r="P1332" s="460"/>
    </row>
    <row r="1333" spans="1:16" s="170" customFormat="1" hidden="1" x14ac:dyDescent="0.2">
      <c r="A1333" s="650"/>
      <c r="B1333" s="651"/>
      <c r="C1333" s="646"/>
      <c r="D1333" s="646" t="s">
        <v>669</v>
      </c>
      <c r="E1333" s="547" t="s">
        <v>126</v>
      </c>
      <c r="F1333" s="456">
        <v>59630986</v>
      </c>
      <c r="G1333" s="457">
        <v>59630986</v>
      </c>
      <c r="H1333" s="456">
        <v>0</v>
      </c>
      <c r="I1333" s="456">
        <v>0</v>
      </c>
      <c r="J1333" s="457">
        <v>0</v>
      </c>
      <c r="K1333" s="456">
        <v>0</v>
      </c>
      <c r="L1333" s="456">
        <v>0</v>
      </c>
      <c r="M1333" s="456">
        <v>0</v>
      </c>
      <c r="N1333" s="456">
        <v>0</v>
      </c>
      <c r="O1333" s="458"/>
      <c r="P1333" s="460"/>
    </row>
    <row r="1334" spans="1:16" s="170" customFormat="1" hidden="1" x14ac:dyDescent="0.2">
      <c r="A1334" s="650"/>
      <c r="B1334" s="651"/>
      <c r="C1334" s="646" t="s">
        <v>670</v>
      </c>
      <c r="D1334" s="646" t="s">
        <v>671</v>
      </c>
      <c r="E1334" s="547" t="s">
        <v>124</v>
      </c>
      <c r="F1334" s="456">
        <v>123150000</v>
      </c>
      <c r="G1334" s="457">
        <v>123150000</v>
      </c>
      <c r="H1334" s="456">
        <v>0</v>
      </c>
      <c r="I1334" s="456">
        <v>0</v>
      </c>
      <c r="J1334" s="457">
        <v>0</v>
      </c>
      <c r="K1334" s="456">
        <v>0</v>
      </c>
      <c r="L1334" s="456">
        <v>0</v>
      </c>
      <c r="M1334" s="456">
        <v>0</v>
      </c>
      <c r="N1334" s="456">
        <v>0</v>
      </c>
      <c r="O1334" s="458"/>
      <c r="P1334" s="460"/>
    </row>
    <row r="1335" spans="1:16" s="170" customFormat="1" hidden="1" x14ac:dyDescent="0.2">
      <c r="A1335" s="650"/>
      <c r="B1335" s="651"/>
      <c r="C1335" s="646"/>
      <c r="D1335" s="646" t="s">
        <v>671</v>
      </c>
      <c r="E1335" s="547" t="s">
        <v>136</v>
      </c>
      <c r="F1335" s="456">
        <v>286381675</v>
      </c>
      <c r="G1335" s="457">
        <v>286381675</v>
      </c>
      <c r="H1335" s="456">
        <v>0</v>
      </c>
      <c r="I1335" s="456">
        <v>0</v>
      </c>
      <c r="J1335" s="457">
        <v>0</v>
      </c>
      <c r="K1335" s="456">
        <v>0</v>
      </c>
      <c r="L1335" s="456">
        <v>0</v>
      </c>
      <c r="M1335" s="456">
        <v>0</v>
      </c>
      <c r="N1335" s="456">
        <v>0</v>
      </c>
      <c r="O1335" s="458"/>
      <c r="P1335" s="460"/>
    </row>
    <row r="1336" spans="1:16" s="170" customFormat="1" hidden="1" x14ac:dyDescent="0.2">
      <c r="A1336" s="650"/>
      <c r="B1336" s="651"/>
      <c r="C1336" s="646"/>
      <c r="D1336" s="646" t="s">
        <v>671</v>
      </c>
      <c r="E1336" s="547" t="s">
        <v>125</v>
      </c>
      <c r="F1336" s="456">
        <v>589790</v>
      </c>
      <c r="G1336" s="457">
        <v>589790</v>
      </c>
      <c r="H1336" s="456">
        <v>0</v>
      </c>
      <c r="I1336" s="456">
        <v>0</v>
      </c>
      <c r="J1336" s="457">
        <v>0</v>
      </c>
      <c r="K1336" s="456">
        <v>0</v>
      </c>
      <c r="L1336" s="456">
        <v>0</v>
      </c>
      <c r="M1336" s="456">
        <v>0</v>
      </c>
      <c r="N1336" s="456">
        <v>0</v>
      </c>
      <c r="O1336" s="458"/>
      <c r="P1336" s="460"/>
    </row>
    <row r="1337" spans="1:16" s="170" customFormat="1" hidden="1" x14ac:dyDescent="0.2">
      <c r="A1337" s="650"/>
      <c r="B1337" s="651"/>
      <c r="C1337" s="646" t="s">
        <v>672</v>
      </c>
      <c r="D1337" s="646" t="s">
        <v>673</v>
      </c>
      <c r="E1337" s="547" t="s">
        <v>124</v>
      </c>
      <c r="F1337" s="456">
        <v>126167614</v>
      </c>
      <c r="G1337" s="457">
        <v>126167614</v>
      </c>
      <c r="H1337" s="456">
        <v>0</v>
      </c>
      <c r="I1337" s="456">
        <v>0</v>
      </c>
      <c r="J1337" s="457">
        <v>0</v>
      </c>
      <c r="K1337" s="456">
        <v>0</v>
      </c>
      <c r="L1337" s="456">
        <v>0</v>
      </c>
      <c r="M1337" s="456">
        <v>0</v>
      </c>
      <c r="N1337" s="456">
        <v>0</v>
      </c>
      <c r="O1337" s="458"/>
      <c r="P1337" s="460"/>
    </row>
    <row r="1338" spans="1:16" s="170" customFormat="1" hidden="1" x14ac:dyDescent="0.2">
      <c r="A1338" s="650"/>
      <c r="B1338" s="651"/>
      <c r="C1338" s="646"/>
      <c r="D1338" s="646" t="s">
        <v>673</v>
      </c>
      <c r="E1338" s="547" t="s">
        <v>136</v>
      </c>
      <c r="F1338" s="456">
        <v>278500796</v>
      </c>
      <c r="G1338" s="457">
        <v>278500796</v>
      </c>
      <c r="H1338" s="456">
        <v>0</v>
      </c>
      <c r="I1338" s="456">
        <v>0</v>
      </c>
      <c r="J1338" s="457">
        <v>0</v>
      </c>
      <c r="K1338" s="456">
        <v>0</v>
      </c>
      <c r="L1338" s="456">
        <v>0</v>
      </c>
      <c r="M1338" s="456">
        <v>0</v>
      </c>
      <c r="N1338" s="456">
        <v>0</v>
      </c>
      <c r="O1338" s="458"/>
      <c r="P1338" s="460"/>
    </row>
    <row r="1339" spans="1:16" s="170" customFormat="1" hidden="1" x14ac:dyDescent="0.2">
      <c r="A1339" s="650"/>
      <c r="B1339" s="651"/>
      <c r="C1339" s="646"/>
      <c r="D1339" s="646" t="s">
        <v>673</v>
      </c>
      <c r="E1339" s="547" t="s">
        <v>125</v>
      </c>
      <c r="F1339" s="456">
        <v>585164</v>
      </c>
      <c r="G1339" s="457">
        <v>585164</v>
      </c>
      <c r="H1339" s="456">
        <v>0</v>
      </c>
      <c r="I1339" s="456">
        <v>0</v>
      </c>
      <c r="J1339" s="457">
        <v>0</v>
      </c>
      <c r="K1339" s="456">
        <v>0</v>
      </c>
      <c r="L1339" s="456">
        <v>0</v>
      </c>
      <c r="M1339" s="456">
        <v>0</v>
      </c>
      <c r="N1339" s="456">
        <v>0</v>
      </c>
      <c r="O1339" s="458"/>
      <c r="P1339" s="460"/>
    </row>
    <row r="1340" spans="1:16" s="170" customFormat="1" hidden="1" x14ac:dyDescent="0.2">
      <c r="A1340" s="650"/>
      <c r="B1340" s="651"/>
      <c r="C1340" s="646"/>
      <c r="D1340" s="646" t="s">
        <v>673</v>
      </c>
      <c r="E1340" s="547" t="s">
        <v>126</v>
      </c>
      <c r="F1340" s="456">
        <v>58738776</v>
      </c>
      <c r="G1340" s="457">
        <v>58738776</v>
      </c>
      <c r="H1340" s="456">
        <v>0</v>
      </c>
      <c r="I1340" s="456">
        <v>0</v>
      </c>
      <c r="J1340" s="457">
        <v>0</v>
      </c>
      <c r="K1340" s="456">
        <v>0</v>
      </c>
      <c r="L1340" s="456">
        <v>0</v>
      </c>
      <c r="M1340" s="456">
        <v>0</v>
      </c>
      <c r="N1340" s="456">
        <v>0</v>
      </c>
      <c r="O1340" s="458"/>
      <c r="P1340" s="460"/>
    </row>
    <row r="1341" spans="1:16" s="170" customFormat="1" hidden="1" x14ac:dyDescent="0.2">
      <c r="A1341" s="650"/>
      <c r="B1341" s="651"/>
      <c r="C1341" s="646" t="s">
        <v>674</v>
      </c>
      <c r="D1341" s="646" t="s">
        <v>478</v>
      </c>
      <c r="E1341" s="547" t="s">
        <v>124</v>
      </c>
      <c r="F1341" s="456">
        <v>399680835</v>
      </c>
      <c r="G1341" s="457">
        <v>399680835</v>
      </c>
      <c r="H1341" s="456">
        <v>0</v>
      </c>
      <c r="I1341" s="456">
        <v>0</v>
      </c>
      <c r="J1341" s="457">
        <v>0</v>
      </c>
      <c r="K1341" s="456">
        <v>0</v>
      </c>
      <c r="L1341" s="456">
        <v>0</v>
      </c>
      <c r="M1341" s="456">
        <v>0</v>
      </c>
      <c r="N1341" s="456">
        <v>0</v>
      </c>
      <c r="O1341" s="458"/>
      <c r="P1341" s="460"/>
    </row>
    <row r="1342" spans="1:16" s="170" customFormat="1" hidden="1" x14ac:dyDescent="0.2">
      <c r="A1342" s="650"/>
      <c r="B1342" s="651"/>
      <c r="C1342" s="646"/>
      <c r="D1342" s="646" t="s">
        <v>478</v>
      </c>
      <c r="E1342" s="547" t="s">
        <v>125</v>
      </c>
      <c r="F1342" s="456">
        <v>592078</v>
      </c>
      <c r="G1342" s="457">
        <v>592078</v>
      </c>
      <c r="H1342" s="456">
        <v>0</v>
      </c>
      <c r="I1342" s="456">
        <v>0</v>
      </c>
      <c r="J1342" s="457">
        <v>0</v>
      </c>
      <c r="K1342" s="456">
        <v>0</v>
      </c>
      <c r="L1342" s="456">
        <v>0</v>
      </c>
      <c r="M1342" s="456">
        <v>0</v>
      </c>
      <c r="N1342" s="456">
        <v>0</v>
      </c>
      <c r="O1342" s="458"/>
      <c r="P1342" s="460"/>
    </row>
    <row r="1343" spans="1:16" s="170" customFormat="1" hidden="1" x14ac:dyDescent="0.2">
      <c r="A1343" s="650"/>
      <c r="B1343" s="651"/>
      <c r="C1343" s="646"/>
      <c r="D1343" s="646" t="s">
        <v>478</v>
      </c>
      <c r="E1343" s="547" t="s">
        <v>126</v>
      </c>
      <c r="F1343" s="456">
        <v>48840524</v>
      </c>
      <c r="G1343" s="457">
        <v>48840524</v>
      </c>
      <c r="H1343" s="456">
        <v>0</v>
      </c>
      <c r="I1343" s="456">
        <v>0</v>
      </c>
      <c r="J1343" s="457">
        <v>0</v>
      </c>
      <c r="K1343" s="456">
        <v>0</v>
      </c>
      <c r="L1343" s="456">
        <v>0</v>
      </c>
      <c r="M1343" s="456">
        <v>0</v>
      </c>
      <c r="N1343" s="456">
        <v>0</v>
      </c>
      <c r="O1343" s="458"/>
      <c r="P1343" s="460"/>
    </row>
    <row r="1344" spans="1:16" s="170" customFormat="1" hidden="1" x14ac:dyDescent="0.2">
      <c r="A1344" s="650"/>
      <c r="B1344" s="651"/>
      <c r="C1344" s="646" t="s">
        <v>675</v>
      </c>
      <c r="D1344" s="646" t="s">
        <v>676</v>
      </c>
      <c r="E1344" s="547" t="s">
        <v>124</v>
      </c>
      <c r="F1344" s="456">
        <v>146781565</v>
      </c>
      <c r="G1344" s="457">
        <v>146781565</v>
      </c>
      <c r="H1344" s="456">
        <v>0</v>
      </c>
      <c r="I1344" s="456">
        <v>0</v>
      </c>
      <c r="J1344" s="457">
        <v>0</v>
      </c>
      <c r="K1344" s="456">
        <v>0</v>
      </c>
      <c r="L1344" s="456">
        <v>0</v>
      </c>
      <c r="M1344" s="456">
        <v>0</v>
      </c>
      <c r="N1344" s="456">
        <v>0</v>
      </c>
      <c r="O1344" s="458"/>
      <c r="P1344" s="460"/>
    </row>
    <row r="1345" spans="1:16" s="170" customFormat="1" hidden="1" x14ac:dyDescent="0.2">
      <c r="A1345" s="650"/>
      <c r="B1345" s="651"/>
      <c r="C1345" s="646"/>
      <c r="D1345" s="646" t="s">
        <v>676</v>
      </c>
      <c r="E1345" s="547" t="s">
        <v>136</v>
      </c>
      <c r="F1345" s="456">
        <v>280000000</v>
      </c>
      <c r="G1345" s="457">
        <v>280000000</v>
      </c>
      <c r="H1345" s="456">
        <v>0</v>
      </c>
      <c r="I1345" s="456">
        <v>0</v>
      </c>
      <c r="J1345" s="457">
        <v>0</v>
      </c>
      <c r="K1345" s="456">
        <v>0</v>
      </c>
      <c r="L1345" s="456">
        <v>0</v>
      </c>
      <c r="M1345" s="456">
        <v>0</v>
      </c>
      <c r="N1345" s="456">
        <v>0</v>
      </c>
      <c r="O1345" s="458"/>
      <c r="P1345" s="460"/>
    </row>
    <row r="1346" spans="1:16" s="170" customFormat="1" x14ac:dyDescent="0.2">
      <c r="A1346" s="650"/>
      <c r="B1346" s="651"/>
      <c r="C1346" s="646"/>
      <c r="D1346" s="646" t="s">
        <v>676</v>
      </c>
      <c r="E1346" s="731" t="s">
        <v>125</v>
      </c>
      <c r="F1346" s="732">
        <v>372328</v>
      </c>
      <c r="G1346" s="733">
        <v>0</v>
      </c>
      <c r="H1346" s="732">
        <v>372328</v>
      </c>
      <c r="I1346" s="732">
        <v>0</v>
      </c>
      <c r="J1346" s="733">
        <v>372328</v>
      </c>
      <c r="K1346" s="732">
        <v>0</v>
      </c>
      <c r="L1346" s="732">
        <v>0</v>
      </c>
      <c r="M1346" s="732">
        <v>0</v>
      </c>
      <c r="N1346" s="732">
        <v>372328</v>
      </c>
      <c r="O1346" s="458"/>
      <c r="P1346" s="460"/>
    </row>
    <row r="1347" spans="1:16" s="170" customFormat="1" x14ac:dyDescent="0.2">
      <c r="A1347" s="650"/>
      <c r="B1347" s="651"/>
      <c r="C1347" s="646"/>
      <c r="D1347" s="646" t="s">
        <v>676</v>
      </c>
      <c r="E1347" s="731" t="s">
        <v>139</v>
      </c>
      <c r="F1347" s="732">
        <v>3472000</v>
      </c>
      <c r="G1347" s="733">
        <v>0</v>
      </c>
      <c r="H1347" s="732">
        <v>3472000</v>
      </c>
      <c r="I1347" s="732">
        <v>0</v>
      </c>
      <c r="J1347" s="733">
        <v>3472000</v>
      </c>
      <c r="K1347" s="732">
        <v>0</v>
      </c>
      <c r="L1347" s="732">
        <v>0</v>
      </c>
      <c r="M1347" s="732">
        <v>0</v>
      </c>
      <c r="N1347" s="732">
        <v>3472000</v>
      </c>
      <c r="O1347" s="458"/>
      <c r="P1347" s="460"/>
    </row>
    <row r="1348" spans="1:16" s="170" customFormat="1" hidden="1" x14ac:dyDescent="0.2">
      <c r="A1348" s="650"/>
      <c r="B1348" s="651"/>
      <c r="C1348" s="646" t="s">
        <v>677</v>
      </c>
      <c r="D1348" s="646" t="s">
        <v>3398</v>
      </c>
      <c r="E1348" s="547" t="s">
        <v>124</v>
      </c>
      <c r="F1348" s="456">
        <v>135310787</v>
      </c>
      <c r="G1348" s="457">
        <v>135310787</v>
      </c>
      <c r="H1348" s="456">
        <v>0</v>
      </c>
      <c r="I1348" s="456">
        <v>0</v>
      </c>
      <c r="J1348" s="457">
        <v>0</v>
      </c>
      <c r="K1348" s="456">
        <v>0</v>
      </c>
      <c r="L1348" s="456">
        <v>0</v>
      </c>
      <c r="M1348" s="456">
        <v>0</v>
      </c>
      <c r="N1348" s="456">
        <v>0</v>
      </c>
      <c r="O1348" s="458"/>
      <c r="P1348" s="460"/>
    </row>
    <row r="1349" spans="1:16" s="170" customFormat="1" hidden="1" x14ac:dyDescent="0.2">
      <c r="A1349" s="650"/>
      <c r="B1349" s="651"/>
      <c r="C1349" s="646"/>
      <c r="D1349" s="646" t="s">
        <v>3398</v>
      </c>
      <c r="E1349" s="547" t="s">
        <v>136</v>
      </c>
      <c r="F1349" s="456">
        <v>310000000</v>
      </c>
      <c r="G1349" s="457">
        <v>310000000</v>
      </c>
      <c r="H1349" s="456">
        <v>0</v>
      </c>
      <c r="I1349" s="456">
        <v>0</v>
      </c>
      <c r="J1349" s="457">
        <v>0</v>
      </c>
      <c r="K1349" s="456">
        <v>0</v>
      </c>
      <c r="L1349" s="456">
        <v>0</v>
      </c>
      <c r="M1349" s="456">
        <v>0</v>
      </c>
      <c r="N1349" s="456">
        <v>0</v>
      </c>
      <c r="O1349" s="458"/>
      <c r="P1349" s="460"/>
    </row>
    <row r="1350" spans="1:16" s="170" customFormat="1" hidden="1" x14ac:dyDescent="0.2">
      <c r="A1350" s="650"/>
      <c r="B1350" s="651"/>
      <c r="C1350" s="646"/>
      <c r="D1350" s="646" t="s">
        <v>3398</v>
      </c>
      <c r="E1350" s="547" t="s">
        <v>125</v>
      </c>
      <c r="F1350" s="456">
        <v>641358</v>
      </c>
      <c r="G1350" s="457">
        <v>641358</v>
      </c>
      <c r="H1350" s="456">
        <v>0</v>
      </c>
      <c r="I1350" s="456">
        <v>0</v>
      </c>
      <c r="J1350" s="457">
        <v>0</v>
      </c>
      <c r="K1350" s="456">
        <v>0</v>
      </c>
      <c r="L1350" s="456">
        <v>0</v>
      </c>
      <c r="M1350" s="456">
        <v>0</v>
      </c>
      <c r="N1350" s="456">
        <v>0</v>
      </c>
      <c r="O1350" s="458"/>
      <c r="P1350" s="460"/>
    </row>
    <row r="1351" spans="1:16" s="170" customFormat="1" hidden="1" x14ac:dyDescent="0.2">
      <c r="A1351" s="650"/>
      <c r="B1351" s="651"/>
      <c r="C1351" s="646"/>
      <c r="D1351" s="646" t="s">
        <v>3398</v>
      </c>
      <c r="E1351" s="547" t="s">
        <v>130</v>
      </c>
      <c r="F1351" s="456">
        <v>101462</v>
      </c>
      <c r="G1351" s="457">
        <v>101462</v>
      </c>
      <c r="H1351" s="456">
        <v>0</v>
      </c>
      <c r="I1351" s="456">
        <v>0</v>
      </c>
      <c r="J1351" s="457">
        <v>0</v>
      </c>
      <c r="K1351" s="456">
        <v>0</v>
      </c>
      <c r="L1351" s="456">
        <v>0</v>
      </c>
      <c r="M1351" s="456">
        <v>0</v>
      </c>
      <c r="N1351" s="456">
        <v>0</v>
      </c>
      <c r="O1351" s="458"/>
      <c r="P1351" s="460"/>
    </row>
    <row r="1352" spans="1:16" s="170" customFormat="1" hidden="1" x14ac:dyDescent="0.2">
      <c r="A1352" s="650"/>
      <c r="B1352" s="651"/>
      <c r="C1352" s="646"/>
      <c r="D1352" s="646" t="s">
        <v>3398</v>
      </c>
      <c r="E1352" s="547" t="s">
        <v>139</v>
      </c>
      <c r="F1352" s="456">
        <v>4650000</v>
      </c>
      <c r="G1352" s="457">
        <v>4650000</v>
      </c>
      <c r="H1352" s="456">
        <v>0</v>
      </c>
      <c r="I1352" s="456">
        <v>0</v>
      </c>
      <c r="J1352" s="457">
        <v>0</v>
      </c>
      <c r="K1352" s="456">
        <v>0</v>
      </c>
      <c r="L1352" s="456">
        <v>0</v>
      </c>
      <c r="M1352" s="456">
        <v>0</v>
      </c>
      <c r="N1352" s="456">
        <v>0</v>
      </c>
      <c r="O1352" s="458"/>
      <c r="P1352" s="460"/>
    </row>
    <row r="1353" spans="1:16" s="170" customFormat="1" hidden="1" x14ac:dyDescent="0.2">
      <c r="A1353" s="650"/>
      <c r="B1353" s="651"/>
      <c r="C1353" s="646" t="s">
        <v>678</v>
      </c>
      <c r="D1353" s="646" t="s">
        <v>3076</v>
      </c>
      <c r="E1353" s="547" t="s">
        <v>124</v>
      </c>
      <c r="F1353" s="456">
        <v>392834224</v>
      </c>
      <c r="G1353" s="457">
        <v>392834224</v>
      </c>
      <c r="H1353" s="456">
        <v>0</v>
      </c>
      <c r="I1353" s="456">
        <v>0</v>
      </c>
      <c r="J1353" s="457">
        <v>0</v>
      </c>
      <c r="K1353" s="456">
        <v>0</v>
      </c>
      <c r="L1353" s="456">
        <v>0</v>
      </c>
      <c r="M1353" s="456">
        <v>0</v>
      </c>
      <c r="N1353" s="456">
        <v>0</v>
      </c>
      <c r="O1353" s="458"/>
      <c r="P1353" s="460"/>
    </row>
    <row r="1354" spans="1:16" s="170" customFormat="1" hidden="1" x14ac:dyDescent="0.2">
      <c r="A1354" s="650"/>
      <c r="B1354" s="651"/>
      <c r="C1354" s="646"/>
      <c r="D1354" s="646" t="s">
        <v>3076</v>
      </c>
      <c r="E1354" s="547" t="s">
        <v>125</v>
      </c>
      <c r="F1354" s="456">
        <v>641636</v>
      </c>
      <c r="G1354" s="457">
        <v>641636</v>
      </c>
      <c r="H1354" s="456">
        <v>0</v>
      </c>
      <c r="I1354" s="456">
        <v>0</v>
      </c>
      <c r="J1354" s="457">
        <v>0</v>
      </c>
      <c r="K1354" s="456">
        <v>0</v>
      </c>
      <c r="L1354" s="456">
        <v>0</v>
      </c>
      <c r="M1354" s="456">
        <v>0</v>
      </c>
      <c r="N1354" s="456">
        <v>0</v>
      </c>
      <c r="O1354" s="458"/>
      <c r="P1354" s="460"/>
    </row>
    <row r="1355" spans="1:16" s="170" customFormat="1" hidden="1" x14ac:dyDescent="0.2">
      <c r="A1355" s="650"/>
      <c r="B1355" s="651"/>
      <c r="C1355" s="646"/>
      <c r="D1355" s="646" t="s">
        <v>3076</v>
      </c>
      <c r="E1355" s="547" t="s">
        <v>126</v>
      </c>
      <c r="F1355" s="456">
        <v>59738776</v>
      </c>
      <c r="G1355" s="457">
        <v>59738776</v>
      </c>
      <c r="H1355" s="456">
        <v>0</v>
      </c>
      <c r="I1355" s="456">
        <v>0</v>
      </c>
      <c r="J1355" s="457">
        <v>0</v>
      </c>
      <c r="K1355" s="456">
        <v>0</v>
      </c>
      <c r="L1355" s="456">
        <v>0</v>
      </c>
      <c r="M1355" s="456">
        <v>0</v>
      </c>
      <c r="N1355" s="456">
        <v>0</v>
      </c>
      <c r="O1355" s="458"/>
      <c r="P1355" s="460"/>
    </row>
    <row r="1356" spans="1:16" s="170" customFormat="1" hidden="1" x14ac:dyDescent="0.2">
      <c r="A1356" s="650"/>
      <c r="B1356" s="651"/>
      <c r="C1356" s="646" t="s">
        <v>679</v>
      </c>
      <c r="D1356" s="646" t="s">
        <v>3441</v>
      </c>
      <c r="E1356" s="547" t="s">
        <v>124</v>
      </c>
      <c r="F1356" s="456">
        <v>404074812</v>
      </c>
      <c r="G1356" s="457">
        <v>404074812</v>
      </c>
      <c r="H1356" s="456">
        <v>0</v>
      </c>
      <c r="I1356" s="456">
        <v>0</v>
      </c>
      <c r="J1356" s="457">
        <v>0</v>
      </c>
      <c r="K1356" s="456">
        <v>0</v>
      </c>
      <c r="L1356" s="456">
        <v>0</v>
      </c>
      <c r="M1356" s="456">
        <v>0</v>
      </c>
      <c r="N1356" s="456">
        <v>0</v>
      </c>
      <c r="O1356" s="458"/>
      <c r="P1356" s="460"/>
    </row>
    <row r="1357" spans="1:16" s="170" customFormat="1" hidden="1" x14ac:dyDescent="0.2">
      <c r="A1357" s="650"/>
      <c r="B1357" s="651"/>
      <c r="C1357" s="646"/>
      <c r="D1357" s="646" t="s">
        <v>3441</v>
      </c>
      <c r="E1357" s="547" t="s">
        <v>125</v>
      </c>
      <c r="F1357" s="456">
        <v>635561</v>
      </c>
      <c r="G1357" s="457">
        <v>635561</v>
      </c>
      <c r="H1357" s="456">
        <v>0</v>
      </c>
      <c r="I1357" s="456">
        <v>0</v>
      </c>
      <c r="J1357" s="457">
        <v>0</v>
      </c>
      <c r="K1357" s="456">
        <v>0</v>
      </c>
      <c r="L1357" s="456">
        <v>0</v>
      </c>
      <c r="M1357" s="456">
        <v>0</v>
      </c>
      <c r="N1357" s="456">
        <v>0</v>
      </c>
      <c r="O1357" s="458"/>
      <c r="P1357" s="460"/>
    </row>
    <row r="1358" spans="1:16" s="170" customFormat="1" hidden="1" x14ac:dyDescent="0.2">
      <c r="A1358" s="650"/>
      <c r="B1358" s="651"/>
      <c r="C1358" s="646" t="s">
        <v>680</v>
      </c>
      <c r="D1358" s="646" t="s">
        <v>2993</v>
      </c>
      <c r="E1358" s="547" t="s">
        <v>124</v>
      </c>
      <c r="F1358" s="456">
        <v>155600000</v>
      </c>
      <c r="G1358" s="457">
        <v>155600000</v>
      </c>
      <c r="H1358" s="456">
        <v>0</v>
      </c>
      <c r="I1358" s="456">
        <v>0</v>
      </c>
      <c r="J1358" s="457">
        <v>0</v>
      </c>
      <c r="K1358" s="456">
        <v>0</v>
      </c>
      <c r="L1358" s="456">
        <v>0</v>
      </c>
      <c r="M1358" s="456">
        <v>0</v>
      </c>
      <c r="N1358" s="456">
        <v>0</v>
      </c>
      <c r="O1358" s="458"/>
      <c r="P1358" s="460"/>
    </row>
    <row r="1359" spans="1:16" s="170" customFormat="1" hidden="1" x14ac:dyDescent="0.2">
      <c r="A1359" s="650"/>
      <c r="B1359" s="651"/>
      <c r="C1359" s="646"/>
      <c r="D1359" s="646" t="s">
        <v>2993</v>
      </c>
      <c r="E1359" s="547" t="s">
        <v>136</v>
      </c>
      <c r="F1359" s="456">
        <v>284453937</v>
      </c>
      <c r="G1359" s="457">
        <v>284453937</v>
      </c>
      <c r="H1359" s="456">
        <v>0</v>
      </c>
      <c r="I1359" s="456">
        <v>0</v>
      </c>
      <c r="J1359" s="457">
        <v>0</v>
      </c>
      <c r="K1359" s="456">
        <v>0</v>
      </c>
      <c r="L1359" s="456">
        <v>0</v>
      </c>
      <c r="M1359" s="456">
        <v>0</v>
      </c>
      <c r="N1359" s="456">
        <v>0</v>
      </c>
      <c r="O1359" s="458"/>
      <c r="P1359" s="460"/>
    </row>
    <row r="1360" spans="1:16" s="170" customFormat="1" hidden="1" x14ac:dyDescent="0.2">
      <c r="A1360" s="650"/>
      <c r="B1360" s="651"/>
      <c r="C1360" s="646"/>
      <c r="D1360" s="646" t="s">
        <v>2993</v>
      </c>
      <c r="E1360" s="547" t="s">
        <v>125</v>
      </c>
      <c r="F1360" s="456">
        <v>634695</v>
      </c>
      <c r="G1360" s="457">
        <v>634695</v>
      </c>
      <c r="H1360" s="456">
        <v>0</v>
      </c>
      <c r="I1360" s="456">
        <v>0</v>
      </c>
      <c r="J1360" s="457">
        <v>0</v>
      </c>
      <c r="K1360" s="456">
        <v>0</v>
      </c>
      <c r="L1360" s="456">
        <v>0</v>
      </c>
      <c r="M1360" s="456">
        <v>0</v>
      </c>
      <c r="N1360" s="456">
        <v>0</v>
      </c>
      <c r="O1360" s="458"/>
      <c r="P1360" s="460"/>
    </row>
    <row r="1361" spans="1:16" s="170" customFormat="1" hidden="1" x14ac:dyDescent="0.2">
      <c r="A1361" s="650"/>
      <c r="B1361" s="651"/>
      <c r="C1361" s="611" t="s">
        <v>681</v>
      </c>
      <c r="D1361" s="611" t="s">
        <v>3077</v>
      </c>
      <c r="E1361" s="547" t="s">
        <v>124</v>
      </c>
      <c r="F1361" s="456">
        <v>20000000</v>
      </c>
      <c r="G1361" s="457">
        <v>20000000</v>
      </c>
      <c r="H1361" s="456">
        <v>0</v>
      </c>
      <c r="I1361" s="456">
        <v>0</v>
      </c>
      <c r="J1361" s="457">
        <v>0</v>
      </c>
      <c r="K1361" s="456">
        <v>0</v>
      </c>
      <c r="L1361" s="456">
        <v>0</v>
      </c>
      <c r="M1361" s="456">
        <v>0</v>
      </c>
      <c r="N1361" s="456">
        <v>0</v>
      </c>
      <c r="O1361" s="458"/>
      <c r="P1361" s="460"/>
    </row>
    <row r="1362" spans="1:16" s="170" customFormat="1" hidden="1" x14ac:dyDescent="0.2">
      <c r="A1362" s="650"/>
      <c r="B1362" s="651"/>
      <c r="C1362" s="611" t="s">
        <v>682</v>
      </c>
      <c r="D1362" s="611" t="s">
        <v>683</v>
      </c>
      <c r="E1362" s="547" t="s">
        <v>124</v>
      </c>
      <c r="F1362" s="456">
        <v>20000000</v>
      </c>
      <c r="G1362" s="457">
        <v>20000000</v>
      </c>
      <c r="H1362" s="456">
        <v>0</v>
      </c>
      <c r="I1362" s="456">
        <v>0</v>
      </c>
      <c r="J1362" s="457">
        <v>0</v>
      </c>
      <c r="K1362" s="456">
        <v>0</v>
      </c>
      <c r="L1362" s="456">
        <v>0</v>
      </c>
      <c r="M1362" s="456">
        <v>0</v>
      </c>
      <c r="N1362" s="456">
        <v>0</v>
      </c>
      <c r="O1362" s="458"/>
      <c r="P1362" s="460"/>
    </row>
    <row r="1363" spans="1:16" s="170" customFormat="1" hidden="1" x14ac:dyDescent="0.2">
      <c r="A1363" s="650"/>
      <c r="B1363" s="651"/>
      <c r="C1363" s="611" t="s">
        <v>684</v>
      </c>
      <c r="D1363" s="611" t="s">
        <v>182</v>
      </c>
      <c r="E1363" s="547" t="s">
        <v>124</v>
      </c>
      <c r="F1363" s="456">
        <v>20000000</v>
      </c>
      <c r="G1363" s="457">
        <v>20000000</v>
      </c>
      <c r="H1363" s="456">
        <v>0</v>
      </c>
      <c r="I1363" s="456">
        <v>0</v>
      </c>
      <c r="J1363" s="457">
        <v>0</v>
      </c>
      <c r="K1363" s="456">
        <v>0</v>
      </c>
      <c r="L1363" s="456">
        <v>0</v>
      </c>
      <c r="M1363" s="456">
        <v>0</v>
      </c>
      <c r="N1363" s="456">
        <v>0</v>
      </c>
      <c r="O1363" s="458"/>
      <c r="P1363" s="460"/>
    </row>
    <row r="1364" spans="1:16" s="170" customFormat="1" hidden="1" x14ac:dyDescent="0.2">
      <c r="A1364" s="650"/>
      <c r="B1364" s="651"/>
      <c r="C1364" s="611" t="s">
        <v>3135</v>
      </c>
      <c r="D1364" s="611" t="s">
        <v>3136</v>
      </c>
      <c r="E1364" s="547" t="s">
        <v>124</v>
      </c>
      <c r="F1364" s="456">
        <v>25000000</v>
      </c>
      <c r="G1364" s="457">
        <v>25000000</v>
      </c>
      <c r="H1364" s="456">
        <v>0</v>
      </c>
      <c r="I1364" s="456">
        <v>0</v>
      </c>
      <c r="J1364" s="457">
        <v>0</v>
      </c>
      <c r="K1364" s="456">
        <v>0</v>
      </c>
      <c r="L1364" s="456">
        <v>0</v>
      </c>
      <c r="M1364" s="456">
        <v>0</v>
      </c>
      <c r="N1364" s="456">
        <v>0</v>
      </c>
      <c r="O1364" s="458"/>
      <c r="P1364" s="460"/>
    </row>
    <row r="1365" spans="1:16" s="170" customFormat="1" hidden="1" x14ac:dyDescent="0.2">
      <c r="A1365" s="650"/>
      <c r="B1365" s="651"/>
      <c r="C1365" s="611" t="s">
        <v>685</v>
      </c>
      <c r="D1365" s="611" t="s">
        <v>347</v>
      </c>
      <c r="E1365" s="547" t="s">
        <v>124</v>
      </c>
      <c r="F1365" s="456">
        <v>20000000</v>
      </c>
      <c r="G1365" s="457">
        <v>20000000</v>
      </c>
      <c r="H1365" s="456">
        <v>0</v>
      </c>
      <c r="I1365" s="456">
        <v>0</v>
      </c>
      <c r="J1365" s="457">
        <v>0</v>
      </c>
      <c r="K1365" s="456">
        <v>0</v>
      </c>
      <c r="L1365" s="456">
        <v>0</v>
      </c>
      <c r="M1365" s="456">
        <v>0</v>
      </c>
      <c r="N1365" s="456">
        <v>0</v>
      </c>
      <c r="O1365" s="458"/>
      <c r="P1365" s="460"/>
    </row>
    <row r="1366" spans="1:16" s="170" customFormat="1" hidden="1" x14ac:dyDescent="0.2">
      <c r="A1366" s="650"/>
      <c r="B1366" s="651"/>
      <c r="C1366" s="611" t="s">
        <v>3488</v>
      </c>
      <c r="D1366" s="611" t="s">
        <v>3452</v>
      </c>
      <c r="E1366" s="547" t="s">
        <v>124</v>
      </c>
      <c r="F1366" s="456">
        <v>25000000</v>
      </c>
      <c r="G1366" s="457">
        <v>25000000</v>
      </c>
      <c r="H1366" s="456">
        <v>0</v>
      </c>
      <c r="I1366" s="456">
        <v>0</v>
      </c>
      <c r="J1366" s="457">
        <v>0</v>
      </c>
      <c r="K1366" s="456">
        <v>0</v>
      </c>
      <c r="L1366" s="456">
        <v>0</v>
      </c>
      <c r="M1366" s="456">
        <v>0</v>
      </c>
      <c r="N1366" s="456">
        <v>0</v>
      </c>
      <c r="O1366" s="458"/>
      <c r="P1366" s="460"/>
    </row>
    <row r="1367" spans="1:16" s="170" customFormat="1" hidden="1" x14ac:dyDescent="0.2">
      <c r="A1367" s="650"/>
      <c r="B1367" s="651"/>
      <c r="C1367" s="611" t="s">
        <v>686</v>
      </c>
      <c r="D1367" s="611" t="s">
        <v>3045</v>
      </c>
      <c r="E1367" s="547" t="s">
        <v>124</v>
      </c>
      <c r="F1367" s="456">
        <v>20000000</v>
      </c>
      <c r="G1367" s="457">
        <v>20000000</v>
      </c>
      <c r="H1367" s="456">
        <v>0</v>
      </c>
      <c r="I1367" s="456">
        <v>0</v>
      </c>
      <c r="J1367" s="457">
        <v>0</v>
      </c>
      <c r="K1367" s="456">
        <v>0</v>
      </c>
      <c r="L1367" s="456">
        <v>0</v>
      </c>
      <c r="M1367" s="456">
        <v>0</v>
      </c>
      <c r="N1367" s="456">
        <v>0</v>
      </c>
      <c r="O1367" s="458"/>
      <c r="P1367" s="460"/>
    </row>
    <row r="1368" spans="1:16" s="170" customFormat="1" hidden="1" x14ac:dyDescent="0.2">
      <c r="A1368" s="650"/>
      <c r="B1368" s="651"/>
      <c r="C1368" s="611" t="s">
        <v>687</v>
      </c>
      <c r="D1368" s="611" t="s">
        <v>325</v>
      </c>
      <c r="E1368" s="547" t="s">
        <v>124</v>
      </c>
      <c r="F1368" s="456">
        <v>20000000</v>
      </c>
      <c r="G1368" s="457">
        <v>20000000</v>
      </c>
      <c r="H1368" s="456">
        <v>0</v>
      </c>
      <c r="I1368" s="456">
        <v>0</v>
      </c>
      <c r="J1368" s="457">
        <v>0</v>
      </c>
      <c r="K1368" s="456">
        <v>0</v>
      </c>
      <c r="L1368" s="456">
        <v>0</v>
      </c>
      <c r="M1368" s="456">
        <v>0</v>
      </c>
      <c r="N1368" s="456">
        <v>0</v>
      </c>
      <c r="O1368" s="458"/>
      <c r="P1368" s="460"/>
    </row>
    <row r="1369" spans="1:16" s="170" customFormat="1" hidden="1" x14ac:dyDescent="0.2">
      <c r="A1369" s="650"/>
      <c r="B1369" s="651"/>
      <c r="C1369" s="611" t="s">
        <v>688</v>
      </c>
      <c r="D1369" s="611" t="s">
        <v>2994</v>
      </c>
      <c r="E1369" s="547" t="s">
        <v>124</v>
      </c>
      <c r="F1369" s="456">
        <v>20000000</v>
      </c>
      <c r="G1369" s="457">
        <v>20000000</v>
      </c>
      <c r="H1369" s="456">
        <v>0</v>
      </c>
      <c r="I1369" s="456">
        <v>0</v>
      </c>
      <c r="J1369" s="457">
        <v>0</v>
      </c>
      <c r="K1369" s="456">
        <v>0</v>
      </c>
      <c r="L1369" s="456">
        <v>0</v>
      </c>
      <c r="M1369" s="456">
        <v>0</v>
      </c>
      <c r="N1369" s="456">
        <v>0</v>
      </c>
      <c r="O1369" s="458"/>
      <c r="P1369" s="460"/>
    </row>
    <row r="1370" spans="1:16" s="170" customFormat="1" hidden="1" x14ac:dyDescent="0.2">
      <c r="A1370" s="650"/>
      <c r="B1370" s="651"/>
      <c r="C1370" s="611" t="s">
        <v>689</v>
      </c>
      <c r="D1370" s="611" t="s">
        <v>690</v>
      </c>
      <c r="E1370" s="547" t="s">
        <v>124</v>
      </c>
      <c r="F1370" s="456">
        <v>20000000</v>
      </c>
      <c r="G1370" s="457">
        <v>20000000</v>
      </c>
      <c r="H1370" s="456">
        <v>0</v>
      </c>
      <c r="I1370" s="456">
        <v>0</v>
      </c>
      <c r="J1370" s="457">
        <v>0</v>
      </c>
      <c r="K1370" s="456">
        <v>0</v>
      </c>
      <c r="L1370" s="456">
        <v>0</v>
      </c>
      <c r="M1370" s="456">
        <v>0</v>
      </c>
      <c r="N1370" s="456">
        <v>0</v>
      </c>
      <c r="O1370" s="458"/>
      <c r="P1370" s="460"/>
    </row>
    <row r="1371" spans="1:16" s="170" customFormat="1" hidden="1" x14ac:dyDescent="0.2">
      <c r="A1371" s="650"/>
      <c r="B1371" s="651"/>
      <c r="C1371" s="611" t="s">
        <v>691</v>
      </c>
      <c r="D1371" s="611" t="s">
        <v>157</v>
      </c>
      <c r="E1371" s="547" t="s">
        <v>124</v>
      </c>
      <c r="F1371" s="456">
        <v>20000000</v>
      </c>
      <c r="G1371" s="457">
        <v>20000000</v>
      </c>
      <c r="H1371" s="456">
        <v>0</v>
      </c>
      <c r="I1371" s="456">
        <v>0</v>
      </c>
      <c r="J1371" s="457">
        <v>0</v>
      </c>
      <c r="K1371" s="456">
        <v>0</v>
      </c>
      <c r="L1371" s="456">
        <v>0</v>
      </c>
      <c r="M1371" s="456">
        <v>0</v>
      </c>
      <c r="N1371" s="456">
        <v>0</v>
      </c>
      <c r="O1371" s="458"/>
      <c r="P1371" s="460"/>
    </row>
    <row r="1372" spans="1:16" s="170" customFormat="1" hidden="1" x14ac:dyDescent="0.2">
      <c r="A1372" s="650"/>
      <c r="B1372" s="651"/>
      <c r="C1372" s="646" t="s">
        <v>692</v>
      </c>
      <c r="D1372" s="646" t="s">
        <v>3137</v>
      </c>
      <c r="E1372" s="547" t="s">
        <v>124</v>
      </c>
      <c r="F1372" s="456">
        <v>20000000</v>
      </c>
      <c r="G1372" s="457">
        <v>20000000</v>
      </c>
      <c r="H1372" s="456">
        <v>0</v>
      </c>
      <c r="I1372" s="456">
        <v>0</v>
      </c>
      <c r="J1372" s="457">
        <v>0</v>
      </c>
      <c r="K1372" s="456">
        <v>0</v>
      </c>
      <c r="L1372" s="456">
        <v>0</v>
      </c>
      <c r="M1372" s="456">
        <v>0</v>
      </c>
      <c r="N1372" s="456">
        <v>0</v>
      </c>
      <c r="O1372" s="458"/>
      <c r="P1372" s="460"/>
    </row>
    <row r="1373" spans="1:16" s="170" customFormat="1" hidden="1" x14ac:dyDescent="0.2">
      <c r="A1373" s="650"/>
      <c r="B1373" s="651"/>
      <c r="C1373" s="646"/>
      <c r="D1373" s="646" t="s">
        <v>3137</v>
      </c>
      <c r="E1373" s="547" t="s">
        <v>130</v>
      </c>
      <c r="F1373" s="456">
        <v>833333</v>
      </c>
      <c r="G1373" s="457">
        <v>833333</v>
      </c>
      <c r="H1373" s="456">
        <v>0</v>
      </c>
      <c r="I1373" s="456">
        <v>0</v>
      </c>
      <c r="J1373" s="457">
        <v>0</v>
      </c>
      <c r="K1373" s="456">
        <v>0</v>
      </c>
      <c r="L1373" s="456">
        <v>0</v>
      </c>
      <c r="M1373" s="456">
        <v>0</v>
      </c>
      <c r="N1373" s="456">
        <v>0</v>
      </c>
      <c r="O1373" s="458"/>
      <c r="P1373" s="460"/>
    </row>
    <row r="1374" spans="1:16" s="170" customFormat="1" hidden="1" x14ac:dyDescent="0.2">
      <c r="A1374" s="650"/>
      <c r="B1374" s="651"/>
      <c r="C1374" s="611" t="s">
        <v>693</v>
      </c>
      <c r="D1374" s="611" t="s">
        <v>694</v>
      </c>
      <c r="E1374" s="547" t="s">
        <v>124</v>
      </c>
      <c r="F1374" s="456">
        <v>25000000</v>
      </c>
      <c r="G1374" s="457">
        <v>25000000</v>
      </c>
      <c r="H1374" s="456">
        <v>0</v>
      </c>
      <c r="I1374" s="456">
        <v>0</v>
      </c>
      <c r="J1374" s="457">
        <v>0</v>
      </c>
      <c r="K1374" s="456">
        <v>0</v>
      </c>
      <c r="L1374" s="456">
        <v>0</v>
      </c>
      <c r="M1374" s="456">
        <v>0</v>
      </c>
      <c r="N1374" s="456">
        <v>0</v>
      </c>
      <c r="O1374" s="458"/>
      <c r="P1374" s="460"/>
    </row>
    <row r="1375" spans="1:16" s="170" customFormat="1" hidden="1" x14ac:dyDescent="0.2">
      <c r="A1375" s="650"/>
      <c r="B1375" s="651"/>
      <c r="C1375" s="611" t="s">
        <v>695</v>
      </c>
      <c r="D1375" s="611" t="s">
        <v>3078</v>
      </c>
      <c r="E1375" s="547" t="s">
        <v>124</v>
      </c>
      <c r="F1375" s="456">
        <v>20000000</v>
      </c>
      <c r="G1375" s="457">
        <v>20000000</v>
      </c>
      <c r="H1375" s="456">
        <v>0</v>
      </c>
      <c r="I1375" s="456">
        <v>0</v>
      </c>
      <c r="J1375" s="457">
        <v>0</v>
      </c>
      <c r="K1375" s="456">
        <v>0</v>
      </c>
      <c r="L1375" s="456">
        <v>0</v>
      </c>
      <c r="M1375" s="456">
        <v>0</v>
      </c>
      <c r="N1375" s="456">
        <v>0</v>
      </c>
      <c r="O1375" s="458"/>
      <c r="P1375" s="460"/>
    </row>
    <row r="1376" spans="1:16" s="170" customFormat="1" hidden="1" x14ac:dyDescent="0.2">
      <c r="A1376" s="650"/>
      <c r="B1376" s="651"/>
      <c r="C1376" s="611" t="s">
        <v>2995</v>
      </c>
      <c r="D1376" s="611" t="s">
        <v>615</v>
      </c>
      <c r="E1376" s="547" t="s">
        <v>124</v>
      </c>
      <c r="F1376" s="456">
        <v>25000000</v>
      </c>
      <c r="G1376" s="457">
        <v>25000000</v>
      </c>
      <c r="H1376" s="456">
        <v>0</v>
      </c>
      <c r="I1376" s="456">
        <v>0</v>
      </c>
      <c r="J1376" s="457">
        <v>0</v>
      </c>
      <c r="K1376" s="456">
        <v>0</v>
      </c>
      <c r="L1376" s="456">
        <v>0</v>
      </c>
      <c r="M1376" s="456">
        <v>0</v>
      </c>
      <c r="N1376" s="456">
        <v>0</v>
      </c>
      <c r="O1376" s="458"/>
      <c r="P1376" s="460"/>
    </row>
    <row r="1377" spans="1:16 16384:16384" s="170" customFormat="1" hidden="1" x14ac:dyDescent="0.2">
      <c r="A1377" s="650"/>
      <c r="B1377" s="651"/>
      <c r="C1377" s="611" t="s">
        <v>696</v>
      </c>
      <c r="D1377" s="611" t="s">
        <v>697</v>
      </c>
      <c r="E1377" s="547" t="s">
        <v>124</v>
      </c>
      <c r="F1377" s="456">
        <v>20000000</v>
      </c>
      <c r="G1377" s="457">
        <v>20000000</v>
      </c>
      <c r="H1377" s="456">
        <v>0</v>
      </c>
      <c r="I1377" s="456">
        <v>0</v>
      </c>
      <c r="J1377" s="457">
        <v>0</v>
      </c>
      <c r="K1377" s="456">
        <v>0</v>
      </c>
      <c r="L1377" s="456">
        <v>0</v>
      </c>
      <c r="M1377" s="456">
        <v>0</v>
      </c>
      <c r="N1377" s="456">
        <v>0</v>
      </c>
      <c r="O1377" s="458"/>
      <c r="P1377" s="460"/>
    </row>
    <row r="1378" spans="1:16 16384:16384" s="170" customFormat="1" hidden="1" x14ac:dyDescent="0.2">
      <c r="A1378" s="650"/>
      <c r="B1378" s="651"/>
      <c r="C1378" s="611" t="s">
        <v>698</v>
      </c>
      <c r="D1378" s="611" t="s">
        <v>683</v>
      </c>
      <c r="E1378" s="547" t="s">
        <v>124</v>
      </c>
      <c r="F1378" s="456">
        <v>20000000</v>
      </c>
      <c r="G1378" s="457">
        <v>20000000</v>
      </c>
      <c r="H1378" s="456">
        <v>0</v>
      </c>
      <c r="I1378" s="456">
        <v>0</v>
      </c>
      <c r="J1378" s="457">
        <v>0</v>
      </c>
      <c r="K1378" s="456">
        <v>0</v>
      </c>
      <c r="L1378" s="456">
        <v>0</v>
      </c>
      <c r="M1378" s="456">
        <v>0</v>
      </c>
      <c r="N1378" s="456">
        <v>0</v>
      </c>
      <c r="O1378" s="458"/>
      <c r="P1378" s="460"/>
    </row>
    <row r="1379" spans="1:16 16384:16384" s="170" customFormat="1" hidden="1" x14ac:dyDescent="0.2">
      <c r="A1379" s="650"/>
      <c r="B1379" s="651"/>
      <c r="C1379" s="611" t="s">
        <v>699</v>
      </c>
      <c r="D1379" s="611" t="s">
        <v>653</v>
      </c>
      <c r="E1379" s="547" t="s">
        <v>124</v>
      </c>
      <c r="F1379" s="456">
        <v>20000000</v>
      </c>
      <c r="G1379" s="457">
        <v>20000000</v>
      </c>
      <c r="H1379" s="456">
        <v>0</v>
      </c>
      <c r="I1379" s="456">
        <v>0</v>
      </c>
      <c r="J1379" s="457">
        <v>0</v>
      </c>
      <c r="K1379" s="456">
        <v>0</v>
      </c>
      <c r="L1379" s="456">
        <v>0</v>
      </c>
      <c r="M1379" s="456">
        <v>0</v>
      </c>
      <c r="N1379" s="456">
        <v>0</v>
      </c>
      <c r="O1379" s="458"/>
      <c r="P1379" s="460"/>
    </row>
    <row r="1380" spans="1:16 16384:16384" s="170" customFormat="1" hidden="1" x14ac:dyDescent="0.2">
      <c r="A1380" s="650"/>
      <c r="B1380" s="651"/>
      <c r="C1380" s="646" t="s">
        <v>700</v>
      </c>
      <c r="D1380" s="646" t="s">
        <v>701</v>
      </c>
      <c r="E1380" s="547" t="s">
        <v>124</v>
      </c>
      <c r="F1380" s="456">
        <v>24000000</v>
      </c>
      <c r="G1380" s="457">
        <v>24000000</v>
      </c>
      <c r="H1380" s="456">
        <v>0</v>
      </c>
      <c r="I1380" s="456">
        <v>0</v>
      </c>
      <c r="J1380" s="457">
        <v>0</v>
      </c>
      <c r="K1380" s="456">
        <v>0</v>
      </c>
      <c r="L1380" s="456">
        <v>0</v>
      </c>
      <c r="M1380" s="456">
        <v>0</v>
      </c>
      <c r="N1380" s="456">
        <v>0</v>
      </c>
      <c r="O1380" s="458"/>
      <c r="P1380" s="460"/>
    </row>
    <row r="1381" spans="1:16 16384:16384" s="170" customFormat="1" hidden="1" x14ac:dyDescent="0.2">
      <c r="A1381" s="650"/>
      <c r="B1381" s="651"/>
      <c r="C1381" s="646"/>
      <c r="D1381" s="646" t="s">
        <v>701</v>
      </c>
      <c r="E1381" s="547" t="s">
        <v>183</v>
      </c>
      <c r="F1381" s="456">
        <v>50400</v>
      </c>
      <c r="G1381" s="457">
        <v>50400</v>
      </c>
      <c r="H1381" s="456">
        <v>0</v>
      </c>
      <c r="I1381" s="456">
        <v>0</v>
      </c>
      <c r="J1381" s="457">
        <v>0</v>
      </c>
      <c r="K1381" s="456">
        <v>0</v>
      </c>
      <c r="L1381" s="456">
        <v>0</v>
      </c>
      <c r="M1381" s="456">
        <v>0</v>
      </c>
      <c r="N1381" s="456">
        <v>0</v>
      </c>
      <c r="O1381" s="458"/>
      <c r="P1381" s="460"/>
    </row>
    <row r="1382" spans="1:16 16384:16384" s="170" customFormat="1" hidden="1" x14ac:dyDescent="0.2">
      <c r="A1382" s="650"/>
      <c r="B1382" s="651"/>
      <c r="C1382" s="611" t="s">
        <v>702</v>
      </c>
      <c r="D1382" s="611" t="s">
        <v>2984</v>
      </c>
      <c r="E1382" s="547" t="s">
        <v>124</v>
      </c>
      <c r="F1382" s="456">
        <v>6000000</v>
      </c>
      <c r="G1382" s="457">
        <v>6000000</v>
      </c>
      <c r="H1382" s="456">
        <v>0</v>
      </c>
      <c r="I1382" s="456">
        <v>0</v>
      </c>
      <c r="J1382" s="457">
        <v>0</v>
      </c>
      <c r="K1382" s="456">
        <v>0</v>
      </c>
      <c r="L1382" s="456">
        <v>0</v>
      </c>
      <c r="M1382" s="456">
        <v>0</v>
      </c>
      <c r="N1382" s="456">
        <v>0</v>
      </c>
      <c r="O1382" s="458"/>
      <c r="P1382" s="460"/>
    </row>
    <row r="1383" spans="1:16 16384:16384" s="170" customFormat="1" hidden="1" x14ac:dyDescent="0.2">
      <c r="A1383" s="650"/>
      <c r="B1383" s="651"/>
      <c r="C1383" s="646" t="s">
        <v>3138</v>
      </c>
      <c r="D1383" s="646" t="s">
        <v>3134</v>
      </c>
      <c r="E1383" s="547" t="s">
        <v>124</v>
      </c>
      <c r="F1383" s="456">
        <v>7500000</v>
      </c>
      <c r="G1383" s="457">
        <v>7500000</v>
      </c>
      <c r="H1383" s="456">
        <v>0</v>
      </c>
      <c r="I1383" s="456">
        <v>0</v>
      </c>
      <c r="J1383" s="457">
        <v>0</v>
      </c>
      <c r="K1383" s="456">
        <v>0</v>
      </c>
      <c r="L1383" s="456">
        <v>0</v>
      </c>
      <c r="M1383" s="456">
        <v>0</v>
      </c>
      <c r="N1383" s="456">
        <v>0</v>
      </c>
      <c r="O1383" s="458"/>
      <c r="P1383" s="460"/>
    </row>
    <row r="1384" spans="1:16 16384:16384" s="170" customFormat="1" hidden="1" x14ac:dyDescent="0.2">
      <c r="A1384" s="650"/>
      <c r="B1384" s="651"/>
      <c r="C1384" s="646"/>
      <c r="D1384" s="646" t="s">
        <v>3134</v>
      </c>
      <c r="E1384" s="547" t="s">
        <v>183</v>
      </c>
      <c r="F1384" s="456">
        <v>1116018</v>
      </c>
      <c r="G1384" s="457">
        <v>1116018</v>
      </c>
      <c r="H1384" s="456">
        <v>0</v>
      </c>
      <c r="I1384" s="456">
        <v>0</v>
      </c>
      <c r="J1384" s="457">
        <v>0</v>
      </c>
      <c r="K1384" s="456">
        <v>0</v>
      </c>
      <c r="L1384" s="456">
        <v>0</v>
      </c>
      <c r="M1384" s="456">
        <v>0</v>
      </c>
      <c r="N1384" s="456">
        <v>0</v>
      </c>
      <c r="O1384" s="458"/>
      <c r="P1384" s="460"/>
    </row>
    <row r="1385" spans="1:16 16384:16384" s="170" customFormat="1" x14ac:dyDescent="0.2">
      <c r="A1385" s="183"/>
      <c r="B1385" s="468"/>
      <c r="C1385" s="469">
        <v>110</v>
      </c>
      <c r="D1385" s="470" t="s">
        <v>703</v>
      </c>
      <c r="E1385" s="471"/>
      <c r="F1385" s="472">
        <v>55398917720</v>
      </c>
      <c r="G1385" s="472">
        <v>54751453350</v>
      </c>
      <c r="H1385" s="472">
        <v>647464370</v>
      </c>
      <c r="I1385" s="472">
        <v>444942287</v>
      </c>
      <c r="J1385" s="472">
        <v>202522083</v>
      </c>
      <c r="K1385" s="472">
        <v>5500000</v>
      </c>
      <c r="L1385" s="472">
        <v>7030567</v>
      </c>
      <c r="M1385" s="472">
        <v>115994748</v>
      </c>
      <c r="N1385" s="472">
        <v>73996768</v>
      </c>
      <c r="O1385" s="458">
        <v>0</v>
      </c>
      <c r="P1385" s="459"/>
    </row>
    <row r="1386" spans="1:16 16384:16384" ht="12.75" hidden="1" customHeight="1" x14ac:dyDescent="0.2">
      <c r="B1386" s="654">
        <v>4</v>
      </c>
      <c r="C1386" s="646" t="s">
        <v>3460</v>
      </c>
      <c r="D1386" s="646" t="s">
        <v>3461</v>
      </c>
      <c r="E1386" s="547" t="s">
        <v>124</v>
      </c>
      <c r="F1386" s="456">
        <v>146730958</v>
      </c>
      <c r="G1386" s="457">
        <v>146730958</v>
      </c>
      <c r="H1386" s="456">
        <v>0</v>
      </c>
      <c r="I1386" s="456">
        <v>0</v>
      </c>
      <c r="J1386" s="457">
        <v>0</v>
      </c>
      <c r="K1386" s="456">
        <v>0</v>
      </c>
      <c r="L1386" s="456">
        <v>0</v>
      </c>
      <c r="M1386" s="456">
        <v>0</v>
      </c>
      <c r="N1386" s="456">
        <v>0</v>
      </c>
      <c r="O1386" s="379"/>
      <c r="XFD1386" s="170"/>
    </row>
    <row r="1387" spans="1:16 16384:16384" ht="12.75" hidden="1" customHeight="1" x14ac:dyDescent="0.2">
      <c r="B1387" s="655"/>
      <c r="C1387" s="646"/>
      <c r="D1387" s="646" t="s">
        <v>3461</v>
      </c>
      <c r="E1387" s="547" t="s">
        <v>136</v>
      </c>
      <c r="F1387" s="456">
        <v>342372235</v>
      </c>
      <c r="G1387" s="457">
        <v>342372235</v>
      </c>
      <c r="H1387" s="456">
        <v>0</v>
      </c>
      <c r="I1387" s="456">
        <v>0</v>
      </c>
      <c r="J1387" s="457">
        <v>0</v>
      </c>
      <c r="K1387" s="456">
        <v>0</v>
      </c>
      <c r="L1387" s="456">
        <v>0</v>
      </c>
      <c r="M1387" s="456">
        <v>0</v>
      </c>
      <c r="N1387" s="456">
        <v>0</v>
      </c>
      <c r="O1387" s="379"/>
    </row>
    <row r="1388" spans="1:16 16384:16384" ht="12.75" hidden="1" customHeight="1" x14ac:dyDescent="0.2">
      <c r="B1388" s="655"/>
      <c r="C1388" s="646"/>
      <c r="D1388" s="646" t="s">
        <v>3461</v>
      </c>
      <c r="E1388" s="547" t="s">
        <v>125</v>
      </c>
      <c r="F1388" s="456">
        <v>134701</v>
      </c>
      <c r="G1388" s="457">
        <v>134701</v>
      </c>
      <c r="H1388" s="456">
        <v>0</v>
      </c>
      <c r="I1388" s="456">
        <v>0</v>
      </c>
      <c r="J1388" s="457">
        <v>0</v>
      </c>
      <c r="K1388" s="456">
        <v>0</v>
      </c>
      <c r="L1388" s="456">
        <v>0</v>
      </c>
      <c r="M1388" s="456">
        <v>0</v>
      </c>
      <c r="N1388" s="456">
        <v>0</v>
      </c>
      <c r="O1388" s="379"/>
      <c r="XFD1388" s="170"/>
    </row>
    <row r="1389" spans="1:16 16384:16384" ht="12.75" hidden="1" customHeight="1" x14ac:dyDescent="0.2">
      <c r="B1389" s="655"/>
      <c r="C1389" s="646" t="s">
        <v>3498</v>
      </c>
      <c r="D1389" s="646" t="s">
        <v>3499</v>
      </c>
      <c r="E1389" s="547" t="s">
        <v>124</v>
      </c>
      <c r="F1389" s="456">
        <v>156912216</v>
      </c>
      <c r="G1389" s="457">
        <v>156912216</v>
      </c>
      <c r="H1389" s="456">
        <v>0</v>
      </c>
      <c r="I1389" s="456">
        <v>0</v>
      </c>
      <c r="J1389" s="457">
        <v>0</v>
      </c>
      <c r="K1389" s="456">
        <v>0</v>
      </c>
      <c r="L1389" s="456">
        <v>0</v>
      </c>
      <c r="M1389" s="456">
        <v>0</v>
      </c>
      <c r="N1389" s="456">
        <v>0</v>
      </c>
      <c r="O1389" s="379"/>
      <c r="XFD1389" s="170"/>
    </row>
    <row r="1390" spans="1:16 16384:16384" ht="12.75" hidden="1" customHeight="1" x14ac:dyDescent="0.2">
      <c r="B1390" s="655"/>
      <c r="C1390" s="646"/>
      <c r="D1390" s="646" t="s">
        <v>3499</v>
      </c>
      <c r="E1390" s="547" t="s">
        <v>136</v>
      </c>
      <c r="F1390" s="456">
        <v>354498210</v>
      </c>
      <c r="G1390" s="457">
        <v>354498210</v>
      </c>
      <c r="H1390" s="456">
        <v>0</v>
      </c>
      <c r="I1390" s="456">
        <v>0</v>
      </c>
      <c r="J1390" s="457">
        <v>0</v>
      </c>
      <c r="K1390" s="456">
        <v>0</v>
      </c>
      <c r="L1390" s="456">
        <v>0</v>
      </c>
      <c r="M1390" s="456">
        <v>0</v>
      </c>
      <c r="N1390" s="456">
        <v>0</v>
      </c>
      <c r="O1390" s="379"/>
      <c r="XFD1390" s="170"/>
    </row>
    <row r="1391" spans="1:16 16384:16384" ht="12.75" hidden="1" customHeight="1" x14ac:dyDescent="0.2">
      <c r="B1391" s="655"/>
      <c r="C1391" s="646"/>
      <c r="D1391" s="646" t="s">
        <v>3499</v>
      </c>
      <c r="E1391" s="547" t="s">
        <v>126</v>
      </c>
      <c r="F1391" s="456">
        <v>66621493</v>
      </c>
      <c r="G1391" s="457">
        <v>66621493</v>
      </c>
      <c r="H1391" s="456">
        <v>0</v>
      </c>
      <c r="I1391" s="456">
        <v>0</v>
      </c>
      <c r="J1391" s="457">
        <v>0</v>
      </c>
      <c r="K1391" s="456">
        <v>0</v>
      </c>
      <c r="L1391" s="456">
        <v>0</v>
      </c>
      <c r="M1391" s="456">
        <v>0</v>
      </c>
      <c r="N1391" s="456">
        <v>0</v>
      </c>
      <c r="O1391" s="379"/>
      <c r="XFD1391" s="170"/>
    </row>
    <row r="1392" spans="1:16 16384:16384" ht="12.75" hidden="1" customHeight="1" x14ac:dyDescent="0.2">
      <c r="B1392" s="655"/>
      <c r="C1392" s="646" t="s">
        <v>3400</v>
      </c>
      <c r="D1392" s="646" t="s">
        <v>337</v>
      </c>
      <c r="E1392" s="547" t="s">
        <v>124</v>
      </c>
      <c r="F1392" s="456">
        <v>182483098</v>
      </c>
      <c r="G1392" s="457">
        <v>182483098</v>
      </c>
      <c r="H1392" s="456">
        <v>0</v>
      </c>
      <c r="I1392" s="456">
        <v>0</v>
      </c>
      <c r="J1392" s="457">
        <v>0</v>
      </c>
      <c r="K1392" s="456">
        <v>0</v>
      </c>
      <c r="L1392" s="456">
        <v>0</v>
      </c>
      <c r="M1392" s="456">
        <v>0</v>
      </c>
      <c r="N1392" s="456">
        <v>0</v>
      </c>
      <c r="O1392" s="379"/>
      <c r="XFD1392" s="170"/>
    </row>
    <row r="1393" spans="2:15 16384:16384" ht="12.75" hidden="1" customHeight="1" x14ac:dyDescent="0.2">
      <c r="B1393" s="655"/>
      <c r="C1393" s="646"/>
      <c r="D1393" s="646" t="s">
        <v>337</v>
      </c>
      <c r="E1393" s="547" t="s">
        <v>136</v>
      </c>
      <c r="F1393" s="456">
        <v>382366186</v>
      </c>
      <c r="G1393" s="457">
        <v>382366186</v>
      </c>
      <c r="H1393" s="456">
        <v>0</v>
      </c>
      <c r="I1393" s="456">
        <v>0</v>
      </c>
      <c r="J1393" s="457">
        <v>0</v>
      </c>
      <c r="K1393" s="456">
        <v>0</v>
      </c>
      <c r="L1393" s="456">
        <v>0</v>
      </c>
      <c r="M1393" s="456">
        <v>0</v>
      </c>
      <c r="N1393" s="456">
        <v>0</v>
      </c>
      <c r="O1393" s="379"/>
      <c r="XFD1393" s="170"/>
    </row>
    <row r="1394" spans="2:15 16384:16384" ht="12.75" hidden="1" customHeight="1" x14ac:dyDescent="0.2">
      <c r="B1394" s="655"/>
      <c r="C1394" s="646"/>
      <c r="D1394" s="646" t="s">
        <v>337</v>
      </c>
      <c r="E1394" s="547" t="s">
        <v>125</v>
      </c>
      <c r="F1394" s="456">
        <v>172618</v>
      </c>
      <c r="G1394" s="457">
        <v>172618</v>
      </c>
      <c r="H1394" s="456">
        <v>0</v>
      </c>
      <c r="I1394" s="456">
        <v>0</v>
      </c>
      <c r="J1394" s="457">
        <v>0</v>
      </c>
      <c r="K1394" s="456">
        <v>0</v>
      </c>
      <c r="L1394" s="456">
        <v>0</v>
      </c>
      <c r="M1394" s="456">
        <v>0</v>
      </c>
      <c r="N1394" s="456">
        <v>0</v>
      </c>
      <c r="O1394" s="379"/>
      <c r="XFD1394" s="170"/>
    </row>
    <row r="1395" spans="2:15 16384:16384" ht="12.75" hidden="1" customHeight="1" x14ac:dyDescent="0.2">
      <c r="B1395" s="655"/>
      <c r="C1395" s="646"/>
      <c r="D1395" s="646" t="s">
        <v>337</v>
      </c>
      <c r="E1395" s="547" t="s">
        <v>126</v>
      </c>
      <c r="F1395" s="456">
        <v>66591700</v>
      </c>
      <c r="G1395" s="457">
        <v>66591700</v>
      </c>
      <c r="H1395" s="456">
        <v>0</v>
      </c>
      <c r="I1395" s="456">
        <v>0</v>
      </c>
      <c r="J1395" s="457">
        <v>0</v>
      </c>
      <c r="K1395" s="456">
        <v>0</v>
      </c>
      <c r="L1395" s="456">
        <v>0</v>
      </c>
      <c r="M1395" s="456">
        <v>0</v>
      </c>
      <c r="N1395" s="456">
        <v>0</v>
      </c>
      <c r="O1395" s="379"/>
      <c r="XFD1395" s="170"/>
    </row>
    <row r="1396" spans="2:15 16384:16384" ht="12.75" hidden="1" customHeight="1" x14ac:dyDescent="0.2">
      <c r="B1396" s="655"/>
      <c r="C1396" s="646" t="s">
        <v>3519</v>
      </c>
      <c r="D1396" s="646" t="s">
        <v>3520</v>
      </c>
      <c r="E1396" s="547" t="s">
        <v>124</v>
      </c>
      <c r="F1396" s="456">
        <v>135582723</v>
      </c>
      <c r="G1396" s="457">
        <v>135582723</v>
      </c>
      <c r="H1396" s="456">
        <v>0</v>
      </c>
      <c r="I1396" s="456">
        <v>0</v>
      </c>
      <c r="J1396" s="457">
        <v>0</v>
      </c>
      <c r="K1396" s="456">
        <v>0</v>
      </c>
      <c r="L1396" s="456">
        <v>0</v>
      </c>
      <c r="M1396" s="456">
        <v>0</v>
      </c>
      <c r="N1396" s="456">
        <v>0</v>
      </c>
      <c r="O1396" s="379"/>
      <c r="XFD1396" s="170"/>
    </row>
    <row r="1397" spans="2:15 16384:16384" ht="12.75" customHeight="1" x14ac:dyDescent="0.2">
      <c r="B1397" s="655"/>
      <c r="C1397" s="646"/>
      <c r="D1397" s="646" t="s">
        <v>3520</v>
      </c>
      <c r="E1397" s="547" t="s">
        <v>136</v>
      </c>
      <c r="F1397" s="456">
        <v>397795784</v>
      </c>
      <c r="G1397" s="457">
        <v>0</v>
      </c>
      <c r="H1397" s="456">
        <v>397795784</v>
      </c>
      <c r="I1397" s="456">
        <v>397795784</v>
      </c>
      <c r="J1397" s="457">
        <v>0</v>
      </c>
      <c r="K1397" s="456">
        <v>0</v>
      </c>
      <c r="L1397" s="456">
        <v>0</v>
      </c>
      <c r="M1397" s="456">
        <v>0</v>
      </c>
      <c r="N1397" s="456">
        <v>0</v>
      </c>
      <c r="O1397" s="379"/>
    </row>
    <row r="1398" spans="2:15 16384:16384" ht="12.75" customHeight="1" x14ac:dyDescent="0.2">
      <c r="B1398" s="655"/>
      <c r="C1398" s="646"/>
      <c r="D1398" s="646" t="s">
        <v>3520</v>
      </c>
      <c r="E1398" s="547" t="s">
        <v>126</v>
      </c>
      <c r="F1398" s="456">
        <v>66621493</v>
      </c>
      <c r="G1398" s="457">
        <v>14417277</v>
      </c>
      <c r="H1398" s="456">
        <v>52204216</v>
      </c>
      <c r="I1398" s="456">
        <v>52204216</v>
      </c>
      <c r="J1398" s="457">
        <v>0</v>
      </c>
      <c r="K1398" s="456">
        <v>0</v>
      </c>
      <c r="L1398" s="456">
        <v>0</v>
      </c>
      <c r="M1398" s="456">
        <v>0</v>
      </c>
      <c r="N1398" s="456">
        <v>0</v>
      </c>
      <c r="O1398" s="379"/>
      <c r="XFD1398" s="170"/>
    </row>
    <row r="1399" spans="2:15 16384:16384" ht="12.75" hidden="1" customHeight="1" x14ac:dyDescent="0.2">
      <c r="B1399" s="655"/>
      <c r="C1399" s="646" t="s">
        <v>3139</v>
      </c>
      <c r="D1399" s="646" t="s">
        <v>2996</v>
      </c>
      <c r="E1399" s="547" t="s">
        <v>124</v>
      </c>
      <c r="F1399" s="456">
        <v>409162314</v>
      </c>
      <c r="G1399" s="457">
        <v>409162314</v>
      </c>
      <c r="H1399" s="456">
        <v>0</v>
      </c>
      <c r="I1399" s="456">
        <v>0</v>
      </c>
      <c r="J1399" s="457">
        <v>0</v>
      </c>
      <c r="K1399" s="456">
        <v>0</v>
      </c>
      <c r="L1399" s="456">
        <v>0</v>
      </c>
      <c r="M1399" s="456">
        <v>0</v>
      </c>
      <c r="N1399" s="456">
        <v>0</v>
      </c>
      <c r="O1399" s="379"/>
      <c r="XFD1399" s="170"/>
    </row>
    <row r="1400" spans="2:15 16384:16384" ht="12.75" customHeight="1" x14ac:dyDescent="0.2">
      <c r="B1400" s="655"/>
      <c r="C1400" s="646"/>
      <c r="D1400" s="646" t="s">
        <v>2996</v>
      </c>
      <c r="E1400" s="731" t="s">
        <v>125</v>
      </c>
      <c r="F1400" s="732">
        <v>138277</v>
      </c>
      <c r="G1400" s="733">
        <v>0</v>
      </c>
      <c r="H1400" s="732">
        <v>138277</v>
      </c>
      <c r="I1400" s="732">
        <v>0</v>
      </c>
      <c r="J1400" s="733">
        <v>138277</v>
      </c>
      <c r="K1400" s="732">
        <v>0</v>
      </c>
      <c r="L1400" s="732">
        <v>0</v>
      </c>
      <c r="M1400" s="732">
        <v>0</v>
      </c>
      <c r="N1400" s="732">
        <v>138277</v>
      </c>
      <c r="O1400" s="379"/>
      <c r="XFD1400" s="170"/>
    </row>
    <row r="1401" spans="2:15 16384:16384" ht="12.75" hidden="1" customHeight="1" x14ac:dyDescent="0.2">
      <c r="B1401" s="655"/>
      <c r="C1401" s="646"/>
      <c r="D1401" s="646" t="s">
        <v>2996</v>
      </c>
      <c r="E1401" s="547" t="s">
        <v>130</v>
      </c>
      <c r="F1401" s="456">
        <v>430234</v>
      </c>
      <c r="G1401" s="457">
        <v>430234</v>
      </c>
      <c r="H1401" s="456">
        <v>0</v>
      </c>
      <c r="I1401" s="456">
        <v>0</v>
      </c>
      <c r="J1401" s="457">
        <v>0</v>
      </c>
      <c r="K1401" s="456">
        <v>0</v>
      </c>
      <c r="L1401" s="456">
        <v>0</v>
      </c>
      <c r="M1401" s="456">
        <v>0</v>
      </c>
      <c r="N1401" s="456">
        <v>0</v>
      </c>
      <c r="O1401" s="379"/>
      <c r="XFD1401" s="170"/>
    </row>
    <row r="1402" spans="2:15 16384:16384" ht="12.75" hidden="1" customHeight="1" x14ac:dyDescent="0.2">
      <c r="B1402" s="655"/>
      <c r="C1402" s="646" t="s">
        <v>3140</v>
      </c>
      <c r="D1402" s="646" t="s">
        <v>3401</v>
      </c>
      <c r="E1402" s="547" t="s">
        <v>124</v>
      </c>
      <c r="F1402" s="456">
        <v>386850818</v>
      </c>
      <c r="G1402" s="457">
        <v>386850818</v>
      </c>
      <c r="H1402" s="456">
        <v>0</v>
      </c>
      <c r="I1402" s="456">
        <v>0</v>
      </c>
      <c r="J1402" s="457">
        <v>0</v>
      </c>
      <c r="K1402" s="456">
        <v>0</v>
      </c>
      <c r="L1402" s="456">
        <v>0</v>
      </c>
      <c r="M1402" s="456">
        <v>0</v>
      </c>
      <c r="N1402" s="456">
        <v>0</v>
      </c>
      <c r="O1402" s="379"/>
    </row>
    <row r="1403" spans="2:15 16384:16384" ht="12.75" hidden="1" customHeight="1" x14ac:dyDescent="0.2">
      <c r="B1403" s="655"/>
      <c r="C1403" s="646"/>
      <c r="D1403" s="646" t="s">
        <v>3401</v>
      </c>
      <c r="E1403" s="547" t="s">
        <v>125</v>
      </c>
      <c r="F1403" s="456">
        <v>168131</v>
      </c>
      <c r="G1403" s="457">
        <v>168131</v>
      </c>
      <c r="H1403" s="456">
        <v>0</v>
      </c>
      <c r="I1403" s="456">
        <v>0</v>
      </c>
      <c r="J1403" s="457">
        <v>0</v>
      </c>
      <c r="K1403" s="456">
        <v>0</v>
      </c>
      <c r="L1403" s="456">
        <v>0</v>
      </c>
      <c r="M1403" s="456">
        <v>0</v>
      </c>
      <c r="N1403" s="456">
        <v>0</v>
      </c>
      <c r="O1403" s="379"/>
      <c r="XFD1403" s="170"/>
    </row>
    <row r="1404" spans="2:15 16384:16384" ht="12.75" hidden="1" customHeight="1" x14ac:dyDescent="0.2">
      <c r="B1404" s="655"/>
      <c r="C1404" s="646"/>
      <c r="D1404" s="646" t="s">
        <v>3401</v>
      </c>
      <c r="E1404" s="547" t="s">
        <v>130</v>
      </c>
      <c r="F1404" s="456">
        <v>240468</v>
      </c>
      <c r="G1404" s="457">
        <v>240468</v>
      </c>
      <c r="H1404" s="456">
        <v>0</v>
      </c>
      <c r="I1404" s="456">
        <v>0</v>
      </c>
      <c r="J1404" s="457">
        <v>0</v>
      </c>
      <c r="K1404" s="456">
        <v>0</v>
      </c>
      <c r="L1404" s="456">
        <v>0</v>
      </c>
      <c r="M1404" s="456">
        <v>0</v>
      </c>
      <c r="N1404" s="456">
        <v>0</v>
      </c>
      <c r="O1404" s="379"/>
      <c r="XFD1404" s="170"/>
    </row>
    <row r="1405" spans="2:15 16384:16384" ht="12.75" customHeight="1" x14ac:dyDescent="0.2">
      <c r="B1405" s="655"/>
      <c r="C1405" s="646" t="s">
        <v>3422</v>
      </c>
      <c r="D1405" s="646" t="s">
        <v>3423</v>
      </c>
      <c r="E1405" s="547" t="s">
        <v>124</v>
      </c>
      <c r="F1405" s="456">
        <v>189261502</v>
      </c>
      <c r="G1405" s="457">
        <v>97571761</v>
      </c>
      <c r="H1405" s="456">
        <v>91689741</v>
      </c>
      <c r="I1405" s="456">
        <v>68589741</v>
      </c>
      <c r="J1405" s="457">
        <v>23100000</v>
      </c>
      <c r="K1405" s="456">
        <v>23100000</v>
      </c>
      <c r="L1405" s="456">
        <v>0</v>
      </c>
      <c r="M1405" s="456">
        <v>0</v>
      </c>
      <c r="N1405" s="456">
        <v>0</v>
      </c>
      <c r="O1405" s="379"/>
      <c r="XFD1405" s="170"/>
    </row>
    <row r="1406" spans="2:15 16384:16384" ht="12.75" customHeight="1" x14ac:dyDescent="0.2">
      <c r="B1406" s="655"/>
      <c r="C1406" s="646"/>
      <c r="D1406" s="646" t="s">
        <v>3423</v>
      </c>
      <c r="E1406" s="547" t="s">
        <v>136</v>
      </c>
      <c r="F1406" s="456">
        <v>440574098</v>
      </c>
      <c r="G1406" s="457">
        <v>0</v>
      </c>
      <c r="H1406" s="456">
        <v>440574098</v>
      </c>
      <c r="I1406" s="456">
        <v>440574098</v>
      </c>
      <c r="J1406" s="457">
        <v>0</v>
      </c>
      <c r="K1406" s="456">
        <v>0</v>
      </c>
      <c r="L1406" s="456">
        <v>0</v>
      </c>
      <c r="M1406" s="456">
        <v>0</v>
      </c>
      <c r="N1406" s="456">
        <v>0</v>
      </c>
      <c r="O1406" s="379"/>
      <c r="XFD1406" s="170"/>
    </row>
    <row r="1407" spans="2:15 16384:16384" ht="12.75" customHeight="1" x14ac:dyDescent="0.2">
      <c r="B1407" s="655"/>
      <c r="C1407" s="646"/>
      <c r="D1407" s="646" t="s">
        <v>3423</v>
      </c>
      <c r="E1407" s="547" t="s">
        <v>126</v>
      </c>
      <c r="F1407" s="456">
        <v>66591700</v>
      </c>
      <c r="G1407" s="457">
        <v>12328239</v>
      </c>
      <c r="H1407" s="456">
        <v>54263461</v>
      </c>
      <c r="I1407" s="456">
        <v>54263461</v>
      </c>
      <c r="J1407" s="457">
        <v>0</v>
      </c>
      <c r="K1407" s="456">
        <v>0</v>
      </c>
      <c r="L1407" s="456">
        <v>0</v>
      </c>
      <c r="M1407" s="456">
        <v>0</v>
      </c>
      <c r="N1407" s="456">
        <v>0</v>
      </c>
      <c r="O1407" s="379"/>
      <c r="XFD1407" s="170"/>
    </row>
    <row r="1408" spans="2:15 16384:16384" ht="12.75" customHeight="1" x14ac:dyDescent="0.2">
      <c r="B1408" s="655"/>
      <c r="C1408" s="646" t="s">
        <v>3515</v>
      </c>
      <c r="D1408" s="646" t="s">
        <v>3516</v>
      </c>
      <c r="E1408" s="547" t="s">
        <v>124</v>
      </c>
      <c r="F1408" s="456">
        <v>545381922</v>
      </c>
      <c r="G1408" s="457">
        <v>203454698</v>
      </c>
      <c r="H1408" s="456">
        <v>341927224</v>
      </c>
      <c r="I1408" s="456">
        <v>341927224</v>
      </c>
      <c r="J1408" s="457">
        <v>0</v>
      </c>
      <c r="K1408" s="456">
        <v>0</v>
      </c>
      <c r="L1408" s="456">
        <v>0</v>
      </c>
      <c r="M1408" s="456">
        <v>0</v>
      </c>
      <c r="N1408" s="456">
        <v>0</v>
      </c>
      <c r="O1408" s="379"/>
      <c r="XFD1408" s="170"/>
    </row>
    <row r="1409" spans="2:15 16384:16384" ht="12.75" customHeight="1" x14ac:dyDescent="0.2">
      <c r="B1409" s="655"/>
      <c r="C1409" s="646"/>
      <c r="D1409" s="646" t="s">
        <v>3516</v>
      </c>
      <c r="E1409" s="547" t="s">
        <v>126</v>
      </c>
      <c r="F1409" s="456">
        <v>66591700</v>
      </c>
      <c r="G1409" s="457">
        <v>21545302</v>
      </c>
      <c r="H1409" s="456">
        <v>45046398</v>
      </c>
      <c r="I1409" s="456">
        <v>45046398</v>
      </c>
      <c r="J1409" s="457">
        <v>0</v>
      </c>
      <c r="K1409" s="456">
        <v>0</v>
      </c>
      <c r="L1409" s="456">
        <v>0</v>
      </c>
      <c r="M1409" s="456">
        <v>0</v>
      </c>
      <c r="N1409" s="456">
        <v>0</v>
      </c>
      <c r="O1409" s="379"/>
      <c r="XFD1409" s="170"/>
    </row>
    <row r="1410" spans="2:15 16384:16384" ht="12.75" hidden="1" customHeight="1" x14ac:dyDescent="0.2">
      <c r="B1410" s="655"/>
      <c r="C1410" s="646" t="s">
        <v>3442</v>
      </c>
      <c r="D1410" s="646" t="s">
        <v>3443</v>
      </c>
      <c r="E1410" s="547" t="s">
        <v>124</v>
      </c>
      <c r="F1410" s="456">
        <v>562625353</v>
      </c>
      <c r="G1410" s="457">
        <v>562625353</v>
      </c>
      <c r="H1410" s="456">
        <v>0</v>
      </c>
      <c r="I1410" s="456">
        <v>0</v>
      </c>
      <c r="J1410" s="457">
        <v>0</v>
      </c>
      <c r="K1410" s="456">
        <v>0</v>
      </c>
      <c r="L1410" s="456">
        <v>0</v>
      </c>
      <c r="M1410" s="456">
        <v>0</v>
      </c>
      <c r="N1410" s="456">
        <v>0</v>
      </c>
      <c r="O1410" s="379"/>
    </row>
    <row r="1411" spans="2:15 16384:16384" ht="12.75" hidden="1" customHeight="1" x14ac:dyDescent="0.2">
      <c r="B1411" s="655"/>
      <c r="C1411" s="646"/>
      <c r="D1411" s="646" t="s">
        <v>3443</v>
      </c>
      <c r="E1411" s="547" t="s">
        <v>126</v>
      </c>
      <c r="F1411" s="456">
        <v>66621493</v>
      </c>
      <c r="G1411" s="457">
        <v>66621493</v>
      </c>
      <c r="H1411" s="456">
        <v>0</v>
      </c>
      <c r="I1411" s="456">
        <v>0</v>
      </c>
      <c r="J1411" s="457">
        <v>0</v>
      </c>
      <c r="K1411" s="456">
        <v>0</v>
      </c>
      <c r="L1411" s="456">
        <v>0</v>
      </c>
      <c r="M1411" s="456">
        <v>0</v>
      </c>
      <c r="N1411" s="456">
        <v>0</v>
      </c>
      <c r="O1411" s="379"/>
      <c r="XFD1411" s="170"/>
    </row>
    <row r="1412" spans="2:15 16384:16384" ht="12.75" hidden="1" customHeight="1" x14ac:dyDescent="0.2">
      <c r="B1412" s="655"/>
      <c r="C1412" s="646" t="s">
        <v>3141</v>
      </c>
      <c r="D1412" s="646" t="s">
        <v>704</v>
      </c>
      <c r="E1412" s="547" t="s">
        <v>124</v>
      </c>
      <c r="F1412" s="456">
        <v>184313487</v>
      </c>
      <c r="G1412" s="457">
        <v>184313487</v>
      </c>
      <c r="H1412" s="456">
        <v>0</v>
      </c>
      <c r="I1412" s="456">
        <v>0</v>
      </c>
      <c r="J1412" s="457">
        <v>0</v>
      </c>
      <c r="K1412" s="456">
        <v>0</v>
      </c>
      <c r="L1412" s="456">
        <v>0</v>
      </c>
      <c r="M1412" s="456">
        <v>0</v>
      </c>
      <c r="N1412" s="456">
        <v>0</v>
      </c>
      <c r="O1412" s="379"/>
    </row>
    <row r="1413" spans="2:15 16384:16384" ht="12.75" hidden="1" customHeight="1" x14ac:dyDescent="0.2">
      <c r="B1413" s="655"/>
      <c r="C1413" s="646"/>
      <c r="D1413" s="646" t="s">
        <v>704</v>
      </c>
      <c r="E1413" s="547" t="s">
        <v>136</v>
      </c>
      <c r="F1413" s="456">
        <v>427865951</v>
      </c>
      <c r="G1413" s="457">
        <v>427865951</v>
      </c>
      <c r="H1413" s="456">
        <v>0</v>
      </c>
      <c r="I1413" s="456">
        <v>0</v>
      </c>
      <c r="J1413" s="457">
        <v>0</v>
      </c>
      <c r="K1413" s="456">
        <v>0</v>
      </c>
      <c r="L1413" s="456">
        <v>0</v>
      </c>
      <c r="M1413" s="456">
        <v>0</v>
      </c>
      <c r="N1413" s="456">
        <v>0</v>
      </c>
      <c r="O1413" s="379"/>
      <c r="XFD1413" s="170"/>
    </row>
    <row r="1414" spans="2:15 16384:16384" ht="12.75" customHeight="1" x14ac:dyDescent="0.2">
      <c r="B1414" s="655"/>
      <c r="C1414" s="646"/>
      <c r="D1414" s="646" t="s">
        <v>704</v>
      </c>
      <c r="E1414" s="547" t="s">
        <v>125</v>
      </c>
      <c r="F1414" s="456">
        <v>214639</v>
      </c>
      <c r="G1414" s="457">
        <v>214143</v>
      </c>
      <c r="H1414" s="456">
        <v>496</v>
      </c>
      <c r="I1414" s="456">
        <v>0</v>
      </c>
      <c r="J1414" s="457">
        <v>496</v>
      </c>
      <c r="K1414" s="456">
        <v>0</v>
      </c>
      <c r="L1414" s="456">
        <v>0</v>
      </c>
      <c r="M1414" s="456">
        <v>0</v>
      </c>
      <c r="N1414" s="456">
        <v>496</v>
      </c>
      <c r="O1414" s="379"/>
      <c r="XFD1414" s="170"/>
    </row>
    <row r="1415" spans="2:15 16384:16384" ht="12.75" hidden="1" customHeight="1" x14ac:dyDescent="0.2">
      <c r="B1415" s="655"/>
      <c r="C1415" s="646"/>
      <c r="D1415" s="646" t="s">
        <v>704</v>
      </c>
      <c r="E1415" s="547" t="s">
        <v>126</v>
      </c>
      <c r="F1415" s="456">
        <v>69667747</v>
      </c>
      <c r="G1415" s="457">
        <v>69667747</v>
      </c>
      <c r="H1415" s="456">
        <v>0</v>
      </c>
      <c r="I1415" s="456">
        <v>0</v>
      </c>
      <c r="J1415" s="457">
        <v>0</v>
      </c>
      <c r="K1415" s="456">
        <v>0</v>
      </c>
      <c r="L1415" s="456">
        <v>0</v>
      </c>
      <c r="M1415" s="456">
        <v>0</v>
      </c>
      <c r="N1415" s="456">
        <v>0</v>
      </c>
      <c r="O1415" s="379"/>
      <c r="XFD1415" s="170"/>
    </row>
    <row r="1416" spans="2:15 16384:16384" ht="12.75" hidden="1" customHeight="1" x14ac:dyDescent="0.2">
      <c r="B1416" s="655"/>
      <c r="C1416" s="646" t="s">
        <v>3142</v>
      </c>
      <c r="D1416" s="646" t="s">
        <v>3444</v>
      </c>
      <c r="E1416" s="547" t="s">
        <v>124</v>
      </c>
      <c r="F1416" s="456">
        <v>541127536</v>
      </c>
      <c r="G1416" s="457">
        <v>541127536</v>
      </c>
      <c r="H1416" s="456">
        <v>0</v>
      </c>
      <c r="I1416" s="456">
        <v>0</v>
      </c>
      <c r="J1416" s="457">
        <v>0</v>
      </c>
      <c r="K1416" s="456">
        <v>0</v>
      </c>
      <c r="L1416" s="456">
        <v>0</v>
      </c>
      <c r="M1416" s="456">
        <v>0</v>
      </c>
      <c r="N1416" s="456">
        <v>0</v>
      </c>
      <c r="O1416" s="379"/>
      <c r="XFD1416" s="170"/>
    </row>
    <row r="1417" spans="2:15 16384:16384" ht="12.75" hidden="1" customHeight="1" x14ac:dyDescent="0.2">
      <c r="B1417" s="655"/>
      <c r="C1417" s="646"/>
      <c r="D1417" s="646" t="s">
        <v>3444</v>
      </c>
      <c r="E1417" s="547" t="s">
        <v>125</v>
      </c>
      <c r="F1417" s="456">
        <v>149468</v>
      </c>
      <c r="G1417" s="457">
        <v>149468</v>
      </c>
      <c r="H1417" s="456">
        <v>0</v>
      </c>
      <c r="I1417" s="456">
        <v>0</v>
      </c>
      <c r="J1417" s="457">
        <v>0</v>
      </c>
      <c r="K1417" s="456">
        <v>0</v>
      </c>
      <c r="L1417" s="456">
        <v>0</v>
      </c>
      <c r="M1417" s="456">
        <v>0</v>
      </c>
      <c r="N1417" s="456">
        <v>0</v>
      </c>
      <c r="O1417" s="379"/>
      <c r="XFD1417" s="170"/>
    </row>
    <row r="1418" spans="2:15 16384:16384" ht="12.75" hidden="1" customHeight="1" x14ac:dyDescent="0.2">
      <c r="B1418" s="655"/>
      <c r="C1418" s="646"/>
      <c r="D1418" s="646" t="s">
        <v>3444</v>
      </c>
      <c r="E1418" s="547" t="s">
        <v>130</v>
      </c>
      <c r="F1418" s="456">
        <v>12454143</v>
      </c>
      <c r="G1418" s="457">
        <v>12454143</v>
      </c>
      <c r="H1418" s="456">
        <v>0</v>
      </c>
      <c r="I1418" s="456">
        <v>0</v>
      </c>
      <c r="J1418" s="457">
        <v>0</v>
      </c>
      <c r="K1418" s="456">
        <v>0</v>
      </c>
      <c r="L1418" s="456">
        <v>0</v>
      </c>
      <c r="M1418" s="456">
        <v>0</v>
      </c>
      <c r="N1418" s="456">
        <v>0</v>
      </c>
      <c r="O1418" s="379"/>
      <c r="XFD1418" s="170"/>
    </row>
    <row r="1419" spans="2:15 16384:16384" ht="12.75" hidden="1" customHeight="1" x14ac:dyDescent="0.2">
      <c r="B1419" s="655"/>
      <c r="C1419" s="646"/>
      <c r="D1419" s="646" t="s">
        <v>3444</v>
      </c>
      <c r="E1419" s="547" t="s">
        <v>139</v>
      </c>
      <c r="F1419" s="456">
        <v>15000000</v>
      </c>
      <c r="G1419" s="457">
        <v>15000000</v>
      </c>
      <c r="H1419" s="456">
        <v>0</v>
      </c>
      <c r="I1419" s="456">
        <v>0</v>
      </c>
      <c r="J1419" s="457">
        <v>0</v>
      </c>
      <c r="K1419" s="456">
        <v>0</v>
      </c>
      <c r="L1419" s="456">
        <v>0</v>
      </c>
      <c r="M1419" s="456">
        <v>0</v>
      </c>
      <c r="N1419" s="456">
        <v>0</v>
      </c>
      <c r="O1419" s="379"/>
      <c r="XFD1419" s="170"/>
    </row>
    <row r="1420" spans="2:15 16384:16384" ht="12.75" customHeight="1" x14ac:dyDescent="0.2">
      <c r="B1420" s="655"/>
      <c r="C1420" s="646" t="s">
        <v>3143</v>
      </c>
      <c r="D1420" s="646" t="s">
        <v>3144</v>
      </c>
      <c r="E1420" s="547" t="s">
        <v>124</v>
      </c>
      <c r="F1420" s="456">
        <v>150440000</v>
      </c>
      <c r="G1420" s="457">
        <v>114080000</v>
      </c>
      <c r="H1420" s="456">
        <v>36360000</v>
      </c>
      <c r="I1420" s="456">
        <v>30300000</v>
      </c>
      <c r="J1420" s="457">
        <v>6060000</v>
      </c>
      <c r="K1420" s="456">
        <v>6060000</v>
      </c>
      <c r="L1420" s="456">
        <v>0</v>
      </c>
      <c r="M1420" s="456">
        <v>0</v>
      </c>
      <c r="N1420" s="456">
        <v>0</v>
      </c>
      <c r="O1420" s="379"/>
      <c r="XFD1420" s="170"/>
    </row>
    <row r="1421" spans="2:15 16384:16384" ht="12.75" customHeight="1" x14ac:dyDescent="0.2">
      <c r="B1421" s="655"/>
      <c r="C1421" s="646"/>
      <c r="D1421" s="646" t="s">
        <v>3144</v>
      </c>
      <c r="E1421" s="547" t="s">
        <v>136</v>
      </c>
      <c r="F1421" s="456">
        <v>350926331</v>
      </c>
      <c r="G1421" s="457">
        <v>0</v>
      </c>
      <c r="H1421" s="456">
        <v>350926331</v>
      </c>
      <c r="I1421" s="456">
        <v>350926331</v>
      </c>
      <c r="J1421" s="457">
        <v>0</v>
      </c>
      <c r="K1421" s="456">
        <v>0</v>
      </c>
      <c r="L1421" s="456">
        <v>0</v>
      </c>
      <c r="M1421" s="456">
        <v>0</v>
      </c>
      <c r="N1421" s="456">
        <v>0</v>
      </c>
      <c r="O1421" s="379"/>
    </row>
    <row r="1422" spans="2:15 16384:16384" ht="12.75" hidden="1" customHeight="1" x14ac:dyDescent="0.2">
      <c r="B1422" s="655"/>
      <c r="C1422" s="646" t="s">
        <v>3145</v>
      </c>
      <c r="D1422" s="646" t="s">
        <v>706</v>
      </c>
      <c r="E1422" s="547" t="s">
        <v>124</v>
      </c>
      <c r="F1422" s="456">
        <v>293022913</v>
      </c>
      <c r="G1422" s="457">
        <v>293022913</v>
      </c>
      <c r="H1422" s="456">
        <v>0</v>
      </c>
      <c r="I1422" s="456">
        <v>0</v>
      </c>
      <c r="J1422" s="457">
        <v>0</v>
      </c>
      <c r="K1422" s="456">
        <v>0</v>
      </c>
      <c r="L1422" s="456">
        <v>0</v>
      </c>
      <c r="M1422" s="456">
        <v>0</v>
      </c>
      <c r="N1422" s="456">
        <v>0</v>
      </c>
      <c r="O1422" s="379"/>
      <c r="XFD1422" s="170"/>
    </row>
    <row r="1423" spans="2:15 16384:16384" ht="12.75" hidden="1" customHeight="1" x14ac:dyDescent="0.2">
      <c r="B1423" s="655"/>
      <c r="C1423" s="646"/>
      <c r="D1423" s="646" t="s">
        <v>706</v>
      </c>
      <c r="E1423" s="547" t="s">
        <v>136</v>
      </c>
      <c r="F1423" s="456">
        <v>190000000</v>
      </c>
      <c r="G1423" s="457">
        <v>190000000</v>
      </c>
      <c r="H1423" s="456">
        <v>0</v>
      </c>
      <c r="I1423" s="456">
        <v>0</v>
      </c>
      <c r="J1423" s="457">
        <v>0</v>
      </c>
      <c r="K1423" s="456">
        <v>0</v>
      </c>
      <c r="L1423" s="456">
        <v>0</v>
      </c>
      <c r="M1423" s="456">
        <v>0</v>
      </c>
      <c r="N1423" s="456">
        <v>0</v>
      </c>
      <c r="O1423" s="379"/>
      <c r="XFD1423" s="170"/>
    </row>
    <row r="1424" spans="2:15 16384:16384" ht="12.75" customHeight="1" x14ac:dyDescent="0.2">
      <c r="B1424" s="655"/>
      <c r="C1424" s="646"/>
      <c r="D1424" s="646" t="s">
        <v>706</v>
      </c>
      <c r="E1424" s="547" t="s">
        <v>125</v>
      </c>
      <c r="F1424" s="456">
        <v>152649</v>
      </c>
      <c r="G1424" s="457">
        <v>152594</v>
      </c>
      <c r="H1424" s="456">
        <v>55</v>
      </c>
      <c r="I1424" s="456">
        <v>0</v>
      </c>
      <c r="J1424" s="457">
        <v>55</v>
      </c>
      <c r="K1424" s="456">
        <v>0</v>
      </c>
      <c r="L1424" s="456">
        <v>0</v>
      </c>
      <c r="M1424" s="456">
        <v>0</v>
      </c>
      <c r="N1424" s="456">
        <v>55</v>
      </c>
      <c r="O1424" s="379"/>
      <c r="XFD1424" s="170"/>
    </row>
    <row r="1425" spans="2:15 16384:16384" ht="12.75" hidden="1" customHeight="1" x14ac:dyDescent="0.2">
      <c r="B1425" s="655"/>
      <c r="C1425" s="646"/>
      <c r="D1425" s="646" t="s">
        <v>706</v>
      </c>
      <c r="E1425" s="547" t="s">
        <v>126</v>
      </c>
      <c r="F1425" s="456">
        <v>46492041</v>
      </c>
      <c r="G1425" s="457">
        <v>46492041</v>
      </c>
      <c r="H1425" s="456">
        <v>0</v>
      </c>
      <c r="I1425" s="456">
        <v>0</v>
      </c>
      <c r="J1425" s="457">
        <v>0</v>
      </c>
      <c r="K1425" s="456">
        <v>0</v>
      </c>
      <c r="L1425" s="456">
        <v>0</v>
      </c>
      <c r="M1425" s="456">
        <v>0</v>
      </c>
      <c r="N1425" s="456">
        <v>0</v>
      </c>
      <c r="O1425" s="379"/>
    </row>
    <row r="1426" spans="2:15 16384:16384" ht="12.75" hidden="1" customHeight="1" x14ac:dyDescent="0.2">
      <c r="B1426" s="655"/>
      <c r="C1426" s="646" t="s">
        <v>3445</v>
      </c>
      <c r="D1426" s="646" t="s">
        <v>3440</v>
      </c>
      <c r="E1426" s="547" t="s">
        <v>124</v>
      </c>
      <c r="F1426" s="456">
        <v>555199472</v>
      </c>
      <c r="G1426" s="457">
        <v>555199472</v>
      </c>
      <c r="H1426" s="456">
        <v>0</v>
      </c>
      <c r="I1426" s="456">
        <v>0</v>
      </c>
      <c r="J1426" s="457">
        <v>0</v>
      </c>
      <c r="K1426" s="456">
        <v>0</v>
      </c>
      <c r="L1426" s="456">
        <v>0</v>
      </c>
      <c r="M1426" s="456">
        <v>0</v>
      </c>
      <c r="N1426" s="456">
        <v>0</v>
      </c>
      <c r="O1426" s="379"/>
      <c r="XFD1426" s="170"/>
    </row>
    <row r="1427" spans="2:15 16384:16384" ht="12.75" hidden="1" customHeight="1" x14ac:dyDescent="0.2">
      <c r="B1427" s="655"/>
      <c r="C1427" s="646"/>
      <c r="D1427" s="646" t="s">
        <v>3440</v>
      </c>
      <c r="E1427" s="547" t="s">
        <v>126</v>
      </c>
      <c r="F1427" s="456">
        <v>66591700</v>
      </c>
      <c r="G1427" s="457">
        <v>66591700</v>
      </c>
      <c r="H1427" s="456">
        <v>0</v>
      </c>
      <c r="I1427" s="456">
        <v>0</v>
      </c>
      <c r="J1427" s="457">
        <v>0</v>
      </c>
      <c r="K1427" s="456">
        <v>0</v>
      </c>
      <c r="L1427" s="456">
        <v>0</v>
      </c>
      <c r="M1427" s="456">
        <v>0</v>
      </c>
      <c r="N1427" s="456">
        <v>0</v>
      </c>
      <c r="O1427" s="379"/>
      <c r="XFD1427" s="170"/>
    </row>
    <row r="1428" spans="2:15 16384:16384" ht="12.75" hidden="1" customHeight="1" x14ac:dyDescent="0.2">
      <c r="B1428" s="655"/>
      <c r="C1428" s="646" t="s">
        <v>3424</v>
      </c>
      <c r="D1428" s="646" t="s">
        <v>3425</v>
      </c>
      <c r="E1428" s="547" t="s">
        <v>124</v>
      </c>
      <c r="F1428" s="456">
        <v>516389726</v>
      </c>
      <c r="G1428" s="457">
        <v>516389726</v>
      </c>
      <c r="H1428" s="456">
        <v>0</v>
      </c>
      <c r="I1428" s="456">
        <v>0</v>
      </c>
      <c r="J1428" s="457">
        <v>0</v>
      </c>
      <c r="K1428" s="456">
        <v>0</v>
      </c>
      <c r="L1428" s="456">
        <v>0</v>
      </c>
      <c r="M1428" s="456">
        <v>0</v>
      </c>
      <c r="N1428" s="456">
        <v>0</v>
      </c>
      <c r="O1428" s="379"/>
      <c r="XFD1428" s="170"/>
    </row>
    <row r="1429" spans="2:15 16384:16384" ht="12.75" hidden="1" customHeight="1" x14ac:dyDescent="0.2">
      <c r="B1429" s="655"/>
      <c r="C1429" s="646"/>
      <c r="D1429" s="646" t="s">
        <v>3425</v>
      </c>
      <c r="E1429" s="547" t="s">
        <v>125</v>
      </c>
      <c r="F1429" s="456">
        <v>134171</v>
      </c>
      <c r="G1429" s="457">
        <v>134171</v>
      </c>
      <c r="H1429" s="456">
        <v>0</v>
      </c>
      <c r="I1429" s="456">
        <v>0</v>
      </c>
      <c r="J1429" s="457">
        <v>0</v>
      </c>
      <c r="K1429" s="456">
        <v>0</v>
      </c>
      <c r="L1429" s="456">
        <v>0</v>
      </c>
      <c r="M1429" s="456">
        <v>0</v>
      </c>
      <c r="N1429" s="456">
        <v>0</v>
      </c>
      <c r="O1429" s="379"/>
      <c r="XFD1429" s="170"/>
    </row>
    <row r="1430" spans="2:15 16384:16384" ht="12.75" hidden="1" customHeight="1" x14ac:dyDescent="0.2">
      <c r="B1430" s="655"/>
      <c r="C1430" s="646"/>
      <c r="D1430" s="646" t="s">
        <v>3425</v>
      </c>
      <c r="E1430" s="547" t="s">
        <v>126</v>
      </c>
      <c r="F1430" s="456">
        <v>66591700</v>
      </c>
      <c r="G1430" s="457">
        <v>66591700</v>
      </c>
      <c r="H1430" s="456">
        <v>0</v>
      </c>
      <c r="I1430" s="456">
        <v>0</v>
      </c>
      <c r="J1430" s="457">
        <v>0</v>
      </c>
      <c r="K1430" s="456">
        <v>0</v>
      </c>
      <c r="L1430" s="456">
        <v>0</v>
      </c>
      <c r="M1430" s="456">
        <v>0</v>
      </c>
      <c r="N1430" s="456">
        <v>0</v>
      </c>
      <c r="O1430" s="379"/>
    </row>
    <row r="1431" spans="2:15 16384:16384" ht="12.75" hidden="1" customHeight="1" x14ac:dyDescent="0.2">
      <c r="B1431" s="655"/>
      <c r="C1431" s="646" t="s">
        <v>3495</v>
      </c>
      <c r="D1431" s="646" t="s">
        <v>251</v>
      </c>
      <c r="E1431" s="547" t="s">
        <v>124</v>
      </c>
      <c r="F1431" s="456">
        <v>502715083</v>
      </c>
      <c r="G1431" s="457">
        <v>502715083</v>
      </c>
      <c r="H1431" s="456">
        <v>0</v>
      </c>
      <c r="I1431" s="456">
        <v>0</v>
      </c>
      <c r="J1431" s="457">
        <v>0</v>
      </c>
      <c r="K1431" s="456">
        <v>0</v>
      </c>
      <c r="L1431" s="456">
        <v>0</v>
      </c>
      <c r="M1431" s="456">
        <v>0</v>
      </c>
      <c r="N1431" s="456">
        <v>0</v>
      </c>
      <c r="O1431" s="379"/>
      <c r="XFD1431" s="170"/>
    </row>
    <row r="1432" spans="2:15 16384:16384" ht="12.75" hidden="1" customHeight="1" x14ac:dyDescent="0.2">
      <c r="B1432" s="655"/>
      <c r="C1432" s="646"/>
      <c r="D1432" s="646" t="s">
        <v>251</v>
      </c>
      <c r="E1432" s="547" t="s">
        <v>126</v>
      </c>
      <c r="F1432" s="456">
        <v>66621493</v>
      </c>
      <c r="G1432" s="457">
        <v>66621493</v>
      </c>
      <c r="H1432" s="456">
        <v>0</v>
      </c>
      <c r="I1432" s="456">
        <v>0</v>
      </c>
      <c r="J1432" s="457">
        <v>0</v>
      </c>
      <c r="K1432" s="456">
        <v>0</v>
      </c>
      <c r="L1432" s="456">
        <v>0</v>
      </c>
      <c r="M1432" s="456">
        <v>0</v>
      </c>
      <c r="N1432" s="456">
        <v>0</v>
      </c>
      <c r="O1432" s="379"/>
      <c r="XFD1432" s="170"/>
    </row>
    <row r="1433" spans="2:15 16384:16384" ht="12.75" hidden="1" customHeight="1" x14ac:dyDescent="0.2">
      <c r="B1433" s="655"/>
      <c r="C1433" s="646" t="s">
        <v>3146</v>
      </c>
      <c r="D1433" s="646" t="s">
        <v>3079</v>
      </c>
      <c r="E1433" s="547" t="s">
        <v>124</v>
      </c>
      <c r="F1433" s="456">
        <v>156650004</v>
      </c>
      <c r="G1433" s="457">
        <v>156650004</v>
      </c>
      <c r="H1433" s="456">
        <v>0</v>
      </c>
      <c r="I1433" s="456">
        <v>0</v>
      </c>
      <c r="J1433" s="457">
        <v>0</v>
      </c>
      <c r="K1433" s="456">
        <v>0</v>
      </c>
      <c r="L1433" s="456">
        <v>0</v>
      </c>
      <c r="M1433" s="456">
        <v>0</v>
      </c>
      <c r="N1433" s="456">
        <v>0</v>
      </c>
      <c r="O1433" s="379"/>
      <c r="XFD1433" s="170"/>
    </row>
    <row r="1434" spans="2:15 16384:16384" ht="12.75" hidden="1" customHeight="1" x14ac:dyDescent="0.2">
      <c r="B1434" s="655"/>
      <c r="C1434" s="646"/>
      <c r="D1434" s="646" t="s">
        <v>3079</v>
      </c>
      <c r="E1434" s="547" t="s">
        <v>136</v>
      </c>
      <c r="F1434" s="456">
        <v>364903081</v>
      </c>
      <c r="G1434" s="457">
        <v>364903081</v>
      </c>
      <c r="H1434" s="456">
        <v>0</v>
      </c>
      <c r="I1434" s="456">
        <v>0</v>
      </c>
      <c r="J1434" s="457">
        <v>0</v>
      </c>
      <c r="K1434" s="456">
        <v>0</v>
      </c>
      <c r="L1434" s="456">
        <v>0</v>
      </c>
      <c r="M1434" s="456">
        <v>0</v>
      </c>
      <c r="N1434" s="456">
        <v>0</v>
      </c>
      <c r="O1434" s="379"/>
    </row>
    <row r="1435" spans="2:15 16384:16384" ht="12.75" customHeight="1" x14ac:dyDescent="0.2">
      <c r="B1435" s="655"/>
      <c r="C1435" s="646"/>
      <c r="D1435" s="646" t="s">
        <v>3079</v>
      </c>
      <c r="E1435" s="731" t="s">
        <v>125</v>
      </c>
      <c r="F1435" s="732">
        <v>215709</v>
      </c>
      <c r="G1435" s="733">
        <v>0</v>
      </c>
      <c r="H1435" s="732">
        <v>215709</v>
      </c>
      <c r="I1435" s="732">
        <v>0</v>
      </c>
      <c r="J1435" s="733">
        <v>215709</v>
      </c>
      <c r="K1435" s="732">
        <v>0</v>
      </c>
      <c r="L1435" s="732">
        <v>0</v>
      </c>
      <c r="M1435" s="732">
        <v>0</v>
      </c>
      <c r="N1435" s="732">
        <v>215709</v>
      </c>
      <c r="O1435" s="379"/>
      <c r="XFD1435" s="170"/>
    </row>
    <row r="1436" spans="2:15 16384:16384" ht="12.75" hidden="1" customHeight="1" x14ac:dyDescent="0.2">
      <c r="B1436" s="655"/>
      <c r="C1436" s="646"/>
      <c r="D1436" s="646" t="s">
        <v>3079</v>
      </c>
      <c r="E1436" s="547" t="s">
        <v>130</v>
      </c>
      <c r="F1436" s="456">
        <v>820496</v>
      </c>
      <c r="G1436" s="457">
        <v>820496</v>
      </c>
      <c r="H1436" s="456">
        <v>0</v>
      </c>
      <c r="I1436" s="456">
        <v>0</v>
      </c>
      <c r="J1436" s="457">
        <v>0</v>
      </c>
      <c r="K1436" s="456">
        <v>0</v>
      </c>
      <c r="L1436" s="456">
        <v>0</v>
      </c>
      <c r="M1436" s="456">
        <v>0</v>
      </c>
      <c r="N1436" s="456">
        <v>0</v>
      </c>
      <c r="O1436" s="379"/>
      <c r="XFD1436" s="170"/>
    </row>
    <row r="1437" spans="2:15 16384:16384" ht="12.75" hidden="1" customHeight="1" x14ac:dyDescent="0.2">
      <c r="B1437" s="655"/>
      <c r="C1437" s="646" t="s">
        <v>3147</v>
      </c>
      <c r="D1437" s="646" t="s">
        <v>705</v>
      </c>
      <c r="E1437" s="547" t="s">
        <v>124</v>
      </c>
      <c r="F1437" s="456">
        <v>342845292</v>
      </c>
      <c r="G1437" s="457">
        <v>342845292</v>
      </c>
      <c r="H1437" s="456">
        <v>0</v>
      </c>
      <c r="I1437" s="456">
        <v>0</v>
      </c>
      <c r="J1437" s="457">
        <v>0</v>
      </c>
      <c r="K1437" s="456">
        <v>0</v>
      </c>
      <c r="L1437" s="456">
        <v>0</v>
      </c>
      <c r="M1437" s="456">
        <v>0</v>
      </c>
      <c r="N1437" s="456">
        <v>0</v>
      </c>
      <c r="O1437" s="379"/>
    </row>
    <row r="1438" spans="2:15 16384:16384" ht="12.75" hidden="1" customHeight="1" x14ac:dyDescent="0.2">
      <c r="B1438" s="655"/>
      <c r="C1438" s="646"/>
      <c r="D1438" s="646" t="s">
        <v>705</v>
      </c>
      <c r="E1438" s="547" t="s">
        <v>136</v>
      </c>
      <c r="F1438" s="456">
        <v>279752890</v>
      </c>
      <c r="G1438" s="457">
        <v>279752890</v>
      </c>
      <c r="H1438" s="456">
        <v>0</v>
      </c>
      <c r="I1438" s="456">
        <v>0</v>
      </c>
      <c r="J1438" s="457">
        <v>0</v>
      </c>
      <c r="K1438" s="456">
        <v>0</v>
      </c>
      <c r="L1438" s="456">
        <v>0</v>
      </c>
      <c r="M1438" s="456">
        <v>0</v>
      </c>
      <c r="N1438" s="456">
        <v>0</v>
      </c>
      <c r="O1438" s="379"/>
      <c r="XFD1438" s="170"/>
    </row>
    <row r="1439" spans="2:15 16384:16384" ht="12.75" hidden="1" customHeight="1" x14ac:dyDescent="0.2">
      <c r="B1439" s="655"/>
      <c r="C1439" s="646"/>
      <c r="D1439" s="646" t="s">
        <v>705</v>
      </c>
      <c r="E1439" s="547" t="s">
        <v>125</v>
      </c>
      <c r="F1439" s="456">
        <v>190231</v>
      </c>
      <c r="G1439" s="457">
        <v>190231</v>
      </c>
      <c r="H1439" s="456">
        <v>0</v>
      </c>
      <c r="I1439" s="456">
        <v>0</v>
      </c>
      <c r="J1439" s="457">
        <v>0</v>
      </c>
      <c r="K1439" s="456">
        <v>0</v>
      </c>
      <c r="L1439" s="456">
        <v>0</v>
      </c>
      <c r="M1439" s="456">
        <v>0</v>
      </c>
      <c r="N1439" s="456">
        <v>0</v>
      </c>
      <c r="O1439" s="379"/>
      <c r="XFD1439" s="170"/>
    </row>
    <row r="1440" spans="2:15 16384:16384" ht="12.75" hidden="1" customHeight="1" x14ac:dyDescent="0.2">
      <c r="B1440" s="655"/>
      <c r="C1440" s="646"/>
      <c r="D1440" s="646" t="s">
        <v>705</v>
      </c>
      <c r="E1440" s="547" t="s">
        <v>130</v>
      </c>
      <c r="F1440" s="456">
        <v>172119</v>
      </c>
      <c r="G1440" s="457">
        <v>172119</v>
      </c>
      <c r="H1440" s="456">
        <v>0</v>
      </c>
      <c r="I1440" s="456">
        <v>0</v>
      </c>
      <c r="J1440" s="457">
        <v>0</v>
      </c>
      <c r="K1440" s="456">
        <v>0</v>
      </c>
      <c r="L1440" s="456">
        <v>0</v>
      </c>
      <c r="M1440" s="456">
        <v>0</v>
      </c>
      <c r="N1440" s="456">
        <v>0</v>
      </c>
      <c r="O1440" s="379"/>
      <c r="XFD1440" s="170"/>
    </row>
    <row r="1441" spans="2:15 16384:16384" ht="12.75" hidden="1" customHeight="1" x14ac:dyDescent="0.2">
      <c r="B1441" s="655"/>
      <c r="C1441" s="646"/>
      <c r="D1441" s="646" t="s">
        <v>705</v>
      </c>
      <c r="E1441" s="547" t="s">
        <v>126</v>
      </c>
      <c r="F1441" s="456">
        <v>71061102</v>
      </c>
      <c r="G1441" s="457">
        <v>71061102</v>
      </c>
      <c r="H1441" s="456">
        <v>0</v>
      </c>
      <c r="I1441" s="456">
        <v>0</v>
      </c>
      <c r="J1441" s="457">
        <v>0</v>
      </c>
      <c r="K1441" s="456">
        <v>0</v>
      </c>
      <c r="L1441" s="456">
        <v>0</v>
      </c>
      <c r="M1441" s="456">
        <v>0</v>
      </c>
      <c r="N1441" s="456">
        <v>0</v>
      </c>
      <c r="O1441" s="379"/>
      <c r="XFD1441" s="170"/>
    </row>
    <row r="1442" spans="2:15 16384:16384" ht="12.75" hidden="1" customHeight="1" x14ac:dyDescent="0.2">
      <c r="B1442" s="655"/>
      <c r="C1442" s="646" t="s">
        <v>3148</v>
      </c>
      <c r="D1442" s="646" t="s">
        <v>3081</v>
      </c>
      <c r="E1442" s="547" t="s">
        <v>124</v>
      </c>
      <c r="F1442" s="456">
        <v>207879244</v>
      </c>
      <c r="G1442" s="457">
        <v>207879244</v>
      </c>
      <c r="H1442" s="456">
        <v>0</v>
      </c>
      <c r="I1442" s="456">
        <v>0</v>
      </c>
      <c r="J1442" s="457">
        <v>0</v>
      </c>
      <c r="K1442" s="456">
        <v>0</v>
      </c>
      <c r="L1442" s="456">
        <v>0</v>
      </c>
      <c r="M1442" s="456">
        <v>0</v>
      </c>
      <c r="N1442" s="456">
        <v>0</v>
      </c>
      <c r="O1442" s="379"/>
      <c r="XFD1442" s="170"/>
    </row>
    <row r="1443" spans="2:15 16384:16384" ht="12.75" hidden="1" customHeight="1" x14ac:dyDescent="0.2">
      <c r="B1443" s="655"/>
      <c r="C1443" s="646"/>
      <c r="D1443" s="646" t="s">
        <v>3081</v>
      </c>
      <c r="E1443" s="547" t="s">
        <v>136</v>
      </c>
      <c r="F1443" s="456">
        <v>250000000</v>
      </c>
      <c r="G1443" s="457">
        <v>250000000</v>
      </c>
      <c r="H1443" s="456">
        <v>0</v>
      </c>
      <c r="I1443" s="456">
        <v>0</v>
      </c>
      <c r="J1443" s="457">
        <v>0</v>
      </c>
      <c r="K1443" s="456">
        <v>0</v>
      </c>
      <c r="L1443" s="456">
        <v>0</v>
      </c>
      <c r="M1443" s="456">
        <v>0</v>
      </c>
      <c r="N1443" s="456">
        <v>0</v>
      </c>
      <c r="O1443" s="379"/>
      <c r="XFD1443" s="170"/>
    </row>
    <row r="1444" spans="2:15 16384:16384" ht="12.75" hidden="1" customHeight="1" x14ac:dyDescent="0.2">
      <c r="B1444" s="655"/>
      <c r="C1444" s="646"/>
      <c r="D1444" s="646" t="s">
        <v>3081</v>
      </c>
      <c r="E1444" s="547" t="s">
        <v>125</v>
      </c>
      <c r="F1444" s="456">
        <v>152953</v>
      </c>
      <c r="G1444" s="457">
        <v>152953</v>
      </c>
      <c r="H1444" s="456">
        <v>0</v>
      </c>
      <c r="I1444" s="456">
        <v>0</v>
      </c>
      <c r="J1444" s="457">
        <v>0</v>
      </c>
      <c r="K1444" s="456">
        <v>0</v>
      </c>
      <c r="L1444" s="456">
        <v>0</v>
      </c>
      <c r="M1444" s="456">
        <v>0</v>
      </c>
      <c r="N1444" s="456">
        <v>0</v>
      </c>
      <c r="O1444" s="379"/>
      <c r="XFD1444" s="170"/>
    </row>
    <row r="1445" spans="2:15 16384:16384" ht="12.75" hidden="1" customHeight="1" x14ac:dyDescent="0.2">
      <c r="B1445" s="655"/>
      <c r="C1445" s="646"/>
      <c r="D1445" s="646" t="s">
        <v>3081</v>
      </c>
      <c r="E1445" s="547" t="s">
        <v>126</v>
      </c>
      <c r="F1445" s="456">
        <v>55744302</v>
      </c>
      <c r="G1445" s="457">
        <v>55744302</v>
      </c>
      <c r="H1445" s="456">
        <v>0</v>
      </c>
      <c r="I1445" s="456">
        <v>0</v>
      </c>
      <c r="J1445" s="457">
        <v>0</v>
      </c>
      <c r="K1445" s="456">
        <v>0</v>
      </c>
      <c r="L1445" s="456">
        <v>0</v>
      </c>
      <c r="M1445" s="456">
        <v>0</v>
      </c>
      <c r="N1445" s="456">
        <v>0</v>
      </c>
      <c r="O1445" s="379"/>
      <c r="XFD1445" s="170"/>
    </row>
    <row r="1446" spans="2:15 16384:16384" ht="12.75" hidden="1" customHeight="1" x14ac:dyDescent="0.2">
      <c r="B1446" s="655"/>
      <c r="C1446" s="646" t="s">
        <v>3149</v>
      </c>
      <c r="D1446" s="646" t="s">
        <v>3426</v>
      </c>
      <c r="E1446" s="547" t="s">
        <v>124</v>
      </c>
      <c r="F1446" s="456">
        <v>137000000</v>
      </c>
      <c r="G1446" s="457">
        <v>137000000</v>
      </c>
      <c r="H1446" s="456">
        <v>0</v>
      </c>
      <c r="I1446" s="456">
        <v>0</v>
      </c>
      <c r="J1446" s="457">
        <v>0</v>
      </c>
      <c r="K1446" s="456">
        <v>0</v>
      </c>
      <c r="L1446" s="456">
        <v>0</v>
      </c>
      <c r="M1446" s="456">
        <v>0</v>
      </c>
      <c r="N1446" s="456">
        <v>0</v>
      </c>
      <c r="O1446" s="379"/>
      <c r="XFD1446" s="170"/>
    </row>
    <row r="1447" spans="2:15 16384:16384" ht="12.75" hidden="1" customHeight="1" x14ac:dyDescent="0.2">
      <c r="B1447" s="655"/>
      <c r="C1447" s="646"/>
      <c r="D1447" s="646" t="s">
        <v>3426</v>
      </c>
      <c r="E1447" s="547" t="s">
        <v>136</v>
      </c>
      <c r="F1447" s="456">
        <v>319524795</v>
      </c>
      <c r="G1447" s="457">
        <v>319524795</v>
      </c>
      <c r="H1447" s="456">
        <v>0</v>
      </c>
      <c r="I1447" s="456">
        <v>0</v>
      </c>
      <c r="J1447" s="457">
        <v>0</v>
      </c>
      <c r="K1447" s="456">
        <v>0</v>
      </c>
      <c r="L1447" s="456">
        <v>0</v>
      </c>
      <c r="M1447" s="456">
        <v>0</v>
      </c>
      <c r="N1447" s="456">
        <v>0</v>
      </c>
      <c r="O1447" s="379"/>
      <c r="XFD1447" s="170"/>
    </row>
    <row r="1448" spans="2:15 16384:16384" ht="12.75" hidden="1" customHeight="1" x14ac:dyDescent="0.2">
      <c r="B1448" s="655"/>
      <c r="C1448" s="646"/>
      <c r="D1448" s="646" t="s">
        <v>3426</v>
      </c>
      <c r="E1448" s="547" t="s">
        <v>125</v>
      </c>
      <c r="F1448" s="456">
        <v>104304</v>
      </c>
      <c r="G1448" s="457">
        <v>104304</v>
      </c>
      <c r="H1448" s="456">
        <v>0</v>
      </c>
      <c r="I1448" s="456">
        <v>0</v>
      </c>
      <c r="J1448" s="457">
        <v>0</v>
      </c>
      <c r="K1448" s="456">
        <v>0</v>
      </c>
      <c r="L1448" s="456">
        <v>0</v>
      </c>
      <c r="M1448" s="456">
        <v>0</v>
      </c>
      <c r="N1448" s="456">
        <v>0</v>
      </c>
      <c r="O1448" s="379"/>
      <c r="XFD1448" s="170"/>
    </row>
    <row r="1449" spans="2:15 16384:16384" ht="12.75" hidden="1" customHeight="1" x14ac:dyDescent="0.2">
      <c r="B1449" s="655"/>
      <c r="C1449" s="646" t="s">
        <v>3150</v>
      </c>
      <c r="D1449" s="646" t="s">
        <v>709</v>
      </c>
      <c r="E1449" s="547" t="s">
        <v>124</v>
      </c>
      <c r="F1449" s="456">
        <v>194712616</v>
      </c>
      <c r="G1449" s="457">
        <v>194712616</v>
      </c>
      <c r="H1449" s="456">
        <v>0</v>
      </c>
      <c r="I1449" s="456">
        <v>0</v>
      </c>
      <c r="J1449" s="457">
        <v>0</v>
      </c>
      <c r="K1449" s="456">
        <v>0</v>
      </c>
      <c r="L1449" s="456">
        <v>0</v>
      </c>
      <c r="M1449" s="456">
        <v>0</v>
      </c>
      <c r="N1449" s="456">
        <v>0</v>
      </c>
      <c r="O1449" s="379"/>
      <c r="XFD1449" s="170"/>
    </row>
    <row r="1450" spans="2:15 16384:16384" ht="12.75" hidden="1" customHeight="1" x14ac:dyDescent="0.2">
      <c r="B1450" s="655"/>
      <c r="C1450" s="646"/>
      <c r="D1450" s="646" t="s">
        <v>709</v>
      </c>
      <c r="E1450" s="547" t="s">
        <v>136</v>
      </c>
      <c r="F1450" s="456">
        <v>250000000</v>
      </c>
      <c r="G1450" s="457">
        <v>250000000</v>
      </c>
      <c r="H1450" s="456">
        <v>0</v>
      </c>
      <c r="I1450" s="456">
        <v>0</v>
      </c>
      <c r="J1450" s="457">
        <v>0</v>
      </c>
      <c r="K1450" s="456">
        <v>0</v>
      </c>
      <c r="L1450" s="456">
        <v>0</v>
      </c>
      <c r="M1450" s="456">
        <v>0</v>
      </c>
      <c r="N1450" s="456">
        <v>0</v>
      </c>
      <c r="O1450" s="379"/>
      <c r="XFD1450" s="170"/>
    </row>
    <row r="1451" spans="2:15 16384:16384" ht="12.75" hidden="1" customHeight="1" x14ac:dyDescent="0.2">
      <c r="B1451" s="655"/>
      <c r="C1451" s="646"/>
      <c r="D1451" s="646" t="s">
        <v>709</v>
      </c>
      <c r="E1451" s="547" t="s">
        <v>125</v>
      </c>
      <c r="F1451" s="456">
        <v>219188</v>
      </c>
      <c r="G1451" s="457">
        <v>219188</v>
      </c>
      <c r="H1451" s="456">
        <v>0</v>
      </c>
      <c r="I1451" s="456">
        <v>0</v>
      </c>
      <c r="J1451" s="457">
        <v>0</v>
      </c>
      <c r="K1451" s="456">
        <v>0</v>
      </c>
      <c r="L1451" s="456">
        <v>0</v>
      </c>
      <c r="M1451" s="456">
        <v>0</v>
      </c>
      <c r="N1451" s="456">
        <v>0</v>
      </c>
      <c r="O1451" s="379"/>
    </row>
    <row r="1452" spans="2:15 16384:16384" ht="12.75" hidden="1" customHeight="1" x14ac:dyDescent="0.2">
      <c r="B1452" s="655"/>
      <c r="C1452" s="646" t="s">
        <v>3151</v>
      </c>
      <c r="D1452" s="646" t="s">
        <v>708</v>
      </c>
      <c r="E1452" s="547" t="s">
        <v>124</v>
      </c>
      <c r="F1452" s="456">
        <v>469456229</v>
      </c>
      <c r="G1452" s="457">
        <v>469456229</v>
      </c>
      <c r="H1452" s="456">
        <v>0</v>
      </c>
      <c r="I1452" s="456">
        <v>0</v>
      </c>
      <c r="J1452" s="457">
        <v>0</v>
      </c>
      <c r="K1452" s="456">
        <v>0</v>
      </c>
      <c r="L1452" s="456">
        <v>0</v>
      </c>
      <c r="M1452" s="456">
        <v>0</v>
      </c>
      <c r="N1452" s="456">
        <v>0</v>
      </c>
      <c r="O1452" s="379"/>
      <c r="XFD1452" s="170"/>
    </row>
    <row r="1453" spans="2:15 16384:16384" ht="12.75" hidden="1" customHeight="1" x14ac:dyDescent="0.2">
      <c r="B1453" s="655"/>
      <c r="C1453" s="646"/>
      <c r="D1453" s="646" t="s">
        <v>708</v>
      </c>
      <c r="E1453" s="547" t="s">
        <v>125</v>
      </c>
      <c r="F1453" s="456">
        <v>179653</v>
      </c>
      <c r="G1453" s="457">
        <v>179653</v>
      </c>
      <c r="H1453" s="456">
        <v>0</v>
      </c>
      <c r="I1453" s="456">
        <v>0</v>
      </c>
      <c r="J1453" s="457">
        <v>0</v>
      </c>
      <c r="K1453" s="456">
        <v>0</v>
      </c>
      <c r="L1453" s="456">
        <v>0</v>
      </c>
      <c r="M1453" s="456">
        <v>0</v>
      </c>
      <c r="N1453" s="456">
        <v>0</v>
      </c>
      <c r="O1453" s="379"/>
      <c r="XFD1453" s="170"/>
    </row>
    <row r="1454" spans="2:15 16384:16384" ht="12.75" hidden="1" customHeight="1" x14ac:dyDescent="0.2">
      <c r="B1454" s="655"/>
      <c r="C1454" s="646"/>
      <c r="D1454" s="646" t="s">
        <v>708</v>
      </c>
      <c r="E1454" s="547" t="s">
        <v>126</v>
      </c>
      <c r="F1454" s="456">
        <v>63384447</v>
      </c>
      <c r="G1454" s="457">
        <v>63384447</v>
      </c>
      <c r="H1454" s="456">
        <v>0</v>
      </c>
      <c r="I1454" s="456">
        <v>0</v>
      </c>
      <c r="J1454" s="457">
        <v>0</v>
      </c>
      <c r="K1454" s="456">
        <v>0</v>
      </c>
      <c r="L1454" s="456">
        <v>0</v>
      </c>
      <c r="M1454" s="456">
        <v>0</v>
      </c>
      <c r="N1454" s="456">
        <v>0</v>
      </c>
      <c r="O1454" s="379"/>
    </row>
    <row r="1455" spans="2:15 16384:16384" ht="12.75" hidden="1" customHeight="1" x14ac:dyDescent="0.2">
      <c r="B1455" s="655"/>
      <c r="C1455" s="646" t="s">
        <v>3152</v>
      </c>
      <c r="D1455" s="646" t="s">
        <v>707</v>
      </c>
      <c r="E1455" s="547" t="s">
        <v>124</v>
      </c>
      <c r="F1455" s="456">
        <v>566585337</v>
      </c>
      <c r="G1455" s="457">
        <v>566585337</v>
      </c>
      <c r="H1455" s="456">
        <v>0</v>
      </c>
      <c r="I1455" s="456">
        <v>0</v>
      </c>
      <c r="J1455" s="457">
        <v>0</v>
      </c>
      <c r="K1455" s="456">
        <v>0</v>
      </c>
      <c r="L1455" s="456">
        <v>0</v>
      </c>
      <c r="M1455" s="456">
        <v>0</v>
      </c>
      <c r="N1455" s="456">
        <v>0</v>
      </c>
      <c r="O1455" s="379"/>
      <c r="XFD1455" s="170"/>
    </row>
    <row r="1456" spans="2:15 16384:16384" ht="12.75" hidden="1" customHeight="1" x14ac:dyDescent="0.2">
      <c r="B1456" s="655"/>
      <c r="C1456" s="646"/>
      <c r="D1456" s="646" t="s">
        <v>707</v>
      </c>
      <c r="E1456" s="547" t="s">
        <v>125</v>
      </c>
      <c r="F1456" s="456">
        <v>195231</v>
      </c>
      <c r="G1456" s="457">
        <v>195231</v>
      </c>
      <c r="H1456" s="456">
        <v>0</v>
      </c>
      <c r="I1456" s="456">
        <v>0</v>
      </c>
      <c r="J1456" s="457">
        <v>0</v>
      </c>
      <c r="K1456" s="456">
        <v>0</v>
      </c>
      <c r="L1456" s="456">
        <v>0</v>
      </c>
      <c r="M1456" s="456">
        <v>0</v>
      </c>
      <c r="N1456" s="456">
        <v>0</v>
      </c>
      <c r="O1456" s="379"/>
      <c r="XFD1456" s="170"/>
    </row>
    <row r="1457" spans="2:15 16384:16384" ht="12.75" hidden="1" customHeight="1" x14ac:dyDescent="0.2">
      <c r="B1457" s="655"/>
      <c r="C1457" s="646"/>
      <c r="D1457" s="646" t="s">
        <v>707</v>
      </c>
      <c r="E1457" s="547" t="s">
        <v>130</v>
      </c>
      <c r="F1457" s="456">
        <v>1994414</v>
      </c>
      <c r="G1457" s="457">
        <v>1994414</v>
      </c>
      <c r="H1457" s="456">
        <v>0</v>
      </c>
      <c r="I1457" s="456">
        <v>0</v>
      </c>
      <c r="J1457" s="457">
        <v>0</v>
      </c>
      <c r="K1457" s="456">
        <v>0</v>
      </c>
      <c r="L1457" s="456">
        <v>0</v>
      </c>
      <c r="M1457" s="456">
        <v>0</v>
      </c>
      <c r="N1457" s="456">
        <v>0</v>
      </c>
      <c r="O1457" s="379"/>
      <c r="XFD1457" s="170"/>
    </row>
    <row r="1458" spans="2:15 16384:16384" ht="12.75" hidden="1" customHeight="1" x14ac:dyDescent="0.2">
      <c r="B1458" s="655"/>
      <c r="C1458" s="646"/>
      <c r="D1458" s="646" t="s">
        <v>707</v>
      </c>
      <c r="E1458" s="547" t="s">
        <v>126</v>
      </c>
      <c r="F1458" s="456">
        <v>66621493</v>
      </c>
      <c r="G1458" s="457">
        <v>66621493</v>
      </c>
      <c r="H1458" s="456">
        <v>0</v>
      </c>
      <c r="I1458" s="456">
        <v>0</v>
      </c>
      <c r="J1458" s="457">
        <v>0</v>
      </c>
      <c r="K1458" s="456">
        <v>0</v>
      </c>
      <c r="L1458" s="456">
        <v>0</v>
      </c>
      <c r="M1458" s="456">
        <v>0</v>
      </c>
      <c r="N1458" s="456">
        <v>0</v>
      </c>
      <c r="O1458" s="379"/>
    </row>
    <row r="1459" spans="2:15 16384:16384" ht="12.75" hidden="1" customHeight="1" x14ac:dyDescent="0.2">
      <c r="B1459" s="655"/>
      <c r="C1459" s="646" t="s">
        <v>3153</v>
      </c>
      <c r="D1459" s="646" t="s">
        <v>2997</v>
      </c>
      <c r="E1459" s="547" t="s">
        <v>124</v>
      </c>
      <c r="F1459" s="456">
        <v>564486559</v>
      </c>
      <c r="G1459" s="457">
        <v>564486559</v>
      </c>
      <c r="H1459" s="456">
        <v>0</v>
      </c>
      <c r="I1459" s="456">
        <v>0</v>
      </c>
      <c r="J1459" s="457">
        <v>0</v>
      </c>
      <c r="K1459" s="456">
        <v>0</v>
      </c>
      <c r="L1459" s="456">
        <v>0</v>
      </c>
      <c r="M1459" s="456">
        <v>0</v>
      </c>
      <c r="N1459" s="456">
        <v>0</v>
      </c>
      <c r="O1459" s="379"/>
      <c r="XFD1459" s="170"/>
    </row>
    <row r="1460" spans="2:15 16384:16384" ht="12.75" customHeight="1" x14ac:dyDescent="0.2">
      <c r="B1460" s="655"/>
      <c r="C1460" s="646"/>
      <c r="D1460" s="646" t="s">
        <v>2997</v>
      </c>
      <c r="E1460" s="731" t="s">
        <v>125</v>
      </c>
      <c r="F1460" s="732">
        <v>147747</v>
      </c>
      <c r="G1460" s="733">
        <v>0</v>
      </c>
      <c r="H1460" s="732">
        <v>147747</v>
      </c>
      <c r="I1460" s="732">
        <v>0</v>
      </c>
      <c r="J1460" s="733">
        <v>147747</v>
      </c>
      <c r="K1460" s="732">
        <v>0</v>
      </c>
      <c r="L1460" s="732">
        <v>0</v>
      </c>
      <c r="M1460" s="732">
        <v>0</v>
      </c>
      <c r="N1460" s="732">
        <v>147747</v>
      </c>
      <c r="O1460" s="379"/>
      <c r="XFD1460" s="170"/>
    </row>
    <row r="1461" spans="2:15 16384:16384" ht="12.75" hidden="1" customHeight="1" x14ac:dyDescent="0.2">
      <c r="B1461" s="655"/>
      <c r="C1461" s="646"/>
      <c r="D1461" s="646" t="s">
        <v>2997</v>
      </c>
      <c r="E1461" s="547" t="s">
        <v>139</v>
      </c>
      <c r="F1461" s="456">
        <v>5874852</v>
      </c>
      <c r="G1461" s="457">
        <v>5874852</v>
      </c>
      <c r="H1461" s="456">
        <v>0</v>
      </c>
      <c r="I1461" s="456">
        <v>0</v>
      </c>
      <c r="J1461" s="457">
        <v>0</v>
      </c>
      <c r="K1461" s="456">
        <v>0</v>
      </c>
      <c r="L1461" s="456">
        <v>0</v>
      </c>
      <c r="M1461" s="456">
        <v>0</v>
      </c>
      <c r="N1461" s="456">
        <v>0</v>
      </c>
      <c r="O1461" s="379"/>
      <c r="XFD1461" s="170"/>
    </row>
    <row r="1462" spans="2:15 16384:16384" ht="12.75" hidden="1" customHeight="1" x14ac:dyDescent="0.2">
      <c r="B1462" s="655"/>
      <c r="C1462" s="646"/>
      <c r="D1462" s="646" t="s">
        <v>2997</v>
      </c>
      <c r="E1462" s="547" t="s">
        <v>126</v>
      </c>
      <c r="F1462" s="456">
        <v>67638589</v>
      </c>
      <c r="G1462" s="457">
        <v>67638589</v>
      </c>
      <c r="H1462" s="456">
        <v>0</v>
      </c>
      <c r="I1462" s="456">
        <v>0</v>
      </c>
      <c r="J1462" s="457">
        <v>0</v>
      </c>
      <c r="K1462" s="456">
        <v>0</v>
      </c>
      <c r="L1462" s="456">
        <v>0</v>
      </c>
      <c r="M1462" s="456">
        <v>0</v>
      </c>
      <c r="N1462" s="456">
        <v>0</v>
      </c>
      <c r="O1462" s="379"/>
      <c r="XFD1462" s="170"/>
    </row>
    <row r="1463" spans="2:15 16384:16384" ht="12.75" hidden="1" customHeight="1" x14ac:dyDescent="0.2">
      <c r="B1463" s="655"/>
      <c r="C1463" s="646" t="s">
        <v>3154</v>
      </c>
      <c r="D1463" s="646" t="s">
        <v>3080</v>
      </c>
      <c r="E1463" s="547" t="s">
        <v>124</v>
      </c>
      <c r="F1463" s="456">
        <v>265719964</v>
      </c>
      <c r="G1463" s="457">
        <v>265719964</v>
      </c>
      <c r="H1463" s="456">
        <v>0</v>
      </c>
      <c r="I1463" s="456">
        <v>0</v>
      </c>
      <c r="J1463" s="457">
        <v>0</v>
      </c>
      <c r="K1463" s="456">
        <v>0</v>
      </c>
      <c r="L1463" s="456">
        <v>0</v>
      </c>
      <c r="M1463" s="456">
        <v>0</v>
      </c>
      <c r="N1463" s="456">
        <v>0</v>
      </c>
      <c r="O1463" s="379"/>
      <c r="XFD1463" s="170"/>
    </row>
    <row r="1464" spans="2:15 16384:16384" ht="12.75" hidden="1" customHeight="1" x14ac:dyDescent="0.2">
      <c r="B1464" s="655"/>
      <c r="C1464" s="646"/>
      <c r="D1464" s="646" t="s">
        <v>3080</v>
      </c>
      <c r="E1464" s="547" t="s">
        <v>136</v>
      </c>
      <c r="F1464" s="456">
        <v>280000000</v>
      </c>
      <c r="G1464" s="457">
        <v>280000000</v>
      </c>
      <c r="H1464" s="456">
        <v>0</v>
      </c>
      <c r="I1464" s="456">
        <v>0</v>
      </c>
      <c r="J1464" s="457">
        <v>0</v>
      </c>
      <c r="K1464" s="456">
        <v>0</v>
      </c>
      <c r="L1464" s="456">
        <v>0</v>
      </c>
      <c r="M1464" s="456">
        <v>0</v>
      </c>
      <c r="N1464" s="456">
        <v>0</v>
      </c>
      <c r="O1464" s="379"/>
    </row>
    <row r="1465" spans="2:15 16384:16384" ht="12.75" hidden="1" customHeight="1" x14ac:dyDescent="0.2">
      <c r="B1465" s="655"/>
      <c r="C1465" s="646"/>
      <c r="D1465" s="646" t="s">
        <v>3080</v>
      </c>
      <c r="E1465" s="547" t="s">
        <v>125</v>
      </c>
      <c r="F1465" s="456">
        <v>144833</v>
      </c>
      <c r="G1465" s="457">
        <v>144833</v>
      </c>
      <c r="H1465" s="456">
        <v>0</v>
      </c>
      <c r="I1465" s="456">
        <v>0</v>
      </c>
      <c r="J1465" s="457">
        <v>0</v>
      </c>
      <c r="K1465" s="456">
        <v>0</v>
      </c>
      <c r="L1465" s="456">
        <v>0</v>
      </c>
      <c r="M1465" s="456">
        <v>0</v>
      </c>
      <c r="N1465" s="456">
        <v>0</v>
      </c>
      <c r="O1465" s="379"/>
      <c r="XFD1465" s="170"/>
    </row>
    <row r="1466" spans="2:15 16384:16384" ht="12.75" hidden="1" customHeight="1" x14ac:dyDescent="0.2">
      <c r="B1466" s="655"/>
      <c r="C1466" s="646" t="s">
        <v>3155</v>
      </c>
      <c r="D1466" s="646" t="s">
        <v>2999</v>
      </c>
      <c r="E1466" s="547" t="s">
        <v>124</v>
      </c>
      <c r="F1466" s="456">
        <v>115856696</v>
      </c>
      <c r="G1466" s="457">
        <v>115856696</v>
      </c>
      <c r="H1466" s="456">
        <v>0</v>
      </c>
      <c r="I1466" s="456">
        <v>0</v>
      </c>
      <c r="J1466" s="457">
        <v>0</v>
      </c>
      <c r="K1466" s="456">
        <v>0</v>
      </c>
      <c r="L1466" s="456">
        <v>0</v>
      </c>
      <c r="M1466" s="456">
        <v>0</v>
      </c>
      <c r="N1466" s="456">
        <v>0</v>
      </c>
      <c r="O1466" s="379"/>
      <c r="XFD1466" s="170"/>
    </row>
    <row r="1467" spans="2:15 16384:16384" ht="12.75" hidden="1" customHeight="1" x14ac:dyDescent="0.2">
      <c r="B1467" s="655"/>
      <c r="C1467" s="646"/>
      <c r="D1467" s="646" t="s">
        <v>2999</v>
      </c>
      <c r="E1467" s="547" t="s">
        <v>136</v>
      </c>
      <c r="F1467" s="456">
        <v>258970320</v>
      </c>
      <c r="G1467" s="457">
        <v>258970320</v>
      </c>
      <c r="H1467" s="456">
        <v>0</v>
      </c>
      <c r="I1467" s="456">
        <v>0</v>
      </c>
      <c r="J1467" s="457">
        <v>0</v>
      </c>
      <c r="K1467" s="456">
        <v>0</v>
      </c>
      <c r="L1467" s="456">
        <v>0</v>
      </c>
      <c r="M1467" s="456">
        <v>0</v>
      </c>
      <c r="N1467" s="456">
        <v>0</v>
      </c>
      <c r="O1467" s="379"/>
    </row>
    <row r="1468" spans="2:15 16384:16384" ht="12.75" hidden="1" customHeight="1" x14ac:dyDescent="0.2">
      <c r="B1468" s="655"/>
      <c r="C1468" s="646"/>
      <c r="D1468" s="646" t="s">
        <v>2999</v>
      </c>
      <c r="E1468" s="547" t="s">
        <v>125</v>
      </c>
      <c r="F1468" s="456">
        <v>138877</v>
      </c>
      <c r="G1468" s="457">
        <v>138877</v>
      </c>
      <c r="H1468" s="456">
        <v>0</v>
      </c>
      <c r="I1468" s="456">
        <v>0</v>
      </c>
      <c r="J1468" s="457">
        <v>0</v>
      </c>
      <c r="K1468" s="456">
        <v>0</v>
      </c>
      <c r="L1468" s="456">
        <v>0</v>
      </c>
      <c r="M1468" s="456">
        <v>0</v>
      </c>
      <c r="N1468" s="456">
        <v>0</v>
      </c>
      <c r="O1468" s="379"/>
      <c r="XFD1468" s="170"/>
    </row>
    <row r="1469" spans="2:15 16384:16384" ht="12.75" hidden="1" customHeight="1" x14ac:dyDescent="0.2">
      <c r="B1469" s="655"/>
      <c r="C1469" s="646"/>
      <c r="D1469" s="646" t="s">
        <v>2999</v>
      </c>
      <c r="E1469" s="547" t="s">
        <v>126</v>
      </c>
      <c r="F1469" s="456">
        <v>51504069</v>
      </c>
      <c r="G1469" s="457">
        <v>51504069</v>
      </c>
      <c r="H1469" s="456">
        <v>0</v>
      </c>
      <c r="I1469" s="456">
        <v>0</v>
      </c>
      <c r="J1469" s="457">
        <v>0</v>
      </c>
      <c r="K1469" s="456">
        <v>0</v>
      </c>
      <c r="L1469" s="456">
        <v>0</v>
      </c>
      <c r="M1469" s="456">
        <v>0</v>
      </c>
      <c r="N1469" s="456">
        <v>0</v>
      </c>
      <c r="O1469" s="379"/>
      <c r="XFD1469" s="170"/>
    </row>
    <row r="1470" spans="2:15 16384:16384" ht="12.75" hidden="1" customHeight="1" x14ac:dyDescent="0.2">
      <c r="B1470" s="655"/>
      <c r="C1470" s="646" t="s">
        <v>3156</v>
      </c>
      <c r="D1470" s="646" t="s">
        <v>3402</v>
      </c>
      <c r="E1470" s="547" t="s">
        <v>124</v>
      </c>
      <c r="F1470" s="456">
        <v>115373785</v>
      </c>
      <c r="G1470" s="457">
        <v>115373785</v>
      </c>
      <c r="H1470" s="456">
        <v>0</v>
      </c>
      <c r="I1470" s="456">
        <v>0</v>
      </c>
      <c r="J1470" s="457">
        <v>0</v>
      </c>
      <c r="K1470" s="456">
        <v>0</v>
      </c>
      <c r="L1470" s="456">
        <v>0</v>
      </c>
      <c r="M1470" s="456">
        <v>0</v>
      </c>
      <c r="N1470" s="456">
        <v>0</v>
      </c>
      <c r="O1470" s="379"/>
      <c r="XFD1470" s="170"/>
    </row>
    <row r="1471" spans="2:15 16384:16384" ht="12.75" hidden="1" customHeight="1" x14ac:dyDescent="0.2">
      <c r="B1471" s="655"/>
      <c r="C1471" s="646"/>
      <c r="D1471" s="646" t="s">
        <v>3402</v>
      </c>
      <c r="E1471" s="547" t="s">
        <v>136</v>
      </c>
      <c r="F1471" s="456">
        <v>261965984</v>
      </c>
      <c r="G1471" s="457">
        <v>261965984</v>
      </c>
      <c r="H1471" s="456">
        <v>0</v>
      </c>
      <c r="I1471" s="456">
        <v>0</v>
      </c>
      <c r="J1471" s="457">
        <v>0</v>
      </c>
      <c r="K1471" s="456">
        <v>0</v>
      </c>
      <c r="L1471" s="456">
        <v>0</v>
      </c>
      <c r="M1471" s="456">
        <v>0</v>
      </c>
      <c r="N1471" s="456">
        <v>0</v>
      </c>
      <c r="O1471" s="379"/>
    </row>
    <row r="1472" spans="2:15 16384:16384" ht="12.75" hidden="1" customHeight="1" x14ac:dyDescent="0.2">
      <c r="B1472" s="655"/>
      <c r="C1472" s="646"/>
      <c r="D1472" s="646" t="s">
        <v>3402</v>
      </c>
      <c r="E1472" s="547" t="s">
        <v>125</v>
      </c>
      <c r="F1472" s="456">
        <v>130827</v>
      </c>
      <c r="G1472" s="457">
        <v>130827</v>
      </c>
      <c r="H1472" s="456">
        <v>0</v>
      </c>
      <c r="I1472" s="456">
        <v>0</v>
      </c>
      <c r="J1472" s="457">
        <v>0</v>
      </c>
      <c r="K1472" s="456">
        <v>0</v>
      </c>
      <c r="L1472" s="456">
        <v>0</v>
      </c>
      <c r="M1472" s="456">
        <v>0</v>
      </c>
      <c r="N1472" s="456">
        <v>0</v>
      </c>
      <c r="O1472" s="379"/>
      <c r="XFD1472" s="170"/>
    </row>
    <row r="1473" spans="2:15 16384:16384" ht="12.75" hidden="1" customHeight="1" x14ac:dyDescent="0.2">
      <c r="B1473" s="655"/>
      <c r="C1473" s="646"/>
      <c r="D1473" s="646" t="s">
        <v>3402</v>
      </c>
      <c r="E1473" s="547" t="s">
        <v>126</v>
      </c>
      <c r="F1473" s="456">
        <v>48588744</v>
      </c>
      <c r="G1473" s="457">
        <v>48588744</v>
      </c>
      <c r="H1473" s="456">
        <v>0</v>
      </c>
      <c r="I1473" s="456">
        <v>0</v>
      </c>
      <c r="J1473" s="457">
        <v>0</v>
      </c>
      <c r="K1473" s="456">
        <v>0</v>
      </c>
      <c r="L1473" s="456">
        <v>0</v>
      </c>
      <c r="M1473" s="456">
        <v>0</v>
      </c>
      <c r="N1473" s="456">
        <v>0</v>
      </c>
      <c r="O1473" s="379"/>
      <c r="XFD1473" s="170"/>
    </row>
    <row r="1474" spans="2:15 16384:16384" ht="12.75" hidden="1" customHeight="1" x14ac:dyDescent="0.2">
      <c r="B1474" s="655"/>
      <c r="C1474" s="646" t="s">
        <v>3427</v>
      </c>
      <c r="D1474" s="646" t="s">
        <v>3496</v>
      </c>
      <c r="E1474" s="547" t="s">
        <v>124</v>
      </c>
      <c r="F1474" s="456">
        <v>599668801</v>
      </c>
      <c r="G1474" s="457">
        <v>599668801</v>
      </c>
      <c r="H1474" s="456">
        <v>0</v>
      </c>
      <c r="I1474" s="456">
        <v>0</v>
      </c>
      <c r="J1474" s="457">
        <v>0</v>
      </c>
      <c r="K1474" s="456">
        <v>0</v>
      </c>
      <c r="L1474" s="456">
        <v>0</v>
      </c>
      <c r="M1474" s="456">
        <v>0</v>
      </c>
      <c r="N1474" s="456">
        <v>0</v>
      </c>
      <c r="O1474" s="379"/>
      <c r="XFD1474" s="170"/>
    </row>
    <row r="1475" spans="2:15 16384:16384" ht="12.75" hidden="1" customHeight="1" x14ac:dyDescent="0.2">
      <c r="B1475" s="655"/>
      <c r="C1475" s="646"/>
      <c r="D1475" s="646" t="s">
        <v>3496</v>
      </c>
      <c r="E1475" s="547" t="s">
        <v>125</v>
      </c>
      <c r="F1475" s="456">
        <v>126820</v>
      </c>
      <c r="G1475" s="457">
        <v>126820</v>
      </c>
      <c r="H1475" s="456">
        <v>0</v>
      </c>
      <c r="I1475" s="456">
        <v>0</v>
      </c>
      <c r="J1475" s="457">
        <v>0</v>
      </c>
      <c r="K1475" s="456">
        <v>0</v>
      </c>
      <c r="L1475" s="456">
        <v>0</v>
      </c>
      <c r="M1475" s="456">
        <v>0</v>
      </c>
      <c r="N1475" s="456">
        <v>0</v>
      </c>
      <c r="O1475" s="379"/>
    </row>
    <row r="1476" spans="2:15 16384:16384" ht="12.75" customHeight="1" x14ac:dyDescent="0.2">
      <c r="B1476" s="655"/>
      <c r="C1476" s="646" t="s">
        <v>3428</v>
      </c>
      <c r="D1476" s="646" t="s">
        <v>3429</v>
      </c>
      <c r="E1476" s="547" t="s">
        <v>124</v>
      </c>
      <c r="F1476" s="456">
        <v>198315429</v>
      </c>
      <c r="G1476" s="457">
        <v>53216203</v>
      </c>
      <c r="H1476" s="456">
        <v>145099226</v>
      </c>
      <c r="I1476" s="456">
        <v>145099226</v>
      </c>
      <c r="J1476" s="457">
        <v>0</v>
      </c>
      <c r="K1476" s="456">
        <v>0</v>
      </c>
      <c r="L1476" s="456">
        <v>0</v>
      </c>
      <c r="M1476" s="456">
        <v>0</v>
      </c>
      <c r="N1476" s="456">
        <v>0</v>
      </c>
      <c r="O1476" s="379"/>
      <c r="XFD1476" s="170"/>
    </row>
    <row r="1477" spans="2:15 16384:16384" ht="12.75" customHeight="1" x14ac:dyDescent="0.2">
      <c r="B1477" s="655"/>
      <c r="C1477" s="646"/>
      <c r="D1477" s="646" t="s">
        <v>3429</v>
      </c>
      <c r="E1477" s="547" t="s">
        <v>136</v>
      </c>
      <c r="F1477" s="456">
        <v>419866762</v>
      </c>
      <c r="G1477" s="457">
        <v>0</v>
      </c>
      <c r="H1477" s="456">
        <v>419866762</v>
      </c>
      <c r="I1477" s="456">
        <v>419866762</v>
      </c>
      <c r="J1477" s="457">
        <v>0</v>
      </c>
      <c r="K1477" s="456">
        <v>0</v>
      </c>
      <c r="L1477" s="456">
        <v>0</v>
      </c>
      <c r="M1477" s="456">
        <v>0</v>
      </c>
      <c r="N1477" s="456">
        <v>0</v>
      </c>
      <c r="O1477" s="379"/>
      <c r="XFD1477" s="170"/>
    </row>
    <row r="1478" spans="2:15 16384:16384" ht="12.75" customHeight="1" x14ac:dyDescent="0.2">
      <c r="B1478" s="655"/>
      <c r="C1478" s="646"/>
      <c r="D1478" s="646" t="s">
        <v>3429</v>
      </c>
      <c r="E1478" s="547" t="s">
        <v>126</v>
      </c>
      <c r="F1478" s="456">
        <v>66591700</v>
      </c>
      <c r="G1478" s="457">
        <v>5283797</v>
      </c>
      <c r="H1478" s="456">
        <v>61307903</v>
      </c>
      <c r="I1478" s="456">
        <v>61307903</v>
      </c>
      <c r="J1478" s="457">
        <v>0</v>
      </c>
      <c r="K1478" s="456">
        <v>0</v>
      </c>
      <c r="L1478" s="456">
        <v>0</v>
      </c>
      <c r="M1478" s="456">
        <v>0</v>
      </c>
      <c r="N1478" s="456">
        <v>0</v>
      </c>
      <c r="O1478" s="379"/>
      <c r="XFD1478" s="170"/>
    </row>
    <row r="1479" spans="2:15 16384:16384" ht="12.75" hidden="1" customHeight="1" x14ac:dyDescent="0.2">
      <c r="B1479" s="655"/>
      <c r="C1479" s="646" t="s">
        <v>3157</v>
      </c>
      <c r="D1479" s="646" t="s">
        <v>2998</v>
      </c>
      <c r="E1479" s="547" t="s">
        <v>124</v>
      </c>
      <c r="F1479" s="456">
        <v>155706946</v>
      </c>
      <c r="G1479" s="457">
        <v>155706946</v>
      </c>
      <c r="H1479" s="456">
        <v>0</v>
      </c>
      <c r="I1479" s="456">
        <v>0</v>
      </c>
      <c r="J1479" s="457">
        <v>0</v>
      </c>
      <c r="K1479" s="456">
        <v>0</v>
      </c>
      <c r="L1479" s="456">
        <v>0</v>
      </c>
      <c r="M1479" s="456">
        <v>0</v>
      </c>
      <c r="N1479" s="456">
        <v>0</v>
      </c>
      <c r="O1479" s="379"/>
      <c r="XFD1479" s="170"/>
    </row>
    <row r="1480" spans="2:15 16384:16384" ht="12.75" hidden="1" customHeight="1" x14ac:dyDescent="0.2">
      <c r="B1480" s="655"/>
      <c r="C1480" s="646"/>
      <c r="D1480" s="646" t="s">
        <v>2998</v>
      </c>
      <c r="E1480" s="547" t="s">
        <v>136</v>
      </c>
      <c r="F1480" s="456">
        <v>351640617</v>
      </c>
      <c r="G1480" s="457">
        <v>351640617</v>
      </c>
      <c r="H1480" s="456">
        <v>0</v>
      </c>
      <c r="I1480" s="456">
        <v>0</v>
      </c>
      <c r="J1480" s="457">
        <v>0</v>
      </c>
      <c r="K1480" s="456">
        <v>0</v>
      </c>
      <c r="L1480" s="456">
        <v>0</v>
      </c>
      <c r="M1480" s="456">
        <v>0</v>
      </c>
      <c r="N1480" s="456">
        <v>0</v>
      </c>
      <c r="O1480" s="379"/>
      <c r="XFD1480" s="170"/>
    </row>
    <row r="1481" spans="2:15 16384:16384" ht="12.75" hidden="1" customHeight="1" x14ac:dyDescent="0.2">
      <c r="B1481" s="655"/>
      <c r="C1481" s="646"/>
      <c r="D1481" s="646" t="s">
        <v>2998</v>
      </c>
      <c r="E1481" s="547" t="s">
        <v>125</v>
      </c>
      <c r="F1481" s="456">
        <v>192903</v>
      </c>
      <c r="G1481" s="457">
        <v>192903</v>
      </c>
      <c r="H1481" s="456">
        <v>0</v>
      </c>
      <c r="I1481" s="456">
        <v>0</v>
      </c>
      <c r="J1481" s="457">
        <v>0</v>
      </c>
      <c r="K1481" s="456">
        <v>0</v>
      </c>
      <c r="L1481" s="456">
        <v>0</v>
      </c>
      <c r="M1481" s="456">
        <v>0</v>
      </c>
      <c r="N1481" s="456">
        <v>0</v>
      </c>
      <c r="O1481" s="379"/>
    </row>
    <row r="1482" spans="2:15 16384:16384" ht="12.75" hidden="1" customHeight="1" x14ac:dyDescent="0.2">
      <c r="B1482" s="655"/>
      <c r="C1482" s="646"/>
      <c r="D1482" s="646" t="s">
        <v>2998</v>
      </c>
      <c r="E1482" s="547" t="s">
        <v>126</v>
      </c>
      <c r="F1482" s="456">
        <v>63412805</v>
      </c>
      <c r="G1482" s="457">
        <v>63412805</v>
      </c>
      <c r="H1482" s="456">
        <v>0</v>
      </c>
      <c r="I1482" s="456">
        <v>0</v>
      </c>
      <c r="J1482" s="457">
        <v>0</v>
      </c>
      <c r="K1482" s="456">
        <v>0</v>
      </c>
      <c r="L1482" s="456">
        <v>0</v>
      </c>
      <c r="M1482" s="456">
        <v>0</v>
      </c>
      <c r="N1482" s="456">
        <v>0</v>
      </c>
      <c r="O1482" s="379"/>
      <c r="XFD1482" s="170"/>
    </row>
    <row r="1483" spans="2:15 16384:16384" ht="12.75" hidden="1" customHeight="1" x14ac:dyDescent="0.2">
      <c r="B1483" s="655"/>
      <c r="C1483" s="646" t="s">
        <v>3158</v>
      </c>
      <c r="D1483" s="646" t="s">
        <v>3446</v>
      </c>
      <c r="E1483" s="547" t="s">
        <v>124</v>
      </c>
      <c r="F1483" s="456">
        <v>274568422</v>
      </c>
      <c r="G1483" s="457">
        <v>274568422</v>
      </c>
      <c r="H1483" s="456">
        <v>0</v>
      </c>
      <c r="I1483" s="456">
        <v>0</v>
      </c>
      <c r="J1483" s="457">
        <v>0</v>
      </c>
      <c r="K1483" s="456">
        <v>0</v>
      </c>
      <c r="L1483" s="456">
        <v>0</v>
      </c>
      <c r="M1483" s="456">
        <v>0</v>
      </c>
      <c r="N1483" s="456">
        <v>0</v>
      </c>
      <c r="O1483" s="379"/>
      <c r="XFD1483" s="170"/>
    </row>
    <row r="1484" spans="2:15 16384:16384" ht="12.75" hidden="1" customHeight="1" x14ac:dyDescent="0.2">
      <c r="B1484" s="655"/>
      <c r="C1484" s="646"/>
      <c r="D1484" s="646" t="s">
        <v>3446</v>
      </c>
      <c r="E1484" s="547" t="s">
        <v>136</v>
      </c>
      <c r="F1484" s="456">
        <v>274568422</v>
      </c>
      <c r="G1484" s="457">
        <v>274568422</v>
      </c>
      <c r="H1484" s="456">
        <v>0</v>
      </c>
      <c r="I1484" s="456">
        <v>0</v>
      </c>
      <c r="J1484" s="457">
        <v>0</v>
      </c>
      <c r="K1484" s="456">
        <v>0</v>
      </c>
      <c r="L1484" s="456">
        <v>0</v>
      </c>
      <c r="M1484" s="456">
        <v>0</v>
      </c>
      <c r="N1484" s="456">
        <v>0</v>
      </c>
      <c r="O1484" s="379"/>
      <c r="XFD1484" s="170"/>
    </row>
    <row r="1485" spans="2:15 16384:16384" ht="12.75" hidden="1" customHeight="1" x14ac:dyDescent="0.2">
      <c r="B1485" s="655"/>
      <c r="C1485" s="646"/>
      <c r="D1485" s="646" t="s">
        <v>3446</v>
      </c>
      <c r="E1485" s="547" t="s">
        <v>125</v>
      </c>
      <c r="F1485" s="456">
        <v>168966</v>
      </c>
      <c r="G1485" s="457">
        <v>168966</v>
      </c>
      <c r="H1485" s="456">
        <v>0</v>
      </c>
      <c r="I1485" s="456">
        <v>0</v>
      </c>
      <c r="J1485" s="457">
        <v>0</v>
      </c>
      <c r="K1485" s="456">
        <v>0</v>
      </c>
      <c r="L1485" s="456">
        <v>0</v>
      </c>
      <c r="M1485" s="456">
        <v>0</v>
      </c>
      <c r="N1485" s="456">
        <v>0</v>
      </c>
      <c r="O1485" s="379"/>
      <c r="XFD1485" s="170"/>
    </row>
    <row r="1486" spans="2:15 16384:16384" ht="12.75" hidden="1" customHeight="1" x14ac:dyDescent="0.2">
      <c r="B1486" s="655"/>
      <c r="C1486" s="646"/>
      <c r="D1486" s="646" t="s">
        <v>3446</v>
      </c>
      <c r="E1486" s="547" t="s">
        <v>130</v>
      </c>
      <c r="F1486" s="456">
        <v>2612258</v>
      </c>
      <c r="G1486" s="457">
        <v>2612258</v>
      </c>
      <c r="H1486" s="456">
        <v>0</v>
      </c>
      <c r="I1486" s="456">
        <v>0</v>
      </c>
      <c r="J1486" s="457">
        <v>0</v>
      </c>
      <c r="K1486" s="456">
        <v>0</v>
      </c>
      <c r="L1486" s="456">
        <v>0</v>
      </c>
      <c r="M1486" s="456">
        <v>0</v>
      </c>
      <c r="N1486" s="456">
        <v>0</v>
      </c>
      <c r="O1486" s="379"/>
    </row>
    <row r="1487" spans="2:15 16384:16384" ht="12.75" hidden="1" customHeight="1" x14ac:dyDescent="0.2">
      <c r="B1487" s="655"/>
      <c r="C1487" s="646" t="s">
        <v>3159</v>
      </c>
      <c r="D1487" s="646" t="s">
        <v>710</v>
      </c>
      <c r="E1487" s="547" t="s">
        <v>124</v>
      </c>
      <c r="F1487" s="456">
        <v>307409006</v>
      </c>
      <c r="G1487" s="457">
        <v>307409006</v>
      </c>
      <c r="H1487" s="456">
        <v>0</v>
      </c>
      <c r="I1487" s="456">
        <v>0</v>
      </c>
      <c r="J1487" s="457">
        <v>0</v>
      </c>
      <c r="K1487" s="456">
        <v>0</v>
      </c>
      <c r="L1487" s="456">
        <v>0</v>
      </c>
      <c r="M1487" s="456">
        <v>0</v>
      </c>
      <c r="N1487" s="456">
        <v>0</v>
      </c>
      <c r="O1487" s="379"/>
      <c r="XFD1487" s="170"/>
    </row>
    <row r="1488" spans="2:15 16384:16384" ht="12.75" hidden="1" customHeight="1" x14ac:dyDescent="0.2">
      <c r="B1488" s="655"/>
      <c r="C1488" s="646"/>
      <c r="D1488" s="646" t="s">
        <v>710</v>
      </c>
      <c r="E1488" s="547" t="s">
        <v>136</v>
      </c>
      <c r="F1488" s="456">
        <v>250000000</v>
      </c>
      <c r="G1488" s="457">
        <v>250000000</v>
      </c>
      <c r="H1488" s="456">
        <v>0</v>
      </c>
      <c r="I1488" s="456">
        <v>0</v>
      </c>
      <c r="J1488" s="457">
        <v>0</v>
      </c>
      <c r="K1488" s="456">
        <v>0</v>
      </c>
      <c r="L1488" s="456">
        <v>0</v>
      </c>
      <c r="M1488" s="456">
        <v>0</v>
      </c>
      <c r="N1488" s="456">
        <v>0</v>
      </c>
      <c r="O1488" s="379"/>
      <c r="XFD1488" s="170"/>
    </row>
    <row r="1489" spans="2:15 16384:16384" ht="12.75" hidden="1" customHeight="1" x14ac:dyDescent="0.2">
      <c r="B1489" s="655"/>
      <c r="C1489" s="646"/>
      <c r="D1489" s="646" t="s">
        <v>710</v>
      </c>
      <c r="E1489" s="547" t="s">
        <v>125</v>
      </c>
      <c r="F1489" s="456">
        <v>218398</v>
      </c>
      <c r="G1489" s="457">
        <v>218398</v>
      </c>
      <c r="H1489" s="456">
        <v>0</v>
      </c>
      <c r="I1489" s="456">
        <v>0</v>
      </c>
      <c r="J1489" s="457">
        <v>0</v>
      </c>
      <c r="K1489" s="456">
        <v>0</v>
      </c>
      <c r="L1489" s="456">
        <v>0</v>
      </c>
      <c r="M1489" s="456">
        <v>0</v>
      </c>
      <c r="N1489" s="456">
        <v>0</v>
      </c>
      <c r="O1489" s="379"/>
    </row>
    <row r="1490" spans="2:15 16384:16384" ht="12.75" hidden="1" customHeight="1" x14ac:dyDescent="0.2">
      <c r="B1490" s="655"/>
      <c r="C1490" s="646" t="s">
        <v>3160</v>
      </c>
      <c r="D1490" s="646" t="s">
        <v>3462</v>
      </c>
      <c r="E1490" s="547" t="s">
        <v>124</v>
      </c>
      <c r="F1490" s="456">
        <v>397881080</v>
      </c>
      <c r="G1490" s="457">
        <v>397881080</v>
      </c>
      <c r="H1490" s="456">
        <v>0</v>
      </c>
      <c r="I1490" s="456">
        <v>0</v>
      </c>
      <c r="J1490" s="457">
        <v>0</v>
      </c>
      <c r="K1490" s="456">
        <v>0</v>
      </c>
      <c r="L1490" s="456">
        <v>0</v>
      </c>
      <c r="M1490" s="456">
        <v>0</v>
      </c>
      <c r="N1490" s="456">
        <v>0</v>
      </c>
      <c r="O1490" s="379"/>
      <c r="XFD1490" s="170"/>
    </row>
    <row r="1491" spans="2:15 16384:16384" ht="12.75" customHeight="1" x14ac:dyDescent="0.2">
      <c r="B1491" s="655"/>
      <c r="C1491" s="646"/>
      <c r="D1491" s="646" t="s">
        <v>3462</v>
      </c>
      <c r="E1491" s="731" t="s">
        <v>125</v>
      </c>
      <c r="F1491" s="732">
        <v>117508</v>
      </c>
      <c r="G1491" s="733">
        <v>12542</v>
      </c>
      <c r="H1491" s="732">
        <v>104966</v>
      </c>
      <c r="I1491" s="732">
        <v>0</v>
      </c>
      <c r="J1491" s="733">
        <v>104966</v>
      </c>
      <c r="K1491" s="732">
        <v>0</v>
      </c>
      <c r="L1491" s="732">
        <v>0</v>
      </c>
      <c r="M1491" s="732">
        <v>0</v>
      </c>
      <c r="N1491" s="732">
        <v>104966</v>
      </c>
      <c r="O1491" s="379"/>
      <c r="XFD1491" s="170"/>
    </row>
    <row r="1492" spans="2:15 16384:16384" ht="12.75" hidden="1" customHeight="1" x14ac:dyDescent="0.2">
      <c r="B1492" s="655"/>
      <c r="C1492" s="646"/>
      <c r="D1492" s="646" t="s">
        <v>3462</v>
      </c>
      <c r="E1492" s="547" t="s">
        <v>130</v>
      </c>
      <c r="F1492" s="456">
        <v>373165</v>
      </c>
      <c r="G1492" s="457">
        <v>373165</v>
      </c>
      <c r="H1492" s="456">
        <v>0</v>
      </c>
      <c r="I1492" s="456">
        <v>0</v>
      </c>
      <c r="J1492" s="457">
        <v>0</v>
      </c>
      <c r="K1492" s="456">
        <v>0</v>
      </c>
      <c r="L1492" s="456">
        <v>0</v>
      </c>
      <c r="M1492" s="456">
        <v>0</v>
      </c>
      <c r="N1492" s="456">
        <v>0</v>
      </c>
      <c r="O1492" s="379"/>
      <c r="XFD1492" s="170"/>
    </row>
    <row r="1493" spans="2:15 16384:16384" ht="12.75" hidden="1" customHeight="1" x14ac:dyDescent="0.2">
      <c r="B1493" s="655"/>
      <c r="C1493" s="646" t="s">
        <v>3489</v>
      </c>
      <c r="D1493" s="646" t="s">
        <v>3490</v>
      </c>
      <c r="E1493" s="547" t="s">
        <v>124</v>
      </c>
      <c r="F1493" s="456">
        <v>5000000</v>
      </c>
      <c r="G1493" s="457">
        <v>5000000</v>
      </c>
      <c r="H1493" s="456">
        <v>0</v>
      </c>
      <c r="I1493" s="456">
        <v>0</v>
      </c>
      <c r="J1493" s="457">
        <v>0</v>
      </c>
      <c r="K1493" s="456">
        <v>0</v>
      </c>
      <c r="L1493" s="456">
        <v>0</v>
      </c>
      <c r="M1493" s="456">
        <v>0</v>
      </c>
      <c r="N1493" s="456">
        <v>0</v>
      </c>
      <c r="O1493" s="379"/>
    </row>
    <row r="1494" spans="2:15 16384:16384" ht="12.75" hidden="1" customHeight="1" x14ac:dyDescent="0.2">
      <c r="B1494" s="655"/>
      <c r="C1494" s="646"/>
      <c r="D1494" s="646" t="s">
        <v>3490</v>
      </c>
      <c r="E1494" s="547" t="s">
        <v>136</v>
      </c>
      <c r="F1494" s="456">
        <v>435792473</v>
      </c>
      <c r="G1494" s="457">
        <v>435792473</v>
      </c>
      <c r="H1494" s="456">
        <v>0</v>
      </c>
      <c r="I1494" s="456">
        <v>0</v>
      </c>
      <c r="J1494" s="457">
        <v>0</v>
      </c>
      <c r="K1494" s="456">
        <v>0</v>
      </c>
      <c r="L1494" s="456">
        <v>0</v>
      </c>
      <c r="M1494" s="456">
        <v>0</v>
      </c>
      <c r="N1494" s="456">
        <v>0</v>
      </c>
      <c r="O1494" s="379"/>
      <c r="XFD1494" s="170"/>
    </row>
    <row r="1495" spans="2:15 16384:16384" ht="12.75" hidden="1" customHeight="1" x14ac:dyDescent="0.2">
      <c r="B1495" s="655"/>
      <c r="C1495" s="646"/>
      <c r="D1495" s="646" t="s">
        <v>3490</v>
      </c>
      <c r="E1495" s="547" t="s">
        <v>130</v>
      </c>
      <c r="F1495" s="456">
        <v>3500000</v>
      </c>
      <c r="G1495" s="457">
        <v>3500000</v>
      </c>
      <c r="H1495" s="456">
        <v>0</v>
      </c>
      <c r="I1495" s="456">
        <v>0</v>
      </c>
      <c r="J1495" s="457">
        <v>0</v>
      </c>
      <c r="K1495" s="456">
        <v>0</v>
      </c>
      <c r="L1495" s="456">
        <v>0</v>
      </c>
      <c r="M1495" s="456">
        <v>0</v>
      </c>
      <c r="N1495" s="456">
        <v>0</v>
      </c>
      <c r="O1495" s="379"/>
      <c r="XFD1495" s="170"/>
    </row>
    <row r="1496" spans="2:15 16384:16384" ht="12.75" hidden="1" customHeight="1" x14ac:dyDescent="0.2">
      <c r="B1496" s="655"/>
      <c r="C1496" s="646" t="s">
        <v>3161</v>
      </c>
      <c r="D1496" s="646" t="s">
        <v>713</v>
      </c>
      <c r="E1496" s="547" t="s">
        <v>124</v>
      </c>
      <c r="F1496" s="456">
        <v>203676528</v>
      </c>
      <c r="G1496" s="457">
        <v>203676528</v>
      </c>
      <c r="H1496" s="456">
        <v>0</v>
      </c>
      <c r="I1496" s="456">
        <v>0</v>
      </c>
      <c r="J1496" s="457">
        <v>0</v>
      </c>
      <c r="K1496" s="456">
        <v>0</v>
      </c>
      <c r="L1496" s="456">
        <v>0</v>
      </c>
      <c r="M1496" s="456">
        <v>0</v>
      </c>
      <c r="N1496" s="456">
        <v>0</v>
      </c>
      <c r="O1496" s="379"/>
      <c r="XFD1496" s="170"/>
    </row>
    <row r="1497" spans="2:15 16384:16384" ht="12.75" hidden="1" customHeight="1" x14ac:dyDescent="0.2">
      <c r="B1497" s="655"/>
      <c r="C1497" s="646"/>
      <c r="D1497" s="646" t="s">
        <v>713</v>
      </c>
      <c r="E1497" s="547" t="s">
        <v>136</v>
      </c>
      <c r="F1497" s="456">
        <v>412000000</v>
      </c>
      <c r="G1497" s="457">
        <v>412000000</v>
      </c>
      <c r="H1497" s="456">
        <v>0</v>
      </c>
      <c r="I1497" s="456">
        <v>0</v>
      </c>
      <c r="J1497" s="457">
        <v>0</v>
      </c>
      <c r="K1497" s="456">
        <v>0</v>
      </c>
      <c r="L1497" s="456">
        <v>0</v>
      </c>
      <c r="M1497" s="456">
        <v>0</v>
      </c>
      <c r="N1497" s="456">
        <v>0</v>
      </c>
      <c r="O1497" s="379"/>
      <c r="XFD1497" s="170"/>
    </row>
    <row r="1498" spans="2:15 16384:16384" ht="12.75" hidden="1" customHeight="1" x14ac:dyDescent="0.2">
      <c r="B1498" s="655"/>
      <c r="C1498" s="646"/>
      <c r="D1498" s="646" t="s">
        <v>713</v>
      </c>
      <c r="E1498" s="547" t="s">
        <v>125</v>
      </c>
      <c r="F1498" s="456">
        <v>190835</v>
      </c>
      <c r="G1498" s="457">
        <v>190835</v>
      </c>
      <c r="H1498" s="456">
        <v>0</v>
      </c>
      <c r="I1498" s="456">
        <v>0</v>
      </c>
      <c r="J1498" s="457">
        <v>0</v>
      </c>
      <c r="K1498" s="456">
        <v>0</v>
      </c>
      <c r="L1498" s="456">
        <v>0</v>
      </c>
      <c r="M1498" s="456">
        <v>0</v>
      </c>
      <c r="N1498" s="456">
        <v>0</v>
      </c>
      <c r="O1498" s="379"/>
    </row>
    <row r="1499" spans="2:15 16384:16384" ht="12.75" hidden="1" customHeight="1" x14ac:dyDescent="0.2">
      <c r="B1499" s="655"/>
      <c r="C1499" s="646" t="s">
        <v>3162</v>
      </c>
      <c r="D1499" s="646" t="s">
        <v>3163</v>
      </c>
      <c r="E1499" s="547" t="s">
        <v>124</v>
      </c>
      <c r="F1499" s="456">
        <v>486444552</v>
      </c>
      <c r="G1499" s="457">
        <v>486444552</v>
      </c>
      <c r="H1499" s="456">
        <v>0</v>
      </c>
      <c r="I1499" s="456">
        <v>0</v>
      </c>
      <c r="J1499" s="457">
        <v>0</v>
      </c>
      <c r="K1499" s="456">
        <v>0</v>
      </c>
      <c r="L1499" s="456">
        <v>0</v>
      </c>
      <c r="M1499" s="456">
        <v>0</v>
      </c>
      <c r="N1499" s="456">
        <v>0</v>
      </c>
      <c r="O1499" s="379"/>
      <c r="XFD1499" s="170"/>
    </row>
    <row r="1500" spans="2:15 16384:16384" ht="12.75" hidden="1" customHeight="1" x14ac:dyDescent="0.2">
      <c r="B1500" s="655"/>
      <c r="C1500" s="646"/>
      <c r="D1500" s="646" t="s">
        <v>3163</v>
      </c>
      <c r="E1500" s="547" t="s">
        <v>125</v>
      </c>
      <c r="F1500" s="456">
        <v>237712</v>
      </c>
      <c r="G1500" s="457">
        <v>237712</v>
      </c>
      <c r="H1500" s="456">
        <v>0</v>
      </c>
      <c r="I1500" s="456">
        <v>0</v>
      </c>
      <c r="J1500" s="457">
        <v>0</v>
      </c>
      <c r="K1500" s="456">
        <v>0</v>
      </c>
      <c r="L1500" s="456">
        <v>0</v>
      </c>
      <c r="M1500" s="456">
        <v>0</v>
      </c>
      <c r="N1500" s="456">
        <v>0</v>
      </c>
      <c r="O1500" s="379"/>
      <c r="XFD1500" s="170"/>
    </row>
    <row r="1501" spans="2:15 16384:16384" ht="12.75" hidden="1" customHeight="1" x14ac:dyDescent="0.2">
      <c r="B1501" s="655"/>
      <c r="C1501" s="646" t="s">
        <v>3164</v>
      </c>
      <c r="D1501" s="646" t="s">
        <v>712</v>
      </c>
      <c r="E1501" s="547" t="s">
        <v>124</v>
      </c>
      <c r="F1501" s="456">
        <v>177613260</v>
      </c>
      <c r="G1501" s="457">
        <v>177613260</v>
      </c>
      <c r="H1501" s="456">
        <v>0</v>
      </c>
      <c r="I1501" s="456">
        <v>0</v>
      </c>
      <c r="J1501" s="457">
        <v>0</v>
      </c>
      <c r="K1501" s="456">
        <v>0</v>
      </c>
      <c r="L1501" s="456">
        <v>0</v>
      </c>
      <c r="M1501" s="456">
        <v>0</v>
      </c>
      <c r="N1501" s="456">
        <v>0</v>
      </c>
      <c r="O1501" s="379"/>
      <c r="XFD1501" s="170"/>
    </row>
    <row r="1502" spans="2:15 16384:16384" ht="12.75" hidden="1" customHeight="1" x14ac:dyDescent="0.2">
      <c r="B1502" s="655"/>
      <c r="C1502" s="646"/>
      <c r="D1502" s="646" t="s">
        <v>712</v>
      </c>
      <c r="E1502" s="547" t="s">
        <v>136</v>
      </c>
      <c r="F1502" s="456">
        <v>388000000</v>
      </c>
      <c r="G1502" s="457">
        <v>388000000</v>
      </c>
      <c r="H1502" s="456">
        <v>0</v>
      </c>
      <c r="I1502" s="456">
        <v>0</v>
      </c>
      <c r="J1502" s="457">
        <v>0</v>
      </c>
      <c r="K1502" s="456">
        <v>0</v>
      </c>
      <c r="L1502" s="456">
        <v>0</v>
      </c>
      <c r="M1502" s="456">
        <v>0</v>
      </c>
      <c r="N1502" s="456">
        <v>0</v>
      </c>
      <c r="O1502" s="379"/>
      <c r="XFD1502" s="170"/>
    </row>
    <row r="1503" spans="2:15 16384:16384" ht="12.75" hidden="1" customHeight="1" x14ac:dyDescent="0.2">
      <c r="B1503" s="655"/>
      <c r="C1503" s="646"/>
      <c r="D1503" s="646" t="s">
        <v>712</v>
      </c>
      <c r="E1503" s="547" t="s">
        <v>125</v>
      </c>
      <c r="F1503" s="456">
        <v>195504</v>
      </c>
      <c r="G1503" s="457">
        <v>195504</v>
      </c>
      <c r="H1503" s="456">
        <v>0</v>
      </c>
      <c r="I1503" s="456">
        <v>0</v>
      </c>
      <c r="J1503" s="457">
        <v>0</v>
      </c>
      <c r="K1503" s="456">
        <v>0</v>
      </c>
      <c r="L1503" s="456">
        <v>0</v>
      </c>
      <c r="M1503" s="456">
        <v>0</v>
      </c>
      <c r="N1503" s="456">
        <v>0</v>
      </c>
      <c r="O1503" s="379"/>
      <c r="XFD1503" s="170"/>
    </row>
    <row r="1504" spans="2:15 16384:16384" ht="12.75" hidden="1" customHeight="1" x14ac:dyDescent="0.2">
      <c r="B1504" s="655"/>
      <c r="C1504" s="646" t="s">
        <v>3165</v>
      </c>
      <c r="D1504" s="646" t="s">
        <v>3000</v>
      </c>
      <c r="E1504" s="547" t="s">
        <v>124</v>
      </c>
      <c r="F1504" s="456">
        <v>211444516</v>
      </c>
      <c r="G1504" s="457">
        <v>211444516</v>
      </c>
      <c r="H1504" s="456">
        <v>0</v>
      </c>
      <c r="I1504" s="456">
        <v>0</v>
      </c>
      <c r="J1504" s="457">
        <v>0</v>
      </c>
      <c r="K1504" s="456">
        <v>0</v>
      </c>
      <c r="L1504" s="456">
        <v>0</v>
      </c>
      <c r="M1504" s="456">
        <v>0</v>
      </c>
      <c r="N1504" s="456">
        <v>0</v>
      </c>
      <c r="O1504" s="379"/>
    </row>
    <row r="1505" spans="2:15 16384:16384" ht="12.75" hidden="1" customHeight="1" x14ac:dyDescent="0.2">
      <c r="B1505" s="655"/>
      <c r="C1505" s="646"/>
      <c r="D1505" s="646" t="s">
        <v>3000</v>
      </c>
      <c r="E1505" s="547" t="s">
        <v>136</v>
      </c>
      <c r="F1505" s="456">
        <v>304230585</v>
      </c>
      <c r="G1505" s="457">
        <v>304230585</v>
      </c>
      <c r="H1505" s="456">
        <v>0</v>
      </c>
      <c r="I1505" s="456">
        <v>0</v>
      </c>
      <c r="J1505" s="457">
        <v>0</v>
      </c>
      <c r="K1505" s="456">
        <v>0</v>
      </c>
      <c r="L1505" s="456">
        <v>0</v>
      </c>
      <c r="M1505" s="456">
        <v>0</v>
      </c>
      <c r="N1505" s="456">
        <v>0</v>
      </c>
      <c r="O1505" s="379"/>
      <c r="XFD1505" s="170"/>
    </row>
    <row r="1506" spans="2:15 16384:16384" ht="12.75" hidden="1" customHeight="1" x14ac:dyDescent="0.2">
      <c r="B1506" s="655"/>
      <c r="C1506" s="646"/>
      <c r="D1506" s="646" t="s">
        <v>3000</v>
      </c>
      <c r="E1506" s="547" t="s">
        <v>125</v>
      </c>
      <c r="F1506" s="456">
        <v>211572</v>
      </c>
      <c r="G1506" s="457">
        <v>211572</v>
      </c>
      <c r="H1506" s="456">
        <v>0</v>
      </c>
      <c r="I1506" s="456">
        <v>0</v>
      </c>
      <c r="J1506" s="457">
        <v>0</v>
      </c>
      <c r="K1506" s="456">
        <v>0</v>
      </c>
      <c r="L1506" s="456">
        <v>0</v>
      </c>
      <c r="M1506" s="456">
        <v>0</v>
      </c>
      <c r="N1506" s="456">
        <v>0</v>
      </c>
      <c r="O1506" s="379"/>
      <c r="XFD1506" s="170"/>
    </row>
    <row r="1507" spans="2:15 16384:16384" ht="12.75" hidden="1" customHeight="1" x14ac:dyDescent="0.2">
      <c r="B1507" s="655"/>
      <c r="C1507" s="646"/>
      <c r="D1507" s="646" t="s">
        <v>3000</v>
      </c>
      <c r="E1507" s="547" t="s">
        <v>126</v>
      </c>
      <c r="F1507" s="456">
        <v>65655784</v>
      </c>
      <c r="G1507" s="457">
        <v>65655784</v>
      </c>
      <c r="H1507" s="456">
        <v>0</v>
      </c>
      <c r="I1507" s="456">
        <v>0</v>
      </c>
      <c r="J1507" s="457">
        <v>0</v>
      </c>
      <c r="K1507" s="456">
        <v>0</v>
      </c>
      <c r="L1507" s="456">
        <v>0</v>
      </c>
      <c r="M1507" s="456">
        <v>0</v>
      </c>
      <c r="N1507" s="456">
        <v>0</v>
      </c>
      <c r="O1507" s="379"/>
      <c r="XFD1507" s="170"/>
    </row>
    <row r="1508" spans="2:15 16384:16384" ht="12.75" hidden="1" customHeight="1" x14ac:dyDescent="0.2">
      <c r="B1508" s="655"/>
      <c r="C1508" s="646" t="s">
        <v>3166</v>
      </c>
      <c r="D1508" s="646" t="s">
        <v>711</v>
      </c>
      <c r="E1508" s="547" t="s">
        <v>124</v>
      </c>
      <c r="F1508" s="456">
        <v>315360000</v>
      </c>
      <c r="G1508" s="457">
        <v>315360000</v>
      </c>
      <c r="H1508" s="456">
        <v>0</v>
      </c>
      <c r="I1508" s="456">
        <v>0</v>
      </c>
      <c r="J1508" s="457">
        <v>0</v>
      </c>
      <c r="K1508" s="456">
        <v>0</v>
      </c>
      <c r="L1508" s="456">
        <v>0</v>
      </c>
      <c r="M1508" s="456">
        <v>0</v>
      </c>
      <c r="N1508" s="456">
        <v>0</v>
      </c>
      <c r="O1508" s="379"/>
      <c r="XFD1508" s="170"/>
    </row>
    <row r="1509" spans="2:15 16384:16384" ht="12.75" hidden="1" customHeight="1" x14ac:dyDescent="0.2">
      <c r="B1509" s="655"/>
      <c r="C1509" s="646"/>
      <c r="D1509" s="646" t="s">
        <v>711</v>
      </c>
      <c r="E1509" s="547" t="s">
        <v>136</v>
      </c>
      <c r="F1509" s="456">
        <v>311194192</v>
      </c>
      <c r="G1509" s="457">
        <v>311194192</v>
      </c>
      <c r="H1509" s="456">
        <v>0</v>
      </c>
      <c r="I1509" s="456">
        <v>0</v>
      </c>
      <c r="J1509" s="457">
        <v>0</v>
      </c>
      <c r="K1509" s="456">
        <v>0</v>
      </c>
      <c r="L1509" s="456">
        <v>0</v>
      </c>
      <c r="M1509" s="456">
        <v>0</v>
      </c>
      <c r="N1509" s="456">
        <v>0</v>
      </c>
      <c r="O1509" s="379"/>
    </row>
    <row r="1510" spans="2:15 16384:16384" ht="12.75" hidden="1" customHeight="1" x14ac:dyDescent="0.2">
      <c r="B1510" s="655"/>
      <c r="C1510" s="646"/>
      <c r="D1510" s="646" t="s">
        <v>711</v>
      </c>
      <c r="E1510" s="547" t="s">
        <v>125</v>
      </c>
      <c r="F1510" s="456">
        <v>196211</v>
      </c>
      <c r="G1510" s="457">
        <v>196211</v>
      </c>
      <c r="H1510" s="456">
        <v>0</v>
      </c>
      <c r="I1510" s="456">
        <v>0</v>
      </c>
      <c r="J1510" s="457">
        <v>0</v>
      </c>
      <c r="K1510" s="456">
        <v>0</v>
      </c>
      <c r="L1510" s="456">
        <v>0</v>
      </c>
      <c r="M1510" s="456">
        <v>0</v>
      </c>
      <c r="N1510" s="456">
        <v>0</v>
      </c>
      <c r="O1510" s="379"/>
      <c r="XFD1510" s="170"/>
    </row>
    <row r="1511" spans="2:15 16384:16384" ht="12.75" hidden="1" customHeight="1" x14ac:dyDescent="0.2">
      <c r="B1511" s="655"/>
      <c r="C1511" s="646" t="s">
        <v>3167</v>
      </c>
      <c r="D1511" s="646" t="s">
        <v>3168</v>
      </c>
      <c r="E1511" s="547" t="s">
        <v>124</v>
      </c>
      <c r="F1511" s="456">
        <v>399717885</v>
      </c>
      <c r="G1511" s="457">
        <v>399717885</v>
      </c>
      <c r="H1511" s="456">
        <v>0</v>
      </c>
      <c r="I1511" s="456">
        <v>0</v>
      </c>
      <c r="J1511" s="457">
        <v>0</v>
      </c>
      <c r="K1511" s="456">
        <v>0</v>
      </c>
      <c r="L1511" s="456">
        <v>0</v>
      </c>
      <c r="M1511" s="456">
        <v>0</v>
      </c>
      <c r="N1511" s="456">
        <v>0</v>
      </c>
      <c r="O1511" s="379"/>
      <c r="XFD1511" s="170"/>
    </row>
    <row r="1512" spans="2:15 16384:16384" ht="12.75" hidden="1" customHeight="1" x14ac:dyDescent="0.2">
      <c r="B1512" s="655"/>
      <c r="C1512" s="646"/>
      <c r="D1512" s="646" t="s">
        <v>3168</v>
      </c>
      <c r="E1512" s="547" t="s">
        <v>125</v>
      </c>
      <c r="F1512" s="456">
        <v>151578</v>
      </c>
      <c r="G1512" s="457">
        <v>151578</v>
      </c>
      <c r="H1512" s="456">
        <v>0</v>
      </c>
      <c r="I1512" s="456">
        <v>0</v>
      </c>
      <c r="J1512" s="457">
        <v>0</v>
      </c>
      <c r="K1512" s="456">
        <v>0</v>
      </c>
      <c r="L1512" s="456">
        <v>0</v>
      </c>
      <c r="M1512" s="456">
        <v>0</v>
      </c>
      <c r="N1512" s="456">
        <v>0</v>
      </c>
      <c r="O1512" s="379"/>
      <c r="XFD1512" s="170"/>
    </row>
    <row r="1513" spans="2:15 16384:16384" ht="12.75" hidden="1" customHeight="1" x14ac:dyDescent="0.2">
      <c r="B1513" s="655"/>
      <c r="C1513" s="646" t="s">
        <v>3169</v>
      </c>
      <c r="D1513" s="646" t="s">
        <v>3002</v>
      </c>
      <c r="E1513" s="547" t="s">
        <v>124</v>
      </c>
      <c r="F1513" s="456">
        <v>122057340</v>
      </c>
      <c r="G1513" s="457">
        <v>122057340</v>
      </c>
      <c r="H1513" s="456">
        <v>0</v>
      </c>
      <c r="I1513" s="456">
        <v>0</v>
      </c>
      <c r="J1513" s="457">
        <v>0</v>
      </c>
      <c r="K1513" s="456">
        <v>0</v>
      </c>
      <c r="L1513" s="456">
        <v>0</v>
      </c>
      <c r="M1513" s="456">
        <v>0</v>
      </c>
      <c r="N1513" s="456">
        <v>0</v>
      </c>
      <c r="O1513" s="379"/>
      <c r="XFD1513" s="170"/>
    </row>
    <row r="1514" spans="2:15 16384:16384" ht="12.75" hidden="1" customHeight="1" x14ac:dyDescent="0.2">
      <c r="B1514" s="655"/>
      <c r="C1514" s="646"/>
      <c r="D1514" s="646" t="s">
        <v>3002</v>
      </c>
      <c r="E1514" s="547" t="s">
        <v>136</v>
      </c>
      <c r="F1514" s="456">
        <v>270000000</v>
      </c>
      <c r="G1514" s="457">
        <v>270000000</v>
      </c>
      <c r="H1514" s="456">
        <v>0</v>
      </c>
      <c r="I1514" s="456">
        <v>0</v>
      </c>
      <c r="J1514" s="457">
        <v>0</v>
      </c>
      <c r="K1514" s="456">
        <v>0</v>
      </c>
      <c r="L1514" s="456">
        <v>0</v>
      </c>
      <c r="M1514" s="456">
        <v>0</v>
      </c>
      <c r="N1514" s="456">
        <v>0</v>
      </c>
      <c r="O1514" s="379"/>
    </row>
    <row r="1515" spans="2:15 16384:16384" ht="12.75" hidden="1" customHeight="1" x14ac:dyDescent="0.2">
      <c r="B1515" s="655"/>
      <c r="C1515" s="646"/>
      <c r="D1515" s="646" t="s">
        <v>3002</v>
      </c>
      <c r="E1515" s="547" t="s">
        <v>125</v>
      </c>
      <c r="F1515" s="456">
        <v>148081</v>
      </c>
      <c r="G1515" s="457">
        <v>148081</v>
      </c>
      <c r="H1515" s="456">
        <v>0</v>
      </c>
      <c r="I1515" s="456">
        <v>0</v>
      </c>
      <c r="J1515" s="457">
        <v>0</v>
      </c>
      <c r="K1515" s="456">
        <v>0</v>
      </c>
      <c r="L1515" s="456">
        <v>0</v>
      </c>
      <c r="M1515" s="456">
        <v>0</v>
      </c>
      <c r="N1515" s="456">
        <v>0</v>
      </c>
      <c r="O1515" s="379"/>
      <c r="XFD1515" s="170"/>
    </row>
    <row r="1516" spans="2:15 16384:16384" ht="12.75" hidden="1" customHeight="1" x14ac:dyDescent="0.2">
      <c r="B1516" s="655"/>
      <c r="C1516" s="646" t="s">
        <v>3170</v>
      </c>
      <c r="D1516" s="646" t="s">
        <v>715</v>
      </c>
      <c r="E1516" s="547" t="s">
        <v>124</v>
      </c>
      <c r="F1516" s="456">
        <v>586753162</v>
      </c>
      <c r="G1516" s="457">
        <v>586753162</v>
      </c>
      <c r="H1516" s="456">
        <v>0</v>
      </c>
      <c r="I1516" s="456">
        <v>0</v>
      </c>
      <c r="J1516" s="457">
        <v>0</v>
      </c>
      <c r="K1516" s="456">
        <v>0</v>
      </c>
      <c r="L1516" s="456">
        <v>0</v>
      </c>
      <c r="M1516" s="456">
        <v>0</v>
      </c>
      <c r="N1516" s="456">
        <v>0</v>
      </c>
      <c r="O1516" s="379"/>
      <c r="XFD1516" s="170"/>
    </row>
    <row r="1517" spans="2:15 16384:16384" ht="12.75" hidden="1" customHeight="1" x14ac:dyDescent="0.2">
      <c r="B1517" s="655"/>
      <c r="C1517" s="646"/>
      <c r="D1517" s="646" t="s">
        <v>715</v>
      </c>
      <c r="E1517" s="547" t="s">
        <v>125</v>
      </c>
      <c r="F1517" s="456">
        <v>187412</v>
      </c>
      <c r="G1517" s="457">
        <v>187412</v>
      </c>
      <c r="H1517" s="456">
        <v>0</v>
      </c>
      <c r="I1517" s="456">
        <v>0</v>
      </c>
      <c r="J1517" s="457">
        <v>0</v>
      </c>
      <c r="K1517" s="456">
        <v>0</v>
      </c>
      <c r="L1517" s="456">
        <v>0</v>
      </c>
      <c r="M1517" s="456">
        <v>0</v>
      </c>
      <c r="N1517" s="456">
        <v>0</v>
      </c>
      <c r="O1517" s="379"/>
      <c r="XFD1517" s="170"/>
    </row>
    <row r="1518" spans="2:15 16384:16384" ht="12.75" hidden="1" customHeight="1" x14ac:dyDescent="0.2">
      <c r="B1518" s="655"/>
      <c r="C1518" s="646"/>
      <c r="D1518" s="646" t="s">
        <v>715</v>
      </c>
      <c r="E1518" s="547" t="s">
        <v>126</v>
      </c>
      <c r="F1518" s="456">
        <v>66591700</v>
      </c>
      <c r="G1518" s="457">
        <v>66591700</v>
      </c>
      <c r="H1518" s="456">
        <v>0</v>
      </c>
      <c r="I1518" s="456">
        <v>0</v>
      </c>
      <c r="J1518" s="457">
        <v>0</v>
      </c>
      <c r="K1518" s="456">
        <v>0</v>
      </c>
      <c r="L1518" s="456">
        <v>0</v>
      </c>
      <c r="M1518" s="456">
        <v>0</v>
      </c>
      <c r="N1518" s="456">
        <v>0</v>
      </c>
      <c r="O1518" s="379"/>
    </row>
    <row r="1519" spans="2:15 16384:16384" ht="12.75" hidden="1" customHeight="1" x14ac:dyDescent="0.2">
      <c r="B1519" s="655"/>
      <c r="C1519" s="646" t="s">
        <v>3171</v>
      </c>
      <c r="D1519" s="646" t="s">
        <v>714</v>
      </c>
      <c r="E1519" s="547" t="s">
        <v>124</v>
      </c>
      <c r="F1519" s="456">
        <v>157390016</v>
      </c>
      <c r="G1519" s="457">
        <v>157390016</v>
      </c>
      <c r="H1519" s="456">
        <v>0</v>
      </c>
      <c r="I1519" s="456">
        <v>0</v>
      </c>
      <c r="J1519" s="457">
        <v>0</v>
      </c>
      <c r="K1519" s="456">
        <v>0</v>
      </c>
      <c r="L1519" s="456">
        <v>0</v>
      </c>
      <c r="M1519" s="456">
        <v>0</v>
      </c>
      <c r="N1519" s="456">
        <v>0</v>
      </c>
      <c r="O1519" s="379"/>
      <c r="XFD1519" s="170"/>
    </row>
    <row r="1520" spans="2:15 16384:16384" ht="12.75" hidden="1" customHeight="1" x14ac:dyDescent="0.2">
      <c r="B1520" s="655"/>
      <c r="C1520" s="646"/>
      <c r="D1520" s="646" t="s">
        <v>714</v>
      </c>
      <c r="E1520" s="547" t="s">
        <v>136</v>
      </c>
      <c r="F1520" s="456">
        <v>366120319</v>
      </c>
      <c r="G1520" s="457">
        <v>366120319</v>
      </c>
      <c r="H1520" s="456">
        <v>0</v>
      </c>
      <c r="I1520" s="456">
        <v>0</v>
      </c>
      <c r="J1520" s="457">
        <v>0</v>
      </c>
      <c r="K1520" s="456">
        <v>0</v>
      </c>
      <c r="L1520" s="456">
        <v>0</v>
      </c>
      <c r="M1520" s="456">
        <v>0</v>
      </c>
      <c r="N1520" s="456">
        <v>0</v>
      </c>
      <c r="O1520" s="379"/>
      <c r="XFD1520" s="170"/>
    </row>
    <row r="1521" spans="2:15 16384:16384" ht="12.75" customHeight="1" x14ac:dyDescent="0.2">
      <c r="B1521" s="655"/>
      <c r="C1521" s="646"/>
      <c r="D1521" s="646" t="s">
        <v>714</v>
      </c>
      <c r="E1521" s="731" t="s">
        <v>125</v>
      </c>
      <c r="F1521" s="732">
        <v>183051</v>
      </c>
      <c r="G1521" s="733">
        <v>54112</v>
      </c>
      <c r="H1521" s="732">
        <v>128939</v>
      </c>
      <c r="I1521" s="732">
        <v>0</v>
      </c>
      <c r="J1521" s="733">
        <v>128939</v>
      </c>
      <c r="K1521" s="732">
        <v>0</v>
      </c>
      <c r="L1521" s="732">
        <v>0</v>
      </c>
      <c r="M1521" s="732">
        <v>0</v>
      </c>
      <c r="N1521" s="732">
        <v>128939</v>
      </c>
      <c r="O1521" s="379"/>
      <c r="XFD1521" s="170"/>
    </row>
    <row r="1522" spans="2:15 16384:16384" ht="12.75" hidden="1" customHeight="1" x14ac:dyDescent="0.2">
      <c r="B1522" s="655"/>
      <c r="C1522" s="646"/>
      <c r="D1522" s="646" t="s">
        <v>714</v>
      </c>
      <c r="E1522" s="547" t="s">
        <v>130</v>
      </c>
      <c r="F1522" s="456">
        <v>605218</v>
      </c>
      <c r="G1522" s="457">
        <v>605218</v>
      </c>
      <c r="H1522" s="456">
        <v>0</v>
      </c>
      <c r="I1522" s="456">
        <v>0</v>
      </c>
      <c r="J1522" s="457">
        <v>0</v>
      </c>
      <c r="K1522" s="456">
        <v>0</v>
      </c>
      <c r="L1522" s="456">
        <v>0</v>
      </c>
      <c r="M1522" s="456">
        <v>0</v>
      </c>
      <c r="N1522" s="456">
        <v>0</v>
      </c>
      <c r="O1522" s="379"/>
    </row>
    <row r="1523" spans="2:15 16384:16384" ht="12.75" hidden="1" customHeight="1" x14ac:dyDescent="0.2">
      <c r="B1523" s="655"/>
      <c r="C1523" s="646"/>
      <c r="D1523" s="646" t="s">
        <v>714</v>
      </c>
      <c r="E1523" s="547" t="s">
        <v>126</v>
      </c>
      <c r="F1523" s="456">
        <v>63384447</v>
      </c>
      <c r="G1523" s="457">
        <v>63384447</v>
      </c>
      <c r="H1523" s="456">
        <v>0</v>
      </c>
      <c r="I1523" s="456">
        <v>0</v>
      </c>
      <c r="J1523" s="457">
        <v>0</v>
      </c>
      <c r="K1523" s="456">
        <v>0</v>
      </c>
      <c r="L1523" s="456">
        <v>0</v>
      </c>
      <c r="M1523" s="456">
        <v>0</v>
      </c>
      <c r="N1523" s="456">
        <v>0</v>
      </c>
      <c r="O1523" s="379"/>
      <c r="XFD1523" s="170"/>
    </row>
    <row r="1524" spans="2:15 16384:16384" ht="12.75" hidden="1" customHeight="1" x14ac:dyDescent="0.2">
      <c r="B1524" s="655"/>
      <c r="C1524" s="646" t="s">
        <v>3463</v>
      </c>
      <c r="D1524" s="646" t="s">
        <v>3464</v>
      </c>
      <c r="E1524" s="547" t="s">
        <v>124</v>
      </c>
      <c r="F1524" s="456">
        <v>100107261</v>
      </c>
      <c r="G1524" s="457">
        <v>100107261</v>
      </c>
      <c r="H1524" s="456">
        <v>0</v>
      </c>
      <c r="I1524" s="456">
        <v>0</v>
      </c>
      <c r="J1524" s="457">
        <v>0</v>
      </c>
      <c r="K1524" s="456">
        <v>0</v>
      </c>
      <c r="L1524" s="456">
        <v>0</v>
      </c>
      <c r="M1524" s="456">
        <v>0</v>
      </c>
      <c r="N1524" s="456">
        <v>0</v>
      </c>
      <c r="O1524" s="379"/>
      <c r="XFD1524" s="170"/>
    </row>
    <row r="1525" spans="2:15 16384:16384" ht="12.75" hidden="1" customHeight="1" x14ac:dyDescent="0.2">
      <c r="B1525" s="655"/>
      <c r="C1525" s="646"/>
      <c r="D1525" s="646" t="s">
        <v>3464</v>
      </c>
      <c r="E1525" s="547" t="s">
        <v>136</v>
      </c>
      <c r="F1525" s="456">
        <v>427000000</v>
      </c>
      <c r="G1525" s="457">
        <v>427000000</v>
      </c>
      <c r="H1525" s="456">
        <v>0</v>
      </c>
      <c r="I1525" s="456">
        <v>0</v>
      </c>
      <c r="J1525" s="457">
        <v>0</v>
      </c>
      <c r="K1525" s="456">
        <v>0</v>
      </c>
      <c r="L1525" s="456">
        <v>0</v>
      </c>
      <c r="M1525" s="456">
        <v>0</v>
      </c>
      <c r="N1525" s="456">
        <v>0</v>
      </c>
      <c r="O1525" s="379"/>
      <c r="XFD1525" s="170"/>
    </row>
    <row r="1526" spans="2:15 16384:16384" ht="12.75" hidden="1" customHeight="1" x14ac:dyDescent="0.2">
      <c r="B1526" s="655"/>
      <c r="C1526" s="646"/>
      <c r="D1526" s="646" t="s">
        <v>3464</v>
      </c>
      <c r="E1526" s="547" t="s">
        <v>125</v>
      </c>
      <c r="F1526" s="456">
        <v>136157</v>
      </c>
      <c r="G1526" s="457">
        <v>136157</v>
      </c>
      <c r="H1526" s="456">
        <v>0</v>
      </c>
      <c r="I1526" s="456">
        <v>0</v>
      </c>
      <c r="J1526" s="457">
        <v>0</v>
      </c>
      <c r="K1526" s="456">
        <v>0</v>
      </c>
      <c r="L1526" s="456">
        <v>0</v>
      </c>
      <c r="M1526" s="456">
        <v>0</v>
      </c>
      <c r="N1526" s="456">
        <v>0</v>
      </c>
      <c r="O1526" s="379"/>
      <c r="XFD1526" s="170"/>
    </row>
    <row r="1527" spans="2:15 16384:16384" ht="12.75" hidden="1" customHeight="1" x14ac:dyDescent="0.2">
      <c r="B1527" s="655"/>
      <c r="C1527" s="646" t="s">
        <v>3172</v>
      </c>
      <c r="D1527" s="646" t="s">
        <v>3001</v>
      </c>
      <c r="E1527" s="547" t="s">
        <v>124</v>
      </c>
      <c r="F1527" s="456">
        <v>155200834</v>
      </c>
      <c r="G1527" s="457">
        <v>155200834</v>
      </c>
      <c r="H1527" s="456">
        <v>0</v>
      </c>
      <c r="I1527" s="456">
        <v>0</v>
      </c>
      <c r="J1527" s="457">
        <v>0</v>
      </c>
      <c r="K1527" s="456">
        <v>0</v>
      </c>
      <c r="L1527" s="456">
        <v>0</v>
      </c>
      <c r="M1527" s="456">
        <v>0</v>
      </c>
      <c r="N1527" s="456">
        <v>0</v>
      </c>
      <c r="O1527" s="379"/>
      <c r="XFD1527" s="170"/>
    </row>
    <row r="1528" spans="2:15 16384:16384" ht="12.75" hidden="1" customHeight="1" x14ac:dyDescent="0.2">
      <c r="B1528" s="655"/>
      <c r="C1528" s="646"/>
      <c r="D1528" s="646" t="s">
        <v>3001</v>
      </c>
      <c r="E1528" s="547" t="s">
        <v>136</v>
      </c>
      <c r="F1528" s="456">
        <v>359000000</v>
      </c>
      <c r="G1528" s="457">
        <v>359000000</v>
      </c>
      <c r="H1528" s="456">
        <v>0</v>
      </c>
      <c r="I1528" s="456">
        <v>0</v>
      </c>
      <c r="J1528" s="457">
        <v>0</v>
      </c>
      <c r="K1528" s="456">
        <v>0</v>
      </c>
      <c r="L1528" s="456">
        <v>0</v>
      </c>
      <c r="M1528" s="456">
        <v>0</v>
      </c>
      <c r="N1528" s="456">
        <v>0</v>
      </c>
      <c r="O1528" s="379"/>
      <c r="XFD1528" s="170"/>
    </row>
    <row r="1529" spans="2:15 16384:16384" ht="12.75" hidden="1" customHeight="1" x14ac:dyDescent="0.2">
      <c r="B1529" s="655"/>
      <c r="C1529" s="646"/>
      <c r="D1529" s="646" t="s">
        <v>3001</v>
      </c>
      <c r="E1529" s="547" t="s">
        <v>125</v>
      </c>
      <c r="F1529" s="456">
        <v>160269</v>
      </c>
      <c r="G1529" s="457">
        <v>160269</v>
      </c>
      <c r="H1529" s="456">
        <v>0</v>
      </c>
      <c r="I1529" s="456">
        <v>0</v>
      </c>
      <c r="J1529" s="457">
        <v>0</v>
      </c>
      <c r="K1529" s="456">
        <v>0</v>
      </c>
      <c r="L1529" s="456">
        <v>0</v>
      </c>
      <c r="M1529" s="456">
        <v>0</v>
      </c>
      <c r="N1529" s="456">
        <v>0</v>
      </c>
      <c r="O1529" s="379"/>
      <c r="XFD1529" s="170"/>
    </row>
    <row r="1530" spans="2:15 16384:16384" ht="12.75" hidden="1" customHeight="1" x14ac:dyDescent="0.2">
      <c r="B1530" s="655"/>
      <c r="C1530" s="646" t="s">
        <v>3491</v>
      </c>
      <c r="D1530" s="646" t="s">
        <v>3430</v>
      </c>
      <c r="E1530" s="547" t="s">
        <v>124</v>
      </c>
      <c r="F1530" s="456">
        <v>201016422</v>
      </c>
      <c r="G1530" s="457">
        <v>201016422</v>
      </c>
      <c r="H1530" s="456">
        <v>0</v>
      </c>
      <c r="I1530" s="456">
        <v>0</v>
      </c>
      <c r="J1530" s="457">
        <v>0</v>
      </c>
      <c r="K1530" s="456">
        <v>0</v>
      </c>
      <c r="L1530" s="456">
        <v>0</v>
      </c>
      <c r="M1530" s="456">
        <v>0</v>
      </c>
      <c r="N1530" s="456">
        <v>0</v>
      </c>
      <c r="O1530" s="379"/>
      <c r="XFD1530" s="170"/>
    </row>
    <row r="1531" spans="2:15 16384:16384" ht="12.75" hidden="1" customHeight="1" x14ac:dyDescent="0.2">
      <c r="B1531" s="655"/>
      <c r="C1531" s="646"/>
      <c r="D1531" s="646" t="s">
        <v>3430</v>
      </c>
      <c r="E1531" s="547" t="s">
        <v>136</v>
      </c>
      <c r="F1531" s="456">
        <v>466900000</v>
      </c>
      <c r="G1531" s="457">
        <v>466900000</v>
      </c>
      <c r="H1531" s="456">
        <v>0</v>
      </c>
      <c r="I1531" s="456">
        <v>0</v>
      </c>
      <c r="J1531" s="457">
        <v>0</v>
      </c>
      <c r="K1531" s="456">
        <v>0</v>
      </c>
      <c r="L1531" s="456">
        <v>0</v>
      </c>
      <c r="M1531" s="456">
        <v>0</v>
      </c>
      <c r="N1531" s="456">
        <v>0</v>
      </c>
      <c r="O1531" s="379"/>
    </row>
    <row r="1532" spans="2:15 16384:16384" ht="12.75" customHeight="1" x14ac:dyDescent="0.2">
      <c r="B1532" s="655"/>
      <c r="C1532" s="646"/>
      <c r="D1532" s="646" t="s">
        <v>3430</v>
      </c>
      <c r="E1532" s="731" t="s">
        <v>125</v>
      </c>
      <c r="F1532" s="732">
        <v>144237</v>
      </c>
      <c r="G1532" s="733">
        <v>0</v>
      </c>
      <c r="H1532" s="732">
        <v>144237</v>
      </c>
      <c r="I1532" s="732">
        <v>0</v>
      </c>
      <c r="J1532" s="733">
        <v>144237</v>
      </c>
      <c r="K1532" s="732">
        <v>0</v>
      </c>
      <c r="L1532" s="732">
        <v>0</v>
      </c>
      <c r="M1532" s="732">
        <v>0</v>
      </c>
      <c r="N1532" s="732">
        <v>144237</v>
      </c>
      <c r="O1532" s="379"/>
      <c r="XFD1532" s="170"/>
    </row>
    <row r="1533" spans="2:15 16384:16384" ht="12.75" hidden="1" customHeight="1" x14ac:dyDescent="0.2">
      <c r="B1533" s="655"/>
      <c r="C1533" s="646"/>
      <c r="D1533" s="646" t="s">
        <v>3430</v>
      </c>
      <c r="E1533" s="547" t="s">
        <v>130</v>
      </c>
      <c r="F1533" s="456">
        <v>6457491</v>
      </c>
      <c r="G1533" s="457">
        <v>6457491</v>
      </c>
      <c r="H1533" s="456">
        <v>0</v>
      </c>
      <c r="I1533" s="456">
        <v>0</v>
      </c>
      <c r="J1533" s="457">
        <v>0</v>
      </c>
      <c r="K1533" s="456">
        <v>0</v>
      </c>
      <c r="L1533" s="456">
        <v>0</v>
      </c>
      <c r="M1533" s="456">
        <v>0</v>
      </c>
      <c r="N1533" s="456">
        <v>0</v>
      </c>
      <c r="O1533" s="379"/>
      <c r="XFD1533" s="170"/>
    </row>
    <row r="1534" spans="2:15 16384:16384" ht="12.75" hidden="1" customHeight="1" x14ac:dyDescent="0.2">
      <c r="B1534" s="655"/>
      <c r="C1534" s="646" t="s">
        <v>3465</v>
      </c>
      <c r="D1534" s="646" t="s">
        <v>3466</v>
      </c>
      <c r="E1534" s="547" t="s">
        <v>124</v>
      </c>
      <c r="F1534" s="456">
        <v>154699312</v>
      </c>
      <c r="G1534" s="457">
        <v>154699312</v>
      </c>
      <c r="H1534" s="456">
        <v>0</v>
      </c>
      <c r="I1534" s="456">
        <v>0</v>
      </c>
      <c r="J1534" s="457">
        <v>0</v>
      </c>
      <c r="K1534" s="456">
        <v>0</v>
      </c>
      <c r="L1534" s="456">
        <v>0</v>
      </c>
      <c r="M1534" s="456">
        <v>0</v>
      </c>
      <c r="N1534" s="456">
        <v>0</v>
      </c>
      <c r="O1534" s="379"/>
      <c r="XFD1534" s="170"/>
    </row>
    <row r="1535" spans="2:15 16384:16384" ht="12.75" hidden="1" customHeight="1" x14ac:dyDescent="0.2">
      <c r="B1535" s="655"/>
      <c r="C1535" s="646"/>
      <c r="D1535" s="646" t="s">
        <v>3466</v>
      </c>
      <c r="E1535" s="547" t="s">
        <v>243</v>
      </c>
      <c r="F1535" s="456">
        <v>50000000</v>
      </c>
      <c r="G1535" s="457">
        <v>50000000</v>
      </c>
      <c r="H1535" s="456">
        <v>0</v>
      </c>
      <c r="I1535" s="456">
        <v>0</v>
      </c>
      <c r="J1535" s="457">
        <v>0</v>
      </c>
      <c r="K1535" s="456">
        <v>0</v>
      </c>
      <c r="L1535" s="456">
        <v>0</v>
      </c>
      <c r="M1535" s="456">
        <v>0</v>
      </c>
      <c r="N1535" s="456">
        <v>0</v>
      </c>
      <c r="O1535" s="379"/>
      <c r="XFD1535" s="170"/>
    </row>
    <row r="1536" spans="2:15 16384:16384" ht="12.75" hidden="1" customHeight="1" x14ac:dyDescent="0.2">
      <c r="B1536" s="655"/>
      <c r="C1536" s="646"/>
      <c r="D1536" s="646" t="s">
        <v>3466</v>
      </c>
      <c r="E1536" s="547" t="s">
        <v>136</v>
      </c>
      <c r="F1536" s="456">
        <v>234800000</v>
      </c>
      <c r="G1536" s="457">
        <v>234800000</v>
      </c>
      <c r="H1536" s="456">
        <v>0</v>
      </c>
      <c r="I1536" s="456">
        <v>0</v>
      </c>
      <c r="J1536" s="457">
        <v>0</v>
      </c>
      <c r="K1536" s="456">
        <v>0</v>
      </c>
      <c r="L1536" s="456">
        <v>0</v>
      </c>
      <c r="M1536" s="456">
        <v>0</v>
      </c>
      <c r="N1536" s="456">
        <v>0</v>
      </c>
      <c r="O1536" s="379"/>
      <c r="XFD1536" s="170"/>
    </row>
    <row r="1537" spans="2:15 16384:16384" ht="12.75" hidden="1" customHeight="1" x14ac:dyDescent="0.2">
      <c r="B1537" s="655"/>
      <c r="C1537" s="646"/>
      <c r="D1537" s="646" t="s">
        <v>3466</v>
      </c>
      <c r="E1537" s="547" t="s">
        <v>125</v>
      </c>
      <c r="F1537" s="456">
        <v>121365</v>
      </c>
      <c r="G1537" s="457">
        <v>121365</v>
      </c>
      <c r="H1537" s="456">
        <v>0</v>
      </c>
      <c r="I1537" s="456">
        <v>0</v>
      </c>
      <c r="J1537" s="457">
        <v>0</v>
      </c>
      <c r="K1537" s="456">
        <v>0</v>
      </c>
      <c r="L1537" s="456">
        <v>0</v>
      </c>
      <c r="M1537" s="456">
        <v>0</v>
      </c>
      <c r="N1537" s="456">
        <v>0</v>
      </c>
      <c r="O1537" s="379"/>
    </row>
    <row r="1538" spans="2:15 16384:16384" ht="12.75" hidden="1" customHeight="1" x14ac:dyDescent="0.2">
      <c r="B1538" s="655"/>
      <c r="C1538" s="646" t="s">
        <v>3173</v>
      </c>
      <c r="D1538" s="646" t="s">
        <v>3082</v>
      </c>
      <c r="E1538" s="547" t="s">
        <v>124</v>
      </c>
      <c r="F1538" s="456">
        <v>386982511</v>
      </c>
      <c r="G1538" s="457">
        <v>386982511</v>
      </c>
      <c r="H1538" s="456">
        <v>0</v>
      </c>
      <c r="I1538" s="456">
        <v>0</v>
      </c>
      <c r="J1538" s="457">
        <v>0</v>
      </c>
      <c r="K1538" s="456">
        <v>0</v>
      </c>
      <c r="L1538" s="456">
        <v>0</v>
      </c>
      <c r="M1538" s="456">
        <v>0</v>
      </c>
      <c r="N1538" s="456">
        <v>0</v>
      </c>
      <c r="O1538" s="379"/>
      <c r="XFD1538" s="170"/>
    </row>
    <row r="1539" spans="2:15 16384:16384" ht="12.75" hidden="1" customHeight="1" x14ac:dyDescent="0.2">
      <c r="B1539" s="655"/>
      <c r="C1539" s="646"/>
      <c r="D1539" s="646" t="s">
        <v>3082</v>
      </c>
      <c r="E1539" s="547" t="s">
        <v>125</v>
      </c>
      <c r="F1539" s="456">
        <v>135371</v>
      </c>
      <c r="G1539" s="457">
        <v>135371</v>
      </c>
      <c r="H1539" s="456">
        <v>0</v>
      </c>
      <c r="I1539" s="456">
        <v>0</v>
      </c>
      <c r="J1539" s="457">
        <v>0</v>
      </c>
      <c r="K1539" s="456">
        <v>0</v>
      </c>
      <c r="L1539" s="456">
        <v>0</v>
      </c>
      <c r="M1539" s="456">
        <v>0</v>
      </c>
      <c r="N1539" s="456">
        <v>0</v>
      </c>
      <c r="O1539" s="379"/>
      <c r="XFD1539" s="170"/>
    </row>
    <row r="1540" spans="2:15 16384:16384" ht="12.75" hidden="1" customHeight="1" x14ac:dyDescent="0.2">
      <c r="B1540" s="655"/>
      <c r="C1540" s="646" t="s">
        <v>3174</v>
      </c>
      <c r="D1540" s="646" t="s">
        <v>3467</v>
      </c>
      <c r="E1540" s="547" t="s">
        <v>124</v>
      </c>
      <c r="F1540" s="456">
        <v>145439105</v>
      </c>
      <c r="G1540" s="457">
        <v>145439105</v>
      </c>
      <c r="H1540" s="456">
        <v>0</v>
      </c>
      <c r="I1540" s="456">
        <v>0</v>
      </c>
      <c r="J1540" s="457">
        <v>0</v>
      </c>
      <c r="K1540" s="456">
        <v>0</v>
      </c>
      <c r="L1540" s="456">
        <v>0</v>
      </c>
      <c r="M1540" s="456">
        <v>0</v>
      </c>
      <c r="N1540" s="456">
        <v>0</v>
      </c>
      <c r="O1540" s="379"/>
    </row>
    <row r="1541" spans="2:15 16384:16384" ht="12.75" hidden="1" customHeight="1" x14ac:dyDescent="0.2">
      <c r="B1541" s="655"/>
      <c r="C1541" s="646"/>
      <c r="D1541" s="646" t="s">
        <v>3467</v>
      </c>
      <c r="E1541" s="547" t="s">
        <v>136</v>
      </c>
      <c r="F1541" s="456">
        <v>335835618</v>
      </c>
      <c r="G1541" s="457">
        <v>335835618</v>
      </c>
      <c r="H1541" s="456">
        <v>0</v>
      </c>
      <c r="I1541" s="456">
        <v>0</v>
      </c>
      <c r="J1541" s="457">
        <v>0</v>
      </c>
      <c r="K1541" s="456">
        <v>0</v>
      </c>
      <c r="L1541" s="456">
        <v>0</v>
      </c>
      <c r="M1541" s="456">
        <v>0</v>
      </c>
      <c r="N1541" s="456">
        <v>0</v>
      </c>
      <c r="O1541" s="379"/>
      <c r="XFD1541" s="170"/>
    </row>
    <row r="1542" spans="2:15 16384:16384" ht="12.75" hidden="1" customHeight="1" x14ac:dyDescent="0.2">
      <c r="B1542" s="655"/>
      <c r="C1542" s="646"/>
      <c r="D1542" s="646" t="s">
        <v>3467</v>
      </c>
      <c r="E1542" s="547" t="s">
        <v>125</v>
      </c>
      <c r="F1542" s="456">
        <v>164093</v>
      </c>
      <c r="G1542" s="457">
        <v>164093</v>
      </c>
      <c r="H1542" s="456">
        <v>0</v>
      </c>
      <c r="I1542" s="456">
        <v>0</v>
      </c>
      <c r="J1542" s="457">
        <v>0</v>
      </c>
      <c r="K1542" s="456">
        <v>0</v>
      </c>
      <c r="L1542" s="456">
        <v>0</v>
      </c>
      <c r="M1542" s="456">
        <v>0</v>
      </c>
      <c r="N1542" s="456">
        <v>0</v>
      </c>
      <c r="O1542" s="379"/>
      <c r="XFD1542" s="170"/>
    </row>
    <row r="1543" spans="2:15 16384:16384" ht="12.75" hidden="1" customHeight="1" x14ac:dyDescent="0.2">
      <c r="B1543" s="655"/>
      <c r="C1543" s="646"/>
      <c r="D1543" s="646" t="s">
        <v>3467</v>
      </c>
      <c r="E1543" s="547" t="s">
        <v>130</v>
      </c>
      <c r="F1543" s="456">
        <v>1713822</v>
      </c>
      <c r="G1543" s="457">
        <v>1713822</v>
      </c>
      <c r="H1543" s="456">
        <v>0</v>
      </c>
      <c r="I1543" s="456">
        <v>0</v>
      </c>
      <c r="J1543" s="457">
        <v>0</v>
      </c>
      <c r="K1543" s="456">
        <v>0</v>
      </c>
      <c r="L1543" s="456">
        <v>0</v>
      </c>
      <c r="M1543" s="456">
        <v>0</v>
      </c>
      <c r="N1543" s="456">
        <v>0</v>
      </c>
      <c r="O1543" s="379"/>
      <c r="XFD1543" s="170"/>
    </row>
    <row r="1544" spans="2:15 16384:16384" ht="12.75" hidden="1" customHeight="1" x14ac:dyDescent="0.2">
      <c r="B1544" s="655"/>
      <c r="C1544" s="646" t="s">
        <v>3175</v>
      </c>
      <c r="D1544" s="646" t="s">
        <v>2926</v>
      </c>
      <c r="E1544" s="547" t="s">
        <v>124</v>
      </c>
      <c r="F1544" s="456">
        <v>279270505</v>
      </c>
      <c r="G1544" s="457">
        <v>279270505</v>
      </c>
      <c r="H1544" s="456">
        <v>0</v>
      </c>
      <c r="I1544" s="456">
        <v>0</v>
      </c>
      <c r="J1544" s="457">
        <v>0</v>
      </c>
      <c r="K1544" s="456">
        <v>0</v>
      </c>
      <c r="L1544" s="456">
        <v>0</v>
      </c>
      <c r="M1544" s="456">
        <v>0</v>
      </c>
      <c r="N1544" s="456">
        <v>0</v>
      </c>
      <c r="O1544" s="379"/>
      <c r="XFD1544" s="170"/>
    </row>
    <row r="1545" spans="2:15 16384:16384" ht="12.75" hidden="1" customHeight="1" x14ac:dyDescent="0.2">
      <c r="B1545" s="655"/>
      <c r="C1545" s="646"/>
      <c r="D1545" s="646" t="s">
        <v>2926</v>
      </c>
      <c r="E1545" s="547" t="s">
        <v>136</v>
      </c>
      <c r="F1545" s="456">
        <v>200000000</v>
      </c>
      <c r="G1545" s="457">
        <v>200000000</v>
      </c>
      <c r="H1545" s="456">
        <v>0</v>
      </c>
      <c r="I1545" s="456">
        <v>0</v>
      </c>
      <c r="J1545" s="457">
        <v>0</v>
      </c>
      <c r="K1545" s="456">
        <v>0</v>
      </c>
      <c r="L1545" s="456">
        <v>0</v>
      </c>
      <c r="M1545" s="456">
        <v>0</v>
      </c>
      <c r="N1545" s="456">
        <v>0</v>
      </c>
      <c r="O1545" s="379"/>
      <c r="XFD1545" s="170"/>
    </row>
    <row r="1546" spans="2:15 16384:16384" ht="12.75" hidden="1" customHeight="1" x14ac:dyDescent="0.2">
      <c r="B1546" s="655"/>
      <c r="C1546" s="646"/>
      <c r="D1546" s="646" t="s">
        <v>2926</v>
      </c>
      <c r="E1546" s="547" t="s">
        <v>125</v>
      </c>
      <c r="F1546" s="456">
        <v>189342</v>
      </c>
      <c r="G1546" s="457">
        <v>189342</v>
      </c>
      <c r="H1546" s="456">
        <v>0</v>
      </c>
      <c r="I1546" s="456">
        <v>0</v>
      </c>
      <c r="J1546" s="457">
        <v>0</v>
      </c>
      <c r="K1546" s="456">
        <v>0</v>
      </c>
      <c r="L1546" s="456">
        <v>0</v>
      </c>
      <c r="M1546" s="456">
        <v>0</v>
      </c>
      <c r="N1546" s="456">
        <v>0</v>
      </c>
      <c r="O1546" s="379"/>
      <c r="XFD1546" s="170"/>
    </row>
    <row r="1547" spans="2:15 16384:16384" ht="12.75" hidden="1" customHeight="1" x14ac:dyDescent="0.2">
      <c r="B1547" s="655"/>
      <c r="C1547" s="646"/>
      <c r="D1547" s="646" t="s">
        <v>2926</v>
      </c>
      <c r="E1547" s="547" t="s">
        <v>126</v>
      </c>
      <c r="F1547" s="456">
        <v>61526351</v>
      </c>
      <c r="G1547" s="457">
        <v>61526351</v>
      </c>
      <c r="H1547" s="456">
        <v>0</v>
      </c>
      <c r="I1547" s="456">
        <v>0</v>
      </c>
      <c r="J1547" s="457">
        <v>0</v>
      </c>
      <c r="K1547" s="456">
        <v>0</v>
      </c>
      <c r="L1547" s="456">
        <v>0</v>
      </c>
      <c r="M1547" s="456">
        <v>0</v>
      </c>
      <c r="N1547" s="456">
        <v>0</v>
      </c>
      <c r="O1547" s="379"/>
    </row>
    <row r="1548" spans="2:15 16384:16384" ht="12.75" hidden="1" customHeight="1" x14ac:dyDescent="0.2">
      <c r="B1548" s="655"/>
      <c r="C1548" s="646" t="s">
        <v>3176</v>
      </c>
      <c r="D1548" s="646" t="s">
        <v>3177</v>
      </c>
      <c r="E1548" s="547" t="s">
        <v>124</v>
      </c>
      <c r="F1548" s="456">
        <v>155833452</v>
      </c>
      <c r="G1548" s="457">
        <v>155833452</v>
      </c>
      <c r="H1548" s="456">
        <v>0</v>
      </c>
      <c r="I1548" s="456">
        <v>0</v>
      </c>
      <c r="J1548" s="457">
        <v>0</v>
      </c>
      <c r="K1548" s="456">
        <v>0</v>
      </c>
      <c r="L1548" s="456">
        <v>0</v>
      </c>
      <c r="M1548" s="456">
        <v>0</v>
      </c>
      <c r="N1548" s="456">
        <v>0</v>
      </c>
      <c r="O1548" s="379"/>
      <c r="XFD1548" s="170"/>
    </row>
    <row r="1549" spans="2:15 16384:16384" ht="12.75" hidden="1" customHeight="1" x14ac:dyDescent="0.2">
      <c r="B1549" s="655"/>
      <c r="C1549" s="646"/>
      <c r="D1549" s="646" t="s">
        <v>3177</v>
      </c>
      <c r="E1549" s="547" t="s">
        <v>136</v>
      </c>
      <c r="F1549" s="456">
        <v>322375200</v>
      </c>
      <c r="G1549" s="457">
        <v>322375200</v>
      </c>
      <c r="H1549" s="456">
        <v>0</v>
      </c>
      <c r="I1549" s="456">
        <v>0</v>
      </c>
      <c r="J1549" s="457">
        <v>0</v>
      </c>
      <c r="K1549" s="456">
        <v>0</v>
      </c>
      <c r="L1549" s="456">
        <v>0</v>
      </c>
      <c r="M1549" s="456">
        <v>0</v>
      </c>
      <c r="N1549" s="456">
        <v>0</v>
      </c>
      <c r="O1549" s="379"/>
      <c r="XFD1549" s="170"/>
    </row>
    <row r="1550" spans="2:15 16384:16384" ht="12.75" customHeight="1" x14ac:dyDescent="0.2">
      <c r="B1550" s="655"/>
      <c r="C1550" s="646"/>
      <c r="D1550" s="646" t="s">
        <v>3177</v>
      </c>
      <c r="E1550" s="547" t="s">
        <v>125</v>
      </c>
      <c r="F1550" s="456">
        <v>185877</v>
      </c>
      <c r="G1550" s="457">
        <v>185216</v>
      </c>
      <c r="H1550" s="456">
        <v>661</v>
      </c>
      <c r="I1550" s="456">
        <v>0</v>
      </c>
      <c r="J1550" s="457">
        <v>661</v>
      </c>
      <c r="K1550" s="456">
        <v>0</v>
      </c>
      <c r="L1550" s="456">
        <v>0</v>
      </c>
      <c r="M1550" s="456">
        <v>0</v>
      </c>
      <c r="N1550" s="456">
        <v>661</v>
      </c>
      <c r="O1550" s="379"/>
      <c r="XFD1550" s="170"/>
    </row>
    <row r="1551" spans="2:15 16384:16384" ht="12.75" hidden="1" customHeight="1" x14ac:dyDescent="0.2">
      <c r="B1551" s="655"/>
      <c r="C1551" s="646"/>
      <c r="D1551" s="646" t="s">
        <v>3177</v>
      </c>
      <c r="E1551" s="547" t="s">
        <v>126</v>
      </c>
      <c r="F1551" s="456">
        <v>61553878</v>
      </c>
      <c r="G1551" s="457">
        <v>61553878</v>
      </c>
      <c r="H1551" s="456">
        <v>0</v>
      </c>
      <c r="I1551" s="456">
        <v>0</v>
      </c>
      <c r="J1551" s="457">
        <v>0</v>
      </c>
      <c r="K1551" s="456">
        <v>0</v>
      </c>
      <c r="L1551" s="456">
        <v>0</v>
      </c>
      <c r="M1551" s="456">
        <v>0</v>
      </c>
      <c r="N1551" s="456">
        <v>0</v>
      </c>
      <c r="O1551" s="379"/>
    </row>
    <row r="1552" spans="2:15 16384:16384" ht="12.75" hidden="1" customHeight="1" x14ac:dyDescent="0.2">
      <c r="B1552" s="655"/>
      <c r="C1552" s="646" t="s">
        <v>3178</v>
      </c>
      <c r="D1552" s="646" t="s">
        <v>716</v>
      </c>
      <c r="E1552" s="547" t="s">
        <v>124</v>
      </c>
      <c r="F1552" s="456">
        <v>510961204</v>
      </c>
      <c r="G1552" s="457">
        <v>510961204</v>
      </c>
      <c r="H1552" s="456">
        <v>0</v>
      </c>
      <c r="I1552" s="456">
        <v>0</v>
      </c>
      <c r="J1552" s="457">
        <v>0</v>
      </c>
      <c r="K1552" s="456">
        <v>0</v>
      </c>
      <c r="L1552" s="456">
        <v>0</v>
      </c>
      <c r="M1552" s="456">
        <v>0</v>
      </c>
      <c r="N1552" s="456">
        <v>0</v>
      </c>
      <c r="O1552" s="379"/>
      <c r="XFD1552" s="170"/>
    </row>
    <row r="1553" spans="2:15 16384:16384" ht="12.75" customHeight="1" x14ac:dyDescent="0.2">
      <c r="B1553" s="655"/>
      <c r="C1553" s="646"/>
      <c r="D1553" s="646" t="s">
        <v>716</v>
      </c>
      <c r="E1553" s="731" t="s">
        <v>125</v>
      </c>
      <c r="F1553" s="732">
        <v>62928</v>
      </c>
      <c r="G1553" s="733">
        <v>0</v>
      </c>
      <c r="H1553" s="732">
        <v>62928</v>
      </c>
      <c r="I1553" s="732">
        <v>0</v>
      </c>
      <c r="J1553" s="733">
        <v>62928</v>
      </c>
      <c r="K1553" s="732">
        <v>0</v>
      </c>
      <c r="L1553" s="732">
        <v>0</v>
      </c>
      <c r="M1553" s="732">
        <v>0</v>
      </c>
      <c r="N1553" s="732">
        <v>62928</v>
      </c>
      <c r="O1553" s="379"/>
      <c r="XFD1553" s="170"/>
    </row>
    <row r="1554" spans="2:15 16384:16384" ht="12.75" hidden="1" customHeight="1" x14ac:dyDescent="0.2">
      <c r="B1554" s="655"/>
      <c r="C1554" s="646" t="s">
        <v>3180</v>
      </c>
      <c r="D1554" s="646" t="s">
        <v>719</v>
      </c>
      <c r="E1554" s="547" t="s">
        <v>124</v>
      </c>
      <c r="F1554" s="456">
        <v>458446566</v>
      </c>
      <c r="G1554" s="457">
        <v>458446566</v>
      </c>
      <c r="H1554" s="456">
        <v>0</v>
      </c>
      <c r="I1554" s="456">
        <v>0</v>
      </c>
      <c r="J1554" s="457">
        <v>0</v>
      </c>
      <c r="K1554" s="456">
        <v>0</v>
      </c>
      <c r="L1554" s="456">
        <v>0</v>
      </c>
      <c r="M1554" s="456">
        <v>0</v>
      </c>
      <c r="N1554" s="456">
        <v>0</v>
      </c>
      <c r="O1554" s="379"/>
      <c r="XFD1554" s="170"/>
    </row>
    <row r="1555" spans="2:15 16384:16384" ht="12.75" hidden="1" customHeight="1" x14ac:dyDescent="0.2">
      <c r="B1555" s="655"/>
      <c r="C1555" s="646"/>
      <c r="D1555" s="646" t="s">
        <v>719</v>
      </c>
      <c r="E1555" s="547" t="s">
        <v>125</v>
      </c>
      <c r="F1555" s="456">
        <v>104502</v>
      </c>
      <c r="G1555" s="457">
        <v>104502</v>
      </c>
      <c r="H1555" s="456">
        <v>0</v>
      </c>
      <c r="I1555" s="456">
        <v>0</v>
      </c>
      <c r="J1555" s="457">
        <v>0</v>
      </c>
      <c r="K1555" s="456">
        <v>0</v>
      </c>
      <c r="L1555" s="456">
        <v>0</v>
      </c>
      <c r="M1555" s="456">
        <v>0</v>
      </c>
      <c r="N1555" s="456">
        <v>0</v>
      </c>
      <c r="O1555" s="379"/>
      <c r="XFD1555" s="170"/>
    </row>
    <row r="1556" spans="2:15 16384:16384" ht="12.75" hidden="1" customHeight="1" x14ac:dyDescent="0.2">
      <c r="B1556" s="655"/>
      <c r="C1556" s="646"/>
      <c r="D1556" s="646" t="s">
        <v>719</v>
      </c>
      <c r="E1556" s="547" t="s">
        <v>126</v>
      </c>
      <c r="F1556" s="456">
        <v>55744302</v>
      </c>
      <c r="G1556" s="457">
        <v>55744302</v>
      </c>
      <c r="H1556" s="456">
        <v>0</v>
      </c>
      <c r="I1556" s="456">
        <v>0</v>
      </c>
      <c r="J1556" s="457">
        <v>0</v>
      </c>
      <c r="K1556" s="456">
        <v>0</v>
      </c>
      <c r="L1556" s="456">
        <v>0</v>
      </c>
      <c r="M1556" s="456">
        <v>0</v>
      </c>
      <c r="N1556" s="456">
        <v>0</v>
      </c>
      <c r="O1556" s="379"/>
      <c r="XFD1556" s="170"/>
    </row>
    <row r="1557" spans="2:15 16384:16384" ht="12.75" hidden="1" customHeight="1" x14ac:dyDescent="0.2">
      <c r="B1557" s="655"/>
      <c r="C1557" s="646" t="s">
        <v>3181</v>
      </c>
      <c r="D1557" s="646" t="s">
        <v>718</v>
      </c>
      <c r="E1557" s="547" t="s">
        <v>124</v>
      </c>
      <c r="F1557" s="456">
        <v>230477023</v>
      </c>
      <c r="G1557" s="457">
        <v>230477023</v>
      </c>
      <c r="H1557" s="456">
        <v>0</v>
      </c>
      <c r="I1557" s="456">
        <v>0</v>
      </c>
      <c r="J1557" s="457">
        <v>0</v>
      </c>
      <c r="K1557" s="456">
        <v>0</v>
      </c>
      <c r="L1557" s="456">
        <v>0</v>
      </c>
      <c r="M1557" s="456">
        <v>0</v>
      </c>
      <c r="N1557" s="456">
        <v>0</v>
      </c>
      <c r="O1557" s="379"/>
      <c r="XFD1557" s="170"/>
    </row>
    <row r="1558" spans="2:15 16384:16384" ht="12.75" hidden="1" customHeight="1" x14ac:dyDescent="0.2">
      <c r="B1558" s="655"/>
      <c r="C1558" s="646"/>
      <c r="D1558" s="646" t="s">
        <v>718</v>
      </c>
      <c r="E1558" s="547" t="s">
        <v>136</v>
      </c>
      <c r="F1558" s="456">
        <v>150571900</v>
      </c>
      <c r="G1558" s="457">
        <v>150571900</v>
      </c>
      <c r="H1558" s="456">
        <v>0</v>
      </c>
      <c r="I1558" s="456">
        <v>0</v>
      </c>
      <c r="J1558" s="457">
        <v>0</v>
      </c>
      <c r="K1558" s="456">
        <v>0</v>
      </c>
      <c r="L1558" s="456">
        <v>0</v>
      </c>
      <c r="M1558" s="456">
        <v>0</v>
      </c>
      <c r="N1558" s="456">
        <v>0</v>
      </c>
      <c r="O1558" s="379"/>
    </row>
    <row r="1559" spans="2:15 16384:16384" ht="12.75" customHeight="1" x14ac:dyDescent="0.2">
      <c r="B1559" s="655"/>
      <c r="C1559" s="646"/>
      <c r="D1559" s="646" t="s">
        <v>718</v>
      </c>
      <c r="E1559" s="731" t="s">
        <v>125</v>
      </c>
      <c r="F1559" s="732">
        <v>138571</v>
      </c>
      <c r="G1559" s="733">
        <v>0</v>
      </c>
      <c r="H1559" s="732">
        <v>138571</v>
      </c>
      <c r="I1559" s="732">
        <v>0</v>
      </c>
      <c r="J1559" s="733">
        <v>138571</v>
      </c>
      <c r="K1559" s="732">
        <v>0</v>
      </c>
      <c r="L1559" s="732">
        <v>0</v>
      </c>
      <c r="M1559" s="732">
        <v>0</v>
      </c>
      <c r="N1559" s="732">
        <v>138571</v>
      </c>
      <c r="O1559" s="379"/>
      <c r="XFD1559" s="170"/>
    </row>
    <row r="1560" spans="2:15 16384:16384" ht="12.75" hidden="1" customHeight="1" x14ac:dyDescent="0.2">
      <c r="B1560" s="655"/>
      <c r="C1560" s="646"/>
      <c r="D1560" s="646" t="s">
        <v>718</v>
      </c>
      <c r="E1560" s="547" t="s">
        <v>130</v>
      </c>
      <c r="F1560" s="456">
        <v>249413</v>
      </c>
      <c r="G1560" s="457">
        <v>249413</v>
      </c>
      <c r="H1560" s="456">
        <v>0</v>
      </c>
      <c r="I1560" s="456">
        <v>0</v>
      </c>
      <c r="J1560" s="457">
        <v>0</v>
      </c>
      <c r="K1560" s="456">
        <v>0</v>
      </c>
      <c r="L1560" s="456">
        <v>0</v>
      </c>
      <c r="M1560" s="456">
        <v>0</v>
      </c>
      <c r="N1560" s="456">
        <v>0</v>
      </c>
      <c r="O1560" s="379"/>
      <c r="XFD1560" s="170"/>
    </row>
    <row r="1561" spans="2:15 16384:16384" ht="12.75" hidden="1" customHeight="1" x14ac:dyDescent="0.2">
      <c r="B1561" s="655"/>
      <c r="C1561" s="646"/>
      <c r="D1561" s="646" t="s">
        <v>718</v>
      </c>
      <c r="E1561" s="547" t="s">
        <v>126</v>
      </c>
      <c r="F1561" s="456">
        <v>51504069</v>
      </c>
      <c r="G1561" s="457">
        <v>51504069</v>
      </c>
      <c r="H1561" s="456">
        <v>0</v>
      </c>
      <c r="I1561" s="456">
        <v>0</v>
      </c>
      <c r="J1561" s="457">
        <v>0</v>
      </c>
      <c r="K1561" s="456">
        <v>0</v>
      </c>
      <c r="L1561" s="456">
        <v>0</v>
      </c>
      <c r="M1561" s="456">
        <v>0</v>
      </c>
      <c r="N1561" s="456">
        <v>0</v>
      </c>
      <c r="O1561" s="379"/>
      <c r="XFD1561" s="170"/>
    </row>
    <row r="1562" spans="2:15 16384:16384" ht="12.75" hidden="1" customHeight="1" x14ac:dyDescent="0.2">
      <c r="B1562" s="655"/>
      <c r="C1562" s="646" t="s">
        <v>3182</v>
      </c>
      <c r="D1562" s="646" t="s">
        <v>3004</v>
      </c>
      <c r="E1562" s="547" t="s">
        <v>124</v>
      </c>
      <c r="F1562" s="456">
        <v>139842000</v>
      </c>
      <c r="G1562" s="457">
        <v>139842000</v>
      </c>
      <c r="H1562" s="456">
        <v>0</v>
      </c>
      <c r="I1562" s="456">
        <v>0</v>
      </c>
      <c r="J1562" s="457">
        <v>0</v>
      </c>
      <c r="K1562" s="456">
        <v>0</v>
      </c>
      <c r="L1562" s="456">
        <v>0</v>
      </c>
      <c r="M1562" s="456">
        <v>0</v>
      </c>
      <c r="N1562" s="456">
        <v>0</v>
      </c>
      <c r="O1562" s="379"/>
      <c r="XFD1562" s="170"/>
    </row>
    <row r="1563" spans="2:15 16384:16384" ht="12.75" hidden="1" customHeight="1" x14ac:dyDescent="0.2">
      <c r="B1563" s="655"/>
      <c r="C1563" s="646"/>
      <c r="D1563" s="646" t="s">
        <v>3004</v>
      </c>
      <c r="E1563" s="547" t="s">
        <v>243</v>
      </c>
      <c r="F1563" s="456">
        <v>20000000</v>
      </c>
      <c r="G1563" s="457">
        <v>20000000</v>
      </c>
      <c r="H1563" s="456">
        <v>0</v>
      </c>
      <c r="I1563" s="456">
        <v>0</v>
      </c>
      <c r="J1563" s="457">
        <v>0</v>
      </c>
      <c r="K1563" s="456">
        <v>0</v>
      </c>
      <c r="L1563" s="456">
        <v>0</v>
      </c>
      <c r="M1563" s="456">
        <v>0</v>
      </c>
      <c r="N1563" s="456">
        <v>0</v>
      </c>
      <c r="O1563" s="379"/>
      <c r="XFD1563" s="170"/>
    </row>
    <row r="1564" spans="2:15 16384:16384" ht="12.75" hidden="1" customHeight="1" x14ac:dyDescent="0.2">
      <c r="B1564" s="655"/>
      <c r="C1564" s="646"/>
      <c r="D1564" s="646" t="s">
        <v>3004</v>
      </c>
      <c r="E1564" s="547" t="s">
        <v>136</v>
      </c>
      <c r="F1564" s="456">
        <v>372948249</v>
      </c>
      <c r="G1564" s="457">
        <v>372948249</v>
      </c>
      <c r="H1564" s="456">
        <v>0</v>
      </c>
      <c r="I1564" s="456">
        <v>0</v>
      </c>
      <c r="J1564" s="457">
        <v>0</v>
      </c>
      <c r="K1564" s="456">
        <v>0</v>
      </c>
      <c r="L1564" s="456">
        <v>0</v>
      </c>
      <c r="M1564" s="456">
        <v>0</v>
      </c>
      <c r="N1564" s="456">
        <v>0</v>
      </c>
      <c r="O1564" s="379"/>
    </row>
    <row r="1565" spans="2:15 16384:16384" ht="12.75" hidden="1" customHeight="1" x14ac:dyDescent="0.2">
      <c r="B1565" s="655"/>
      <c r="C1565" s="646"/>
      <c r="D1565" s="646" t="s">
        <v>3004</v>
      </c>
      <c r="E1565" s="547" t="s">
        <v>125</v>
      </c>
      <c r="F1565" s="456">
        <v>128343</v>
      </c>
      <c r="G1565" s="457">
        <v>128343</v>
      </c>
      <c r="H1565" s="456">
        <v>0</v>
      </c>
      <c r="I1565" s="456">
        <v>0</v>
      </c>
      <c r="J1565" s="457">
        <v>0</v>
      </c>
      <c r="K1565" s="456">
        <v>0</v>
      </c>
      <c r="L1565" s="456">
        <v>0</v>
      </c>
      <c r="M1565" s="456">
        <v>0</v>
      </c>
      <c r="N1565" s="456">
        <v>0</v>
      </c>
      <c r="O1565" s="379"/>
      <c r="XFD1565" s="170"/>
    </row>
    <row r="1566" spans="2:15 16384:16384" ht="12.75" hidden="1" customHeight="1" x14ac:dyDescent="0.2">
      <c r="B1566" s="655"/>
      <c r="C1566" s="646" t="s">
        <v>3183</v>
      </c>
      <c r="D1566" s="646" t="s">
        <v>717</v>
      </c>
      <c r="E1566" s="547" t="s">
        <v>124</v>
      </c>
      <c r="F1566" s="456">
        <v>328428284</v>
      </c>
      <c r="G1566" s="457">
        <v>328428284</v>
      </c>
      <c r="H1566" s="456">
        <v>0</v>
      </c>
      <c r="I1566" s="456">
        <v>0</v>
      </c>
      <c r="J1566" s="457">
        <v>0</v>
      </c>
      <c r="K1566" s="456">
        <v>0</v>
      </c>
      <c r="L1566" s="456">
        <v>0</v>
      </c>
      <c r="M1566" s="456">
        <v>0</v>
      </c>
      <c r="N1566" s="456">
        <v>0</v>
      </c>
      <c r="O1566" s="379"/>
      <c r="XFD1566" s="170"/>
    </row>
    <row r="1567" spans="2:15 16384:16384" ht="12.75" hidden="1" customHeight="1" x14ac:dyDescent="0.2">
      <c r="B1567" s="655"/>
      <c r="C1567" s="646"/>
      <c r="D1567" s="646" t="s">
        <v>717</v>
      </c>
      <c r="E1567" s="547" t="s">
        <v>136</v>
      </c>
      <c r="F1567" s="456">
        <v>138000000</v>
      </c>
      <c r="G1567" s="457">
        <v>138000000</v>
      </c>
      <c r="H1567" s="456">
        <v>0</v>
      </c>
      <c r="I1567" s="456">
        <v>0</v>
      </c>
      <c r="J1567" s="457">
        <v>0</v>
      </c>
      <c r="K1567" s="456">
        <v>0</v>
      </c>
      <c r="L1567" s="456">
        <v>0</v>
      </c>
      <c r="M1567" s="456">
        <v>0</v>
      </c>
      <c r="N1567" s="456">
        <v>0</v>
      </c>
      <c r="O1567" s="379"/>
      <c r="XFD1567" s="170"/>
    </row>
    <row r="1568" spans="2:15 16384:16384" ht="12.75" hidden="1" customHeight="1" x14ac:dyDescent="0.2">
      <c r="B1568" s="655"/>
      <c r="C1568" s="646"/>
      <c r="D1568" s="646" t="s">
        <v>717</v>
      </c>
      <c r="E1568" s="547" t="s">
        <v>125</v>
      </c>
      <c r="F1568" s="456">
        <v>170449</v>
      </c>
      <c r="G1568" s="457">
        <v>170449</v>
      </c>
      <c r="H1568" s="456">
        <v>0</v>
      </c>
      <c r="I1568" s="456">
        <v>0</v>
      </c>
      <c r="J1568" s="457">
        <v>0</v>
      </c>
      <c r="K1568" s="456">
        <v>0</v>
      </c>
      <c r="L1568" s="456">
        <v>0</v>
      </c>
      <c r="M1568" s="456">
        <v>0</v>
      </c>
      <c r="N1568" s="456">
        <v>0</v>
      </c>
      <c r="O1568" s="379"/>
    </row>
    <row r="1569" spans="2:15 16384:16384" ht="12.75" hidden="1" customHeight="1" x14ac:dyDescent="0.2">
      <c r="B1569" s="655"/>
      <c r="C1569" s="646" t="s">
        <v>3403</v>
      </c>
      <c r="D1569" s="646" t="s">
        <v>3404</v>
      </c>
      <c r="E1569" s="547" t="s">
        <v>124</v>
      </c>
      <c r="F1569" s="456">
        <v>607526109</v>
      </c>
      <c r="G1569" s="457">
        <v>607526109</v>
      </c>
      <c r="H1569" s="456">
        <v>0</v>
      </c>
      <c r="I1569" s="456">
        <v>0</v>
      </c>
      <c r="J1569" s="457">
        <v>0</v>
      </c>
      <c r="K1569" s="456">
        <v>0</v>
      </c>
      <c r="L1569" s="456">
        <v>0</v>
      </c>
      <c r="M1569" s="456">
        <v>0</v>
      </c>
      <c r="N1569" s="456">
        <v>0</v>
      </c>
      <c r="O1569" s="379"/>
      <c r="XFD1569" s="170"/>
    </row>
    <row r="1570" spans="2:15 16384:16384" ht="12.75" hidden="1" customHeight="1" x14ac:dyDescent="0.2">
      <c r="B1570" s="655"/>
      <c r="C1570" s="646"/>
      <c r="D1570" s="646" t="s">
        <v>3404</v>
      </c>
      <c r="E1570" s="547" t="s">
        <v>125</v>
      </c>
      <c r="F1570" s="456">
        <v>129932</v>
      </c>
      <c r="G1570" s="457">
        <v>129932</v>
      </c>
      <c r="H1570" s="456">
        <v>0</v>
      </c>
      <c r="I1570" s="456">
        <v>0</v>
      </c>
      <c r="J1570" s="457">
        <v>0</v>
      </c>
      <c r="K1570" s="456">
        <v>0</v>
      </c>
      <c r="L1570" s="456">
        <v>0</v>
      </c>
      <c r="M1570" s="456">
        <v>0</v>
      </c>
      <c r="N1570" s="456">
        <v>0</v>
      </c>
      <c r="O1570" s="379"/>
      <c r="XFD1570" s="170"/>
    </row>
    <row r="1571" spans="2:15 16384:16384" ht="12.75" hidden="1" customHeight="1" x14ac:dyDescent="0.2">
      <c r="B1571" s="655"/>
      <c r="C1571" s="646"/>
      <c r="D1571" s="646" t="s">
        <v>3404</v>
      </c>
      <c r="E1571" s="547" t="s">
        <v>130</v>
      </c>
      <c r="F1571" s="456">
        <v>749998</v>
      </c>
      <c r="G1571" s="457">
        <v>749998</v>
      </c>
      <c r="H1571" s="456">
        <v>0</v>
      </c>
      <c r="I1571" s="456">
        <v>0</v>
      </c>
      <c r="J1571" s="457">
        <v>0</v>
      </c>
      <c r="K1571" s="456">
        <v>0</v>
      </c>
      <c r="L1571" s="456">
        <v>0</v>
      </c>
      <c r="M1571" s="456">
        <v>0</v>
      </c>
      <c r="N1571" s="456">
        <v>0</v>
      </c>
      <c r="O1571" s="379"/>
      <c r="XFD1571" s="170"/>
    </row>
    <row r="1572" spans="2:15 16384:16384" ht="12.75" hidden="1" customHeight="1" x14ac:dyDescent="0.2">
      <c r="B1572" s="655"/>
      <c r="C1572" s="646"/>
      <c r="D1572" s="646" t="s">
        <v>3404</v>
      </c>
      <c r="E1572" s="547" t="s">
        <v>126</v>
      </c>
      <c r="F1572" s="456">
        <v>66621493</v>
      </c>
      <c r="G1572" s="457">
        <v>66621493</v>
      </c>
      <c r="H1572" s="456">
        <v>0</v>
      </c>
      <c r="I1572" s="456">
        <v>0</v>
      </c>
      <c r="J1572" s="457">
        <v>0</v>
      </c>
      <c r="K1572" s="456">
        <v>0</v>
      </c>
      <c r="L1572" s="456">
        <v>0</v>
      </c>
      <c r="M1572" s="456">
        <v>0</v>
      </c>
      <c r="N1572" s="456">
        <v>0</v>
      </c>
      <c r="O1572" s="379"/>
      <c r="XFD1572" s="170"/>
    </row>
    <row r="1573" spans="2:15 16384:16384" ht="12.75" hidden="1" customHeight="1" x14ac:dyDescent="0.2">
      <c r="B1573" s="655"/>
      <c r="C1573" s="646" t="s">
        <v>3184</v>
      </c>
      <c r="D1573" s="646" t="s">
        <v>3003</v>
      </c>
      <c r="E1573" s="547" t="s">
        <v>124</v>
      </c>
      <c r="F1573" s="456">
        <v>160261979</v>
      </c>
      <c r="G1573" s="457">
        <v>160261979</v>
      </c>
      <c r="H1573" s="456">
        <v>0</v>
      </c>
      <c r="I1573" s="456">
        <v>0</v>
      </c>
      <c r="J1573" s="457">
        <v>0</v>
      </c>
      <c r="K1573" s="456">
        <v>0</v>
      </c>
      <c r="L1573" s="456">
        <v>0</v>
      </c>
      <c r="M1573" s="456">
        <v>0</v>
      </c>
      <c r="N1573" s="456">
        <v>0</v>
      </c>
      <c r="O1573" s="379"/>
      <c r="XFD1573" s="170"/>
    </row>
    <row r="1574" spans="2:15 16384:16384" ht="12.75" hidden="1" customHeight="1" x14ac:dyDescent="0.2">
      <c r="B1574" s="655"/>
      <c r="C1574" s="646"/>
      <c r="D1574" s="646" t="s">
        <v>3003</v>
      </c>
      <c r="E1574" s="547" t="s">
        <v>136</v>
      </c>
      <c r="F1574" s="456">
        <v>372688393</v>
      </c>
      <c r="G1574" s="457">
        <v>372688393</v>
      </c>
      <c r="H1574" s="456">
        <v>0</v>
      </c>
      <c r="I1574" s="456">
        <v>0</v>
      </c>
      <c r="J1574" s="457">
        <v>0</v>
      </c>
      <c r="K1574" s="456">
        <v>0</v>
      </c>
      <c r="L1574" s="456">
        <v>0</v>
      </c>
      <c r="M1574" s="456">
        <v>0</v>
      </c>
      <c r="N1574" s="456">
        <v>0</v>
      </c>
      <c r="O1574" s="379"/>
      <c r="XFD1574" s="170"/>
    </row>
    <row r="1575" spans="2:15 16384:16384" ht="12.75" hidden="1" customHeight="1" x14ac:dyDescent="0.2">
      <c r="B1575" s="655"/>
      <c r="C1575" s="646"/>
      <c r="D1575" s="646" t="s">
        <v>3003</v>
      </c>
      <c r="E1575" s="547" t="s">
        <v>125</v>
      </c>
      <c r="F1575" s="456">
        <v>178242</v>
      </c>
      <c r="G1575" s="457">
        <v>178242</v>
      </c>
      <c r="H1575" s="456">
        <v>0</v>
      </c>
      <c r="I1575" s="456">
        <v>0</v>
      </c>
      <c r="J1575" s="457">
        <v>0</v>
      </c>
      <c r="K1575" s="456">
        <v>0</v>
      </c>
      <c r="L1575" s="456">
        <v>0</v>
      </c>
      <c r="M1575" s="456">
        <v>0</v>
      </c>
      <c r="N1575" s="456">
        <v>0</v>
      </c>
      <c r="O1575" s="379"/>
      <c r="XFD1575" s="170"/>
    </row>
    <row r="1576" spans="2:15 16384:16384" ht="12.75" hidden="1" customHeight="1" x14ac:dyDescent="0.2">
      <c r="B1576" s="655"/>
      <c r="C1576" s="646"/>
      <c r="D1576" s="646" t="s">
        <v>3003</v>
      </c>
      <c r="E1576" s="547" t="s">
        <v>139</v>
      </c>
      <c r="F1576" s="456">
        <v>4596192</v>
      </c>
      <c r="G1576" s="457">
        <v>4596192</v>
      </c>
      <c r="H1576" s="456">
        <v>0</v>
      </c>
      <c r="I1576" s="456">
        <v>0</v>
      </c>
      <c r="J1576" s="457">
        <v>0</v>
      </c>
      <c r="K1576" s="456">
        <v>0</v>
      </c>
      <c r="L1576" s="456">
        <v>0</v>
      </c>
      <c r="M1576" s="456">
        <v>0</v>
      </c>
      <c r="N1576" s="456">
        <v>0</v>
      </c>
      <c r="O1576" s="379"/>
      <c r="XFD1576" s="170"/>
    </row>
    <row r="1577" spans="2:15 16384:16384" ht="12.75" hidden="1" customHeight="1" x14ac:dyDescent="0.2">
      <c r="B1577" s="655"/>
      <c r="C1577" s="646" t="s">
        <v>3185</v>
      </c>
      <c r="D1577" s="646" t="s">
        <v>3083</v>
      </c>
      <c r="E1577" s="547" t="s">
        <v>124</v>
      </c>
      <c r="F1577" s="456">
        <v>184555808</v>
      </c>
      <c r="G1577" s="457">
        <v>184555808</v>
      </c>
      <c r="H1577" s="456">
        <v>0</v>
      </c>
      <c r="I1577" s="456">
        <v>0</v>
      </c>
      <c r="J1577" s="457">
        <v>0</v>
      </c>
      <c r="K1577" s="456">
        <v>0</v>
      </c>
      <c r="L1577" s="456">
        <v>0</v>
      </c>
      <c r="M1577" s="456">
        <v>0</v>
      </c>
      <c r="N1577" s="456">
        <v>0</v>
      </c>
      <c r="O1577" s="379"/>
    </row>
    <row r="1578" spans="2:15 16384:16384" ht="12.75" hidden="1" customHeight="1" x14ac:dyDescent="0.2">
      <c r="B1578" s="655"/>
      <c r="C1578" s="646"/>
      <c r="D1578" s="646" t="s">
        <v>3083</v>
      </c>
      <c r="E1578" s="547" t="s">
        <v>136</v>
      </c>
      <c r="F1578" s="456">
        <v>430000000</v>
      </c>
      <c r="G1578" s="457">
        <v>430000000</v>
      </c>
      <c r="H1578" s="456">
        <v>0</v>
      </c>
      <c r="I1578" s="456">
        <v>0</v>
      </c>
      <c r="J1578" s="457">
        <v>0</v>
      </c>
      <c r="K1578" s="456">
        <v>0</v>
      </c>
      <c r="L1578" s="456">
        <v>0</v>
      </c>
      <c r="M1578" s="456">
        <v>0</v>
      </c>
      <c r="N1578" s="456">
        <v>0</v>
      </c>
      <c r="O1578" s="379"/>
      <c r="XFD1578" s="170"/>
    </row>
    <row r="1579" spans="2:15 16384:16384" ht="12.75" customHeight="1" x14ac:dyDescent="0.2">
      <c r="B1579" s="655"/>
      <c r="C1579" s="646"/>
      <c r="D1579" s="646" t="s">
        <v>3083</v>
      </c>
      <c r="E1579" s="731" t="s">
        <v>125</v>
      </c>
      <c r="F1579" s="732">
        <v>145296</v>
      </c>
      <c r="G1579" s="733">
        <v>0</v>
      </c>
      <c r="H1579" s="732">
        <v>145296</v>
      </c>
      <c r="I1579" s="732">
        <v>0</v>
      </c>
      <c r="J1579" s="733">
        <v>145296</v>
      </c>
      <c r="K1579" s="732">
        <v>0</v>
      </c>
      <c r="L1579" s="732">
        <v>0</v>
      </c>
      <c r="M1579" s="732">
        <v>0</v>
      </c>
      <c r="N1579" s="732">
        <v>145296</v>
      </c>
      <c r="O1579" s="379"/>
      <c r="XFD1579" s="170"/>
    </row>
    <row r="1580" spans="2:15 16384:16384" ht="12.75" hidden="1" customHeight="1" x14ac:dyDescent="0.2">
      <c r="B1580" s="655"/>
      <c r="C1580" s="646" t="s">
        <v>3186</v>
      </c>
      <c r="D1580" s="646" t="s">
        <v>3085</v>
      </c>
      <c r="E1580" s="547" t="s">
        <v>124</v>
      </c>
      <c r="F1580" s="456">
        <v>384422165</v>
      </c>
      <c r="G1580" s="457">
        <v>384422165</v>
      </c>
      <c r="H1580" s="456">
        <v>0</v>
      </c>
      <c r="I1580" s="456">
        <v>0</v>
      </c>
      <c r="J1580" s="457">
        <v>0</v>
      </c>
      <c r="K1580" s="456">
        <v>0</v>
      </c>
      <c r="L1580" s="456">
        <v>0</v>
      </c>
      <c r="M1580" s="456">
        <v>0</v>
      </c>
      <c r="N1580" s="456">
        <v>0</v>
      </c>
      <c r="O1580" s="379"/>
      <c r="XFD1580" s="170"/>
    </row>
    <row r="1581" spans="2:15 16384:16384" ht="12.75" hidden="1" customHeight="1" x14ac:dyDescent="0.2">
      <c r="B1581" s="655"/>
      <c r="C1581" s="646"/>
      <c r="D1581" s="646" t="s">
        <v>3085</v>
      </c>
      <c r="E1581" s="547" t="s">
        <v>125</v>
      </c>
      <c r="F1581" s="456">
        <v>180223</v>
      </c>
      <c r="G1581" s="457">
        <v>180223</v>
      </c>
      <c r="H1581" s="456">
        <v>0</v>
      </c>
      <c r="I1581" s="456">
        <v>0</v>
      </c>
      <c r="J1581" s="457">
        <v>0</v>
      </c>
      <c r="K1581" s="456">
        <v>0</v>
      </c>
      <c r="L1581" s="456">
        <v>0</v>
      </c>
      <c r="M1581" s="456">
        <v>0</v>
      </c>
      <c r="N1581" s="456">
        <v>0</v>
      </c>
      <c r="O1581" s="379"/>
      <c r="XFD1581" s="170"/>
    </row>
    <row r="1582" spans="2:15 16384:16384" ht="12.75" hidden="1" customHeight="1" x14ac:dyDescent="0.2">
      <c r="B1582" s="655"/>
      <c r="C1582" s="646"/>
      <c r="D1582" s="646" t="s">
        <v>3085</v>
      </c>
      <c r="E1582" s="547" t="s">
        <v>126</v>
      </c>
      <c r="F1582" s="456">
        <v>46492041</v>
      </c>
      <c r="G1582" s="457">
        <v>46492041</v>
      </c>
      <c r="H1582" s="456">
        <v>0</v>
      </c>
      <c r="I1582" s="456">
        <v>0</v>
      </c>
      <c r="J1582" s="457">
        <v>0</v>
      </c>
      <c r="K1582" s="456">
        <v>0</v>
      </c>
      <c r="L1582" s="456">
        <v>0</v>
      </c>
      <c r="M1582" s="456">
        <v>0</v>
      </c>
      <c r="N1582" s="456">
        <v>0</v>
      </c>
      <c r="O1582" s="379"/>
      <c r="XFD1582" s="170"/>
    </row>
    <row r="1583" spans="2:15 16384:16384" ht="12.75" hidden="1" customHeight="1" x14ac:dyDescent="0.2">
      <c r="B1583" s="655"/>
      <c r="C1583" s="646" t="s">
        <v>3187</v>
      </c>
      <c r="D1583" s="646" t="s">
        <v>195</v>
      </c>
      <c r="E1583" s="547" t="s">
        <v>124</v>
      </c>
      <c r="F1583" s="456">
        <v>95982355</v>
      </c>
      <c r="G1583" s="457">
        <v>95982355</v>
      </c>
      <c r="H1583" s="456">
        <v>0</v>
      </c>
      <c r="I1583" s="456">
        <v>0</v>
      </c>
      <c r="J1583" s="457">
        <v>0</v>
      </c>
      <c r="K1583" s="456">
        <v>0</v>
      </c>
      <c r="L1583" s="456">
        <v>0</v>
      </c>
      <c r="M1583" s="456">
        <v>0</v>
      </c>
      <c r="N1583" s="456">
        <v>0</v>
      </c>
      <c r="O1583" s="379"/>
      <c r="XFD1583" s="170"/>
    </row>
    <row r="1584" spans="2:15 16384:16384" ht="12.75" hidden="1" customHeight="1" x14ac:dyDescent="0.2">
      <c r="B1584" s="655"/>
      <c r="C1584" s="646"/>
      <c r="D1584" s="646" t="s">
        <v>195</v>
      </c>
      <c r="E1584" s="547" t="s">
        <v>243</v>
      </c>
      <c r="F1584" s="456">
        <v>32917313</v>
      </c>
      <c r="G1584" s="457">
        <v>32917313</v>
      </c>
      <c r="H1584" s="456">
        <v>0</v>
      </c>
      <c r="I1584" s="456">
        <v>0</v>
      </c>
      <c r="J1584" s="457">
        <v>0</v>
      </c>
      <c r="K1584" s="456">
        <v>0</v>
      </c>
      <c r="L1584" s="456">
        <v>0</v>
      </c>
      <c r="M1584" s="456">
        <v>0</v>
      </c>
      <c r="N1584" s="456">
        <v>0</v>
      </c>
      <c r="O1584" s="379"/>
    </row>
    <row r="1585" spans="2:15 16384:16384" ht="12.75" hidden="1" customHeight="1" x14ac:dyDescent="0.2">
      <c r="B1585" s="655"/>
      <c r="C1585" s="646"/>
      <c r="D1585" s="646" t="s">
        <v>195</v>
      </c>
      <c r="E1585" s="547" t="s">
        <v>136</v>
      </c>
      <c r="F1585" s="456">
        <v>142441262</v>
      </c>
      <c r="G1585" s="457">
        <v>142441262</v>
      </c>
      <c r="H1585" s="456">
        <v>0</v>
      </c>
      <c r="I1585" s="456">
        <v>0</v>
      </c>
      <c r="J1585" s="457">
        <v>0</v>
      </c>
      <c r="K1585" s="456">
        <v>0</v>
      </c>
      <c r="L1585" s="456">
        <v>0</v>
      </c>
      <c r="M1585" s="456">
        <v>0</v>
      </c>
      <c r="N1585" s="456">
        <v>0</v>
      </c>
      <c r="O1585" s="379"/>
      <c r="XFD1585" s="170"/>
    </row>
    <row r="1586" spans="2:15 16384:16384" ht="12.75" hidden="1" customHeight="1" x14ac:dyDescent="0.2">
      <c r="B1586" s="655"/>
      <c r="C1586" s="646"/>
      <c r="D1586" s="646" t="s">
        <v>195</v>
      </c>
      <c r="E1586" s="547" t="s">
        <v>125</v>
      </c>
      <c r="F1586" s="456">
        <v>116272</v>
      </c>
      <c r="G1586" s="457">
        <v>116272</v>
      </c>
      <c r="H1586" s="456">
        <v>0</v>
      </c>
      <c r="I1586" s="456">
        <v>0</v>
      </c>
      <c r="J1586" s="457">
        <v>0</v>
      </c>
      <c r="K1586" s="456">
        <v>0</v>
      </c>
      <c r="L1586" s="456">
        <v>0</v>
      </c>
      <c r="M1586" s="456">
        <v>0</v>
      </c>
      <c r="N1586" s="456">
        <v>0</v>
      </c>
      <c r="O1586" s="379"/>
      <c r="XFD1586" s="170"/>
    </row>
    <row r="1587" spans="2:15 16384:16384" ht="12.75" hidden="1" customHeight="1" x14ac:dyDescent="0.2">
      <c r="B1587" s="655"/>
      <c r="C1587" s="646"/>
      <c r="D1587" s="646" t="s">
        <v>195</v>
      </c>
      <c r="E1587" s="547" t="s">
        <v>130</v>
      </c>
      <c r="F1587" s="456">
        <v>327347</v>
      </c>
      <c r="G1587" s="457">
        <v>327347</v>
      </c>
      <c r="H1587" s="456">
        <v>0</v>
      </c>
      <c r="I1587" s="456">
        <v>0</v>
      </c>
      <c r="J1587" s="457">
        <v>0</v>
      </c>
      <c r="K1587" s="456">
        <v>0</v>
      </c>
      <c r="L1587" s="456">
        <v>0</v>
      </c>
      <c r="M1587" s="456">
        <v>0</v>
      </c>
      <c r="N1587" s="456">
        <v>0</v>
      </c>
      <c r="O1587" s="379"/>
    </row>
    <row r="1588" spans="2:15 16384:16384" ht="12.75" hidden="1" customHeight="1" x14ac:dyDescent="0.2">
      <c r="B1588" s="655"/>
      <c r="C1588" s="646"/>
      <c r="D1588" s="646" t="s">
        <v>195</v>
      </c>
      <c r="E1588" s="547" t="s">
        <v>126</v>
      </c>
      <c r="F1588" s="456">
        <v>48588744</v>
      </c>
      <c r="G1588" s="457">
        <v>48588744</v>
      </c>
      <c r="H1588" s="456">
        <v>0</v>
      </c>
      <c r="I1588" s="456">
        <v>0</v>
      </c>
      <c r="J1588" s="457">
        <v>0</v>
      </c>
      <c r="K1588" s="456">
        <v>0</v>
      </c>
      <c r="L1588" s="456">
        <v>0</v>
      </c>
      <c r="M1588" s="456">
        <v>0</v>
      </c>
      <c r="N1588" s="456">
        <v>0</v>
      </c>
      <c r="O1588" s="379"/>
      <c r="XFD1588" s="170"/>
    </row>
    <row r="1589" spans="2:15 16384:16384" ht="12.75" hidden="1" customHeight="1" x14ac:dyDescent="0.2">
      <c r="B1589" s="655"/>
      <c r="C1589" s="646"/>
      <c r="D1589" s="646" t="s">
        <v>195</v>
      </c>
      <c r="E1589" s="547" t="s">
        <v>3449</v>
      </c>
      <c r="F1589" s="456">
        <v>121011200</v>
      </c>
      <c r="G1589" s="457">
        <v>121011200</v>
      </c>
      <c r="H1589" s="456">
        <v>0</v>
      </c>
      <c r="I1589" s="456">
        <v>0</v>
      </c>
      <c r="J1589" s="457">
        <v>0</v>
      </c>
      <c r="K1589" s="456">
        <v>0</v>
      </c>
      <c r="L1589" s="456">
        <v>0</v>
      </c>
      <c r="M1589" s="456">
        <v>0</v>
      </c>
      <c r="N1589" s="456">
        <v>0</v>
      </c>
      <c r="O1589" s="379"/>
      <c r="XFD1589" s="170"/>
    </row>
    <row r="1590" spans="2:15 16384:16384" ht="12.75" hidden="1" customHeight="1" x14ac:dyDescent="0.2">
      <c r="B1590" s="655"/>
      <c r="C1590" s="646" t="s">
        <v>3188</v>
      </c>
      <c r="D1590" s="646" t="s">
        <v>720</v>
      </c>
      <c r="E1590" s="547" t="s">
        <v>124</v>
      </c>
      <c r="F1590" s="456">
        <v>271838418</v>
      </c>
      <c r="G1590" s="457">
        <v>271838418</v>
      </c>
      <c r="H1590" s="456">
        <v>0</v>
      </c>
      <c r="I1590" s="456">
        <v>0</v>
      </c>
      <c r="J1590" s="457">
        <v>0</v>
      </c>
      <c r="K1590" s="456">
        <v>0</v>
      </c>
      <c r="L1590" s="456">
        <v>0</v>
      </c>
      <c r="M1590" s="456">
        <v>0</v>
      </c>
      <c r="N1590" s="456">
        <v>0</v>
      </c>
      <c r="O1590" s="379"/>
      <c r="XFD1590" s="170"/>
    </row>
    <row r="1591" spans="2:15 16384:16384" ht="12.75" hidden="1" customHeight="1" x14ac:dyDescent="0.2">
      <c r="B1591" s="655"/>
      <c r="C1591" s="646"/>
      <c r="D1591" s="646" t="s">
        <v>720</v>
      </c>
      <c r="E1591" s="547" t="s">
        <v>136</v>
      </c>
      <c r="F1591" s="456">
        <v>292895679</v>
      </c>
      <c r="G1591" s="457">
        <v>292895679</v>
      </c>
      <c r="H1591" s="456">
        <v>0</v>
      </c>
      <c r="I1591" s="456">
        <v>0</v>
      </c>
      <c r="J1591" s="457">
        <v>0</v>
      </c>
      <c r="K1591" s="456">
        <v>0</v>
      </c>
      <c r="L1591" s="456">
        <v>0</v>
      </c>
      <c r="M1591" s="456">
        <v>0</v>
      </c>
      <c r="N1591" s="456">
        <v>0</v>
      </c>
      <c r="O1591" s="379"/>
      <c r="XFD1591" s="170"/>
    </row>
    <row r="1592" spans="2:15 16384:16384" ht="12.75" hidden="1" customHeight="1" x14ac:dyDescent="0.2">
      <c r="B1592" s="655"/>
      <c r="C1592" s="646"/>
      <c r="D1592" s="646" t="s">
        <v>720</v>
      </c>
      <c r="E1592" s="547" t="s">
        <v>125</v>
      </c>
      <c r="F1592" s="456">
        <v>123310</v>
      </c>
      <c r="G1592" s="457">
        <v>123310</v>
      </c>
      <c r="H1592" s="456">
        <v>0</v>
      </c>
      <c r="I1592" s="456">
        <v>0</v>
      </c>
      <c r="J1592" s="457">
        <v>0</v>
      </c>
      <c r="K1592" s="456">
        <v>0</v>
      </c>
      <c r="L1592" s="456">
        <v>0</v>
      </c>
      <c r="M1592" s="456">
        <v>0</v>
      </c>
      <c r="N1592" s="456">
        <v>0</v>
      </c>
      <c r="O1592" s="379"/>
      <c r="XFD1592" s="170"/>
    </row>
    <row r="1593" spans="2:15 16384:16384" ht="12.75" hidden="1" customHeight="1" x14ac:dyDescent="0.2">
      <c r="B1593" s="655"/>
      <c r="C1593" s="646"/>
      <c r="D1593" s="646" t="s">
        <v>720</v>
      </c>
      <c r="E1593" s="547" t="s">
        <v>130</v>
      </c>
      <c r="F1593" s="456">
        <v>3303548</v>
      </c>
      <c r="G1593" s="457">
        <v>3303548</v>
      </c>
      <c r="H1593" s="456">
        <v>0</v>
      </c>
      <c r="I1593" s="456">
        <v>0</v>
      </c>
      <c r="J1593" s="457">
        <v>0</v>
      </c>
      <c r="K1593" s="456">
        <v>0</v>
      </c>
      <c r="L1593" s="456">
        <v>0</v>
      </c>
      <c r="M1593" s="456">
        <v>0</v>
      </c>
      <c r="N1593" s="456">
        <v>0</v>
      </c>
      <c r="O1593" s="379"/>
    </row>
    <row r="1594" spans="2:15 16384:16384" ht="12.75" hidden="1" customHeight="1" x14ac:dyDescent="0.2">
      <c r="B1594" s="655"/>
      <c r="C1594" s="646" t="s">
        <v>3189</v>
      </c>
      <c r="D1594" s="646" t="s">
        <v>3084</v>
      </c>
      <c r="E1594" s="547" t="s">
        <v>124</v>
      </c>
      <c r="F1594" s="456">
        <v>141978996</v>
      </c>
      <c r="G1594" s="457">
        <v>141978996</v>
      </c>
      <c r="H1594" s="456">
        <v>0</v>
      </c>
      <c r="I1594" s="456">
        <v>0</v>
      </c>
      <c r="J1594" s="457">
        <v>0</v>
      </c>
      <c r="K1594" s="456">
        <v>0</v>
      </c>
      <c r="L1594" s="456">
        <v>0</v>
      </c>
      <c r="M1594" s="456">
        <v>0</v>
      </c>
      <c r="N1594" s="456">
        <v>0</v>
      </c>
      <c r="O1594" s="379"/>
      <c r="XFD1594" s="170"/>
    </row>
    <row r="1595" spans="2:15 16384:16384" ht="12.75" hidden="1" customHeight="1" x14ac:dyDescent="0.2">
      <c r="B1595" s="655"/>
      <c r="C1595" s="646"/>
      <c r="D1595" s="646" t="s">
        <v>3084</v>
      </c>
      <c r="E1595" s="547" t="s">
        <v>136</v>
      </c>
      <c r="F1595" s="456">
        <v>324000000</v>
      </c>
      <c r="G1595" s="457">
        <v>324000000</v>
      </c>
      <c r="H1595" s="456">
        <v>0</v>
      </c>
      <c r="I1595" s="456">
        <v>0</v>
      </c>
      <c r="J1595" s="457">
        <v>0</v>
      </c>
      <c r="K1595" s="456">
        <v>0</v>
      </c>
      <c r="L1595" s="456">
        <v>0</v>
      </c>
      <c r="M1595" s="456">
        <v>0</v>
      </c>
      <c r="N1595" s="456">
        <v>0</v>
      </c>
      <c r="O1595" s="379"/>
      <c r="XFD1595" s="170"/>
    </row>
    <row r="1596" spans="2:15 16384:16384" ht="12.75" hidden="1" customHeight="1" x14ac:dyDescent="0.2">
      <c r="B1596" s="655"/>
      <c r="C1596" s="646"/>
      <c r="D1596" s="646" t="s">
        <v>3084</v>
      </c>
      <c r="E1596" s="547" t="s">
        <v>125</v>
      </c>
      <c r="F1596" s="456">
        <v>192399</v>
      </c>
      <c r="G1596" s="457">
        <v>192399</v>
      </c>
      <c r="H1596" s="456">
        <v>0</v>
      </c>
      <c r="I1596" s="456">
        <v>0</v>
      </c>
      <c r="J1596" s="457">
        <v>0</v>
      </c>
      <c r="K1596" s="456">
        <v>0</v>
      </c>
      <c r="L1596" s="456">
        <v>0</v>
      </c>
      <c r="M1596" s="456">
        <v>0</v>
      </c>
      <c r="N1596" s="456">
        <v>0</v>
      </c>
      <c r="O1596" s="379"/>
      <c r="XFD1596" s="170"/>
    </row>
    <row r="1597" spans="2:15 16384:16384" ht="12.75" hidden="1" customHeight="1" x14ac:dyDescent="0.2">
      <c r="B1597" s="655"/>
      <c r="C1597" s="646"/>
      <c r="D1597" s="646" t="s">
        <v>3084</v>
      </c>
      <c r="E1597" s="547" t="s">
        <v>130</v>
      </c>
      <c r="F1597" s="456">
        <v>2887769</v>
      </c>
      <c r="G1597" s="457">
        <v>2887769</v>
      </c>
      <c r="H1597" s="456">
        <v>0</v>
      </c>
      <c r="I1597" s="456">
        <v>0</v>
      </c>
      <c r="J1597" s="457">
        <v>0</v>
      </c>
      <c r="K1597" s="456">
        <v>0</v>
      </c>
      <c r="L1597" s="456">
        <v>0</v>
      </c>
      <c r="M1597" s="456">
        <v>0</v>
      </c>
      <c r="N1597" s="456">
        <v>0</v>
      </c>
      <c r="O1597" s="379"/>
      <c r="XFD1597" s="170"/>
    </row>
    <row r="1598" spans="2:15 16384:16384" ht="12.75" hidden="1" customHeight="1" x14ac:dyDescent="0.2">
      <c r="B1598" s="655"/>
      <c r="C1598" s="646" t="s">
        <v>3190</v>
      </c>
      <c r="D1598" s="646" t="s">
        <v>3006</v>
      </c>
      <c r="E1598" s="547" t="s">
        <v>124</v>
      </c>
      <c r="F1598" s="456">
        <v>483535368</v>
      </c>
      <c r="G1598" s="457">
        <v>483535368</v>
      </c>
      <c r="H1598" s="456">
        <v>0</v>
      </c>
      <c r="I1598" s="456">
        <v>0</v>
      </c>
      <c r="J1598" s="457">
        <v>0</v>
      </c>
      <c r="K1598" s="456">
        <v>0</v>
      </c>
      <c r="L1598" s="456">
        <v>0</v>
      </c>
      <c r="M1598" s="456">
        <v>0</v>
      </c>
      <c r="N1598" s="456">
        <v>0</v>
      </c>
      <c r="O1598" s="379"/>
      <c r="XFD1598" s="170"/>
    </row>
    <row r="1599" spans="2:15 16384:16384" ht="12.75" customHeight="1" x14ac:dyDescent="0.2">
      <c r="B1599" s="655"/>
      <c r="C1599" s="646"/>
      <c r="D1599" s="646" t="s">
        <v>3006</v>
      </c>
      <c r="E1599" s="731" t="s">
        <v>125</v>
      </c>
      <c r="F1599" s="732">
        <v>130528</v>
      </c>
      <c r="G1599" s="733">
        <v>0</v>
      </c>
      <c r="H1599" s="732">
        <v>130528</v>
      </c>
      <c r="I1599" s="732">
        <v>0</v>
      </c>
      <c r="J1599" s="733">
        <v>130528</v>
      </c>
      <c r="K1599" s="732">
        <v>0</v>
      </c>
      <c r="L1599" s="732">
        <v>0</v>
      </c>
      <c r="M1599" s="732">
        <v>0</v>
      </c>
      <c r="N1599" s="732">
        <v>130528</v>
      </c>
      <c r="O1599" s="379"/>
      <c r="XFD1599" s="170"/>
    </row>
    <row r="1600" spans="2:15 16384:16384" ht="12.75" hidden="1" customHeight="1" x14ac:dyDescent="0.2">
      <c r="B1600" s="655"/>
      <c r="C1600" s="646"/>
      <c r="D1600" s="646" t="s">
        <v>3006</v>
      </c>
      <c r="E1600" s="547" t="s">
        <v>130</v>
      </c>
      <c r="F1600" s="456">
        <v>7928218</v>
      </c>
      <c r="G1600" s="457">
        <v>7928218</v>
      </c>
      <c r="H1600" s="456">
        <v>0</v>
      </c>
      <c r="I1600" s="456">
        <v>0</v>
      </c>
      <c r="J1600" s="457">
        <v>0</v>
      </c>
      <c r="K1600" s="456">
        <v>0</v>
      </c>
      <c r="L1600" s="456">
        <v>0</v>
      </c>
      <c r="M1600" s="456">
        <v>0</v>
      </c>
      <c r="N1600" s="456">
        <v>0</v>
      </c>
      <c r="O1600" s="379"/>
      <c r="XFD1600" s="170"/>
    </row>
    <row r="1601" spans="2:15 16384:16384" ht="12.75" hidden="1" customHeight="1" x14ac:dyDescent="0.2">
      <c r="B1601" s="655"/>
      <c r="C1601" s="646"/>
      <c r="D1601" s="646" t="s">
        <v>3006</v>
      </c>
      <c r="E1601" s="547" t="s">
        <v>139</v>
      </c>
      <c r="F1601" s="456">
        <v>5676032</v>
      </c>
      <c r="G1601" s="457">
        <v>5676032</v>
      </c>
      <c r="H1601" s="456">
        <v>0</v>
      </c>
      <c r="I1601" s="456">
        <v>0</v>
      </c>
      <c r="J1601" s="457">
        <v>0</v>
      </c>
      <c r="K1601" s="456">
        <v>0</v>
      </c>
      <c r="L1601" s="456">
        <v>0</v>
      </c>
      <c r="M1601" s="456">
        <v>0</v>
      </c>
      <c r="N1601" s="456">
        <v>0</v>
      </c>
      <c r="O1601" s="379"/>
      <c r="XFD1601" s="170"/>
    </row>
    <row r="1602" spans="2:15 16384:16384" ht="12.75" hidden="1" customHeight="1" x14ac:dyDescent="0.2">
      <c r="B1602" s="655"/>
      <c r="C1602" s="646"/>
      <c r="D1602" s="646" t="s">
        <v>3006</v>
      </c>
      <c r="E1602" s="547" t="s">
        <v>126</v>
      </c>
      <c r="F1602" s="456">
        <v>63412805</v>
      </c>
      <c r="G1602" s="457">
        <v>63412805</v>
      </c>
      <c r="H1602" s="456">
        <v>0</v>
      </c>
      <c r="I1602" s="456">
        <v>0</v>
      </c>
      <c r="J1602" s="457">
        <v>0</v>
      </c>
      <c r="K1602" s="456">
        <v>0</v>
      </c>
      <c r="L1602" s="456">
        <v>0</v>
      </c>
      <c r="M1602" s="456">
        <v>0</v>
      </c>
      <c r="N1602" s="456">
        <v>0</v>
      </c>
      <c r="O1602" s="379"/>
      <c r="XFD1602" s="170"/>
    </row>
    <row r="1603" spans="2:15 16384:16384" ht="12.75" hidden="1" customHeight="1" x14ac:dyDescent="0.2">
      <c r="B1603" s="655"/>
      <c r="C1603" s="646" t="s">
        <v>3191</v>
      </c>
      <c r="D1603" s="646" t="s">
        <v>3405</v>
      </c>
      <c r="E1603" s="547" t="s">
        <v>124</v>
      </c>
      <c r="F1603" s="456">
        <v>173989735</v>
      </c>
      <c r="G1603" s="457">
        <v>173989735</v>
      </c>
      <c r="H1603" s="456">
        <v>0</v>
      </c>
      <c r="I1603" s="456">
        <v>0</v>
      </c>
      <c r="J1603" s="457">
        <v>0</v>
      </c>
      <c r="K1603" s="456">
        <v>0</v>
      </c>
      <c r="L1603" s="456">
        <v>0</v>
      </c>
      <c r="M1603" s="456">
        <v>0</v>
      </c>
      <c r="N1603" s="456">
        <v>0</v>
      </c>
      <c r="O1603" s="379"/>
    </row>
    <row r="1604" spans="2:15 16384:16384" ht="12.75" hidden="1" customHeight="1" x14ac:dyDescent="0.2">
      <c r="B1604" s="655"/>
      <c r="C1604" s="646"/>
      <c r="D1604" s="646" t="s">
        <v>3405</v>
      </c>
      <c r="E1604" s="547" t="s">
        <v>136</v>
      </c>
      <c r="F1604" s="456">
        <v>352708881</v>
      </c>
      <c r="G1604" s="457">
        <v>352708881</v>
      </c>
      <c r="H1604" s="456">
        <v>0</v>
      </c>
      <c r="I1604" s="456">
        <v>0</v>
      </c>
      <c r="J1604" s="457">
        <v>0</v>
      </c>
      <c r="K1604" s="456">
        <v>0</v>
      </c>
      <c r="L1604" s="456">
        <v>0</v>
      </c>
      <c r="M1604" s="456">
        <v>0</v>
      </c>
      <c r="N1604" s="456">
        <v>0</v>
      </c>
      <c r="O1604" s="379"/>
      <c r="XFD1604" s="170"/>
    </row>
    <row r="1605" spans="2:15 16384:16384" ht="12.75" hidden="1" customHeight="1" x14ac:dyDescent="0.2">
      <c r="B1605" s="655"/>
      <c r="C1605" s="646"/>
      <c r="D1605" s="646" t="s">
        <v>3405</v>
      </c>
      <c r="E1605" s="547" t="s">
        <v>125</v>
      </c>
      <c r="F1605" s="456">
        <v>210019</v>
      </c>
      <c r="G1605" s="457">
        <v>210019</v>
      </c>
      <c r="H1605" s="456">
        <v>0</v>
      </c>
      <c r="I1605" s="456">
        <v>0</v>
      </c>
      <c r="J1605" s="457">
        <v>0</v>
      </c>
      <c r="K1605" s="456">
        <v>0</v>
      </c>
      <c r="L1605" s="456">
        <v>0</v>
      </c>
      <c r="M1605" s="456">
        <v>0</v>
      </c>
      <c r="N1605" s="456">
        <v>0</v>
      </c>
      <c r="O1605" s="379"/>
      <c r="XFD1605" s="170"/>
    </row>
    <row r="1606" spans="2:15 16384:16384" ht="12.75" hidden="1" customHeight="1" x14ac:dyDescent="0.2">
      <c r="B1606" s="655"/>
      <c r="C1606" s="646"/>
      <c r="D1606" s="646" t="s">
        <v>3405</v>
      </c>
      <c r="E1606" s="547" t="s">
        <v>126</v>
      </c>
      <c r="F1606" s="456">
        <v>65655784</v>
      </c>
      <c r="G1606" s="457">
        <v>65655784</v>
      </c>
      <c r="H1606" s="456">
        <v>0</v>
      </c>
      <c r="I1606" s="456">
        <v>0</v>
      </c>
      <c r="J1606" s="457">
        <v>0</v>
      </c>
      <c r="K1606" s="456">
        <v>0</v>
      </c>
      <c r="L1606" s="456">
        <v>0</v>
      </c>
      <c r="M1606" s="456">
        <v>0</v>
      </c>
      <c r="N1606" s="456">
        <v>0</v>
      </c>
      <c r="O1606" s="379"/>
      <c r="XFD1606" s="170"/>
    </row>
    <row r="1607" spans="2:15 16384:16384" ht="12.75" hidden="1" customHeight="1" x14ac:dyDescent="0.2">
      <c r="B1607" s="655"/>
      <c r="C1607" s="646" t="s">
        <v>3192</v>
      </c>
      <c r="D1607" s="646" t="s">
        <v>3005</v>
      </c>
      <c r="E1607" s="547" t="s">
        <v>124</v>
      </c>
      <c r="F1607" s="456">
        <v>531722922</v>
      </c>
      <c r="G1607" s="457">
        <v>531722922</v>
      </c>
      <c r="H1607" s="456">
        <v>0</v>
      </c>
      <c r="I1607" s="456">
        <v>0</v>
      </c>
      <c r="J1607" s="457">
        <v>0</v>
      </c>
      <c r="K1607" s="456">
        <v>0</v>
      </c>
      <c r="L1607" s="456">
        <v>0</v>
      </c>
      <c r="M1607" s="456">
        <v>0</v>
      </c>
      <c r="N1607" s="456">
        <v>0</v>
      </c>
      <c r="O1607" s="379"/>
      <c r="XFD1607" s="170"/>
    </row>
    <row r="1608" spans="2:15 16384:16384" ht="12.75" hidden="1" customHeight="1" x14ac:dyDescent="0.2">
      <c r="B1608" s="655"/>
      <c r="C1608" s="646"/>
      <c r="D1608" s="646" t="s">
        <v>3005</v>
      </c>
      <c r="E1608" s="547" t="s">
        <v>125</v>
      </c>
      <c r="F1608" s="456">
        <v>139932</v>
      </c>
      <c r="G1608" s="457">
        <v>139932</v>
      </c>
      <c r="H1608" s="456">
        <v>0</v>
      </c>
      <c r="I1608" s="456">
        <v>0</v>
      </c>
      <c r="J1608" s="457">
        <v>0</v>
      </c>
      <c r="K1608" s="456">
        <v>0</v>
      </c>
      <c r="L1608" s="456">
        <v>0</v>
      </c>
      <c r="M1608" s="456">
        <v>0</v>
      </c>
      <c r="N1608" s="456">
        <v>0</v>
      </c>
      <c r="O1608" s="379"/>
      <c r="XFD1608" s="170"/>
    </row>
    <row r="1609" spans="2:15 16384:16384" ht="12.75" hidden="1" customHeight="1" x14ac:dyDescent="0.2">
      <c r="B1609" s="655"/>
      <c r="C1609" s="646"/>
      <c r="D1609" s="646" t="s">
        <v>3005</v>
      </c>
      <c r="E1609" s="547" t="s">
        <v>126</v>
      </c>
      <c r="F1609" s="456">
        <v>65655784</v>
      </c>
      <c r="G1609" s="457">
        <v>65655784</v>
      </c>
      <c r="H1609" s="456">
        <v>0</v>
      </c>
      <c r="I1609" s="456">
        <v>0</v>
      </c>
      <c r="J1609" s="457">
        <v>0</v>
      </c>
      <c r="K1609" s="456">
        <v>0</v>
      </c>
      <c r="L1609" s="456">
        <v>0</v>
      </c>
      <c r="M1609" s="456">
        <v>0</v>
      </c>
      <c r="N1609" s="456">
        <v>0</v>
      </c>
      <c r="O1609" s="379"/>
      <c r="XFD1609" s="170"/>
    </row>
    <row r="1610" spans="2:15 16384:16384" ht="12.75" hidden="1" customHeight="1" x14ac:dyDescent="0.2">
      <c r="B1610" s="655"/>
      <c r="C1610" s="646" t="s">
        <v>3193</v>
      </c>
      <c r="D1610" s="646" t="s">
        <v>3087</v>
      </c>
      <c r="E1610" s="547" t="s">
        <v>124</v>
      </c>
      <c r="F1610" s="456">
        <v>242000000</v>
      </c>
      <c r="G1610" s="457">
        <v>242000000</v>
      </c>
      <c r="H1610" s="456">
        <v>0</v>
      </c>
      <c r="I1610" s="456">
        <v>0</v>
      </c>
      <c r="J1610" s="457">
        <v>0</v>
      </c>
      <c r="K1610" s="456">
        <v>0</v>
      </c>
      <c r="L1610" s="456">
        <v>0</v>
      </c>
      <c r="M1610" s="456">
        <v>0</v>
      </c>
      <c r="N1610" s="456">
        <v>0</v>
      </c>
      <c r="O1610" s="379"/>
      <c r="XFD1610" s="170"/>
    </row>
    <row r="1611" spans="2:15 16384:16384" ht="12.75" hidden="1" customHeight="1" x14ac:dyDescent="0.2">
      <c r="B1611" s="655"/>
      <c r="C1611" s="646"/>
      <c r="D1611" s="646" t="s">
        <v>3087</v>
      </c>
      <c r="E1611" s="547" t="s">
        <v>136</v>
      </c>
      <c r="F1611" s="456">
        <v>147722021</v>
      </c>
      <c r="G1611" s="457">
        <v>147722021</v>
      </c>
      <c r="H1611" s="456">
        <v>0</v>
      </c>
      <c r="I1611" s="456">
        <v>0</v>
      </c>
      <c r="J1611" s="457">
        <v>0</v>
      </c>
      <c r="K1611" s="456">
        <v>0</v>
      </c>
      <c r="L1611" s="456">
        <v>0</v>
      </c>
      <c r="M1611" s="456">
        <v>0</v>
      </c>
      <c r="N1611" s="456">
        <v>0</v>
      </c>
      <c r="O1611" s="379"/>
      <c r="XFD1611" s="170"/>
    </row>
    <row r="1612" spans="2:15 16384:16384" ht="12.75" hidden="1" customHeight="1" x14ac:dyDescent="0.2">
      <c r="B1612" s="655"/>
      <c r="C1612" s="646"/>
      <c r="D1612" s="646" t="s">
        <v>3087</v>
      </c>
      <c r="E1612" s="547" t="s">
        <v>125</v>
      </c>
      <c r="F1612" s="456">
        <v>146743</v>
      </c>
      <c r="G1612" s="457">
        <v>146743</v>
      </c>
      <c r="H1612" s="456">
        <v>0</v>
      </c>
      <c r="I1612" s="456">
        <v>0</v>
      </c>
      <c r="J1612" s="457">
        <v>0</v>
      </c>
      <c r="K1612" s="456">
        <v>0</v>
      </c>
      <c r="L1612" s="456">
        <v>0</v>
      </c>
      <c r="M1612" s="456">
        <v>0</v>
      </c>
      <c r="N1612" s="456">
        <v>0</v>
      </c>
      <c r="O1612" s="379"/>
    </row>
    <row r="1613" spans="2:15 16384:16384" ht="12.75" hidden="1" customHeight="1" x14ac:dyDescent="0.2">
      <c r="B1613" s="655"/>
      <c r="C1613" s="646" t="s">
        <v>3194</v>
      </c>
      <c r="D1613" s="646" t="s">
        <v>3007</v>
      </c>
      <c r="E1613" s="547" t="s">
        <v>124</v>
      </c>
      <c r="F1613" s="456">
        <v>264512584</v>
      </c>
      <c r="G1613" s="457">
        <v>264512584</v>
      </c>
      <c r="H1613" s="456">
        <v>0</v>
      </c>
      <c r="I1613" s="456">
        <v>0</v>
      </c>
      <c r="J1613" s="457">
        <v>0</v>
      </c>
      <c r="K1613" s="456">
        <v>0</v>
      </c>
      <c r="L1613" s="456">
        <v>0</v>
      </c>
      <c r="M1613" s="456">
        <v>0</v>
      </c>
      <c r="N1613" s="456">
        <v>0</v>
      </c>
      <c r="O1613" s="379"/>
      <c r="XFD1613" s="170"/>
    </row>
    <row r="1614" spans="2:15 16384:16384" ht="12.75" hidden="1" customHeight="1" x14ac:dyDescent="0.2">
      <c r="B1614" s="655"/>
      <c r="C1614" s="646"/>
      <c r="D1614" s="646" t="s">
        <v>3007</v>
      </c>
      <c r="E1614" s="547" t="s">
        <v>136</v>
      </c>
      <c r="F1614" s="456">
        <v>140100000</v>
      </c>
      <c r="G1614" s="457">
        <v>140100000</v>
      </c>
      <c r="H1614" s="456">
        <v>0</v>
      </c>
      <c r="I1614" s="456">
        <v>0</v>
      </c>
      <c r="J1614" s="457">
        <v>0</v>
      </c>
      <c r="K1614" s="456">
        <v>0</v>
      </c>
      <c r="L1614" s="456">
        <v>0</v>
      </c>
      <c r="M1614" s="456">
        <v>0</v>
      </c>
      <c r="N1614" s="456">
        <v>0</v>
      </c>
      <c r="O1614" s="379"/>
      <c r="XFD1614" s="170"/>
    </row>
    <row r="1615" spans="2:15 16384:16384" ht="12.75" hidden="1" customHeight="1" x14ac:dyDescent="0.2">
      <c r="B1615" s="655"/>
      <c r="C1615" s="646"/>
      <c r="D1615" s="646" t="s">
        <v>3007</v>
      </c>
      <c r="E1615" s="547" t="s">
        <v>125</v>
      </c>
      <c r="F1615" s="456">
        <v>160873</v>
      </c>
      <c r="G1615" s="457">
        <v>160873</v>
      </c>
      <c r="H1615" s="456">
        <v>0</v>
      </c>
      <c r="I1615" s="456">
        <v>0</v>
      </c>
      <c r="J1615" s="457">
        <v>0</v>
      </c>
      <c r="K1615" s="456">
        <v>0</v>
      </c>
      <c r="L1615" s="456">
        <v>0</v>
      </c>
      <c r="M1615" s="456">
        <v>0</v>
      </c>
      <c r="N1615" s="456">
        <v>0</v>
      </c>
      <c r="O1615" s="379"/>
      <c r="XFD1615" s="170"/>
    </row>
    <row r="1616" spans="2:15 16384:16384" ht="12.75" hidden="1" customHeight="1" x14ac:dyDescent="0.2">
      <c r="B1616" s="655"/>
      <c r="C1616" s="646" t="s">
        <v>3195</v>
      </c>
      <c r="D1616" s="646" t="s">
        <v>723</v>
      </c>
      <c r="E1616" s="547" t="s">
        <v>124</v>
      </c>
      <c r="F1616" s="456">
        <v>581180494</v>
      </c>
      <c r="G1616" s="457">
        <v>581180494</v>
      </c>
      <c r="H1616" s="456">
        <v>0</v>
      </c>
      <c r="I1616" s="456">
        <v>0</v>
      </c>
      <c r="J1616" s="457">
        <v>0</v>
      </c>
      <c r="K1616" s="456">
        <v>0</v>
      </c>
      <c r="L1616" s="456">
        <v>0</v>
      </c>
      <c r="M1616" s="456">
        <v>0</v>
      </c>
      <c r="N1616" s="456">
        <v>0</v>
      </c>
      <c r="O1616" s="379"/>
    </row>
    <row r="1617" spans="2:15 16384:16384" ht="12.75" hidden="1" customHeight="1" x14ac:dyDescent="0.2">
      <c r="B1617" s="655"/>
      <c r="C1617" s="646"/>
      <c r="D1617" s="646" t="s">
        <v>723</v>
      </c>
      <c r="E1617" s="547" t="s">
        <v>125</v>
      </c>
      <c r="F1617" s="456">
        <v>127085</v>
      </c>
      <c r="G1617" s="457">
        <v>127085</v>
      </c>
      <c r="H1617" s="456">
        <v>0</v>
      </c>
      <c r="I1617" s="456">
        <v>0</v>
      </c>
      <c r="J1617" s="457">
        <v>0</v>
      </c>
      <c r="K1617" s="456">
        <v>0</v>
      </c>
      <c r="L1617" s="456">
        <v>0</v>
      </c>
      <c r="M1617" s="456">
        <v>0</v>
      </c>
      <c r="N1617" s="456">
        <v>0</v>
      </c>
      <c r="O1617" s="379"/>
      <c r="XFD1617" s="170"/>
    </row>
    <row r="1618" spans="2:15 16384:16384" ht="12.75" hidden="1" customHeight="1" x14ac:dyDescent="0.2">
      <c r="B1618" s="655"/>
      <c r="C1618" s="646"/>
      <c r="D1618" s="646" t="s">
        <v>723</v>
      </c>
      <c r="E1618" s="547" t="s">
        <v>126</v>
      </c>
      <c r="F1618" s="456">
        <v>55558142</v>
      </c>
      <c r="G1618" s="457">
        <v>55558142</v>
      </c>
      <c r="H1618" s="456">
        <v>0</v>
      </c>
      <c r="I1618" s="456">
        <v>0</v>
      </c>
      <c r="J1618" s="457">
        <v>0</v>
      </c>
      <c r="K1618" s="456">
        <v>0</v>
      </c>
      <c r="L1618" s="456">
        <v>0</v>
      </c>
      <c r="M1618" s="456">
        <v>0</v>
      </c>
      <c r="N1618" s="456">
        <v>0</v>
      </c>
      <c r="O1618" s="379"/>
      <c r="XFD1618" s="170"/>
    </row>
    <row r="1619" spans="2:15 16384:16384" ht="12.75" hidden="1" customHeight="1" x14ac:dyDescent="0.2">
      <c r="B1619" s="655"/>
      <c r="C1619" s="646" t="s">
        <v>3196</v>
      </c>
      <c r="D1619" s="646" t="s">
        <v>3086</v>
      </c>
      <c r="E1619" s="547" t="s">
        <v>124</v>
      </c>
      <c r="F1619" s="456">
        <v>141900000</v>
      </c>
      <c r="G1619" s="457">
        <v>141900000</v>
      </c>
      <c r="H1619" s="456">
        <v>0</v>
      </c>
      <c r="I1619" s="456">
        <v>0</v>
      </c>
      <c r="J1619" s="457">
        <v>0</v>
      </c>
      <c r="K1619" s="456">
        <v>0</v>
      </c>
      <c r="L1619" s="456">
        <v>0</v>
      </c>
      <c r="M1619" s="456">
        <v>0</v>
      </c>
      <c r="N1619" s="456">
        <v>0</v>
      </c>
      <c r="O1619" s="379"/>
      <c r="XFD1619" s="170"/>
    </row>
    <row r="1620" spans="2:15 16384:16384" ht="12.75" hidden="1" customHeight="1" x14ac:dyDescent="0.2">
      <c r="B1620" s="655"/>
      <c r="C1620" s="646"/>
      <c r="D1620" s="646" t="s">
        <v>3086</v>
      </c>
      <c r="E1620" s="547" t="s">
        <v>136</v>
      </c>
      <c r="F1620" s="456">
        <v>320646285</v>
      </c>
      <c r="G1620" s="457">
        <v>320646285</v>
      </c>
      <c r="H1620" s="456">
        <v>0</v>
      </c>
      <c r="I1620" s="456">
        <v>0</v>
      </c>
      <c r="J1620" s="457">
        <v>0</v>
      </c>
      <c r="K1620" s="456">
        <v>0</v>
      </c>
      <c r="L1620" s="456">
        <v>0</v>
      </c>
      <c r="M1620" s="456">
        <v>0</v>
      </c>
      <c r="N1620" s="456">
        <v>0</v>
      </c>
      <c r="O1620" s="379"/>
    </row>
    <row r="1621" spans="2:15 16384:16384" ht="12.75" hidden="1" customHeight="1" x14ac:dyDescent="0.2">
      <c r="B1621" s="655"/>
      <c r="C1621" s="646"/>
      <c r="D1621" s="646" t="s">
        <v>3086</v>
      </c>
      <c r="E1621" s="547" t="s">
        <v>125</v>
      </c>
      <c r="F1621" s="456">
        <v>193480</v>
      </c>
      <c r="G1621" s="457">
        <v>193480</v>
      </c>
      <c r="H1621" s="456">
        <v>0</v>
      </c>
      <c r="I1621" s="456">
        <v>0</v>
      </c>
      <c r="J1621" s="457">
        <v>0</v>
      </c>
      <c r="K1621" s="456">
        <v>0</v>
      </c>
      <c r="L1621" s="456">
        <v>0</v>
      </c>
      <c r="M1621" s="456">
        <v>0</v>
      </c>
      <c r="N1621" s="456">
        <v>0</v>
      </c>
      <c r="O1621" s="379"/>
      <c r="XFD1621" s="170"/>
    </row>
    <row r="1622" spans="2:15 16384:16384" ht="12.75" hidden="1" customHeight="1" x14ac:dyDescent="0.2">
      <c r="B1622" s="655"/>
      <c r="C1622" s="646"/>
      <c r="D1622" s="646" t="s">
        <v>3086</v>
      </c>
      <c r="E1622" s="547" t="s">
        <v>130</v>
      </c>
      <c r="F1622" s="456">
        <v>650208</v>
      </c>
      <c r="G1622" s="457">
        <v>650208</v>
      </c>
      <c r="H1622" s="456">
        <v>0</v>
      </c>
      <c r="I1622" s="456">
        <v>0</v>
      </c>
      <c r="J1622" s="457">
        <v>0</v>
      </c>
      <c r="K1622" s="456">
        <v>0</v>
      </c>
      <c r="L1622" s="456">
        <v>0</v>
      </c>
      <c r="M1622" s="456">
        <v>0</v>
      </c>
      <c r="N1622" s="456">
        <v>0</v>
      </c>
      <c r="O1622" s="379"/>
      <c r="XFD1622" s="170"/>
    </row>
    <row r="1623" spans="2:15 16384:16384" ht="12.75" hidden="1" customHeight="1" x14ac:dyDescent="0.2">
      <c r="B1623" s="655"/>
      <c r="C1623" s="646" t="s">
        <v>3197</v>
      </c>
      <c r="D1623" s="646" t="s">
        <v>3431</v>
      </c>
      <c r="E1623" s="547" t="s">
        <v>124</v>
      </c>
      <c r="F1623" s="456">
        <v>496901917</v>
      </c>
      <c r="G1623" s="457">
        <v>496901917</v>
      </c>
      <c r="H1623" s="456">
        <v>0</v>
      </c>
      <c r="I1623" s="456">
        <v>0</v>
      </c>
      <c r="J1623" s="457">
        <v>0</v>
      </c>
      <c r="K1623" s="456">
        <v>0</v>
      </c>
      <c r="L1623" s="456">
        <v>0</v>
      </c>
      <c r="M1623" s="456">
        <v>0</v>
      </c>
      <c r="N1623" s="456">
        <v>0</v>
      </c>
      <c r="O1623" s="379"/>
      <c r="XFD1623" s="170"/>
    </row>
    <row r="1624" spans="2:15 16384:16384" ht="12.75" hidden="1" customHeight="1" x14ac:dyDescent="0.2">
      <c r="B1624" s="655"/>
      <c r="C1624" s="646"/>
      <c r="D1624" s="646" t="s">
        <v>3431</v>
      </c>
      <c r="E1624" s="547" t="s">
        <v>125</v>
      </c>
      <c r="F1624" s="456">
        <v>196744</v>
      </c>
      <c r="G1624" s="457">
        <v>196744</v>
      </c>
      <c r="H1624" s="456">
        <v>0</v>
      </c>
      <c r="I1624" s="456">
        <v>0</v>
      </c>
      <c r="J1624" s="457">
        <v>0</v>
      </c>
      <c r="K1624" s="456">
        <v>0</v>
      </c>
      <c r="L1624" s="456">
        <v>0</v>
      </c>
      <c r="M1624" s="456">
        <v>0</v>
      </c>
      <c r="N1624" s="456">
        <v>0</v>
      </c>
      <c r="O1624" s="379"/>
    </row>
    <row r="1625" spans="2:15 16384:16384" ht="12.75" hidden="1" customHeight="1" x14ac:dyDescent="0.2">
      <c r="B1625" s="655"/>
      <c r="C1625" s="646" t="s">
        <v>3198</v>
      </c>
      <c r="D1625" s="646" t="s">
        <v>722</v>
      </c>
      <c r="E1625" s="547" t="s">
        <v>124</v>
      </c>
      <c r="F1625" s="456">
        <v>539578393</v>
      </c>
      <c r="G1625" s="457">
        <v>539578393</v>
      </c>
      <c r="H1625" s="456">
        <v>0</v>
      </c>
      <c r="I1625" s="456">
        <v>0</v>
      </c>
      <c r="J1625" s="457">
        <v>0</v>
      </c>
      <c r="K1625" s="456">
        <v>0</v>
      </c>
      <c r="L1625" s="456">
        <v>0</v>
      </c>
      <c r="M1625" s="456">
        <v>0</v>
      </c>
      <c r="N1625" s="456">
        <v>0</v>
      </c>
      <c r="O1625" s="379"/>
      <c r="XFD1625" s="170"/>
    </row>
    <row r="1626" spans="2:15 16384:16384" ht="12.75" customHeight="1" x14ac:dyDescent="0.2">
      <c r="B1626" s="655"/>
      <c r="C1626" s="646"/>
      <c r="D1626" s="646" t="s">
        <v>722</v>
      </c>
      <c r="E1626" s="731" t="s">
        <v>125</v>
      </c>
      <c r="F1626" s="732">
        <v>140528</v>
      </c>
      <c r="G1626" s="733">
        <v>0</v>
      </c>
      <c r="H1626" s="732">
        <v>140528</v>
      </c>
      <c r="I1626" s="732">
        <v>0</v>
      </c>
      <c r="J1626" s="733">
        <v>140528</v>
      </c>
      <c r="K1626" s="732">
        <v>0</v>
      </c>
      <c r="L1626" s="732">
        <v>0</v>
      </c>
      <c r="M1626" s="732">
        <v>0</v>
      </c>
      <c r="N1626" s="732">
        <v>140528</v>
      </c>
      <c r="O1626" s="379"/>
      <c r="XFD1626" s="170"/>
    </row>
    <row r="1627" spans="2:15 16384:16384" ht="12.75" hidden="1" customHeight="1" x14ac:dyDescent="0.2">
      <c r="B1627" s="655"/>
      <c r="C1627" s="646"/>
      <c r="D1627" s="646" t="s">
        <v>722</v>
      </c>
      <c r="E1627" s="547" t="s">
        <v>130</v>
      </c>
      <c r="F1627" s="456">
        <v>140132</v>
      </c>
      <c r="G1627" s="457">
        <v>140132</v>
      </c>
      <c r="H1627" s="456">
        <v>0</v>
      </c>
      <c r="I1627" s="456">
        <v>0</v>
      </c>
      <c r="J1627" s="457">
        <v>0</v>
      </c>
      <c r="K1627" s="456">
        <v>0</v>
      </c>
      <c r="L1627" s="456">
        <v>0</v>
      </c>
      <c r="M1627" s="456">
        <v>0</v>
      </c>
      <c r="N1627" s="456">
        <v>0</v>
      </c>
      <c r="O1627" s="379"/>
      <c r="XFD1627" s="170"/>
    </row>
    <row r="1628" spans="2:15 16384:16384" ht="12.75" hidden="1" customHeight="1" x14ac:dyDescent="0.2">
      <c r="B1628" s="655"/>
      <c r="C1628" s="646"/>
      <c r="D1628" s="646" t="s">
        <v>722</v>
      </c>
      <c r="E1628" s="547" t="s">
        <v>126</v>
      </c>
      <c r="F1628" s="456">
        <v>65655784</v>
      </c>
      <c r="G1628" s="457">
        <v>65655784</v>
      </c>
      <c r="H1628" s="456">
        <v>0</v>
      </c>
      <c r="I1628" s="456">
        <v>0</v>
      </c>
      <c r="J1628" s="457">
        <v>0</v>
      </c>
      <c r="K1628" s="456">
        <v>0</v>
      </c>
      <c r="L1628" s="456">
        <v>0</v>
      </c>
      <c r="M1628" s="456">
        <v>0</v>
      </c>
      <c r="N1628" s="456">
        <v>0</v>
      </c>
      <c r="O1628" s="379"/>
    </row>
    <row r="1629" spans="2:15 16384:16384" ht="12.75" hidden="1" customHeight="1" x14ac:dyDescent="0.2">
      <c r="B1629" s="655"/>
      <c r="C1629" s="646" t="s">
        <v>3199</v>
      </c>
      <c r="D1629" s="646" t="s">
        <v>721</v>
      </c>
      <c r="E1629" s="547" t="s">
        <v>124</v>
      </c>
      <c r="F1629" s="456">
        <v>189528621</v>
      </c>
      <c r="G1629" s="457">
        <v>189528621</v>
      </c>
      <c r="H1629" s="456">
        <v>0</v>
      </c>
      <c r="I1629" s="456">
        <v>0</v>
      </c>
      <c r="J1629" s="457">
        <v>0</v>
      </c>
      <c r="K1629" s="456">
        <v>0</v>
      </c>
      <c r="L1629" s="456">
        <v>0</v>
      </c>
      <c r="M1629" s="456">
        <v>0</v>
      </c>
      <c r="N1629" s="456">
        <v>0</v>
      </c>
      <c r="O1629" s="379"/>
      <c r="XFD1629" s="170"/>
    </row>
    <row r="1630" spans="2:15 16384:16384" ht="12.75" hidden="1" customHeight="1" x14ac:dyDescent="0.2">
      <c r="B1630" s="655"/>
      <c r="C1630" s="646"/>
      <c r="D1630" s="646" t="s">
        <v>721</v>
      </c>
      <c r="E1630" s="547" t="s">
        <v>136</v>
      </c>
      <c r="F1630" s="456">
        <v>435184217</v>
      </c>
      <c r="G1630" s="457">
        <v>435184217</v>
      </c>
      <c r="H1630" s="456">
        <v>0</v>
      </c>
      <c r="I1630" s="456">
        <v>0</v>
      </c>
      <c r="J1630" s="457">
        <v>0</v>
      </c>
      <c r="K1630" s="456">
        <v>0</v>
      </c>
      <c r="L1630" s="456">
        <v>0</v>
      </c>
      <c r="M1630" s="456">
        <v>0</v>
      </c>
      <c r="N1630" s="456">
        <v>0</v>
      </c>
      <c r="O1630" s="379"/>
      <c r="XFD1630" s="170"/>
    </row>
    <row r="1631" spans="2:15 16384:16384" ht="12.75" customHeight="1" x14ac:dyDescent="0.2">
      <c r="B1631" s="655"/>
      <c r="C1631" s="646"/>
      <c r="D1631" s="646" t="s">
        <v>721</v>
      </c>
      <c r="E1631" s="731" t="s">
        <v>125</v>
      </c>
      <c r="F1631" s="732">
        <v>207733</v>
      </c>
      <c r="G1631" s="733">
        <v>61708</v>
      </c>
      <c r="H1631" s="732">
        <v>146025</v>
      </c>
      <c r="I1631" s="732">
        <v>0</v>
      </c>
      <c r="J1631" s="733">
        <v>146025</v>
      </c>
      <c r="K1631" s="732">
        <v>0</v>
      </c>
      <c r="L1631" s="732">
        <v>0</v>
      </c>
      <c r="M1631" s="732">
        <v>0</v>
      </c>
      <c r="N1631" s="732">
        <v>146025</v>
      </c>
      <c r="O1631" s="379"/>
      <c r="XFD1631" s="170"/>
    </row>
    <row r="1632" spans="2:15 16384:16384" ht="12.75" hidden="1" customHeight="1" x14ac:dyDescent="0.2">
      <c r="B1632" s="655"/>
      <c r="C1632" s="646"/>
      <c r="D1632" s="646" t="s">
        <v>721</v>
      </c>
      <c r="E1632" s="547" t="s">
        <v>126</v>
      </c>
      <c r="F1632" s="456">
        <v>69667747</v>
      </c>
      <c r="G1632" s="457">
        <v>69667747</v>
      </c>
      <c r="H1632" s="456">
        <v>0</v>
      </c>
      <c r="I1632" s="456">
        <v>0</v>
      </c>
      <c r="J1632" s="457">
        <v>0</v>
      </c>
      <c r="K1632" s="456">
        <v>0</v>
      </c>
      <c r="L1632" s="456">
        <v>0</v>
      </c>
      <c r="M1632" s="456">
        <v>0</v>
      </c>
      <c r="N1632" s="456">
        <v>0</v>
      </c>
      <c r="O1632" s="379"/>
      <c r="XFD1632" s="170"/>
    </row>
    <row r="1633" spans="2:15 16384:16384" ht="12.75" hidden="1" customHeight="1" x14ac:dyDescent="0.2">
      <c r="B1633" s="655"/>
      <c r="C1633" s="646" t="s">
        <v>3432</v>
      </c>
      <c r="D1633" s="646" t="s">
        <v>3433</v>
      </c>
      <c r="E1633" s="547" t="s">
        <v>124</v>
      </c>
      <c r="F1633" s="456">
        <v>423317667</v>
      </c>
      <c r="G1633" s="457">
        <v>423317667</v>
      </c>
      <c r="H1633" s="456">
        <v>0</v>
      </c>
      <c r="I1633" s="456">
        <v>0</v>
      </c>
      <c r="J1633" s="457">
        <v>0</v>
      </c>
      <c r="K1633" s="456">
        <v>0</v>
      </c>
      <c r="L1633" s="456">
        <v>0</v>
      </c>
      <c r="M1633" s="456">
        <v>0</v>
      </c>
      <c r="N1633" s="456">
        <v>0</v>
      </c>
      <c r="O1633" s="379"/>
      <c r="XFD1633" s="170"/>
    </row>
    <row r="1634" spans="2:15 16384:16384" ht="12.75" hidden="1" customHeight="1" x14ac:dyDescent="0.2">
      <c r="B1634" s="655"/>
      <c r="C1634" s="646"/>
      <c r="D1634" s="646" t="s">
        <v>3433</v>
      </c>
      <c r="E1634" s="547" t="s">
        <v>125</v>
      </c>
      <c r="F1634" s="456">
        <v>123158</v>
      </c>
      <c r="G1634" s="457">
        <v>123158</v>
      </c>
      <c r="H1634" s="456">
        <v>0</v>
      </c>
      <c r="I1634" s="456">
        <v>0</v>
      </c>
      <c r="J1634" s="457">
        <v>0</v>
      </c>
      <c r="K1634" s="456">
        <v>0</v>
      </c>
      <c r="L1634" s="456">
        <v>0</v>
      </c>
      <c r="M1634" s="456">
        <v>0</v>
      </c>
      <c r="N1634" s="456">
        <v>0</v>
      </c>
      <c r="O1634" s="379"/>
    </row>
    <row r="1635" spans="2:15 16384:16384" ht="12.75" hidden="1" customHeight="1" x14ac:dyDescent="0.2">
      <c r="B1635" s="655"/>
      <c r="C1635" s="646"/>
      <c r="D1635" s="646" t="s">
        <v>3433</v>
      </c>
      <c r="E1635" s="547" t="s">
        <v>126</v>
      </c>
      <c r="F1635" s="456">
        <v>55744302</v>
      </c>
      <c r="G1635" s="457">
        <v>55744302</v>
      </c>
      <c r="H1635" s="456">
        <v>0</v>
      </c>
      <c r="I1635" s="456">
        <v>0</v>
      </c>
      <c r="J1635" s="457">
        <v>0</v>
      </c>
      <c r="K1635" s="456">
        <v>0</v>
      </c>
      <c r="L1635" s="456">
        <v>0</v>
      </c>
      <c r="M1635" s="456">
        <v>0</v>
      </c>
      <c r="N1635" s="456">
        <v>0</v>
      </c>
      <c r="O1635" s="379"/>
      <c r="XFD1635" s="170"/>
    </row>
    <row r="1636" spans="2:15 16384:16384" ht="12.75" hidden="1" customHeight="1" x14ac:dyDescent="0.2">
      <c r="B1636" s="655"/>
      <c r="C1636" s="646" t="s">
        <v>3200</v>
      </c>
      <c r="D1636" s="646" t="s">
        <v>3406</v>
      </c>
      <c r="E1636" s="547" t="s">
        <v>124</v>
      </c>
      <c r="F1636" s="456">
        <v>366234785</v>
      </c>
      <c r="G1636" s="457">
        <v>366234785</v>
      </c>
      <c r="H1636" s="456">
        <v>0</v>
      </c>
      <c r="I1636" s="456">
        <v>0</v>
      </c>
      <c r="J1636" s="457">
        <v>0</v>
      </c>
      <c r="K1636" s="456">
        <v>0</v>
      </c>
      <c r="L1636" s="456">
        <v>0</v>
      </c>
      <c r="M1636" s="456">
        <v>0</v>
      </c>
      <c r="N1636" s="456">
        <v>0</v>
      </c>
      <c r="O1636" s="379"/>
      <c r="XFD1636" s="170"/>
    </row>
    <row r="1637" spans="2:15 16384:16384" ht="12.75" customHeight="1" x14ac:dyDescent="0.2">
      <c r="B1637" s="655"/>
      <c r="C1637" s="646"/>
      <c r="D1637" s="646" t="s">
        <v>3406</v>
      </c>
      <c r="E1637" s="547" t="s">
        <v>125</v>
      </c>
      <c r="F1637" s="456">
        <v>162683</v>
      </c>
      <c r="G1637" s="457">
        <v>162263</v>
      </c>
      <c r="H1637" s="456">
        <v>420</v>
      </c>
      <c r="I1637" s="456">
        <v>0</v>
      </c>
      <c r="J1637" s="457">
        <v>420</v>
      </c>
      <c r="K1637" s="456">
        <v>0</v>
      </c>
      <c r="L1637" s="456">
        <v>0</v>
      </c>
      <c r="M1637" s="456">
        <v>0</v>
      </c>
      <c r="N1637" s="456">
        <v>420</v>
      </c>
      <c r="O1637" s="379"/>
      <c r="XFD1637" s="170"/>
    </row>
    <row r="1638" spans="2:15 16384:16384" ht="12.75" hidden="1" customHeight="1" x14ac:dyDescent="0.2">
      <c r="B1638" s="655"/>
      <c r="C1638" s="646" t="s">
        <v>3407</v>
      </c>
      <c r="D1638" s="646" t="s">
        <v>3408</v>
      </c>
      <c r="E1638" s="547" t="s">
        <v>124</v>
      </c>
      <c r="F1638" s="456">
        <v>191296169</v>
      </c>
      <c r="G1638" s="457">
        <v>191296169</v>
      </c>
      <c r="H1638" s="456">
        <v>0</v>
      </c>
      <c r="I1638" s="456">
        <v>0</v>
      </c>
      <c r="J1638" s="457">
        <v>0</v>
      </c>
      <c r="K1638" s="456">
        <v>0</v>
      </c>
      <c r="L1638" s="456">
        <v>0</v>
      </c>
      <c r="M1638" s="456">
        <v>0</v>
      </c>
      <c r="N1638" s="456">
        <v>0</v>
      </c>
      <c r="O1638" s="379"/>
      <c r="XFD1638" s="170"/>
    </row>
    <row r="1639" spans="2:15 16384:16384" ht="12.75" hidden="1" customHeight="1" x14ac:dyDescent="0.2">
      <c r="B1639" s="655"/>
      <c r="C1639" s="646"/>
      <c r="D1639" s="646" t="s">
        <v>3408</v>
      </c>
      <c r="E1639" s="547" t="s">
        <v>136</v>
      </c>
      <c r="F1639" s="456">
        <v>429772632</v>
      </c>
      <c r="G1639" s="457">
        <v>429772632</v>
      </c>
      <c r="H1639" s="456">
        <v>0</v>
      </c>
      <c r="I1639" s="456">
        <v>0</v>
      </c>
      <c r="J1639" s="457">
        <v>0</v>
      </c>
      <c r="K1639" s="456">
        <v>0</v>
      </c>
      <c r="L1639" s="456">
        <v>0</v>
      </c>
      <c r="M1639" s="456">
        <v>0</v>
      </c>
      <c r="N1639" s="456">
        <v>0</v>
      </c>
      <c r="O1639" s="379"/>
    </row>
    <row r="1640" spans="2:15 16384:16384" ht="12.75" customHeight="1" x14ac:dyDescent="0.2">
      <c r="B1640" s="655"/>
      <c r="C1640" s="646"/>
      <c r="D1640" s="646" t="s">
        <v>3408</v>
      </c>
      <c r="E1640" s="731" t="s">
        <v>125</v>
      </c>
      <c r="F1640" s="732">
        <v>196074</v>
      </c>
      <c r="G1640" s="733">
        <v>0</v>
      </c>
      <c r="H1640" s="732">
        <v>196074</v>
      </c>
      <c r="I1640" s="732">
        <v>0</v>
      </c>
      <c r="J1640" s="733">
        <v>196074</v>
      </c>
      <c r="K1640" s="732">
        <v>0</v>
      </c>
      <c r="L1640" s="732">
        <v>0</v>
      </c>
      <c r="M1640" s="732">
        <v>0</v>
      </c>
      <c r="N1640" s="732">
        <v>196074</v>
      </c>
      <c r="O1640" s="379"/>
      <c r="XFD1640" s="170"/>
    </row>
    <row r="1641" spans="2:15 16384:16384" ht="12.75" hidden="1" customHeight="1" x14ac:dyDescent="0.2">
      <c r="B1641" s="655"/>
      <c r="C1641" s="646"/>
      <c r="D1641" s="646" t="s">
        <v>3408</v>
      </c>
      <c r="E1641" s="547" t="s">
        <v>126</v>
      </c>
      <c r="F1641" s="456">
        <v>66591700</v>
      </c>
      <c r="G1641" s="457">
        <v>66591700</v>
      </c>
      <c r="H1641" s="456">
        <v>0</v>
      </c>
      <c r="I1641" s="456">
        <v>0</v>
      </c>
      <c r="J1641" s="457">
        <v>0</v>
      </c>
      <c r="K1641" s="456">
        <v>0</v>
      </c>
      <c r="L1641" s="456">
        <v>0</v>
      </c>
      <c r="M1641" s="456">
        <v>0</v>
      </c>
      <c r="N1641" s="456">
        <v>0</v>
      </c>
      <c r="O1641" s="379"/>
      <c r="XFD1641" s="170"/>
    </row>
    <row r="1642" spans="2:15 16384:16384" ht="12.75" hidden="1" customHeight="1" x14ac:dyDescent="0.2">
      <c r="B1642" s="655"/>
      <c r="C1642" s="646" t="s">
        <v>3201</v>
      </c>
      <c r="D1642" s="646" t="s">
        <v>725</v>
      </c>
      <c r="E1642" s="547" t="s">
        <v>124</v>
      </c>
      <c r="F1642" s="456">
        <v>188750000</v>
      </c>
      <c r="G1642" s="457">
        <v>188750000</v>
      </c>
      <c r="H1642" s="456">
        <v>0</v>
      </c>
      <c r="I1642" s="456">
        <v>0</v>
      </c>
      <c r="J1642" s="457">
        <v>0</v>
      </c>
      <c r="K1642" s="456">
        <v>0</v>
      </c>
      <c r="L1642" s="456">
        <v>0</v>
      </c>
      <c r="M1642" s="456">
        <v>0</v>
      </c>
      <c r="N1642" s="456">
        <v>0</v>
      </c>
      <c r="O1642" s="379"/>
      <c r="XFD1642" s="170"/>
    </row>
    <row r="1643" spans="2:15 16384:16384" ht="12.75" hidden="1" customHeight="1" x14ac:dyDescent="0.2">
      <c r="B1643" s="655"/>
      <c r="C1643" s="646"/>
      <c r="D1643" s="646" t="s">
        <v>725</v>
      </c>
      <c r="E1643" s="547" t="s">
        <v>136</v>
      </c>
      <c r="F1643" s="456">
        <v>363725199</v>
      </c>
      <c r="G1643" s="457">
        <v>363725199</v>
      </c>
      <c r="H1643" s="456">
        <v>0</v>
      </c>
      <c r="I1643" s="456">
        <v>0</v>
      </c>
      <c r="J1643" s="457">
        <v>0</v>
      </c>
      <c r="K1643" s="456">
        <v>0</v>
      </c>
      <c r="L1643" s="456">
        <v>0</v>
      </c>
      <c r="M1643" s="456">
        <v>0</v>
      </c>
      <c r="N1643" s="456">
        <v>0</v>
      </c>
      <c r="O1643" s="379"/>
    </row>
    <row r="1644" spans="2:15 16384:16384" ht="12.75" customHeight="1" x14ac:dyDescent="0.2">
      <c r="B1644" s="655"/>
      <c r="C1644" s="646"/>
      <c r="D1644" s="646" t="s">
        <v>725</v>
      </c>
      <c r="E1644" s="731" t="s">
        <v>125</v>
      </c>
      <c r="F1644" s="732">
        <v>129667</v>
      </c>
      <c r="G1644" s="733">
        <v>0</v>
      </c>
      <c r="H1644" s="732">
        <v>129667</v>
      </c>
      <c r="I1644" s="732">
        <v>0</v>
      </c>
      <c r="J1644" s="733">
        <v>129667</v>
      </c>
      <c r="K1644" s="732">
        <v>0</v>
      </c>
      <c r="L1644" s="732">
        <v>0</v>
      </c>
      <c r="M1644" s="732">
        <v>0</v>
      </c>
      <c r="N1644" s="732">
        <v>129667</v>
      </c>
      <c r="O1644" s="379"/>
      <c r="XFD1644" s="170"/>
    </row>
    <row r="1645" spans="2:15 16384:16384" ht="12.75" hidden="1" customHeight="1" x14ac:dyDescent="0.2">
      <c r="B1645" s="655"/>
      <c r="C1645" s="646"/>
      <c r="D1645" s="646" t="s">
        <v>725</v>
      </c>
      <c r="E1645" s="547" t="s">
        <v>139</v>
      </c>
      <c r="F1645" s="456">
        <v>6457036</v>
      </c>
      <c r="G1645" s="457">
        <v>6457036</v>
      </c>
      <c r="H1645" s="456">
        <v>0</v>
      </c>
      <c r="I1645" s="456">
        <v>0</v>
      </c>
      <c r="J1645" s="457">
        <v>0</v>
      </c>
      <c r="K1645" s="456">
        <v>0</v>
      </c>
      <c r="L1645" s="456">
        <v>0</v>
      </c>
      <c r="M1645" s="456">
        <v>0</v>
      </c>
      <c r="N1645" s="456">
        <v>0</v>
      </c>
      <c r="O1645" s="379"/>
      <c r="XFD1645" s="170"/>
    </row>
    <row r="1646" spans="2:15 16384:16384" ht="12.75" hidden="1" customHeight="1" x14ac:dyDescent="0.2">
      <c r="B1646" s="655"/>
      <c r="C1646" s="646" t="s">
        <v>3202</v>
      </c>
      <c r="D1646" s="646" t="s">
        <v>3088</v>
      </c>
      <c r="E1646" s="547" t="s">
        <v>124</v>
      </c>
      <c r="F1646" s="456">
        <v>104966859</v>
      </c>
      <c r="G1646" s="457">
        <v>104966859</v>
      </c>
      <c r="H1646" s="456">
        <v>0</v>
      </c>
      <c r="I1646" s="456">
        <v>0</v>
      </c>
      <c r="J1646" s="457">
        <v>0</v>
      </c>
      <c r="K1646" s="456">
        <v>0</v>
      </c>
      <c r="L1646" s="456">
        <v>0</v>
      </c>
      <c r="M1646" s="456">
        <v>0</v>
      </c>
      <c r="N1646" s="456">
        <v>0</v>
      </c>
      <c r="O1646" s="379"/>
      <c r="XFD1646" s="170"/>
    </row>
    <row r="1647" spans="2:15 16384:16384" ht="12.75" hidden="1" customHeight="1" x14ac:dyDescent="0.2">
      <c r="B1647" s="655"/>
      <c r="C1647" s="646"/>
      <c r="D1647" s="646" t="s">
        <v>3088</v>
      </c>
      <c r="E1647" s="547" t="s">
        <v>136</v>
      </c>
      <c r="F1647" s="456">
        <v>419864000</v>
      </c>
      <c r="G1647" s="457">
        <v>419864000</v>
      </c>
      <c r="H1647" s="456">
        <v>0</v>
      </c>
      <c r="I1647" s="456">
        <v>0</v>
      </c>
      <c r="J1647" s="457">
        <v>0</v>
      </c>
      <c r="K1647" s="456">
        <v>0</v>
      </c>
      <c r="L1647" s="456">
        <v>0</v>
      </c>
      <c r="M1647" s="456">
        <v>0</v>
      </c>
      <c r="N1647" s="456">
        <v>0</v>
      </c>
      <c r="O1647" s="379"/>
    </row>
    <row r="1648" spans="2:15 16384:16384" ht="12.75" customHeight="1" x14ac:dyDescent="0.2">
      <c r="B1648" s="655"/>
      <c r="C1648" s="646"/>
      <c r="D1648" s="646" t="s">
        <v>3088</v>
      </c>
      <c r="E1648" s="731" t="s">
        <v>125</v>
      </c>
      <c r="F1648" s="732">
        <v>167380</v>
      </c>
      <c r="G1648" s="733">
        <v>18640</v>
      </c>
      <c r="H1648" s="732">
        <v>148740</v>
      </c>
      <c r="I1648" s="732">
        <v>0</v>
      </c>
      <c r="J1648" s="733">
        <v>148740</v>
      </c>
      <c r="K1648" s="732">
        <v>0</v>
      </c>
      <c r="L1648" s="732">
        <v>0</v>
      </c>
      <c r="M1648" s="732">
        <v>0</v>
      </c>
      <c r="N1648" s="732">
        <v>148740</v>
      </c>
      <c r="O1648" s="379"/>
      <c r="XFD1648" s="170"/>
    </row>
    <row r="1649" spans="2:15 16384:16384" ht="12.75" hidden="1" customHeight="1" x14ac:dyDescent="0.2">
      <c r="B1649" s="655"/>
      <c r="C1649" s="646"/>
      <c r="D1649" s="646" t="s">
        <v>3088</v>
      </c>
      <c r="E1649" s="547" t="s">
        <v>130</v>
      </c>
      <c r="F1649" s="456">
        <v>667550</v>
      </c>
      <c r="G1649" s="457">
        <v>667550</v>
      </c>
      <c r="H1649" s="456">
        <v>0</v>
      </c>
      <c r="I1649" s="456">
        <v>0</v>
      </c>
      <c r="J1649" s="457">
        <v>0</v>
      </c>
      <c r="K1649" s="456">
        <v>0</v>
      </c>
      <c r="L1649" s="456">
        <v>0</v>
      </c>
      <c r="M1649" s="456">
        <v>0</v>
      </c>
      <c r="N1649" s="456">
        <v>0</v>
      </c>
      <c r="O1649" s="379"/>
      <c r="XFD1649" s="170"/>
    </row>
    <row r="1650" spans="2:15 16384:16384" ht="12.75" hidden="1" customHeight="1" x14ac:dyDescent="0.2">
      <c r="B1650" s="655"/>
      <c r="C1650" s="646" t="s">
        <v>3008</v>
      </c>
      <c r="D1650" s="646" t="s">
        <v>724</v>
      </c>
      <c r="E1650" s="547" t="s">
        <v>124</v>
      </c>
      <c r="F1650" s="456">
        <v>215639602</v>
      </c>
      <c r="G1650" s="457">
        <v>215639602</v>
      </c>
      <c r="H1650" s="456">
        <v>0</v>
      </c>
      <c r="I1650" s="456">
        <v>0</v>
      </c>
      <c r="J1650" s="457">
        <v>0</v>
      </c>
      <c r="K1650" s="456">
        <v>0</v>
      </c>
      <c r="L1650" s="456">
        <v>0</v>
      </c>
      <c r="M1650" s="456">
        <v>0</v>
      </c>
      <c r="N1650" s="456">
        <v>0</v>
      </c>
      <c r="O1650" s="379"/>
      <c r="XFD1650" s="170"/>
    </row>
    <row r="1651" spans="2:15 16384:16384" ht="12.75" hidden="1" customHeight="1" x14ac:dyDescent="0.2">
      <c r="B1651" s="655"/>
      <c r="C1651" s="646"/>
      <c r="D1651" s="646" t="s">
        <v>724</v>
      </c>
      <c r="E1651" s="547" t="s">
        <v>136</v>
      </c>
      <c r="F1651" s="456">
        <v>299265339</v>
      </c>
      <c r="G1651" s="457">
        <v>299265339</v>
      </c>
      <c r="H1651" s="456">
        <v>0</v>
      </c>
      <c r="I1651" s="456">
        <v>0</v>
      </c>
      <c r="J1651" s="457">
        <v>0</v>
      </c>
      <c r="K1651" s="456">
        <v>0</v>
      </c>
      <c r="L1651" s="456">
        <v>0</v>
      </c>
      <c r="M1651" s="456">
        <v>0</v>
      </c>
      <c r="N1651" s="456">
        <v>0</v>
      </c>
      <c r="O1651" s="379"/>
      <c r="XFD1651" s="170"/>
    </row>
    <row r="1652" spans="2:15 16384:16384" ht="12.75" hidden="1" customHeight="1" x14ac:dyDescent="0.2">
      <c r="B1652" s="655"/>
      <c r="C1652" s="646"/>
      <c r="D1652" s="646" t="s">
        <v>724</v>
      </c>
      <c r="E1652" s="547" t="s">
        <v>125</v>
      </c>
      <c r="F1652" s="456">
        <v>165139</v>
      </c>
      <c r="G1652" s="457">
        <v>165139</v>
      </c>
      <c r="H1652" s="456">
        <v>0</v>
      </c>
      <c r="I1652" s="456">
        <v>0</v>
      </c>
      <c r="J1652" s="457">
        <v>0</v>
      </c>
      <c r="K1652" s="456">
        <v>0</v>
      </c>
      <c r="L1652" s="456">
        <v>0</v>
      </c>
      <c r="M1652" s="456">
        <v>0</v>
      </c>
      <c r="N1652" s="456">
        <v>0</v>
      </c>
      <c r="O1652" s="379"/>
      <c r="XFD1652" s="170"/>
    </row>
    <row r="1653" spans="2:15 16384:16384" ht="12.75" hidden="1" customHeight="1" x14ac:dyDescent="0.2">
      <c r="B1653" s="655"/>
      <c r="C1653" s="646"/>
      <c r="D1653" s="646" t="s">
        <v>724</v>
      </c>
      <c r="E1653" s="547" t="s">
        <v>126</v>
      </c>
      <c r="F1653" s="456">
        <v>66968900</v>
      </c>
      <c r="G1653" s="457">
        <v>66968900</v>
      </c>
      <c r="H1653" s="456">
        <v>0</v>
      </c>
      <c r="I1653" s="456">
        <v>0</v>
      </c>
      <c r="J1653" s="457">
        <v>0</v>
      </c>
      <c r="K1653" s="456">
        <v>0</v>
      </c>
      <c r="L1653" s="456">
        <v>0</v>
      </c>
      <c r="M1653" s="456">
        <v>0</v>
      </c>
      <c r="N1653" s="456">
        <v>0</v>
      </c>
      <c r="O1653" s="379"/>
      <c r="XFD1653" s="170"/>
    </row>
    <row r="1654" spans="2:15 16384:16384" ht="12.75" hidden="1" customHeight="1" x14ac:dyDescent="0.2">
      <c r="B1654" s="655"/>
      <c r="C1654" s="646" t="s">
        <v>3203</v>
      </c>
      <c r="D1654" s="646" t="s">
        <v>727</v>
      </c>
      <c r="E1654" s="547" t="s">
        <v>124</v>
      </c>
      <c r="F1654" s="456">
        <v>155892195</v>
      </c>
      <c r="G1654" s="457">
        <v>155892195</v>
      </c>
      <c r="H1654" s="456">
        <v>0</v>
      </c>
      <c r="I1654" s="456">
        <v>0</v>
      </c>
      <c r="J1654" s="457">
        <v>0</v>
      </c>
      <c r="K1654" s="456">
        <v>0</v>
      </c>
      <c r="L1654" s="456">
        <v>0</v>
      </c>
      <c r="M1654" s="456">
        <v>0</v>
      </c>
      <c r="N1654" s="456">
        <v>0</v>
      </c>
      <c r="O1654" s="379"/>
      <c r="XFD1654" s="170"/>
    </row>
    <row r="1655" spans="2:15 16384:16384" ht="12.75" hidden="1" customHeight="1" x14ac:dyDescent="0.2">
      <c r="B1655" s="655"/>
      <c r="C1655" s="646"/>
      <c r="D1655" s="646" t="s">
        <v>727</v>
      </c>
      <c r="E1655" s="547" t="s">
        <v>136</v>
      </c>
      <c r="F1655" s="456">
        <v>362147514</v>
      </c>
      <c r="G1655" s="457">
        <v>362147514</v>
      </c>
      <c r="H1655" s="456">
        <v>0</v>
      </c>
      <c r="I1655" s="456">
        <v>0</v>
      </c>
      <c r="J1655" s="457">
        <v>0</v>
      </c>
      <c r="K1655" s="456">
        <v>0</v>
      </c>
      <c r="L1655" s="456">
        <v>0</v>
      </c>
      <c r="M1655" s="456">
        <v>0</v>
      </c>
      <c r="N1655" s="456">
        <v>0</v>
      </c>
      <c r="O1655" s="379"/>
      <c r="XFD1655" s="170"/>
    </row>
    <row r="1656" spans="2:15 16384:16384" ht="12.75" hidden="1" customHeight="1" x14ac:dyDescent="0.2">
      <c r="B1656" s="655"/>
      <c r="C1656" s="646"/>
      <c r="D1656" s="646" t="s">
        <v>727</v>
      </c>
      <c r="E1656" s="547" t="s">
        <v>125</v>
      </c>
      <c r="F1656" s="456">
        <v>145407</v>
      </c>
      <c r="G1656" s="457">
        <v>145407</v>
      </c>
      <c r="H1656" s="456">
        <v>0</v>
      </c>
      <c r="I1656" s="456">
        <v>0</v>
      </c>
      <c r="J1656" s="457">
        <v>0</v>
      </c>
      <c r="K1656" s="456">
        <v>0</v>
      </c>
      <c r="L1656" s="456">
        <v>0</v>
      </c>
      <c r="M1656" s="456">
        <v>0</v>
      </c>
      <c r="N1656" s="456">
        <v>0</v>
      </c>
      <c r="O1656" s="379"/>
      <c r="XFD1656" s="170"/>
    </row>
    <row r="1657" spans="2:15 16384:16384" ht="12.75" hidden="1" customHeight="1" x14ac:dyDescent="0.2">
      <c r="B1657" s="655"/>
      <c r="C1657" s="646"/>
      <c r="D1657" s="646" t="s">
        <v>727</v>
      </c>
      <c r="E1657" s="547" t="s">
        <v>126</v>
      </c>
      <c r="F1657" s="456">
        <v>46492041</v>
      </c>
      <c r="G1657" s="457">
        <v>46492041</v>
      </c>
      <c r="H1657" s="456">
        <v>0</v>
      </c>
      <c r="I1657" s="456">
        <v>0</v>
      </c>
      <c r="J1657" s="457">
        <v>0</v>
      </c>
      <c r="K1657" s="456">
        <v>0</v>
      </c>
      <c r="L1657" s="456">
        <v>0</v>
      </c>
      <c r="M1657" s="456">
        <v>0</v>
      </c>
      <c r="N1657" s="456">
        <v>0</v>
      </c>
      <c r="O1657" s="379"/>
      <c r="XFD1657" s="170"/>
    </row>
    <row r="1658" spans="2:15 16384:16384" ht="12.75" hidden="1" customHeight="1" x14ac:dyDescent="0.2">
      <c r="B1658" s="655"/>
      <c r="C1658" s="646" t="s">
        <v>3204</v>
      </c>
      <c r="D1658" s="646" t="s">
        <v>2933</v>
      </c>
      <c r="E1658" s="547" t="s">
        <v>124</v>
      </c>
      <c r="F1658" s="456">
        <v>371007715</v>
      </c>
      <c r="G1658" s="457">
        <v>371007715</v>
      </c>
      <c r="H1658" s="456">
        <v>0</v>
      </c>
      <c r="I1658" s="456">
        <v>0</v>
      </c>
      <c r="J1658" s="457">
        <v>0</v>
      </c>
      <c r="K1658" s="456">
        <v>0</v>
      </c>
      <c r="L1658" s="456">
        <v>0</v>
      </c>
      <c r="M1658" s="456">
        <v>0</v>
      </c>
      <c r="N1658" s="456">
        <v>0</v>
      </c>
      <c r="O1658" s="379"/>
    </row>
    <row r="1659" spans="2:15 16384:16384" ht="12.75" hidden="1" customHeight="1" x14ac:dyDescent="0.2">
      <c r="B1659" s="655"/>
      <c r="C1659" s="646"/>
      <c r="D1659" s="646" t="s">
        <v>2933</v>
      </c>
      <c r="E1659" s="547" t="s">
        <v>125</v>
      </c>
      <c r="F1659" s="456">
        <v>156238</v>
      </c>
      <c r="G1659" s="457">
        <v>156238</v>
      </c>
      <c r="H1659" s="456">
        <v>0</v>
      </c>
      <c r="I1659" s="456">
        <v>0</v>
      </c>
      <c r="J1659" s="457">
        <v>0</v>
      </c>
      <c r="K1659" s="456">
        <v>0</v>
      </c>
      <c r="L1659" s="456">
        <v>0</v>
      </c>
      <c r="M1659" s="456">
        <v>0</v>
      </c>
      <c r="N1659" s="456">
        <v>0</v>
      </c>
      <c r="O1659" s="379"/>
      <c r="XFD1659" s="170"/>
    </row>
    <row r="1660" spans="2:15 16384:16384" ht="12.75" hidden="1" customHeight="1" x14ac:dyDescent="0.2">
      <c r="B1660" s="655"/>
      <c r="C1660" s="646" t="s">
        <v>3205</v>
      </c>
      <c r="D1660" s="646" t="s">
        <v>3009</v>
      </c>
      <c r="E1660" s="547" t="s">
        <v>124</v>
      </c>
      <c r="F1660" s="456">
        <v>311810327</v>
      </c>
      <c r="G1660" s="457">
        <v>311810327</v>
      </c>
      <c r="H1660" s="456">
        <v>0</v>
      </c>
      <c r="I1660" s="456">
        <v>0</v>
      </c>
      <c r="J1660" s="457">
        <v>0</v>
      </c>
      <c r="K1660" s="456">
        <v>0</v>
      </c>
      <c r="L1660" s="456">
        <v>0</v>
      </c>
      <c r="M1660" s="456">
        <v>0</v>
      </c>
      <c r="N1660" s="456">
        <v>0</v>
      </c>
      <c r="O1660" s="379"/>
      <c r="XFD1660" s="170"/>
    </row>
    <row r="1661" spans="2:15 16384:16384" ht="12.75" hidden="1" customHeight="1" x14ac:dyDescent="0.2">
      <c r="B1661" s="655"/>
      <c r="C1661" s="646"/>
      <c r="D1661" s="646" t="s">
        <v>3009</v>
      </c>
      <c r="E1661" s="547" t="s">
        <v>136</v>
      </c>
      <c r="F1661" s="456">
        <v>161236333</v>
      </c>
      <c r="G1661" s="457">
        <v>161236333</v>
      </c>
      <c r="H1661" s="456">
        <v>0</v>
      </c>
      <c r="I1661" s="456">
        <v>0</v>
      </c>
      <c r="J1661" s="457">
        <v>0</v>
      </c>
      <c r="K1661" s="456">
        <v>0</v>
      </c>
      <c r="L1661" s="456">
        <v>0</v>
      </c>
      <c r="M1661" s="456">
        <v>0</v>
      </c>
      <c r="N1661" s="456">
        <v>0</v>
      </c>
      <c r="O1661" s="379"/>
      <c r="XFD1661" s="170"/>
    </row>
    <row r="1662" spans="2:15 16384:16384" ht="12.75" customHeight="1" x14ac:dyDescent="0.2">
      <c r="B1662" s="655"/>
      <c r="C1662" s="646"/>
      <c r="D1662" s="646" t="s">
        <v>3009</v>
      </c>
      <c r="E1662" s="731" t="s">
        <v>125</v>
      </c>
      <c r="F1662" s="732">
        <v>126952</v>
      </c>
      <c r="G1662" s="733">
        <v>0</v>
      </c>
      <c r="H1662" s="732">
        <v>126952</v>
      </c>
      <c r="I1662" s="732">
        <v>0</v>
      </c>
      <c r="J1662" s="733">
        <v>126952</v>
      </c>
      <c r="K1662" s="732">
        <v>0</v>
      </c>
      <c r="L1662" s="732">
        <v>0</v>
      </c>
      <c r="M1662" s="732">
        <v>0</v>
      </c>
      <c r="N1662" s="732">
        <v>126952</v>
      </c>
      <c r="O1662" s="379"/>
    </row>
    <row r="1663" spans="2:15 16384:16384" ht="12.75" hidden="1" customHeight="1" x14ac:dyDescent="0.2">
      <c r="B1663" s="655"/>
      <c r="C1663" s="646"/>
      <c r="D1663" s="646" t="s">
        <v>3009</v>
      </c>
      <c r="E1663" s="547" t="s">
        <v>130</v>
      </c>
      <c r="F1663" s="456">
        <v>1391575</v>
      </c>
      <c r="G1663" s="457">
        <v>1391575</v>
      </c>
      <c r="H1663" s="456">
        <v>0</v>
      </c>
      <c r="I1663" s="456">
        <v>0</v>
      </c>
      <c r="J1663" s="457">
        <v>0</v>
      </c>
      <c r="K1663" s="456">
        <v>0</v>
      </c>
      <c r="L1663" s="456">
        <v>0</v>
      </c>
      <c r="M1663" s="456">
        <v>0</v>
      </c>
      <c r="N1663" s="456">
        <v>0</v>
      </c>
      <c r="O1663" s="379"/>
      <c r="XFD1663" s="170"/>
    </row>
    <row r="1664" spans="2:15 16384:16384" ht="12.75" hidden="1" customHeight="1" x14ac:dyDescent="0.2">
      <c r="B1664" s="655"/>
      <c r="C1664" s="646"/>
      <c r="D1664" s="646" t="s">
        <v>3009</v>
      </c>
      <c r="E1664" s="547" t="s">
        <v>126</v>
      </c>
      <c r="F1664" s="456">
        <v>61526351</v>
      </c>
      <c r="G1664" s="457">
        <v>61526351</v>
      </c>
      <c r="H1664" s="456">
        <v>0</v>
      </c>
      <c r="I1664" s="456">
        <v>0</v>
      </c>
      <c r="J1664" s="457">
        <v>0</v>
      </c>
      <c r="K1664" s="456">
        <v>0</v>
      </c>
      <c r="L1664" s="456">
        <v>0</v>
      </c>
      <c r="M1664" s="456">
        <v>0</v>
      </c>
      <c r="N1664" s="456">
        <v>0</v>
      </c>
      <c r="O1664" s="379"/>
      <c r="XFD1664" s="170"/>
    </row>
    <row r="1665" spans="2:15 16384:16384" ht="12.75" hidden="1" customHeight="1" x14ac:dyDescent="0.2">
      <c r="B1665" s="655"/>
      <c r="C1665" s="646" t="s">
        <v>3206</v>
      </c>
      <c r="D1665" s="646" t="s">
        <v>726</v>
      </c>
      <c r="E1665" s="547" t="s">
        <v>124</v>
      </c>
      <c r="F1665" s="456">
        <v>172754778</v>
      </c>
      <c r="G1665" s="457">
        <v>172754778</v>
      </c>
      <c r="H1665" s="456">
        <v>0</v>
      </c>
      <c r="I1665" s="456">
        <v>0</v>
      </c>
      <c r="J1665" s="457">
        <v>0</v>
      </c>
      <c r="K1665" s="456">
        <v>0</v>
      </c>
      <c r="L1665" s="456">
        <v>0</v>
      </c>
      <c r="M1665" s="456">
        <v>0</v>
      </c>
      <c r="N1665" s="456">
        <v>0</v>
      </c>
      <c r="O1665" s="379"/>
    </row>
    <row r="1666" spans="2:15 16384:16384" ht="12.75" hidden="1" customHeight="1" x14ac:dyDescent="0.2">
      <c r="B1666" s="655"/>
      <c r="C1666" s="646"/>
      <c r="D1666" s="646" t="s">
        <v>726</v>
      </c>
      <c r="E1666" s="547" t="s">
        <v>136</v>
      </c>
      <c r="F1666" s="456">
        <v>384171047</v>
      </c>
      <c r="G1666" s="457">
        <v>384171047</v>
      </c>
      <c r="H1666" s="456">
        <v>0</v>
      </c>
      <c r="I1666" s="456">
        <v>0</v>
      </c>
      <c r="J1666" s="457">
        <v>0</v>
      </c>
      <c r="K1666" s="456">
        <v>0</v>
      </c>
      <c r="L1666" s="456">
        <v>0</v>
      </c>
      <c r="M1666" s="456">
        <v>0</v>
      </c>
      <c r="N1666" s="456">
        <v>0</v>
      </c>
      <c r="O1666" s="379"/>
      <c r="XFD1666" s="170"/>
    </row>
    <row r="1667" spans="2:15 16384:16384" ht="12.75" hidden="1" customHeight="1" x14ac:dyDescent="0.2">
      <c r="B1667" s="655"/>
      <c r="C1667" s="646"/>
      <c r="D1667" s="646" t="s">
        <v>726</v>
      </c>
      <c r="E1667" s="547" t="s">
        <v>125</v>
      </c>
      <c r="F1667" s="456">
        <v>183893</v>
      </c>
      <c r="G1667" s="457">
        <v>183893</v>
      </c>
      <c r="H1667" s="456">
        <v>0</v>
      </c>
      <c r="I1667" s="456">
        <v>0</v>
      </c>
      <c r="J1667" s="457">
        <v>0</v>
      </c>
      <c r="K1667" s="456">
        <v>0</v>
      </c>
      <c r="L1667" s="456">
        <v>0</v>
      </c>
      <c r="M1667" s="456">
        <v>0</v>
      </c>
      <c r="N1667" s="456">
        <v>0</v>
      </c>
      <c r="O1667" s="379"/>
      <c r="XFD1667" s="170"/>
    </row>
    <row r="1668" spans="2:15 16384:16384" ht="12.75" hidden="1" customHeight="1" x14ac:dyDescent="0.2">
      <c r="B1668" s="655"/>
      <c r="C1668" s="646"/>
      <c r="D1668" s="646" t="s">
        <v>726</v>
      </c>
      <c r="E1668" s="547" t="s">
        <v>126</v>
      </c>
      <c r="F1668" s="456">
        <v>65285980</v>
      </c>
      <c r="G1668" s="457">
        <v>65285980</v>
      </c>
      <c r="H1668" s="456">
        <v>0</v>
      </c>
      <c r="I1668" s="456">
        <v>0</v>
      </c>
      <c r="J1668" s="457">
        <v>0</v>
      </c>
      <c r="K1668" s="456">
        <v>0</v>
      </c>
      <c r="L1668" s="456">
        <v>0</v>
      </c>
      <c r="M1668" s="456">
        <v>0</v>
      </c>
      <c r="N1668" s="456">
        <v>0</v>
      </c>
      <c r="O1668" s="379"/>
      <c r="XFD1668" s="170"/>
    </row>
    <row r="1669" spans="2:15 16384:16384" ht="12.75" hidden="1" customHeight="1" x14ac:dyDescent="0.2">
      <c r="B1669" s="655"/>
      <c r="C1669" s="646" t="s">
        <v>3434</v>
      </c>
      <c r="D1669" s="646" t="s">
        <v>3435</v>
      </c>
      <c r="E1669" s="547" t="s">
        <v>124</v>
      </c>
      <c r="F1669" s="456">
        <v>216951333</v>
      </c>
      <c r="G1669" s="457">
        <v>216951333</v>
      </c>
      <c r="H1669" s="456">
        <v>0</v>
      </c>
      <c r="I1669" s="456">
        <v>0</v>
      </c>
      <c r="J1669" s="457">
        <v>0</v>
      </c>
      <c r="K1669" s="456">
        <v>0</v>
      </c>
      <c r="L1669" s="456">
        <v>0</v>
      </c>
      <c r="M1669" s="456">
        <v>0</v>
      </c>
      <c r="N1669" s="456">
        <v>0</v>
      </c>
      <c r="O1669" s="379"/>
      <c r="XFD1669" s="170"/>
    </row>
    <row r="1670" spans="2:15 16384:16384" ht="12.75" hidden="1" customHeight="1" x14ac:dyDescent="0.2">
      <c r="B1670" s="655"/>
      <c r="C1670" s="646"/>
      <c r="D1670" s="646" t="s">
        <v>3435</v>
      </c>
      <c r="E1670" s="547" t="s">
        <v>136</v>
      </c>
      <c r="F1670" s="456">
        <v>302882704</v>
      </c>
      <c r="G1670" s="457">
        <v>302882704</v>
      </c>
      <c r="H1670" s="456">
        <v>0</v>
      </c>
      <c r="I1670" s="456">
        <v>0</v>
      </c>
      <c r="J1670" s="457">
        <v>0</v>
      </c>
      <c r="K1670" s="456">
        <v>0</v>
      </c>
      <c r="L1670" s="456">
        <v>0</v>
      </c>
      <c r="M1670" s="456">
        <v>0</v>
      </c>
      <c r="N1670" s="456">
        <v>0</v>
      </c>
      <c r="O1670" s="379"/>
      <c r="XFD1670" s="170"/>
    </row>
    <row r="1671" spans="2:15 16384:16384" ht="12.75" hidden="1" customHeight="1" x14ac:dyDescent="0.2">
      <c r="B1671" s="655"/>
      <c r="C1671" s="646"/>
      <c r="D1671" s="646" t="s">
        <v>3435</v>
      </c>
      <c r="E1671" s="547" t="s">
        <v>125</v>
      </c>
      <c r="F1671" s="456">
        <v>130263</v>
      </c>
      <c r="G1671" s="457">
        <v>130263</v>
      </c>
      <c r="H1671" s="456">
        <v>0</v>
      </c>
      <c r="I1671" s="456">
        <v>0</v>
      </c>
      <c r="J1671" s="457">
        <v>0</v>
      </c>
      <c r="K1671" s="456">
        <v>0</v>
      </c>
      <c r="L1671" s="456">
        <v>0</v>
      </c>
      <c r="M1671" s="456">
        <v>0</v>
      </c>
      <c r="N1671" s="456">
        <v>0</v>
      </c>
      <c r="O1671" s="379"/>
    </row>
    <row r="1672" spans="2:15 16384:16384" ht="12.75" hidden="1" customHeight="1" x14ac:dyDescent="0.2">
      <c r="B1672" s="655"/>
      <c r="C1672" s="646"/>
      <c r="D1672" s="646" t="s">
        <v>3435</v>
      </c>
      <c r="E1672" s="547" t="s">
        <v>126</v>
      </c>
      <c r="F1672" s="456">
        <v>66621493</v>
      </c>
      <c r="G1672" s="457">
        <v>66621493</v>
      </c>
      <c r="H1672" s="456">
        <v>0</v>
      </c>
      <c r="I1672" s="456">
        <v>0</v>
      </c>
      <c r="J1672" s="457">
        <v>0</v>
      </c>
      <c r="K1672" s="456">
        <v>0</v>
      </c>
      <c r="L1672" s="456">
        <v>0</v>
      </c>
      <c r="M1672" s="456">
        <v>0</v>
      </c>
      <c r="N1672" s="456">
        <v>0</v>
      </c>
      <c r="O1672" s="379"/>
      <c r="XFD1672" s="170"/>
    </row>
    <row r="1673" spans="2:15 16384:16384" ht="12.75" hidden="1" customHeight="1" x14ac:dyDescent="0.2">
      <c r="B1673" s="655"/>
      <c r="C1673" s="646" t="s">
        <v>3207</v>
      </c>
      <c r="D1673" s="646" t="s">
        <v>3208</v>
      </c>
      <c r="E1673" s="547" t="s">
        <v>124</v>
      </c>
      <c r="F1673" s="456">
        <v>156272000</v>
      </c>
      <c r="G1673" s="457">
        <v>156272000</v>
      </c>
      <c r="H1673" s="456">
        <v>0</v>
      </c>
      <c r="I1673" s="456">
        <v>0</v>
      </c>
      <c r="J1673" s="457">
        <v>0</v>
      </c>
      <c r="K1673" s="456">
        <v>0</v>
      </c>
      <c r="L1673" s="456">
        <v>0</v>
      </c>
      <c r="M1673" s="456">
        <v>0</v>
      </c>
      <c r="N1673" s="456">
        <v>0</v>
      </c>
      <c r="O1673" s="379"/>
      <c r="XFD1673" s="170"/>
    </row>
    <row r="1674" spans="2:15 16384:16384" ht="12.75" hidden="1" customHeight="1" x14ac:dyDescent="0.2">
      <c r="B1674" s="655"/>
      <c r="C1674" s="646"/>
      <c r="D1674" s="646" t="s">
        <v>3208</v>
      </c>
      <c r="E1674" s="547" t="s">
        <v>136</v>
      </c>
      <c r="F1674" s="456">
        <v>358923109</v>
      </c>
      <c r="G1674" s="457">
        <v>358923109</v>
      </c>
      <c r="H1674" s="456">
        <v>0</v>
      </c>
      <c r="I1674" s="456">
        <v>0</v>
      </c>
      <c r="J1674" s="457">
        <v>0</v>
      </c>
      <c r="K1674" s="456">
        <v>0</v>
      </c>
      <c r="L1674" s="456">
        <v>0</v>
      </c>
      <c r="M1674" s="456">
        <v>0</v>
      </c>
      <c r="N1674" s="456">
        <v>0</v>
      </c>
      <c r="O1674" s="379"/>
      <c r="XFD1674" s="170"/>
    </row>
    <row r="1675" spans="2:15 16384:16384" ht="12.75" customHeight="1" x14ac:dyDescent="0.2">
      <c r="B1675" s="655"/>
      <c r="C1675" s="646"/>
      <c r="D1675" s="646" t="s">
        <v>3208</v>
      </c>
      <c r="E1675" s="731" t="s">
        <v>125</v>
      </c>
      <c r="F1675" s="732">
        <v>205016</v>
      </c>
      <c r="G1675" s="733">
        <v>0</v>
      </c>
      <c r="H1675" s="732">
        <v>205016</v>
      </c>
      <c r="I1675" s="732">
        <v>0</v>
      </c>
      <c r="J1675" s="733">
        <v>205016</v>
      </c>
      <c r="K1675" s="732">
        <v>0</v>
      </c>
      <c r="L1675" s="732">
        <v>0</v>
      </c>
      <c r="M1675" s="732">
        <v>0</v>
      </c>
      <c r="N1675" s="732">
        <v>205016</v>
      </c>
      <c r="O1675" s="379"/>
      <c r="XFD1675" s="170"/>
    </row>
    <row r="1676" spans="2:15 16384:16384" ht="12.75" hidden="1" customHeight="1" x14ac:dyDescent="0.2">
      <c r="B1676" s="655"/>
      <c r="C1676" s="646"/>
      <c r="D1676" s="646" t="s">
        <v>3208</v>
      </c>
      <c r="E1676" s="547" t="s">
        <v>130</v>
      </c>
      <c r="F1676" s="456">
        <v>170193</v>
      </c>
      <c r="G1676" s="457">
        <v>170193</v>
      </c>
      <c r="H1676" s="456">
        <v>0</v>
      </c>
      <c r="I1676" s="456">
        <v>0</v>
      </c>
      <c r="J1676" s="457">
        <v>0</v>
      </c>
      <c r="K1676" s="456">
        <v>0</v>
      </c>
      <c r="L1676" s="456">
        <v>0</v>
      </c>
      <c r="M1676" s="456">
        <v>0</v>
      </c>
      <c r="N1676" s="456">
        <v>0</v>
      </c>
      <c r="O1676" s="379"/>
      <c r="XFD1676" s="170"/>
    </row>
    <row r="1677" spans="2:15 16384:16384" ht="12.75" hidden="1" customHeight="1" x14ac:dyDescent="0.2">
      <c r="B1677" s="655"/>
      <c r="C1677" s="646" t="s">
        <v>3209</v>
      </c>
      <c r="D1677" s="646" t="s">
        <v>3210</v>
      </c>
      <c r="E1677" s="547" t="s">
        <v>124</v>
      </c>
      <c r="F1677" s="456">
        <v>567135992</v>
      </c>
      <c r="G1677" s="457">
        <v>567135992</v>
      </c>
      <c r="H1677" s="456">
        <v>0</v>
      </c>
      <c r="I1677" s="456">
        <v>0</v>
      </c>
      <c r="J1677" s="457">
        <v>0</v>
      </c>
      <c r="K1677" s="456">
        <v>0</v>
      </c>
      <c r="L1677" s="456">
        <v>0</v>
      </c>
      <c r="M1677" s="456">
        <v>0</v>
      </c>
      <c r="N1677" s="456">
        <v>0</v>
      </c>
      <c r="O1677" s="379"/>
      <c r="XFD1677" s="170"/>
    </row>
    <row r="1678" spans="2:15 16384:16384" ht="12.75" hidden="1" customHeight="1" x14ac:dyDescent="0.2">
      <c r="B1678" s="655"/>
      <c r="C1678" s="646"/>
      <c r="D1678" s="646" t="s">
        <v>3210</v>
      </c>
      <c r="E1678" s="547" t="s">
        <v>125</v>
      </c>
      <c r="F1678" s="456">
        <v>139403</v>
      </c>
      <c r="G1678" s="457">
        <v>139403</v>
      </c>
      <c r="H1678" s="456">
        <v>0</v>
      </c>
      <c r="I1678" s="456">
        <v>0</v>
      </c>
      <c r="J1678" s="457">
        <v>0</v>
      </c>
      <c r="K1678" s="456">
        <v>0</v>
      </c>
      <c r="L1678" s="456">
        <v>0</v>
      </c>
      <c r="M1678" s="456">
        <v>0</v>
      </c>
      <c r="N1678" s="456">
        <v>0</v>
      </c>
      <c r="O1678" s="379"/>
    </row>
    <row r="1679" spans="2:15 16384:16384" ht="12.75" hidden="1" customHeight="1" x14ac:dyDescent="0.2">
      <c r="B1679" s="655"/>
      <c r="C1679" s="646" t="s">
        <v>3211</v>
      </c>
      <c r="D1679" s="646" t="s">
        <v>3090</v>
      </c>
      <c r="E1679" s="547" t="s">
        <v>124</v>
      </c>
      <c r="F1679" s="456">
        <v>356608869</v>
      </c>
      <c r="G1679" s="457">
        <v>356608869</v>
      </c>
      <c r="H1679" s="456">
        <v>0</v>
      </c>
      <c r="I1679" s="456">
        <v>0</v>
      </c>
      <c r="J1679" s="457">
        <v>0</v>
      </c>
      <c r="K1679" s="456">
        <v>0</v>
      </c>
      <c r="L1679" s="456">
        <v>0</v>
      </c>
      <c r="M1679" s="456">
        <v>0</v>
      </c>
      <c r="N1679" s="456">
        <v>0</v>
      </c>
      <c r="O1679" s="379"/>
      <c r="XFD1679" s="170"/>
    </row>
    <row r="1680" spans="2:15 16384:16384" ht="12.75" hidden="1" customHeight="1" x14ac:dyDescent="0.2">
      <c r="B1680" s="655"/>
      <c r="C1680" s="646"/>
      <c r="D1680" s="646" t="s">
        <v>3090</v>
      </c>
      <c r="E1680" s="547" t="s">
        <v>125</v>
      </c>
      <c r="F1680" s="456">
        <v>156592</v>
      </c>
      <c r="G1680" s="457">
        <v>156592</v>
      </c>
      <c r="H1680" s="456">
        <v>0</v>
      </c>
      <c r="I1680" s="456">
        <v>0</v>
      </c>
      <c r="J1680" s="457">
        <v>0</v>
      </c>
      <c r="K1680" s="456">
        <v>0</v>
      </c>
      <c r="L1680" s="456">
        <v>0</v>
      </c>
      <c r="M1680" s="456">
        <v>0</v>
      </c>
      <c r="N1680" s="456">
        <v>0</v>
      </c>
      <c r="O1680" s="379"/>
      <c r="XFD1680" s="170"/>
    </row>
    <row r="1681" spans="2:15 16384:16384" ht="12.75" hidden="1" customHeight="1" x14ac:dyDescent="0.2">
      <c r="B1681" s="655"/>
      <c r="C1681" s="646" t="s">
        <v>3212</v>
      </c>
      <c r="D1681" s="646" t="s">
        <v>3454</v>
      </c>
      <c r="E1681" s="547" t="s">
        <v>124</v>
      </c>
      <c r="F1681" s="456">
        <v>473449777</v>
      </c>
      <c r="G1681" s="457">
        <v>473449777</v>
      </c>
      <c r="H1681" s="456">
        <v>0</v>
      </c>
      <c r="I1681" s="456">
        <v>0</v>
      </c>
      <c r="J1681" s="457">
        <v>0</v>
      </c>
      <c r="K1681" s="456">
        <v>0</v>
      </c>
      <c r="L1681" s="456">
        <v>0</v>
      </c>
      <c r="M1681" s="456">
        <v>0</v>
      </c>
      <c r="N1681" s="456">
        <v>0</v>
      </c>
      <c r="O1681" s="379"/>
    </row>
    <row r="1682" spans="2:15 16384:16384" ht="12.75" hidden="1" customHeight="1" x14ac:dyDescent="0.2">
      <c r="B1682" s="655"/>
      <c r="C1682" s="646"/>
      <c r="D1682" s="646" t="s">
        <v>3454</v>
      </c>
      <c r="E1682" s="547" t="s">
        <v>125</v>
      </c>
      <c r="F1682" s="456">
        <v>130638</v>
      </c>
      <c r="G1682" s="457">
        <v>130638</v>
      </c>
      <c r="H1682" s="456">
        <v>0</v>
      </c>
      <c r="I1682" s="456">
        <v>0</v>
      </c>
      <c r="J1682" s="457">
        <v>0</v>
      </c>
      <c r="K1682" s="456">
        <v>0</v>
      </c>
      <c r="L1682" s="456">
        <v>0</v>
      </c>
      <c r="M1682" s="456">
        <v>0</v>
      </c>
      <c r="N1682" s="456">
        <v>0</v>
      </c>
      <c r="O1682" s="379"/>
      <c r="XFD1682" s="170"/>
    </row>
    <row r="1683" spans="2:15 16384:16384" ht="12.75" hidden="1" customHeight="1" x14ac:dyDescent="0.2">
      <c r="B1683" s="655"/>
      <c r="C1683" s="646"/>
      <c r="D1683" s="646" t="s">
        <v>3454</v>
      </c>
      <c r="E1683" s="547" t="s">
        <v>126</v>
      </c>
      <c r="F1683" s="456">
        <v>55744302</v>
      </c>
      <c r="G1683" s="457">
        <v>55744302</v>
      </c>
      <c r="H1683" s="456">
        <v>0</v>
      </c>
      <c r="I1683" s="456">
        <v>0</v>
      </c>
      <c r="J1683" s="457">
        <v>0</v>
      </c>
      <c r="K1683" s="456">
        <v>0</v>
      </c>
      <c r="L1683" s="456">
        <v>0</v>
      </c>
      <c r="M1683" s="456">
        <v>0</v>
      </c>
      <c r="N1683" s="456">
        <v>0</v>
      </c>
      <c r="O1683" s="379"/>
      <c r="XFD1683" s="170"/>
    </row>
    <row r="1684" spans="2:15 16384:16384" ht="12.75" hidden="1" customHeight="1" x14ac:dyDescent="0.2">
      <c r="B1684" s="655"/>
      <c r="C1684" s="646" t="s">
        <v>3213</v>
      </c>
      <c r="D1684" s="646" t="s">
        <v>3409</v>
      </c>
      <c r="E1684" s="547" t="s">
        <v>124</v>
      </c>
      <c r="F1684" s="456">
        <v>290289464</v>
      </c>
      <c r="G1684" s="457">
        <v>290289464</v>
      </c>
      <c r="H1684" s="456">
        <v>0</v>
      </c>
      <c r="I1684" s="456">
        <v>0</v>
      </c>
      <c r="J1684" s="457">
        <v>0</v>
      </c>
      <c r="K1684" s="456">
        <v>0</v>
      </c>
      <c r="L1684" s="456">
        <v>0</v>
      </c>
      <c r="M1684" s="456">
        <v>0</v>
      </c>
      <c r="N1684" s="456">
        <v>0</v>
      </c>
      <c r="O1684" s="379"/>
    </row>
    <row r="1685" spans="2:15 16384:16384" ht="12.75" hidden="1" customHeight="1" x14ac:dyDescent="0.2">
      <c r="B1685" s="655"/>
      <c r="C1685" s="646"/>
      <c r="D1685" s="646" t="s">
        <v>3409</v>
      </c>
      <c r="E1685" s="547" t="s">
        <v>136</v>
      </c>
      <c r="F1685" s="456">
        <v>253304176</v>
      </c>
      <c r="G1685" s="457">
        <v>253304176</v>
      </c>
      <c r="H1685" s="456">
        <v>0</v>
      </c>
      <c r="I1685" s="456">
        <v>0</v>
      </c>
      <c r="J1685" s="457">
        <v>0</v>
      </c>
      <c r="K1685" s="456">
        <v>0</v>
      </c>
      <c r="L1685" s="456">
        <v>0</v>
      </c>
      <c r="M1685" s="456">
        <v>0</v>
      </c>
      <c r="N1685" s="456">
        <v>0</v>
      </c>
      <c r="O1685" s="379"/>
      <c r="XFD1685" s="170"/>
    </row>
    <row r="1686" spans="2:15 16384:16384" ht="12.75" hidden="1" customHeight="1" x14ac:dyDescent="0.2">
      <c r="B1686" s="655"/>
      <c r="C1686" s="646"/>
      <c r="D1686" s="646" t="s">
        <v>3409</v>
      </c>
      <c r="E1686" s="547" t="s">
        <v>125</v>
      </c>
      <c r="F1686" s="456">
        <v>183724</v>
      </c>
      <c r="G1686" s="457">
        <v>183724</v>
      </c>
      <c r="H1686" s="456">
        <v>0</v>
      </c>
      <c r="I1686" s="456">
        <v>0</v>
      </c>
      <c r="J1686" s="457">
        <v>0</v>
      </c>
      <c r="K1686" s="456">
        <v>0</v>
      </c>
      <c r="L1686" s="456">
        <v>0</v>
      </c>
      <c r="M1686" s="456">
        <v>0</v>
      </c>
      <c r="N1686" s="456">
        <v>0</v>
      </c>
      <c r="O1686" s="379"/>
      <c r="XFD1686" s="170"/>
    </row>
    <row r="1687" spans="2:15 16384:16384" ht="12.75" hidden="1" customHeight="1" x14ac:dyDescent="0.2">
      <c r="B1687" s="655"/>
      <c r="C1687" s="646"/>
      <c r="D1687" s="646" t="s">
        <v>3409</v>
      </c>
      <c r="E1687" s="547" t="s">
        <v>126</v>
      </c>
      <c r="F1687" s="456">
        <v>65985980</v>
      </c>
      <c r="G1687" s="457">
        <v>65985980</v>
      </c>
      <c r="H1687" s="456">
        <v>0</v>
      </c>
      <c r="I1687" s="456">
        <v>0</v>
      </c>
      <c r="J1687" s="457">
        <v>0</v>
      </c>
      <c r="K1687" s="456">
        <v>0</v>
      </c>
      <c r="L1687" s="456">
        <v>0</v>
      </c>
      <c r="M1687" s="456">
        <v>0</v>
      </c>
      <c r="N1687" s="456">
        <v>0</v>
      </c>
      <c r="O1687" s="379"/>
      <c r="XFD1687" s="170"/>
    </row>
    <row r="1688" spans="2:15 16384:16384" ht="12.75" hidden="1" customHeight="1" x14ac:dyDescent="0.2">
      <c r="B1688" s="655"/>
      <c r="C1688" s="646" t="s">
        <v>3214</v>
      </c>
      <c r="D1688" s="646" t="s">
        <v>3447</v>
      </c>
      <c r="E1688" s="547" t="s">
        <v>124</v>
      </c>
      <c r="F1688" s="456">
        <v>283651219</v>
      </c>
      <c r="G1688" s="457">
        <v>283651219</v>
      </c>
      <c r="H1688" s="456">
        <v>0</v>
      </c>
      <c r="I1688" s="456">
        <v>0</v>
      </c>
      <c r="J1688" s="457">
        <v>0</v>
      </c>
      <c r="K1688" s="456">
        <v>0</v>
      </c>
      <c r="L1688" s="456">
        <v>0</v>
      </c>
      <c r="M1688" s="456">
        <v>0</v>
      </c>
      <c r="N1688" s="456">
        <v>0</v>
      </c>
      <c r="O1688" s="379"/>
      <c r="XFD1688" s="170"/>
    </row>
    <row r="1689" spans="2:15 16384:16384" ht="12.75" hidden="1" customHeight="1" x14ac:dyDescent="0.2">
      <c r="B1689" s="655"/>
      <c r="C1689" s="646"/>
      <c r="D1689" s="646" t="s">
        <v>3447</v>
      </c>
      <c r="E1689" s="547" t="s">
        <v>136</v>
      </c>
      <c r="F1689" s="456">
        <v>172325392</v>
      </c>
      <c r="G1689" s="457">
        <v>172325392</v>
      </c>
      <c r="H1689" s="456">
        <v>0</v>
      </c>
      <c r="I1689" s="456">
        <v>0</v>
      </c>
      <c r="J1689" s="457">
        <v>0</v>
      </c>
      <c r="K1689" s="456">
        <v>0</v>
      </c>
      <c r="L1689" s="456">
        <v>0</v>
      </c>
      <c r="M1689" s="456">
        <v>0</v>
      </c>
      <c r="N1689" s="456">
        <v>0</v>
      </c>
      <c r="O1689" s="379"/>
      <c r="XFD1689" s="170"/>
    </row>
    <row r="1690" spans="2:15 16384:16384" ht="12.75" hidden="1" customHeight="1" x14ac:dyDescent="0.2">
      <c r="B1690" s="655"/>
      <c r="C1690" s="646"/>
      <c r="D1690" s="646" t="s">
        <v>3447</v>
      </c>
      <c r="E1690" s="547" t="s">
        <v>125</v>
      </c>
      <c r="F1690" s="456">
        <v>153811</v>
      </c>
      <c r="G1690" s="457">
        <v>153811</v>
      </c>
      <c r="H1690" s="456">
        <v>0</v>
      </c>
      <c r="I1690" s="456">
        <v>0</v>
      </c>
      <c r="J1690" s="457">
        <v>0</v>
      </c>
      <c r="K1690" s="456">
        <v>0</v>
      </c>
      <c r="L1690" s="456">
        <v>0</v>
      </c>
      <c r="M1690" s="456">
        <v>0</v>
      </c>
      <c r="N1690" s="456">
        <v>0</v>
      </c>
      <c r="O1690" s="379"/>
      <c r="XFD1690" s="170"/>
    </row>
    <row r="1691" spans="2:15 16384:16384" ht="12.75" hidden="1" customHeight="1" x14ac:dyDescent="0.2">
      <c r="B1691" s="655"/>
      <c r="C1691" s="646" t="s">
        <v>3468</v>
      </c>
      <c r="D1691" s="646" t="s">
        <v>3448</v>
      </c>
      <c r="E1691" s="547" t="s">
        <v>124</v>
      </c>
      <c r="F1691" s="456">
        <v>431842632</v>
      </c>
      <c r="G1691" s="457">
        <v>431842632</v>
      </c>
      <c r="H1691" s="456">
        <v>0</v>
      </c>
      <c r="I1691" s="456">
        <v>0</v>
      </c>
      <c r="J1691" s="457">
        <v>0</v>
      </c>
      <c r="K1691" s="456">
        <v>0</v>
      </c>
      <c r="L1691" s="456">
        <v>0</v>
      </c>
      <c r="M1691" s="456">
        <v>0</v>
      </c>
      <c r="N1691" s="456">
        <v>0</v>
      </c>
      <c r="O1691" s="379"/>
      <c r="XFD1691" s="170"/>
    </row>
    <row r="1692" spans="2:15 16384:16384" ht="12.75" hidden="1" customHeight="1" x14ac:dyDescent="0.2">
      <c r="B1692" s="655"/>
      <c r="C1692" s="646"/>
      <c r="D1692" s="646" t="s">
        <v>3448</v>
      </c>
      <c r="E1692" s="547" t="s">
        <v>136</v>
      </c>
      <c r="F1692" s="456">
        <v>79661405</v>
      </c>
      <c r="G1692" s="457">
        <v>79661405</v>
      </c>
      <c r="H1692" s="456">
        <v>0</v>
      </c>
      <c r="I1692" s="456">
        <v>0</v>
      </c>
      <c r="J1692" s="457">
        <v>0</v>
      </c>
      <c r="K1692" s="456">
        <v>0</v>
      </c>
      <c r="L1692" s="456">
        <v>0</v>
      </c>
      <c r="M1692" s="456">
        <v>0</v>
      </c>
      <c r="N1692" s="456">
        <v>0</v>
      </c>
      <c r="O1692" s="379"/>
      <c r="XFD1692" s="170"/>
    </row>
    <row r="1693" spans="2:15 16384:16384" ht="12.75" hidden="1" customHeight="1" x14ac:dyDescent="0.2">
      <c r="B1693" s="655"/>
      <c r="C1693" s="646"/>
      <c r="D1693" s="646" t="s">
        <v>3448</v>
      </c>
      <c r="E1693" s="547" t="s">
        <v>125</v>
      </c>
      <c r="F1693" s="456">
        <v>164654</v>
      </c>
      <c r="G1693" s="457">
        <v>164654</v>
      </c>
      <c r="H1693" s="456">
        <v>0</v>
      </c>
      <c r="I1693" s="456">
        <v>0</v>
      </c>
      <c r="J1693" s="457">
        <v>0</v>
      </c>
      <c r="K1693" s="456">
        <v>0</v>
      </c>
      <c r="L1693" s="456">
        <v>0</v>
      </c>
      <c r="M1693" s="456">
        <v>0</v>
      </c>
      <c r="N1693" s="456">
        <v>0</v>
      </c>
      <c r="O1693" s="379"/>
    </row>
    <row r="1694" spans="2:15 16384:16384" ht="12.75" hidden="1" customHeight="1" x14ac:dyDescent="0.2">
      <c r="B1694" s="655"/>
      <c r="C1694" s="646"/>
      <c r="D1694" s="646" t="s">
        <v>3448</v>
      </c>
      <c r="E1694" s="547" t="s">
        <v>126</v>
      </c>
      <c r="F1694" s="456">
        <v>66621493</v>
      </c>
      <c r="G1694" s="457">
        <v>66621493</v>
      </c>
      <c r="H1694" s="456">
        <v>0</v>
      </c>
      <c r="I1694" s="456">
        <v>0</v>
      </c>
      <c r="J1694" s="457">
        <v>0</v>
      </c>
      <c r="K1694" s="456">
        <v>0</v>
      </c>
      <c r="L1694" s="456">
        <v>0</v>
      </c>
      <c r="M1694" s="456">
        <v>0</v>
      </c>
      <c r="N1694" s="456">
        <v>0</v>
      </c>
      <c r="O1694" s="379"/>
      <c r="XFD1694" s="170"/>
    </row>
    <row r="1695" spans="2:15 16384:16384" ht="12.75" hidden="1" customHeight="1" x14ac:dyDescent="0.2">
      <c r="B1695" s="655"/>
      <c r="C1695" s="646" t="s">
        <v>3215</v>
      </c>
      <c r="D1695" s="646" t="s">
        <v>3089</v>
      </c>
      <c r="E1695" s="547" t="s">
        <v>124</v>
      </c>
      <c r="F1695" s="456">
        <v>223583381</v>
      </c>
      <c r="G1695" s="457">
        <v>223583381</v>
      </c>
      <c r="H1695" s="456">
        <v>0</v>
      </c>
      <c r="I1695" s="456">
        <v>0</v>
      </c>
      <c r="J1695" s="457">
        <v>0</v>
      </c>
      <c r="K1695" s="456">
        <v>0</v>
      </c>
      <c r="L1695" s="456">
        <v>0</v>
      </c>
      <c r="M1695" s="456">
        <v>0</v>
      </c>
      <c r="N1695" s="456">
        <v>0</v>
      </c>
      <c r="O1695" s="379"/>
      <c r="XFD1695" s="170"/>
    </row>
    <row r="1696" spans="2:15 16384:16384" ht="12.75" hidden="1" customHeight="1" x14ac:dyDescent="0.2">
      <c r="B1696" s="655"/>
      <c r="C1696" s="646"/>
      <c r="D1696" s="646" t="s">
        <v>3089</v>
      </c>
      <c r="E1696" s="547" t="s">
        <v>136</v>
      </c>
      <c r="F1696" s="456">
        <v>273251309</v>
      </c>
      <c r="G1696" s="457">
        <v>273251309</v>
      </c>
      <c r="H1696" s="456">
        <v>0</v>
      </c>
      <c r="I1696" s="456">
        <v>0</v>
      </c>
      <c r="J1696" s="457">
        <v>0</v>
      </c>
      <c r="K1696" s="456">
        <v>0</v>
      </c>
      <c r="L1696" s="456">
        <v>0</v>
      </c>
      <c r="M1696" s="456">
        <v>0</v>
      </c>
      <c r="N1696" s="456">
        <v>0</v>
      </c>
      <c r="O1696" s="379"/>
      <c r="XFD1696" s="170"/>
    </row>
    <row r="1697" spans="2:15 16384:16384" ht="12.75" hidden="1" customHeight="1" x14ac:dyDescent="0.2">
      <c r="B1697" s="655"/>
      <c r="C1697" s="646"/>
      <c r="D1697" s="646" t="s">
        <v>3089</v>
      </c>
      <c r="E1697" s="547" t="s">
        <v>125</v>
      </c>
      <c r="F1697" s="456">
        <v>214834</v>
      </c>
      <c r="G1697" s="457">
        <v>214834</v>
      </c>
      <c r="H1697" s="456">
        <v>0</v>
      </c>
      <c r="I1697" s="456">
        <v>0</v>
      </c>
      <c r="J1697" s="457">
        <v>0</v>
      </c>
      <c r="K1697" s="456">
        <v>0</v>
      </c>
      <c r="L1697" s="456">
        <v>0</v>
      </c>
      <c r="M1697" s="456">
        <v>0</v>
      </c>
      <c r="N1697" s="456">
        <v>0</v>
      </c>
      <c r="O1697" s="379"/>
      <c r="XFD1697" s="170"/>
    </row>
    <row r="1698" spans="2:15 16384:16384" ht="12.75" hidden="1" customHeight="1" x14ac:dyDescent="0.2">
      <c r="B1698" s="655"/>
      <c r="C1698" s="646"/>
      <c r="D1698" s="646" t="s">
        <v>3089</v>
      </c>
      <c r="E1698" s="547" t="s">
        <v>126</v>
      </c>
      <c r="F1698" s="456">
        <v>71061102</v>
      </c>
      <c r="G1698" s="457">
        <v>71061102</v>
      </c>
      <c r="H1698" s="456">
        <v>0</v>
      </c>
      <c r="I1698" s="456">
        <v>0</v>
      </c>
      <c r="J1698" s="457">
        <v>0</v>
      </c>
      <c r="K1698" s="456">
        <v>0</v>
      </c>
      <c r="L1698" s="456">
        <v>0</v>
      </c>
      <c r="M1698" s="456">
        <v>0</v>
      </c>
      <c r="N1698" s="456">
        <v>0</v>
      </c>
      <c r="O1698" s="379"/>
      <c r="XFD1698" s="170"/>
    </row>
    <row r="1699" spans="2:15 16384:16384" ht="12.75" hidden="1" customHeight="1" x14ac:dyDescent="0.2">
      <c r="B1699" s="655"/>
      <c r="C1699" s="646" t="s">
        <v>3216</v>
      </c>
      <c r="D1699" s="646" t="s">
        <v>3417</v>
      </c>
      <c r="E1699" s="547" t="s">
        <v>124</v>
      </c>
      <c r="F1699" s="456">
        <v>629873762</v>
      </c>
      <c r="G1699" s="457">
        <v>629873762</v>
      </c>
      <c r="H1699" s="456">
        <v>0</v>
      </c>
      <c r="I1699" s="456">
        <v>0</v>
      </c>
      <c r="J1699" s="457">
        <v>0</v>
      </c>
      <c r="K1699" s="456">
        <v>0</v>
      </c>
      <c r="L1699" s="456">
        <v>0</v>
      </c>
      <c r="M1699" s="456">
        <v>0</v>
      </c>
      <c r="N1699" s="456">
        <v>0</v>
      </c>
      <c r="O1699" s="379"/>
      <c r="XFD1699" s="170"/>
    </row>
    <row r="1700" spans="2:15 16384:16384" ht="12.75" hidden="1" customHeight="1" x14ac:dyDescent="0.2">
      <c r="B1700" s="655"/>
      <c r="C1700" s="646"/>
      <c r="D1700" s="646" t="s">
        <v>3417</v>
      </c>
      <c r="E1700" s="547" t="s">
        <v>125</v>
      </c>
      <c r="F1700" s="456">
        <v>177216</v>
      </c>
      <c r="G1700" s="457">
        <v>177216</v>
      </c>
      <c r="H1700" s="456">
        <v>0</v>
      </c>
      <c r="I1700" s="456">
        <v>0</v>
      </c>
      <c r="J1700" s="457">
        <v>0</v>
      </c>
      <c r="K1700" s="456">
        <v>0</v>
      </c>
      <c r="L1700" s="456">
        <v>0</v>
      </c>
      <c r="M1700" s="456">
        <v>0</v>
      </c>
      <c r="N1700" s="456">
        <v>0</v>
      </c>
      <c r="O1700" s="379"/>
      <c r="XFD1700" s="170"/>
    </row>
    <row r="1701" spans="2:15 16384:16384" ht="12.75" hidden="1" customHeight="1" x14ac:dyDescent="0.2">
      <c r="B1701" s="655"/>
      <c r="C1701" s="646" t="s">
        <v>3217</v>
      </c>
      <c r="D1701" s="646" t="s">
        <v>388</v>
      </c>
      <c r="E1701" s="547" t="s">
        <v>124</v>
      </c>
      <c r="F1701" s="456">
        <v>118400000</v>
      </c>
      <c r="G1701" s="457">
        <v>118400000</v>
      </c>
      <c r="H1701" s="456">
        <v>0</v>
      </c>
      <c r="I1701" s="456">
        <v>0</v>
      </c>
      <c r="J1701" s="457">
        <v>0</v>
      </c>
      <c r="K1701" s="456">
        <v>0</v>
      </c>
      <c r="L1701" s="456">
        <v>0</v>
      </c>
      <c r="M1701" s="456">
        <v>0</v>
      </c>
      <c r="N1701" s="456">
        <v>0</v>
      </c>
      <c r="O1701" s="379"/>
    </row>
    <row r="1702" spans="2:15 16384:16384" ht="12.75" hidden="1" customHeight="1" x14ac:dyDescent="0.2">
      <c r="B1702" s="655"/>
      <c r="C1702" s="646"/>
      <c r="D1702" s="646" t="s">
        <v>388</v>
      </c>
      <c r="E1702" s="547" t="s">
        <v>136</v>
      </c>
      <c r="F1702" s="456">
        <v>272114630</v>
      </c>
      <c r="G1702" s="457">
        <v>272114630</v>
      </c>
      <c r="H1702" s="456">
        <v>0</v>
      </c>
      <c r="I1702" s="456">
        <v>0</v>
      </c>
      <c r="J1702" s="457">
        <v>0</v>
      </c>
      <c r="K1702" s="456">
        <v>0</v>
      </c>
      <c r="L1702" s="456">
        <v>0</v>
      </c>
      <c r="M1702" s="456">
        <v>0</v>
      </c>
      <c r="N1702" s="456">
        <v>0</v>
      </c>
      <c r="O1702" s="379"/>
      <c r="XFD1702" s="170"/>
    </row>
    <row r="1703" spans="2:15 16384:16384" ht="12.75" hidden="1" customHeight="1" x14ac:dyDescent="0.2">
      <c r="B1703" s="655"/>
      <c r="C1703" s="646"/>
      <c r="D1703" s="646" t="s">
        <v>388</v>
      </c>
      <c r="E1703" s="547" t="s">
        <v>125</v>
      </c>
      <c r="F1703" s="456">
        <v>104833</v>
      </c>
      <c r="G1703" s="457">
        <v>104833</v>
      </c>
      <c r="H1703" s="456">
        <v>0</v>
      </c>
      <c r="I1703" s="456">
        <v>0</v>
      </c>
      <c r="J1703" s="457">
        <v>0</v>
      </c>
      <c r="K1703" s="456">
        <v>0</v>
      </c>
      <c r="L1703" s="456">
        <v>0</v>
      </c>
      <c r="M1703" s="456">
        <v>0</v>
      </c>
      <c r="N1703" s="456">
        <v>0</v>
      </c>
      <c r="O1703" s="379"/>
      <c r="XFD1703" s="170"/>
    </row>
    <row r="1704" spans="2:15 16384:16384" ht="12.75" hidden="1" customHeight="1" x14ac:dyDescent="0.2">
      <c r="B1704" s="655"/>
      <c r="C1704" s="646" t="s">
        <v>3218</v>
      </c>
      <c r="D1704" s="646" t="s">
        <v>730</v>
      </c>
      <c r="E1704" s="547" t="s">
        <v>124</v>
      </c>
      <c r="F1704" s="456">
        <v>321852000</v>
      </c>
      <c r="G1704" s="457">
        <v>321852000</v>
      </c>
      <c r="H1704" s="456">
        <v>0</v>
      </c>
      <c r="I1704" s="456">
        <v>0</v>
      </c>
      <c r="J1704" s="457">
        <v>0</v>
      </c>
      <c r="K1704" s="456">
        <v>0</v>
      </c>
      <c r="L1704" s="456">
        <v>0</v>
      </c>
      <c r="M1704" s="456">
        <v>0</v>
      </c>
      <c r="N1704" s="456">
        <v>0</v>
      </c>
      <c r="O1704" s="379"/>
      <c r="XFD1704" s="170"/>
    </row>
    <row r="1705" spans="2:15 16384:16384" ht="12.75" customHeight="1" x14ac:dyDescent="0.2">
      <c r="B1705" s="655"/>
      <c r="C1705" s="646"/>
      <c r="D1705" s="646" t="s">
        <v>730</v>
      </c>
      <c r="E1705" s="731" t="s">
        <v>125</v>
      </c>
      <c r="F1705" s="732">
        <v>179868</v>
      </c>
      <c r="G1705" s="733">
        <v>0</v>
      </c>
      <c r="H1705" s="732">
        <v>179868</v>
      </c>
      <c r="I1705" s="732">
        <v>0</v>
      </c>
      <c r="J1705" s="733">
        <v>179868</v>
      </c>
      <c r="K1705" s="732">
        <v>0</v>
      </c>
      <c r="L1705" s="732">
        <v>0</v>
      </c>
      <c r="M1705" s="732">
        <v>0</v>
      </c>
      <c r="N1705" s="732">
        <v>179868</v>
      </c>
      <c r="O1705" s="379"/>
      <c r="XFD1705" s="170"/>
    </row>
    <row r="1706" spans="2:15 16384:16384" ht="12.75" hidden="1" customHeight="1" x14ac:dyDescent="0.2">
      <c r="B1706" s="655"/>
      <c r="C1706" s="646" t="s">
        <v>3219</v>
      </c>
      <c r="D1706" s="646" t="s">
        <v>729</v>
      </c>
      <c r="E1706" s="547" t="s">
        <v>124</v>
      </c>
      <c r="F1706" s="456">
        <v>590422000</v>
      </c>
      <c r="G1706" s="457">
        <v>590422000</v>
      </c>
      <c r="H1706" s="456">
        <v>0</v>
      </c>
      <c r="I1706" s="456">
        <v>0</v>
      </c>
      <c r="J1706" s="457">
        <v>0</v>
      </c>
      <c r="K1706" s="456">
        <v>0</v>
      </c>
      <c r="L1706" s="456">
        <v>0</v>
      </c>
      <c r="M1706" s="456">
        <v>0</v>
      </c>
      <c r="N1706" s="456">
        <v>0</v>
      </c>
      <c r="O1706" s="379"/>
    </row>
    <row r="1707" spans="2:15 16384:16384" ht="12.75" hidden="1" customHeight="1" x14ac:dyDescent="0.2">
      <c r="B1707" s="655"/>
      <c r="C1707" s="646"/>
      <c r="D1707" s="646" t="s">
        <v>729</v>
      </c>
      <c r="E1707" s="547" t="s">
        <v>125</v>
      </c>
      <c r="F1707" s="456">
        <v>203427</v>
      </c>
      <c r="G1707" s="457">
        <v>203427</v>
      </c>
      <c r="H1707" s="456">
        <v>0</v>
      </c>
      <c r="I1707" s="456">
        <v>0</v>
      </c>
      <c r="J1707" s="457">
        <v>0</v>
      </c>
      <c r="K1707" s="456">
        <v>0</v>
      </c>
      <c r="L1707" s="456">
        <v>0</v>
      </c>
      <c r="M1707" s="456">
        <v>0</v>
      </c>
      <c r="N1707" s="456">
        <v>0</v>
      </c>
      <c r="O1707" s="379"/>
      <c r="XFD1707" s="170"/>
    </row>
    <row r="1708" spans="2:15 16384:16384" ht="12.75" hidden="1" customHeight="1" x14ac:dyDescent="0.2">
      <c r="B1708" s="655"/>
      <c r="C1708" s="646" t="s">
        <v>3220</v>
      </c>
      <c r="D1708" s="646" t="s">
        <v>3091</v>
      </c>
      <c r="E1708" s="547" t="s">
        <v>124</v>
      </c>
      <c r="F1708" s="456">
        <v>139399549</v>
      </c>
      <c r="G1708" s="457">
        <v>139399549</v>
      </c>
      <c r="H1708" s="456">
        <v>0</v>
      </c>
      <c r="I1708" s="456">
        <v>0</v>
      </c>
      <c r="J1708" s="457">
        <v>0</v>
      </c>
      <c r="K1708" s="456">
        <v>0</v>
      </c>
      <c r="L1708" s="456">
        <v>0</v>
      </c>
      <c r="M1708" s="456">
        <v>0</v>
      </c>
      <c r="N1708" s="456">
        <v>0</v>
      </c>
      <c r="O1708" s="379"/>
      <c r="XFD1708" s="170"/>
    </row>
    <row r="1709" spans="2:15 16384:16384" ht="12.75" hidden="1" customHeight="1" x14ac:dyDescent="0.2">
      <c r="B1709" s="655"/>
      <c r="C1709" s="646"/>
      <c r="D1709" s="646" t="s">
        <v>3091</v>
      </c>
      <c r="E1709" s="547" t="s">
        <v>136</v>
      </c>
      <c r="F1709" s="456">
        <v>315199238</v>
      </c>
      <c r="G1709" s="457">
        <v>315199238</v>
      </c>
      <c r="H1709" s="456">
        <v>0</v>
      </c>
      <c r="I1709" s="456">
        <v>0</v>
      </c>
      <c r="J1709" s="457">
        <v>0</v>
      </c>
      <c r="K1709" s="456">
        <v>0</v>
      </c>
      <c r="L1709" s="456">
        <v>0</v>
      </c>
      <c r="M1709" s="456">
        <v>0</v>
      </c>
      <c r="N1709" s="456">
        <v>0</v>
      </c>
      <c r="O1709" s="379"/>
      <c r="XFD1709" s="170"/>
    </row>
    <row r="1710" spans="2:15 16384:16384" ht="12.75" customHeight="1" x14ac:dyDescent="0.2">
      <c r="B1710" s="655"/>
      <c r="C1710" s="646"/>
      <c r="D1710" s="646" t="s">
        <v>3091</v>
      </c>
      <c r="E1710" s="547" t="s">
        <v>125</v>
      </c>
      <c r="F1710" s="456">
        <v>184086</v>
      </c>
      <c r="G1710" s="457">
        <v>183570</v>
      </c>
      <c r="H1710" s="456">
        <v>516</v>
      </c>
      <c r="I1710" s="456">
        <v>0</v>
      </c>
      <c r="J1710" s="457">
        <v>516</v>
      </c>
      <c r="K1710" s="456">
        <v>0</v>
      </c>
      <c r="L1710" s="456">
        <v>0</v>
      </c>
      <c r="M1710" s="456">
        <v>0</v>
      </c>
      <c r="N1710" s="456">
        <v>516</v>
      </c>
      <c r="O1710" s="379"/>
      <c r="XFD1710" s="170"/>
    </row>
    <row r="1711" spans="2:15 16384:16384" ht="12.75" hidden="1" customHeight="1" x14ac:dyDescent="0.2">
      <c r="B1711" s="655"/>
      <c r="C1711" s="646" t="s">
        <v>3221</v>
      </c>
      <c r="D1711" s="646" t="s">
        <v>3010</v>
      </c>
      <c r="E1711" s="547" t="s">
        <v>124</v>
      </c>
      <c r="F1711" s="456">
        <v>192224158</v>
      </c>
      <c r="G1711" s="457">
        <v>192224158</v>
      </c>
      <c r="H1711" s="456">
        <v>0</v>
      </c>
      <c r="I1711" s="456">
        <v>0</v>
      </c>
      <c r="J1711" s="457">
        <v>0</v>
      </c>
      <c r="K1711" s="456">
        <v>0</v>
      </c>
      <c r="L1711" s="456">
        <v>0</v>
      </c>
      <c r="M1711" s="456">
        <v>0</v>
      </c>
      <c r="N1711" s="456">
        <v>0</v>
      </c>
      <c r="O1711" s="379"/>
      <c r="XFD1711" s="170"/>
    </row>
    <row r="1712" spans="2:15 16384:16384" ht="12.75" hidden="1" customHeight="1" x14ac:dyDescent="0.2">
      <c r="B1712" s="655"/>
      <c r="C1712" s="646"/>
      <c r="D1712" s="646" t="s">
        <v>3010</v>
      </c>
      <c r="E1712" s="547" t="s">
        <v>136</v>
      </c>
      <c r="F1712" s="456">
        <v>300000000</v>
      </c>
      <c r="G1712" s="457">
        <v>300000000</v>
      </c>
      <c r="H1712" s="456">
        <v>0</v>
      </c>
      <c r="I1712" s="456">
        <v>0</v>
      </c>
      <c r="J1712" s="457">
        <v>0</v>
      </c>
      <c r="K1712" s="456">
        <v>0</v>
      </c>
      <c r="L1712" s="456">
        <v>0</v>
      </c>
      <c r="M1712" s="456">
        <v>0</v>
      </c>
      <c r="N1712" s="456">
        <v>0</v>
      </c>
      <c r="O1712" s="379"/>
    </row>
    <row r="1713" spans="2:15 16384:16384" ht="12.75" customHeight="1" x14ac:dyDescent="0.2">
      <c r="B1713" s="655"/>
      <c r="C1713" s="646"/>
      <c r="D1713" s="646" t="s">
        <v>3010</v>
      </c>
      <c r="E1713" s="731" t="s">
        <v>125</v>
      </c>
      <c r="F1713" s="732">
        <v>194865</v>
      </c>
      <c r="G1713" s="733">
        <v>0</v>
      </c>
      <c r="H1713" s="732">
        <v>194865</v>
      </c>
      <c r="I1713" s="732">
        <v>0</v>
      </c>
      <c r="J1713" s="733">
        <v>194865</v>
      </c>
      <c r="K1713" s="732">
        <v>0</v>
      </c>
      <c r="L1713" s="732">
        <v>0</v>
      </c>
      <c r="M1713" s="732">
        <v>0</v>
      </c>
      <c r="N1713" s="732">
        <v>194865</v>
      </c>
      <c r="O1713" s="379"/>
      <c r="XFD1713" s="170"/>
    </row>
    <row r="1714" spans="2:15 16384:16384" ht="12.75" hidden="1" customHeight="1" x14ac:dyDescent="0.2">
      <c r="B1714" s="655"/>
      <c r="C1714" s="646" t="s">
        <v>3222</v>
      </c>
      <c r="D1714" s="646" t="s">
        <v>728</v>
      </c>
      <c r="E1714" s="547" t="s">
        <v>124</v>
      </c>
      <c r="F1714" s="456">
        <v>307784039</v>
      </c>
      <c r="G1714" s="457">
        <v>307784039</v>
      </c>
      <c r="H1714" s="456">
        <v>0</v>
      </c>
      <c r="I1714" s="456">
        <v>0</v>
      </c>
      <c r="J1714" s="457">
        <v>0</v>
      </c>
      <c r="K1714" s="456">
        <v>0</v>
      </c>
      <c r="L1714" s="456">
        <v>0</v>
      </c>
      <c r="M1714" s="456">
        <v>0</v>
      </c>
      <c r="N1714" s="456">
        <v>0</v>
      </c>
      <c r="O1714" s="379"/>
      <c r="XFD1714" s="170"/>
    </row>
    <row r="1715" spans="2:15 16384:16384" ht="12.75" hidden="1" customHeight="1" x14ac:dyDescent="0.2">
      <c r="B1715" s="655"/>
      <c r="C1715" s="646"/>
      <c r="D1715" s="646" t="s">
        <v>728</v>
      </c>
      <c r="E1715" s="547" t="s">
        <v>136</v>
      </c>
      <c r="F1715" s="456">
        <v>199554281</v>
      </c>
      <c r="G1715" s="457">
        <v>199554281</v>
      </c>
      <c r="H1715" s="456">
        <v>0</v>
      </c>
      <c r="I1715" s="456">
        <v>0</v>
      </c>
      <c r="J1715" s="457">
        <v>0</v>
      </c>
      <c r="K1715" s="456">
        <v>0</v>
      </c>
      <c r="L1715" s="456">
        <v>0</v>
      </c>
      <c r="M1715" s="456">
        <v>0</v>
      </c>
      <c r="N1715" s="456">
        <v>0</v>
      </c>
      <c r="O1715" s="379"/>
      <c r="XFD1715" s="170"/>
    </row>
    <row r="1716" spans="2:15 16384:16384" ht="12.75" hidden="1" customHeight="1" x14ac:dyDescent="0.2">
      <c r="B1716" s="655"/>
      <c r="C1716" s="646"/>
      <c r="D1716" s="646" t="s">
        <v>728</v>
      </c>
      <c r="E1716" s="547" t="s">
        <v>125</v>
      </c>
      <c r="F1716" s="456">
        <v>197060</v>
      </c>
      <c r="G1716" s="457">
        <v>197060</v>
      </c>
      <c r="H1716" s="456">
        <v>0</v>
      </c>
      <c r="I1716" s="456">
        <v>0</v>
      </c>
      <c r="J1716" s="457">
        <v>0</v>
      </c>
      <c r="K1716" s="456">
        <v>0</v>
      </c>
      <c r="L1716" s="456">
        <v>0</v>
      </c>
      <c r="M1716" s="456">
        <v>0</v>
      </c>
      <c r="N1716" s="456">
        <v>0</v>
      </c>
      <c r="O1716" s="379"/>
    </row>
    <row r="1717" spans="2:15 16384:16384" ht="12.75" hidden="1" customHeight="1" x14ac:dyDescent="0.2">
      <c r="B1717" s="655"/>
      <c r="C1717" s="646"/>
      <c r="D1717" s="646" t="s">
        <v>728</v>
      </c>
      <c r="E1717" s="547" t="s">
        <v>126</v>
      </c>
      <c r="F1717" s="456">
        <v>65655784</v>
      </c>
      <c r="G1717" s="457">
        <v>65655784</v>
      </c>
      <c r="H1717" s="456">
        <v>0</v>
      </c>
      <c r="I1717" s="456">
        <v>0</v>
      </c>
      <c r="J1717" s="457">
        <v>0</v>
      </c>
      <c r="K1717" s="456">
        <v>0</v>
      </c>
      <c r="L1717" s="456">
        <v>0</v>
      </c>
      <c r="M1717" s="456">
        <v>0</v>
      </c>
      <c r="N1717" s="456">
        <v>0</v>
      </c>
      <c r="O1717" s="379"/>
      <c r="XFD1717" s="170"/>
    </row>
    <row r="1718" spans="2:15 16384:16384" ht="12.75" hidden="1" customHeight="1" x14ac:dyDescent="0.2">
      <c r="B1718" s="655"/>
      <c r="C1718" s="646" t="s">
        <v>3223</v>
      </c>
      <c r="D1718" s="646" t="s">
        <v>3436</v>
      </c>
      <c r="E1718" s="547" t="s">
        <v>124</v>
      </c>
      <c r="F1718" s="456">
        <v>549030479</v>
      </c>
      <c r="G1718" s="457">
        <v>549030479</v>
      </c>
      <c r="H1718" s="456">
        <v>0</v>
      </c>
      <c r="I1718" s="456">
        <v>0</v>
      </c>
      <c r="J1718" s="457">
        <v>0</v>
      </c>
      <c r="K1718" s="456">
        <v>0</v>
      </c>
      <c r="L1718" s="456">
        <v>0</v>
      </c>
      <c r="M1718" s="456">
        <v>0</v>
      </c>
      <c r="N1718" s="456">
        <v>0</v>
      </c>
      <c r="O1718" s="379"/>
      <c r="XFD1718" s="170"/>
    </row>
    <row r="1719" spans="2:15 16384:16384" ht="12.75" hidden="1" customHeight="1" x14ac:dyDescent="0.2">
      <c r="B1719" s="655"/>
      <c r="C1719" s="646"/>
      <c r="D1719" s="646" t="s">
        <v>3436</v>
      </c>
      <c r="E1719" s="547" t="s">
        <v>125</v>
      </c>
      <c r="F1719" s="456">
        <v>192635</v>
      </c>
      <c r="G1719" s="457">
        <v>192635</v>
      </c>
      <c r="H1719" s="456">
        <v>0</v>
      </c>
      <c r="I1719" s="456">
        <v>0</v>
      </c>
      <c r="J1719" s="457">
        <v>0</v>
      </c>
      <c r="K1719" s="456">
        <v>0</v>
      </c>
      <c r="L1719" s="456">
        <v>0</v>
      </c>
      <c r="M1719" s="456">
        <v>0</v>
      </c>
      <c r="N1719" s="456">
        <v>0</v>
      </c>
      <c r="O1719" s="379"/>
      <c r="XFD1719" s="170"/>
    </row>
    <row r="1720" spans="2:15 16384:16384" ht="12.75" hidden="1" customHeight="1" x14ac:dyDescent="0.2">
      <c r="B1720" s="655"/>
      <c r="C1720" s="646"/>
      <c r="D1720" s="646" t="s">
        <v>3436</v>
      </c>
      <c r="E1720" s="547" t="s">
        <v>126</v>
      </c>
      <c r="F1720" s="456">
        <v>67638589</v>
      </c>
      <c r="G1720" s="457">
        <v>67638589</v>
      </c>
      <c r="H1720" s="456">
        <v>0</v>
      </c>
      <c r="I1720" s="456">
        <v>0</v>
      </c>
      <c r="J1720" s="457">
        <v>0</v>
      </c>
      <c r="K1720" s="456">
        <v>0</v>
      </c>
      <c r="L1720" s="456">
        <v>0</v>
      </c>
      <c r="M1720" s="456">
        <v>0</v>
      </c>
      <c r="N1720" s="456">
        <v>0</v>
      </c>
      <c r="O1720" s="379"/>
    </row>
    <row r="1721" spans="2:15 16384:16384" ht="12.75" hidden="1" customHeight="1" x14ac:dyDescent="0.2">
      <c r="B1721" s="655"/>
      <c r="C1721" s="646" t="s">
        <v>3224</v>
      </c>
      <c r="D1721" s="646" t="s">
        <v>3441</v>
      </c>
      <c r="E1721" s="547" t="s">
        <v>124</v>
      </c>
      <c r="F1721" s="456">
        <v>401371714</v>
      </c>
      <c r="G1721" s="457">
        <v>401371714</v>
      </c>
      <c r="H1721" s="456">
        <v>0</v>
      </c>
      <c r="I1721" s="456">
        <v>0</v>
      </c>
      <c r="J1721" s="457">
        <v>0</v>
      </c>
      <c r="K1721" s="456">
        <v>0</v>
      </c>
      <c r="L1721" s="456">
        <v>0</v>
      </c>
      <c r="M1721" s="456">
        <v>0</v>
      </c>
      <c r="N1721" s="456">
        <v>0</v>
      </c>
      <c r="O1721" s="379"/>
      <c r="XFD1721" s="170"/>
    </row>
    <row r="1722" spans="2:15 16384:16384" ht="12.75" hidden="1" customHeight="1" x14ac:dyDescent="0.2">
      <c r="B1722" s="655"/>
      <c r="C1722" s="646"/>
      <c r="D1722" s="646" t="s">
        <v>3441</v>
      </c>
      <c r="E1722" s="547" t="s">
        <v>125</v>
      </c>
      <c r="F1722" s="456">
        <v>162404</v>
      </c>
      <c r="G1722" s="457">
        <v>162404</v>
      </c>
      <c r="H1722" s="456">
        <v>0</v>
      </c>
      <c r="I1722" s="456">
        <v>0</v>
      </c>
      <c r="J1722" s="457">
        <v>0</v>
      </c>
      <c r="K1722" s="456">
        <v>0</v>
      </c>
      <c r="L1722" s="456">
        <v>0</v>
      </c>
      <c r="M1722" s="456">
        <v>0</v>
      </c>
      <c r="N1722" s="456">
        <v>0</v>
      </c>
      <c r="O1722" s="379"/>
      <c r="XFD1722" s="170"/>
    </row>
    <row r="1723" spans="2:15 16384:16384" ht="12.75" hidden="1" customHeight="1" x14ac:dyDescent="0.2">
      <c r="B1723" s="655"/>
      <c r="C1723" s="646" t="s">
        <v>3225</v>
      </c>
      <c r="D1723" s="646" t="s">
        <v>3093</v>
      </c>
      <c r="E1723" s="547" t="s">
        <v>124</v>
      </c>
      <c r="F1723" s="456">
        <v>118842926</v>
      </c>
      <c r="G1723" s="457">
        <v>118842926</v>
      </c>
      <c r="H1723" s="456">
        <v>0</v>
      </c>
      <c r="I1723" s="456">
        <v>0</v>
      </c>
      <c r="J1723" s="457">
        <v>0</v>
      </c>
      <c r="K1723" s="456">
        <v>0</v>
      </c>
      <c r="L1723" s="456">
        <v>0</v>
      </c>
      <c r="M1723" s="456">
        <v>0</v>
      </c>
      <c r="N1723" s="456">
        <v>0</v>
      </c>
      <c r="O1723" s="379"/>
      <c r="XFD1723" s="170"/>
    </row>
    <row r="1724" spans="2:15 16384:16384" ht="12.75" hidden="1" customHeight="1" x14ac:dyDescent="0.2">
      <c r="B1724" s="655"/>
      <c r="C1724" s="646"/>
      <c r="D1724" s="646" t="s">
        <v>3093</v>
      </c>
      <c r="E1724" s="547" t="s">
        <v>136</v>
      </c>
      <c r="F1724" s="456">
        <v>277300158</v>
      </c>
      <c r="G1724" s="457">
        <v>277300158</v>
      </c>
      <c r="H1724" s="456">
        <v>0</v>
      </c>
      <c r="I1724" s="456">
        <v>0</v>
      </c>
      <c r="J1724" s="457">
        <v>0</v>
      </c>
      <c r="K1724" s="456">
        <v>0</v>
      </c>
      <c r="L1724" s="456">
        <v>0</v>
      </c>
      <c r="M1724" s="456">
        <v>0</v>
      </c>
      <c r="N1724" s="456">
        <v>0</v>
      </c>
      <c r="O1724" s="379"/>
    </row>
    <row r="1725" spans="2:15 16384:16384" ht="12.75" hidden="1" customHeight="1" x14ac:dyDescent="0.2">
      <c r="B1725" s="655"/>
      <c r="C1725" s="646"/>
      <c r="D1725" s="646" t="s">
        <v>3093</v>
      </c>
      <c r="E1725" s="547" t="s">
        <v>125</v>
      </c>
      <c r="F1725" s="456">
        <v>136905</v>
      </c>
      <c r="G1725" s="457">
        <v>136905</v>
      </c>
      <c r="H1725" s="456">
        <v>0</v>
      </c>
      <c r="I1725" s="456">
        <v>0</v>
      </c>
      <c r="J1725" s="457">
        <v>0</v>
      </c>
      <c r="K1725" s="456">
        <v>0</v>
      </c>
      <c r="L1725" s="456">
        <v>0</v>
      </c>
      <c r="M1725" s="456">
        <v>0</v>
      </c>
      <c r="N1725" s="456">
        <v>0</v>
      </c>
      <c r="O1725" s="379"/>
      <c r="XFD1725" s="170"/>
    </row>
    <row r="1726" spans="2:15 16384:16384" ht="12.75" hidden="1" customHeight="1" x14ac:dyDescent="0.2">
      <c r="B1726" s="655"/>
      <c r="C1726" s="646" t="s">
        <v>3226</v>
      </c>
      <c r="D1726" s="646" t="s">
        <v>732</v>
      </c>
      <c r="E1726" s="547" t="s">
        <v>124</v>
      </c>
      <c r="F1726" s="456">
        <v>576093155</v>
      </c>
      <c r="G1726" s="457">
        <v>576093155</v>
      </c>
      <c r="H1726" s="456">
        <v>0</v>
      </c>
      <c r="I1726" s="456">
        <v>0</v>
      </c>
      <c r="J1726" s="457">
        <v>0</v>
      </c>
      <c r="K1726" s="456">
        <v>0</v>
      </c>
      <c r="L1726" s="456">
        <v>0</v>
      </c>
      <c r="M1726" s="456">
        <v>0</v>
      </c>
      <c r="N1726" s="456">
        <v>0</v>
      </c>
      <c r="O1726" s="379"/>
    </row>
    <row r="1727" spans="2:15 16384:16384" ht="12.75" customHeight="1" x14ac:dyDescent="0.2">
      <c r="B1727" s="655"/>
      <c r="C1727" s="646"/>
      <c r="D1727" s="646" t="s">
        <v>732</v>
      </c>
      <c r="E1727" s="731" t="s">
        <v>125</v>
      </c>
      <c r="F1727" s="732">
        <v>183477</v>
      </c>
      <c r="G1727" s="733">
        <v>0</v>
      </c>
      <c r="H1727" s="732">
        <v>183477</v>
      </c>
      <c r="I1727" s="732">
        <v>0</v>
      </c>
      <c r="J1727" s="733">
        <v>183477</v>
      </c>
      <c r="K1727" s="732">
        <v>0</v>
      </c>
      <c r="L1727" s="732">
        <v>0</v>
      </c>
      <c r="M1727" s="732">
        <v>0</v>
      </c>
      <c r="N1727" s="732">
        <v>183477</v>
      </c>
      <c r="O1727" s="379"/>
      <c r="XFD1727" s="170"/>
    </row>
    <row r="1728" spans="2:15 16384:16384" ht="12.75" hidden="1" customHeight="1" x14ac:dyDescent="0.2">
      <c r="B1728" s="655"/>
      <c r="C1728" s="646"/>
      <c r="D1728" s="646" t="s">
        <v>732</v>
      </c>
      <c r="E1728" s="547" t="s">
        <v>126</v>
      </c>
      <c r="F1728" s="456">
        <v>66591700</v>
      </c>
      <c r="G1728" s="457">
        <v>66591700</v>
      </c>
      <c r="H1728" s="456">
        <v>0</v>
      </c>
      <c r="I1728" s="456">
        <v>0</v>
      </c>
      <c r="J1728" s="457">
        <v>0</v>
      </c>
      <c r="K1728" s="456">
        <v>0</v>
      </c>
      <c r="L1728" s="456">
        <v>0</v>
      </c>
      <c r="M1728" s="456">
        <v>0</v>
      </c>
      <c r="N1728" s="456">
        <v>0</v>
      </c>
      <c r="O1728" s="379"/>
      <c r="XFD1728" s="170"/>
    </row>
    <row r="1729" spans="2:15 16384:16384" ht="12.75" hidden="1" customHeight="1" x14ac:dyDescent="0.2">
      <c r="B1729" s="655"/>
      <c r="C1729" s="646" t="s">
        <v>3227</v>
      </c>
      <c r="D1729" s="646" t="s">
        <v>731</v>
      </c>
      <c r="E1729" s="547" t="s">
        <v>124</v>
      </c>
      <c r="F1729" s="456">
        <v>511420595</v>
      </c>
      <c r="G1729" s="457">
        <v>511420595</v>
      </c>
      <c r="H1729" s="456">
        <v>0</v>
      </c>
      <c r="I1729" s="456">
        <v>0</v>
      </c>
      <c r="J1729" s="457">
        <v>0</v>
      </c>
      <c r="K1729" s="456">
        <v>0</v>
      </c>
      <c r="L1729" s="456">
        <v>0</v>
      </c>
      <c r="M1729" s="456">
        <v>0</v>
      </c>
      <c r="N1729" s="456">
        <v>0</v>
      </c>
      <c r="O1729" s="379"/>
      <c r="XFD1729" s="170"/>
    </row>
    <row r="1730" spans="2:15 16384:16384" ht="12.75" hidden="1" customHeight="1" x14ac:dyDescent="0.2">
      <c r="B1730" s="655"/>
      <c r="C1730" s="646"/>
      <c r="D1730" s="646" t="s">
        <v>731</v>
      </c>
      <c r="E1730" s="547" t="s">
        <v>125</v>
      </c>
      <c r="F1730" s="456">
        <v>191628</v>
      </c>
      <c r="G1730" s="457">
        <v>191628</v>
      </c>
      <c r="H1730" s="456">
        <v>0</v>
      </c>
      <c r="I1730" s="456">
        <v>0</v>
      </c>
      <c r="J1730" s="457">
        <v>0</v>
      </c>
      <c r="K1730" s="456">
        <v>0</v>
      </c>
      <c r="L1730" s="456">
        <v>0</v>
      </c>
      <c r="M1730" s="456">
        <v>0</v>
      </c>
      <c r="N1730" s="456">
        <v>0</v>
      </c>
      <c r="O1730" s="379"/>
    </row>
    <row r="1731" spans="2:15 16384:16384" ht="12.75" hidden="1" customHeight="1" x14ac:dyDescent="0.2">
      <c r="B1731" s="655"/>
      <c r="C1731" s="646" t="s">
        <v>3228</v>
      </c>
      <c r="D1731" s="646" t="s">
        <v>3092</v>
      </c>
      <c r="E1731" s="547" t="s">
        <v>124</v>
      </c>
      <c r="F1731" s="456">
        <v>144963090</v>
      </c>
      <c r="G1731" s="457">
        <v>144963090</v>
      </c>
      <c r="H1731" s="456">
        <v>0</v>
      </c>
      <c r="I1731" s="456">
        <v>0</v>
      </c>
      <c r="J1731" s="457">
        <v>0</v>
      </c>
      <c r="K1731" s="456">
        <v>0</v>
      </c>
      <c r="L1731" s="456">
        <v>0</v>
      </c>
      <c r="M1731" s="456">
        <v>0</v>
      </c>
      <c r="N1731" s="456">
        <v>0</v>
      </c>
      <c r="O1731" s="379"/>
      <c r="XFD1731" s="170"/>
    </row>
    <row r="1732" spans="2:15 16384:16384" ht="12.75" hidden="1" customHeight="1" x14ac:dyDescent="0.2">
      <c r="B1732" s="655"/>
      <c r="C1732" s="646"/>
      <c r="D1732" s="646" t="s">
        <v>3092</v>
      </c>
      <c r="E1732" s="547" t="s">
        <v>136</v>
      </c>
      <c r="F1732" s="456">
        <v>335172630</v>
      </c>
      <c r="G1732" s="457">
        <v>335172630</v>
      </c>
      <c r="H1732" s="456">
        <v>0</v>
      </c>
      <c r="I1732" s="456">
        <v>0</v>
      </c>
      <c r="J1732" s="457">
        <v>0</v>
      </c>
      <c r="K1732" s="456">
        <v>0</v>
      </c>
      <c r="L1732" s="456">
        <v>0</v>
      </c>
      <c r="M1732" s="456">
        <v>0</v>
      </c>
      <c r="N1732" s="456">
        <v>0</v>
      </c>
      <c r="O1732" s="379"/>
      <c r="XFD1732" s="170"/>
    </row>
    <row r="1733" spans="2:15 16384:16384" ht="12.75" hidden="1" customHeight="1" x14ac:dyDescent="0.2">
      <c r="B1733" s="655"/>
      <c r="C1733" s="646"/>
      <c r="D1733" s="646" t="s">
        <v>3092</v>
      </c>
      <c r="E1733" s="547" t="s">
        <v>125</v>
      </c>
      <c r="F1733" s="456">
        <v>190314</v>
      </c>
      <c r="G1733" s="457">
        <v>190314</v>
      </c>
      <c r="H1733" s="456">
        <v>0</v>
      </c>
      <c r="I1733" s="456">
        <v>0</v>
      </c>
      <c r="J1733" s="457">
        <v>0</v>
      </c>
      <c r="K1733" s="456">
        <v>0</v>
      </c>
      <c r="L1733" s="456">
        <v>0</v>
      </c>
      <c r="M1733" s="456">
        <v>0</v>
      </c>
      <c r="N1733" s="456">
        <v>0</v>
      </c>
      <c r="O1733" s="379"/>
      <c r="XFD1733" s="170"/>
    </row>
    <row r="1734" spans="2:15 16384:16384" ht="12.75" hidden="1" customHeight="1" x14ac:dyDescent="0.2">
      <c r="B1734" s="655"/>
      <c r="C1734" s="646"/>
      <c r="D1734" s="646" t="s">
        <v>3092</v>
      </c>
      <c r="E1734" s="547" t="s">
        <v>126</v>
      </c>
      <c r="F1734" s="456">
        <v>62772809</v>
      </c>
      <c r="G1734" s="457">
        <v>62772809</v>
      </c>
      <c r="H1734" s="456">
        <v>0</v>
      </c>
      <c r="I1734" s="456">
        <v>0</v>
      </c>
      <c r="J1734" s="457">
        <v>0</v>
      </c>
      <c r="K1734" s="456">
        <v>0</v>
      </c>
      <c r="L1734" s="456">
        <v>0</v>
      </c>
      <c r="M1734" s="456">
        <v>0</v>
      </c>
      <c r="N1734" s="456">
        <v>0</v>
      </c>
      <c r="O1734" s="379"/>
    </row>
    <row r="1735" spans="2:15 16384:16384" ht="12.75" hidden="1" customHeight="1" x14ac:dyDescent="0.2">
      <c r="B1735" s="655"/>
      <c r="C1735" s="646" t="s">
        <v>3229</v>
      </c>
      <c r="D1735" s="646" t="s">
        <v>3410</v>
      </c>
      <c r="E1735" s="547" t="s">
        <v>124</v>
      </c>
      <c r="F1735" s="456">
        <v>138343189</v>
      </c>
      <c r="G1735" s="457">
        <v>138343189</v>
      </c>
      <c r="H1735" s="456">
        <v>0</v>
      </c>
      <c r="I1735" s="456">
        <v>0</v>
      </c>
      <c r="J1735" s="457">
        <v>0</v>
      </c>
      <c r="K1735" s="456">
        <v>0</v>
      </c>
      <c r="L1735" s="456">
        <v>0</v>
      </c>
      <c r="M1735" s="456">
        <v>0</v>
      </c>
      <c r="N1735" s="456">
        <v>0</v>
      </c>
      <c r="O1735" s="379"/>
      <c r="XFD1735" s="170"/>
    </row>
    <row r="1736" spans="2:15 16384:16384" ht="12.75" hidden="1" customHeight="1" x14ac:dyDescent="0.2">
      <c r="B1736" s="655"/>
      <c r="C1736" s="646"/>
      <c r="D1736" s="646" t="s">
        <v>3410</v>
      </c>
      <c r="E1736" s="547" t="s">
        <v>243</v>
      </c>
      <c r="F1736" s="456">
        <v>17294000</v>
      </c>
      <c r="G1736" s="457">
        <v>17294000</v>
      </c>
      <c r="H1736" s="456">
        <v>0</v>
      </c>
      <c r="I1736" s="456">
        <v>0</v>
      </c>
      <c r="J1736" s="457">
        <v>0</v>
      </c>
      <c r="K1736" s="456">
        <v>0</v>
      </c>
      <c r="L1736" s="456">
        <v>0</v>
      </c>
      <c r="M1736" s="456">
        <v>0</v>
      </c>
      <c r="N1736" s="456">
        <v>0</v>
      </c>
      <c r="O1736" s="379"/>
      <c r="XFD1736" s="170"/>
    </row>
    <row r="1737" spans="2:15 16384:16384" ht="12.75" hidden="1" customHeight="1" x14ac:dyDescent="0.2">
      <c r="B1737" s="655"/>
      <c r="C1737" s="646"/>
      <c r="D1737" s="646" t="s">
        <v>3410</v>
      </c>
      <c r="E1737" s="547" t="s">
        <v>136</v>
      </c>
      <c r="F1737" s="456">
        <v>336995496</v>
      </c>
      <c r="G1737" s="457">
        <v>336995496</v>
      </c>
      <c r="H1737" s="456">
        <v>0</v>
      </c>
      <c r="I1737" s="456">
        <v>0</v>
      </c>
      <c r="J1737" s="457">
        <v>0</v>
      </c>
      <c r="K1737" s="456">
        <v>0</v>
      </c>
      <c r="L1737" s="456">
        <v>0</v>
      </c>
      <c r="M1737" s="456">
        <v>0</v>
      </c>
      <c r="N1737" s="456">
        <v>0</v>
      </c>
      <c r="O1737" s="379"/>
      <c r="XFD1737" s="170"/>
    </row>
    <row r="1738" spans="2:15 16384:16384" ht="12.75" customHeight="1" x14ac:dyDescent="0.2">
      <c r="B1738" s="655"/>
      <c r="C1738" s="646"/>
      <c r="D1738" s="646" t="s">
        <v>3410</v>
      </c>
      <c r="E1738" s="731" t="s">
        <v>125</v>
      </c>
      <c r="F1738" s="732">
        <v>185242</v>
      </c>
      <c r="G1738" s="733">
        <v>0</v>
      </c>
      <c r="H1738" s="732">
        <v>185242</v>
      </c>
      <c r="I1738" s="732">
        <v>0</v>
      </c>
      <c r="J1738" s="733">
        <v>185242</v>
      </c>
      <c r="K1738" s="732">
        <v>0</v>
      </c>
      <c r="L1738" s="732">
        <v>0</v>
      </c>
      <c r="M1738" s="732">
        <v>0</v>
      </c>
      <c r="N1738" s="732">
        <v>185242</v>
      </c>
      <c r="O1738" s="379"/>
      <c r="XFD1738" s="170"/>
    </row>
    <row r="1739" spans="2:15 16384:16384" ht="12.75" hidden="1" customHeight="1" x14ac:dyDescent="0.2">
      <c r="B1739" s="655"/>
      <c r="C1739" s="646" t="s">
        <v>3230</v>
      </c>
      <c r="D1739" s="646" t="s">
        <v>3438</v>
      </c>
      <c r="E1739" s="547" t="s">
        <v>124</v>
      </c>
      <c r="F1739" s="456">
        <v>426269599</v>
      </c>
      <c r="G1739" s="457">
        <v>426269599</v>
      </c>
      <c r="H1739" s="456">
        <v>0</v>
      </c>
      <c r="I1739" s="456">
        <v>0</v>
      </c>
      <c r="J1739" s="457">
        <v>0</v>
      </c>
      <c r="K1739" s="456">
        <v>0</v>
      </c>
      <c r="L1739" s="456">
        <v>0</v>
      </c>
      <c r="M1739" s="456">
        <v>0</v>
      </c>
      <c r="N1739" s="456">
        <v>0</v>
      </c>
      <c r="O1739" s="379"/>
      <c r="XFD1739" s="170"/>
    </row>
    <row r="1740" spans="2:15 16384:16384" ht="12.75" hidden="1" customHeight="1" x14ac:dyDescent="0.2">
      <c r="B1740" s="655"/>
      <c r="C1740" s="646"/>
      <c r="D1740" s="646" t="s">
        <v>3438</v>
      </c>
      <c r="E1740" s="547" t="s">
        <v>125</v>
      </c>
      <c r="F1740" s="456">
        <v>151116</v>
      </c>
      <c r="G1740" s="457">
        <v>151116</v>
      </c>
      <c r="H1740" s="456">
        <v>0</v>
      </c>
      <c r="I1740" s="456">
        <v>0</v>
      </c>
      <c r="J1740" s="457">
        <v>0</v>
      </c>
      <c r="K1740" s="456">
        <v>0</v>
      </c>
      <c r="L1740" s="456">
        <v>0</v>
      </c>
      <c r="M1740" s="456">
        <v>0</v>
      </c>
      <c r="N1740" s="456">
        <v>0</v>
      </c>
      <c r="O1740" s="379"/>
    </row>
    <row r="1741" spans="2:15 16384:16384" ht="12.75" hidden="1" customHeight="1" x14ac:dyDescent="0.2">
      <c r="B1741" s="655"/>
      <c r="C1741" s="646"/>
      <c r="D1741" s="646" t="s">
        <v>3438</v>
      </c>
      <c r="E1741" s="547" t="s">
        <v>126</v>
      </c>
      <c r="F1741" s="456">
        <v>44252847</v>
      </c>
      <c r="G1741" s="457">
        <v>44252847</v>
      </c>
      <c r="H1741" s="456">
        <v>0</v>
      </c>
      <c r="I1741" s="456">
        <v>0</v>
      </c>
      <c r="J1741" s="457">
        <v>0</v>
      </c>
      <c r="K1741" s="456">
        <v>0</v>
      </c>
      <c r="L1741" s="456">
        <v>0</v>
      </c>
      <c r="M1741" s="456">
        <v>0</v>
      </c>
      <c r="N1741" s="456">
        <v>0</v>
      </c>
      <c r="O1741" s="379"/>
      <c r="XFD1741" s="170"/>
    </row>
    <row r="1742" spans="2:15 16384:16384" ht="12.75" hidden="1" customHeight="1" x14ac:dyDescent="0.2">
      <c r="B1742" s="655"/>
      <c r="C1742" s="646" t="s">
        <v>3231</v>
      </c>
      <c r="D1742" s="646" t="s">
        <v>3011</v>
      </c>
      <c r="E1742" s="547" t="s">
        <v>124</v>
      </c>
      <c r="F1742" s="456">
        <v>302956803</v>
      </c>
      <c r="G1742" s="457">
        <v>302956803</v>
      </c>
      <c r="H1742" s="456">
        <v>0</v>
      </c>
      <c r="I1742" s="456">
        <v>0</v>
      </c>
      <c r="J1742" s="457">
        <v>0</v>
      </c>
      <c r="K1742" s="456">
        <v>0</v>
      </c>
      <c r="L1742" s="456">
        <v>0</v>
      </c>
      <c r="M1742" s="456">
        <v>0</v>
      </c>
      <c r="N1742" s="456">
        <v>0</v>
      </c>
      <c r="O1742" s="379"/>
      <c r="XFD1742" s="170"/>
    </row>
    <row r="1743" spans="2:15 16384:16384" ht="12.75" hidden="1" customHeight="1" x14ac:dyDescent="0.2">
      <c r="B1743" s="655"/>
      <c r="C1743" s="646"/>
      <c r="D1743" s="646" t="s">
        <v>3011</v>
      </c>
      <c r="E1743" s="547" t="s">
        <v>136</v>
      </c>
      <c r="F1743" s="456">
        <v>89886023</v>
      </c>
      <c r="G1743" s="457">
        <v>89886023</v>
      </c>
      <c r="H1743" s="456">
        <v>0</v>
      </c>
      <c r="I1743" s="456">
        <v>0</v>
      </c>
      <c r="J1743" s="457">
        <v>0</v>
      </c>
      <c r="K1743" s="456">
        <v>0</v>
      </c>
      <c r="L1743" s="456">
        <v>0</v>
      </c>
      <c r="M1743" s="456">
        <v>0</v>
      </c>
      <c r="N1743" s="456">
        <v>0</v>
      </c>
      <c r="O1743" s="379"/>
      <c r="XFD1743" s="170"/>
    </row>
    <row r="1744" spans="2:15 16384:16384" ht="12.75" hidden="1" customHeight="1" x14ac:dyDescent="0.2">
      <c r="B1744" s="655"/>
      <c r="C1744" s="646"/>
      <c r="D1744" s="646" t="s">
        <v>3011</v>
      </c>
      <c r="E1744" s="547" t="s">
        <v>125</v>
      </c>
      <c r="F1744" s="456">
        <v>128070</v>
      </c>
      <c r="G1744" s="457">
        <v>128070</v>
      </c>
      <c r="H1744" s="456">
        <v>0</v>
      </c>
      <c r="I1744" s="456">
        <v>0</v>
      </c>
      <c r="J1744" s="457">
        <v>0</v>
      </c>
      <c r="K1744" s="456">
        <v>0</v>
      </c>
      <c r="L1744" s="456">
        <v>0</v>
      </c>
      <c r="M1744" s="456">
        <v>0</v>
      </c>
      <c r="N1744" s="456">
        <v>0</v>
      </c>
      <c r="O1744" s="379"/>
    </row>
    <row r="1745" spans="2:15 16384:16384" ht="12.75" hidden="1" customHeight="1" x14ac:dyDescent="0.2">
      <c r="B1745" s="655"/>
      <c r="C1745" s="646"/>
      <c r="D1745" s="646" t="s">
        <v>3011</v>
      </c>
      <c r="E1745" s="547" t="s">
        <v>126</v>
      </c>
      <c r="F1745" s="456">
        <v>46492041</v>
      </c>
      <c r="G1745" s="457">
        <v>46492041</v>
      </c>
      <c r="H1745" s="456">
        <v>0</v>
      </c>
      <c r="I1745" s="456">
        <v>0</v>
      </c>
      <c r="J1745" s="457">
        <v>0</v>
      </c>
      <c r="K1745" s="456">
        <v>0</v>
      </c>
      <c r="L1745" s="456">
        <v>0</v>
      </c>
      <c r="M1745" s="456">
        <v>0</v>
      </c>
      <c r="N1745" s="456">
        <v>0</v>
      </c>
      <c r="O1745" s="379"/>
      <c r="XFD1745" s="170"/>
    </row>
    <row r="1746" spans="2:15 16384:16384" ht="12.75" customHeight="1" x14ac:dyDescent="0.2">
      <c r="B1746" s="655"/>
      <c r="C1746" s="646" t="s">
        <v>3517</v>
      </c>
      <c r="D1746" s="646" t="s">
        <v>3518</v>
      </c>
      <c r="E1746" s="547" t="s">
        <v>124</v>
      </c>
      <c r="F1746" s="456">
        <v>533408300</v>
      </c>
      <c r="G1746" s="457">
        <v>433408300</v>
      </c>
      <c r="H1746" s="456">
        <v>100000000</v>
      </c>
      <c r="I1746" s="456">
        <v>0</v>
      </c>
      <c r="J1746" s="457">
        <v>100000000</v>
      </c>
      <c r="K1746" s="456">
        <v>100000000</v>
      </c>
      <c r="L1746" s="456">
        <v>0</v>
      </c>
      <c r="M1746" s="456">
        <v>0</v>
      </c>
      <c r="N1746" s="456">
        <v>0</v>
      </c>
      <c r="O1746" s="379"/>
      <c r="XFD1746" s="170"/>
    </row>
    <row r="1747" spans="2:15 16384:16384" ht="12.75" hidden="1" customHeight="1" x14ac:dyDescent="0.2">
      <c r="B1747" s="655"/>
      <c r="C1747" s="646"/>
      <c r="D1747" s="646" t="s">
        <v>3518</v>
      </c>
      <c r="E1747" s="547" t="s">
        <v>126</v>
      </c>
      <c r="F1747" s="456">
        <v>66591700</v>
      </c>
      <c r="G1747" s="457">
        <v>66591700</v>
      </c>
      <c r="H1747" s="456">
        <v>0</v>
      </c>
      <c r="I1747" s="456">
        <v>0</v>
      </c>
      <c r="J1747" s="457">
        <v>0</v>
      </c>
      <c r="K1747" s="456">
        <v>0</v>
      </c>
      <c r="L1747" s="456">
        <v>0</v>
      </c>
      <c r="M1747" s="456">
        <v>0</v>
      </c>
      <c r="N1747" s="456">
        <v>0</v>
      </c>
      <c r="O1747" s="379"/>
      <c r="XFD1747" s="170"/>
    </row>
    <row r="1748" spans="2:15 16384:16384" ht="12.75" hidden="1" customHeight="1" x14ac:dyDescent="0.2">
      <c r="B1748" s="655"/>
      <c r="C1748" s="646" t="s">
        <v>3232</v>
      </c>
      <c r="D1748" s="646" t="s">
        <v>3411</v>
      </c>
      <c r="E1748" s="547" t="s">
        <v>124</v>
      </c>
      <c r="F1748" s="456">
        <v>147976445</v>
      </c>
      <c r="G1748" s="457">
        <v>147976445</v>
      </c>
      <c r="H1748" s="456">
        <v>0</v>
      </c>
      <c r="I1748" s="456">
        <v>0</v>
      </c>
      <c r="J1748" s="457">
        <v>0</v>
      </c>
      <c r="K1748" s="456">
        <v>0</v>
      </c>
      <c r="L1748" s="456">
        <v>0</v>
      </c>
      <c r="M1748" s="456">
        <v>0</v>
      </c>
      <c r="N1748" s="456">
        <v>0</v>
      </c>
      <c r="O1748" s="379"/>
    </row>
    <row r="1749" spans="2:15 16384:16384" ht="12.75" hidden="1" customHeight="1" x14ac:dyDescent="0.2">
      <c r="B1749" s="655"/>
      <c r="C1749" s="646"/>
      <c r="D1749" s="646" t="s">
        <v>3411</v>
      </c>
      <c r="E1749" s="547" t="s">
        <v>136</v>
      </c>
      <c r="F1749" s="456">
        <v>316654450</v>
      </c>
      <c r="G1749" s="457">
        <v>316654450</v>
      </c>
      <c r="H1749" s="456">
        <v>0</v>
      </c>
      <c r="I1749" s="456">
        <v>0</v>
      </c>
      <c r="J1749" s="457">
        <v>0</v>
      </c>
      <c r="K1749" s="456">
        <v>0</v>
      </c>
      <c r="L1749" s="456">
        <v>0</v>
      </c>
      <c r="M1749" s="456">
        <v>0</v>
      </c>
      <c r="N1749" s="456">
        <v>0</v>
      </c>
      <c r="O1749" s="379"/>
      <c r="XFD1749" s="170"/>
    </row>
    <row r="1750" spans="2:15 16384:16384" ht="12.75" hidden="1" customHeight="1" x14ac:dyDescent="0.2">
      <c r="B1750" s="655"/>
      <c r="C1750" s="646"/>
      <c r="D1750" s="646" t="s">
        <v>3411</v>
      </c>
      <c r="E1750" s="547" t="s">
        <v>125</v>
      </c>
      <c r="F1750" s="456">
        <v>182204</v>
      </c>
      <c r="G1750" s="457">
        <v>182204</v>
      </c>
      <c r="H1750" s="456">
        <v>0</v>
      </c>
      <c r="I1750" s="456">
        <v>0</v>
      </c>
      <c r="J1750" s="457">
        <v>0</v>
      </c>
      <c r="K1750" s="456">
        <v>0</v>
      </c>
      <c r="L1750" s="456">
        <v>0</v>
      </c>
      <c r="M1750" s="456">
        <v>0</v>
      </c>
      <c r="N1750" s="456">
        <v>0</v>
      </c>
      <c r="O1750" s="379"/>
      <c r="XFD1750" s="170"/>
    </row>
    <row r="1751" spans="2:15 16384:16384" ht="12.75" hidden="1" customHeight="1" x14ac:dyDescent="0.2">
      <c r="B1751" s="655"/>
      <c r="C1751" s="646"/>
      <c r="D1751" s="646" t="s">
        <v>3411</v>
      </c>
      <c r="E1751" s="547" t="s">
        <v>126</v>
      </c>
      <c r="F1751" s="456">
        <v>61526351</v>
      </c>
      <c r="G1751" s="457">
        <v>61526351</v>
      </c>
      <c r="H1751" s="456">
        <v>0</v>
      </c>
      <c r="I1751" s="456">
        <v>0</v>
      </c>
      <c r="J1751" s="457">
        <v>0</v>
      </c>
      <c r="K1751" s="456">
        <v>0</v>
      </c>
      <c r="L1751" s="456">
        <v>0</v>
      </c>
      <c r="M1751" s="456">
        <v>0</v>
      </c>
      <c r="N1751" s="456">
        <v>0</v>
      </c>
      <c r="O1751" s="379"/>
      <c r="XFD1751" s="170"/>
    </row>
    <row r="1752" spans="2:15 16384:16384" ht="12.75" hidden="1" customHeight="1" x14ac:dyDescent="0.2">
      <c r="B1752" s="655"/>
      <c r="C1752" s="646" t="s">
        <v>3233</v>
      </c>
      <c r="D1752" s="646" t="s">
        <v>2934</v>
      </c>
      <c r="E1752" s="547" t="s">
        <v>124</v>
      </c>
      <c r="F1752" s="456">
        <v>262627422</v>
      </c>
      <c r="G1752" s="457">
        <v>262627422</v>
      </c>
      <c r="H1752" s="456">
        <v>0</v>
      </c>
      <c r="I1752" s="456">
        <v>0</v>
      </c>
      <c r="J1752" s="457">
        <v>0</v>
      </c>
      <c r="K1752" s="456">
        <v>0</v>
      </c>
      <c r="L1752" s="456">
        <v>0</v>
      </c>
      <c r="M1752" s="456">
        <v>0</v>
      </c>
      <c r="N1752" s="456">
        <v>0</v>
      </c>
      <c r="O1752" s="379"/>
      <c r="XFD1752" s="170"/>
    </row>
    <row r="1753" spans="2:15 16384:16384" ht="12.75" hidden="1" customHeight="1" x14ac:dyDescent="0.2">
      <c r="B1753" s="655"/>
      <c r="C1753" s="646"/>
      <c r="D1753" s="646" t="s">
        <v>2934</v>
      </c>
      <c r="E1753" s="547" t="s">
        <v>136</v>
      </c>
      <c r="F1753" s="456">
        <v>198440212</v>
      </c>
      <c r="G1753" s="457">
        <v>198440212</v>
      </c>
      <c r="H1753" s="456">
        <v>0</v>
      </c>
      <c r="I1753" s="456">
        <v>0</v>
      </c>
      <c r="J1753" s="457">
        <v>0</v>
      </c>
      <c r="K1753" s="456">
        <v>0</v>
      </c>
      <c r="L1753" s="456">
        <v>0</v>
      </c>
      <c r="M1753" s="456">
        <v>0</v>
      </c>
      <c r="N1753" s="456">
        <v>0</v>
      </c>
      <c r="O1753" s="379"/>
      <c r="XFD1753" s="170"/>
    </row>
    <row r="1754" spans="2:15 16384:16384" ht="12.75" hidden="1" customHeight="1" x14ac:dyDescent="0.2">
      <c r="B1754" s="655"/>
      <c r="C1754" s="646"/>
      <c r="D1754" s="646" t="s">
        <v>2934</v>
      </c>
      <c r="E1754" s="547" t="s">
        <v>125</v>
      </c>
      <c r="F1754" s="456">
        <v>189366</v>
      </c>
      <c r="G1754" s="457">
        <v>189366</v>
      </c>
      <c r="H1754" s="456">
        <v>0</v>
      </c>
      <c r="I1754" s="456">
        <v>0</v>
      </c>
      <c r="J1754" s="457">
        <v>0</v>
      </c>
      <c r="K1754" s="456">
        <v>0</v>
      </c>
      <c r="L1754" s="456">
        <v>0</v>
      </c>
      <c r="M1754" s="456">
        <v>0</v>
      </c>
      <c r="N1754" s="456">
        <v>0</v>
      </c>
      <c r="O1754" s="379"/>
      <c r="XFD1754" s="170"/>
    </row>
    <row r="1755" spans="2:15 16384:16384" ht="12.75" hidden="1" customHeight="1" x14ac:dyDescent="0.2">
      <c r="B1755" s="655"/>
      <c r="C1755" s="646"/>
      <c r="D1755" s="646" t="s">
        <v>2934</v>
      </c>
      <c r="E1755" s="547" t="s">
        <v>126</v>
      </c>
      <c r="F1755" s="456">
        <v>61553878</v>
      </c>
      <c r="G1755" s="457">
        <v>61553878</v>
      </c>
      <c r="H1755" s="456">
        <v>0</v>
      </c>
      <c r="I1755" s="456">
        <v>0</v>
      </c>
      <c r="J1755" s="457">
        <v>0</v>
      </c>
      <c r="K1755" s="456">
        <v>0</v>
      </c>
      <c r="L1755" s="456">
        <v>0</v>
      </c>
      <c r="M1755" s="456">
        <v>0</v>
      </c>
      <c r="N1755" s="456">
        <v>0</v>
      </c>
      <c r="O1755" s="379"/>
      <c r="XFD1755" s="170"/>
    </row>
    <row r="1756" spans="2:15 16384:16384" ht="12.75" hidden="1" customHeight="1" x14ac:dyDescent="0.2">
      <c r="B1756" s="655"/>
      <c r="C1756" s="646" t="s">
        <v>3234</v>
      </c>
      <c r="D1756" s="646" t="s">
        <v>3502</v>
      </c>
      <c r="E1756" s="547" t="s">
        <v>124</v>
      </c>
      <c r="F1756" s="456">
        <v>384620000</v>
      </c>
      <c r="G1756" s="457">
        <v>384620000</v>
      </c>
      <c r="H1756" s="456">
        <v>0</v>
      </c>
      <c r="I1756" s="456">
        <v>0</v>
      </c>
      <c r="J1756" s="457">
        <v>0</v>
      </c>
      <c r="K1756" s="456">
        <v>0</v>
      </c>
      <c r="L1756" s="456">
        <v>0</v>
      </c>
      <c r="M1756" s="456">
        <v>0</v>
      </c>
      <c r="N1756" s="456">
        <v>0</v>
      </c>
      <c r="O1756" s="379"/>
      <c r="XFD1756" s="170"/>
    </row>
    <row r="1757" spans="2:15 16384:16384" ht="12.75" hidden="1" customHeight="1" x14ac:dyDescent="0.2">
      <c r="B1757" s="655"/>
      <c r="C1757" s="646"/>
      <c r="D1757" s="646" t="s">
        <v>3502</v>
      </c>
      <c r="E1757" s="547" t="s">
        <v>136</v>
      </c>
      <c r="F1757" s="456">
        <v>134114563</v>
      </c>
      <c r="G1757" s="457">
        <v>134114563</v>
      </c>
      <c r="H1757" s="456">
        <v>0</v>
      </c>
      <c r="I1757" s="456">
        <v>0</v>
      </c>
      <c r="J1757" s="457">
        <v>0</v>
      </c>
      <c r="K1757" s="456">
        <v>0</v>
      </c>
      <c r="L1757" s="456">
        <v>0</v>
      </c>
      <c r="M1757" s="456">
        <v>0</v>
      </c>
      <c r="N1757" s="456">
        <v>0</v>
      </c>
      <c r="O1757" s="379"/>
    </row>
    <row r="1758" spans="2:15 16384:16384" ht="12.75" hidden="1" customHeight="1" x14ac:dyDescent="0.2">
      <c r="B1758" s="655"/>
      <c r="C1758" s="646" t="s">
        <v>3235</v>
      </c>
      <c r="D1758" s="646" t="s">
        <v>2927</v>
      </c>
      <c r="E1758" s="547" t="s">
        <v>124</v>
      </c>
      <c r="F1758" s="456">
        <v>193821525</v>
      </c>
      <c r="G1758" s="457">
        <v>193821525</v>
      </c>
      <c r="H1758" s="456">
        <v>0</v>
      </c>
      <c r="I1758" s="456">
        <v>0</v>
      </c>
      <c r="J1758" s="457">
        <v>0</v>
      </c>
      <c r="K1758" s="456">
        <v>0</v>
      </c>
      <c r="L1758" s="456">
        <v>0</v>
      </c>
      <c r="M1758" s="456">
        <v>0</v>
      </c>
      <c r="N1758" s="456">
        <v>0</v>
      </c>
      <c r="O1758" s="379"/>
      <c r="XFD1758" s="170"/>
    </row>
    <row r="1759" spans="2:15 16384:16384" ht="12.75" hidden="1" customHeight="1" x14ac:dyDescent="0.2">
      <c r="B1759" s="655"/>
      <c r="C1759" s="646"/>
      <c r="D1759" s="646" t="s">
        <v>2927</v>
      </c>
      <c r="E1759" s="547" t="s">
        <v>136</v>
      </c>
      <c r="F1759" s="456">
        <v>369348427</v>
      </c>
      <c r="G1759" s="457">
        <v>369348427</v>
      </c>
      <c r="H1759" s="456">
        <v>0</v>
      </c>
      <c r="I1759" s="456">
        <v>0</v>
      </c>
      <c r="J1759" s="457">
        <v>0</v>
      </c>
      <c r="K1759" s="456">
        <v>0</v>
      </c>
      <c r="L1759" s="456">
        <v>0</v>
      </c>
      <c r="M1759" s="456">
        <v>0</v>
      </c>
      <c r="N1759" s="456">
        <v>0</v>
      </c>
      <c r="O1759" s="379"/>
      <c r="XFD1759" s="170"/>
    </row>
    <row r="1760" spans="2:15 16384:16384" ht="12.75" hidden="1" customHeight="1" x14ac:dyDescent="0.2">
      <c r="B1760" s="655"/>
      <c r="C1760" s="646"/>
      <c r="D1760" s="646" t="s">
        <v>2927</v>
      </c>
      <c r="E1760" s="547" t="s">
        <v>125</v>
      </c>
      <c r="F1760" s="456">
        <v>200825</v>
      </c>
      <c r="G1760" s="457">
        <v>200825</v>
      </c>
      <c r="H1760" s="456">
        <v>0</v>
      </c>
      <c r="I1760" s="456">
        <v>0</v>
      </c>
      <c r="J1760" s="457">
        <v>0</v>
      </c>
      <c r="K1760" s="456">
        <v>0</v>
      </c>
      <c r="L1760" s="456">
        <v>0</v>
      </c>
      <c r="M1760" s="456">
        <v>0</v>
      </c>
      <c r="N1760" s="456">
        <v>0</v>
      </c>
      <c r="O1760" s="379"/>
      <c r="XFD1760" s="170"/>
    </row>
    <row r="1761" spans="2:15 16384:16384" ht="12.75" hidden="1" customHeight="1" x14ac:dyDescent="0.2">
      <c r="B1761" s="655"/>
      <c r="C1761" s="646"/>
      <c r="D1761" s="646" t="s">
        <v>2927</v>
      </c>
      <c r="E1761" s="547" t="s">
        <v>130</v>
      </c>
      <c r="F1761" s="456">
        <v>902580</v>
      </c>
      <c r="G1761" s="457">
        <v>902580</v>
      </c>
      <c r="H1761" s="456">
        <v>0</v>
      </c>
      <c r="I1761" s="456">
        <v>0</v>
      </c>
      <c r="J1761" s="457">
        <v>0</v>
      </c>
      <c r="K1761" s="456">
        <v>0</v>
      </c>
      <c r="L1761" s="456">
        <v>0</v>
      </c>
      <c r="M1761" s="456">
        <v>0</v>
      </c>
      <c r="N1761" s="456">
        <v>0</v>
      </c>
      <c r="O1761" s="379"/>
      <c r="XFD1761" s="170"/>
    </row>
    <row r="1762" spans="2:15 16384:16384" ht="12.75" hidden="1" customHeight="1" x14ac:dyDescent="0.2">
      <c r="B1762" s="655"/>
      <c r="C1762" s="646" t="s">
        <v>3514</v>
      </c>
      <c r="D1762" s="646" t="s">
        <v>3513</v>
      </c>
      <c r="E1762" s="547" t="s">
        <v>124</v>
      </c>
      <c r="F1762" s="456">
        <v>189496721</v>
      </c>
      <c r="G1762" s="457">
        <v>189496721</v>
      </c>
      <c r="H1762" s="456">
        <v>0</v>
      </c>
      <c r="I1762" s="456">
        <v>0</v>
      </c>
      <c r="J1762" s="457">
        <v>0</v>
      </c>
      <c r="K1762" s="456">
        <v>0</v>
      </c>
      <c r="L1762" s="456">
        <v>0</v>
      </c>
      <c r="M1762" s="456">
        <v>0</v>
      </c>
      <c r="N1762" s="456">
        <v>0</v>
      </c>
      <c r="O1762" s="379"/>
      <c r="XFD1762" s="170"/>
    </row>
    <row r="1763" spans="2:15 16384:16384" ht="12.75" hidden="1" customHeight="1" x14ac:dyDescent="0.2">
      <c r="B1763" s="655"/>
      <c r="C1763" s="646"/>
      <c r="D1763" s="646" t="s">
        <v>3513</v>
      </c>
      <c r="E1763" s="547" t="s">
        <v>136</v>
      </c>
      <c r="F1763" s="456">
        <v>279458977</v>
      </c>
      <c r="G1763" s="457">
        <v>279458977</v>
      </c>
      <c r="H1763" s="456">
        <v>0</v>
      </c>
      <c r="I1763" s="456">
        <v>0</v>
      </c>
      <c r="J1763" s="457">
        <v>0</v>
      </c>
      <c r="K1763" s="456">
        <v>0</v>
      </c>
      <c r="L1763" s="456">
        <v>0</v>
      </c>
      <c r="M1763" s="456">
        <v>0</v>
      </c>
      <c r="N1763" s="456">
        <v>0</v>
      </c>
      <c r="O1763" s="379"/>
      <c r="XFD1763" s="170"/>
    </row>
    <row r="1764" spans="2:15 16384:16384" ht="12.75" hidden="1" customHeight="1" x14ac:dyDescent="0.2">
      <c r="B1764" s="655"/>
      <c r="C1764" s="646"/>
      <c r="D1764" s="646" t="s">
        <v>3513</v>
      </c>
      <c r="E1764" s="547" t="s">
        <v>126</v>
      </c>
      <c r="F1764" s="456">
        <v>55744302</v>
      </c>
      <c r="G1764" s="457">
        <v>55744302</v>
      </c>
      <c r="H1764" s="456">
        <v>0</v>
      </c>
      <c r="I1764" s="456">
        <v>0</v>
      </c>
      <c r="J1764" s="457">
        <v>0</v>
      </c>
      <c r="K1764" s="456">
        <v>0</v>
      </c>
      <c r="L1764" s="456">
        <v>0</v>
      </c>
      <c r="M1764" s="456">
        <v>0</v>
      </c>
      <c r="N1764" s="456">
        <v>0</v>
      </c>
      <c r="O1764" s="379"/>
      <c r="XFD1764" s="170"/>
    </row>
    <row r="1765" spans="2:15 16384:16384" ht="12.75" hidden="1" customHeight="1" x14ac:dyDescent="0.2">
      <c r="B1765" s="655"/>
      <c r="C1765" s="646" t="s">
        <v>3236</v>
      </c>
      <c r="D1765" s="646" t="s">
        <v>3014</v>
      </c>
      <c r="E1765" s="547" t="s">
        <v>124</v>
      </c>
      <c r="F1765" s="456">
        <v>121121827</v>
      </c>
      <c r="G1765" s="457">
        <v>121121827</v>
      </c>
      <c r="H1765" s="456">
        <v>0</v>
      </c>
      <c r="I1765" s="456">
        <v>0</v>
      </c>
      <c r="J1765" s="457">
        <v>0</v>
      </c>
      <c r="K1765" s="456">
        <v>0</v>
      </c>
      <c r="L1765" s="456">
        <v>0</v>
      </c>
      <c r="M1765" s="456">
        <v>0</v>
      </c>
      <c r="N1765" s="456">
        <v>0</v>
      </c>
      <c r="O1765" s="379"/>
      <c r="XFD1765" s="170"/>
    </row>
    <row r="1766" spans="2:15 16384:16384" ht="12.75" hidden="1" customHeight="1" x14ac:dyDescent="0.2">
      <c r="B1766" s="655"/>
      <c r="C1766" s="646"/>
      <c r="D1766" s="646" t="s">
        <v>3014</v>
      </c>
      <c r="E1766" s="547" t="s">
        <v>136</v>
      </c>
      <c r="F1766" s="456">
        <v>276190909</v>
      </c>
      <c r="G1766" s="457">
        <v>276190909</v>
      </c>
      <c r="H1766" s="456">
        <v>0</v>
      </c>
      <c r="I1766" s="456">
        <v>0</v>
      </c>
      <c r="J1766" s="457">
        <v>0</v>
      </c>
      <c r="K1766" s="456">
        <v>0</v>
      </c>
      <c r="L1766" s="456">
        <v>0</v>
      </c>
      <c r="M1766" s="456">
        <v>0</v>
      </c>
      <c r="N1766" s="456">
        <v>0</v>
      </c>
      <c r="O1766" s="379"/>
      <c r="XFD1766" s="170"/>
    </row>
    <row r="1767" spans="2:15 16384:16384" ht="12.75" hidden="1" customHeight="1" x14ac:dyDescent="0.2">
      <c r="B1767" s="655"/>
      <c r="C1767" s="646"/>
      <c r="D1767" s="646" t="s">
        <v>3014</v>
      </c>
      <c r="E1767" s="547" t="s">
        <v>125</v>
      </c>
      <c r="F1767" s="456">
        <v>155354</v>
      </c>
      <c r="G1767" s="457">
        <v>155354</v>
      </c>
      <c r="H1767" s="456">
        <v>0</v>
      </c>
      <c r="I1767" s="456">
        <v>0</v>
      </c>
      <c r="J1767" s="457">
        <v>0</v>
      </c>
      <c r="K1767" s="456">
        <v>0</v>
      </c>
      <c r="L1767" s="456">
        <v>0</v>
      </c>
      <c r="M1767" s="456">
        <v>0</v>
      </c>
      <c r="N1767" s="456">
        <v>0</v>
      </c>
      <c r="O1767" s="379"/>
      <c r="XFD1767" s="170"/>
    </row>
    <row r="1768" spans="2:15 16384:16384" ht="12.75" hidden="1" customHeight="1" x14ac:dyDescent="0.2">
      <c r="B1768" s="655"/>
      <c r="C1768" s="646"/>
      <c r="D1768" s="646" t="s">
        <v>3014</v>
      </c>
      <c r="E1768" s="547" t="s">
        <v>126</v>
      </c>
      <c r="F1768" s="456">
        <v>51504069</v>
      </c>
      <c r="G1768" s="457">
        <v>51504069</v>
      </c>
      <c r="H1768" s="456">
        <v>0</v>
      </c>
      <c r="I1768" s="456">
        <v>0</v>
      </c>
      <c r="J1768" s="457">
        <v>0</v>
      </c>
      <c r="K1768" s="456">
        <v>0</v>
      </c>
      <c r="L1768" s="456">
        <v>0</v>
      </c>
      <c r="M1768" s="456">
        <v>0</v>
      </c>
      <c r="N1768" s="456">
        <v>0</v>
      </c>
      <c r="O1768" s="379"/>
      <c r="XFD1768" s="170"/>
    </row>
    <row r="1769" spans="2:15 16384:16384" ht="12.75" hidden="1" customHeight="1" x14ac:dyDescent="0.2">
      <c r="B1769" s="655"/>
      <c r="C1769" s="646" t="s">
        <v>3237</v>
      </c>
      <c r="D1769" s="646" t="s">
        <v>733</v>
      </c>
      <c r="E1769" s="547" t="s">
        <v>124</v>
      </c>
      <c r="F1769" s="456">
        <v>171464000</v>
      </c>
      <c r="G1769" s="457">
        <v>171464000</v>
      </c>
      <c r="H1769" s="456">
        <v>0</v>
      </c>
      <c r="I1769" s="456">
        <v>0</v>
      </c>
      <c r="J1769" s="457">
        <v>0</v>
      </c>
      <c r="K1769" s="456">
        <v>0</v>
      </c>
      <c r="L1769" s="456">
        <v>0</v>
      </c>
      <c r="M1769" s="456">
        <v>0</v>
      </c>
      <c r="N1769" s="456">
        <v>0</v>
      </c>
      <c r="O1769" s="379"/>
    </row>
    <row r="1770" spans="2:15 16384:16384" ht="12.75" hidden="1" customHeight="1" x14ac:dyDescent="0.2">
      <c r="B1770" s="655"/>
      <c r="C1770" s="646"/>
      <c r="D1770" s="646" t="s">
        <v>733</v>
      </c>
      <c r="E1770" s="547" t="s">
        <v>136</v>
      </c>
      <c r="F1770" s="456">
        <v>398350750</v>
      </c>
      <c r="G1770" s="457">
        <v>398350750</v>
      </c>
      <c r="H1770" s="456">
        <v>0</v>
      </c>
      <c r="I1770" s="456">
        <v>0</v>
      </c>
      <c r="J1770" s="457">
        <v>0</v>
      </c>
      <c r="K1770" s="456">
        <v>0</v>
      </c>
      <c r="L1770" s="456">
        <v>0</v>
      </c>
      <c r="M1770" s="456">
        <v>0</v>
      </c>
      <c r="N1770" s="456">
        <v>0</v>
      </c>
      <c r="O1770" s="379"/>
      <c r="XFD1770" s="170"/>
    </row>
    <row r="1771" spans="2:15 16384:16384" ht="12.75" hidden="1" customHeight="1" x14ac:dyDescent="0.2">
      <c r="B1771" s="655"/>
      <c r="C1771" s="646"/>
      <c r="D1771" s="646" t="s">
        <v>733</v>
      </c>
      <c r="E1771" s="547" t="s">
        <v>125</v>
      </c>
      <c r="F1771" s="456">
        <v>183012</v>
      </c>
      <c r="G1771" s="457">
        <v>183012</v>
      </c>
      <c r="H1771" s="456">
        <v>0</v>
      </c>
      <c r="I1771" s="456">
        <v>0</v>
      </c>
      <c r="J1771" s="457">
        <v>0</v>
      </c>
      <c r="K1771" s="456">
        <v>0</v>
      </c>
      <c r="L1771" s="456">
        <v>0</v>
      </c>
      <c r="M1771" s="456">
        <v>0</v>
      </c>
      <c r="N1771" s="456">
        <v>0</v>
      </c>
      <c r="O1771" s="379"/>
      <c r="XFD1771" s="170"/>
    </row>
    <row r="1772" spans="2:15 16384:16384" ht="12.75" hidden="1" customHeight="1" x14ac:dyDescent="0.2">
      <c r="B1772" s="655"/>
      <c r="C1772" s="646"/>
      <c r="D1772" s="646" t="s">
        <v>733</v>
      </c>
      <c r="E1772" s="547" t="s">
        <v>130</v>
      </c>
      <c r="F1772" s="456">
        <v>10608539</v>
      </c>
      <c r="G1772" s="457">
        <v>10608539</v>
      </c>
      <c r="H1772" s="456">
        <v>0</v>
      </c>
      <c r="I1772" s="456">
        <v>0</v>
      </c>
      <c r="J1772" s="457">
        <v>0</v>
      </c>
      <c r="K1772" s="456">
        <v>0</v>
      </c>
      <c r="L1772" s="456">
        <v>0</v>
      </c>
      <c r="M1772" s="456">
        <v>0</v>
      </c>
      <c r="N1772" s="456">
        <v>0</v>
      </c>
      <c r="O1772" s="379"/>
      <c r="XFD1772" s="170"/>
    </row>
    <row r="1773" spans="2:15 16384:16384" ht="12.75" hidden="1" customHeight="1" x14ac:dyDescent="0.2">
      <c r="B1773" s="655"/>
      <c r="C1773" s="646" t="s">
        <v>3238</v>
      </c>
      <c r="D1773" s="646" t="s">
        <v>388</v>
      </c>
      <c r="E1773" s="547" t="s">
        <v>124</v>
      </c>
      <c r="F1773" s="456">
        <v>490229347</v>
      </c>
      <c r="G1773" s="457">
        <v>490229347</v>
      </c>
      <c r="H1773" s="456">
        <v>0</v>
      </c>
      <c r="I1773" s="456">
        <v>0</v>
      </c>
      <c r="J1773" s="457">
        <v>0</v>
      </c>
      <c r="K1773" s="456">
        <v>0</v>
      </c>
      <c r="L1773" s="456">
        <v>0</v>
      </c>
      <c r="M1773" s="456">
        <v>0</v>
      </c>
      <c r="N1773" s="456">
        <v>0</v>
      </c>
      <c r="O1773" s="379"/>
      <c r="XFD1773" s="170"/>
    </row>
    <row r="1774" spans="2:15 16384:16384" ht="12.75" hidden="1" customHeight="1" x14ac:dyDescent="0.2">
      <c r="B1774" s="655"/>
      <c r="C1774" s="646"/>
      <c r="D1774" s="646" t="s">
        <v>388</v>
      </c>
      <c r="E1774" s="547" t="s">
        <v>125</v>
      </c>
      <c r="F1774" s="456">
        <v>181637</v>
      </c>
      <c r="G1774" s="457">
        <v>181637</v>
      </c>
      <c r="H1774" s="456">
        <v>0</v>
      </c>
      <c r="I1774" s="456">
        <v>0</v>
      </c>
      <c r="J1774" s="457">
        <v>0</v>
      </c>
      <c r="K1774" s="456">
        <v>0</v>
      </c>
      <c r="L1774" s="456">
        <v>0</v>
      </c>
      <c r="M1774" s="456">
        <v>0</v>
      </c>
      <c r="N1774" s="456">
        <v>0</v>
      </c>
      <c r="O1774" s="379"/>
    </row>
    <row r="1775" spans="2:15 16384:16384" ht="12.75" hidden="1" customHeight="1" x14ac:dyDescent="0.2">
      <c r="B1775" s="655"/>
      <c r="C1775" s="646" t="s">
        <v>3239</v>
      </c>
      <c r="D1775" s="646" t="s">
        <v>3013</v>
      </c>
      <c r="E1775" s="547" t="s">
        <v>124</v>
      </c>
      <c r="F1775" s="456">
        <v>147797493</v>
      </c>
      <c r="G1775" s="457">
        <v>147797493</v>
      </c>
      <c r="H1775" s="456">
        <v>0</v>
      </c>
      <c r="I1775" s="456">
        <v>0</v>
      </c>
      <c r="J1775" s="457">
        <v>0</v>
      </c>
      <c r="K1775" s="456">
        <v>0</v>
      </c>
      <c r="L1775" s="456">
        <v>0</v>
      </c>
      <c r="M1775" s="456">
        <v>0</v>
      </c>
      <c r="N1775" s="456">
        <v>0</v>
      </c>
      <c r="O1775" s="379"/>
      <c r="XFD1775" s="170"/>
    </row>
    <row r="1776" spans="2:15 16384:16384" ht="12.75" hidden="1" customHeight="1" x14ac:dyDescent="0.2">
      <c r="B1776" s="655"/>
      <c r="C1776" s="646"/>
      <c r="D1776" s="646" t="s">
        <v>3013</v>
      </c>
      <c r="E1776" s="547" t="s">
        <v>136</v>
      </c>
      <c r="F1776" s="456">
        <v>342451439</v>
      </c>
      <c r="G1776" s="457">
        <v>342451439</v>
      </c>
      <c r="H1776" s="456">
        <v>0</v>
      </c>
      <c r="I1776" s="456">
        <v>0</v>
      </c>
      <c r="J1776" s="457">
        <v>0</v>
      </c>
      <c r="K1776" s="456">
        <v>0</v>
      </c>
      <c r="L1776" s="456">
        <v>0</v>
      </c>
      <c r="M1776" s="456">
        <v>0</v>
      </c>
      <c r="N1776" s="456">
        <v>0</v>
      </c>
      <c r="O1776" s="379"/>
      <c r="XFD1776" s="170"/>
    </row>
    <row r="1777" spans="2:15 16384:16384" ht="12.75" hidden="1" customHeight="1" x14ac:dyDescent="0.2">
      <c r="B1777" s="655"/>
      <c r="C1777" s="646"/>
      <c r="D1777" s="646" t="s">
        <v>3013</v>
      </c>
      <c r="E1777" s="547" t="s">
        <v>125</v>
      </c>
      <c r="F1777" s="456">
        <v>178477</v>
      </c>
      <c r="G1777" s="457">
        <v>178477</v>
      </c>
      <c r="H1777" s="456">
        <v>0</v>
      </c>
      <c r="I1777" s="456">
        <v>0</v>
      </c>
      <c r="J1777" s="457">
        <v>0</v>
      </c>
      <c r="K1777" s="456">
        <v>0</v>
      </c>
      <c r="L1777" s="456">
        <v>0</v>
      </c>
      <c r="M1777" s="456">
        <v>0</v>
      </c>
      <c r="N1777" s="456">
        <v>0</v>
      </c>
      <c r="O1777" s="379"/>
      <c r="XFD1777" s="170"/>
    </row>
    <row r="1778" spans="2:15 16384:16384" ht="12.75" hidden="1" customHeight="1" x14ac:dyDescent="0.2">
      <c r="B1778" s="655"/>
      <c r="C1778" s="646"/>
      <c r="D1778" s="646" t="s">
        <v>3013</v>
      </c>
      <c r="E1778" s="547" t="s">
        <v>126</v>
      </c>
      <c r="F1778" s="456">
        <v>61553878</v>
      </c>
      <c r="G1778" s="457">
        <v>61553878</v>
      </c>
      <c r="H1778" s="456">
        <v>0</v>
      </c>
      <c r="I1778" s="456">
        <v>0</v>
      </c>
      <c r="J1778" s="457">
        <v>0</v>
      </c>
      <c r="K1778" s="456">
        <v>0</v>
      </c>
      <c r="L1778" s="456">
        <v>0</v>
      </c>
      <c r="M1778" s="456">
        <v>0</v>
      </c>
      <c r="N1778" s="456">
        <v>0</v>
      </c>
      <c r="O1778" s="379"/>
      <c r="XFD1778" s="170"/>
    </row>
    <row r="1779" spans="2:15 16384:16384" ht="12.75" hidden="1" customHeight="1" x14ac:dyDescent="0.2">
      <c r="B1779" s="655"/>
      <c r="C1779" s="646" t="s">
        <v>3240</v>
      </c>
      <c r="D1779" s="646" t="s">
        <v>3012</v>
      </c>
      <c r="E1779" s="547" t="s">
        <v>124</v>
      </c>
      <c r="F1779" s="456">
        <v>168984017</v>
      </c>
      <c r="G1779" s="457">
        <v>168984017</v>
      </c>
      <c r="H1779" s="456">
        <v>0</v>
      </c>
      <c r="I1779" s="456">
        <v>0</v>
      </c>
      <c r="J1779" s="457">
        <v>0</v>
      </c>
      <c r="K1779" s="456">
        <v>0</v>
      </c>
      <c r="L1779" s="456">
        <v>0</v>
      </c>
      <c r="M1779" s="456">
        <v>0</v>
      </c>
      <c r="N1779" s="456">
        <v>0</v>
      </c>
      <c r="O1779" s="379"/>
      <c r="XFD1779" s="170"/>
    </row>
    <row r="1780" spans="2:15 16384:16384" ht="12.75" hidden="1" customHeight="1" x14ac:dyDescent="0.2">
      <c r="B1780" s="655"/>
      <c r="C1780" s="646"/>
      <c r="D1780" s="646" t="s">
        <v>3012</v>
      </c>
      <c r="E1780" s="547" t="s">
        <v>136</v>
      </c>
      <c r="F1780" s="456">
        <v>368695352</v>
      </c>
      <c r="G1780" s="457">
        <v>368695352</v>
      </c>
      <c r="H1780" s="456">
        <v>0</v>
      </c>
      <c r="I1780" s="456">
        <v>0</v>
      </c>
      <c r="J1780" s="457">
        <v>0</v>
      </c>
      <c r="K1780" s="456">
        <v>0</v>
      </c>
      <c r="L1780" s="456">
        <v>0</v>
      </c>
      <c r="M1780" s="456">
        <v>0</v>
      </c>
      <c r="N1780" s="456">
        <v>0</v>
      </c>
      <c r="O1780" s="379"/>
      <c r="XFD1780" s="170"/>
    </row>
    <row r="1781" spans="2:15 16384:16384" ht="12.75" customHeight="1" x14ac:dyDescent="0.2">
      <c r="B1781" s="655"/>
      <c r="C1781" s="646"/>
      <c r="D1781" s="646" t="s">
        <v>3012</v>
      </c>
      <c r="E1781" s="731" t="s">
        <v>125</v>
      </c>
      <c r="F1781" s="732">
        <v>190550</v>
      </c>
      <c r="G1781" s="733">
        <v>43664</v>
      </c>
      <c r="H1781" s="732">
        <v>146886</v>
      </c>
      <c r="I1781" s="732">
        <v>0</v>
      </c>
      <c r="J1781" s="733">
        <v>146886</v>
      </c>
      <c r="K1781" s="732">
        <v>0</v>
      </c>
      <c r="L1781" s="732">
        <v>0</v>
      </c>
      <c r="M1781" s="732">
        <v>0</v>
      </c>
      <c r="N1781" s="732">
        <v>146886</v>
      </c>
      <c r="O1781" s="379"/>
    </row>
    <row r="1782" spans="2:15 16384:16384" ht="12.75" hidden="1" customHeight="1" x14ac:dyDescent="0.2">
      <c r="B1782" s="655"/>
      <c r="C1782" s="646"/>
      <c r="D1782" s="646" t="s">
        <v>3012</v>
      </c>
      <c r="E1782" s="547" t="s">
        <v>126</v>
      </c>
      <c r="F1782" s="456">
        <v>65655784</v>
      </c>
      <c r="G1782" s="457">
        <v>65655784</v>
      </c>
      <c r="H1782" s="456">
        <v>0</v>
      </c>
      <c r="I1782" s="456">
        <v>0</v>
      </c>
      <c r="J1782" s="457">
        <v>0</v>
      </c>
      <c r="K1782" s="456">
        <v>0</v>
      </c>
      <c r="L1782" s="456">
        <v>0</v>
      </c>
      <c r="M1782" s="456">
        <v>0</v>
      </c>
      <c r="N1782" s="456">
        <v>0</v>
      </c>
      <c r="O1782" s="379"/>
      <c r="XFD1782" s="170"/>
    </row>
    <row r="1783" spans="2:15 16384:16384" ht="12.75" hidden="1" customHeight="1" x14ac:dyDescent="0.2">
      <c r="B1783" s="655"/>
      <c r="C1783" s="646" t="s">
        <v>3241</v>
      </c>
      <c r="D1783" s="646" t="s">
        <v>3094</v>
      </c>
      <c r="E1783" s="547" t="s">
        <v>124</v>
      </c>
      <c r="F1783" s="456">
        <v>75099920</v>
      </c>
      <c r="G1783" s="457">
        <v>75099920</v>
      </c>
      <c r="H1783" s="456">
        <v>0</v>
      </c>
      <c r="I1783" s="456">
        <v>0</v>
      </c>
      <c r="J1783" s="457">
        <v>0</v>
      </c>
      <c r="K1783" s="456">
        <v>0</v>
      </c>
      <c r="L1783" s="456">
        <v>0</v>
      </c>
      <c r="M1783" s="456">
        <v>0</v>
      </c>
      <c r="N1783" s="456">
        <v>0</v>
      </c>
      <c r="O1783" s="379"/>
      <c r="XFD1783" s="170"/>
    </row>
    <row r="1784" spans="2:15 16384:16384" ht="12.75" hidden="1" customHeight="1" x14ac:dyDescent="0.2">
      <c r="B1784" s="655"/>
      <c r="C1784" s="646"/>
      <c r="D1784" s="646" t="s">
        <v>3094</v>
      </c>
      <c r="E1784" s="547" t="s">
        <v>136</v>
      </c>
      <c r="F1784" s="456">
        <v>594439247</v>
      </c>
      <c r="G1784" s="457">
        <v>594439247</v>
      </c>
      <c r="H1784" s="456">
        <v>0</v>
      </c>
      <c r="I1784" s="456">
        <v>0</v>
      </c>
      <c r="J1784" s="457">
        <v>0</v>
      </c>
      <c r="K1784" s="456">
        <v>0</v>
      </c>
      <c r="L1784" s="456">
        <v>0</v>
      </c>
      <c r="M1784" s="456">
        <v>0</v>
      </c>
      <c r="N1784" s="456">
        <v>0</v>
      </c>
      <c r="O1784" s="379"/>
    </row>
    <row r="1785" spans="2:15 16384:16384" ht="12.75" hidden="1" customHeight="1" x14ac:dyDescent="0.2">
      <c r="B1785" s="655"/>
      <c r="C1785" s="646"/>
      <c r="D1785" s="646" t="s">
        <v>3094</v>
      </c>
      <c r="E1785" s="547" t="s">
        <v>125</v>
      </c>
      <c r="F1785" s="456">
        <v>145164</v>
      </c>
      <c r="G1785" s="457">
        <v>145164</v>
      </c>
      <c r="H1785" s="456">
        <v>0</v>
      </c>
      <c r="I1785" s="456">
        <v>0</v>
      </c>
      <c r="J1785" s="457">
        <v>0</v>
      </c>
      <c r="K1785" s="456">
        <v>0</v>
      </c>
      <c r="L1785" s="456">
        <v>0</v>
      </c>
      <c r="M1785" s="456">
        <v>0</v>
      </c>
      <c r="N1785" s="456">
        <v>0</v>
      </c>
      <c r="O1785" s="379"/>
      <c r="XFD1785" s="170"/>
    </row>
    <row r="1786" spans="2:15 16384:16384" ht="12.75" hidden="1" customHeight="1" x14ac:dyDescent="0.2">
      <c r="B1786" s="655"/>
      <c r="C1786" s="646"/>
      <c r="D1786" s="646" t="s">
        <v>3094</v>
      </c>
      <c r="E1786" s="547" t="s">
        <v>126</v>
      </c>
      <c r="F1786" s="456">
        <v>71061102</v>
      </c>
      <c r="G1786" s="457">
        <v>71061102</v>
      </c>
      <c r="H1786" s="456">
        <v>0</v>
      </c>
      <c r="I1786" s="456">
        <v>0</v>
      </c>
      <c r="J1786" s="457">
        <v>0</v>
      </c>
      <c r="K1786" s="456">
        <v>0</v>
      </c>
      <c r="L1786" s="456">
        <v>0</v>
      </c>
      <c r="M1786" s="456">
        <v>0</v>
      </c>
      <c r="N1786" s="456">
        <v>0</v>
      </c>
      <c r="O1786" s="379"/>
      <c r="XFD1786" s="170"/>
    </row>
    <row r="1787" spans="2:15 16384:16384" ht="12.75" hidden="1" customHeight="1" x14ac:dyDescent="0.2">
      <c r="B1787" s="655"/>
      <c r="C1787" s="646" t="s">
        <v>3242</v>
      </c>
      <c r="D1787" s="646" t="s">
        <v>3412</v>
      </c>
      <c r="E1787" s="547" t="s">
        <v>124</v>
      </c>
      <c r="F1787" s="456">
        <v>412727215</v>
      </c>
      <c r="G1787" s="457">
        <v>412727215</v>
      </c>
      <c r="H1787" s="456">
        <v>0</v>
      </c>
      <c r="I1787" s="456">
        <v>0</v>
      </c>
      <c r="J1787" s="457">
        <v>0</v>
      </c>
      <c r="K1787" s="456">
        <v>0</v>
      </c>
      <c r="L1787" s="456">
        <v>0</v>
      </c>
      <c r="M1787" s="456">
        <v>0</v>
      </c>
      <c r="N1787" s="456">
        <v>0</v>
      </c>
      <c r="O1787" s="379"/>
    </row>
    <row r="1788" spans="2:15 16384:16384" ht="12.75" hidden="1" customHeight="1" x14ac:dyDescent="0.2">
      <c r="B1788" s="655"/>
      <c r="C1788" s="646"/>
      <c r="D1788" s="646" t="s">
        <v>3412</v>
      </c>
      <c r="E1788" s="547" t="s">
        <v>125</v>
      </c>
      <c r="F1788" s="456">
        <v>155791</v>
      </c>
      <c r="G1788" s="457">
        <v>155791</v>
      </c>
      <c r="H1788" s="456">
        <v>0</v>
      </c>
      <c r="I1788" s="456">
        <v>0</v>
      </c>
      <c r="J1788" s="457">
        <v>0</v>
      </c>
      <c r="K1788" s="456">
        <v>0</v>
      </c>
      <c r="L1788" s="456">
        <v>0</v>
      </c>
      <c r="M1788" s="456">
        <v>0</v>
      </c>
      <c r="N1788" s="456">
        <v>0</v>
      </c>
      <c r="O1788" s="379"/>
      <c r="XFD1788" s="170"/>
    </row>
    <row r="1789" spans="2:15 16384:16384" ht="12.75" hidden="1" customHeight="1" x14ac:dyDescent="0.2">
      <c r="B1789" s="655"/>
      <c r="C1789" s="646" t="s">
        <v>3243</v>
      </c>
      <c r="D1789" s="646" t="s">
        <v>734</v>
      </c>
      <c r="E1789" s="547" t="s">
        <v>124</v>
      </c>
      <c r="F1789" s="456">
        <v>438592691</v>
      </c>
      <c r="G1789" s="457">
        <v>438592691</v>
      </c>
      <c r="H1789" s="456">
        <v>0</v>
      </c>
      <c r="I1789" s="456">
        <v>0</v>
      </c>
      <c r="J1789" s="457">
        <v>0</v>
      </c>
      <c r="K1789" s="456">
        <v>0</v>
      </c>
      <c r="L1789" s="456">
        <v>0</v>
      </c>
      <c r="M1789" s="456">
        <v>0</v>
      </c>
      <c r="N1789" s="456">
        <v>0</v>
      </c>
      <c r="O1789" s="379"/>
      <c r="XFD1789" s="170"/>
    </row>
    <row r="1790" spans="2:15 16384:16384" ht="12.75" customHeight="1" x14ac:dyDescent="0.2">
      <c r="B1790" s="655"/>
      <c r="C1790" s="646"/>
      <c r="D1790" s="646" t="s">
        <v>734</v>
      </c>
      <c r="E1790" s="731" t="s">
        <v>125</v>
      </c>
      <c r="F1790" s="732">
        <v>156820</v>
      </c>
      <c r="G1790" s="733">
        <v>46358</v>
      </c>
      <c r="H1790" s="732">
        <v>110462</v>
      </c>
      <c r="I1790" s="732">
        <v>0</v>
      </c>
      <c r="J1790" s="733">
        <v>110462</v>
      </c>
      <c r="K1790" s="732">
        <v>0</v>
      </c>
      <c r="L1790" s="732">
        <v>0</v>
      </c>
      <c r="M1790" s="732">
        <v>0</v>
      </c>
      <c r="N1790" s="732">
        <v>110462</v>
      </c>
      <c r="O1790" s="379"/>
      <c r="XFD1790" s="170"/>
    </row>
    <row r="1791" spans="2:15 16384:16384" ht="12.75" hidden="1" customHeight="1" x14ac:dyDescent="0.2">
      <c r="B1791" s="655"/>
      <c r="C1791" s="646"/>
      <c r="D1791" s="646" t="s">
        <v>734</v>
      </c>
      <c r="E1791" s="547" t="s">
        <v>130</v>
      </c>
      <c r="F1791" s="456">
        <v>425333</v>
      </c>
      <c r="G1791" s="457">
        <v>425333</v>
      </c>
      <c r="H1791" s="456">
        <v>0</v>
      </c>
      <c r="I1791" s="456">
        <v>0</v>
      </c>
      <c r="J1791" s="457">
        <v>0</v>
      </c>
      <c r="K1791" s="456">
        <v>0</v>
      </c>
      <c r="L1791" s="456">
        <v>0</v>
      </c>
      <c r="M1791" s="456">
        <v>0</v>
      </c>
      <c r="N1791" s="456">
        <v>0</v>
      </c>
      <c r="O1791" s="379"/>
      <c r="XFD1791" s="170"/>
    </row>
    <row r="1792" spans="2:15 16384:16384" ht="12.75" hidden="1" customHeight="1" x14ac:dyDescent="0.2">
      <c r="B1792" s="655"/>
      <c r="C1792" s="646" t="s">
        <v>3244</v>
      </c>
      <c r="D1792" s="646" t="s">
        <v>2948</v>
      </c>
      <c r="E1792" s="547" t="s">
        <v>124</v>
      </c>
      <c r="F1792" s="456">
        <v>201747806</v>
      </c>
      <c r="G1792" s="457">
        <v>201747806</v>
      </c>
      <c r="H1792" s="456">
        <v>0</v>
      </c>
      <c r="I1792" s="456">
        <v>0</v>
      </c>
      <c r="J1792" s="457">
        <v>0</v>
      </c>
      <c r="K1792" s="456">
        <v>0</v>
      </c>
      <c r="L1792" s="456">
        <v>0</v>
      </c>
      <c r="M1792" s="456">
        <v>0</v>
      </c>
      <c r="N1792" s="456">
        <v>0</v>
      </c>
      <c r="O1792" s="379"/>
    </row>
    <row r="1793" spans="2:15 16384:16384" ht="12.75" hidden="1" customHeight="1" x14ac:dyDescent="0.2">
      <c r="B1793" s="655"/>
      <c r="C1793" s="646"/>
      <c r="D1793" s="646" t="s">
        <v>2948</v>
      </c>
      <c r="E1793" s="547" t="s">
        <v>136</v>
      </c>
      <c r="F1793" s="456">
        <v>340000000</v>
      </c>
      <c r="G1793" s="457">
        <v>340000000</v>
      </c>
      <c r="H1793" s="456">
        <v>0</v>
      </c>
      <c r="I1793" s="456">
        <v>0</v>
      </c>
      <c r="J1793" s="457">
        <v>0</v>
      </c>
      <c r="K1793" s="456">
        <v>0</v>
      </c>
      <c r="L1793" s="456">
        <v>0</v>
      </c>
      <c r="M1793" s="456">
        <v>0</v>
      </c>
      <c r="N1793" s="456">
        <v>0</v>
      </c>
      <c r="O1793" s="379"/>
      <c r="XFD1793" s="170"/>
    </row>
    <row r="1794" spans="2:15 16384:16384" ht="12.75" customHeight="1" x14ac:dyDescent="0.2">
      <c r="B1794" s="655"/>
      <c r="C1794" s="646"/>
      <c r="D1794" s="646" t="s">
        <v>2948</v>
      </c>
      <c r="E1794" s="731" t="s">
        <v>125</v>
      </c>
      <c r="F1794" s="732">
        <v>185347</v>
      </c>
      <c r="G1794" s="733">
        <v>0</v>
      </c>
      <c r="H1794" s="732">
        <v>185347</v>
      </c>
      <c r="I1794" s="732">
        <v>0</v>
      </c>
      <c r="J1794" s="733">
        <v>185347</v>
      </c>
      <c r="K1794" s="732">
        <v>0</v>
      </c>
      <c r="L1794" s="732">
        <v>0</v>
      </c>
      <c r="M1794" s="732">
        <v>0</v>
      </c>
      <c r="N1794" s="732">
        <v>185347</v>
      </c>
      <c r="O1794" s="379"/>
      <c r="XFD1794" s="170"/>
    </row>
    <row r="1795" spans="2:15 16384:16384" ht="12.75" hidden="1" customHeight="1" x14ac:dyDescent="0.2">
      <c r="B1795" s="655"/>
      <c r="C1795" s="646"/>
      <c r="D1795" s="646" t="s">
        <v>2948</v>
      </c>
      <c r="E1795" s="547" t="s">
        <v>130</v>
      </c>
      <c r="F1795" s="456">
        <v>15209386</v>
      </c>
      <c r="G1795" s="457">
        <v>15209386</v>
      </c>
      <c r="H1795" s="456">
        <v>0</v>
      </c>
      <c r="I1795" s="456">
        <v>0</v>
      </c>
      <c r="J1795" s="457">
        <v>0</v>
      </c>
      <c r="K1795" s="456">
        <v>0</v>
      </c>
      <c r="L1795" s="456">
        <v>0</v>
      </c>
      <c r="M1795" s="456">
        <v>0</v>
      </c>
      <c r="N1795" s="456">
        <v>0</v>
      </c>
      <c r="O1795" s="379"/>
    </row>
    <row r="1796" spans="2:15 16384:16384" ht="12.75" hidden="1" customHeight="1" x14ac:dyDescent="0.2">
      <c r="B1796" s="655"/>
      <c r="C1796" s="646" t="s">
        <v>3245</v>
      </c>
      <c r="D1796" s="646" t="s">
        <v>3096</v>
      </c>
      <c r="E1796" s="547" t="s">
        <v>124</v>
      </c>
      <c r="F1796" s="456">
        <v>455968878</v>
      </c>
      <c r="G1796" s="457">
        <v>455968878</v>
      </c>
      <c r="H1796" s="456">
        <v>0</v>
      </c>
      <c r="I1796" s="456">
        <v>0</v>
      </c>
      <c r="J1796" s="457">
        <v>0</v>
      </c>
      <c r="K1796" s="456">
        <v>0</v>
      </c>
      <c r="L1796" s="456">
        <v>0</v>
      </c>
      <c r="M1796" s="456">
        <v>0</v>
      </c>
      <c r="N1796" s="456">
        <v>0</v>
      </c>
      <c r="O1796" s="379"/>
      <c r="XFD1796" s="170"/>
    </row>
    <row r="1797" spans="2:15 16384:16384" ht="12.75" hidden="1" customHeight="1" x14ac:dyDescent="0.2">
      <c r="B1797" s="655"/>
      <c r="C1797" s="646"/>
      <c r="D1797" s="646" t="s">
        <v>3096</v>
      </c>
      <c r="E1797" s="547" t="s">
        <v>125</v>
      </c>
      <c r="F1797" s="456">
        <v>191005</v>
      </c>
      <c r="G1797" s="457">
        <v>191005</v>
      </c>
      <c r="H1797" s="456">
        <v>0</v>
      </c>
      <c r="I1797" s="456">
        <v>0</v>
      </c>
      <c r="J1797" s="457">
        <v>0</v>
      </c>
      <c r="K1797" s="456">
        <v>0</v>
      </c>
      <c r="L1797" s="456">
        <v>0</v>
      </c>
      <c r="M1797" s="456">
        <v>0</v>
      </c>
      <c r="N1797" s="456">
        <v>0</v>
      </c>
      <c r="O1797" s="379"/>
      <c r="XFD1797" s="170"/>
    </row>
    <row r="1798" spans="2:15 16384:16384" ht="12.75" hidden="1" customHeight="1" x14ac:dyDescent="0.2">
      <c r="B1798" s="655"/>
      <c r="C1798" s="646"/>
      <c r="D1798" s="646" t="s">
        <v>3096</v>
      </c>
      <c r="E1798" s="547" t="s">
        <v>126</v>
      </c>
      <c r="F1798" s="456">
        <v>61526351</v>
      </c>
      <c r="G1798" s="457">
        <v>61526351</v>
      </c>
      <c r="H1798" s="456">
        <v>0</v>
      </c>
      <c r="I1798" s="456">
        <v>0</v>
      </c>
      <c r="J1798" s="457">
        <v>0</v>
      </c>
      <c r="K1798" s="456">
        <v>0</v>
      </c>
      <c r="L1798" s="456">
        <v>0</v>
      </c>
      <c r="M1798" s="456">
        <v>0</v>
      </c>
      <c r="N1798" s="456">
        <v>0</v>
      </c>
      <c r="O1798" s="379"/>
    </row>
    <row r="1799" spans="2:15 16384:16384" ht="12.75" hidden="1" customHeight="1" x14ac:dyDescent="0.2">
      <c r="B1799" s="655"/>
      <c r="C1799" s="646" t="s">
        <v>3246</v>
      </c>
      <c r="D1799" s="646" t="s">
        <v>3095</v>
      </c>
      <c r="E1799" s="547" t="s">
        <v>124</v>
      </c>
      <c r="F1799" s="456">
        <v>455026567</v>
      </c>
      <c r="G1799" s="457">
        <v>455026567</v>
      </c>
      <c r="H1799" s="456">
        <v>0</v>
      </c>
      <c r="I1799" s="456">
        <v>0</v>
      </c>
      <c r="J1799" s="457">
        <v>0</v>
      </c>
      <c r="K1799" s="456">
        <v>0</v>
      </c>
      <c r="L1799" s="456">
        <v>0</v>
      </c>
      <c r="M1799" s="456">
        <v>0</v>
      </c>
      <c r="N1799" s="456">
        <v>0</v>
      </c>
      <c r="O1799" s="379"/>
      <c r="XFD1799" s="170"/>
    </row>
    <row r="1800" spans="2:15 16384:16384" ht="12.75" hidden="1" customHeight="1" x14ac:dyDescent="0.2">
      <c r="B1800" s="655"/>
      <c r="C1800" s="646"/>
      <c r="D1800" s="646" t="s">
        <v>3095</v>
      </c>
      <c r="E1800" s="547" t="s">
        <v>125</v>
      </c>
      <c r="F1800" s="456">
        <v>189851</v>
      </c>
      <c r="G1800" s="457">
        <v>189851</v>
      </c>
      <c r="H1800" s="456">
        <v>0</v>
      </c>
      <c r="I1800" s="456">
        <v>0</v>
      </c>
      <c r="J1800" s="457">
        <v>0</v>
      </c>
      <c r="K1800" s="456">
        <v>0</v>
      </c>
      <c r="L1800" s="456">
        <v>0</v>
      </c>
      <c r="M1800" s="456">
        <v>0</v>
      </c>
      <c r="N1800" s="456">
        <v>0</v>
      </c>
      <c r="O1800" s="379"/>
      <c r="XFD1800" s="170"/>
    </row>
    <row r="1801" spans="2:15 16384:16384" ht="12.75" hidden="1" customHeight="1" x14ac:dyDescent="0.2">
      <c r="B1801" s="655"/>
      <c r="C1801" s="646" t="s">
        <v>3247</v>
      </c>
      <c r="D1801" s="646" t="s">
        <v>736</v>
      </c>
      <c r="E1801" s="547" t="s">
        <v>124</v>
      </c>
      <c r="F1801" s="456">
        <v>416447412</v>
      </c>
      <c r="G1801" s="457">
        <v>416447412</v>
      </c>
      <c r="H1801" s="456">
        <v>0</v>
      </c>
      <c r="I1801" s="456">
        <v>0</v>
      </c>
      <c r="J1801" s="457">
        <v>0</v>
      </c>
      <c r="K1801" s="456">
        <v>0</v>
      </c>
      <c r="L1801" s="456">
        <v>0</v>
      </c>
      <c r="M1801" s="456">
        <v>0</v>
      </c>
      <c r="N1801" s="456">
        <v>0</v>
      </c>
      <c r="O1801" s="379"/>
      <c r="XFD1801" s="170"/>
    </row>
    <row r="1802" spans="2:15 16384:16384" ht="12.75" hidden="1" customHeight="1" x14ac:dyDescent="0.2">
      <c r="B1802" s="655"/>
      <c r="C1802" s="646"/>
      <c r="D1802" s="646" t="s">
        <v>736</v>
      </c>
      <c r="E1802" s="547" t="s">
        <v>125</v>
      </c>
      <c r="F1802" s="456">
        <v>105297</v>
      </c>
      <c r="G1802" s="457">
        <v>105297</v>
      </c>
      <c r="H1802" s="456">
        <v>0</v>
      </c>
      <c r="I1802" s="456">
        <v>0</v>
      </c>
      <c r="J1802" s="457">
        <v>0</v>
      </c>
      <c r="K1802" s="456">
        <v>0</v>
      </c>
      <c r="L1802" s="456">
        <v>0</v>
      </c>
      <c r="M1802" s="456">
        <v>0</v>
      </c>
      <c r="N1802" s="456">
        <v>0</v>
      </c>
      <c r="O1802" s="379"/>
      <c r="XFD1802" s="170"/>
    </row>
    <row r="1803" spans="2:15 16384:16384" ht="12.75" hidden="1" customHeight="1" x14ac:dyDescent="0.2">
      <c r="B1803" s="655"/>
      <c r="C1803" s="646"/>
      <c r="D1803" s="646" t="s">
        <v>736</v>
      </c>
      <c r="E1803" s="547" t="s">
        <v>126</v>
      </c>
      <c r="F1803" s="456">
        <v>48996797</v>
      </c>
      <c r="G1803" s="457">
        <v>48996797</v>
      </c>
      <c r="H1803" s="456">
        <v>0</v>
      </c>
      <c r="I1803" s="456">
        <v>0</v>
      </c>
      <c r="J1803" s="457">
        <v>0</v>
      </c>
      <c r="K1803" s="456">
        <v>0</v>
      </c>
      <c r="L1803" s="456">
        <v>0</v>
      </c>
      <c r="M1803" s="456">
        <v>0</v>
      </c>
      <c r="N1803" s="456">
        <v>0</v>
      </c>
      <c r="O1803" s="379"/>
    </row>
    <row r="1804" spans="2:15 16384:16384" ht="12.75" hidden="1" customHeight="1" x14ac:dyDescent="0.2">
      <c r="B1804" s="655"/>
      <c r="C1804" s="646" t="s">
        <v>3248</v>
      </c>
      <c r="D1804" s="646" t="s">
        <v>3015</v>
      </c>
      <c r="E1804" s="547" t="s">
        <v>124</v>
      </c>
      <c r="F1804" s="456">
        <v>140304677</v>
      </c>
      <c r="G1804" s="457">
        <v>140304677</v>
      </c>
      <c r="H1804" s="456">
        <v>0</v>
      </c>
      <c r="I1804" s="456">
        <v>0</v>
      </c>
      <c r="J1804" s="457">
        <v>0</v>
      </c>
      <c r="K1804" s="456">
        <v>0</v>
      </c>
      <c r="L1804" s="456">
        <v>0</v>
      </c>
      <c r="M1804" s="456">
        <v>0</v>
      </c>
      <c r="N1804" s="456">
        <v>0</v>
      </c>
      <c r="O1804" s="379"/>
      <c r="XFD1804" s="170"/>
    </row>
    <row r="1805" spans="2:15 16384:16384" ht="12.75" hidden="1" customHeight="1" x14ac:dyDescent="0.2">
      <c r="B1805" s="655"/>
      <c r="C1805" s="646"/>
      <c r="D1805" s="646" t="s">
        <v>3015</v>
      </c>
      <c r="E1805" s="547" t="s">
        <v>136</v>
      </c>
      <c r="F1805" s="456">
        <v>322463718</v>
      </c>
      <c r="G1805" s="457">
        <v>322463718</v>
      </c>
      <c r="H1805" s="456">
        <v>0</v>
      </c>
      <c r="I1805" s="456">
        <v>0</v>
      </c>
      <c r="J1805" s="457">
        <v>0</v>
      </c>
      <c r="K1805" s="456">
        <v>0</v>
      </c>
      <c r="L1805" s="456">
        <v>0</v>
      </c>
      <c r="M1805" s="456">
        <v>0</v>
      </c>
      <c r="N1805" s="456">
        <v>0</v>
      </c>
      <c r="O1805" s="379"/>
      <c r="XFD1805" s="170"/>
    </row>
    <row r="1806" spans="2:15 16384:16384" ht="12.75" customHeight="1" x14ac:dyDescent="0.2">
      <c r="B1806" s="655"/>
      <c r="C1806" s="646"/>
      <c r="D1806" s="646" t="s">
        <v>3015</v>
      </c>
      <c r="E1806" s="731" t="s">
        <v>125</v>
      </c>
      <c r="F1806" s="732">
        <v>147017</v>
      </c>
      <c r="G1806" s="733">
        <v>0</v>
      </c>
      <c r="H1806" s="732">
        <v>147017</v>
      </c>
      <c r="I1806" s="732">
        <v>0</v>
      </c>
      <c r="J1806" s="733">
        <v>147017</v>
      </c>
      <c r="K1806" s="732">
        <v>0</v>
      </c>
      <c r="L1806" s="732">
        <v>0</v>
      </c>
      <c r="M1806" s="732">
        <v>0</v>
      </c>
      <c r="N1806" s="732">
        <v>147017</v>
      </c>
      <c r="O1806" s="379"/>
    </row>
    <row r="1807" spans="2:15 16384:16384" ht="12.75" hidden="1" customHeight="1" x14ac:dyDescent="0.2">
      <c r="B1807" s="655"/>
      <c r="C1807" s="646"/>
      <c r="D1807" s="646" t="s">
        <v>3015</v>
      </c>
      <c r="E1807" s="547" t="s">
        <v>130</v>
      </c>
      <c r="F1807" s="456">
        <v>262064</v>
      </c>
      <c r="G1807" s="457">
        <v>262064</v>
      </c>
      <c r="H1807" s="456">
        <v>0</v>
      </c>
      <c r="I1807" s="456">
        <v>0</v>
      </c>
      <c r="J1807" s="457">
        <v>0</v>
      </c>
      <c r="K1807" s="456">
        <v>0</v>
      </c>
      <c r="L1807" s="456">
        <v>0</v>
      </c>
      <c r="M1807" s="456">
        <v>0</v>
      </c>
      <c r="N1807" s="456">
        <v>0</v>
      </c>
      <c r="O1807" s="379"/>
      <c r="XFD1807" s="170"/>
    </row>
    <row r="1808" spans="2:15 16384:16384" ht="12.75" hidden="1" customHeight="1" x14ac:dyDescent="0.2">
      <c r="B1808" s="655"/>
      <c r="C1808" s="646"/>
      <c r="D1808" s="646" t="s">
        <v>3015</v>
      </c>
      <c r="E1808" s="547" t="s">
        <v>126</v>
      </c>
      <c r="F1808" s="456">
        <v>54651277</v>
      </c>
      <c r="G1808" s="457">
        <v>54651277</v>
      </c>
      <c r="H1808" s="456">
        <v>0</v>
      </c>
      <c r="I1808" s="456">
        <v>0</v>
      </c>
      <c r="J1808" s="457">
        <v>0</v>
      </c>
      <c r="K1808" s="456">
        <v>0</v>
      </c>
      <c r="L1808" s="456">
        <v>0</v>
      </c>
      <c r="M1808" s="456">
        <v>0</v>
      </c>
      <c r="N1808" s="456">
        <v>0</v>
      </c>
      <c r="O1808" s="379"/>
      <c r="XFD1808" s="170"/>
    </row>
    <row r="1809" spans="2:15 16384:16384" ht="12.75" hidden="1" customHeight="1" x14ac:dyDescent="0.2">
      <c r="B1809" s="655"/>
      <c r="C1809" s="646" t="s">
        <v>3249</v>
      </c>
      <c r="D1809" s="646" t="s">
        <v>735</v>
      </c>
      <c r="E1809" s="547" t="s">
        <v>124</v>
      </c>
      <c r="F1809" s="456">
        <v>185000000</v>
      </c>
      <c r="G1809" s="457">
        <v>185000000</v>
      </c>
      <c r="H1809" s="456">
        <v>0</v>
      </c>
      <c r="I1809" s="456">
        <v>0</v>
      </c>
      <c r="J1809" s="457">
        <v>0</v>
      </c>
      <c r="K1809" s="456">
        <v>0</v>
      </c>
      <c r="L1809" s="456">
        <v>0</v>
      </c>
      <c r="M1809" s="456">
        <v>0</v>
      </c>
      <c r="N1809" s="456">
        <v>0</v>
      </c>
      <c r="O1809" s="379"/>
      <c r="XFD1809" s="170"/>
    </row>
    <row r="1810" spans="2:15 16384:16384" ht="12.75" hidden="1" customHeight="1" x14ac:dyDescent="0.2">
      <c r="B1810" s="655"/>
      <c r="C1810" s="646"/>
      <c r="D1810" s="646" t="s">
        <v>735</v>
      </c>
      <c r="E1810" s="547" t="s">
        <v>136</v>
      </c>
      <c r="F1810" s="456">
        <v>422187154</v>
      </c>
      <c r="G1810" s="457">
        <v>422187154</v>
      </c>
      <c r="H1810" s="456">
        <v>0</v>
      </c>
      <c r="I1810" s="456">
        <v>0</v>
      </c>
      <c r="J1810" s="457">
        <v>0</v>
      </c>
      <c r="K1810" s="456">
        <v>0</v>
      </c>
      <c r="L1810" s="456">
        <v>0</v>
      </c>
      <c r="M1810" s="456">
        <v>0</v>
      </c>
      <c r="N1810" s="456">
        <v>0</v>
      </c>
      <c r="O1810" s="379"/>
    </row>
    <row r="1811" spans="2:15 16384:16384" ht="12.75" hidden="1" customHeight="1" x14ac:dyDescent="0.2">
      <c r="B1811" s="655"/>
      <c r="C1811" s="646"/>
      <c r="D1811" s="646" t="s">
        <v>735</v>
      </c>
      <c r="E1811" s="547" t="s">
        <v>125</v>
      </c>
      <c r="F1811" s="456">
        <v>177640</v>
      </c>
      <c r="G1811" s="457">
        <v>177640</v>
      </c>
      <c r="H1811" s="456">
        <v>0</v>
      </c>
      <c r="I1811" s="456">
        <v>0</v>
      </c>
      <c r="J1811" s="457">
        <v>0</v>
      </c>
      <c r="K1811" s="456">
        <v>0</v>
      </c>
      <c r="L1811" s="456">
        <v>0</v>
      </c>
      <c r="M1811" s="456">
        <v>0</v>
      </c>
      <c r="N1811" s="456">
        <v>0</v>
      </c>
      <c r="O1811" s="379"/>
      <c r="XFD1811" s="170"/>
    </row>
    <row r="1812" spans="2:15 16384:16384" ht="12.75" hidden="1" customHeight="1" x14ac:dyDescent="0.2">
      <c r="B1812" s="655"/>
      <c r="C1812" s="646" t="s">
        <v>3250</v>
      </c>
      <c r="D1812" s="646" t="s">
        <v>3098</v>
      </c>
      <c r="E1812" s="547" t="s">
        <v>124</v>
      </c>
      <c r="F1812" s="456">
        <v>225064569</v>
      </c>
      <c r="G1812" s="457">
        <v>225064569</v>
      </c>
      <c r="H1812" s="456">
        <v>0</v>
      </c>
      <c r="I1812" s="456">
        <v>0</v>
      </c>
      <c r="J1812" s="457">
        <v>0</v>
      </c>
      <c r="K1812" s="456">
        <v>0</v>
      </c>
      <c r="L1812" s="456">
        <v>0</v>
      </c>
      <c r="M1812" s="456">
        <v>0</v>
      </c>
      <c r="N1812" s="456">
        <v>0</v>
      </c>
      <c r="O1812" s="379"/>
      <c r="XFD1812" s="170"/>
    </row>
    <row r="1813" spans="2:15 16384:16384" ht="12.75" hidden="1" customHeight="1" x14ac:dyDescent="0.2">
      <c r="B1813" s="655"/>
      <c r="C1813" s="646"/>
      <c r="D1813" s="646" t="s">
        <v>3098</v>
      </c>
      <c r="E1813" s="547" t="s">
        <v>136</v>
      </c>
      <c r="F1813" s="456">
        <v>250000000</v>
      </c>
      <c r="G1813" s="457">
        <v>250000000</v>
      </c>
      <c r="H1813" s="456">
        <v>0</v>
      </c>
      <c r="I1813" s="456">
        <v>0</v>
      </c>
      <c r="J1813" s="457">
        <v>0</v>
      </c>
      <c r="K1813" s="456">
        <v>0</v>
      </c>
      <c r="L1813" s="456">
        <v>0</v>
      </c>
      <c r="M1813" s="456">
        <v>0</v>
      </c>
      <c r="N1813" s="456">
        <v>0</v>
      </c>
      <c r="O1813" s="379"/>
    </row>
    <row r="1814" spans="2:15 16384:16384" ht="12.75" hidden="1" customHeight="1" x14ac:dyDescent="0.2">
      <c r="B1814" s="655"/>
      <c r="C1814" s="646"/>
      <c r="D1814" s="646" t="s">
        <v>3098</v>
      </c>
      <c r="E1814" s="547" t="s">
        <v>125</v>
      </c>
      <c r="F1814" s="456">
        <v>175430</v>
      </c>
      <c r="G1814" s="457">
        <v>175430</v>
      </c>
      <c r="H1814" s="456">
        <v>0</v>
      </c>
      <c r="I1814" s="456">
        <v>0</v>
      </c>
      <c r="J1814" s="457">
        <v>0</v>
      </c>
      <c r="K1814" s="456">
        <v>0</v>
      </c>
      <c r="L1814" s="456">
        <v>0</v>
      </c>
      <c r="M1814" s="456">
        <v>0</v>
      </c>
      <c r="N1814" s="456">
        <v>0</v>
      </c>
      <c r="O1814" s="379"/>
      <c r="XFD1814" s="170"/>
    </row>
    <row r="1815" spans="2:15 16384:16384" ht="12.75" hidden="1" customHeight="1" x14ac:dyDescent="0.2">
      <c r="B1815" s="655"/>
      <c r="C1815" s="646"/>
      <c r="D1815" s="646" t="s">
        <v>3098</v>
      </c>
      <c r="E1815" s="547" t="s">
        <v>130</v>
      </c>
      <c r="F1815" s="456">
        <v>174210</v>
      </c>
      <c r="G1815" s="457">
        <v>174210</v>
      </c>
      <c r="H1815" s="456">
        <v>0</v>
      </c>
      <c r="I1815" s="456">
        <v>0</v>
      </c>
      <c r="J1815" s="457">
        <v>0</v>
      </c>
      <c r="K1815" s="456">
        <v>0</v>
      </c>
      <c r="L1815" s="456">
        <v>0</v>
      </c>
      <c r="M1815" s="456">
        <v>0</v>
      </c>
      <c r="N1815" s="456">
        <v>0</v>
      </c>
      <c r="O1815" s="379"/>
      <c r="XFD1815" s="170"/>
    </row>
    <row r="1816" spans="2:15 16384:16384" ht="12.75" hidden="1" customHeight="1" x14ac:dyDescent="0.2">
      <c r="B1816" s="655"/>
      <c r="C1816" s="646" t="s">
        <v>3251</v>
      </c>
      <c r="D1816" s="646" t="s">
        <v>3097</v>
      </c>
      <c r="E1816" s="547" t="s">
        <v>124</v>
      </c>
      <c r="F1816" s="456">
        <v>461755276</v>
      </c>
      <c r="G1816" s="457">
        <v>461755276</v>
      </c>
      <c r="H1816" s="456">
        <v>0</v>
      </c>
      <c r="I1816" s="456">
        <v>0</v>
      </c>
      <c r="J1816" s="457">
        <v>0</v>
      </c>
      <c r="K1816" s="456">
        <v>0</v>
      </c>
      <c r="L1816" s="456">
        <v>0</v>
      </c>
      <c r="M1816" s="456">
        <v>0</v>
      </c>
      <c r="N1816" s="456">
        <v>0</v>
      </c>
      <c r="O1816" s="379"/>
    </row>
    <row r="1817" spans="2:15 16384:16384" ht="12.75" hidden="1" customHeight="1" x14ac:dyDescent="0.2">
      <c r="B1817" s="655"/>
      <c r="C1817" s="646"/>
      <c r="D1817" s="646" t="s">
        <v>3097</v>
      </c>
      <c r="E1817" s="547" t="s">
        <v>125</v>
      </c>
      <c r="F1817" s="456">
        <v>203022</v>
      </c>
      <c r="G1817" s="457">
        <v>203022</v>
      </c>
      <c r="H1817" s="456">
        <v>0</v>
      </c>
      <c r="I1817" s="456">
        <v>0</v>
      </c>
      <c r="J1817" s="457">
        <v>0</v>
      </c>
      <c r="K1817" s="456">
        <v>0</v>
      </c>
      <c r="L1817" s="456">
        <v>0</v>
      </c>
      <c r="M1817" s="456">
        <v>0</v>
      </c>
      <c r="N1817" s="456">
        <v>0</v>
      </c>
      <c r="O1817" s="379"/>
      <c r="XFD1817" s="170"/>
    </row>
    <row r="1818" spans="2:15 16384:16384" ht="12.75" hidden="1" customHeight="1" x14ac:dyDescent="0.2">
      <c r="B1818" s="655"/>
      <c r="C1818" s="646"/>
      <c r="D1818" s="646" t="s">
        <v>3097</v>
      </c>
      <c r="E1818" s="547" t="s">
        <v>126</v>
      </c>
      <c r="F1818" s="456">
        <v>61553877</v>
      </c>
      <c r="G1818" s="457">
        <v>61553877</v>
      </c>
      <c r="H1818" s="456">
        <v>0</v>
      </c>
      <c r="I1818" s="456">
        <v>0</v>
      </c>
      <c r="J1818" s="457">
        <v>0</v>
      </c>
      <c r="K1818" s="456">
        <v>0</v>
      </c>
      <c r="L1818" s="456">
        <v>0</v>
      </c>
      <c r="M1818" s="456">
        <v>0</v>
      </c>
      <c r="N1818" s="456">
        <v>0</v>
      </c>
      <c r="O1818" s="379"/>
      <c r="XFD1818" s="170"/>
    </row>
    <row r="1819" spans="2:15 16384:16384" ht="12.75" customHeight="1" x14ac:dyDescent="0.2">
      <c r="B1819" s="655"/>
      <c r="C1819" s="646" t="s">
        <v>3469</v>
      </c>
      <c r="D1819" s="646" t="s">
        <v>3179</v>
      </c>
      <c r="E1819" s="547" t="s">
        <v>124</v>
      </c>
      <c r="F1819" s="456">
        <v>269071756</v>
      </c>
      <c r="G1819" s="457">
        <v>244886557</v>
      </c>
      <c r="H1819" s="456">
        <v>24185199</v>
      </c>
      <c r="I1819" s="456">
        <v>20730170</v>
      </c>
      <c r="J1819" s="457">
        <v>3455029</v>
      </c>
      <c r="K1819" s="456">
        <v>3455029</v>
      </c>
      <c r="L1819" s="456">
        <v>0</v>
      </c>
      <c r="M1819" s="456">
        <v>0</v>
      </c>
      <c r="N1819" s="456">
        <v>0</v>
      </c>
      <c r="O1819" s="379"/>
      <c r="XFD1819" s="170"/>
    </row>
    <row r="1820" spans="2:15 16384:16384" ht="12.75" hidden="1" customHeight="1" x14ac:dyDescent="0.2">
      <c r="B1820" s="655"/>
      <c r="C1820" s="646"/>
      <c r="D1820" s="646" t="s">
        <v>3179</v>
      </c>
      <c r="E1820" s="547" t="s">
        <v>136</v>
      </c>
      <c r="F1820" s="456">
        <v>330933647</v>
      </c>
      <c r="G1820" s="457">
        <v>330933647</v>
      </c>
      <c r="H1820" s="456">
        <v>0</v>
      </c>
      <c r="I1820" s="456">
        <v>0</v>
      </c>
      <c r="J1820" s="457">
        <v>0</v>
      </c>
      <c r="K1820" s="456">
        <v>0</v>
      </c>
      <c r="L1820" s="456">
        <v>0</v>
      </c>
      <c r="M1820" s="456">
        <v>0</v>
      </c>
      <c r="N1820" s="456">
        <v>0</v>
      </c>
      <c r="O1820" s="379"/>
      <c r="XFD1820" s="170"/>
    </row>
    <row r="1821" spans="2:15 16384:16384" ht="12.75" hidden="1" customHeight="1" x14ac:dyDescent="0.2">
      <c r="B1821" s="655"/>
      <c r="C1821" s="646"/>
      <c r="D1821" s="646" t="s">
        <v>3179</v>
      </c>
      <c r="E1821" s="547" t="s">
        <v>125</v>
      </c>
      <c r="F1821" s="456">
        <v>171996</v>
      </c>
      <c r="G1821" s="457">
        <v>171996</v>
      </c>
      <c r="H1821" s="456">
        <v>0</v>
      </c>
      <c r="I1821" s="456">
        <v>0</v>
      </c>
      <c r="J1821" s="457">
        <v>0</v>
      </c>
      <c r="K1821" s="456">
        <v>0</v>
      </c>
      <c r="L1821" s="456">
        <v>0</v>
      </c>
      <c r="M1821" s="456">
        <v>0</v>
      </c>
      <c r="N1821" s="456">
        <v>0</v>
      </c>
      <c r="O1821" s="379"/>
    </row>
    <row r="1822" spans="2:15 16384:16384" ht="12.75" customHeight="1" x14ac:dyDescent="0.2">
      <c r="B1822" s="655"/>
      <c r="C1822" s="646"/>
      <c r="D1822" s="646" t="s">
        <v>3179</v>
      </c>
      <c r="E1822" s="547" t="s">
        <v>130</v>
      </c>
      <c r="F1822" s="456">
        <v>14581252</v>
      </c>
      <c r="G1822" s="457">
        <v>11287093</v>
      </c>
      <c r="H1822" s="456">
        <v>3294159</v>
      </c>
      <c r="I1822" s="456">
        <v>2823532</v>
      </c>
      <c r="J1822" s="457">
        <v>470627</v>
      </c>
      <c r="K1822" s="456">
        <v>470588</v>
      </c>
      <c r="L1822" s="456">
        <v>39</v>
      </c>
      <c r="M1822" s="456">
        <v>0</v>
      </c>
      <c r="N1822" s="456">
        <v>0</v>
      </c>
      <c r="O1822" s="379"/>
      <c r="XFD1822" s="170"/>
    </row>
    <row r="1823" spans="2:15 16384:16384" ht="12.75" hidden="1" customHeight="1" x14ac:dyDescent="0.2">
      <c r="B1823" s="655"/>
      <c r="C1823" s="646"/>
      <c r="D1823" s="646" t="s">
        <v>3179</v>
      </c>
      <c r="E1823" s="547" t="s">
        <v>126</v>
      </c>
      <c r="F1823" s="456">
        <v>69667747</v>
      </c>
      <c r="G1823" s="457">
        <v>69667747</v>
      </c>
      <c r="H1823" s="456">
        <v>0</v>
      </c>
      <c r="I1823" s="456">
        <v>0</v>
      </c>
      <c r="J1823" s="457">
        <v>0</v>
      </c>
      <c r="K1823" s="456">
        <v>0</v>
      </c>
      <c r="L1823" s="456">
        <v>0</v>
      </c>
      <c r="M1823" s="456">
        <v>0</v>
      </c>
      <c r="N1823" s="456">
        <v>0</v>
      </c>
      <c r="O1823" s="379"/>
      <c r="XFD1823" s="170"/>
    </row>
    <row r="1824" spans="2:15 16384:16384" ht="12.75" customHeight="1" x14ac:dyDescent="0.2">
      <c r="B1824" s="655"/>
      <c r="C1824" s="646" t="s">
        <v>3477</v>
      </c>
      <c r="D1824" s="646" t="s">
        <v>3453</v>
      </c>
      <c r="E1824" s="731" t="s">
        <v>124</v>
      </c>
      <c r="F1824" s="732">
        <v>165286691</v>
      </c>
      <c r="G1824" s="733">
        <v>165005933</v>
      </c>
      <c r="H1824" s="732">
        <v>280758</v>
      </c>
      <c r="I1824" s="732">
        <v>0</v>
      </c>
      <c r="J1824" s="733">
        <v>280758</v>
      </c>
      <c r="K1824" s="732">
        <v>0</v>
      </c>
      <c r="L1824" s="732">
        <v>0</v>
      </c>
      <c r="M1824" s="732">
        <v>0</v>
      </c>
      <c r="N1824" s="732">
        <v>280758</v>
      </c>
      <c r="O1824" s="379"/>
      <c r="XFD1824" s="170"/>
    </row>
    <row r="1825" spans="1:16 16384:16384" ht="12.75" hidden="1" customHeight="1" x14ac:dyDescent="0.2">
      <c r="B1825" s="655"/>
      <c r="C1825" s="646"/>
      <c r="D1825" s="646" t="s">
        <v>3453</v>
      </c>
      <c r="E1825" s="547" t="s">
        <v>136</v>
      </c>
      <c r="F1825" s="456">
        <v>303700000</v>
      </c>
      <c r="G1825" s="457">
        <v>303700000</v>
      </c>
      <c r="H1825" s="456">
        <v>0</v>
      </c>
      <c r="I1825" s="456">
        <v>0</v>
      </c>
      <c r="J1825" s="457">
        <v>0</v>
      </c>
      <c r="K1825" s="456">
        <v>0</v>
      </c>
      <c r="L1825" s="456">
        <v>0</v>
      </c>
      <c r="M1825" s="456">
        <v>0</v>
      </c>
      <c r="N1825" s="456">
        <v>0</v>
      </c>
      <c r="O1825" s="379"/>
    </row>
    <row r="1826" spans="1:16 16384:16384" ht="12.75" customHeight="1" x14ac:dyDescent="0.2">
      <c r="B1826" s="655"/>
      <c r="C1826" s="646"/>
      <c r="D1826" s="646" t="s">
        <v>3453</v>
      </c>
      <c r="E1826" s="731" t="s">
        <v>125</v>
      </c>
      <c r="F1826" s="732">
        <v>129270</v>
      </c>
      <c r="G1826" s="733">
        <v>0</v>
      </c>
      <c r="H1826" s="732">
        <v>129270</v>
      </c>
      <c r="I1826" s="732">
        <v>0</v>
      </c>
      <c r="J1826" s="733">
        <v>129270</v>
      </c>
      <c r="K1826" s="732">
        <v>0</v>
      </c>
      <c r="L1826" s="732">
        <v>0</v>
      </c>
      <c r="M1826" s="732">
        <v>0</v>
      </c>
      <c r="N1826" s="732">
        <v>129270</v>
      </c>
      <c r="O1826" s="379"/>
      <c r="XFD1826" s="170"/>
    </row>
    <row r="1827" spans="1:16 16384:16384" ht="12.75" customHeight="1" x14ac:dyDescent="0.2">
      <c r="B1827" s="655"/>
      <c r="C1827" s="646"/>
      <c r="D1827" s="646" t="s">
        <v>3453</v>
      </c>
      <c r="E1827" s="731" t="s">
        <v>130</v>
      </c>
      <c r="F1827" s="732">
        <v>1159736</v>
      </c>
      <c r="G1827" s="733">
        <v>1054115</v>
      </c>
      <c r="H1827" s="732">
        <v>105621</v>
      </c>
      <c r="I1827" s="732">
        <v>0</v>
      </c>
      <c r="J1827" s="733">
        <v>105621</v>
      </c>
      <c r="K1827" s="732">
        <v>0</v>
      </c>
      <c r="L1827" s="732">
        <v>0</v>
      </c>
      <c r="M1827" s="732">
        <v>0</v>
      </c>
      <c r="N1827" s="732">
        <v>105621</v>
      </c>
      <c r="O1827" s="379"/>
      <c r="XFD1827" s="170"/>
    </row>
    <row r="1828" spans="1:16 16384:16384" ht="12.75" hidden="1" customHeight="1" x14ac:dyDescent="0.2">
      <c r="B1828" s="655"/>
      <c r="C1828" s="646" t="s">
        <v>3470</v>
      </c>
      <c r="D1828" s="646" t="s">
        <v>3437</v>
      </c>
      <c r="E1828" s="547" t="s">
        <v>124</v>
      </c>
      <c r="F1828" s="456">
        <v>215625840</v>
      </c>
      <c r="G1828" s="457">
        <v>215625840</v>
      </c>
      <c r="H1828" s="456">
        <v>0</v>
      </c>
      <c r="I1828" s="456">
        <v>0</v>
      </c>
      <c r="J1828" s="457">
        <v>0</v>
      </c>
      <c r="K1828" s="456">
        <v>0</v>
      </c>
      <c r="L1828" s="456">
        <v>0</v>
      </c>
      <c r="M1828" s="456">
        <v>0</v>
      </c>
      <c r="N1828" s="456">
        <v>0</v>
      </c>
      <c r="O1828" s="379"/>
      <c r="XFD1828" s="170"/>
    </row>
    <row r="1829" spans="1:16 16384:16384" ht="12.75" hidden="1" customHeight="1" x14ac:dyDescent="0.2">
      <c r="B1829" s="655"/>
      <c r="C1829" s="646"/>
      <c r="D1829" s="646" t="s">
        <v>3437</v>
      </c>
      <c r="E1829" s="547" t="s">
        <v>136</v>
      </c>
      <c r="F1829" s="456">
        <v>400447989</v>
      </c>
      <c r="G1829" s="457">
        <v>400447989</v>
      </c>
      <c r="H1829" s="456">
        <v>0</v>
      </c>
      <c r="I1829" s="456">
        <v>0</v>
      </c>
      <c r="J1829" s="457">
        <v>0</v>
      </c>
      <c r="K1829" s="456">
        <v>0</v>
      </c>
      <c r="L1829" s="456">
        <v>0</v>
      </c>
      <c r="M1829" s="456">
        <v>0</v>
      </c>
      <c r="N1829" s="456">
        <v>0</v>
      </c>
      <c r="O1829" s="379"/>
      <c r="XFD1829" s="170"/>
    </row>
    <row r="1830" spans="1:16 16384:16384" ht="12.75" customHeight="1" x14ac:dyDescent="0.2">
      <c r="B1830" s="655"/>
      <c r="C1830" s="646"/>
      <c r="D1830" s="646" t="s">
        <v>3437</v>
      </c>
      <c r="E1830" s="731" t="s">
        <v>125</v>
      </c>
      <c r="F1830" s="732">
        <v>139403</v>
      </c>
      <c r="G1830" s="733">
        <v>0</v>
      </c>
      <c r="H1830" s="732">
        <v>139403</v>
      </c>
      <c r="I1830" s="732">
        <v>0</v>
      </c>
      <c r="J1830" s="733">
        <v>139403</v>
      </c>
      <c r="K1830" s="732">
        <v>0</v>
      </c>
      <c r="L1830" s="732">
        <v>0</v>
      </c>
      <c r="M1830" s="732">
        <v>0</v>
      </c>
      <c r="N1830" s="732">
        <v>139403</v>
      </c>
      <c r="O1830" s="379"/>
      <c r="XFD1830" s="170"/>
    </row>
    <row r="1831" spans="1:16 16384:16384" ht="12.75" hidden="1" customHeight="1" x14ac:dyDescent="0.2">
      <c r="B1831" s="655"/>
      <c r="C1831" s="646"/>
      <c r="D1831" s="646" t="s">
        <v>3437</v>
      </c>
      <c r="E1831" s="547" t="s">
        <v>130</v>
      </c>
      <c r="F1831" s="456">
        <v>3022212</v>
      </c>
      <c r="G1831" s="457">
        <v>3022212</v>
      </c>
      <c r="H1831" s="456">
        <v>0</v>
      </c>
      <c r="I1831" s="456">
        <v>0</v>
      </c>
      <c r="J1831" s="457">
        <v>0</v>
      </c>
      <c r="K1831" s="456">
        <v>0</v>
      </c>
      <c r="L1831" s="456">
        <v>0</v>
      </c>
      <c r="M1831" s="456">
        <v>0</v>
      </c>
      <c r="N1831" s="456">
        <v>0</v>
      </c>
      <c r="O1831" s="379"/>
      <c r="XFD1831" s="170"/>
    </row>
    <row r="1832" spans="1:16 16384:16384" ht="12.75" hidden="1" customHeight="1" x14ac:dyDescent="0.2">
      <c r="B1832" s="655"/>
      <c r="C1832" s="611" t="s">
        <v>3455</v>
      </c>
      <c r="D1832" s="611" t="s">
        <v>3456</v>
      </c>
      <c r="E1832" s="547" t="s">
        <v>124</v>
      </c>
      <c r="F1832" s="456">
        <v>25000000</v>
      </c>
      <c r="G1832" s="457">
        <v>25000000</v>
      </c>
      <c r="H1832" s="456">
        <v>0</v>
      </c>
      <c r="I1832" s="456">
        <v>0</v>
      </c>
      <c r="J1832" s="457">
        <v>0</v>
      </c>
      <c r="K1832" s="456">
        <v>0</v>
      </c>
      <c r="L1832" s="456">
        <v>0</v>
      </c>
      <c r="M1832" s="456">
        <v>0</v>
      </c>
      <c r="N1832" s="456">
        <v>0</v>
      </c>
      <c r="O1832" s="379"/>
      <c r="XFD1832" s="170"/>
    </row>
    <row r="1833" spans="1:16 16384:16384" ht="12.75" hidden="1" customHeight="1" x14ac:dyDescent="0.2">
      <c r="B1833" s="655"/>
      <c r="C1833" s="611" t="s">
        <v>3500</v>
      </c>
      <c r="D1833" s="611" t="s">
        <v>2975</v>
      </c>
      <c r="E1833" s="547" t="s">
        <v>124</v>
      </c>
      <c r="F1833" s="456">
        <v>4500000</v>
      </c>
      <c r="G1833" s="457">
        <v>4500000</v>
      </c>
      <c r="H1833" s="456">
        <v>0</v>
      </c>
      <c r="I1833" s="456">
        <v>0</v>
      </c>
      <c r="J1833" s="457">
        <v>0</v>
      </c>
      <c r="K1833" s="456">
        <v>0</v>
      </c>
      <c r="L1833" s="456">
        <v>0</v>
      </c>
      <c r="M1833" s="456">
        <v>0</v>
      </c>
      <c r="N1833" s="456">
        <v>0</v>
      </c>
      <c r="O1833" s="379"/>
      <c r="XFD1833" s="170"/>
    </row>
    <row r="1834" spans="1:16 16384:16384" ht="12.75" hidden="1" customHeight="1" x14ac:dyDescent="0.2">
      <c r="B1834" s="655"/>
      <c r="C1834" s="611" t="s">
        <v>3497</v>
      </c>
      <c r="D1834" s="611" t="s">
        <v>3456</v>
      </c>
      <c r="E1834" s="547" t="s">
        <v>124</v>
      </c>
      <c r="F1834" s="456">
        <v>5500000</v>
      </c>
      <c r="G1834" s="457">
        <v>5500000</v>
      </c>
      <c r="H1834" s="456">
        <v>0</v>
      </c>
      <c r="I1834" s="456">
        <v>0</v>
      </c>
      <c r="J1834" s="457">
        <v>0</v>
      </c>
      <c r="K1834" s="456">
        <v>0</v>
      </c>
      <c r="L1834" s="456">
        <v>0</v>
      </c>
      <c r="M1834" s="456">
        <v>0</v>
      </c>
      <c r="N1834" s="456">
        <v>0</v>
      </c>
      <c r="O1834" s="379"/>
      <c r="XFD1834" s="170"/>
    </row>
    <row r="1835" spans="1:16 16384:16384" ht="12.75" hidden="1" customHeight="1" x14ac:dyDescent="0.2">
      <c r="B1835" s="655"/>
      <c r="C1835" s="611" t="s">
        <v>3501</v>
      </c>
      <c r="D1835" s="611" t="s">
        <v>2975</v>
      </c>
      <c r="E1835" s="547" t="s">
        <v>124</v>
      </c>
      <c r="F1835" s="456">
        <v>7000000</v>
      </c>
      <c r="G1835" s="457">
        <v>7000000</v>
      </c>
      <c r="H1835" s="456">
        <v>0</v>
      </c>
      <c r="I1835" s="456">
        <v>0</v>
      </c>
      <c r="J1835" s="457">
        <v>0</v>
      </c>
      <c r="K1835" s="456">
        <v>0</v>
      </c>
      <c r="L1835" s="456">
        <v>0</v>
      </c>
      <c r="M1835" s="456">
        <v>0</v>
      </c>
      <c r="N1835" s="456">
        <v>0</v>
      </c>
      <c r="O1835" s="379"/>
      <c r="XFD1835" s="170"/>
    </row>
    <row r="1836" spans="1:16 16384:16384" ht="12.75" hidden="1" customHeight="1" x14ac:dyDescent="0.2">
      <c r="B1836" s="655"/>
      <c r="C1836" s="611" t="s">
        <v>3492</v>
      </c>
      <c r="D1836" s="611" t="s">
        <v>3464</v>
      </c>
      <c r="E1836" s="547" t="s">
        <v>124</v>
      </c>
      <c r="F1836" s="456">
        <v>7500000</v>
      </c>
      <c r="G1836" s="457">
        <v>7500000</v>
      </c>
      <c r="H1836" s="456">
        <v>0</v>
      </c>
      <c r="I1836" s="456">
        <v>0</v>
      </c>
      <c r="J1836" s="457">
        <v>0</v>
      </c>
      <c r="K1836" s="456">
        <v>0</v>
      </c>
      <c r="L1836" s="456">
        <v>0</v>
      </c>
      <c r="M1836" s="456">
        <v>0</v>
      </c>
      <c r="N1836" s="456">
        <v>0</v>
      </c>
      <c r="O1836" s="379"/>
      <c r="XFD1836" s="170"/>
    </row>
    <row r="1837" spans="1:16 16384:16384" s="170" customFormat="1" x14ac:dyDescent="0.2">
      <c r="A1837" s="183"/>
      <c r="B1837" s="468"/>
      <c r="C1837" s="469">
        <v>133</v>
      </c>
      <c r="D1837" s="470"/>
      <c r="E1837" s="471"/>
      <c r="F1837" s="472">
        <v>70888508099</v>
      </c>
      <c r="G1837" s="472">
        <v>68319527033</v>
      </c>
      <c r="H1837" s="472">
        <v>2568981066</v>
      </c>
      <c r="I1837" s="472">
        <v>2431454846</v>
      </c>
      <c r="J1837" s="472">
        <v>137526220</v>
      </c>
      <c r="K1837" s="472">
        <v>133085617</v>
      </c>
      <c r="L1837" s="472">
        <v>39</v>
      </c>
      <c r="M1837" s="472">
        <v>0</v>
      </c>
      <c r="N1837" s="472">
        <v>4440564</v>
      </c>
      <c r="O1837" s="458"/>
      <c r="P1837" s="459"/>
    </row>
    <row r="1838" spans="1:16 16384:16384" s="170" customFormat="1" hidden="1" x14ac:dyDescent="0.2">
      <c r="A1838" s="183"/>
      <c r="B1838" s="652" t="s">
        <v>60</v>
      </c>
      <c r="C1838" s="611" t="s">
        <v>737</v>
      </c>
      <c r="D1838" s="611" t="s">
        <v>738</v>
      </c>
      <c r="E1838" s="547" t="s">
        <v>124</v>
      </c>
      <c r="F1838" s="456">
        <v>301477516</v>
      </c>
      <c r="G1838" s="457">
        <v>301477516</v>
      </c>
      <c r="H1838" s="456">
        <v>0</v>
      </c>
      <c r="I1838" s="456">
        <v>0</v>
      </c>
      <c r="J1838" s="457">
        <v>0</v>
      </c>
      <c r="K1838" s="456">
        <v>0</v>
      </c>
      <c r="L1838" s="456">
        <v>0</v>
      </c>
      <c r="M1838" s="456">
        <v>0</v>
      </c>
      <c r="N1838" s="456">
        <v>0</v>
      </c>
      <c r="O1838" s="295"/>
      <c r="P1838" s="589"/>
    </row>
    <row r="1839" spans="1:16 16384:16384" s="170" customFormat="1" hidden="1" x14ac:dyDescent="0.2">
      <c r="A1839" s="183"/>
      <c r="B1839" s="653"/>
      <c r="C1839" s="638" t="s">
        <v>739</v>
      </c>
      <c r="D1839" s="611" t="s">
        <v>738</v>
      </c>
      <c r="E1839" s="547" t="s">
        <v>124</v>
      </c>
      <c r="F1839" s="456">
        <v>308561183</v>
      </c>
      <c r="G1839" s="457">
        <v>308561183</v>
      </c>
      <c r="H1839" s="456">
        <v>0</v>
      </c>
      <c r="I1839" s="456">
        <v>0</v>
      </c>
      <c r="J1839" s="457">
        <v>0</v>
      </c>
      <c r="K1839" s="456">
        <v>0</v>
      </c>
      <c r="L1839" s="456">
        <v>0</v>
      </c>
      <c r="M1839" s="456">
        <v>0</v>
      </c>
      <c r="N1839" s="456">
        <v>0</v>
      </c>
      <c r="O1839" s="295"/>
      <c r="P1839" s="589"/>
    </row>
    <row r="1840" spans="1:16 16384:16384" s="170" customFormat="1" x14ac:dyDescent="0.2">
      <c r="A1840" s="183"/>
      <c r="B1840" s="653"/>
      <c r="C1840" s="639"/>
      <c r="D1840" s="611" t="s">
        <v>738</v>
      </c>
      <c r="E1840" s="547" t="s">
        <v>183</v>
      </c>
      <c r="F1840" s="456">
        <v>2552000</v>
      </c>
      <c r="G1840" s="457">
        <v>0</v>
      </c>
      <c r="H1840" s="456">
        <v>2552000</v>
      </c>
      <c r="I1840" s="456">
        <v>2552000</v>
      </c>
      <c r="J1840" s="457">
        <v>0</v>
      </c>
      <c r="K1840" s="456">
        <v>0</v>
      </c>
      <c r="L1840" s="456">
        <v>0</v>
      </c>
      <c r="M1840" s="456">
        <v>0</v>
      </c>
      <c r="N1840" s="456">
        <v>0</v>
      </c>
      <c r="O1840" s="295"/>
      <c r="P1840" s="589"/>
    </row>
    <row r="1841" spans="1:16" s="170" customFormat="1" hidden="1" x14ac:dyDescent="0.2">
      <c r="A1841" s="183"/>
      <c r="B1841" s="653"/>
      <c r="C1841" s="611" t="s">
        <v>740</v>
      </c>
      <c r="D1841" s="611" t="s">
        <v>738</v>
      </c>
      <c r="E1841" s="547" t="s">
        <v>124</v>
      </c>
      <c r="F1841" s="456">
        <v>268926377</v>
      </c>
      <c r="G1841" s="457">
        <v>268926377</v>
      </c>
      <c r="H1841" s="456">
        <v>0</v>
      </c>
      <c r="I1841" s="456">
        <v>0</v>
      </c>
      <c r="J1841" s="457">
        <v>0</v>
      </c>
      <c r="K1841" s="456">
        <v>0</v>
      </c>
      <c r="L1841" s="456">
        <v>0</v>
      </c>
      <c r="M1841" s="456">
        <v>0</v>
      </c>
      <c r="N1841" s="456">
        <v>0</v>
      </c>
      <c r="O1841" s="295"/>
      <c r="P1841" s="589"/>
    </row>
    <row r="1842" spans="1:16" s="170" customFormat="1" hidden="1" x14ac:dyDescent="0.2">
      <c r="A1842" s="183"/>
      <c r="B1842" s="653"/>
      <c r="C1842" s="611" t="s">
        <v>741</v>
      </c>
      <c r="D1842" s="611" t="s">
        <v>738</v>
      </c>
      <c r="E1842" s="547" t="s">
        <v>124</v>
      </c>
      <c r="F1842" s="456">
        <v>236375238</v>
      </c>
      <c r="G1842" s="457">
        <v>236375238</v>
      </c>
      <c r="H1842" s="456">
        <v>0</v>
      </c>
      <c r="I1842" s="456">
        <v>0</v>
      </c>
      <c r="J1842" s="457">
        <v>0</v>
      </c>
      <c r="K1842" s="456">
        <v>0</v>
      </c>
      <c r="L1842" s="456">
        <v>0</v>
      </c>
      <c r="M1842" s="456">
        <v>0</v>
      </c>
      <c r="N1842" s="456">
        <v>0</v>
      </c>
      <c r="O1842" s="295"/>
      <c r="P1842" s="589"/>
    </row>
    <row r="1843" spans="1:16" s="170" customFormat="1" hidden="1" x14ac:dyDescent="0.2">
      <c r="A1843" s="183"/>
      <c r="B1843" s="653"/>
      <c r="C1843" s="611" t="s">
        <v>742</v>
      </c>
      <c r="D1843" s="611" t="s">
        <v>738</v>
      </c>
      <c r="E1843" s="547" t="s">
        <v>124</v>
      </c>
      <c r="F1843" s="456">
        <v>247284865</v>
      </c>
      <c r="G1843" s="457">
        <v>247284865</v>
      </c>
      <c r="H1843" s="456">
        <v>0</v>
      </c>
      <c r="I1843" s="456">
        <v>0</v>
      </c>
      <c r="J1843" s="457">
        <v>0</v>
      </c>
      <c r="K1843" s="456">
        <v>0</v>
      </c>
      <c r="L1843" s="456">
        <v>0</v>
      </c>
      <c r="M1843" s="456">
        <v>0</v>
      </c>
      <c r="N1843" s="456">
        <v>0</v>
      </c>
      <c r="O1843" s="295"/>
      <c r="P1843" s="589"/>
    </row>
    <row r="1844" spans="1:16" s="170" customFormat="1" hidden="1" x14ac:dyDescent="0.2">
      <c r="A1844" s="183"/>
      <c r="B1844" s="653"/>
      <c r="C1844" s="611" t="s">
        <v>743</v>
      </c>
      <c r="D1844" s="611" t="s">
        <v>738</v>
      </c>
      <c r="E1844" s="547" t="s">
        <v>124</v>
      </c>
      <c r="F1844" s="456">
        <v>234845633</v>
      </c>
      <c r="G1844" s="457">
        <v>234845633</v>
      </c>
      <c r="H1844" s="456">
        <v>0</v>
      </c>
      <c r="I1844" s="456">
        <v>0</v>
      </c>
      <c r="J1844" s="457">
        <v>0</v>
      </c>
      <c r="K1844" s="456">
        <v>0</v>
      </c>
      <c r="L1844" s="456">
        <v>0</v>
      </c>
      <c r="M1844" s="456">
        <v>0</v>
      </c>
      <c r="N1844" s="456">
        <v>0</v>
      </c>
      <c r="O1844" s="295"/>
      <c r="P1844" s="589"/>
    </row>
    <row r="1845" spans="1:16" s="170" customFormat="1" hidden="1" x14ac:dyDescent="0.2">
      <c r="A1845" s="183"/>
      <c r="B1845" s="653"/>
      <c r="C1845" s="611" t="s">
        <v>744</v>
      </c>
      <c r="D1845" s="611" t="s">
        <v>738</v>
      </c>
      <c r="E1845" s="547" t="s">
        <v>124</v>
      </c>
      <c r="F1845" s="456">
        <v>321038039</v>
      </c>
      <c r="G1845" s="457">
        <v>321038039</v>
      </c>
      <c r="H1845" s="456">
        <v>0</v>
      </c>
      <c r="I1845" s="456">
        <v>0</v>
      </c>
      <c r="J1845" s="457">
        <v>0</v>
      </c>
      <c r="K1845" s="456">
        <v>0</v>
      </c>
      <c r="L1845" s="456">
        <v>0</v>
      </c>
      <c r="M1845" s="456">
        <v>0</v>
      </c>
      <c r="N1845" s="456">
        <v>0</v>
      </c>
      <c r="O1845" s="295"/>
      <c r="P1845" s="589"/>
    </row>
    <row r="1846" spans="1:16" s="170" customFormat="1" x14ac:dyDescent="0.2">
      <c r="A1846" s="183"/>
      <c r="B1846" s="468"/>
      <c r="C1846" s="469">
        <v>7</v>
      </c>
      <c r="D1846" s="470"/>
      <c r="E1846" s="471"/>
      <c r="F1846" s="472">
        <v>1921060851</v>
      </c>
      <c r="G1846" s="472">
        <v>1918508851</v>
      </c>
      <c r="H1846" s="472">
        <v>2552000</v>
      </c>
      <c r="I1846" s="472">
        <v>2552000</v>
      </c>
      <c r="J1846" s="472">
        <v>0</v>
      </c>
      <c r="K1846" s="472">
        <v>0</v>
      </c>
      <c r="L1846" s="472">
        <v>0</v>
      </c>
      <c r="M1846" s="472">
        <v>0</v>
      </c>
      <c r="N1846" s="472">
        <v>0</v>
      </c>
      <c r="O1846" s="295"/>
      <c r="P1846" s="589"/>
    </row>
    <row r="1847" spans="1:16" ht="13.5" thickBot="1" x14ac:dyDescent="0.25">
      <c r="B1847" s="473"/>
      <c r="C1847" s="474">
        <v>474</v>
      </c>
      <c r="D1847" s="475" t="s">
        <v>745</v>
      </c>
      <c r="E1847" s="476"/>
      <c r="F1847" s="477">
        <v>229666040757</v>
      </c>
      <c r="G1847" s="477">
        <v>226391317266</v>
      </c>
      <c r="H1847" s="477">
        <v>3274723491</v>
      </c>
      <c r="I1847" s="477">
        <v>2878949133</v>
      </c>
      <c r="J1847" s="477">
        <v>395774358</v>
      </c>
      <c r="K1847" s="477">
        <v>138585617</v>
      </c>
      <c r="L1847" s="477">
        <v>7030606</v>
      </c>
      <c r="M1847" s="477">
        <v>115994748</v>
      </c>
      <c r="N1847" s="477">
        <v>134163387</v>
      </c>
    </row>
    <row r="1848" spans="1:16" hidden="1" x14ac:dyDescent="0.2">
      <c r="B1848" s="461"/>
      <c r="C1848" s="461"/>
      <c r="D1848" s="462"/>
      <c r="E1848" s="379"/>
      <c r="F1848" s="462">
        <v>0</v>
      </c>
      <c r="G1848" s="463"/>
      <c r="H1848" s="462">
        <v>0</v>
      </c>
      <c r="I1848" s="462">
        <v>0</v>
      </c>
      <c r="J1848" s="464">
        <v>0.1208573362263153</v>
      </c>
      <c r="K1848" s="462">
        <v>0</v>
      </c>
      <c r="L1848" s="462">
        <v>0</v>
      </c>
      <c r="M1848" s="462">
        <v>0</v>
      </c>
      <c r="N1848" s="462">
        <v>0</v>
      </c>
    </row>
    <row r="1849" spans="1:16" x14ac:dyDescent="0.2">
      <c r="B1849" s="379"/>
      <c r="C1849" s="463"/>
      <c r="D1849" s="379"/>
      <c r="E1849" s="379"/>
      <c r="F1849" s="379"/>
      <c r="G1849" s="379"/>
      <c r="H1849" s="379"/>
      <c r="I1849" s="379"/>
      <c r="J1849" s="379"/>
      <c r="K1849" s="463"/>
      <c r="L1849" s="379"/>
      <c r="M1849" s="379"/>
      <c r="N1849" s="379"/>
    </row>
    <row r="1850" spans="1:16" x14ac:dyDescent="0.2">
      <c r="A1850" s="372"/>
      <c r="B1850" s="379"/>
      <c r="C1850" s="463"/>
      <c r="D1850" s="379"/>
      <c r="E1850" s="379"/>
      <c r="F1850" s="379"/>
      <c r="G1850" s="379"/>
      <c r="H1850" s="379"/>
      <c r="I1850" s="379"/>
      <c r="J1850" s="379"/>
      <c r="K1850" s="463"/>
      <c r="L1850" s="379"/>
      <c r="M1850" s="379"/>
      <c r="N1850" s="379"/>
    </row>
  </sheetData>
  <autoFilter ref="B5:N1848" xr:uid="{00000000-0009-0000-0000-000002000000}">
    <filterColumn colId="6">
      <filters>
        <filter val="1"/>
        <filter val="1,137,600"/>
        <filter val="1,316,000"/>
        <filter val="1,348,598"/>
        <filter val="1,368,000"/>
        <filter val="1,430,900"/>
        <filter val="1,500,000"/>
        <filter val="1,745,250"/>
        <filter val="1,819,587"/>
        <filter val="1,945,471"/>
        <filter val="1,969,927"/>
        <filter val="100,000,000"/>
        <filter val="100,151,856"/>
        <filter val="104,966"/>
        <filter val="105,621"/>
        <filter val="110,462"/>
        <filter val="119,292"/>
        <filter val="122,717"/>
        <filter val="123,266"/>
        <filter val="126,952"/>
        <filter val="128,939"/>
        <filter val="129,270"/>
        <filter val="129,667"/>
        <filter val="130,528"/>
        <filter val="130,704"/>
        <filter val="138,277"/>
        <filter val="138,571"/>
        <filter val="139,403"/>
        <filter val="140,528"/>
        <filter val="143,485"/>
        <filter val="144,237"/>
        <filter val="145,099,226"/>
        <filter val="145,296"/>
        <filter val="146,025"/>
        <filter val="146,886"/>
        <filter val="147,017"/>
        <filter val="147,747"/>
        <filter val="148,740"/>
        <filter val="152,891"/>
        <filter val="154,809"/>
        <filter val="179,868"/>
        <filter val="183,477"/>
        <filter val="183,893"/>
        <filter val="185,242"/>
        <filter val="185,347"/>
        <filter val="185,951"/>
        <filter val="187,016"/>
        <filter val="19,426,065"/>
        <filter val="192,651"/>
        <filter val="194,865"/>
        <filter val="196,074"/>
        <filter val="197,996"/>
        <filter val="2,027,610"/>
        <filter val="2,100,000"/>
        <filter val="2,104,419"/>
        <filter val="2,253,723"/>
        <filter val="2,313,633"/>
        <filter val="2,552,000"/>
        <filter val="2,568,981,066"/>
        <filter val="2,584,593"/>
        <filter val="2,597,035"/>
        <filter val="2,861,338"/>
        <filter val="205,016"/>
        <filter val="210,197"/>
        <filter val="215,709"/>
        <filter val="224,302"/>
        <filter val="24,185,199"/>
        <filter val="252,102"/>
        <filter val="280,758"/>
        <filter val="283,286"/>
        <filter val="283,308"/>
        <filter val="283,647"/>
        <filter val="285,137"/>
        <filter val="289,206"/>
        <filter val="3,247,400"/>
        <filter val="3,274,723,491"/>
        <filter val="3,294,159"/>
        <filter val="3,472,000"/>
        <filter val="3,741,513"/>
        <filter val="3,973,200"/>
        <filter val="3,985,802"/>
        <filter val="335,614"/>
        <filter val="338,555"/>
        <filter val="341,927,224"/>
        <filter val="350,926,331"/>
        <filter val="353,696"/>
        <filter val="36,299,990"/>
        <filter val="36,360,000"/>
        <filter val="367,020"/>
        <filter val="371,960"/>
        <filter val="372,328"/>
        <filter val="374,893,778"/>
        <filter val="397,795,784"/>
        <filter val="4,305,551"/>
        <filter val="4,309,440"/>
        <filter val="4,731,692"/>
        <filter val="419,866,762"/>
        <filter val="420"/>
        <filter val="440,574,098"/>
        <filter val="45,046,398"/>
        <filter val="496"/>
        <filter val="5,497,558"/>
        <filter val="516"/>
        <filter val="52,204,216"/>
        <filter val="54,263,461"/>
        <filter val="54,891,401"/>
        <filter val="55"/>
        <filter val="56,472"/>
        <filter val="58,900"/>
        <filter val="584,926"/>
        <filter val="61,307,903"/>
        <filter val="62,928"/>
        <filter val="647,464,370"/>
        <filter val="661"/>
        <filter val="73,160"/>
        <filter val="758,713"/>
        <filter val="76,373"/>
        <filter val="81,409"/>
        <filter val="91,689,741"/>
        <filter val="93,730,567"/>
      </filters>
    </filterColumn>
  </autoFilter>
  <sortState xmlns:xlrd2="http://schemas.microsoft.com/office/spreadsheetml/2017/richdata2" ref="C750:N757">
    <sortCondition ref="C750:C757"/>
    <sortCondition ref="E750:E757"/>
  </sortState>
  <mergeCells count="9125">
    <mergeCell ref="C724:C727"/>
    <mergeCell ref="C728:C733"/>
    <mergeCell ref="C760:C763"/>
    <mergeCell ref="C510:C514"/>
    <mergeCell ref="C69:C73"/>
    <mergeCell ref="D69:D73"/>
    <mergeCell ref="C76:C79"/>
    <mergeCell ref="D76:D79"/>
    <mergeCell ref="C80:C84"/>
    <mergeCell ref="D80:D84"/>
    <mergeCell ref="C738:C741"/>
    <mergeCell ref="C742:C744"/>
    <mergeCell ref="C745:C748"/>
    <mergeCell ref="C867:C871"/>
    <mergeCell ref="C600:C604"/>
    <mergeCell ref="C605:C608"/>
    <mergeCell ref="C609:C612"/>
    <mergeCell ref="C613:C615"/>
    <mergeCell ref="C616:C619"/>
    <mergeCell ref="C814:C817"/>
    <mergeCell ref="C764:C767"/>
    <mergeCell ref="C768:C772"/>
    <mergeCell ref="C773:C775"/>
    <mergeCell ref="C818:C821"/>
    <mergeCell ref="C822:C824"/>
    <mergeCell ref="C833:C837"/>
    <mergeCell ref="C754:C755"/>
    <mergeCell ref="C756:C759"/>
    <mergeCell ref="C838:C841"/>
    <mergeCell ref="C776:C778"/>
    <mergeCell ref="C573:C577"/>
    <mergeCell ref="C578:C580"/>
    <mergeCell ref="AF500:AF504"/>
    <mergeCell ref="D20:D24"/>
    <mergeCell ref="D34:D38"/>
    <mergeCell ref="V500:V504"/>
    <mergeCell ref="D52:D55"/>
    <mergeCell ref="C56:C59"/>
    <mergeCell ref="D56:D59"/>
    <mergeCell ref="C60:C64"/>
    <mergeCell ref="D60:D64"/>
    <mergeCell ref="C65:C68"/>
    <mergeCell ref="D65:D68"/>
    <mergeCell ref="D2:K2"/>
    <mergeCell ref="D3:K3"/>
    <mergeCell ref="C6:C8"/>
    <mergeCell ref="C25:C29"/>
    <mergeCell ref="D25:D29"/>
    <mergeCell ref="C30:C33"/>
    <mergeCell ref="D30:D33"/>
    <mergeCell ref="C34:C38"/>
    <mergeCell ref="D6:D8"/>
    <mergeCell ref="C9:C14"/>
    <mergeCell ref="D9:D14"/>
    <mergeCell ref="C15:C19"/>
    <mergeCell ref="D15:D19"/>
    <mergeCell ref="C20:C24"/>
    <mergeCell ref="C39:C43"/>
    <mergeCell ref="D39:D43"/>
    <mergeCell ref="C44:C47"/>
    <mergeCell ref="D44:D47"/>
    <mergeCell ref="C48:C51"/>
    <mergeCell ref="D48:D51"/>
    <mergeCell ref="C52:C55"/>
    <mergeCell ref="W500:W504"/>
    <mergeCell ref="X500:X504"/>
    <mergeCell ref="Y500:Y504"/>
    <mergeCell ref="Z500:Z504"/>
    <mergeCell ref="AA500:AA504"/>
    <mergeCell ref="AB500:AB504"/>
    <mergeCell ref="AC500:AC504"/>
    <mergeCell ref="AD500:AD504"/>
    <mergeCell ref="AE500:AE504"/>
    <mergeCell ref="O500:O504"/>
    <mergeCell ref="P500:P504"/>
    <mergeCell ref="Q500:Q504"/>
    <mergeCell ref="R500:R504"/>
    <mergeCell ref="S500:S504"/>
    <mergeCell ref="T500:T504"/>
    <mergeCell ref="U500:U504"/>
    <mergeCell ref="C130:C133"/>
    <mergeCell ref="D130:D133"/>
    <mergeCell ref="C134:C139"/>
    <mergeCell ref="D134:D139"/>
    <mergeCell ref="C140:C143"/>
    <mergeCell ref="D140:D143"/>
    <mergeCell ref="C144:C146"/>
    <mergeCell ref="D144:D146"/>
    <mergeCell ref="C147:C151"/>
    <mergeCell ref="D147:D151"/>
    <mergeCell ref="C152:C153"/>
    <mergeCell ref="D152:D153"/>
    <mergeCell ref="A500:A504"/>
    <mergeCell ref="B487:B934"/>
    <mergeCell ref="C930:C931"/>
    <mergeCell ref="D930:D931"/>
    <mergeCell ref="C781:C783"/>
    <mergeCell ref="C784:C785"/>
    <mergeCell ref="C786:C789"/>
    <mergeCell ref="D848:D851"/>
    <mergeCell ref="C852:C856"/>
    <mergeCell ref="D852:D856"/>
    <mergeCell ref="D872:D876"/>
    <mergeCell ref="C877:C879"/>
    <mergeCell ref="D877:D879"/>
    <mergeCell ref="C842:C844"/>
    <mergeCell ref="D842:D844"/>
    <mergeCell ref="C845:C847"/>
    <mergeCell ref="AO500:AO504"/>
    <mergeCell ref="C515:C519"/>
    <mergeCell ref="C534:C537"/>
    <mergeCell ref="C538:C541"/>
    <mergeCell ref="C542:C546"/>
    <mergeCell ref="C547:C550"/>
    <mergeCell ref="C551:C554"/>
    <mergeCell ref="C526:C529"/>
    <mergeCell ref="C530:C533"/>
    <mergeCell ref="C520:C525"/>
    <mergeCell ref="D487:D489"/>
    <mergeCell ref="C487:C489"/>
    <mergeCell ref="D502:D504"/>
    <mergeCell ref="C505:C509"/>
    <mergeCell ref="D505:D509"/>
    <mergeCell ref="C502:C504"/>
    <mergeCell ref="AP500:AP504"/>
    <mergeCell ref="AQ500:AQ504"/>
    <mergeCell ref="AR500:AR504"/>
    <mergeCell ref="AS500:AS504"/>
    <mergeCell ref="AT500:AT504"/>
    <mergeCell ref="AU500:AU504"/>
    <mergeCell ref="AV500:AV504"/>
    <mergeCell ref="AW500:AW504"/>
    <mergeCell ref="AG500:AG504"/>
    <mergeCell ref="AH500:AH504"/>
    <mergeCell ref="AI500:AI504"/>
    <mergeCell ref="AJ500:AJ504"/>
    <mergeCell ref="AK500:AK504"/>
    <mergeCell ref="AL500:AL504"/>
    <mergeCell ref="AM500:AM504"/>
    <mergeCell ref="AN500:AN504"/>
    <mergeCell ref="BG500:BG504"/>
    <mergeCell ref="BH500:BH504"/>
    <mergeCell ref="BI500:BI504"/>
    <mergeCell ref="BJ500:BJ504"/>
    <mergeCell ref="BK500:BK504"/>
    <mergeCell ref="BL500:BL504"/>
    <mergeCell ref="BM500:BM504"/>
    <mergeCell ref="BN500:BN504"/>
    <mergeCell ref="BO500:BO504"/>
    <mergeCell ref="AX500:AX504"/>
    <mergeCell ref="AY500:AY504"/>
    <mergeCell ref="AZ500:AZ504"/>
    <mergeCell ref="BA500:BA504"/>
    <mergeCell ref="BB500:BB504"/>
    <mergeCell ref="BC500:BC504"/>
    <mergeCell ref="BD500:BD504"/>
    <mergeCell ref="BE500:BE504"/>
    <mergeCell ref="BF500:BF504"/>
    <mergeCell ref="BY500:BY504"/>
    <mergeCell ref="BZ500:BZ504"/>
    <mergeCell ref="CA500:CA504"/>
    <mergeCell ref="CB500:CB504"/>
    <mergeCell ref="CC500:CC504"/>
    <mergeCell ref="CD500:CD504"/>
    <mergeCell ref="CE500:CE504"/>
    <mergeCell ref="CF500:CF504"/>
    <mergeCell ref="CG500:CG504"/>
    <mergeCell ref="BP500:BP504"/>
    <mergeCell ref="BQ500:BQ504"/>
    <mergeCell ref="BR500:BR504"/>
    <mergeCell ref="BS500:BS504"/>
    <mergeCell ref="BT500:BT504"/>
    <mergeCell ref="BU500:BU504"/>
    <mergeCell ref="BV500:BV504"/>
    <mergeCell ref="BW500:BW504"/>
    <mergeCell ref="BX500:BX504"/>
    <mergeCell ref="CQ500:CQ504"/>
    <mergeCell ref="CR500:CR504"/>
    <mergeCell ref="CS500:CS504"/>
    <mergeCell ref="CT500:CT504"/>
    <mergeCell ref="CU500:CU504"/>
    <mergeCell ref="CV500:CV504"/>
    <mergeCell ref="CW500:CW504"/>
    <mergeCell ref="CX500:CX504"/>
    <mergeCell ref="CY500:CY504"/>
    <mergeCell ref="CH500:CH504"/>
    <mergeCell ref="CI500:CI504"/>
    <mergeCell ref="CJ500:CJ504"/>
    <mergeCell ref="CK500:CK504"/>
    <mergeCell ref="CL500:CL504"/>
    <mergeCell ref="CM500:CM504"/>
    <mergeCell ref="CN500:CN504"/>
    <mergeCell ref="CO500:CO504"/>
    <mergeCell ref="CP500:CP504"/>
    <mergeCell ref="DI500:DI504"/>
    <mergeCell ref="DJ500:DJ504"/>
    <mergeCell ref="DK500:DK504"/>
    <mergeCell ref="DL500:DL504"/>
    <mergeCell ref="DM500:DM504"/>
    <mergeCell ref="DN500:DN504"/>
    <mergeCell ref="DO500:DO504"/>
    <mergeCell ref="DP500:DP504"/>
    <mergeCell ref="DQ500:DQ504"/>
    <mergeCell ref="CZ500:CZ504"/>
    <mergeCell ref="DA500:DA504"/>
    <mergeCell ref="DB500:DB504"/>
    <mergeCell ref="DC500:DC504"/>
    <mergeCell ref="DD500:DD504"/>
    <mergeCell ref="DE500:DE504"/>
    <mergeCell ref="DF500:DF504"/>
    <mergeCell ref="DG500:DG504"/>
    <mergeCell ref="DH500:DH504"/>
    <mergeCell ref="EA500:EA504"/>
    <mergeCell ref="EB500:EB504"/>
    <mergeCell ref="EC500:EC504"/>
    <mergeCell ref="ED500:ED504"/>
    <mergeCell ref="EE500:EE504"/>
    <mergeCell ref="EF500:EF504"/>
    <mergeCell ref="EG500:EG504"/>
    <mergeCell ref="EH500:EH504"/>
    <mergeCell ref="EI500:EI504"/>
    <mergeCell ref="DR500:DR504"/>
    <mergeCell ref="DS500:DS504"/>
    <mergeCell ref="DT500:DT504"/>
    <mergeCell ref="DU500:DU504"/>
    <mergeCell ref="DV500:DV504"/>
    <mergeCell ref="DW500:DW504"/>
    <mergeCell ref="DX500:DX504"/>
    <mergeCell ref="DY500:DY504"/>
    <mergeCell ref="DZ500:DZ504"/>
    <mergeCell ref="ES500:ES504"/>
    <mergeCell ref="ET500:ET504"/>
    <mergeCell ref="EU500:EU504"/>
    <mergeCell ref="EV500:EV504"/>
    <mergeCell ref="EW500:EW504"/>
    <mergeCell ref="EX500:EX504"/>
    <mergeCell ref="EY500:EY504"/>
    <mergeCell ref="EZ500:EZ504"/>
    <mergeCell ref="FA500:FA504"/>
    <mergeCell ref="EJ500:EJ504"/>
    <mergeCell ref="EK500:EK504"/>
    <mergeCell ref="EL500:EL504"/>
    <mergeCell ref="EM500:EM504"/>
    <mergeCell ref="EN500:EN504"/>
    <mergeCell ref="EO500:EO504"/>
    <mergeCell ref="EP500:EP504"/>
    <mergeCell ref="EQ500:EQ504"/>
    <mergeCell ref="ER500:ER504"/>
    <mergeCell ref="FK500:FK504"/>
    <mergeCell ref="FL500:FL504"/>
    <mergeCell ref="FM500:FM504"/>
    <mergeCell ref="FN500:FN504"/>
    <mergeCell ref="FO500:FO504"/>
    <mergeCell ref="FP500:FP504"/>
    <mergeCell ref="FQ500:FQ504"/>
    <mergeCell ref="FR500:FR504"/>
    <mergeCell ref="FS500:FS504"/>
    <mergeCell ref="FB500:FB504"/>
    <mergeCell ref="FC500:FC504"/>
    <mergeCell ref="FD500:FD504"/>
    <mergeCell ref="FE500:FE504"/>
    <mergeCell ref="FF500:FF504"/>
    <mergeCell ref="FG500:FG504"/>
    <mergeCell ref="FH500:FH504"/>
    <mergeCell ref="FI500:FI504"/>
    <mergeCell ref="FJ500:FJ504"/>
    <mergeCell ref="GC500:GC504"/>
    <mergeCell ref="GD500:GD504"/>
    <mergeCell ref="GE500:GE504"/>
    <mergeCell ref="GF500:GF504"/>
    <mergeCell ref="GG500:GG504"/>
    <mergeCell ref="GH500:GH504"/>
    <mergeCell ref="GI500:GI504"/>
    <mergeCell ref="GJ500:GJ504"/>
    <mergeCell ref="GK500:GK504"/>
    <mergeCell ref="FT500:FT504"/>
    <mergeCell ref="FU500:FU504"/>
    <mergeCell ref="FV500:FV504"/>
    <mergeCell ref="FW500:FW504"/>
    <mergeCell ref="FX500:FX504"/>
    <mergeCell ref="FY500:FY504"/>
    <mergeCell ref="FZ500:FZ504"/>
    <mergeCell ref="GA500:GA504"/>
    <mergeCell ref="GB500:GB504"/>
    <mergeCell ref="GU500:GU504"/>
    <mergeCell ref="GV500:GV504"/>
    <mergeCell ref="GW500:GW504"/>
    <mergeCell ref="GX500:GX504"/>
    <mergeCell ref="GY500:GY504"/>
    <mergeCell ref="GZ500:GZ504"/>
    <mergeCell ref="HA500:HA504"/>
    <mergeCell ref="HB500:HB504"/>
    <mergeCell ref="HC500:HC504"/>
    <mergeCell ref="GL500:GL504"/>
    <mergeCell ref="GM500:GM504"/>
    <mergeCell ref="GN500:GN504"/>
    <mergeCell ref="GO500:GO504"/>
    <mergeCell ref="GP500:GP504"/>
    <mergeCell ref="GQ500:GQ504"/>
    <mergeCell ref="GR500:GR504"/>
    <mergeCell ref="GS500:GS504"/>
    <mergeCell ref="GT500:GT504"/>
    <mergeCell ref="HM500:HM504"/>
    <mergeCell ref="HN500:HN504"/>
    <mergeCell ref="HO500:HO504"/>
    <mergeCell ref="HP500:HP504"/>
    <mergeCell ref="HQ500:HQ504"/>
    <mergeCell ref="HR500:HR504"/>
    <mergeCell ref="HS500:HS504"/>
    <mergeCell ref="HT500:HT504"/>
    <mergeCell ref="HU500:HU504"/>
    <mergeCell ref="HD500:HD504"/>
    <mergeCell ref="HE500:HE504"/>
    <mergeCell ref="HF500:HF504"/>
    <mergeCell ref="HG500:HG504"/>
    <mergeCell ref="HH500:HH504"/>
    <mergeCell ref="HI500:HI504"/>
    <mergeCell ref="HJ500:HJ504"/>
    <mergeCell ref="HK500:HK504"/>
    <mergeCell ref="HL500:HL504"/>
    <mergeCell ref="IE500:IE504"/>
    <mergeCell ref="IF500:IF504"/>
    <mergeCell ref="IG500:IG504"/>
    <mergeCell ref="IH500:IH504"/>
    <mergeCell ref="II500:II504"/>
    <mergeCell ref="IJ500:IJ504"/>
    <mergeCell ref="IK500:IK504"/>
    <mergeCell ref="IL500:IL504"/>
    <mergeCell ref="IM500:IM504"/>
    <mergeCell ref="HV500:HV504"/>
    <mergeCell ref="HW500:HW504"/>
    <mergeCell ref="HX500:HX504"/>
    <mergeCell ref="HY500:HY504"/>
    <mergeCell ref="HZ500:HZ504"/>
    <mergeCell ref="IA500:IA504"/>
    <mergeCell ref="IB500:IB504"/>
    <mergeCell ref="IC500:IC504"/>
    <mergeCell ref="ID500:ID504"/>
    <mergeCell ref="IW500:IW504"/>
    <mergeCell ref="IX500:IX504"/>
    <mergeCell ref="IY500:IY504"/>
    <mergeCell ref="IZ500:IZ504"/>
    <mergeCell ref="JA500:JA504"/>
    <mergeCell ref="JB500:JB504"/>
    <mergeCell ref="JC500:JC504"/>
    <mergeCell ref="JD500:JD504"/>
    <mergeCell ref="JE500:JE504"/>
    <mergeCell ref="IN500:IN504"/>
    <mergeCell ref="IO500:IO504"/>
    <mergeCell ref="IP500:IP504"/>
    <mergeCell ref="IQ500:IQ504"/>
    <mergeCell ref="IR500:IR504"/>
    <mergeCell ref="IS500:IS504"/>
    <mergeCell ref="IT500:IT504"/>
    <mergeCell ref="IU500:IU504"/>
    <mergeCell ref="IV500:IV504"/>
    <mergeCell ref="JO500:JO504"/>
    <mergeCell ref="JP500:JP504"/>
    <mergeCell ref="JQ500:JQ504"/>
    <mergeCell ref="JR500:JR504"/>
    <mergeCell ref="JS500:JS504"/>
    <mergeCell ref="JT500:JT504"/>
    <mergeCell ref="JU500:JU504"/>
    <mergeCell ref="JV500:JV504"/>
    <mergeCell ref="JW500:JW504"/>
    <mergeCell ref="JF500:JF504"/>
    <mergeCell ref="JG500:JG504"/>
    <mergeCell ref="JH500:JH504"/>
    <mergeCell ref="JI500:JI504"/>
    <mergeCell ref="JJ500:JJ504"/>
    <mergeCell ref="JK500:JK504"/>
    <mergeCell ref="JL500:JL504"/>
    <mergeCell ref="JM500:JM504"/>
    <mergeCell ref="JN500:JN504"/>
    <mergeCell ref="KG500:KG504"/>
    <mergeCell ref="KH500:KH504"/>
    <mergeCell ref="KI500:KI504"/>
    <mergeCell ref="KJ500:KJ504"/>
    <mergeCell ref="KK500:KK504"/>
    <mergeCell ref="KL500:KL504"/>
    <mergeCell ref="KM500:KM504"/>
    <mergeCell ref="KN500:KN504"/>
    <mergeCell ref="KO500:KO504"/>
    <mergeCell ref="JX500:JX504"/>
    <mergeCell ref="JY500:JY504"/>
    <mergeCell ref="JZ500:JZ504"/>
    <mergeCell ref="KA500:KA504"/>
    <mergeCell ref="KB500:KB504"/>
    <mergeCell ref="KC500:KC504"/>
    <mergeCell ref="KD500:KD504"/>
    <mergeCell ref="KE500:KE504"/>
    <mergeCell ref="KF500:KF504"/>
    <mergeCell ref="KY500:KY504"/>
    <mergeCell ref="KZ500:KZ504"/>
    <mergeCell ref="LA500:LA504"/>
    <mergeCell ref="LB500:LB504"/>
    <mergeCell ref="LC500:LC504"/>
    <mergeCell ref="LD500:LD504"/>
    <mergeCell ref="LE500:LE504"/>
    <mergeCell ref="LF500:LF504"/>
    <mergeCell ref="LG500:LG504"/>
    <mergeCell ref="KP500:KP504"/>
    <mergeCell ref="KQ500:KQ504"/>
    <mergeCell ref="KR500:KR504"/>
    <mergeCell ref="KS500:KS504"/>
    <mergeCell ref="KT500:KT504"/>
    <mergeCell ref="KU500:KU504"/>
    <mergeCell ref="KV500:KV504"/>
    <mergeCell ref="KW500:KW504"/>
    <mergeCell ref="KX500:KX504"/>
    <mergeCell ref="LQ500:LQ504"/>
    <mergeCell ref="LR500:LR504"/>
    <mergeCell ref="LS500:LS504"/>
    <mergeCell ref="LT500:LT504"/>
    <mergeCell ref="LU500:LU504"/>
    <mergeCell ref="LV500:LV504"/>
    <mergeCell ref="LW500:LW504"/>
    <mergeCell ref="LX500:LX504"/>
    <mergeCell ref="LY500:LY504"/>
    <mergeCell ref="LH500:LH504"/>
    <mergeCell ref="LI500:LI504"/>
    <mergeCell ref="LJ500:LJ504"/>
    <mergeCell ref="LK500:LK504"/>
    <mergeCell ref="LL500:LL504"/>
    <mergeCell ref="LM500:LM504"/>
    <mergeCell ref="LN500:LN504"/>
    <mergeCell ref="LO500:LO504"/>
    <mergeCell ref="LP500:LP504"/>
    <mergeCell ref="MI500:MI504"/>
    <mergeCell ref="MJ500:MJ504"/>
    <mergeCell ref="MK500:MK504"/>
    <mergeCell ref="ML500:ML504"/>
    <mergeCell ref="MM500:MM504"/>
    <mergeCell ref="MN500:MN504"/>
    <mergeCell ref="MO500:MO504"/>
    <mergeCell ref="MP500:MP504"/>
    <mergeCell ref="MQ500:MQ504"/>
    <mergeCell ref="LZ500:LZ504"/>
    <mergeCell ref="MA500:MA504"/>
    <mergeCell ref="MB500:MB504"/>
    <mergeCell ref="MC500:MC504"/>
    <mergeCell ref="MD500:MD504"/>
    <mergeCell ref="ME500:ME504"/>
    <mergeCell ref="MF500:MF504"/>
    <mergeCell ref="MG500:MG504"/>
    <mergeCell ref="MH500:MH504"/>
    <mergeCell ref="NA500:NA504"/>
    <mergeCell ref="NB500:NB504"/>
    <mergeCell ref="NC500:NC504"/>
    <mergeCell ref="ND500:ND504"/>
    <mergeCell ref="NE500:NE504"/>
    <mergeCell ref="NF500:NF504"/>
    <mergeCell ref="NG500:NG504"/>
    <mergeCell ref="NH500:NH504"/>
    <mergeCell ref="NI500:NI504"/>
    <mergeCell ref="MR500:MR504"/>
    <mergeCell ref="MS500:MS504"/>
    <mergeCell ref="MT500:MT504"/>
    <mergeCell ref="MU500:MU504"/>
    <mergeCell ref="MV500:MV504"/>
    <mergeCell ref="MW500:MW504"/>
    <mergeCell ref="MX500:MX504"/>
    <mergeCell ref="MY500:MY504"/>
    <mergeCell ref="MZ500:MZ504"/>
    <mergeCell ref="NS500:NS504"/>
    <mergeCell ref="NT500:NT504"/>
    <mergeCell ref="NU500:NU504"/>
    <mergeCell ref="NV500:NV504"/>
    <mergeCell ref="NW500:NW504"/>
    <mergeCell ref="NX500:NX504"/>
    <mergeCell ref="NY500:NY504"/>
    <mergeCell ref="NZ500:NZ504"/>
    <mergeCell ref="OA500:OA504"/>
    <mergeCell ref="NJ500:NJ504"/>
    <mergeCell ref="NK500:NK504"/>
    <mergeCell ref="NL500:NL504"/>
    <mergeCell ref="NM500:NM504"/>
    <mergeCell ref="NN500:NN504"/>
    <mergeCell ref="NO500:NO504"/>
    <mergeCell ref="NP500:NP504"/>
    <mergeCell ref="NQ500:NQ504"/>
    <mergeCell ref="NR500:NR504"/>
    <mergeCell ref="OK500:OK504"/>
    <mergeCell ref="OL500:OL504"/>
    <mergeCell ref="OM500:OM504"/>
    <mergeCell ref="ON500:ON504"/>
    <mergeCell ref="OO500:OO504"/>
    <mergeCell ref="OP500:OP504"/>
    <mergeCell ref="OQ500:OQ504"/>
    <mergeCell ref="OR500:OR504"/>
    <mergeCell ref="OS500:OS504"/>
    <mergeCell ref="OB500:OB504"/>
    <mergeCell ref="OC500:OC504"/>
    <mergeCell ref="OD500:OD504"/>
    <mergeCell ref="OE500:OE504"/>
    <mergeCell ref="OF500:OF504"/>
    <mergeCell ref="OG500:OG504"/>
    <mergeCell ref="OH500:OH504"/>
    <mergeCell ref="OI500:OI504"/>
    <mergeCell ref="OJ500:OJ504"/>
    <mergeCell ref="PC500:PC504"/>
    <mergeCell ref="PD500:PD504"/>
    <mergeCell ref="PE500:PE504"/>
    <mergeCell ref="PF500:PF504"/>
    <mergeCell ref="PG500:PG504"/>
    <mergeCell ref="PH500:PH504"/>
    <mergeCell ref="PI500:PI504"/>
    <mergeCell ref="PJ500:PJ504"/>
    <mergeCell ref="PK500:PK504"/>
    <mergeCell ref="OT500:OT504"/>
    <mergeCell ref="OU500:OU504"/>
    <mergeCell ref="OV500:OV504"/>
    <mergeCell ref="OW500:OW504"/>
    <mergeCell ref="OX500:OX504"/>
    <mergeCell ref="OY500:OY504"/>
    <mergeCell ref="OZ500:OZ504"/>
    <mergeCell ref="PA500:PA504"/>
    <mergeCell ref="PB500:PB504"/>
    <mergeCell ref="PU500:PU504"/>
    <mergeCell ref="PV500:PV504"/>
    <mergeCell ref="PW500:PW504"/>
    <mergeCell ref="PX500:PX504"/>
    <mergeCell ref="PY500:PY504"/>
    <mergeCell ref="PZ500:PZ504"/>
    <mergeCell ref="QA500:QA504"/>
    <mergeCell ref="QB500:QB504"/>
    <mergeCell ref="QC500:QC504"/>
    <mergeCell ref="PL500:PL504"/>
    <mergeCell ref="PM500:PM504"/>
    <mergeCell ref="PN500:PN504"/>
    <mergeCell ref="PO500:PO504"/>
    <mergeCell ref="PP500:PP504"/>
    <mergeCell ref="PQ500:PQ504"/>
    <mergeCell ref="PR500:PR504"/>
    <mergeCell ref="PS500:PS504"/>
    <mergeCell ref="PT500:PT504"/>
    <mergeCell ref="QM500:QM504"/>
    <mergeCell ref="QN500:QN504"/>
    <mergeCell ref="QO500:QO504"/>
    <mergeCell ref="QP500:QP504"/>
    <mergeCell ref="QQ500:QQ504"/>
    <mergeCell ref="QR500:QR504"/>
    <mergeCell ref="QS500:QS504"/>
    <mergeCell ref="QT500:QT504"/>
    <mergeCell ref="QU500:QU504"/>
    <mergeCell ref="QD500:QD504"/>
    <mergeCell ref="QE500:QE504"/>
    <mergeCell ref="QF500:QF504"/>
    <mergeCell ref="QG500:QG504"/>
    <mergeCell ref="QH500:QH504"/>
    <mergeCell ref="QI500:QI504"/>
    <mergeCell ref="QJ500:QJ504"/>
    <mergeCell ref="QK500:QK504"/>
    <mergeCell ref="QL500:QL504"/>
    <mergeCell ref="RE500:RE504"/>
    <mergeCell ref="RF500:RF504"/>
    <mergeCell ref="RG500:RG504"/>
    <mergeCell ref="RH500:RH504"/>
    <mergeCell ref="RI500:RI504"/>
    <mergeCell ref="RJ500:RJ504"/>
    <mergeCell ref="RK500:RK504"/>
    <mergeCell ref="RL500:RL504"/>
    <mergeCell ref="RM500:RM504"/>
    <mergeCell ref="QV500:QV504"/>
    <mergeCell ref="QW500:QW504"/>
    <mergeCell ref="QX500:QX504"/>
    <mergeCell ref="QY500:QY504"/>
    <mergeCell ref="QZ500:QZ504"/>
    <mergeCell ref="RA500:RA504"/>
    <mergeCell ref="RB500:RB504"/>
    <mergeCell ref="RC500:RC504"/>
    <mergeCell ref="RD500:RD504"/>
    <mergeCell ref="RW500:RW504"/>
    <mergeCell ref="RX500:RX504"/>
    <mergeCell ref="RY500:RY504"/>
    <mergeCell ref="RZ500:RZ504"/>
    <mergeCell ref="SA500:SA504"/>
    <mergeCell ref="SB500:SB504"/>
    <mergeCell ref="SC500:SC504"/>
    <mergeCell ref="SD500:SD504"/>
    <mergeCell ref="SE500:SE504"/>
    <mergeCell ref="RN500:RN504"/>
    <mergeCell ref="RO500:RO504"/>
    <mergeCell ref="RP500:RP504"/>
    <mergeCell ref="RQ500:RQ504"/>
    <mergeCell ref="RR500:RR504"/>
    <mergeCell ref="RS500:RS504"/>
    <mergeCell ref="RT500:RT504"/>
    <mergeCell ref="RU500:RU504"/>
    <mergeCell ref="RV500:RV504"/>
    <mergeCell ref="SO500:SO504"/>
    <mergeCell ref="SP500:SP504"/>
    <mergeCell ref="SQ500:SQ504"/>
    <mergeCell ref="SR500:SR504"/>
    <mergeCell ref="SS500:SS504"/>
    <mergeCell ref="ST500:ST504"/>
    <mergeCell ref="SU500:SU504"/>
    <mergeCell ref="SV500:SV504"/>
    <mergeCell ref="SW500:SW504"/>
    <mergeCell ref="SF500:SF504"/>
    <mergeCell ref="SG500:SG504"/>
    <mergeCell ref="SH500:SH504"/>
    <mergeCell ref="SI500:SI504"/>
    <mergeCell ref="SJ500:SJ504"/>
    <mergeCell ref="SK500:SK504"/>
    <mergeCell ref="SL500:SL504"/>
    <mergeCell ref="SM500:SM504"/>
    <mergeCell ref="SN500:SN504"/>
    <mergeCell ref="TG500:TG504"/>
    <mergeCell ref="TH500:TH504"/>
    <mergeCell ref="TI500:TI504"/>
    <mergeCell ref="TJ500:TJ504"/>
    <mergeCell ref="TK500:TK504"/>
    <mergeCell ref="TL500:TL504"/>
    <mergeCell ref="TM500:TM504"/>
    <mergeCell ref="TN500:TN504"/>
    <mergeCell ref="TO500:TO504"/>
    <mergeCell ref="SX500:SX504"/>
    <mergeCell ref="SY500:SY504"/>
    <mergeCell ref="SZ500:SZ504"/>
    <mergeCell ref="TA500:TA504"/>
    <mergeCell ref="TB500:TB504"/>
    <mergeCell ref="TC500:TC504"/>
    <mergeCell ref="TD500:TD504"/>
    <mergeCell ref="TE500:TE504"/>
    <mergeCell ref="TF500:TF504"/>
    <mergeCell ref="TY500:TY504"/>
    <mergeCell ref="TZ500:TZ504"/>
    <mergeCell ref="UA500:UA504"/>
    <mergeCell ref="UB500:UB504"/>
    <mergeCell ref="UC500:UC504"/>
    <mergeCell ref="UD500:UD504"/>
    <mergeCell ref="UE500:UE504"/>
    <mergeCell ref="UF500:UF504"/>
    <mergeCell ref="UG500:UG504"/>
    <mergeCell ref="TP500:TP504"/>
    <mergeCell ref="TQ500:TQ504"/>
    <mergeCell ref="TR500:TR504"/>
    <mergeCell ref="TS500:TS504"/>
    <mergeCell ref="TT500:TT504"/>
    <mergeCell ref="TU500:TU504"/>
    <mergeCell ref="TV500:TV504"/>
    <mergeCell ref="TW500:TW504"/>
    <mergeCell ref="TX500:TX504"/>
    <mergeCell ref="UQ500:UQ504"/>
    <mergeCell ref="UR500:UR504"/>
    <mergeCell ref="US500:US504"/>
    <mergeCell ref="UT500:UT504"/>
    <mergeCell ref="UU500:UU504"/>
    <mergeCell ref="UV500:UV504"/>
    <mergeCell ref="UW500:UW504"/>
    <mergeCell ref="UX500:UX504"/>
    <mergeCell ref="UY500:UY504"/>
    <mergeCell ref="UH500:UH504"/>
    <mergeCell ref="UI500:UI504"/>
    <mergeCell ref="UJ500:UJ504"/>
    <mergeCell ref="UK500:UK504"/>
    <mergeCell ref="UL500:UL504"/>
    <mergeCell ref="UM500:UM504"/>
    <mergeCell ref="UN500:UN504"/>
    <mergeCell ref="UO500:UO504"/>
    <mergeCell ref="UP500:UP504"/>
    <mergeCell ref="VI500:VI504"/>
    <mergeCell ref="VJ500:VJ504"/>
    <mergeCell ref="VK500:VK504"/>
    <mergeCell ref="VL500:VL504"/>
    <mergeCell ref="VM500:VM504"/>
    <mergeCell ref="VN500:VN504"/>
    <mergeCell ref="VO500:VO504"/>
    <mergeCell ref="VP500:VP504"/>
    <mergeCell ref="VQ500:VQ504"/>
    <mergeCell ref="UZ500:UZ504"/>
    <mergeCell ref="VA500:VA504"/>
    <mergeCell ref="VB500:VB504"/>
    <mergeCell ref="VC500:VC504"/>
    <mergeCell ref="VD500:VD504"/>
    <mergeCell ref="VE500:VE504"/>
    <mergeCell ref="VF500:VF504"/>
    <mergeCell ref="VG500:VG504"/>
    <mergeCell ref="VH500:VH504"/>
    <mergeCell ref="WA500:WA504"/>
    <mergeCell ref="WB500:WB504"/>
    <mergeCell ref="WC500:WC504"/>
    <mergeCell ref="WD500:WD504"/>
    <mergeCell ref="WE500:WE504"/>
    <mergeCell ref="WF500:WF504"/>
    <mergeCell ref="WG500:WG504"/>
    <mergeCell ref="WH500:WH504"/>
    <mergeCell ref="WI500:WI504"/>
    <mergeCell ref="VR500:VR504"/>
    <mergeCell ref="VS500:VS504"/>
    <mergeCell ref="VT500:VT504"/>
    <mergeCell ref="VU500:VU504"/>
    <mergeCell ref="VV500:VV504"/>
    <mergeCell ref="VW500:VW504"/>
    <mergeCell ref="VX500:VX504"/>
    <mergeCell ref="VY500:VY504"/>
    <mergeCell ref="VZ500:VZ504"/>
    <mergeCell ref="WS500:WS504"/>
    <mergeCell ref="WT500:WT504"/>
    <mergeCell ref="WU500:WU504"/>
    <mergeCell ref="WV500:WV504"/>
    <mergeCell ref="WW500:WW504"/>
    <mergeCell ref="WX500:WX504"/>
    <mergeCell ref="WY500:WY504"/>
    <mergeCell ref="WZ500:WZ504"/>
    <mergeCell ref="XA500:XA504"/>
    <mergeCell ref="WJ500:WJ504"/>
    <mergeCell ref="WK500:WK504"/>
    <mergeCell ref="WL500:WL504"/>
    <mergeCell ref="WM500:WM504"/>
    <mergeCell ref="WN500:WN504"/>
    <mergeCell ref="WO500:WO504"/>
    <mergeCell ref="WP500:WP504"/>
    <mergeCell ref="WQ500:WQ504"/>
    <mergeCell ref="WR500:WR504"/>
    <mergeCell ref="XK500:XK504"/>
    <mergeCell ref="XL500:XL504"/>
    <mergeCell ref="XM500:XM504"/>
    <mergeCell ref="XN500:XN504"/>
    <mergeCell ref="XO500:XO504"/>
    <mergeCell ref="XP500:XP504"/>
    <mergeCell ref="XQ500:XQ504"/>
    <mergeCell ref="XR500:XR504"/>
    <mergeCell ref="XS500:XS504"/>
    <mergeCell ref="XB500:XB504"/>
    <mergeCell ref="XC500:XC504"/>
    <mergeCell ref="XD500:XD504"/>
    <mergeCell ref="XE500:XE504"/>
    <mergeCell ref="XF500:XF504"/>
    <mergeCell ref="XG500:XG504"/>
    <mergeCell ref="XH500:XH504"/>
    <mergeCell ref="XI500:XI504"/>
    <mergeCell ref="XJ500:XJ504"/>
    <mergeCell ref="YC500:YC504"/>
    <mergeCell ref="YD500:YD504"/>
    <mergeCell ref="YE500:YE504"/>
    <mergeCell ref="YF500:YF504"/>
    <mergeCell ref="YG500:YG504"/>
    <mergeCell ref="YH500:YH504"/>
    <mergeCell ref="YI500:YI504"/>
    <mergeCell ref="YJ500:YJ504"/>
    <mergeCell ref="YK500:YK504"/>
    <mergeCell ref="XT500:XT504"/>
    <mergeCell ref="XU500:XU504"/>
    <mergeCell ref="XV500:XV504"/>
    <mergeCell ref="XW500:XW504"/>
    <mergeCell ref="XX500:XX504"/>
    <mergeCell ref="XY500:XY504"/>
    <mergeCell ref="XZ500:XZ504"/>
    <mergeCell ref="YA500:YA504"/>
    <mergeCell ref="YB500:YB504"/>
    <mergeCell ref="YU500:YU504"/>
    <mergeCell ref="YV500:YV504"/>
    <mergeCell ref="YW500:YW504"/>
    <mergeCell ref="YX500:YX504"/>
    <mergeCell ref="YY500:YY504"/>
    <mergeCell ref="YZ500:YZ504"/>
    <mergeCell ref="ZA500:ZA504"/>
    <mergeCell ref="ZB500:ZB504"/>
    <mergeCell ref="ZC500:ZC504"/>
    <mergeCell ref="YL500:YL504"/>
    <mergeCell ref="YM500:YM504"/>
    <mergeCell ref="YN500:YN504"/>
    <mergeCell ref="YO500:YO504"/>
    <mergeCell ref="YP500:YP504"/>
    <mergeCell ref="YQ500:YQ504"/>
    <mergeCell ref="YR500:YR504"/>
    <mergeCell ref="YS500:YS504"/>
    <mergeCell ref="YT500:YT504"/>
    <mergeCell ref="ZM500:ZM504"/>
    <mergeCell ref="ZN500:ZN504"/>
    <mergeCell ref="ZO500:ZO504"/>
    <mergeCell ref="ZP500:ZP504"/>
    <mergeCell ref="ZQ500:ZQ504"/>
    <mergeCell ref="ZR500:ZR504"/>
    <mergeCell ref="ZS500:ZS504"/>
    <mergeCell ref="ZT500:ZT504"/>
    <mergeCell ref="ZU500:ZU504"/>
    <mergeCell ref="ZD500:ZD504"/>
    <mergeCell ref="ZE500:ZE504"/>
    <mergeCell ref="ZF500:ZF504"/>
    <mergeCell ref="ZG500:ZG504"/>
    <mergeCell ref="ZH500:ZH504"/>
    <mergeCell ref="ZI500:ZI504"/>
    <mergeCell ref="ZJ500:ZJ504"/>
    <mergeCell ref="ZK500:ZK504"/>
    <mergeCell ref="ZL500:ZL504"/>
    <mergeCell ref="AAE500:AAE504"/>
    <mergeCell ref="AAF500:AAF504"/>
    <mergeCell ref="AAG500:AAG504"/>
    <mergeCell ref="AAH500:AAH504"/>
    <mergeCell ref="AAI500:AAI504"/>
    <mergeCell ref="AAJ500:AAJ504"/>
    <mergeCell ref="AAK500:AAK504"/>
    <mergeCell ref="AAL500:AAL504"/>
    <mergeCell ref="AAM500:AAM504"/>
    <mergeCell ref="ZV500:ZV504"/>
    <mergeCell ref="ZW500:ZW504"/>
    <mergeCell ref="ZX500:ZX504"/>
    <mergeCell ref="ZY500:ZY504"/>
    <mergeCell ref="ZZ500:ZZ504"/>
    <mergeCell ref="AAA500:AAA504"/>
    <mergeCell ref="AAB500:AAB504"/>
    <mergeCell ref="AAC500:AAC504"/>
    <mergeCell ref="AAD500:AAD504"/>
    <mergeCell ref="AAW500:AAW504"/>
    <mergeCell ref="AAX500:AAX504"/>
    <mergeCell ref="AAY500:AAY504"/>
    <mergeCell ref="AAZ500:AAZ504"/>
    <mergeCell ref="ABA500:ABA504"/>
    <mergeCell ref="ABB500:ABB504"/>
    <mergeCell ref="ABC500:ABC504"/>
    <mergeCell ref="ABD500:ABD504"/>
    <mergeCell ref="ABE500:ABE504"/>
    <mergeCell ref="AAN500:AAN504"/>
    <mergeCell ref="AAO500:AAO504"/>
    <mergeCell ref="AAP500:AAP504"/>
    <mergeCell ref="AAQ500:AAQ504"/>
    <mergeCell ref="AAR500:AAR504"/>
    <mergeCell ref="AAS500:AAS504"/>
    <mergeCell ref="AAT500:AAT504"/>
    <mergeCell ref="AAU500:AAU504"/>
    <mergeCell ref="AAV500:AAV504"/>
    <mergeCell ref="ABO500:ABO504"/>
    <mergeCell ref="ABP500:ABP504"/>
    <mergeCell ref="ABQ500:ABQ504"/>
    <mergeCell ref="ABR500:ABR504"/>
    <mergeCell ref="ABS500:ABS504"/>
    <mergeCell ref="ABT500:ABT504"/>
    <mergeCell ref="ABU500:ABU504"/>
    <mergeCell ref="ABV500:ABV504"/>
    <mergeCell ref="ABW500:ABW504"/>
    <mergeCell ref="ABF500:ABF504"/>
    <mergeCell ref="ABG500:ABG504"/>
    <mergeCell ref="ABH500:ABH504"/>
    <mergeCell ref="ABI500:ABI504"/>
    <mergeCell ref="ABJ500:ABJ504"/>
    <mergeCell ref="ABK500:ABK504"/>
    <mergeCell ref="ABL500:ABL504"/>
    <mergeCell ref="ABM500:ABM504"/>
    <mergeCell ref="ABN500:ABN504"/>
    <mergeCell ref="ACG500:ACG504"/>
    <mergeCell ref="ACH500:ACH504"/>
    <mergeCell ref="ACI500:ACI504"/>
    <mergeCell ref="ACJ500:ACJ504"/>
    <mergeCell ref="ACK500:ACK504"/>
    <mergeCell ref="ACL500:ACL504"/>
    <mergeCell ref="ACM500:ACM504"/>
    <mergeCell ref="ACN500:ACN504"/>
    <mergeCell ref="ACO500:ACO504"/>
    <mergeCell ref="ABX500:ABX504"/>
    <mergeCell ref="ABY500:ABY504"/>
    <mergeCell ref="ABZ500:ABZ504"/>
    <mergeCell ref="ACA500:ACA504"/>
    <mergeCell ref="ACB500:ACB504"/>
    <mergeCell ref="ACC500:ACC504"/>
    <mergeCell ref="ACD500:ACD504"/>
    <mergeCell ref="ACE500:ACE504"/>
    <mergeCell ref="ACF500:ACF504"/>
    <mergeCell ref="ACY500:ACY504"/>
    <mergeCell ref="ACZ500:ACZ504"/>
    <mergeCell ref="ADA500:ADA504"/>
    <mergeCell ref="ADB500:ADB504"/>
    <mergeCell ref="ADC500:ADC504"/>
    <mergeCell ref="ADD500:ADD504"/>
    <mergeCell ref="ADE500:ADE504"/>
    <mergeCell ref="ADF500:ADF504"/>
    <mergeCell ref="ADG500:ADG504"/>
    <mergeCell ref="ACP500:ACP504"/>
    <mergeCell ref="ACQ500:ACQ504"/>
    <mergeCell ref="ACR500:ACR504"/>
    <mergeCell ref="ACS500:ACS504"/>
    <mergeCell ref="ACT500:ACT504"/>
    <mergeCell ref="ACU500:ACU504"/>
    <mergeCell ref="ACV500:ACV504"/>
    <mergeCell ref="ACW500:ACW504"/>
    <mergeCell ref="ACX500:ACX504"/>
    <mergeCell ref="ADQ500:ADQ504"/>
    <mergeCell ref="ADR500:ADR504"/>
    <mergeCell ref="ADS500:ADS504"/>
    <mergeCell ref="ADT500:ADT504"/>
    <mergeCell ref="ADU500:ADU504"/>
    <mergeCell ref="ADV500:ADV504"/>
    <mergeCell ref="ADW500:ADW504"/>
    <mergeCell ref="ADX500:ADX504"/>
    <mergeCell ref="ADY500:ADY504"/>
    <mergeCell ref="ADH500:ADH504"/>
    <mergeCell ref="ADI500:ADI504"/>
    <mergeCell ref="ADJ500:ADJ504"/>
    <mergeCell ref="ADK500:ADK504"/>
    <mergeCell ref="ADL500:ADL504"/>
    <mergeCell ref="ADM500:ADM504"/>
    <mergeCell ref="ADN500:ADN504"/>
    <mergeCell ref="ADO500:ADO504"/>
    <mergeCell ref="ADP500:ADP504"/>
    <mergeCell ref="AEI500:AEI504"/>
    <mergeCell ref="AEJ500:AEJ504"/>
    <mergeCell ref="AEK500:AEK504"/>
    <mergeCell ref="AEL500:AEL504"/>
    <mergeCell ref="AEM500:AEM504"/>
    <mergeCell ref="AEN500:AEN504"/>
    <mergeCell ref="AEO500:AEO504"/>
    <mergeCell ref="AEP500:AEP504"/>
    <mergeCell ref="AEQ500:AEQ504"/>
    <mergeCell ref="ADZ500:ADZ504"/>
    <mergeCell ref="AEA500:AEA504"/>
    <mergeCell ref="AEB500:AEB504"/>
    <mergeCell ref="AEC500:AEC504"/>
    <mergeCell ref="AED500:AED504"/>
    <mergeCell ref="AEE500:AEE504"/>
    <mergeCell ref="AEF500:AEF504"/>
    <mergeCell ref="AEG500:AEG504"/>
    <mergeCell ref="AEH500:AEH504"/>
    <mergeCell ref="AFA500:AFA504"/>
    <mergeCell ref="AFB500:AFB504"/>
    <mergeCell ref="AFC500:AFC504"/>
    <mergeCell ref="AFD500:AFD504"/>
    <mergeCell ref="AFE500:AFE504"/>
    <mergeCell ref="AFF500:AFF504"/>
    <mergeCell ref="AFG500:AFG504"/>
    <mergeCell ref="AFH500:AFH504"/>
    <mergeCell ref="AFI500:AFI504"/>
    <mergeCell ref="AER500:AER504"/>
    <mergeCell ref="AES500:AES504"/>
    <mergeCell ref="AET500:AET504"/>
    <mergeCell ref="AEU500:AEU504"/>
    <mergeCell ref="AEV500:AEV504"/>
    <mergeCell ref="AEW500:AEW504"/>
    <mergeCell ref="AEX500:AEX504"/>
    <mergeCell ref="AEY500:AEY504"/>
    <mergeCell ref="AEZ500:AEZ504"/>
    <mergeCell ref="AFS500:AFS504"/>
    <mergeCell ref="AFT500:AFT504"/>
    <mergeCell ref="AFU500:AFU504"/>
    <mergeCell ref="AFV500:AFV504"/>
    <mergeCell ref="AFW500:AFW504"/>
    <mergeCell ref="AFX500:AFX504"/>
    <mergeCell ref="AFY500:AFY504"/>
    <mergeCell ref="AFZ500:AFZ504"/>
    <mergeCell ref="AGA500:AGA504"/>
    <mergeCell ref="AFJ500:AFJ504"/>
    <mergeCell ref="AFK500:AFK504"/>
    <mergeCell ref="AFL500:AFL504"/>
    <mergeCell ref="AFM500:AFM504"/>
    <mergeCell ref="AFN500:AFN504"/>
    <mergeCell ref="AFO500:AFO504"/>
    <mergeCell ref="AFP500:AFP504"/>
    <mergeCell ref="AFQ500:AFQ504"/>
    <mergeCell ref="AFR500:AFR504"/>
    <mergeCell ref="AGK500:AGK504"/>
    <mergeCell ref="AGL500:AGL504"/>
    <mergeCell ref="AGM500:AGM504"/>
    <mergeCell ref="AGN500:AGN504"/>
    <mergeCell ref="AGO500:AGO504"/>
    <mergeCell ref="AGP500:AGP504"/>
    <mergeCell ref="AGQ500:AGQ504"/>
    <mergeCell ref="AGR500:AGR504"/>
    <mergeCell ref="AGS500:AGS504"/>
    <mergeCell ref="AGB500:AGB504"/>
    <mergeCell ref="AGC500:AGC504"/>
    <mergeCell ref="AGD500:AGD504"/>
    <mergeCell ref="AGE500:AGE504"/>
    <mergeCell ref="AGF500:AGF504"/>
    <mergeCell ref="AGG500:AGG504"/>
    <mergeCell ref="AGH500:AGH504"/>
    <mergeCell ref="AGI500:AGI504"/>
    <mergeCell ref="AGJ500:AGJ504"/>
    <mergeCell ref="AHC500:AHC504"/>
    <mergeCell ref="AHD500:AHD504"/>
    <mergeCell ref="AHE500:AHE504"/>
    <mergeCell ref="AHF500:AHF504"/>
    <mergeCell ref="AHG500:AHG504"/>
    <mergeCell ref="AHH500:AHH504"/>
    <mergeCell ref="AHI500:AHI504"/>
    <mergeCell ref="AHJ500:AHJ504"/>
    <mergeCell ref="AHK500:AHK504"/>
    <mergeCell ref="AGT500:AGT504"/>
    <mergeCell ref="AGU500:AGU504"/>
    <mergeCell ref="AGV500:AGV504"/>
    <mergeCell ref="AGW500:AGW504"/>
    <mergeCell ref="AGX500:AGX504"/>
    <mergeCell ref="AGY500:AGY504"/>
    <mergeCell ref="AGZ500:AGZ504"/>
    <mergeCell ref="AHA500:AHA504"/>
    <mergeCell ref="AHB500:AHB504"/>
    <mergeCell ref="AHU500:AHU504"/>
    <mergeCell ref="AHV500:AHV504"/>
    <mergeCell ref="AHW500:AHW504"/>
    <mergeCell ref="AHX500:AHX504"/>
    <mergeCell ref="AHY500:AHY504"/>
    <mergeCell ref="AHZ500:AHZ504"/>
    <mergeCell ref="AIA500:AIA504"/>
    <mergeCell ref="AIB500:AIB504"/>
    <mergeCell ref="AIC500:AIC504"/>
    <mergeCell ref="AHL500:AHL504"/>
    <mergeCell ref="AHM500:AHM504"/>
    <mergeCell ref="AHN500:AHN504"/>
    <mergeCell ref="AHO500:AHO504"/>
    <mergeCell ref="AHP500:AHP504"/>
    <mergeCell ref="AHQ500:AHQ504"/>
    <mergeCell ref="AHR500:AHR504"/>
    <mergeCell ref="AHS500:AHS504"/>
    <mergeCell ref="AHT500:AHT504"/>
    <mergeCell ref="AIM500:AIM504"/>
    <mergeCell ref="AIN500:AIN504"/>
    <mergeCell ref="AIO500:AIO504"/>
    <mergeCell ref="AIP500:AIP504"/>
    <mergeCell ref="AIQ500:AIQ504"/>
    <mergeCell ref="AIR500:AIR504"/>
    <mergeCell ref="AIS500:AIS504"/>
    <mergeCell ref="AIT500:AIT504"/>
    <mergeCell ref="AIU500:AIU504"/>
    <mergeCell ref="AID500:AID504"/>
    <mergeCell ref="AIE500:AIE504"/>
    <mergeCell ref="AIF500:AIF504"/>
    <mergeCell ref="AIG500:AIG504"/>
    <mergeCell ref="AIH500:AIH504"/>
    <mergeCell ref="AII500:AII504"/>
    <mergeCell ref="AIJ500:AIJ504"/>
    <mergeCell ref="AIK500:AIK504"/>
    <mergeCell ref="AIL500:AIL504"/>
    <mergeCell ref="AJE500:AJE504"/>
    <mergeCell ref="AJF500:AJF504"/>
    <mergeCell ref="AJG500:AJG504"/>
    <mergeCell ref="AJH500:AJH504"/>
    <mergeCell ref="AJI500:AJI504"/>
    <mergeCell ref="AJJ500:AJJ504"/>
    <mergeCell ref="AJK500:AJK504"/>
    <mergeCell ref="AJL500:AJL504"/>
    <mergeCell ref="AJM500:AJM504"/>
    <mergeCell ref="AIV500:AIV504"/>
    <mergeCell ref="AIW500:AIW504"/>
    <mergeCell ref="AIX500:AIX504"/>
    <mergeCell ref="AIY500:AIY504"/>
    <mergeCell ref="AIZ500:AIZ504"/>
    <mergeCell ref="AJA500:AJA504"/>
    <mergeCell ref="AJB500:AJB504"/>
    <mergeCell ref="AJC500:AJC504"/>
    <mergeCell ref="AJD500:AJD504"/>
    <mergeCell ref="AJW500:AJW504"/>
    <mergeCell ref="AJX500:AJX504"/>
    <mergeCell ref="AJY500:AJY504"/>
    <mergeCell ref="AJZ500:AJZ504"/>
    <mergeCell ref="AKA500:AKA504"/>
    <mergeCell ref="AKB500:AKB504"/>
    <mergeCell ref="AKC500:AKC504"/>
    <mergeCell ref="AKD500:AKD504"/>
    <mergeCell ref="AKE500:AKE504"/>
    <mergeCell ref="AJN500:AJN504"/>
    <mergeCell ref="AJO500:AJO504"/>
    <mergeCell ref="AJP500:AJP504"/>
    <mergeCell ref="AJQ500:AJQ504"/>
    <mergeCell ref="AJR500:AJR504"/>
    <mergeCell ref="AJS500:AJS504"/>
    <mergeCell ref="AJT500:AJT504"/>
    <mergeCell ref="AJU500:AJU504"/>
    <mergeCell ref="AJV500:AJV504"/>
    <mergeCell ref="AKO500:AKO504"/>
    <mergeCell ref="AKP500:AKP504"/>
    <mergeCell ref="AKQ500:AKQ504"/>
    <mergeCell ref="AKR500:AKR504"/>
    <mergeCell ref="AKS500:AKS504"/>
    <mergeCell ref="AKT500:AKT504"/>
    <mergeCell ref="AKU500:AKU504"/>
    <mergeCell ref="AKV500:AKV504"/>
    <mergeCell ref="AKW500:AKW504"/>
    <mergeCell ref="AKF500:AKF504"/>
    <mergeCell ref="AKG500:AKG504"/>
    <mergeCell ref="AKH500:AKH504"/>
    <mergeCell ref="AKI500:AKI504"/>
    <mergeCell ref="AKJ500:AKJ504"/>
    <mergeCell ref="AKK500:AKK504"/>
    <mergeCell ref="AKL500:AKL504"/>
    <mergeCell ref="AKM500:AKM504"/>
    <mergeCell ref="AKN500:AKN504"/>
    <mergeCell ref="ALG500:ALG504"/>
    <mergeCell ref="ALH500:ALH504"/>
    <mergeCell ref="ALI500:ALI504"/>
    <mergeCell ref="ALJ500:ALJ504"/>
    <mergeCell ref="ALK500:ALK504"/>
    <mergeCell ref="ALL500:ALL504"/>
    <mergeCell ref="ALM500:ALM504"/>
    <mergeCell ref="ALN500:ALN504"/>
    <mergeCell ref="ALO500:ALO504"/>
    <mergeCell ref="AKX500:AKX504"/>
    <mergeCell ref="AKY500:AKY504"/>
    <mergeCell ref="AKZ500:AKZ504"/>
    <mergeCell ref="ALA500:ALA504"/>
    <mergeCell ref="ALB500:ALB504"/>
    <mergeCell ref="ALC500:ALC504"/>
    <mergeCell ref="ALD500:ALD504"/>
    <mergeCell ref="ALE500:ALE504"/>
    <mergeCell ref="ALF500:ALF504"/>
    <mergeCell ref="ALY500:ALY504"/>
    <mergeCell ref="ALZ500:ALZ504"/>
    <mergeCell ref="AMA500:AMA504"/>
    <mergeCell ref="AMB500:AMB504"/>
    <mergeCell ref="AMC500:AMC504"/>
    <mergeCell ref="AMD500:AMD504"/>
    <mergeCell ref="AME500:AME504"/>
    <mergeCell ref="AMF500:AMF504"/>
    <mergeCell ref="AMG500:AMG504"/>
    <mergeCell ref="ALP500:ALP504"/>
    <mergeCell ref="ALQ500:ALQ504"/>
    <mergeCell ref="ALR500:ALR504"/>
    <mergeCell ref="ALS500:ALS504"/>
    <mergeCell ref="ALT500:ALT504"/>
    <mergeCell ref="ALU500:ALU504"/>
    <mergeCell ref="ALV500:ALV504"/>
    <mergeCell ref="ALW500:ALW504"/>
    <mergeCell ref="ALX500:ALX504"/>
    <mergeCell ref="AMQ500:AMQ504"/>
    <mergeCell ref="AMR500:AMR504"/>
    <mergeCell ref="AMS500:AMS504"/>
    <mergeCell ref="AMT500:AMT504"/>
    <mergeCell ref="AMU500:AMU504"/>
    <mergeCell ref="AMV500:AMV504"/>
    <mergeCell ref="AMW500:AMW504"/>
    <mergeCell ref="AMX500:AMX504"/>
    <mergeCell ref="AMY500:AMY504"/>
    <mergeCell ref="AMH500:AMH504"/>
    <mergeCell ref="AMI500:AMI504"/>
    <mergeCell ref="AMJ500:AMJ504"/>
    <mergeCell ref="AMK500:AMK504"/>
    <mergeCell ref="AML500:AML504"/>
    <mergeCell ref="AMM500:AMM504"/>
    <mergeCell ref="AMN500:AMN504"/>
    <mergeCell ref="AMO500:AMO504"/>
    <mergeCell ref="AMP500:AMP504"/>
    <mergeCell ref="ANI500:ANI504"/>
    <mergeCell ref="ANJ500:ANJ504"/>
    <mergeCell ref="ANK500:ANK504"/>
    <mergeCell ref="ANL500:ANL504"/>
    <mergeCell ref="ANM500:ANM504"/>
    <mergeCell ref="ANN500:ANN504"/>
    <mergeCell ref="ANO500:ANO504"/>
    <mergeCell ref="ANP500:ANP504"/>
    <mergeCell ref="ANQ500:ANQ504"/>
    <mergeCell ref="AMZ500:AMZ504"/>
    <mergeCell ref="ANA500:ANA504"/>
    <mergeCell ref="ANB500:ANB504"/>
    <mergeCell ref="ANC500:ANC504"/>
    <mergeCell ref="AND500:AND504"/>
    <mergeCell ref="ANE500:ANE504"/>
    <mergeCell ref="ANF500:ANF504"/>
    <mergeCell ref="ANG500:ANG504"/>
    <mergeCell ref="ANH500:ANH504"/>
    <mergeCell ref="AOA500:AOA504"/>
    <mergeCell ref="AOB500:AOB504"/>
    <mergeCell ref="AOC500:AOC504"/>
    <mergeCell ref="AOD500:AOD504"/>
    <mergeCell ref="AOE500:AOE504"/>
    <mergeCell ref="AOF500:AOF504"/>
    <mergeCell ref="AOG500:AOG504"/>
    <mergeCell ref="AOH500:AOH504"/>
    <mergeCell ref="AOI500:AOI504"/>
    <mergeCell ref="ANR500:ANR504"/>
    <mergeCell ref="ANS500:ANS504"/>
    <mergeCell ref="ANT500:ANT504"/>
    <mergeCell ref="ANU500:ANU504"/>
    <mergeCell ref="ANV500:ANV504"/>
    <mergeCell ref="ANW500:ANW504"/>
    <mergeCell ref="ANX500:ANX504"/>
    <mergeCell ref="ANY500:ANY504"/>
    <mergeCell ref="ANZ500:ANZ504"/>
    <mergeCell ref="AOS500:AOS504"/>
    <mergeCell ref="AOT500:AOT504"/>
    <mergeCell ref="AOU500:AOU504"/>
    <mergeCell ref="AOV500:AOV504"/>
    <mergeCell ref="AOW500:AOW504"/>
    <mergeCell ref="AOX500:AOX504"/>
    <mergeCell ref="AOY500:AOY504"/>
    <mergeCell ref="AOZ500:AOZ504"/>
    <mergeCell ref="APA500:APA504"/>
    <mergeCell ref="AOJ500:AOJ504"/>
    <mergeCell ref="AOK500:AOK504"/>
    <mergeCell ref="AOL500:AOL504"/>
    <mergeCell ref="AOM500:AOM504"/>
    <mergeCell ref="AON500:AON504"/>
    <mergeCell ref="AOO500:AOO504"/>
    <mergeCell ref="AOP500:AOP504"/>
    <mergeCell ref="AOQ500:AOQ504"/>
    <mergeCell ref="AOR500:AOR504"/>
    <mergeCell ref="APK500:APK504"/>
    <mergeCell ref="APL500:APL504"/>
    <mergeCell ref="APM500:APM504"/>
    <mergeCell ref="APN500:APN504"/>
    <mergeCell ref="APO500:APO504"/>
    <mergeCell ref="APP500:APP504"/>
    <mergeCell ref="APQ500:APQ504"/>
    <mergeCell ref="APR500:APR504"/>
    <mergeCell ref="APS500:APS504"/>
    <mergeCell ref="APB500:APB504"/>
    <mergeCell ref="APC500:APC504"/>
    <mergeCell ref="APD500:APD504"/>
    <mergeCell ref="APE500:APE504"/>
    <mergeCell ref="APF500:APF504"/>
    <mergeCell ref="APG500:APG504"/>
    <mergeCell ref="APH500:APH504"/>
    <mergeCell ref="API500:API504"/>
    <mergeCell ref="APJ500:APJ504"/>
    <mergeCell ref="AQC500:AQC504"/>
    <mergeCell ref="AQD500:AQD504"/>
    <mergeCell ref="AQE500:AQE504"/>
    <mergeCell ref="AQF500:AQF504"/>
    <mergeCell ref="AQG500:AQG504"/>
    <mergeCell ref="AQH500:AQH504"/>
    <mergeCell ref="AQI500:AQI504"/>
    <mergeCell ref="AQJ500:AQJ504"/>
    <mergeCell ref="AQK500:AQK504"/>
    <mergeCell ref="APT500:APT504"/>
    <mergeCell ref="APU500:APU504"/>
    <mergeCell ref="APV500:APV504"/>
    <mergeCell ref="APW500:APW504"/>
    <mergeCell ref="APX500:APX504"/>
    <mergeCell ref="APY500:APY504"/>
    <mergeCell ref="APZ500:APZ504"/>
    <mergeCell ref="AQA500:AQA504"/>
    <mergeCell ref="AQB500:AQB504"/>
    <mergeCell ref="AQU500:AQU504"/>
    <mergeCell ref="AQV500:AQV504"/>
    <mergeCell ref="AQW500:AQW504"/>
    <mergeCell ref="AQX500:AQX504"/>
    <mergeCell ref="AQY500:AQY504"/>
    <mergeCell ref="AQZ500:AQZ504"/>
    <mergeCell ref="ARA500:ARA504"/>
    <mergeCell ref="ARB500:ARB504"/>
    <mergeCell ref="ARC500:ARC504"/>
    <mergeCell ref="AQL500:AQL504"/>
    <mergeCell ref="AQM500:AQM504"/>
    <mergeCell ref="AQN500:AQN504"/>
    <mergeCell ref="AQO500:AQO504"/>
    <mergeCell ref="AQP500:AQP504"/>
    <mergeCell ref="AQQ500:AQQ504"/>
    <mergeCell ref="AQR500:AQR504"/>
    <mergeCell ref="AQS500:AQS504"/>
    <mergeCell ref="AQT500:AQT504"/>
    <mergeCell ref="ARM500:ARM504"/>
    <mergeCell ref="ARN500:ARN504"/>
    <mergeCell ref="ARO500:ARO504"/>
    <mergeCell ref="ARP500:ARP504"/>
    <mergeCell ref="ARQ500:ARQ504"/>
    <mergeCell ref="ARR500:ARR504"/>
    <mergeCell ref="ARS500:ARS504"/>
    <mergeCell ref="ART500:ART504"/>
    <mergeCell ref="ARU500:ARU504"/>
    <mergeCell ref="ARD500:ARD504"/>
    <mergeCell ref="ARE500:ARE504"/>
    <mergeCell ref="ARF500:ARF504"/>
    <mergeCell ref="ARG500:ARG504"/>
    <mergeCell ref="ARH500:ARH504"/>
    <mergeCell ref="ARI500:ARI504"/>
    <mergeCell ref="ARJ500:ARJ504"/>
    <mergeCell ref="ARK500:ARK504"/>
    <mergeCell ref="ARL500:ARL504"/>
    <mergeCell ref="ASE500:ASE504"/>
    <mergeCell ref="ASF500:ASF504"/>
    <mergeCell ref="ASG500:ASG504"/>
    <mergeCell ref="ASH500:ASH504"/>
    <mergeCell ref="ASI500:ASI504"/>
    <mergeCell ref="ASJ500:ASJ504"/>
    <mergeCell ref="ASK500:ASK504"/>
    <mergeCell ref="ASL500:ASL504"/>
    <mergeCell ref="ASM500:ASM504"/>
    <mergeCell ref="ARV500:ARV504"/>
    <mergeCell ref="ARW500:ARW504"/>
    <mergeCell ref="ARX500:ARX504"/>
    <mergeCell ref="ARY500:ARY504"/>
    <mergeCell ref="ARZ500:ARZ504"/>
    <mergeCell ref="ASA500:ASA504"/>
    <mergeCell ref="ASB500:ASB504"/>
    <mergeCell ref="ASC500:ASC504"/>
    <mergeCell ref="ASD500:ASD504"/>
    <mergeCell ref="ASW500:ASW504"/>
    <mergeCell ref="ASX500:ASX504"/>
    <mergeCell ref="ASY500:ASY504"/>
    <mergeCell ref="ASZ500:ASZ504"/>
    <mergeCell ref="ATA500:ATA504"/>
    <mergeCell ref="ATB500:ATB504"/>
    <mergeCell ref="ATC500:ATC504"/>
    <mergeCell ref="ATD500:ATD504"/>
    <mergeCell ref="ATE500:ATE504"/>
    <mergeCell ref="ASN500:ASN504"/>
    <mergeCell ref="ASO500:ASO504"/>
    <mergeCell ref="ASP500:ASP504"/>
    <mergeCell ref="ASQ500:ASQ504"/>
    <mergeCell ref="ASR500:ASR504"/>
    <mergeCell ref="ASS500:ASS504"/>
    <mergeCell ref="AST500:AST504"/>
    <mergeCell ref="ASU500:ASU504"/>
    <mergeCell ref="ASV500:ASV504"/>
    <mergeCell ref="ATO500:ATO504"/>
    <mergeCell ref="ATP500:ATP504"/>
    <mergeCell ref="ATQ500:ATQ504"/>
    <mergeCell ref="ATR500:ATR504"/>
    <mergeCell ref="ATS500:ATS504"/>
    <mergeCell ref="ATT500:ATT504"/>
    <mergeCell ref="ATU500:ATU504"/>
    <mergeCell ref="ATV500:ATV504"/>
    <mergeCell ref="ATW500:ATW504"/>
    <mergeCell ref="ATF500:ATF504"/>
    <mergeCell ref="ATG500:ATG504"/>
    <mergeCell ref="ATH500:ATH504"/>
    <mergeCell ref="ATI500:ATI504"/>
    <mergeCell ref="ATJ500:ATJ504"/>
    <mergeCell ref="ATK500:ATK504"/>
    <mergeCell ref="ATL500:ATL504"/>
    <mergeCell ref="ATM500:ATM504"/>
    <mergeCell ref="ATN500:ATN504"/>
    <mergeCell ref="AUG500:AUG504"/>
    <mergeCell ref="AUH500:AUH504"/>
    <mergeCell ref="AUI500:AUI504"/>
    <mergeCell ref="AUJ500:AUJ504"/>
    <mergeCell ref="AUK500:AUK504"/>
    <mergeCell ref="AUL500:AUL504"/>
    <mergeCell ref="AUM500:AUM504"/>
    <mergeCell ref="AUN500:AUN504"/>
    <mergeCell ref="AUO500:AUO504"/>
    <mergeCell ref="ATX500:ATX504"/>
    <mergeCell ref="ATY500:ATY504"/>
    <mergeCell ref="ATZ500:ATZ504"/>
    <mergeCell ref="AUA500:AUA504"/>
    <mergeCell ref="AUB500:AUB504"/>
    <mergeCell ref="AUC500:AUC504"/>
    <mergeCell ref="AUD500:AUD504"/>
    <mergeCell ref="AUE500:AUE504"/>
    <mergeCell ref="AUF500:AUF504"/>
    <mergeCell ref="AUY500:AUY504"/>
    <mergeCell ref="AUZ500:AUZ504"/>
    <mergeCell ref="AVA500:AVA504"/>
    <mergeCell ref="AVB500:AVB504"/>
    <mergeCell ref="AVC500:AVC504"/>
    <mergeCell ref="AVD500:AVD504"/>
    <mergeCell ref="AVE500:AVE504"/>
    <mergeCell ref="AVF500:AVF504"/>
    <mergeCell ref="AVG500:AVG504"/>
    <mergeCell ref="AUP500:AUP504"/>
    <mergeCell ref="AUQ500:AUQ504"/>
    <mergeCell ref="AUR500:AUR504"/>
    <mergeCell ref="AUS500:AUS504"/>
    <mergeCell ref="AUT500:AUT504"/>
    <mergeCell ref="AUU500:AUU504"/>
    <mergeCell ref="AUV500:AUV504"/>
    <mergeCell ref="AUW500:AUW504"/>
    <mergeCell ref="AUX500:AUX504"/>
    <mergeCell ref="AVQ500:AVQ504"/>
    <mergeCell ref="AVR500:AVR504"/>
    <mergeCell ref="AVS500:AVS504"/>
    <mergeCell ref="AVT500:AVT504"/>
    <mergeCell ref="AVU500:AVU504"/>
    <mergeCell ref="AVV500:AVV504"/>
    <mergeCell ref="AVW500:AVW504"/>
    <mergeCell ref="AVX500:AVX504"/>
    <mergeCell ref="AVY500:AVY504"/>
    <mergeCell ref="AVH500:AVH504"/>
    <mergeCell ref="AVI500:AVI504"/>
    <mergeCell ref="AVJ500:AVJ504"/>
    <mergeCell ref="AVK500:AVK504"/>
    <mergeCell ref="AVL500:AVL504"/>
    <mergeCell ref="AVM500:AVM504"/>
    <mergeCell ref="AVN500:AVN504"/>
    <mergeCell ref="AVO500:AVO504"/>
    <mergeCell ref="AVP500:AVP504"/>
    <mergeCell ref="AWI500:AWI504"/>
    <mergeCell ref="AWJ500:AWJ504"/>
    <mergeCell ref="AWK500:AWK504"/>
    <mergeCell ref="AWL500:AWL504"/>
    <mergeCell ref="AWM500:AWM504"/>
    <mergeCell ref="AWN500:AWN504"/>
    <mergeCell ref="AWO500:AWO504"/>
    <mergeCell ref="AWP500:AWP504"/>
    <mergeCell ref="AWQ500:AWQ504"/>
    <mergeCell ref="AVZ500:AVZ504"/>
    <mergeCell ref="AWA500:AWA504"/>
    <mergeCell ref="AWB500:AWB504"/>
    <mergeCell ref="AWC500:AWC504"/>
    <mergeCell ref="AWD500:AWD504"/>
    <mergeCell ref="AWE500:AWE504"/>
    <mergeCell ref="AWF500:AWF504"/>
    <mergeCell ref="AWG500:AWG504"/>
    <mergeCell ref="AWH500:AWH504"/>
    <mergeCell ref="AXA500:AXA504"/>
    <mergeCell ref="AXB500:AXB504"/>
    <mergeCell ref="AXC500:AXC504"/>
    <mergeCell ref="AXD500:AXD504"/>
    <mergeCell ref="AXE500:AXE504"/>
    <mergeCell ref="AXF500:AXF504"/>
    <mergeCell ref="AXG500:AXG504"/>
    <mergeCell ref="AXH500:AXH504"/>
    <mergeCell ref="AXI500:AXI504"/>
    <mergeCell ref="AWR500:AWR504"/>
    <mergeCell ref="AWS500:AWS504"/>
    <mergeCell ref="AWT500:AWT504"/>
    <mergeCell ref="AWU500:AWU504"/>
    <mergeCell ref="AWV500:AWV504"/>
    <mergeCell ref="AWW500:AWW504"/>
    <mergeCell ref="AWX500:AWX504"/>
    <mergeCell ref="AWY500:AWY504"/>
    <mergeCell ref="AWZ500:AWZ504"/>
    <mergeCell ref="AXS500:AXS504"/>
    <mergeCell ref="AXT500:AXT504"/>
    <mergeCell ref="AXU500:AXU504"/>
    <mergeCell ref="AXV500:AXV504"/>
    <mergeCell ref="AXW500:AXW504"/>
    <mergeCell ref="AXX500:AXX504"/>
    <mergeCell ref="AXY500:AXY504"/>
    <mergeCell ref="AXZ500:AXZ504"/>
    <mergeCell ref="AYA500:AYA504"/>
    <mergeCell ref="AXJ500:AXJ504"/>
    <mergeCell ref="AXK500:AXK504"/>
    <mergeCell ref="AXL500:AXL504"/>
    <mergeCell ref="AXM500:AXM504"/>
    <mergeCell ref="AXN500:AXN504"/>
    <mergeCell ref="AXO500:AXO504"/>
    <mergeCell ref="AXP500:AXP504"/>
    <mergeCell ref="AXQ500:AXQ504"/>
    <mergeCell ref="AXR500:AXR504"/>
    <mergeCell ref="AYK500:AYK504"/>
    <mergeCell ref="AYL500:AYL504"/>
    <mergeCell ref="AYM500:AYM504"/>
    <mergeCell ref="AYN500:AYN504"/>
    <mergeCell ref="AYO500:AYO504"/>
    <mergeCell ref="AYP500:AYP504"/>
    <mergeCell ref="AYQ500:AYQ504"/>
    <mergeCell ref="AYR500:AYR504"/>
    <mergeCell ref="AYS500:AYS504"/>
    <mergeCell ref="AYB500:AYB504"/>
    <mergeCell ref="AYC500:AYC504"/>
    <mergeCell ref="AYD500:AYD504"/>
    <mergeCell ref="AYE500:AYE504"/>
    <mergeCell ref="AYF500:AYF504"/>
    <mergeCell ref="AYG500:AYG504"/>
    <mergeCell ref="AYH500:AYH504"/>
    <mergeCell ref="AYI500:AYI504"/>
    <mergeCell ref="AYJ500:AYJ504"/>
    <mergeCell ref="AZC500:AZC504"/>
    <mergeCell ref="AZD500:AZD504"/>
    <mergeCell ref="AZE500:AZE504"/>
    <mergeCell ref="AZF500:AZF504"/>
    <mergeCell ref="AZG500:AZG504"/>
    <mergeCell ref="AZH500:AZH504"/>
    <mergeCell ref="AZI500:AZI504"/>
    <mergeCell ref="AZJ500:AZJ504"/>
    <mergeCell ref="AZK500:AZK504"/>
    <mergeCell ref="AYT500:AYT504"/>
    <mergeCell ref="AYU500:AYU504"/>
    <mergeCell ref="AYV500:AYV504"/>
    <mergeCell ref="AYW500:AYW504"/>
    <mergeCell ref="AYX500:AYX504"/>
    <mergeCell ref="AYY500:AYY504"/>
    <mergeCell ref="AYZ500:AYZ504"/>
    <mergeCell ref="AZA500:AZA504"/>
    <mergeCell ref="AZB500:AZB504"/>
    <mergeCell ref="AZU500:AZU504"/>
    <mergeCell ref="AZV500:AZV504"/>
    <mergeCell ref="AZW500:AZW504"/>
    <mergeCell ref="AZX500:AZX504"/>
    <mergeCell ref="AZY500:AZY504"/>
    <mergeCell ref="AZZ500:AZZ504"/>
    <mergeCell ref="BAA500:BAA504"/>
    <mergeCell ref="BAB500:BAB504"/>
    <mergeCell ref="BAC500:BAC504"/>
    <mergeCell ref="AZL500:AZL504"/>
    <mergeCell ref="AZM500:AZM504"/>
    <mergeCell ref="AZN500:AZN504"/>
    <mergeCell ref="AZO500:AZO504"/>
    <mergeCell ref="AZP500:AZP504"/>
    <mergeCell ref="AZQ500:AZQ504"/>
    <mergeCell ref="AZR500:AZR504"/>
    <mergeCell ref="AZS500:AZS504"/>
    <mergeCell ref="AZT500:AZT504"/>
    <mergeCell ref="BAM500:BAM504"/>
    <mergeCell ref="BAN500:BAN504"/>
    <mergeCell ref="BAO500:BAO504"/>
    <mergeCell ref="BAP500:BAP504"/>
    <mergeCell ref="BAQ500:BAQ504"/>
    <mergeCell ref="BAR500:BAR504"/>
    <mergeCell ref="BAS500:BAS504"/>
    <mergeCell ref="BAT500:BAT504"/>
    <mergeCell ref="BAU500:BAU504"/>
    <mergeCell ref="BAD500:BAD504"/>
    <mergeCell ref="BAE500:BAE504"/>
    <mergeCell ref="BAF500:BAF504"/>
    <mergeCell ref="BAG500:BAG504"/>
    <mergeCell ref="BAH500:BAH504"/>
    <mergeCell ref="BAI500:BAI504"/>
    <mergeCell ref="BAJ500:BAJ504"/>
    <mergeCell ref="BAK500:BAK504"/>
    <mergeCell ref="BAL500:BAL504"/>
    <mergeCell ref="BBE500:BBE504"/>
    <mergeCell ref="BBF500:BBF504"/>
    <mergeCell ref="BBG500:BBG504"/>
    <mergeCell ref="BBH500:BBH504"/>
    <mergeCell ref="BBI500:BBI504"/>
    <mergeCell ref="BBJ500:BBJ504"/>
    <mergeCell ref="BBK500:BBK504"/>
    <mergeCell ref="BBL500:BBL504"/>
    <mergeCell ref="BBM500:BBM504"/>
    <mergeCell ref="BAV500:BAV504"/>
    <mergeCell ref="BAW500:BAW504"/>
    <mergeCell ref="BAX500:BAX504"/>
    <mergeCell ref="BAY500:BAY504"/>
    <mergeCell ref="BAZ500:BAZ504"/>
    <mergeCell ref="BBA500:BBA504"/>
    <mergeCell ref="BBB500:BBB504"/>
    <mergeCell ref="BBC500:BBC504"/>
    <mergeCell ref="BBD500:BBD504"/>
    <mergeCell ref="BBW500:BBW504"/>
    <mergeCell ref="BBX500:BBX504"/>
    <mergeCell ref="BBY500:BBY504"/>
    <mergeCell ref="BBZ500:BBZ504"/>
    <mergeCell ref="BCA500:BCA504"/>
    <mergeCell ref="BCB500:BCB504"/>
    <mergeCell ref="BCC500:BCC504"/>
    <mergeCell ref="BCD500:BCD504"/>
    <mergeCell ref="BCE500:BCE504"/>
    <mergeCell ref="BBN500:BBN504"/>
    <mergeCell ref="BBO500:BBO504"/>
    <mergeCell ref="BBP500:BBP504"/>
    <mergeCell ref="BBQ500:BBQ504"/>
    <mergeCell ref="BBR500:BBR504"/>
    <mergeCell ref="BBS500:BBS504"/>
    <mergeCell ref="BBT500:BBT504"/>
    <mergeCell ref="BBU500:BBU504"/>
    <mergeCell ref="BBV500:BBV504"/>
    <mergeCell ref="BCO500:BCO504"/>
    <mergeCell ref="BCP500:BCP504"/>
    <mergeCell ref="BCQ500:BCQ504"/>
    <mergeCell ref="BCR500:BCR504"/>
    <mergeCell ref="BCS500:BCS504"/>
    <mergeCell ref="BCT500:BCT504"/>
    <mergeCell ref="BCU500:BCU504"/>
    <mergeCell ref="BCV500:BCV504"/>
    <mergeCell ref="BCW500:BCW504"/>
    <mergeCell ref="BCF500:BCF504"/>
    <mergeCell ref="BCG500:BCG504"/>
    <mergeCell ref="BCH500:BCH504"/>
    <mergeCell ref="BCI500:BCI504"/>
    <mergeCell ref="BCJ500:BCJ504"/>
    <mergeCell ref="BCK500:BCK504"/>
    <mergeCell ref="BCL500:BCL504"/>
    <mergeCell ref="BCM500:BCM504"/>
    <mergeCell ref="BCN500:BCN504"/>
    <mergeCell ref="BDG500:BDG504"/>
    <mergeCell ref="BDH500:BDH504"/>
    <mergeCell ref="BDI500:BDI504"/>
    <mergeCell ref="BDJ500:BDJ504"/>
    <mergeCell ref="BDK500:BDK504"/>
    <mergeCell ref="BDL500:BDL504"/>
    <mergeCell ref="BDM500:BDM504"/>
    <mergeCell ref="BDN500:BDN504"/>
    <mergeCell ref="BDO500:BDO504"/>
    <mergeCell ref="BCX500:BCX504"/>
    <mergeCell ref="BCY500:BCY504"/>
    <mergeCell ref="BCZ500:BCZ504"/>
    <mergeCell ref="BDA500:BDA504"/>
    <mergeCell ref="BDB500:BDB504"/>
    <mergeCell ref="BDC500:BDC504"/>
    <mergeCell ref="BDD500:BDD504"/>
    <mergeCell ref="BDE500:BDE504"/>
    <mergeCell ref="BDF500:BDF504"/>
    <mergeCell ref="BDY500:BDY504"/>
    <mergeCell ref="BDZ500:BDZ504"/>
    <mergeCell ref="BEA500:BEA504"/>
    <mergeCell ref="BEB500:BEB504"/>
    <mergeCell ref="BEC500:BEC504"/>
    <mergeCell ref="BED500:BED504"/>
    <mergeCell ref="BEE500:BEE504"/>
    <mergeCell ref="BEF500:BEF504"/>
    <mergeCell ref="BEG500:BEG504"/>
    <mergeCell ref="BDP500:BDP504"/>
    <mergeCell ref="BDQ500:BDQ504"/>
    <mergeCell ref="BDR500:BDR504"/>
    <mergeCell ref="BDS500:BDS504"/>
    <mergeCell ref="BDT500:BDT504"/>
    <mergeCell ref="BDU500:BDU504"/>
    <mergeCell ref="BDV500:BDV504"/>
    <mergeCell ref="BDW500:BDW504"/>
    <mergeCell ref="BDX500:BDX504"/>
    <mergeCell ref="BEQ500:BEQ504"/>
    <mergeCell ref="BER500:BER504"/>
    <mergeCell ref="BES500:BES504"/>
    <mergeCell ref="BET500:BET504"/>
    <mergeCell ref="BEU500:BEU504"/>
    <mergeCell ref="BEV500:BEV504"/>
    <mergeCell ref="BEW500:BEW504"/>
    <mergeCell ref="BEX500:BEX504"/>
    <mergeCell ref="BEY500:BEY504"/>
    <mergeCell ref="BEH500:BEH504"/>
    <mergeCell ref="BEI500:BEI504"/>
    <mergeCell ref="BEJ500:BEJ504"/>
    <mergeCell ref="BEK500:BEK504"/>
    <mergeCell ref="BEL500:BEL504"/>
    <mergeCell ref="BEM500:BEM504"/>
    <mergeCell ref="BEN500:BEN504"/>
    <mergeCell ref="BEO500:BEO504"/>
    <mergeCell ref="BEP500:BEP504"/>
    <mergeCell ref="BFI500:BFI504"/>
    <mergeCell ref="BFJ500:BFJ504"/>
    <mergeCell ref="BFK500:BFK504"/>
    <mergeCell ref="BFL500:BFL504"/>
    <mergeCell ref="BFM500:BFM504"/>
    <mergeCell ref="BFN500:BFN504"/>
    <mergeCell ref="BFO500:BFO504"/>
    <mergeCell ref="BFP500:BFP504"/>
    <mergeCell ref="BFQ500:BFQ504"/>
    <mergeCell ref="BEZ500:BEZ504"/>
    <mergeCell ref="BFA500:BFA504"/>
    <mergeCell ref="BFB500:BFB504"/>
    <mergeCell ref="BFC500:BFC504"/>
    <mergeCell ref="BFD500:BFD504"/>
    <mergeCell ref="BFE500:BFE504"/>
    <mergeCell ref="BFF500:BFF504"/>
    <mergeCell ref="BFG500:BFG504"/>
    <mergeCell ref="BFH500:BFH504"/>
    <mergeCell ref="BGA500:BGA504"/>
    <mergeCell ref="BGB500:BGB504"/>
    <mergeCell ref="BGC500:BGC504"/>
    <mergeCell ref="BGD500:BGD504"/>
    <mergeCell ref="BGE500:BGE504"/>
    <mergeCell ref="BGF500:BGF504"/>
    <mergeCell ref="BGG500:BGG504"/>
    <mergeCell ref="BGH500:BGH504"/>
    <mergeCell ref="BGI500:BGI504"/>
    <mergeCell ref="BFR500:BFR504"/>
    <mergeCell ref="BFS500:BFS504"/>
    <mergeCell ref="BFT500:BFT504"/>
    <mergeCell ref="BFU500:BFU504"/>
    <mergeCell ref="BFV500:BFV504"/>
    <mergeCell ref="BFW500:BFW504"/>
    <mergeCell ref="BFX500:BFX504"/>
    <mergeCell ref="BFY500:BFY504"/>
    <mergeCell ref="BFZ500:BFZ504"/>
    <mergeCell ref="BGS500:BGS504"/>
    <mergeCell ref="BGT500:BGT504"/>
    <mergeCell ref="BGU500:BGU504"/>
    <mergeCell ref="BGV500:BGV504"/>
    <mergeCell ref="BGW500:BGW504"/>
    <mergeCell ref="BGX500:BGX504"/>
    <mergeCell ref="BGY500:BGY504"/>
    <mergeCell ref="BGZ500:BGZ504"/>
    <mergeCell ref="BHA500:BHA504"/>
    <mergeCell ref="BGJ500:BGJ504"/>
    <mergeCell ref="BGK500:BGK504"/>
    <mergeCell ref="BGL500:BGL504"/>
    <mergeCell ref="BGM500:BGM504"/>
    <mergeCell ref="BGN500:BGN504"/>
    <mergeCell ref="BGO500:BGO504"/>
    <mergeCell ref="BGP500:BGP504"/>
    <mergeCell ref="BGQ500:BGQ504"/>
    <mergeCell ref="BGR500:BGR504"/>
    <mergeCell ref="BHK500:BHK504"/>
    <mergeCell ref="BHL500:BHL504"/>
    <mergeCell ref="BHM500:BHM504"/>
    <mergeCell ref="BHN500:BHN504"/>
    <mergeCell ref="BHO500:BHO504"/>
    <mergeCell ref="BHP500:BHP504"/>
    <mergeCell ref="BHQ500:BHQ504"/>
    <mergeCell ref="BHR500:BHR504"/>
    <mergeCell ref="BHS500:BHS504"/>
    <mergeCell ref="BHB500:BHB504"/>
    <mergeCell ref="BHC500:BHC504"/>
    <mergeCell ref="BHD500:BHD504"/>
    <mergeCell ref="BHE500:BHE504"/>
    <mergeCell ref="BHF500:BHF504"/>
    <mergeCell ref="BHG500:BHG504"/>
    <mergeCell ref="BHH500:BHH504"/>
    <mergeCell ref="BHI500:BHI504"/>
    <mergeCell ref="BHJ500:BHJ504"/>
    <mergeCell ref="BIC500:BIC504"/>
    <mergeCell ref="BID500:BID504"/>
    <mergeCell ref="BIE500:BIE504"/>
    <mergeCell ref="BIF500:BIF504"/>
    <mergeCell ref="BIG500:BIG504"/>
    <mergeCell ref="BIH500:BIH504"/>
    <mergeCell ref="BII500:BII504"/>
    <mergeCell ref="BIJ500:BIJ504"/>
    <mergeCell ref="BIK500:BIK504"/>
    <mergeCell ref="BHT500:BHT504"/>
    <mergeCell ref="BHU500:BHU504"/>
    <mergeCell ref="BHV500:BHV504"/>
    <mergeCell ref="BHW500:BHW504"/>
    <mergeCell ref="BHX500:BHX504"/>
    <mergeCell ref="BHY500:BHY504"/>
    <mergeCell ref="BHZ500:BHZ504"/>
    <mergeCell ref="BIA500:BIA504"/>
    <mergeCell ref="BIB500:BIB504"/>
    <mergeCell ref="BIU500:BIU504"/>
    <mergeCell ref="BIV500:BIV504"/>
    <mergeCell ref="BIW500:BIW504"/>
    <mergeCell ref="BIX500:BIX504"/>
    <mergeCell ref="BIY500:BIY504"/>
    <mergeCell ref="BIZ500:BIZ504"/>
    <mergeCell ref="BJA500:BJA504"/>
    <mergeCell ref="BJB500:BJB504"/>
    <mergeCell ref="BJC500:BJC504"/>
    <mergeCell ref="BIL500:BIL504"/>
    <mergeCell ref="BIM500:BIM504"/>
    <mergeCell ref="BIN500:BIN504"/>
    <mergeCell ref="BIO500:BIO504"/>
    <mergeCell ref="BIP500:BIP504"/>
    <mergeCell ref="BIQ500:BIQ504"/>
    <mergeCell ref="BIR500:BIR504"/>
    <mergeCell ref="BIS500:BIS504"/>
    <mergeCell ref="BIT500:BIT504"/>
    <mergeCell ref="BJM500:BJM504"/>
    <mergeCell ref="BJN500:BJN504"/>
    <mergeCell ref="BJO500:BJO504"/>
    <mergeCell ref="BJP500:BJP504"/>
    <mergeCell ref="BJQ500:BJQ504"/>
    <mergeCell ref="BJR500:BJR504"/>
    <mergeCell ref="BJS500:BJS504"/>
    <mergeCell ref="BJT500:BJT504"/>
    <mergeCell ref="BJU500:BJU504"/>
    <mergeCell ref="BJD500:BJD504"/>
    <mergeCell ref="BJE500:BJE504"/>
    <mergeCell ref="BJF500:BJF504"/>
    <mergeCell ref="BJG500:BJG504"/>
    <mergeCell ref="BJH500:BJH504"/>
    <mergeCell ref="BJI500:BJI504"/>
    <mergeCell ref="BJJ500:BJJ504"/>
    <mergeCell ref="BJK500:BJK504"/>
    <mergeCell ref="BJL500:BJL504"/>
    <mergeCell ref="BKE500:BKE504"/>
    <mergeCell ref="BKF500:BKF504"/>
    <mergeCell ref="BKG500:BKG504"/>
    <mergeCell ref="BKH500:BKH504"/>
    <mergeCell ref="BKI500:BKI504"/>
    <mergeCell ref="BKJ500:BKJ504"/>
    <mergeCell ref="BKK500:BKK504"/>
    <mergeCell ref="BKL500:BKL504"/>
    <mergeCell ref="BKM500:BKM504"/>
    <mergeCell ref="BJV500:BJV504"/>
    <mergeCell ref="BJW500:BJW504"/>
    <mergeCell ref="BJX500:BJX504"/>
    <mergeCell ref="BJY500:BJY504"/>
    <mergeCell ref="BJZ500:BJZ504"/>
    <mergeCell ref="BKA500:BKA504"/>
    <mergeCell ref="BKB500:BKB504"/>
    <mergeCell ref="BKC500:BKC504"/>
    <mergeCell ref="BKD500:BKD504"/>
    <mergeCell ref="BKW500:BKW504"/>
    <mergeCell ref="BKX500:BKX504"/>
    <mergeCell ref="BKY500:BKY504"/>
    <mergeCell ref="BKZ500:BKZ504"/>
    <mergeCell ref="BLA500:BLA504"/>
    <mergeCell ref="BLB500:BLB504"/>
    <mergeCell ref="BLC500:BLC504"/>
    <mergeCell ref="BLD500:BLD504"/>
    <mergeCell ref="BLE500:BLE504"/>
    <mergeCell ref="BKN500:BKN504"/>
    <mergeCell ref="BKO500:BKO504"/>
    <mergeCell ref="BKP500:BKP504"/>
    <mergeCell ref="BKQ500:BKQ504"/>
    <mergeCell ref="BKR500:BKR504"/>
    <mergeCell ref="BKS500:BKS504"/>
    <mergeCell ref="BKT500:BKT504"/>
    <mergeCell ref="BKU500:BKU504"/>
    <mergeCell ref="BKV500:BKV504"/>
    <mergeCell ref="BLO500:BLO504"/>
    <mergeCell ref="BLP500:BLP504"/>
    <mergeCell ref="BLQ500:BLQ504"/>
    <mergeCell ref="BLR500:BLR504"/>
    <mergeCell ref="BLS500:BLS504"/>
    <mergeCell ref="BLT500:BLT504"/>
    <mergeCell ref="BLU500:BLU504"/>
    <mergeCell ref="BLV500:BLV504"/>
    <mergeCell ref="BLW500:BLW504"/>
    <mergeCell ref="BLF500:BLF504"/>
    <mergeCell ref="BLG500:BLG504"/>
    <mergeCell ref="BLH500:BLH504"/>
    <mergeCell ref="BLI500:BLI504"/>
    <mergeCell ref="BLJ500:BLJ504"/>
    <mergeCell ref="BLK500:BLK504"/>
    <mergeCell ref="BLL500:BLL504"/>
    <mergeCell ref="BLM500:BLM504"/>
    <mergeCell ref="BLN500:BLN504"/>
    <mergeCell ref="BMG500:BMG504"/>
    <mergeCell ref="BMH500:BMH504"/>
    <mergeCell ref="BMI500:BMI504"/>
    <mergeCell ref="BMJ500:BMJ504"/>
    <mergeCell ref="BMK500:BMK504"/>
    <mergeCell ref="BML500:BML504"/>
    <mergeCell ref="BMM500:BMM504"/>
    <mergeCell ref="BMN500:BMN504"/>
    <mergeCell ref="BMO500:BMO504"/>
    <mergeCell ref="BLX500:BLX504"/>
    <mergeCell ref="BLY500:BLY504"/>
    <mergeCell ref="BLZ500:BLZ504"/>
    <mergeCell ref="BMA500:BMA504"/>
    <mergeCell ref="BMB500:BMB504"/>
    <mergeCell ref="BMC500:BMC504"/>
    <mergeCell ref="BMD500:BMD504"/>
    <mergeCell ref="BME500:BME504"/>
    <mergeCell ref="BMF500:BMF504"/>
    <mergeCell ref="BMY500:BMY504"/>
    <mergeCell ref="BMZ500:BMZ504"/>
    <mergeCell ref="BNA500:BNA504"/>
    <mergeCell ref="BNB500:BNB504"/>
    <mergeCell ref="BNC500:BNC504"/>
    <mergeCell ref="BND500:BND504"/>
    <mergeCell ref="BNE500:BNE504"/>
    <mergeCell ref="BNF500:BNF504"/>
    <mergeCell ref="BNG500:BNG504"/>
    <mergeCell ref="BMP500:BMP504"/>
    <mergeCell ref="BMQ500:BMQ504"/>
    <mergeCell ref="BMR500:BMR504"/>
    <mergeCell ref="BMS500:BMS504"/>
    <mergeCell ref="BMT500:BMT504"/>
    <mergeCell ref="BMU500:BMU504"/>
    <mergeCell ref="BMV500:BMV504"/>
    <mergeCell ref="BMW500:BMW504"/>
    <mergeCell ref="BMX500:BMX504"/>
    <mergeCell ref="BNQ500:BNQ504"/>
    <mergeCell ref="BNR500:BNR504"/>
    <mergeCell ref="BNS500:BNS504"/>
    <mergeCell ref="BNT500:BNT504"/>
    <mergeCell ref="BNU500:BNU504"/>
    <mergeCell ref="BNV500:BNV504"/>
    <mergeCell ref="BNW500:BNW504"/>
    <mergeCell ref="BNX500:BNX504"/>
    <mergeCell ref="BNY500:BNY504"/>
    <mergeCell ref="BNH500:BNH504"/>
    <mergeCell ref="BNI500:BNI504"/>
    <mergeCell ref="BNJ500:BNJ504"/>
    <mergeCell ref="BNK500:BNK504"/>
    <mergeCell ref="BNL500:BNL504"/>
    <mergeCell ref="BNM500:BNM504"/>
    <mergeCell ref="BNN500:BNN504"/>
    <mergeCell ref="BNO500:BNO504"/>
    <mergeCell ref="BNP500:BNP504"/>
    <mergeCell ref="BOI500:BOI504"/>
    <mergeCell ref="BOJ500:BOJ504"/>
    <mergeCell ref="BOK500:BOK504"/>
    <mergeCell ref="BOL500:BOL504"/>
    <mergeCell ref="BOM500:BOM504"/>
    <mergeCell ref="BON500:BON504"/>
    <mergeCell ref="BOO500:BOO504"/>
    <mergeCell ref="BOP500:BOP504"/>
    <mergeCell ref="BOQ500:BOQ504"/>
    <mergeCell ref="BNZ500:BNZ504"/>
    <mergeCell ref="BOA500:BOA504"/>
    <mergeCell ref="BOB500:BOB504"/>
    <mergeCell ref="BOC500:BOC504"/>
    <mergeCell ref="BOD500:BOD504"/>
    <mergeCell ref="BOE500:BOE504"/>
    <mergeCell ref="BOF500:BOF504"/>
    <mergeCell ref="BOG500:BOG504"/>
    <mergeCell ref="BOH500:BOH504"/>
    <mergeCell ref="BPA500:BPA504"/>
    <mergeCell ref="BPB500:BPB504"/>
    <mergeCell ref="BPC500:BPC504"/>
    <mergeCell ref="BPD500:BPD504"/>
    <mergeCell ref="BPE500:BPE504"/>
    <mergeCell ref="BPF500:BPF504"/>
    <mergeCell ref="BPG500:BPG504"/>
    <mergeCell ref="BPH500:BPH504"/>
    <mergeCell ref="BPI500:BPI504"/>
    <mergeCell ref="BOR500:BOR504"/>
    <mergeCell ref="BOS500:BOS504"/>
    <mergeCell ref="BOT500:BOT504"/>
    <mergeCell ref="BOU500:BOU504"/>
    <mergeCell ref="BOV500:BOV504"/>
    <mergeCell ref="BOW500:BOW504"/>
    <mergeCell ref="BOX500:BOX504"/>
    <mergeCell ref="BOY500:BOY504"/>
    <mergeCell ref="BOZ500:BOZ504"/>
    <mergeCell ref="BPS500:BPS504"/>
    <mergeCell ref="BPT500:BPT504"/>
    <mergeCell ref="BPU500:BPU504"/>
    <mergeCell ref="BPV500:BPV504"/>
    <mergeCell ref="BPW500:BPW504"/>
    <mergeCell ref="BPX500:BPX504"/>
    <mergeCell ref="BPY500:BPY504"/>
    <mergeCell ref="BPZ500:BPZ504"/>
    <mergeCell ref="BQA500:BQA504"/>
    <mergeCell ref="BPJ500:BPJ504"/>
    <mergeCell ref="BPK500:BPK504"/>
    <mergeCell ref="BPL500:BPL504"/>
    <mergeCell ref="BPM500:BPM504"/>
    <mergeCell ref="BPN500:BPN504"/>
    <mergeCell ref="BPO500:BPO504"/>
    <mergeCell ref="BPP500:BPP504"/>
    <mergeCell ref="BPQ500:BPQ504"/>
    <mergeCell ref="BPR500:BPR504"/>
    <mergeCell ref="BQK500:BQK504"/>
    <mergeCell ref="BQL500:BQL504"/>
    <mergeCell ref="BQM500:BQM504"/>
    <mergeCell ref="BQN500:BQN504"/>
    <mergeCell ref="BQO500:BQO504"/>
    <mergeCell ref="BQP500:BQP504"/>
    <mergeCell ref="BQQ500:BQQ504"/>
    <mergeCell ref="BQR500:BQR504"/>
    <mergeCell ref="BQS500:BQS504"/>
    <mergeCell ref="BQB500:BQB504"/>
    <mergeCell ref="BQC500:BQC504"/>
    <mergeCell ref="BQD500:BQD504"/>
    <mergeCell ref="BQE500:BQE504"/>
    <mergeCell ref="BQF500:BQF504"/>
    <mergeCell ref="BQG500:BQG504"/>
    <mergeCell ref="BQH500:BQH504"/>
    <mergeCell ref="BQI500:BQI504"/>
    <mergeCell ref="BQJ500:BQJ504"/>
    <mergeCell ref="BRC500:BRC504"/>
    <mergeCell ref="BRD500:BRD504"/>
    <mergeCell ref="BRE500:BRE504"/>
    <mergeCell ref="BRF500:BRF504"/>
    <mergeCell ref="BRG500:BRG504"/>
    <mergeCell ref="BRH500:BRH504"/>
    <mergeCell ref="BRI500:BRI504"/>
    <mergeCell ref="BRJ500:BRJ504"/>
    <mergeCell ref="BRK500:BRK504"/>
    <mergeCell ref="BQT500:BQT504"/>
    <mergeCell ref="BQU500:BQU504"/>
    <mergeCell ref="BQV500:BQV504"/>
    <mergeCell ref="BQW500:BQW504"/>
    <mergeCell ref="BQX500:BQX504"/>
    <mergeCell ref="BQY500:BQY504"/>
    <mergeCell ref="BQZ500:BQZ504"/>
    <mergeCell ref="BRA500:BRA504"/>
    <mergeCell ref="BRB500:BRB504"/>
    <mergeCell ref="BRU500:BRU504"/>
    <mergeCell ref="BRV500:BRV504"/>
    <mergeCell ref="BRW500:BRW504"/>
    <mergeCell ref="BRX500:BRX504"/>
    <mergeCell ref="BRY500:BRY504"/>
    <mergeCell ref="BRZ500:BRZ504"/>
    <mergeCell ref="BSA500:BSA504"/>
    <mergeCell ref="BSB500:BSB504"/>
    <mergeCell ref="BSC500:BSC504"/>
    <mergeCell ref="BRL500:BRL504"/>
    <mergeCell ref="BRM500:BRM504"/>
    <mergeCell ref="BRN500:BRN504"/>
    <mergeCell ref="BRO500:BRO504"/>
    <mergeCell ref="BRP500:BRP504"/>
    <mergeCell ref="BRQ500:BRQ504"/>
    <mergeCell ref="BRR500:BRR504"/>
    <mergeCell ref="BRS500:BRS504"/>
    <mergeCell ref="BRT500:BRT504"/>
    <mergeCell ref="BSM500:BSM504"/>
    <mergeCell ref="BSN500:BSN504"/>
    <mergeCell ref="BSO500:BSO504"/>
    <mergeCell ref="BSP500:BSP504"/>
    <mergeCell ref="BSQ500:BSQ504"/>
    <mergeCell ref="BSR500:BSR504"/>
    <mergeCell ref="BSS500:BSS504"/>
    <mergeCell ref="BST500:BST504"/>
    <mergeCell ref="BSU500:BSU504"/>
    <mergeCell ref="BSD500:BSD504"/>
    <mergeCell ref="BSE500:BSE504"/>
    <mergeCell ref="BSF500:BSF504"/>
    <mergeCell ref="BSG500:BSG504"/>
    <mergeCell ref="BSH500:BSH504"/>
    <mergeCell ref="BSI500:BSI504"/>
    <mergeCell ref="BSJ500:BSJ504"/>
    <mergeCell ref="BSK500:BSK504"/>
    <mergeCell ref="BSL500:BSL504"/>
    <mergeCell ref="BTE500:BTE504"/>
    <mergeCell ref="BTF500:BTF504"/>
    <mergeCell ref="BTG500:BTG504"/>
    <mergeCell ref="BTH500:BTH504"/>
    <mergeCell ref="BTI500:BTI504"/>
    <mergeCell ref="BTJ500:BTJ504"/>
    <mergeCell ref="BTK500:BTK504"/>
    <mergeCell ref="BTL500:BTL504"/>
    <mergeCell ref="BTM500:BTM504"/>
    <mergeCell ref="BSV500:BSV504"/>
    <mergeCell ref="BSW500:BSW504"/>
    <mergeCell ref="BSX500:BSX504"/>
    <mergeCell ref="BSY500:BSY504"/>
    <mergeCell ref="BSZ500:BSZ504"/>
    <mergeCell ref="BTA500:BTA504"/>
    <mergeCell ref="BTB500:BTB504"/>
    <mergeCell ref="BTC500:BTC504"/>
    <mergeCell ref="BTD500:BTD504"/>
    <mergeCell ref="BTW500:BTW504"/>
    <mergeCell ref="BTX500:BTX504"/>
    <mergeCell ref="BTY500:BTY504"/>
    <mergeCell ref="BTZ500:BTZ504"/>
    <mergeCell ref="BUA500:BUA504"/>
    <mergeCell ref="BUB500:BUB504"/>
    <mergeCell ref="BUC500:BUC504"/>
    <mergeCell ref="BUD500:BUD504"/>
    <mergeCell ref="BUE500:BUE504"/>
    <mergeCell ref="BTN500:BTN504"/>
    <mergeCell ref="BTO500:BTO504"/>
    <mergeCell ref="BTP500:BTP504"/>
    <mergeCell ref="BTQ500:BTQ504"/>
    <mergeCell ref="BTR500:BTR504"/>
    <mergeCell ref="BTS500:BTS504"/>
    <mergeCell ref="BTT500:BTT504"/>
    <mergeCell ref="BTU500:BTU504"/>
    <mergeCell ref="BTV500:BTV504"/>
    <mergeCell ref="BUO500:BUO504"/>
    <mergeCell ref="BUP500:BUP504"/>
    <mergeCell ref="BUQ500:BUQ504"/>
    <mergeCell ref="BUR500:BUR504"/>
    <mergeCell ref="BUS500:BUS504"/>
    <mergeCell ref="BUT500:BUT504"/>
    <mergeCell ref="BUU500:BUU504"/>
    <mergeCell ref="BUV500:BUV504"/>
    <mergeCell ref="BUW500:BUW504"/>
    <mergeCell ref="BUF500:BUF504"/>
    <mergeCell ref="BUG500:BUG504"/>
    <mergeCell ref="BUH500:BUH504"/>
    <mergeCell ref="BUI500:BUI504"/>
    <mergeCell ref="BUJ500:BUJ504"/>
    <mergeCell ref="BUK500:BUK504"/>
    <mergeCell ref="BUL500:BUL504"/>
    <mergeCell ref="BUM500:BUM504"/>
    <mergeCell ref="BUN500:BUN504"/>
    <mergeCell ref="BVG500:BVG504"/>
    <mergeCell ref="BVH500:BVH504"/>
    <mergeCell ref="BVI500:BVI504"/>
    <mergeCell ref="BVJ500:BVJ504"/>
    <mergeCell ref="BVK500:BVK504"/>
    <mergeCell ref="BVL500:BVL504"/>
    <mergeCell ref="BVM500:BVM504"/>
    <mergeCell ref="BVN500:BVN504"/>
    <mergeCell ref="BVO500:BVO504"/>
    <mergeCell ref="BUX500:BUX504"/>
    <mergeCell ref="BUY500:BUY504"/>
    <mergeCell ref="BUZ500:BUZ504"/>
    <mergeCell ref="BVA500:BVA504"/>
    <mergeCell ref="BVB500:BVB504"/>
    <mergeCell ref="BVC500:BVC504"/>
    <mergeCell ref="BVD500:BVD504"/>
    <mergeCell ref="BVE500:BVE504"/>
    <mergeCell ref="BVF500:BVF504"/>
    <mergeCell ref="BVY500:BVY504"/>
    <mergeCell ref="BVZ500:BVZ504"/>
    <mergeCell ref="BWA500:BWA504"/>
    <mergeCell ref="BWB500:BWB504"/>
    <mergeCell ref="BWC500:BWC504"/>
    <mergeCell ref="BWD500:BWD504"/>
    <mergeCell ref="BWE500:BWE504"/>
    <mergeCell ref="BWF500:BWF504"/>
    <mergeCell ref="BWG500:BWG504"/>
    <mergeCell ref="BVP500:BVP504"/>
    <mergeCell ref="BVQ500:BVQ504"/>
    <mergeCell ref="BVR500:BVR504"/>
    <mergeCell ref="BVS500:BVS504"/>
    <mergeCell ref="BVT500:BVT504"/>
    <mergeCell ref="BVU500:BVU504"/>
    <mergeCell ref="BVV500:BVV504"/>
    <mergeCell ref="BVW500:BVW504"/>
    <mergeCell ref="BVX500:BVX504"/>
    <mergeCell ref="BWQ500:BWQ504"/>
    <mergeCell ref="BWR500:BWR504"/>
    <mergeCell ref="BWS500:BWS504"/>
    <mergeCell ref="BWT500:BWT504"/>
    <mergeCell ref="BWU500:BWU504"/>
    <mergeCell ref="BWV500:BWV504"/>
    <mergeCell ref="BWW500:BWW504"/>
    <mergeCell ref="BWX500:BWX504"/>
    <mergeCell ref="BWY500:BWY504"/>
    <mergeCell ref="BWH500:BWH504"/>
    <mergeCell ref="BWI500:BWI504"/>
    <mergeCell ref="BWJ500:BWJ504"/>
    <mergeCell ref="BWK500:BWK504"/>
    <mergeCell ref="BWL500:BWL504"/>
    <mergeCell ref="BWM500:BWM504"/>
    <mergeCell ref="BWN500:BWN504"/>
    <mergeCell ref="BWO500:BWO504"/>
    <mergeCell ref="BWP500:BWP504"/>
    <mergeCell ref="BXI500:BXI504"/>
    <mergeCell ref="BXJ500:BXJ504"/>
    <mergeCell ref="BXK500:BXK504"/>
    <mergeCell ref="BXL500:BXL504"/>
    <mergeCell ref="BXM500:BXM504"/>
    <mergeCell ref="BXN500:BXN504"/>
    <mergeCell ref="BXO500:BXO504"/>
    <mergeCell ref="BXP500:BXP504"/>
    <mergeCell ref="BXQ500:BXQ504"/>
    <mergeCell ref="BWZ500:BWZ504"/>
    <mergeCell ref="BXA500:BXA504"/>
    <mergeCell ref="BXB500:BXB504"/>
    <mergeCell ref="BXC500:BXC504"/>
    <mergeCell ref="BXD500:BXD504"/>
    <mergeCell ref="BXE500:BXE504"/>
    <mergeCell ref="BXF500:BXF504"/>
    <mergeCell ref="BXG500:BXG504"/>
    <mergeCell ref="BXH500:BXH504"/>
    <mergeCell ref="BYA500:BYA504"/>
    <mergeCell ref="BYB500:BYB504"/>
    <mergeCell ref="BYC500:BYC504"/>
    <mergeCell ref="BYD500:BYD504"/>
    <mergeCell ref="BYE500:BYE504"/>
    <mergeCell ref="BYF500:BYF504"/>
    <mergeCell ref="BYG500:BYG504"/>
    <mergeCell ref="BYH500:BYH504"/>
    <mergeCell ref="BYI500:BYI504"/>
    <mergeCell ref="BXR500:BXR504"/>
    <mergeCell ref="BXS500:BXS504"/>
    <mergeCell ref="BXT500:BXT504"/>
    <mergeCell ref="BXU500:BXU504"/>
    <mergeCell ref="BXV500:BXV504"/>
    <mergeCell ref="BXW500:BXW504"/>
    <mergeCell ref="BXX500:BXX504"/>
    <mergeCell ref="BXY500:BXY504"/>
    <mergeCell ref="BXZ500:BXZ504"/>
    <mergeCell ref="BYS500:BYS504"/>
    <mergeCell ref="BYT500:BYT504"/>
    <mergeCell ref="BYU500:BYU504"/>
    <mergeCell ref="BYV500:BYV504"/>
    <mergeCell ref="BYW500:BYW504"/>
    <mergeCell ref="BYX500:BYX504"/>
    <mergeCell ref="BYY500:BYY504"/>
    <mergeCell ref="BYZ500:BYZ504"/>
    <mergeCell ref="BZA500:BZA504"/>
    <mergeCell ref="BYJ500:BYJ504"/>
    <mergeCell ref="BYK500:BYK504"/>
    <mergeCell ref="BYL500:BYL504"/>
    <mergeCell ref="BYM500:BYM504"/>
    <mergeCell ref="BYN500:BYN504"/>
    <mergeCell ref="BYO500:BYO504"/>
    <mergeCell ref="BYP500:BYP504"/>
    <mergeCell ref="BYQ500:BYQ504"/>
    <mergeCell ref="BYR500:BYR504"/>
    <mergeCell ref="BZK500:BZK504"/>
    <mergeCell ref="BZL500:BZL504"/>
    <mergeCell ref="BZM500:BZM504"/>
    <mergeCell ref="BZN500:BZN504"/>
    <mergeCell ref="BZO500:BZO504"/>
    <mergeCell ref="BZP500:BZP504"/>
    <mergeCell ref="BZQ500:BZQ504"/>
    <mergeCell ref="BZR500:BZR504"/>
    <mergeCell ref="BZS500:BZS504"/>
    <mergeCell ref="BZB500:BZB504"/>
    <mergeCell ref="BZC500:BZC504"/>
    <mergeCell ref="BZD500:BZD504"/>
    <mergeCell ref="BZE500:BZE504"/>
    <mergeCell ref="BZF500:BZF504"/>
    <mergeCell ref="BZG500:BZG504"/>
    <mergeCell ref="BZH500:BZH504"/>
    <mergeCell ref="BZI500:BZI504"/>
    <mergeCell ref="BZJ500:BZJ504"/>
    <mergeCell ref="CAC500:CAC504"/>
    <mergeCell ref="CAD500:CAD504"/>
    <mergeCell ref="CAE500:CAE504"/>
    <mergeCell ref="CAF500:CAF504"/>
    <mergeCell ref="CAG500:CAG504"/>
    <mergeCell ref="CAH500:CAH504"/>
    <mergeCell ref="CAI500:CAI504"/>
    <mergeCell ref="CAJ500:CAJ504"/>
    <mergeCell ref="CAK500:CAK504"/>
    <mergeCell ref="BZT500:BZT504"/>
    <mergeCell ref="BZU500:BZU504"/>
    <mergeCell ref="BZV500:BZV504"/>
    <mergeCell ref="BZW500:BZW504"/>
    <mergeCell ref="BZX500:BZX504"/>
    <mergeCell ref="BZY500:BZY504"/>
    <mergeCell ref="BZZ500:BZZ504"/>
    <mergeCell ref="CAA500:CAA504"/>
    <mergeCell ref="CAB500:CAB504"/>
    <mergeCell ref="CAU500:CAU504"/>
    <mergeCell ref="CAV500:CAV504"/>
    <mergeCell ref="CAW500:CAW504"/>
    <mergeCell ref="CAX500:CAX504"/>
    <mergeCell ref="CAY500:CAY504"/>
    <mergeCell ref="CAZ500:CAZ504"/>
    <mergeCell ref="CBA500:CBA504"/>
    <mergeCell ref="CBB500:CBB504"/>
    <mergeCell ref="CBC500:CBC504"/>
    <mergeCell ref="CAL500:CAL504"/>
    <mergeCell ref="CAM500:CAM504"/>
    <mergeCell ref="CAN500:CAN504"/>
    <mergeCell ref="CAO500:CAO504"/>
    <mergeCell ref="CAP500:CAP504"/>
    <mergeCell ref="CAQ500:CAQ504"/>
    <mergeCell ref="CAR500:CAR504"/>
    <mergeCell ref="CAS500:CAS504"/>
    <mergeCell ref="CAT500:CAT504"/>
    <mergeCell ref="CBM500:CBM504"/>
    <mergeCell ref="CBN500:CBN504"/>
    <mergeCell ref="CBO500:CBO504"/>
    <mergeCell ref="CBP500:CBP504"/>
    <mergeCell ref="CBQ500:CBQ504"/>
    <mergeCell ref="CBR500:CBR504"/>
    <mergeCell ref="CBS500:CBS504"/>
    <mergeCell ref="CBT500:CBT504"/>
    <mergeCell ref="CBU500:CBU504"/>
    <mergeCell ref="CBD500:CBD504"/>
    <mergeCell ref="CBE500:CBE504"/>
    <mergeCell ref="CBF500:CBF504"/>
    <mergeCell ref="CBG500:CBG504"/>
    <mergeCell ref="CBH500:CBH504"/>
    <mergeCell ref="CBI500:CBI504"/>
    <mergeCell ref="CBJ500:CBJ504"/>
    <mergeCell ref="CBK500:CBK504"/>
    <mergeCell ref="CBL500:CBL504"/>
    <mergeCell ref="CCE500:CCE504"/>
    <mergeCell ref="CCF500:CCF504"/>
    <mergeCell ref="CCG500:CCG504"/>
    <mergeCell ref="CCH500:CCH504"/>
    <mergeCell ref="CCI500:CCI504"/>
    <mergeCell ref="CCJ500:CCJ504"/>
    <mergeCell ref="CCK500:CCK504"/>
    <mergeCell ref="CCL500:CCL504"/>
    <mergeCell ref="CCM500:CCM504"/>
    <mergeCell ref="CBV500:CBV504"/>
    <mergeCell ref="CBW500:CBW504"/>
    <mergeCell ref="CBX500:CBX504"/>
    <mergeCell ref="CBY500:CBY504"/>
    <mergeCell ref="CBZ500:CBZ504"/>
    <mergeCell ref="CCA500:CCA504"/>
    <mergeCell ref="CCB500:CCB504"/>
    <mergeCell ref="CCC500:CCC504"/>
    <mergeCell ref="CCD500:CCD504"/>
    <mergeCell ref="CCW500:CCW504"/>
    <mergeCell ref="CCX500:CCX504"/>
    <mergeCell ref="CCY500:CCY504"/>
    <mergeCell ref="CCZ500:CCZ504"/>
    <mergeCell ref="CDA500:CDA504"/>
    <mergeCell ref="CDB500:CDB504"/>
    <mergeCell ref="CDC500:CDC504"/>
    <mergeCell ref="CDD500:CDD504"/>
    <mergeCell ref="CDE500:CDE504"/>
    <mergeCell ref="CCN500:CCN504"/>
    <mergeCell ref="CCO500:CCO504"/>
    <mergeCell ref="CCP500:CCP504"/>
    <mergeCell ref="CCQ500:CCQ504"/>
    <mergeCell ref="CCR500:CCR504"/>
    <mergeCell ref="CCS500:CCS504"/>
    <mergeCell ref="CCT500:CCT504"/>
    <mergeCell ref="CCU500:CCU504"/>
    <mergeCell ref="CCV500:CCV504"/>
    <mergeCell ref="CDO500:CDO504"/>
    <mergeCell ref="CDP500:CDP504"/>
    <mergeCell ref="CDQ500:CDQ504"/>
    <mergeCell ref="CDR500:CDR504"/>
    <mergeCell ref="CDS500:CDS504"/>
    <mergeCell ref="CDT500:CDT504"/>
    <mergeCell ref="CDU500:CDU504"/>
    <mergeCell ref="CDV500:CDV504"/>
    <mergeCell ref="CDW500:CDW504"/>
    <mergeCell ref="CDF500:CDF504"/>
    <mergeCell ref="CDG500:CDG504"/>
    <mergeCell ref="CDH500:CDH504"/>
    <mergeCell ref="CDI500:CDI504"/>
    <mergeCell ref="CDJ500:CDJ504"/>
    <mergeCell ref="CDK500:CDK504"/>
    <mergeCell ref="CDL500:CDL504"/>
    <mergeCell ref="CDM500:CDM504"/>
    <mergeCell ref="CDN500:CDN504"/>
    <mergeCell ref="CEG500:CEG504"/>
    <mergeCell ref="CEH500:CEH504"/>
    <mergeCell ref="CEI500:CEI504"/>
    <mergeCell ref="CEJ500:CEJ504"/>
    <mergeCell ref="CEK500:CEK504"/>
    <mergeCell ref="CEL500:CEL504"/>
    <mergeCell ref="CEM500:CEM504"/>
    <mergeCell ref="CEN500:CEN504"/>
    <mergeCell ref="CEO500:CEO504"/>
    <mergeCell ref="CDX500:CDX504"/>
    <mergeCell ref="CDY500:CDY504"/>
    <mergeCell ref="CDZ500:CDZ504"/>
    <mergeCell ref="CEA500:CEA504"/>
    <mergeCell ref="CEB500:CEB504"/>
    <mergeCell ref="CEC500:CEC504"/>
    <mergeCell ref="CED500:CED504"/>
    <mergeCell ref="CEE500:CEE504"/>
    <mergeCell ref="CEF500:CEF504"/>
    <mergeCell ref="CEY500:CEY504"/>
    <mergeCell ref="CEZ500:CEZ504"/>
    <mergeCell ref="CFA500:CFA504"/>
    <mergeCell ref="CFB500:CFB504"/>
    <mergeCell ref="CFC500:CFC504"/>
    <mergeCell ref="CFD500:CFD504"/>
    <mergeCell ref="CFE500:CFE504"/>
    <mergeCell ref="CFF500:CFF504"/>
    <mergeCell ref="CFG500:CFG504"/>
    <mergeCell ref="CEP500:CEP504"/>
    <mergeCell ref="CEQ500:CEQ504"/>
    <mergeCell ref="CER500:CER504"/>
    <mergeCell ref="CES500:CES504"/>
    <mergeCell ref="CET500:CET504"/>
    <mergeCell ref="CEU500:CEU504"/>
    <mergeCell ref="CEV500:CEV504"/>
    <mergeCell ref="CEW500:CEW504"/>
    <mergeCell ref="CEX500:CEX504"/>
    <mergeCell ref="CFQ500:CFQ504"/>
    <mergeCell ref="CFR500:CFR504"/>
    <mergeCell ref="CFS500:CFS504"/>
    <mergeCell ref="CFT500:CFT504"/>
    <mergeCell ref="CFU500:CFU504"/>
    <mergeCell ref="CFV500:CFV504"/>
    <mergeCell ref="CFW500:CFW504"/>
    <mergeCell ref="CFX500:CFX504"/>
    <mergeCell ref="CFY500:CFY504"/>
    <mergeCell ref="CFH500:CFH504"/>
    <mergeCell ref="CFI500:CFI504"/>
    <mergeCell ref="CFJ500:CFJ504"/>
    <mergeCell ref="CFK500:CFK504"/>
    <mergeCell ref="CFL500:CFL504"/>
    <mergeCell ref="CFM500:CFM504"/>
    <mergeCell ref="CFN500:CFN504"/>
    <mergeCell ref="CFO500:CFO504"/>
    <mergeCell ref="CFP500:CFP504"/>
    <mergeCell ref="CGI500:CGI504"/>
    <mergeCell ref="CGJ500:CGJ504"/>
    <mergeCell ref="CGK500:CGK504"/>
    <mergeCell ref="CGL500:CGL504"/>
    <mergeCell ref="CGM500:CGM504"/>
    <mergeCell ref="CGN500:CGN504"/>
    <mergeCell ref="CGO500:CGO504"/>
    <mergeCell ref="CGP500:CGP504"/>
    <mergeCell ref="CGQ500:CGQ504"/>
    <mergeCell ref="CFZ500:CFZ504"/>
    <mergeCell ref="CGA500:CGA504"/>
    <mergeCell ref="CGB500:CGB504"/>
    <mergeCell ref="CGC500:CGC504"/>
    <mergeCell ref="CGD500:CGD504"/>
    <mergeCell ref="CGE500:CGE504"/>
    <mergeCell ref="CGF500:CGF504"/>
    <mergeCell ref="CGG500:CGG504"/>
    <mergeCell ref="CGH500:CGH504"/>
    <mergeCell ref="CHA500:CHA504"/>
    <mergeCell ref="CHB500:CHB504"/>
    <mergeCell ref="CHC500:CHC504"/>
    <mergeCell ref="CHD500:CHD504"/>
    <mergeCell ref="CHE500:CHE504"/>
    <mergeCell ref="CHF500:CHF504"/>
    <mergeCell ref="CHG500:CHG504"/>
    <mergeCell ref="CHH500:CHH504"/>
    <mergeCell ref="CHI500:CHI504"/>
    <mergeCell ref="CGR500:CGR504"/>
    <mergeCell ref="CGS500:CGS504"/>
    <mergeCell ref="CGT500:CGT504"/>
    <mergeCell ref="CGU500:CGU504"/>
    <mergeCell ref="CGV500:CGV504"/>
    <mergeCell ref="CGW500:CGW504"/>
    <mergeCell ref="CGX500:CGX504"/>
    <mergeCell ref="CGY500:CGY504"/>
    <mergeCell ref="CGZ500:CGZ504"/>
    <mergeCell ref="CHS500:CHS504"/>
    <mergeCell ref="CHT500:CHT504"/>
    <mergeCell ref="CHU500:CHU504"/>
    <mergeCell ref="CHV500:CHV504"/>
    <mergeCell ref="CHW500:CHW504"/>
    <mergeCell ref="CHX500:CHX504"/>
    <mergeCell ref="CHY500:CHY504"/>
    <mergeCell ref="CHZ500:CHZ504"/>
    <mergeCell ref="CIA500:CIA504"/>
    <mergeCell ref="CHJ500:CHJ504"/>
    <mergeCell ref="CHK500:CHK504"/>
    <mergeCell ref="CHL500:CHL504"/>
    <mergeCell ref="CHM500:CHM504"/>
    <mergeCell ref="CHN500:CHN504"/>
    <mergeCell ref="CHO500:CHO504"/>
    <mergeCell ref="CHP500:CHP504"/>
    <mergeCell ref="CHQ500:CHQ504"/>
    <mergeCell ref="CHR500:CHR504"/>
    <mergeCell ref="CIK500:CIK504"/>
    <mergeCell ref="CIL500:CIL504"/>
    <mergeCell ref="CIM500:CIM504"/>
    <mergeCell ref="CIN500:CIN504"/>
    <mergeCell ref="CIO500:CIO504"/>
    <mergeCell ref="CIP500:CIP504"/>
    <mergeCell ref="CIQ500:CIQ504"/>
    <mergeCell ref="CIR500:CIR504"/>
    <mergeCell ref="CIS500:CIS504"/>
    <mergeCell ref="CIB500:CIB504"/>
    <mergeCell ref="CIC500:CIC504"/>
    <mergeCell ref="CID500:CID504"/>
    <mergeCell ref="CIE500:CIE504"/>
    <mergeCell ref="CIF500:CIF504"/>
    <mergeCell ref="CIG500:CIG504"/>
    <mergeCell ref="CIH500:CIH504"/>
    <mergeCell ref="CII500:CII504"/>
    <mergeCell ref="CIJ500:CIJ504"/>
    <mergeCell ref="CJC500:CJC504"/>
    <mergeCell ref="CJD500:CJD504"/>
    <mergeCell ref="CJE500:CJE504"/>
    <mergeCell ref="CJF500:CJF504"/>
    <mergeCell ref="CJG500:CJG504"/>
    <mergeCell ref="CJH500:CJH504"/>
    <mergeCell ref="CJI500:CJI504"/>
    <mergeCell ref="CJJ500:CJJ504"/>
    <mergeCell ref="CJK500:CJK504"/>
    <mergeCell ref="CIT500:CIT504"/>
    <mergeCell ref="CIU500:CIU504"/>
    <mergeCell ref="CIV500:CIV504"/>
    <mergeCell ref="CIW500:CIW504"/>
    <mergeCell ref="CIX500:CIX504"/>
    <mergeCell ref="CIY500:CIY504"/>
    <mergeCell ref="CIZ500:CIZ504"/>
    <mergeCell ref="CJA500:CJA504"/>
    <mergeCell ref="CJB500:CJB504"/>
    <mergeCell ref="CJU500:CJU504"/>
    <mergeCell ref="CJV500:CJV504"/>
    <mergeCell ref="CJW500:CJW504"/>
    <mergeCell ref="CJX500:CJX504"/>
    <mergeCell ref="CJY500:CJY504"/>
    <mergeCell ref="CJZ500:CJZ504"/>
    <mergeCell ref="CKA500:CKA504"/>
    <mergeCell ref="CKB500:CKB504"/>
    <mergeCell ref="CKC500:CKC504"/>
    <mergeCell ref="CJL500:CJL504"/>
    <mergeCell ref="CJM500:CJM504"/>
    <mergeCell ref="CJN500:CJN504"/>
    <mergeCell ref="CJO500:CJO504"/>
    <mergeCell ref="CJP500:CJP504"/>
    <mergeCell ref="CJQ500:CJQ504"/>
    <mergeCell ref="CJR500:CJR504"/>
    <mergeCell ref="CJS500:CJS504"/>
    <mergeCell ref="CJT500:CJT504"/>
    <mergeCell ref="CKM500:CKM504"/>
    <mergeCell ref="CKN500:CKN504"/>
    <mergeCell ref="CKO500:CKO504"/>
    <mergeCell ref="CKP500:CKP504"/>
    <mergeCell ref="CKQ500:CKQ504"/>
    <mergeCell ref="CKR500:CKR504"/>
    <mergeCell ref="CKS500:CKS504"/>
    <mergeCell ref="CKT500:CKT504"/>
    <mergeCell ref="CKU500:CKU504"/>
    <mergeCell ref="CKD500:CKD504"/>
    <mergeCell ref="CKE500:CKE504"/>
    <mergeCell ref="CKF500:CKF504"/>
    <mergeCell ref="CKG500:CKG504"/>
    <mergeCell ref="CKH500:CKH504"/>
    <mergeCell ref="CKI500:CKI504"/>
    <mergeCell ref="CKJ500:CKJ504"/>
    <mergeCell ref="CKK500:CKK504"/>
    <mergeCell ref="CKL500:CKL504"/>
    <mergeCell ref="CLE500:CLE504"/>
    <mergeCell ref="CLF500:CLF504"/>
    <mergeCell ref="CLG500:CLG504"/>
    <mergeCell ref="CLH500:CLH504"/>
    <mergeCell ref="CLI500:CLI504"/>
    <mergeCell ref="CLJ500:CLJ504"/>
    <mergeCell ref="CLK500:CLK504"/>
    <mergeCell ref="CLL500:CLL504"/>
    <mergeCell ref="CLM500:CLM504"/>
    <mergeCell ref="CKV500:CKV504"/>
    <mergeCell ref="CKW500:CKW504"/>
    <mergeCell ref="CKX500:CKX504"/>
    <mergeCell ref="CKY500:CKY504"/>
    <mergeCell ref="CKZ500:CKZ504"/>
    <mergeCell ref="CLA500:CLA504"/>
    <mergeCell ref="CLB500:CLB504"/>
    <mergeCell ref="CLC500:CLC504"/>
    <mergeCell ref="CLD500:CLD504"/>
    <mergeCell ref="CLW500:CLW504"/>
    <mergeCell ref="CLX500:CLX504"/>
    <mergeCell ref="CLY500:CLY504"/>
    <mergeCell ref="CLZ500:CLZ504"/>
    <mergeCell ref="CMA500:CMA504"/>
    <mergeCell ref="CMB500:CMB504"/>
    <mergeCell ref="CMC500:CMC504"/>
    <mergeCell ref="CMD500:CMD504"/>
    <mergeCell ref="CME500:CME504"/>
    <mergeCell ref="CLN500:CLN504"/>
    <mergeCell ref="CLO500:CLO504"/>
    <mergeCell ref="CLP500:CLP504"/>
    <mergeCell ref="CLQ500:CLQ504"/>
    <mergeCell ref="CLR500:CLR504"/>
    <mergeCell ref="CLS500:CLS504"/>
    <mergeCell ref="CLT500:CLT504"/>
    <mergeCell ref="CLU500:CLU504"/>
    <mergeCell ref="CLV500:CLV504"/>
    <mergeCell ref="CMO500:CMO504"/>
    <mergeCell ref="CMP500:CMP504"/>
    <mergeCell ref="CMQ500:CMQ504"/>
    <mergeCell ref="CMR500:CMR504"/>
    <mergeCell ref="CMS500:CMS504"/>
    <mergeCell ref="CMT500:CMT504"/>
    <mergeCell ref="CMU500:CMU504"/>
    <mergeCell ref="CMV500:CMV504"/>
    <mergeCell ref="CMW500:CMW504"/>
    <mergeCell ref="CMF500:CMF504"/>
    <mergeCell ref="CMG500:CMG504"/>
    <mergeCell ref="CMH500:CMH504"/>
    <mergeCell ref="CMI500:CMI504"/>
    <mergeCell ref="CMJ500:CMJ504"/>
    <mergeCell ref="CMK500:CMK504"/>
    <mergeCell ref="CML500:CML504"/>
    <mergeCell ref="CMM500:CMM504"/>
    <mergeCell ref="CMN500:CMN504"/>
    <mergeCell ref="CNG500:CNG504"/>
    <mergeCell ref="CNH500:CNH504"/>
    <mergeCell ref="CNI500:CNI504"/>
    <mergeCell ref="CNJ500:CNJ504"/>
    <mergeCell ref="CNK500:CNK504"/>
    <mergeCell ref="CNL500:CNL504"/>
    <mergeCell ref="CNM500:CNM504"/>
    <mergeCell ref="CNN500:CNN504"/>
    <mergeCell ref="CNO500:CNO504"/>
    <mergeCell ref="CMX500:CMX504"/>
    <mergeCell ref="CMY500:CMY504"/>
    <mergeCell ref="CMZ500:CMZ504"/>
    <mergeCell ref="CNA500:CNA504"/>
    <mergeCell ref="CNB500:CNB504"/>
    <mergeCell ref="CNC500:CNC504"/>
    <mergeCell ref="CND500:CND504"/>
    <mergeCell ref="CNE500:CNE504"/>
    <mergeCell ref="CNF500:CNF504"/>
    <mergeCell ref="CNY500:CNY504"/>
    <mergeCell ref="CNZ500:CNZ504"/>
    <mergeCell ref="COA500:COA504"/>
    <mergeCell ref="COB500:COB504"/>
    <mergeCell ref="COC500:COC504"/>
    <mergeCell ref="COD500:COD504"/>
    <mergeCell ref="COE500:COE504"/>
    <mergeCell ref="COF500:COF504"/>
    <mergeCell ref="COG500:COG504"/>
    <mergeCell ref="CNP500:CNP504"/>
    <mergeCell ref="CNQ500:CNQ504"/>
    <mergeCell ref="CNR500:CNR504"/>
    <mergeCell ref="CNS500:CNS504"/>
    <mergeCell ref="CNT500:CNT504"/>
    <mergeCell ref="CNU500:CNU504"/>
    <mergeCell ref="CNV500:CNV504"/>
    <mergeCell ref="CNW500:CNW504"/>
    <mergeCell ref="CNX500:CNX504"/>
    <mergeCell ref="COQ500:COQ504"/>
    <mergeCell ref="COR500:COR504"/>
    <mergeCell ref="COS500:COS504"/>
    <mergeCell ref="COT500:COT504"/>
    <mergeCell ref="COU500:COU504"/>
    <mergeCell ref="COV500:COV504"/>
    <mergeCell ref="COW500:COW504"/>
    <mergeCell ref="COX500:COX504"/>
    <mergeCell ref="COY500:COY504"/>
    <mergeCell ref="COH500:COH504"/>
    <mergeCell ref="COI500:COI504"/>
    <mergeCell ref="COJ500:COJ504"/>
    <mergeCell ref="COK500:COK504"/>
    <mergeCell ref="COL500:COL504"/>
    <mergeCell ref="COM500:COM504"/>
    <mergeCell ref="CON500:CON504"/>
    <mergeCell ref="COO500:COO504"/>
    <mergeCell ref="COP500:COP504"/>
    <mergeCell ref="CPI500:CPI504"/>
    <mergeCell ref="CPJ500:CPJ504"/>
    <mergeCell ref="CPK500:CPK504"/>
    <mergeCell ref="CPL500:CPL504"/>
    <mergeCell ref="CPM500:CPM504"/>
    <mergeCell ref="CPN500:CPN504"/>
    <mergeCell ref="CPO500:CPO504"/>
    <mergeCell ref="CPP500:CPP504"/>
    <mergeCell ref="CPQ500:CPQ504"/>
    <mergeCell ref="COZ500:COZ504"/>
    <mergeCell ref="CPA500:CPA504"/>
    <mergeCell ref="CPB500:CPB504"/>
    <mergeCell ref="CPC500:CPC504"/>
    <mergeCell ref="CPD500:CPD504"/>
    <mergeCell ref="CPE500:CPE504"/>
    <mergeCell ref="CPF500:CPF504"/>
    <mergeCell ref="CPG500:CPG504"/>
    <mergeCell ref="CPH500:CPH504"/>
    <mergeCell ref="CQA500:CQA504"/>
    <mergeCell ref="CQB500:CQB504"/>
    <mergeCell ref="CQC500:CQC504"/>
    <mergeCell ref="CQD500:CQD504"/>
    <mergeCell ref="CQE500:CQE504"/>
    <mergeCell ref="CQF500:CQF504"/>
    <mergeCell ref="CQG500:CQG504"/>
    <mergeCell ref="CQH500:CQH504"/>
    <mergeCell ref="CQI500:CQI504"/>
    <mergeCell ref="CPR500:CPR504"/>
    <mergeCell ref="CPS500:CPS504"/>
    <mergeCell ref="CPT500:CPT504"/>
    <mergeCell ref="CPU500:CPU504"/>
    <mergeCell ref="CPV500:CPV504"/>
    <mergeCell ref="CPW500:CPW504"/>
    <mergeCell ref="CPX500:CPX504"/>
    <mergeCell ref="CPY500:CPY504"/>
    <mergeCell ref="CPZ500:CPZ504"/>
    <mergeCell ref="CQS500:CQS504"/>
    <mergeCell ref="CQT500:CQT504"/>
    <mergeCell ref="CQU500:CQU504"/>
    <mergeCell ref="CQV500:CQV504"/>
    <mergeCell ref="CQW500:CQW504"/>
    <mergeCell ref="CQX500:CQX504"/>
    <mergeCell ref="CQY500:CQY504"/>
    <mergeCell ref="CQZ500:CQZ504"/>
    <mergeCell ref="CRA500:CRA504"/>
    <mergeCell ref="CQJ500:CQJ504"/>
    <mergeCell ref="CQK500:CQK504"/>
    <mergeCell ref="CQL500:CQL504"/>
    <mergeCell ref="CQM500:CQM504"/>
    <mergeCell ref="CQN500:CQN504"/>
    <mergeCell ref="CQO500:CQO504"/>
    <mergeCell ref="CQP500:CQP504"/>
    <mergeCell ref="CQQ500:CQQ504"/>
    <mergeCell ref="CQR500:CQR504"/>
    <mergeCell ref="CRK500:CRK504"/>
    <mergeCell ref="CRL500:CRL504"/>
    <mergeCell ref="CRM500:CRM504"/>
    <mergeCell ref="CRN500:CRN504"/>
    <mergeCell ref="CRO500:CRO504"/>
    <mergeCell ref="CRP500:CRP504"/>
    <mergeCell ref="CRQ500:CRQ504"/>
    <mergeCell ref="CRR500:CRR504"/>
    <mergeCell ref="CRS500:CRS504"/>
    <mergeCell ref="CRB500:CRB504"/>
    <mergeCell ref="CRC500:CRC504"/>
    <mergeCell ref="CRD500:CRD504"/>
    <mergeCell ref="CRE500:CRE504"/>
    <mergeCell ref="CRF500:CRF504"/>
    <mergeCell ref="CRG500:CRG504"/>
    <mergeCell ref="CRH500:CRH504"/>
    <mergeCell ref="CRI500:CRI504"/>
    <mergeCell ref="CRJ500:CRJ504"/>
    <mergeCell ref="CSC500:CSC504"/>
    <mergeCell ref="CSD500:CSD504"/>
    <mergeCell ref="CSE500:CSE504"/>
    <mergeCell ref="CSF500:CSF504"/>
    <mergeCell ref="CSG500:CSG504"/>
    <mergeCell ref="CSH500:CSH504"/>
    <mergeCell ref="CSI500:CSI504"/>
    <mergeCell ref="CSJ500:CSJ504"/>
    <mergeCell ref="CSK500:CSK504"/>
    <mergeCell ref="CRT500:CRT504"/>
    <mergeCell ref="CRU500:CRU504"/>
    <mergeCell ref="CRV500:CRV504"/>
    <mergeCell ref="CRW500:CRW504"/>
    <mergeCell ref="CRX500:CRX504"/>
    <mergeCell ref="CRY500:CRY504"/>
    <mergeCell ref="CRZ500:CRZ504"/>
    <mergeCell ref="CSA500:CSA504"/>
    <mergeCell ref="CSB500:CSB504"/>
    <mergeCell ref="CSU500:CSU504"/>
    <mergeCell ref="CSV500:CSV504"/>
    <mergeCell ref="CSW500:CSW504"/>
    <mergeCell ref="CSX500:CSX504"/>
    <mergeCell ref="CSY500:CSY504"/>
    <mergeCell ref="CSZ500:CSZ504"/>
    <mergeCell ref="CTA500:CTA504"/>
    <mergeCell ref="CTB500:CTB504"/>
    <mergeCell ref="CTC500:CTC504"/>
    <mergeCell ref="CSL500:CSL504"/>
    <mergeCell ref="CSM500:CSM504"/>
    <mergeCell ref="CSN500:CSN504"/>
    <mergeCell ref="CSO500:CSO504"/>
    <mergeCell ref="CSP500:CSP504"/>
    <mergeCell ref="CSQ500:CSQ504"/>
    <mergeCell ref="CSR500:CSR504"/>
    <mergeCell ref="CSS500:CSS504"/>
    <mergeCell ref="CST500:CST504"/>
    <mergeCell ref="CTM500:CTM504"/>
    <mergeCell ref="CTN500:CTN504"/>
    <mergeCell ref="CTO500:CTO504"/>
    <mergeCell ref="CTP500:CTP504"/>
    <mergeCell ref="CTQ500:CTQ504"/>
    <mergeCell ref="CTR500:CTR504"/>
    <mergeCell ref="CTS500:CTS504"/>
    <mergeCell ref="CTT500:CTT504"/>
    <mergeCell ref="CTU500:CTU504"/>
    <mergeCell ref="CTD500:CTD504"/>
    <mergeCell ref="CTE500:CTE504"/>
    <mergeCell ref="CTF500:CTF504"/>
    <mergeCell ref="CTG500:CTG504"/>
    <mergeCell ref="CTH500:CTH504"/>
    <mergeCell ref="CTI500:CTI504"/>
    <mergeCell ref="CTJ500:CTJ504"/>
    <mergeCell ref="CTK500:CTK504"/>
    <mergeCell ref="CTL500:CTL504"/>
    <mergeCell ref="CUE500:CUE504"/>
    <mergeCell ref="CUF500:CUF504"/>
    <mergeCell ref="CUG500:CUG504"/>
    <mergeCell ref="CUH500:CUH504"/>
    <mergeCell ref="CUI500:CUI504"/>
    <mergeCell ref="CUJ500:CUJ504"/>
    <mergeCell ref="CUK500:CUK504"/>
    <mergeCell ref="CUL500:CUL504"/>
    <mergeCell ref="CUM500:CUM504"/>
    <mergeCell ref="CTV500:CTV504"/>
    <mergeCell ref="CTW500:CTW504"/>
    <mergeCell ref="CTX500:CTX504"/>
    <mergeCell ref="CTY500:CTY504"/>
    <mergeCell ref="CTZ500:CTZ504"/>
    <mergeCell ref="CUA500:CUA504"/>
    <mergeCell ref="CUB500:CUB504"/>
    <mergeCell ref="CUC500:CUC504"/>
    <mergeCell ref="CUD500:CUD504"/>
    <mergeCell ref="CUW500:CUW504"/>
    <mergeCell ref="CUX500:CUX504"/>
    <mergeCell ref="CUY500:CUY504"/>
    <mergeCell ref="CUZ500:CUZ504"/>
    <mergeCell ref="CVA500:CVA504"/>
    <mergeCell ref="CVB500:CVB504"/>
    <mergeCell ref="CVC500:CVC504"/>
    <mergeCell ref="CVD500:CVD504"/>
    <mergeCell ref="CVE500:CVE504"/>
    <mergeCell ref="CUN500:CUN504"/>
    <mergeCell ref="CUO500:CUO504"/>
    <mergeCell ref="CUP500:CUP504"/>
    <mergeCell ref="CUQ500:CUQ504"/>
    <mergeCell ref="CUR500:CUR504"/>
    <mergeCell ref="CUS500:CUS504"/>
    <mergeCell ref="CUT500:CUT504"/>
    <mergeCell ref="CUU500:CUU504"/>
    <mergeCell ref="CUV500:CUV504"/>
    <mergeCell ref="CVO500:CVO504"/>
    <mergeCell ref="CVP500:CVP504"/>
    <mergeCell ref="CVQ500:CVQ504"/>
    <mergeCell ref="CVR500:CVR504"/>
    <mergeCell ref="CVS500:CVS504"/>
    <mergeCell ref="CVT500:CVT504"/>
    <mergeCell ref="CVU500:CVU504"/>
    <mergeCell ref="CVV500:CVV504"/>
    <mergeCell ref="CVW500:CVW504"/>
    <mergeCell ref="CVF500:CVF504"/>
    <mergeCell ref="CVG500:CVG504"/>
    <mergeCell ref="CVH500:CVH504"/>
    <mergeCell ref="CVI500:CVI504"/>
    <mergeCell ref="CVJ500:CVJ504"/>
    <mergeCell ref="CVK500:CVK504"/>
    <mergeCell ref="CVL500:CVL504"/>
    <mergeCell ref="CVM500:CVM504"/>
    <mergeCell ref="CVN500:CVN504"/>
    <mergeCell ref="CWG500:CWG504"/>
    <mergeCell ref="CWH500:CWH504"/>
    <mergeCell ref="CWI500:CWI504"/>
    <mergeCell ref="CWJ500:CWJ504"/>
    <mergeCell ref="CWK500:CWK504"/>
    <mergeCell ref="CWL500:CWL504"/>
    <mergeCell ref="CWM500:CWM504"/>
    <mergeCell ref="CWN500:CWN504"/>
    <mergeCell ref="CWO500:CWO504"/>
    <mergeCell ref="CVX500:CVX504"/>
    <mergeCell ref="CVY500:CVY504"/>
    <mergeCell ref="CVZ500:CVZ504"/>
    <mergeCell ref="CWA500:CWA504"/>
    <mergeCell ref="CWB500:CWB504"/>
    <mergeCell ref="CWC500:CWC504"/>
    <mergeCell ref="CWD500:CWD504"/>
    <mergeCell ref="CWE500:CWE504"/>
    <mergeCell ref="CWF500:CWF504"/>
    <mergeCell ref="CWY500:CWY504"/>
    <mergeCell ref="CWZ500:CWZ504"/>
    <mergeCell ref="CXA500:CXA504"/>
    <mergeCell ref="CXB500:CXB504"/>
    <mergeCell ref="CXC500:CXC504"/>
    <mergeCell ref="CXD500:CXD504"/>
    <mergeCell ref="CXE500:CXE504"/>
    <mergeCell ref="CXF500:CXF504"/>
    <mergeCell ref="CXG500:CXG504"/>
    <mergeCell ref="CWP500:CWP504"/>
    <mergeCell ref="CWQ500:CWQ504"/>
    <mergeCell ref="CWR500:CWR504"/>
    <mergeCell ref="CWS500:CWS504"/>
    <mergeCell ref="CWT500:CWT504"/>
    <mergeCell ref="CWU500:CWU504"/>
    <mergeCell ref="CWV500:CWV504"/>
    <mergeCell ref="CWW500:CWW504"/>
    <mergeCell ref="CWX500:CWX504"/>
    <mergeCell ref="CXQ500:CXQ504"/>
    <mergeCell ref="CXR500:CXR504"/>
    <mergeCell ref="CXS500:CXS504"/>
    <mergeCell ref="CXT500:CXT504"/>
    <mergeCell ref="CXU500:CXU504"/>
    <mergeCell ref="CXV500:CXV504"/>
    <mergeCell ref="CXW500:CXW504"/>
    <mergeCell ref="CXX500:CXX504"/>
    <mergeCell ref="CXY500:CXY504"/>
    <mergeCell ref="CXH500:CXH504"/>
    <mergeCell ref="CXI500:CXI504"/>
    <mergeCell ref="CXJ500:CXJ504"/>
    <mergeCell ref="CXK500:CXK504"/>
    <mergeCell ref="CXL500:CXL504"/>
    <mergeCell ref="CXM500:CXM504"/>
    <mergeCell ref="CXN500:CXN504"/>
    <mergeCell ref="CXO500:CXO504"/>
    <mergeCell ref="CXP500:CXP504"/>
    <mergeCell ref="CYI500:CYI504"/>
    <mergeCell ref="CYJ500:CYJ504"/>
    <mergeCell ref="CYK500:CYK504"/>
    <mergeCell ref="CYL500:CYL504"/>
    <mergeCell ref="CYM500:CYM504"/>
    <mergeCell ref="CYN500:CYN504"/>
    <mergeCell ref="CYO500:CYO504"/>
    <mergeCell ref="CYP500:CYP504"/>
    <mergeCell ref="CYQ500:CYQ504"/>
    <mergeCell ref="CXZ500:CXZ504"/>
    <mergeCell ref="CYA500:CYA504"/>
    <mergeCell ref="CYB500:CYB504"/>
    <mergeCell ref="CYC500:CYC504"/>
    <mergeCell ref="CYD500:CYD504"/>
    <mergeCell ref="CYE500:CYE504"/>
    <mergeCell ref="CYF500:CYF504"/>
    <mergeCell ref="CYG500:CYG504"/>
    <mergeCell ref="CYH500:CYH504"/>
    <mergeCell ref="CZA500:CZA504"/>
    <mergeCell ref="CZB500:CZB504"/>
    <mergeCell ref="CZC500:CZC504"/>
    <mergeCell ref="CZD500:CZD504"/>
    <mergeCell ref="CZE500:CZE504"/>
    <mergeCell ref="CZF500:CZF504"/>
    <mergeCell ref="CZG500:CZG504"/>
    <mergeCell ref="CZH500:CZH504"/>
    <mergeCell ref="CZI500:CZI504"/>
    <mergeCell ref="CYR500:CYR504"/>
    <mergeCell ref="CYS500:CYS504"/>
    <mergeCell ref="CYT500:CYT504"/>
    <mergeCell ref="CYU500:CYU504"/>
    <mergeCell ref="CYV500:CYV504"/>
    <mergeCell ref="CYW500:CYW504"/>
    <mergeCell ref="CYX500:CYX504"/>
    <mergeCell ref="CYY500:CYY504"/>
    <mergeCell ref="CYZ500:CYZ504"/>
    <mergeCell ref="CZS500:CZS504"/>
    <mergeCell ref="CZT500:CZT504"/>
    <mergeCell ref="CZU500:CZU504"/>
    <mergeCell ref="CZV500:CZV504"/>
    <mergeCell ref="CZW500:CZW504"/>
    <mergeCell ref="CZX500:CZX504"/>
    <mergeCell ref="CZY500:CZY504"/>
    <mergeCell ref="CZZ500:CZZ504"/>
    <mergeCell ref="DAA500:DAA504"/>
    <mergeCell ref="CZJ500:CZJ504"/>
    <mergeCell ref="CZK500:CZK504"/>
    <mergeCell ref="CZL500:CZL504"/>
    <mergeCell ref="CZM500:CZM504"/>
    <mergeCell ref="CZN500:CZN504"/>
    <mergeCell ref="CZO500:CZO504"/>
    <mergeCell ref="CZP500:CZP504"/>
    <mergeCell ref="CZQ500:CZQ504"/>
    <mergeCell ref="CZR500:CZR504"/>
    <mergeCell ref="DAK500:DAK504"/>
    <mergeCell ref="DAL500:DAL504"/>
    <mergeCell ref="DAM500:DAM504"/>
    <mergeCell ref="DAN500:DAN504"/>
    <mergeCell ref="DAO500:DAO504"/>
    <mergeCell ref="DAP500:DAP504"/>
    <mergeCell ref="DAQ500:DAQ504"/>
    <mergeCell ref="DAR500:DAR504"/>
    <mergeCell ref="DAS500:DAS504"/>
    <mergeCell ref="DAB500:DAB504"/>
    <mergeCell ref="DAC500:DAC504"/>
    <mergeCell ref="DAD500:DAD504"/>
    <mergeCell ref="DAE500:DAE504"/>
    <mergeCell ref="DAF500:DAF504"/>
    <mergeCell ref="DAG500:DAG504"/>
    <mergeCell ref="DAH500:DAH504"/>
    <mergeCell ref="DAI500:DAI504"/>
    <mergeCell ref="DAJ500:DAJ504"/>
    <mergeCell ref="DBC500:DBC504"/>
    <mergeCell ref="DBD500:DBD504"/>
    <mergeCell ref="DBE500:DBE504"/>
    <mergeCell ref="DBF500:DBF504"/>
    <mergeCell ref="DBG500:DBG504"/>
    <mergeCell ref="DBH500:DBH504"/>
    <mergeCell ref="DBI500:DBI504"/>
    <mergeCell ref="DBJ500:DBJ504"/>
    <mergeCell ref="DBK500:DBK504"/>
    <mergeCell ref="DAT500:DAT504"/>
    <mergeCell ref="DAU500:DAU504"/>
    <mergeCell ref="DAV500:DAV504"/>
    <mergeCell ref="DAW500:DAW504"/>
    <mergeCell ref="DAX500:DAX504"/>
    <mergeCell ref="DAY500:DAY504"/>
    <mergeCell ref="DAZ500:DAZ504"/>
    <mergeCell ref="DBA500:DBA504"/>
    <mergeCell ref="DBB500:DBB504"/>
    <mergeCell ref="DBU500:DBU504"/>
    <mergeCell ref="DBV500:DBV504"/>
    <mergeCell ref="DBW500:DBW504"/>
    <mergeCell ref="DBX500:DBX504"/>
    <mergeCell ref="DBY500:DBY504"/>
    <mergeCell ref="DBZ500:DBZ504"/>
    <mergeCell ref="DCA500:DCA504"/>
    <mergeCell ref="DCB500:DCB504"/>
    <mergeCell ref="DCC500:DCC504"/>
    <mergeCell ref="DBL500:DBL504"/>
    <mergeCell ref="DBM500:DBM504"/>
    <mergeCell ref="DBN500:DBN504"/>
    <mergeCell ref="DBO500:DBO504"/>
    <mergeCell ref="DBP500:DBP504"/>
    <mergeCell ref="DBQ500:DBQ504"/>
    <mergeCell ref="DBR500:DBR504"/>
    <mergeCell ref="DBS500:DBS504"/>
    <mergeCell ref="DBT500:DBT504"/>
    <mergeCell ref="DCM500:DCM504"/>
    <mergeCell ref="DCN500:DCN504"/>
    <mergeCell ref="DCO500:DCO504"/>
    <mergeCell ref="DCP500:DCP504"/>
    <mergeCell ref="DCQ500:DCQ504"/>
    <mergeCell ref="DCR500:DCR504"/>
    <mergeCell ref="DCS500:DCS504"/>
    <mergeCell ref="DCT500:DCT504"/>
    <mergeCell ref="DCU500:DCU504"/>
    <mergeCell ref="DCD500:DCD504"/>
    <mergeCell ref="DCE500:DCE504"/>
    <mergeCell ref="DCF500:DCF504"/>
    <mergeCell ref="DCG500:DCG504"/>
    <mergeCell ref="DCH500:DCH504"/>
    <mergeCell ref="DCI500:DCI504"/>
    <mergeCell ref="DCJ500:DCJ504"/>
    <mergeCell ref="DCK500:DCK504"/>
    <mergeCell ref="DCL500:DCL504"/>
    <mergeCell ref="DDE500:DDE504"/>
    <mergeCell ref="DDF500:DDF504"/>
    <mergeCell ref="DDG500:DDG504"/>
    <mergeCell ref="DDH500:DDH504"/>
    <mergeCell ref="DDI500:DDI504"/>
    <mergeCell ref="DDJ500:DDJ504"/>
    <mergeCell ref="DDK500:DDK504"/>
    <mergeCell ref="DDL500:DDL504"/>
    <mergeCell ref="DDM500:DDM504"/>
    <mergeCell ref="DCV500:DCV504"/>
    <mergeCell ref="DCW500:DCW504"/>
    <mergeCell ref="DCX500:DCX504"/>
    <mergeCell ref="DCY500:DCY504"/>
    <mergeCell ref="DCZ500:DCZ504"/>
    <mergeCell ref="DDA500:DDA504"/>
    <mergeCell ref="DDB500:DDB504"/>
    <mergeCell ref="DDC500:DDC504"/>
    <mergeCell ref="DDD500:DDD504"/>
    <mergeCell ref="DDW500:DDW504"/>
    <mergeCell ref="DDX500:DDX504"/>
    <mergeCell ref="DDY500:DDY504"/>
    <mergeCell ref="DDZ500:DDZ504"/>
    <mergeCell ref="DEA500:DEA504"/>
    <mergeCell ref="DEB500:DEB504"/>
    <mergeCell ref="DEC500:DEC504"/>
    <mergeCell ref="DED500:DED504"/>
    <mergeCell ref="DEE500:DEE504"/>
    <mergeCell ref="DDN500:DDN504"/>
    <mergeCell ref="DDO500:DDO504"/>
    <mergeCell ref="DDP500:DDP504"/>
    <mergeCell ref="DDQ500:DDQ504"/>
    <mergeCell ref="DDR500:DDR504"/>
    <mergeCell ref="DDS500:DDS504"/>
    <mergeCell ref="DDT500:DDT504"/>
    <mergeCell ref="DDU500:DDU504"/>
    <mergeCell ref="DDV500:DDV504"/>
    <mergeCell ref="DEO500:DEO504"/>
    <mergeCell ref="DEP500:DEP504"/>
    <mergeCell ref="DEQ500:DEQ504"/>
    <mergeCell ref="DER500:DER504"/>
    <mergeCell ref="DES500:DES504"/>
    <mergeCell ref="DET500:DET504"/>
    <mergeCell ref="DEU500:DEU504"/>
    <mergeCell ref="DEV500:DEV504"/>
    <mergeCell ref="DEW500:DEW504"/>
    <mergeCell ref="DEF500:DEF504"/>
    <mergeCell ref="DEG500:DEG504"/>
    <mergeCell ref="DEH500:DEH504"/>
    <mergeCell ref="DEI500:DEI504"/>
    <mergeCell ref="DEJ500:DEJ504"/>
    <mergeCell ref="DEK500:DEK504"/>
    <mergeCell ref="DEL500:DEL504"/>
    <mergeCell ref="DEM500:DEM504"/>
    <mergeCell ref="DEN500:DEN504"/>
    <mergeCell ref="DFG500:DFG504"/>
    <mergeCell ref="DFH500:DFH504"/>
    <mergeCell ref="DFI500:DFI504"/>
    <mergeCell ref="DFJ500:DFJ504"/>
    <mergeCell ref="DFK500:DFK504"/>
    <mergeCell ref="DFL500:DFL504"/>
    <mergeCell ref="DFM500:DFM504"/>
    <mergeCell ref="DFN500:DFN504"/>
    <mergeCell ref="DFO500:DFO504"/>
    <mergeCell ref="DEX500:DEX504"/>
    <mergeCell ref="DEY500:DEY504"/>
    <mergeCell ref="DEZ500:DEZ504"/>
    <mergeCell ref="DFA500:DFA504"/>
    <mergeCell ref="DFB500:DFB504"/>
    <mergeCell ref="DFC500:DFC504"/>
    <mergeCell ref="DFD500:DFD504"/>
    <mergeCell ref="DFE500:DFE504"/>
    <mergeCell ref="DFF500:DFF504"/>
    <mergeCell ref="DFY500:DFY504"/>
    <mergeCell ref="DFZ500:DFZ504"/>
    <mergeCell ref="DGA500:DGA504"/>
    <mergeCell ref="DGB500:DGB504"/>
    <mergeCell ref="DGC500:DGC504"/>
    <mergeCell ref="DGD500:DGD504"/>
    <mergeCell ref="DGE500:DGE504"/>
    <mergeCell ref="DGF500:DGF504"/>
    <mergeCell ref="DGG500:DGG504"/>
    <mergeCell ref="DFP500:DFP504"/>
    <mergeCell ref="DFQ500:DFQ504"/>
    <mergeCell ref="DFR500:DFR504"/>
    <mergeCell ref="DFS500:DFS504"/>
    <mergeCell ref="DFT500:DFT504"/>
    <mergeCell ref="DFU500:DFU504"/>
    <mergeCell ref="DFV500:DFV504"/>
    <mergeCell ref="DFW500:DFW504"/>
    <mergeCell ref="DFX500:DFX504"/>
    <mergeCell ref="DGQ500:DGQ504"/>
    <mergeCell ref="DGR500:DGR504"/>
    <mergeCell ref="DGS500:DGS504"/>
    <mergeCell ref="DGT500:DGT504"/>
    <mergeCell ref="DGU500:DGU504"/>
    <mergeCell ref="DGV500:DGV504"/>
    <mergeCell ref="DGW500:DGW504"/>
    <mergeCell ref="DGX500:DGX504"/>
    <mergeCell ref="DGY500:DGY504"/>
    <mergeCell ref="DGH500:DGH504"/>
    <mergeCell ref="DGI500:DGI504"/>
    <mergeCell ref="DGJ500:DGJ504"/>
    <mergeCell ref="DGK500:DGK504"/>
    <mergeCell ref="DGL500:DGL504"/>
    <mergeCell ref="DGM500:DGM504"/>
    <mergeCell ref="DGN500:DGN504"/>
    <mergeCell ref="DGO500:DGO504"/>
    <mergeCell ref="DGP500:DGP504"/>
    <mergeCell ref="DHI500:DHI504"/>
    <mergeCell ref="DHJ500:DHJ504"/>
    <mergeCell ref="DHK500:DHK504"/>
    <mergeCell ref="DHL500:DHL504"/>
    <mergeCell ref="DHM500:DHM504"/>
    <mergeCell ref="DHN500:DHN504"/>
    <mergeCell ref="DHO500:DHO504"/>
    <mergeCell ref="DHP500:DHP504"/>
    <mergeCell ref="DHQ500:DHQ504"/>
    <mergeCell ref="DGZ500:DGZ504"/>
    <mergeCell ref="DHA500:DHA504"/>
    <mergeCell ref="DHB500:DHB504"/>
    <mergeCell ref="DHC500:DHC504"/>
    <mergeCell ref="DHD500:DHD504"/>
    <mergeCell ref="DHE500:DHE504"/>
    <mergeCell ref="DHF500:DHF504"/>
    <mergeCell ref="DHG500:DHG504"/>
    <mergeCell ref="DHH500:DHH504"/>
    <mergeCell ref="DIA500:DIA504"/>
    <mergeCell ref="DIB500:DIB504"/>
    <mergeCell ref="DIC500:DIC504"/>
    <mergeCell ref="DID500:DID504"/>
    <mergeCell ref="DIE500:DIE504"/>
    <mergeCell ref="DIF500:DIF504"/>
    <mergeCell ref="DIG500:DIG504"/>
    <mergeCell ref="DIH500:DIH504"/>
    <mergeCell ref="DII500:DII504"/>
    <mergeCell ref="DHR500:DHR504"/>
    <mergeCell ref="DHS500:DHS504"/>
    <mergeCell ref="DHT500:DHT504"/>
    <mergeCell ref="DHU500:DHU504"/>
    <mergeCell ref="DHV500:DHV504"/>
    <mergeCell ref="DHW500:DHW504"/>
    <mergeCell ref="DHX500:DHX504"/>
    <mergeCell ref="DHY500:DHY504"/>
    <mergeCell ref="DHZ500:DHZ504"/>
    <mergeCell ref="DIS500:DIS504"/>
    <mergeCell ref="DIT500:DIT504"/>
    <mergeCell ref="DIU500:DIU504"/>
    <mergeCell ref="DIV500:DIV504"/>
    <mergeCell ref="DIW500:DIW504"/>
    <mergeCell ref="DIX500:DIX504"/>
    <mergeCell ref="DIY500:DIY504"/>
    <mergeCell ref="DIZ500:DIZ504"/>
    <mergeCell ref="DJA500:DJA504"/>
    <mergeCell ref="DIJ500:DIJ504"/>
    <mergeCell ref="DIK500:DIK504"/>
    <mergeCell ref="DIL500:DIL504"/>
    <mergeCell ref="DIM500:DIM504"/>
    <mergeCell ref="DIN500:DIN504"/>
    <mergeCell ref="DIO500:DIO504"/>
    <mergeCell ref="DIP500:DIP504"/>
    <mergeCell ref="DIQ500:DIQ504"/>
    <mergeCell ref="DIR500:DIR504"/>
    <mergeCell ref="DJK500:DJK504"/>
    <mergeCell ref="DJL500:DJL504"/>
    <mergeCell ref="DJM500:DJM504"/>
    <mergeCell ref="DJN500:DJN504"/>
    <mergeCell ref="DJO500:DJO504"/>
    <mergeCell ref="DJP500:DJP504"/>
    <mergeCell ref="DJQ500:DJQ504"/>
    <mergeCell ref="DJR500:DJR504"/>
    <mergeCell ref="DJS500:DJS504"/>
    <mergeCell ref="DJB500:DJB504"/>
    <mergeCell ref="DJC500:DJC504"/>
    <mergeCell ref="DJD500:DJD504"/>
    <mergeCell ref="DJE500:DJE504"/>
    <mergeCell ref="DJF500:DJF504"/>
    <mergeCell ref="DJG500:DJG504"/>
    <mergeCell ref="DJH500:DJH504"/>
    <mergeCell ref="DJI500:DJI504"/>
    <mergeCell ref="DJJ500:DJJ504"/>
    <mergeCell ref="DKC500:DKC504"/>
    <mergeCell ref="DKD500:DKD504"/>
    <mergeCell ref="DKE500:DKE504"/>
    <mergeCell ref="DKF500:DKF504"/>
    <mergeCell ref="DKG500:DKG504"/>
    <mergeCell ref="DKH500:DKH504"/>
    <mergeCell ref="DKI500:DKI504"/>
    <mergeCell ref="DKJ500:DKJ504"/>
    <mergeCell ref="DKK500:DKK504"/>
    <mergeCell ref="DJT500:DJT504"/>
    <mergeCell ref="DJU500:DJU504"/>
    <mergeCell ref="DJV500:DJV504"/>
    <mergeCell ref="DJW500:DJW504"/>
    <mergeCell ref="DJX500:DJX504"/>
    <mergeCell ref="DJY500:DJY504"/>
    <mergeCell ref="DJZ500:DJZ504"/>
    <mergeCell ref="DKA500:DKA504"/>
    <mergeCell ref="DKB500:DKB504"/>
    <mergeCell ref="DKU500:DKU504"/>
    <mergeCell ref="DKV500:DKV504"/>
    <mergeCell ref="DKW500:DKW504"/>
    <mergeCell ref="DKX500:DKX504"/>
    <mergeCell ref="DKY500:DKY504"/>
    <mergeCell ref="DKZ500:DKZ504"/>
    <mergeCell ref="DLA500:DLA504"/>
    <mergeCell ref="DLB500:DLB504"/>
    <mergeCell ref="DLC500:DLC504"/>
    <mergeCell ref="DKL500:DKL504"/>
    <mergeCell ref="DKM500:DKM504"/>
    <mergeCell ref="DKN500:DKN504"/>
    <mergeCell ref="DKO500:DKO504"/>
    <mergeCell ref="DKP500:DKP504"/>
    <mergeCell ref="DKQ500:DKQ504"/>
    <mergeCell ref="DKR500:DKR504"/>
    <mergeCell ref="DKS500:DKS504"/>
    <mergeCell ref="DKT500:DKT504"/>
    <mergeCell ref="DLM500:DLM504"/>
    <mergeCell ref="DLN500:DLN504"/>
    <mergeCell ref="DLO500:DLO504"/>
    <mergeCell ref="DLP500:DLP504"/>
    <mergeCell ref="DLQ500:DLQ504"/>
    <mergeCell ref="DLR500:DLR504"/>
    <mergeCell ref="DLS500:DLS504"/>
    <mergeCell ref="DLT500:DLT504"/>
    <mergeCell ref="DLU500:DLU504"/>
    <mergeCell ref="DLD500:DLD504"/>
    <mergeCell ref="DLE500:DLE504"/>
    <mergeCell ref="DLF500:DLF504"/>
    <mergeCell ref="DLG500:DLG504"/>
    <mergeCell ref="DLH500:DLH504"/>
    <mergeCell ref="DLI500:DLI504"/>
    <mergeCell ref="DLJ500:DLJ504"/>
    <mergeCell ref="DLK500:DLK504"/>
    <mergeCell ref="DLL500:DLL504"/>
    <mergeCell ref="DME500:DME504"/>
    <mergeCell ref="DMF500:DMF504"/>
    <mergeCell ref="DMG500:DMG504"/>
    <mergeCell ref="DMH500:DMH504"/>
    <mergeCell ref="DMI500:DMI504"/>
    <mergeCell ref="DMJ500:DMJ504"/>
    <mergeCell ref="DMK500:DMK504"/>
    <mergeCell ref="DML500:DML504"/>
    <mergeCell ref="DMM500:DMM504"/>
    <mergeCell ref="DLV500:DLV504"/>
    <mergeCell ref="DLW500:DLW504"/>
    <mergeCell ref="DLX500:DLX504"/>
    <mergeCell ref="DLY500:DLY504"/>
    <mergeCell ref="DLZ500:DLZ504"/>
    <mergeCell ref="DMA500:DMA504"/>
    <mergeCell ref="DMB500:DMB504"/>
    <mergeCell ref="DMC500:DMC504"/>
    <mergeCell ref="DMD500:DMD504"/>
    <mergeCell ref="DMW500:DMW504"/>
    <mergeCell ref="DMX500:DMX504"/>
    <mergeCell ref="DMY500:DMY504"/>
    <mergeCell ref="DMZ500:DMZ504"/>
    <mergeCell ref="DNA500:DNA504"/>
    <mergeCell ref="DNB500:DNB504"/>
    <mergeCell ref="DNC500:DNC504"/>
    <mergeCell ref="DND500:DND504"/>
    <mergeCell ref="DNE500:DNE504"/>
    <mergeCell ref="DMN500:DMN504"/>
    <mergeCell ref="DMO500:DMO504"/>
    <mergeCell ref="DMP500:DMP504"/>
    <mergeCell ref="DMQ500:DMQ504"/>
    <mergeCell ref="DMR500:DMR504"/>
    <mergeCell ref="DMS500:DMS504"/>
    <mergeCell ref="DMT500:DMT504"/>
    <mergeCell ref="DMU500:DMU504"/>
    <mergeCell ref="DMV500:DMV504"/>
    <mergeCell ref="DNO500:DNO504"/>
    <mergeCell ref="DNP500:DNP504"/>
    <mergeCell ref="DNQ500:DNQ504"/>
    <mergeCell ref="DNR500:DNR504"/>
    <mergeCell ref="DNS500:DNS504"/>
    <mergeCell ref="DNT500:DNT504"/>
    <mergeCell ref="DNU500:DNU504"/>
    <mergeCell ref="DNV500:DNV504"/>
    <mergeCell ref="DNW500:DNW504"/>
    <mergeCell ref="DNF500:DNF504"/>
    <mergeCell ref="DNG500:DNG504"/>
    <mergeCell ref="DNH500:DNH504"/>
    <mergeCell ref="DNI500:DNI504"/>
    <mergeCell ref="DNJ500:DNJ504"/>
    <mergeCell ref="DNK500:DNK504"/>
    <mergeCell ref="DNL500:DNL504"/>
    <mergeCell ref="DNM500:DNM504"/>
    <mergeCell ref="DNN500:DNN504"/>
    <mergeCell ref="DOG500:DOG504"/>
    <mergeCell ref="DOH500:DOH504"/>
    <mergeCell ref="DOI500:DOI504"/>
    <mergeCell ref="DOJ500:DOJ504"/>
    <mergeCell ref="DOK500:DOK504"/>
    <mergeCell ref="DOL500:DOL504"/>
    <mergeCell ref="DOM500:DOM504"/>
    <mergeCell ref="DON500:DON504"/>
    <mergeCell ref="DOO500:DOO504"/>
    <mergeCell ref="DNX500:DNX504"/>
    <mergeCell ref="DNY500:DNY504"/>
    <mergeCell ref="DNZ500:DNZ504"/>
    <mergeCell ref="DOA500:DOA504"/>
    <mergeCell ref="DOB500:DOB504"/>
    <mergeCell ref="DOC500:DOC504"/>
    <mergeCell ref="DOD500:DOD504"/>
    <mergeCell ref="DOE500:DOE504"/>
    <mergeCell ref="DOF500:DOF504"/>
    <mergeCell ref="DOY500:DOY504"/>
    <mergeCell ref="DOZ500:DOZ504"/>
    <mergeCell ref="DPA500:DPA504"/>
    <mergeCell ref="DPB500:DPB504"/>
    <mergeCell ref="DPC500:DPC504"/>
    <mergeCell ref="DPD500:DPD504"/>
    <mergeCell ref="DPE500:DPE504"/>
    <mergeCell ref="DPF500:DPF504"/>
    <mergeCell ref="DPG500:DPG504"/>
    <mergeCell ref="DOP500:DOP504"/>
    <mergeCell ref="DOQ500:DOQ504"/>
    <mergeCell ref="DOR500:DOR504"/>
    <mergeCell ref="DOS500:DOS504"/>
    <mergeCell ref="DOT500:DOT504"/>
    <mergeCell ref="DOU500:DOU504"/>
    <mergeCell ref="DOV500:DOV504"/>
    <mergeCell ref="DOW500:DOW504"/>
    <mergeCell ref="DOX500:DOX504"/>
    <mergeCell ref="DPQ500:DPQ504"/>
    <mergeCell ref="DPR500:DPR504"/>
    <mergeCell ref="DPS500:DPS504"/>
    <mergeCell ref="DPT500:DPT504"/>
    <mergeCell ref="DPU500:DPU504"/>
    <mergeCell ref="DPV500:DPV504"/>
    <mergeCell ref="DPW500:DPW504"/>
    <mergeCell ref="DPX500:DPX504"/>
    <mergeCell ref="DPY500:DPY504"/>
    <mergeCell ref="DPH500:DPH504"/>
    <mergeCell ref="DPI500:DPI504"/>
    <mergeCell ref="DPJ500:DPJ504"/>
    <mergeCell ref="DPK500:DPK504"/>
    <mergeCell ref="DPL500:DPL504"/>
    <mergeCell ref="DPM500:DPM504"/>
    <mergeCell ref="DPN500:DPN504"/>
    <mergeCell ref="DPO500:DPO504"/>
    <mergeCell ref="DPP500:DPP504"/>
    <mergeCell ref="DQI500:DQI504"/>
    <mergeCell ref="DQJ500:DQJ504"/>
    <mergeCell ref="DQK500:DQK504"/>
    <mergeCell ref="DQL500:DQL504"/>
    <mergeCell ref="DQM500:DQM504"/>
    <mergeCell ref="DQN500:DQN504"/>
    <mergeCell ref="DQO500:DQO504"/>
    <mergeCell ref="DQP500:DQP504"/>
    <mergeCell ref="DQQ500:DQQ504"/>
    <mergeCell ref="DPZ500:DPZ504"/>
    <mergeCell ref="DQA500:DQA504"/>
    <mergeCell ref="DQB500:DQB504"/>
    <mergeCell ref="DQC500:DQC504"/>
    <mergeCell ref="DQD500:DQD504"/>
    <mergeCell ref="DQE500:DQE504"/>
    <mergeCell ref="DQF500:DQF504"/>
    <mergeCell ref="DQG500:DQG504"/>
    <mergeCell ref="DQH500:DQH504"/>
    <mergeCell ref="DRA500:DRA504"/>
    <mergeCell ref="DRB500:DRB504"/>
    <mergeCell ref="DRC500:DRC504"/>
    <mergeCell ref="DRD500:DRD504"/>
    <mergeCell ref="DRE500:DRE504"/>
    <mergeCell ref="DRF500:DRF504"/>
    <mergeCell ref="DRG500:DRG504"/>
    <mergeCell ref="DRH500:DRH504"/>
    <mergeCell ref="DRI500:DRI504"/>
    <mergeCell ref="DQR500:DQR504"/>
    <mergeCell ref="DQS500:DQS504"/>
    <mergeCell ref="DQT500:DQT504"/>
    <mergeCell ref="DQU500:DQU504"/>
    <mergeCell ref="DQV500:DQV504"/>
    <mergeCell ref="DQW500:DQW504"/>
    <mergeCell ref="DQX500:DQX504"/>
    <mergeCell ref="DQY500:DQY504"/>
    <mergeCell ref="DQZ500:DQZ504"/>
    <mergeCell ref="DRS500:DRS504"/>
    <mergeCell ref="DRT500:DRT504"/>
    <mergeCell ref="DRU500:DRU504"/>
    <mergeCell ref="DRV500:DRV504"/>
    <mergeCell ref="DRW500:DRW504"/>
    <mergeCell ref="DRX500:DRX504"/>
    <mergeCell ref="DRY500:DRY504"/>
    <mergeCell ref="DRZ500:DRZ504"/>
    <mergeCell ref="DSA500:DSA504"/>
    <mergeCell ref="DRJ500:DRJ504"/>
    <mergeCell ref="DRK500:DRK504"/>
    <mergeCell ref="DRL500:DRL504"/>
    <mergeCell ref="DRM500:DRM504"/>
    <mergeCell ref="DRN500:DRN504"/>
    <mergeCell ref="DRO500:DRO504"/>
    <mergeCell ref="DRP500:DRP504"/>
    <mergeCell ref="DRQ500:DRQ504"/>
    <mergeCell ref="DRR500:DRR504"/>
    <mergeCell ref="DSK500:DSK504"/>
    <mergeCell ref="DSL500:DSL504"/>
    <mergeCell ref="DSM500:DSM504"/>
    <mergeCell ref="DSN500:DSN504"/>
    <mergeCell ref="DSO500:DSO504"/>
    <mergeCell ref="DSP500:DSP504"/>
    <mergeCell ref="DSQ500:DSQ504"/>
    <mergeCell ref="DSR500:DSR504"/>
    <mergeCell ref="DSS500:DSS504"/>
    <mergeCell ref="DSB500:DSB504"/>
    <mergeCell ref="DSC500:DSC504"/>
    <mergeCell ref="DSD500:DSD504"/>
    <mergeCell ref="DSE500:DSE504"/>
    <mergeCell ref="DSF500:DSF504"/>
    <mergeCell ref="DSG500:DSG504"/>
    <mergeCell ref="DSH500:DSH504"/>
    <mergeCell ref="DSI500:DSI504"/>
    <mergeCell ref="DSJ500:DSJ504"/>
    <mergeCell ref="DTC500:DTC504"/>
    <mergeCell ref="DTD500:DTD504"/>
    <mergeCell ref="DTE500:DTE504"/>
    <mergeCell ref="DTF500:DTF504"/>
    <mergeCell ref="DTG500:DTG504"/>
    <mergeCell ref="DTH500:DTH504"/>
    <mergeCell ref="DTI500:DTI504"/>
    <mergeCell ref="DTJ500:DTJ504"/>
    <mergeCell ref="DTK500:DTK504"/>
    <mergeCell ref="DST500:DST504"/>
    <mergeCell ref="DSU500:DSU504"/>
    <mergeCell ref="DSV500:DSV504"/>
    <mergeCell ref="DSW500:DSW504"/>
    <mergeCell ref="DSX500:DSX504"/>
    <mergeCell ref="DSY500:DSY504"/>
    <mergeCell ref="DSZ500:DSZ504"/>
    <mergeCell ref="DTA500:DTA504"/>
    <mergeCell ref="DTB500:DTB504"/>
    <mergeCell ref="DTU500:DTU504"/>
    <mergeCell ref="DTV500:DTV504"/>
    <mergeCell ref="DTW500:DTW504"/>
    <mergeCell ref="DTX500:DTX504"/>
    <mergeCell ref="DTY500:DTY504"/>
    <mergeCell ref="DTZ500:DTZ504"/>
    <mergeCell ref="DUA500:DUA504"/>
    <mergeCell ref="DUB500:DUB504"/>
    <mergeCell ref="DUC500:DUC504"/>
    <mergeCell ref="DTL500:DTL504"/>
    <mergeCell ref="DTM500:DTM504"/>
    <mergeCell ref="DTN500:DTN504"/>
    <mergeCell ref="DTO500:DTO504"/>
    <mergeCell ref="DTP500:DTP504"/>
    <mergeCell ref="DTQ500:DTQ504"/>
    <mergeCell ref="DTR500:DTR504"/>
    <mergeCell ref="DTS500:DTS504"/>
    <mergeCell ref="DTT500:DTT504"/>
    <mergeCell ref="DUM500:DUM504"/>
    <mergeCell ref="DUN500:DUN504"/>
    <mergeCell ref="DUO500:DUO504"/>
    <mergeCell ref="DUP500:DUP504"/>
    <mergeCell ref="DUQ500:DUQ504"/>
    <mergeCell ref="DUR500:DUR504"/>
    <mergeCell ref="DUS500:DUS504"/>
    <mergeCell ref="DUT500:DUT504"/>
    <mergeCell ref="DUU500:DUU504"/>
    <mergeCell ref="DUD500:DUD504"/>
    <mergeCell ref="DUE500:DUE504"/>
    <mergeCell ref="DUF500:DUF504"/>
    <mergeCell ref="DUG500:DUG504"/>
    <mergeCell ref="DUH500:DUH504"/>
    <mergeCell ref="DUI500:DUI504"/>
    <mergeCell ref="DUJ500:DUJ504"/>
    <mergeCell ref="DUK500:DUK504"/>
    <mergeCell ref="DUL500:DUL504"/>
    <mergeCell ref="DVE500:DVE504"/>
    <mergeCell ref="DVF500:DVF504"/>
    <mergeCell ref="DVG500:DVG504"/>
    <mergeCell ref="DVH500:DVH504"/>
    <mergeCell ref="DVI500:DVI504"/>
    <mergeCell ref="DVJ500:DVJ504"/>
    <mergeCell ref="DVK500:DVK504"/>
    <mergeCell ref="DVL500:DVL504"/>
    <mergeCell ref="DVM500:DVM504"/>
    <mergeCell ref="DUV500:DUV504"/>
    <mergeCell ref="DUW500:DUW504"/>
    <mergeCell ref="DUX500:DUX504"/>
    <mergeCell ref="DUY500:DUY504"/>
    <mergeCell ref="DUZ500:DUZ504"/>
    <mergeCell ref="DVA500:DVA504"/>
    <mergeCell ref="DVB500:DVB504"/>
    <mergeCell ref="DVC500:DVC504"/>
    <mergeCell ref="DVD500:DVD504"/>
    <mergeCell ref="DVW500:DVW504"/>
    <mergeCell ref="DVX500:DVX504"/>
    <mergeCell ref="DVY500:DVY504"/>
    <mergeCell ref="DVZ500:DVZ504"/>
    <mergeCell ref="DWA500:DWA504"/>
    <mergeCell ref="DWB500:DWB504"/>
    <mergeCell ref="DWC500:DWC504"/>
    <mergeCell ref="DWD500:DWD504"/>
    <mergeCell ref="DWE500:DWE504"/>
    <mergeCell ref="DVN500:DVN504"/>
    <mergeCell ref="DVO500:DVO504"/>
    <mergeCell ref="DVP500:DVP504"/>
    <mergeCell ref="DVQ500:DVQ504"/>
    <mergeCell ref="DVR500:DVR504"/>
    <mergeCell ref="DVS500:DVS504"/>
    <mergeCell ref="DVT500:DVT504"/>
    <mergeCell ref="DVU500:DVU504"/>
    <mergeCell ref="DVV500:DVV504"/>
    <mergeCell ref="DWO500:DWO504"/>
    <mergeCell ref="DWP500:DWP504"/>
    <mergeCell ref="DWQ500:DWQ504"/>
    <mergeCell ref="DWR500:DWR504"/>
    <mergeCell ref="DWS500:DWS504"/>
    <mergeCell ref="DWT500:DWT504"/>
    <mergeCell ref="DWU500:DWU504"/>
    <mergeCell ref="DWV500:DWV504"/>
    <mergeCell ref="DWW500:DWW504"/>
    <mergeCell ref="DWF500:DWF504"/>
    <mergeCell ref="DWG500:DWG504"/>
    <mergeCell ref="DWH500:DWH504"/>
    <mergeCell ref="DWI500:DWI504"/>
    <mergeCell ref="DWJ500:DWJ504"/>
    <mergeCell ref="DWK500:DWK504"/>
    <mergeCell ref="DWL500:DWL504"/>
    <mergeCell ref="DWM500:DWM504"/>
    <mergeCell ref="DWN500:DWN504"/>
    <mergeCell ref="DXG500:DXG504"/>
    <mergeCell ref="DXH500:DXH504"/>
    <mergeCell ref="DXI500:DXI504"/>
    <mergeCell ref="DXJ500:DXJ504"/>
    <mergeCell ref="DXK500:DXK504"/>
    <mergeCell ref="DXL500:DXL504"/>
    <mergeCell ref="DXM500:DXM504"/>
    <mergeCell ref="DXN500:DXN504"/>
    <mergeCell ref="DXO500:DXO504"/>
    <mergeCell ref="DWX500:DWX504"/>
    <mergeCell ref="DWY500:DWY504"/>
    <mergeCell ref="DWZ500:DWZ504"/>
    <mergeCell ref="DXA500:DXA504"/>
    <mergeCell ref="DXB500:DXB504"/>
    <mergeCell ref="DXC500:DXC504"/>
    <mergeCell ref="DXD500:DXD504"/>
    <mergeCell ref="DXE500:DXE504"/>
    <mergeCell ref="DXF500:DXF504"/>
    <mergeCell ref="DXY500:DXY504"/>
    <mergeCell ref="DXZ500:DXZ504"/>
    <mergeCell ref="DYA500:DYA504"/>
    <mergeCell ref="DYB500:DYB504"/>
    <mergeCell ref="DYC500:DYC504"/>
    <mergeCell ref="DYD500:DYD504"/>
    <mergeCell ref="DYE500:DYE504"/>
    <mergeCell ref="DYF500:DYF504"/>
    <mergeCell ref="DYG500:DYG504"/>
    <mergeCell ref="DXP500:DXP504"/>
    <mergeCell ref="DXQ500:DXQ504"/>
    <mergeCell ref="DXR500:DXR504"/>
    <mergeCell ref="DXS500:DXS504"/>
    <mergeCell ref="DXT500:DXT504"/>
    <mergeCell ref="DXU500:DXU504"/>
    <mergeCell ref="DXV500:DXV504"/>
    <mergeCell ref="DXW500:DXW504"/>
    <mergeCell ref="DXX500:DXX504"/>
    <mergeCell ref="DYQ500:DYQ504"/>
    <mergeCell ref="DYR500:DYR504"/>
    <mergeCell ref="DYS500:DYS504"/>
    <mergeCell ref="DYT500:DYT504"/>
    <mergeCell ref="DYU500:DYU504"/>
    <mergeCell ref="DYV500:DYV504"/>
    <mergeCell ref="DYW500:DYW504"/>
    <mergeCell ref="DYX500:DYX504"/>
    <mergeCell ref="DYY500:DYY504"/>
    <mergeCell ref="DYH500:DYH504"/>
    <mergeCell ref="DYI500:DYI504"/>
    <mergeCell ref="DYJ500:DYJ504"/>
    <mergeCell ref="DYK500:DYK504"/>
    <mergeCell ref="DYL500:DYL504"/>
    <mergeCell ref="DYM500:DYM504"/>
    <mergeCell ref="DYN500:DYN504"/>
    <mergeCell ref="DYO500:DYO504"/>
    <mergeCell ref="DYP500:DYP504"/>
    <mergeCell ref="DZI500:DZI504"/>
    <mergeCell ref="DZJ500:DZJ504"/>
    <mergeCell ref="DZK500:DZK504"/>
    <mergeCell ref="DZL500:DZL504"/>
    <mergeCell ref="DZM500:DZM504"/>
    <mergeCell ref="DZN500:DZN504"/>
    <mergeCell ref="DZO500:DZO504"/>
    <mergeCell ref="DZP500:DZP504"/>
    <mergeCell ref="DZQ500:DZQ504"/>
    <mergeCell ref="DYZ500:DYZ504"/>
    <mergeCell ref="DZA500:DZA504"/>
    <mergeCell ref="DZB500:DZB504"/>
    <mergeCell ref="DZC500:DZC504"/>
    <mergeCell ref="DZD500:DZD504"/>
    <mergeCell ref="DZE500:DZE504"/>
    <mergeCell ref="DZF500:DZF504"/>
    <mergeCell ref="DZG500:DZG504"/>
    <mergeCell ref="DZH500:DZH504"/>
    <mergeCell ref="EAA500:EAA504"/>
    <mergeCell ref="EAB500:EAB504"/>
    <mergeCell ref="EAC500:EAC504"/>
    <mergeCell ref="EAD500:EAD504"/>
    <mergeCell ref="EAE500:EAE504"/>
    <mergeCell ref="EAF500:EAF504"/>
    <mergeCell ref="EAG500:EAG504"/>
    <mergeCell ref="EAH500:EAH504"/>
    <mergeCell ref="EAI500:EAI504"/>
    <mergeCell ref="DZR500:DZR504"/>
    <mergeCell ref="DZS500:DZS504"/>
    <mergeCell ref="DZT500:DZT504"/>
    <mergeCell ref="DZU500:DZU504"/>
    <mergeCell ref="DZV500:DZV504"/>
    <mergeCell ref="DZW500:DZW504"/>
    <mergeCell ref="DZX500:DZX504"/>
    <mergeCell ref="DZY500:DZY504"/>
    <mergeCell ref="DZZ500:DZZ504"/>
    <mergeCell ref="EAS500:EAS504"/>
    <mergeCell ref="EAT500:EAT504"/>
    <mergeCell ref="EAU500:EAU504"/>
    <mergeCell ref="EAV500:EAV504"/>
    <mergeCell ref="EAW500:EAW504"/>
    <mergeCell ref="EAX500:EAX504"/>
    <mergeCell ref="EAY500:EAY504"/>
    <mergeCell ref="EAZ500:EAZ504"/>
    <mergeCell ref="EBA500:EBA504"/>
    <mergeCell ref="EAJ500:EAJ504"/>
    <mergeCell ref="EAK500:EAK504"/>
    <mergeCell ref="EAL500:EAL504"/>
    <mergeCell ref="EAM500:EAM504"/>
    <mergeCell ref="EAN500:EAN504"/>
    <mergeCell ref="EAO500:EAO504"/>
    <mergeCell ref="EAP500:EAP504"/>
    <mergeCell ref="EAQ500:EAQ504"/>
    <mergeCell ref="EAR500:EAR504"/>
    <mergeCell ref="EBK500:EBK504"/>
    <mergeCell ref="EBL500:EBL504"/>
    <mergeCell ref="EBM500:EBM504"/>
    <mergeCell ref="EBN500:EBN504"/>
    <mergeCell ref="EBO500:EBO504"/>
    <mergeCell ref="EBP500:EBP504"/>
    <mergeCell ref="EBQ500:EBQ504"/>
    <mergeCell ref="EBR500:EBR504"/>
    <mergeCell ref="EBS500:EBS504"/>
    <mergeCell ref="EBB500:EBB504"/>
    <mergeCell ref="EBC500:EBC504"/>
    <mergeCell ref="EBD500:EBD504"/>
    <mergeCell ref="EBE500:EBE504"/>
    <mergeCell ref="EBF500:EBF504"/>
    <mergeCell ref="EBG500:EBG504"/>
    <mergeCell ref="EBH500:EBH504"/>
    <mergeCell ref="EBI500:EBI504"/>
    <mergeCell ref="EBJ500:EBJ504"/>
    <mergeCell ref="ECC500:ECC504"/>
    <mergeCell ref="ECD500:ECD504"/>
    <mergeCell ref="ECE500:ECE504"/>
    <mergeCell ref="ECF500:ECF504"/>
    <mergeCell ref="ECG500:ECG504"/>
    <mergeCell ref="ECH500:ECH504"/>
    <mergeCell ref="ECI500:ECI504"/>
    <mergeCell ref="ECJ500:ECJ504"/>
    <mergeCell ref="ECK500:ECK504"/>
    <mergeCell ref="EBT500:EBT504"/>
    <mergeCell ref="EBU500:EBU504"/>
    <mergeCell ref="EBV500:EBV504"/>
    <mergeCell ref="EBW500:EBW504"/>
    <mergeCell ref="EBX500:EBX504"/>
    <mergeCell ref="EBY500:EBY504"/>
    <mergeCell ref="EBZ500:EBZ504"/>
    <mergeCell ref="ECA500:ECA504"/>
    <mergeCell ref="ECB500:ECB504"/>
    <mergeCell ref="ECU500:ECU504"/>
    <mergeCell ref="ECV500:ECV504"/>
    <mergeCell ref="ECW500:ECW504"/>
    <mergeCell ref="ECX500:ECX504"/>
    <mergeCell ref="ECY500:ECY504"/>
    <mergeCell ref="ECZ500:ECZ504"/>
    <mergeCell ref="EDA500:EDA504"/>
    <mergeCell ref="EDB500:EDB504"/>
    <mergeCell ref="EDC500:EDC504"/>
    <mergeCell ref="ECL500:ECL504"/>
    <mergeCell ref="ECM500:ECM504"/>
    <mergeCell ref="ECN500:ECN504"/>
    <mergeCell ref="ECO500:ECO504"/>
    <mergeCell ref="ECP500:ECP504"/>
    <mergeCell ref="ECQ500:ECQ504"/>
    <mergeCell ref="ECR500:ECR504"/>
    <mergeCell ref="ECS500:ECS504"/>
    <mergeCell ref="ECT500:ECT504"/>
    <mergeCell ref="EDM500:EDM504"/>
    <mergeCell ref="EDN500:EDN504"/>
    <mergeCell ref="EDO500:EDO504"/>
    <mergeCell ref="EDP500:EDP504"/>
    <mergeCell ref="EDQ500:EDQ504"/>
    <mergeCell ref="EDR500:EDR504"/>
    <mergeCell ref="EDS500:EDS504"/>
    <mergeCell ref="EDT500:EDT504"/>
    <mergeCell ref="EDU500:EDU504"/>
    <mergeCell ref="EDD500:EDD504"/>
    <mergeCell ref="EDE500:EDE504"/>
    <mergeCell ref="EDF500:EDF504"/>
    <mergeCell ref="EDG500:EDG504"/>
    <mergeCell ref="EDH500:EDH504"/>
    <mergeCell ref="EDI500:EDI504"/>
    <mergeCell ref="EDJ500:EDJ504"/>
    <mergeCell ref="EDK500:EDK504"/>
    <mergeCell ref="EDL500:EDL504"/>
    <mergeCell ref="EEE500:EEE504"/>
    <mergeCell ref="EEF500:EEF504"/>
    <mergeCell ref="EEG500:EEG504"/>
    <mergeCell ref="EEH500:EEH504"/>
    <mergeCell ref="EEI500:EEI504"/>
    <mergeCell ref="EEJ500:EEJ504"/>
    <mergeCell ref="EEK500:EEK504"/>
    <mergeCell ref="EEL500:EEL504"/>
    <mergeCell ref="EEM500:EEM504"/>
    <mergeCell ref="EDV500:EDV504"/>
    <mergeCell ref="EDW500:EDW504"/>
    <mergeCell ref="EDX500:EDX504"/>
    <mergeCell ref="EDY500:EDY504"/>
    <mergeCell ref="EDZ500:EDZ504"/>
    <mergeCell ref="EEA500:EEA504"/>
    <mergeCell ref="EEB500:EEB504"/>
    <mergeCell ref="EEC500:EEC504"/>
    <mergeCell ref="EED500:EED504"/>
    <mergeCell ref="EEW500:EEW504"/>
    <mergeCell ref="EEX500:EEX504"/>
    <mergeCell ref="EEY500:EEY504"/>
    <mergeCell ref="EEZ500:EEZ504"/>
    <mergeCell ref="EFA500:EFA504"/>
    <mergeCell ref="EFB500:EFB504"/>
    <mergeCell ref="EFC500:EFC504"/>
    <mergeCell ref="EFD500:EFD504"/>
    <mergeCell ref="EFE500:EFE504"/>
    <mergeCell ref="EEN500:EEN504"/>
    <mergeCell ref="EEO500:EEO504"/>
    <mergeCell ref="EEP500:EEP504"/>
    <mergeCell ref="EEQ500:EEQ504"/>
    <mergeCell ref="EER500:EER504"/>
    <mergeCell ref="EES500:EES504"/>
    <mergeCell ref="EET500:EET504"/>
    <mergeCell ref="EEU500:EEU504"/>
    <mergeCell ref="EEV500:EEV504"/>
    <mergeCell ref="EFO500:EFO504"/>
    <mergeCell ref="EFP500:EFP504"/>
    <mergeCell ref="EFQ500:EFQ504"/>
    <mergeCell ref="EFR500:EFR504"/>
    <mergeCell ref="EFS500:EFS504"/>
    <mergeCell ref="EFT500:EFT504"/>
    <mergeCell ref="EFU500:EFU504"/>
    <mergeCell ref="EFV500:EFV504"/>
    <mergeCell ref="EFW500:EFW504"/>
    <mergeCell ref="EFF500:EFF504"/>
    <mergeCell ref="EFG500:EFG504"/>
    <mergeCell ref="EFH500:EFH504"/>
    <mergeCell ref="EFI500:EFI504"/>
    <mergeCell ref="EFJ500:EFJ504"/>
    <mergeCell ref="EFK500:EFK504"/>
    <mergeCell ref="EFL500:EFL504"/>
    <mergeCell ref="EFM500:EFM504"/>
    <mergeCell ref="EFN500:EFN504"/>
    <mergeCell ref="EGG500:EGG504"/>
    <mergeCell ref="EGH500:EGH504"/>
    <mergeCell ref="EGI500:EGI504"/>
    <mergeCell ref="EGJ500:EGJ504"/>
    <mergeCell ref="EGK500:EGK504"/>
    <mergeCell ref="EGL500:EGL504"/>
    <mergeCell ref="EGM500:EGM504"/>
    <mergeCell ref="EGN500:EGN504"/>
    <mergeCell ref="EGO500:EGO504"/>
    <mergeCell ref="EFX500:EFX504"/>
    <mergeCell ref="EFY500:EFY504"/>
    <mergeCell ref="EFZ500:EFZ504"/>
    <mergeCell ref="EGA500:EGA504"/>
    <mergeCell ref="EGB500:EGB504"/>
    <mergeCell ref="EGC500:EGC504"/>
    <mergeCell ref="EGD500:EGD504"/>
    <mergeCell ref="EGE500:EGE504"/>
    <mergeCell ref="EGF500:EGF504"/>
    <mergeCell ref="EGY500:EGY504"/>
    <mergeCell ref="EGZ500:EGZ504"/>
    <mergeCell ref="EHA500:EHA504"/>
    <mergeCell ref="EHB500:EHB504"/>
    <mergeCell ref="EHC500:EHC504"/>
    <mergeCell ref="EHD500:EHD504"/>
    <mergeCell ref="EHE500:EHE504"/>
    <mergeCell ref="EHF500:EHF504"/>
    <mergeCell ref="EHG500:EHG504"/>
    <mergeCell ref="EGP500:EGP504"/>
    <mergeCell ref="EGQ500:EGQ504"/>
    <mergeCell ref="EGR500:EGR504"/>
    <mergeCell ref="EGS500:EGS504"/>
    <mergeCell ref="EGT500:EGT504"/>
    <mergeCell ref="EGU500:EGU504"/>
    <mergeCell ref="EGV500:EGV504"/>
    <mergeCell ref="EGW500:EGW504"/>
    <mergeCell ref="EGX500:EGX504"/>
    <mergeCell ref="EHQ500:EHQ504"/>
    <mergeCell ref="EHR500:EHR504"/>
    <mergeCell ref="EHS500:EHS504"/>
    <mergeCell ref="EHT500:EHT504"/>
    <mergeCell ref="EHU500:EHU504"/>
    <mergeCell ref="EHV500:EHV504"/>
    <mergeCell ref="EHW500:EHW504"/>
    <mergeCell ref="EHX500:EHX504"/>
    <mergeCell ref="EHY500:EHY504"/>
    <mergeCell ref="EHH500:EHH504"/>
    <mergeCell ref="EHI500:EHI504"/>
    <mergeCell ref="EHJ500:EHJ504"/>
    <mergeCell ref="EHK500:EHK504"/>
    <mergeCell ref="EHL500:EHL504"/>
    <mergeCell ref="EHM500:EHM504"/>
    <mergeCell ref="EHN500:EHN504"/>
    <mergeCell ref="EHO500:EHO504"/>
    <mergeCell ref="EHP500:EHP504"/>
    <mergeCell ref="EII500:EII504"/>
    <mergeCell ref="EIJ500:EIJ504"/>
    <mergeCell ref="EIK500:EIK504"/>
    <mergeCell ref="EIL500:EIL504"/>
    <mergeCell ref="EIM500:EIM504"/>
    <mergeCell ref="EIN500:EIN504"/>
    <mergeCell ref="EIO500:EIO504"/>
    <mergeCell ref="EIP500:EIP504"/>
    <mergeCell ref="EIQ500:EIQ504"/>
    <mergeCell ref="EHZ500:EHZ504"/>
    <mergeCell ref="EIA500:EIA504"/>
    <mergeCell ref="EIB500:EIB504"/>
    <mergeCell ref="EIC500:EIC504"/>
    <mergeCell ref="EID500:EID504"/>
    <mergeCell ref="EIE500:EIE504"/>
    <mergeCell ref="EIF500:EIF504"/>
    <mergeCell ref="EIG500:EIG504"/>
    <mergeCell ref="EIH500:EIH504"/>
    <mergeCell ref="EJA500:EJA504"/>
    <mergeCell ref="EJB500:EJB504"/>
    <mergeCell ref="EJC500:EJC504"/>
    <mergeCell ref="EJD500:EJD504"/>
    <mergeCell ref="EJE500:EJE504"/>
    <mergeCell ref="EJF500:EJF504"/>
    <mergeCell ref="EJG500:EJG504"/>
    <mergeCell ref="EJH500:EJH504"/>
    <mergeCell ref="EJI500:EJI504"/>
    <mergeCell ref="EIR500:EIR504"/>
    <mergeCell ref="EIS500:EIS504"/>
    <mergeCell ref="EIT500:EIT504"/>
    <mergeCell ref="EIU500:EIU504"/>
    <mergeCell ref="EIV500:EIV504"/>
    <mergeCell ref="EIW500:EIW504"/>
    <mergeCell ref="EIX500:EIX504"/>
    <mergeCell ref="EIY500:EIY504"/>
    <mergeCell ref="EIZ500:EIZ504"/>
    <mergeCell ref="EJS500:EJS504"/>
    <mergeCell ref="EJT500:EJT504"/>
    <mergeCell ref="EJU500:EJU504"/>
    <mergeCell ref="EJV500:EJV504"/>
    <mergeCell ref="EJW500:EJW504"/>
    <mergeCell ref="EJX500:EJX504"/>
    <mergeCell ref="EJY500:EJY504"/>
    <mergeCell ref="EJZ500:EJZ504"/>
    <mergeCell ref="EKA500:EKA504"/>
    <mergeCell ref="EJJ500:EJJ504"/>
    <mergeCell ref="EJK500:EJK504"/>
    <mergeCell ref="EJL500:EJL504"/>
    <mergeCell ref="EJM500:EJM504"/>
    <mergeCell ref="EJN500:EJN504"/>
    <mergeCell ref="EJO500:EJO504"/>
    <mergeCell ref="EJP500:EJP504"/>
    <mergeCell ref="EJQ500:EJQ504"/>
    <mergeCell ref="EJR500:EJR504"/>
    <mergeCell ref="EKK500:EKK504"/>
    <mergeCell ref="EKL500:EKL504"/>
    <mergeCell ref="EKM500:EKM504"/>
    <mergeCell ref="EKN500:EKN504"/>
    <mergeCell ref="EKO500:EKO504"/>
    <mergeCell ref="EKP500:EKP504"/>
    <mergeCell ref="EKQ500:EKQ504"/>
    <mergeCell ref="EKR500:EKR504"/>
    <mergeCell ref="EKS500:EKS504"/>
    <mergeCell ref="EKB500:EKB504"/>
    <mergeCell ref="EKC500:EKC504"/>
    <mergeCell ref="EKD500:EKD504"/>
    <mergeCell ref="EKE500:EKE504"/>
    <mergeCell ref="EKF500:EKF504"/>
    <mergeCell ref="EKG500:EKG504"/>
    <mergeCell ref="EKH500:EKH504"/>
    <mergeCell ref="EKI500:EKI504"/>
    <mergeCell ref="EKJ500:EKJ504"/>
    <mergeCell ref="ELC500:ELC504"/>
    <mergeCell ref="ELD500:ELD504"/>
    <mergeCell ref="ELE500:ELE504"/>
    <mergeCell ref="ELF500:ELF504"/>
    <mergeCell ref="ELG500:ELG504"/>
    <mergeCell ref="ELH500:ELH504"/>
    <mergeCell ref="ELI500:ELI504"/>
    <mergeCell ref="ELJ500:ELJ504"/>
    <mergeCell ref="ELK500:ELK504"/>
    <mergeCell ref="EKT500:EKT504"/>
    <mergeCell ref="EKU500:EKU504"/>
    <mergeCell ref="EKV500:EKV504"/>
    <mergeCell ref="EKW500:EKW504"/>
    <mergeCell ref="EKX500:EKX504"/>
    <mergeCell ref="EKY500:EKY504"/>
    <mergeCell ref="EKZ500:EKZ504"/>
    <mergeCell ref="ELA500:ELA504"/>
    <mergeCell ref="ELB500:ELB504"/>
    <mergeCell ref="ELU500:ELU504"/>
    <mergeCell ref="ELV500:ELV504"/>
    <mergeCell ref="ELW500:ELW504"/>
    <mergeCell ref="ELX500:ELX504"/>
    <mergeCell ref="ELY500:ELY504"/>
    <mergeCell ref="ELZ500:ELZ504"/>
    <mergeCell ref="EMA500:EMA504"/>
    <mergeCell ref="EMB500:EMB504"/>
    <mergeCell ref="EMC500:EMC504"/>
    <mergeCell ref="ELL500:ELL504"/>
    <mergeCell ref="ELM500:ELM504"/>
    <mergeCell ref="ELN500:ELN504"/>
    <mergeCell ref="ELO500:ELO504"/>
    <mergeCell ref="ELP500:ELP504"/>
    <mergeCell ref="ELQ500:ELQ504"/>
    <mergeCell ref="ELR500:ELR504"/>
    <mergeCell ref="ELS500:ELS504"/>
    <mergeCell ref="ELT500:ELT504"/>
    <mergeCell ref="EMM500:EMM504"/>
    <mergeCell ref="EMN500:EMN504"/>
    <mergeCell ref="EMO500:EMO504"/>
    <mergeCell ref="EMP500:EMP504"/>
    <mergeCell ref="EMQ500:EMQ504"/>
    <mergeCell ref="EMR500:EMR504"/>
    <mergeCell ref="EMS500:EMS504"/>
    <mergeCell ref="EMT500:EMT504"/>
    <mergeCell ref="EMU500:EMU504"/>
    <mergeCell ref="EMD500:EMD504"/>
    <mergeCell ref="EME500:EME504"/>
    <mergeCell ref="EMF500:EMF504"/>
    <mergeCell ref="EMG500:EMG504"/>
    <mergeCell ref="EMH500:EMH504"/>
    <mergeCell ref="EMI500:EMI504"/>
    <mergeCell ref="EMJ500:EMJ504"/>
    <mergeCell ref="EMK500:EMK504"/>
    <mergeCell ref="EML500:EML504"/>
    <mergeCell ref="ENE500:ENE504"/>
    <mergeCell ref="ENF500:ENF504"/>
    <mergeCell ref="ENG500:ENG504"/>
    <mergeCell ref="ENH500:ENH504"/>
    <mergeCell ref="ENI500:ENI504"/>
    <mergeCell ref="ENJ500:ENJ504"/>
    <mergeCell ref="ENK500:ENK504"/>
    <mergeCell ref="ENL500:ENL504"/>
    <mergeCell ref="ENM500:ENM504"/>
    <mergeCell ref="EMV500:EMV504"/>
    <mergeCell ref="EMW500:EMW504"/>
    <mergeCell ref="EMX500:EMX504"/>
    <mergeCell ref="EMY500:EMY504"/>
    <mergeCell ref="EMZ500:EMZ504"/>
    <mergeCell ref="ENA500:ENA504"/>
    <mergeCell ref="ENB500:ENB504"/>
    <mergeCell ref="ENC500:ENC504"/>
    <mergeCell ref="END500:END504"/>
    <mergeCell ref="ENW500:ENW504"/>
    <mergeCell ref="ENX500:ENX504"/>
    <mergeCell ref="ENY500:ENY504"/>
    <mergeCell ref="ENZ500:ENZ504"/>
    <mergeCell ref="EOA500:EOA504"/>
    <mergeCell ref="EOB500:EOB504"/>
    <mergeCell ref="EOC500:EOC504"/>
    <mergeCell ref="EOD500:EOD504"/>
    <mergeCell ref="EOE500:EOE504"/>
    <mergeCell ref="ENN500:ENN504"/>
    <mergeCell ref="ENO500:ENO504"/>
    <mergeCell ref="ENP500:ENP504"/>
    <mergeCell ref="ENQ500:ENQ504"/>
    <mergeCell ref="ENR500:ENR504"/>
    <mergeCell ref="ENS500:ENS504"/>
    <mergeCell ref="ENT500:ENT504"/>
    <mergeCell ref="ENU500:ENU504"/>
    <mergeCell ref="ENV500:ENV504"/>
    <mergeCell ref="EOO500:EOO504"/>
    <mergeCell ref="EOP500:EOP504"/>
    <mergeCell ref="EOQ500:EOQ504"/>
    <mergeCell ref="EOR500:EOR504"/>
    <mergeCell ref="EOS500:EOS504"/>
    <mergeCell ref="EOT500:EOT504"/>
    <mergeCell ref="EOU500:EOU504"/>
    <mergeCell ref="EOV500:EOV504"/>
    <mergeCell ref="EOW500:EOW504"/>
    <mergeCell ref="EOF500:EOF504"/>
    <mergeCell ref="EOG500:EOG504"/>
    <mergeCell ref="EOH500:EOH504"/>
    <mergeCell ref="EOI500:EOI504"/>
    <mergeCell ref="EOJ500:EOJ504"/>
    <mergeCell ref="EOK500:EOK504"/>
    <mergeCell ref="EOL500:EOL504"/>
    <mergeCell ref="EOM500:EOM504"/>
    <mergeCell ref="EON500:EON504"/>
    <mergeCell ref="EPG500:EPG504"/>
    <mergeCell ref="EPH500:EPH504"/>
    <mergeCell ref="EPI500:EPI504"/>
    <mergeCell ref="EPJ500:EPJ504"/>
    <mergeCell ref="EPK500:EPK504"/>
    <mergeCell ref="EPL500:EPL504"/>
    <mergeCell ref="EPM500:EPM504"/>
    <mergeCell ref="EPN500:EPN504"/>
    <mergeCell ref="EPO500:EPO504"/>
    <mergeCell ref="EOX500:EOX504"/>
    <mergeCell ref="EOY500:EOY504"/>
    <mergeCell ref="EOZ500:EOZ504"/>
    <mergeCell ref="EPA500:EPA504"/>
    <mergeCell ref="EPB500:EPB504"/>
    <mergeCell ref="EPC500:EPC504"/>
    <mergeCell ref="EPD500:EPD504"/>
    <mergeCell ref="EPE500:EPE504"/>
    <mergeCell ref="EPF500:EPF504"/>
    <mergeCell ref="EPY500:EPY504"/>
    <mergeCell ref="EPZ500:EPZ504"/>
    <mergeCell ref="EQA500:EQA504"/>
    <mergeCell ref="EQB500:EQB504"/>
    <mergeCell ref="EQC500:EQC504"/>
    <mergeCell ref="EQD500:EQD504"/>
    <mergeCell ref="EQE500:EQE504"/>
    <mergeCell ref="EQF500:EQF504"/>
    <mergeCell ref="EQG500:EQG504"/>
    <mergeCell ref="EPP500:EPP504"/>
    <mergeCell ref="EPQ500:EPQ504"/>
    <mergeCell ref="EPR500:EPR504"/>
    <mergeCell ref="EPS500:EPS504"/>
    <mergeCell ref="EPT500:EPT504"/>
    <mergeCell ref="EPU500:EPU504"/>
    <mergeCell ref="EPV500:EPV504"/>
    <mergeCell ref="EPW500:EPW504"/>
    <mergeCell ref="EPX500:EPX504"/>
    <mergeCell ref="EQQ500:EQQ504"/>
    <mergeCell ref="EQR500:EQR504"/>
    <mergeCell ref="EQS500:EQS504"/>
    <mergeCell ref="EQT500:EQT504"/>
    <mergeCell ref="EQU500:EQU504"/>
    <mergeCell ref="EQV500:EQV504"/>
    <mergeCell ref="EQW500:EQW504"/>
    <mergeCell ref="EQX500:EQX504"/>
    <mergeCell ref="EQY500:EQY504"/>
    <mergeCell ref="EQH500:EQH504"/>
    <mergeCell ref="EQI500:EQI504"/>
    <mergeCell ref="EQJ500:EQJ504"/>
    <mergeCell ref="EQK500:EQK504"/>
    <mergeCell ref="EQL500:EQL504"/>
    <mergeCell ref="EQM500:EQM504"/>
    <mergeCell ref="EQN500:EQN504"/>
    <mergeCell ref="EQO500:EQO504"/>
    <mergeCell ref="EQP500:EQP504"/>
    <mergeCell ref="ERI500:ERI504"/>
    <mergeCell ref="ERJ500:ERJ504"/>
    <mergeCell ref="ERK500:ERK504"/>
    <mergeCell ref="ERL500:ERL504"/>
    <mergeCell ref="ERM500:ERM504"/>
    <mergeCell ref="ERN500:ERN504"/>
    <mergeCell ref="ERO500:ERO504"/>
    <mergeCell ref="ERP500:ERP504"/>
    <mergeCell ref="ERQ500:ERQ504"/>
    <mergeCell ref="EQZ500:EQZ504"/>
    <mergeCell ref="ERA500:ERA504"/>
    <mergeCell ref="ERB500:ERB504"/>
    <mergeCell ref="ERC500:ERC504"/>
    <mergeCell ref="ERD500:ERD504"/>
    <mergeCell ref="ERE500:ERE504"/>
    <mergeCell ref="ERF500:ERF504"/>
    <mergeCell ref="ERG500:ERG504"/>
    <mergeCell ref="ERH500:ERH504"/>
    <mergeCell ref="ESA500:ESA504"/>
    <mergeCell ref="ESB500:ESB504"/>
    <mergeCell ref="ESC500:ESC504"/>
    <mergeCell ref="ESD500:ESD504"/>
    <mergeCell ref="ESE500:ESE504"/>
    <mergeCell ref="ESF500:ESF504"/>
    <mergeCell ref="ESG500:ESG504"/>
    <mergeCell ref="ESH500:ESH504"/>
    <mergeCell ref="ESI500:ESI504"/>
    <mergeCell ref="ERR500:ERR504"/>
    <mergeCell ref="ERS500:ERS504"/>
    <mergeCell ref="ERT500:ERT504"/>
    <mergeCell ref="ERU500:ERU504"/>
    <mergeCell ref="ERV500:ERV504"/>
    <mergeCell ref="ERW500:ERW504"/>
    <mergeCell ref="ERX500:ERX504"/>
    <mergeCell ref="ERY500:ERY504"/>
    <mergeCell ref="ERZ500:ERZ504"/>
    <mergeCell ref="ESS500:ESS504"/>
    <mergeCell ref="EST500:EST504"/>
    <mergeCell ref="ESU500:ESU504"/>
    <mergeCell ref="ESV500:ESV504"/>
    <mergeCell ref="ESW500:ESW504"/>
    <mergeCell ref="ESX500:ESX504"/>
    <mergeCell ref="ESY500:ESY504"/>
    <mergeCell ref="ESZ500:ESZ504"/>
    <mergeCell ref="ETA500:ETA504"/>
    <mergeCell ref="ESJ500:ESJ504"/>
    <mergeCell ref="ESK500:ESK504"/>
    <mergeCell ref="ESL500:ESL504"/>
    <mergeCell ref="ESM500:ESM504"/>
    <mergeCell ref="ESN500:ESN504"/>
    <mergeCell ref="ESO500:ESO504"/>
    <mergeCell ref="ESP500:ESP504"/>
    <mergeCell ref="ESQ500:ESQ504"/>
    <mergeCell ref="ESR500:ESR504"/>
    <mergeCell ref="ETK500:ETK504"/>
    <mergeCell ref="ETL500:ETL504"/>
    <mergeCell ref="ETM500:ETM504"/>
    <mergeCell ref="ETN500:ETN504"/>
    <mergeCell ref="ETO500:ETO504"/>
    <mergeCell ref="ETP500:ETP504"/>
    <mergeCell ref="ETQ500:ETQ504"/>
    <mergeCell ref="ETR500:ETR504"/>
    <mergeCell ref="ETS500:ETS504"/>
    <mergeCell ref="ETB500:ETB504"/>
    <mergeCell ref="ETC500:ETC504"/>
    <mergeCell ref="ETD500:ETD504"/>
    <mergeCell ref="ETE500:ETE504"/>
    <mergeCell ref="ETF500:ETF504"/>
    <mergeCell ref="ETG500:ETG504"/>
    <mergeCell ref="ETH500:ETH504"/>
    <mergeCell ref="ETI500:ETI504"/>
    <mergeCell ref="ETJ500:ETJ504"/>
    <mergeCell ref="EUC500:EUC504"/>
    <mergeCell ref="EUD500:EUD504"/>
    <mergeCell ref="EUE500:EUE504"/>
    <mergeCell ref="EUF500:EUF504"/>
    <mergeCell ref="EUG500:EUG504"/>
    <mergeCell ref="EUH500:EUH504"/>
    <mergeCell ref="EUI500:EUI504"/>
    <mergeCell ref="EUJ500:EUJ504"/>
    <mergeCell ref="EUK500:EUK504"/>
    <mergeCell ref="ETT500:ETT504"/>
    <mergeCell ref="ETU500:ETU504"/>
    <mergeCell ref="ETV500:ETV504"/>
    <mergeCell ref="ETW500:ETW504"/>
    <mergeCell ref="ETX500:ETX504"/>
    <mergeCell ref="ETY500:ETY504"/>
    <mergeCell ref="ETZ500:ETZ504"/>
    <mergeCell ref="EUA500:EUA504"/>
    <mergeCell ref="EUB500:EUB504"/>
    <mergeCell ref="EUU500:EUU504"/>
    <mergeCell ref="EUV500:EUV504"/>
    <mergeCell ref="EUW500:EUW504"/>
    <mergeCell ref="EUX500:EUX504"/>
    <mergeCell ref="EUY500:EUY504"/>
    <mergeCell ref="EUZ500:EUZ504"/>
    <mergeCell ref="EVA500:EVA504"/>
    <mergeCell ref="EVB500:EVB504"/>
    <mergeCell ref="EVC500:EVC504"/>
    <mergeCell ref="EUL500:EUL504"/>
    <mergeCell ref="EUM500:EUM504"/>
    <mergeCell ref="EUN500:EUN504"/>
    <mergeCell ref="EUO500:EUO504"/>
    <mergeCell ref="EUP500:EUP504"/>
    <mergeCell ref="EUQ500:EUQ504"/>
    <mergeCell ref="EUR500:EUR504"/>
    <mergeCell ref="EUS500:EUS504"/>
    <mergeCell ref="EUT500:EUT504"/>
    <mergeCell ref="EVM500:EVM504"/>
    <mergeCell ref="EVN500:EVN504"/>
    <mergeCell ref="EVO500:EVO504"/>
    <mergeCell ref="EVP500:EVP504"/>
    <mergeCell ref="EVQ500:EVQ504"/>
    <mergeCell ref="EVR500:EVR504"/>
    <mergeCell ref="EVS500:EVS504"/>
    <mergeCell ref="EVT500:EVT504"/>
    <mergeCell ref="EVU500:EVU504"/>
    <mergeCell ref="EVD500:EVD504"/>
    <mergeCell ref="EVE500:EVE504"/>
    <mergeCell ref="EVF500:EVF504"/>
    <mergeCell ref="EVG500:EVG504"/>
    <mergeCell ref="EVH500:EVH504"/>
    <mergeCell ref="EVI500:EVI504"/>
    <mergeCell ref="EVJ500:EVJ504"/>
    <mergeCell ref="EVK500:EVK504"/>
    <mergeCell ref="EVL500:EVL504"/>
    <mergeCell ref="EWE500:EWE504"/>
    <mergeCell ref="EWF500:EWF504"/>
    <mergeCell ref="EWG500:EWG504"/>
    <mergeCell ref="EWH500:EWH504"/>
    <mergeCell ref="EWI500:EWI504"/>
    <mergeCell ref="EWJ500:EWJ504"/>
    <mergeCell ref="EWK500:EWK504"/>
    <mergeCell ref="EWL500:EWL504"/>
    <mergeCell ref="EWM500:EWM504"/>
    <mergeCell ref="EVV500:EVV504"/>
    <mergeCell ref="EVW500:EVW504"/>
    <mergeCell ref="EVX500:EVX504"/>
    <mergeCell ref="EVY500:EVY504"/>
    <mergeCell ref="EVZ500:EVZ504"/>
    <mergeCell ref="EWA500:EWA504"/>
    <mergeCell ref="EWB500:EWB504"/>
    <mergeCell ref="EWC500:EWC504"/>
    <mergeCell ref="EWD500:EWD504"/>
    <mergeCell ref="EWW500:EWW504"/>
    <mergeCell ref="EWX500:EWX504"/>
    <mergeCell ref="EWY500:EWY504"/>
    <mergeCell ref="EWZ500:EWZ504"/>
    <mergeCell ref="EXA500:EXA504"/>
    <mergeCell ref="EXB500:EXB504"/>
    <mergeCell ref="EXC500:EXC504"/>
    <mergeCell ref="EXD500:EXD504"/>
    <mergeCell ref="EXE500:EXE504"/>
    <mergeCell ref="EWN500:EWN504"/>
    <mergeCell ref="EWO500:EWO504"/>
    <mergeCell ref="EWP500:EWP504"/>
    <mergeCell ref="EWQ500:EWQ504"/>
    <mergeCell ref="EWR500:EWR504"/>
    <mergeCell ref="EWS500:EWS504"/>
    <mergeCell ref="EWT500:EWT504"/>
    <mergeCell ref="EWU500:EWU504"/>
    <mergeCell ref="EWV500:EWV504"/>
    <mergeCell ref="EXO500:EXO504"/>
    <mergeCell ref="EXP500:EXP504"/>
    <mergeCell ref="EXQ500:EXQ504"/>
    <mergeCell ref="EXR500:EXR504"/>
    <mergeCell ref="EXS500:EXS504"/>
    <mergeCell ref="EXT500:EXT504"/>
    <mergeCell ref="EXU500:EXU504"/>
    <mergeCell ref="EXV500:EXV504"/>
    <mergeCell ref="EXW500:EXW504"/>
    <mergeCell ref="EXF500:EXF504"/>
    <mergeCell ref="EXG500:EXG504"/>
    <mergeCell ref="EXH500:EXH504"/>
    <mergeCell ref="EXI500:EXI504"/>
    <mergeCell ref="EXJ500:EXJ504"/>
    <mergeCell ref="EXK500:EXK504"/>
    <mergeCell ref="EXL500:EXL504"/>
    <mergeCell ref="EXM500:EXM504"/>
    <mergeCell ref="EXN500:EXN504"/>
    <mergeCell ref="EYG500:EYG504"/>
    <mergeCell ref="EYH500:EYH504"/>
    <mergeCell ref="EYI500:EYI504"/>
    <mergeCell ref="EYJ500:EYJ504"/>
    <mergeCell ref="EYK500:EYK504"/>
    <mergeCell ref="EYL500:EYL504"/>
    <mergeCell ref="EYM500:EYM504"/>
    <mergeCell ref="EYN500:EYN504"/>
    <mergeCell ref="EYO500:EYO504"/>
    <mergeCell ref="EXX500:EXX504"/>
    <mergeCell ref="EXY500:EXY504"/>
    <mergeCell ref="EXZ500:EXZ504"/>
    <mergeCell ref="EYA500:EYA504"/>
    <mergeCell ref="EYB500:EYB504"/>
    <mergeCell ref="EYC500:EYC504"/>
    <mergeCell ref="EYD500:EYD504"/>
    <mergeCell ref="EYE500:EYE504"/>
    <mergeCell ref="EYF500:EYF504"/>
    <mergeCell ref="EYY500:EYY504"/>
    <mergeCell ref="EYZ500:EYZ504"/>
    <mergeCell ref="EZA500:EZA504"/>
    <mergeCell ref="EZB500:EZB504"/>
    <mergeCell ref="EZC500:EZC504"/>
    <mergeCell ref="EZD500:EZD504"/>
    <mergeCell ref="EZE500:EZE504"/>
    <mergeCell ref="EZF500:EZF504"/>
    <mergeCell ref="EZG500:EZG504"/>
    <mergeCell ref="EYP500:EYP504"/>
    <mergeCell ref="EYQ500:EYQ504"/>
    <mergeCell ref="EYR500:EYR504"/>
    <mergeCell ref="EYS500:EYS504"/>
    <mergeCell ref="EYT500:EYT504"/>
    <mergeCell ref="EYU500:EYU504"/>
    <mergeCell ref="EYV500:EYV504"/>
    <mergeCell ref="EYW500:EYW504"/>
    <mergeCell ref="EYX500:EYX504"/>
    <mergeCell ref="EZQ500:EZQ504"/>
    <mergeCell ref="EZR500:EZR504"/>
    <mergeCell ref="EZS500:EZS504"/>
    <mergeCell ref="EZT500:EZT504"/>
    <mergeCell ref="EZU500:EZU504"/>
    <mergeCell ref="EZV500:EZV504"/>
    <mergeCell ref="EZW500:EZW504"/>
    <mergeCell ref="EZX500:EZX504"/>
    <mergeCell ref="EZY500:EZY504"/>
    <mergeCell ref="EZH500:EZH504"/>
    <mergeCell ref="EZI500:EZI504"/>
    <mergeCell ref="EZJ500:EZJ504"/>
    <mergeCell ref="EZK500:EZK504"/>
    <mergeCell ref="EZL500:EZL504"/>
    <mergeCell ref="EZM500:EZM504"/>
    <mergeCell ref="EZN500:EZN504"/>
    <mergeCell ref="EZO500:EZO504"/>
    <mergeCell ref="EZP500:EZP504"/>
    <mergeCell ref="FAI500:FAI504"/>
    <mergeCell ref="FAJ500:FAJ504"/>
    <mergeCell ref="FAK500:FAK504"/>
    <mergeCell ref="FAL500:FAL504"/>
    <mergeCell ref="FAM500:FAM504"/>
    <mergeCell ref="FAN500:FAN504"/>
    <mergeCell ref="FAO500:FAO504"/>
    <mergeCell ref="FAP500:FAP504"/>
    <mergeCell ref="FAQ500:FAQ504"/>
    <mergeCell ref="EZZ500:EZZ504"/>
    <mergeCell ref="FAA500:FAA504"/>
    <mergeCell ref="FAB500:FAB504"/>
    <mergeCell ref="FAC500:FAC504"/>
    <mergeCell ref="FAD500:FAD504"/>
    <mergeCell ref="FAE500:FAE504"/>
    <mergeCell ref="FAF500:FAF504"/>
    <mergeCell ref="FAG500:FAG504"/>
    <mergeCell ref="FAH500:FAH504"/>
    <mergeCell ref="FBA500:FBA504"/>
    <mergeCell ref="FBB500:FBB504"/>
    <mergeCell ref="FBC500:FBC504"/>
    <mergeCell ref="FBD500:FBD504"/>
    <mergeCell ref="FBE500:FBE504"/>
    <mergeCell ref="FBF500:FBF504"/>
    <mergeCell ref="FBG500:FBG504"/>
    <mergeCell ref="FBH500:FBH504"/>
    <mergeCell ref="FBI500:FBI504"/>
    <mergeCell ref="FAR500:FAR504"/>
    <mergeCell ref="FAS500:FAS504"/>
    <mergeCell ref="FAT500:FAT504"/>
    <mergeCell ref="FAU500:FAU504"/>
    <mergeCell ref="FAV500:FAV504"/>
    <mergeCell ref="FAW500:FAW504"/>
    <mergeCell ref="FAX500:FAX504"/>
    <mergeCell ref="FAY500:FAY504"/>
    <mergeCell ref="FAZ500:FAZ504"/>
    <mergeCell ref="FBS500:FBS504"/>
    <mergeCell ref="FBT500:FBT504"/>
    <mergeCell ref="FBU500:FBU504"/>
    <mergeCell ref="FBV500:FBV504"/>
    <mergeCell ref="FBW500:FBW504"/>
    <mergeCell ref="FBX500:FBX504"/>
    <mergeCell ref="FBY500:FBY504"/>
    <mergeCell ref="FBZ500:FBZ504"/>
    <mergeCell ref="FCA500:FCA504"/>
    <mergeCell ref="FBJ500:FBJ504"/>
    <mergeCell ref="FBK500:FBK504"/>
    <mergeCell ref="FBL500:FBL504"/>
    <mergeCell ref="FBM500:FBM504"/>
    <mergeCell ref="FBN500:FBN504"/>
    <mergeCell ref="FBO500:FBO504"/>
    <mergeCell ref="FBP500:FBP504"/>
    <mergeCell ref="FBQ500:FBQ504"/>
    <mergeCell ref="FBR500:FBR504"/>
    <mergeCell ref="FCK500:FCK504"/>
    <mergeCell ref="FCL500:FCL504"/>
    <mergeCell ref="FCM500:FCM504"/>
    <mergeCell ref="FCN500:FCN504"/>
    <mergeCell ref="FCO500:FCO504"/>
    <mergeCell ref="FCP500:FCP504"/>
    <mergeCell ref="FCQ500:FCQ504"/>
    <mergeCell ref="FCR500:FCR504"/>
    <mergeCell ref="FCS500:FCS504"/>
    <mergeCell ref="FCB500:FCB504"/>
    <mergeCell ref="FCC500:FCC504"/>
    <mergeCell ref="FCD500:FCD504"/>
    <mergeCell ref="FCE500:FCE504"/>
    <mergeCell ref="FCF500:FCF504"/>
    <mergeCell ref="FCG500:FCG504"/>
    <mergeCell ref="FCH500:FCH504"/>
    <mergeCell ref="FCI500:FCI504"/>
    <mergeCell ref="FCJ500:FCJ504"/>
    <mergeCell ref="FDC500:FDC504"/>
    <mergeCell ref="FDD500:FDD504"/>
    <mergeCell ref="FDE500:FDE504"/>
    <mergeCell ref="FDF500:FDF504"/>
    <mergeCell ref="FDG500:FDG504"/>
    <mergeCell ref="FDH500:FDH504"/>
    <mergeCell ref="FDI500:FDI504"/>
    <mergeCell ref="FDJ500:FDJ504"/>
    <mergeCell ref="FDK500:FDK504"/>
    <mergeCell ref="FCT500:FCT504"/>
    <mergeCell ref="FCU500:FCU504"/>
    <mergeCell ref="FCV500:FCV504"/>
    <mergeCell ref="FCW500:FCW504"/>
    <mergeCell ref="FCX500:FCX504"/>
    <mergeCell ref="FCY500:FCY504"/>
    <mergeCell ref="FCZ500:FCZ504"/>
    <mergeCell ref="FDA500:FDA504"/>
    <mergeCell ref="FDB500:FDB504"/>
    <mergeCell ref="FDU500:FDU504"/>
    <mergeCell ref="FDV500:FDV504"/>
    <mergeCell ref="FDW500:FDW504"/>
    <mergeCell ref="FDX500:FDX504"/>
    <mergeCell ref="FDY500:FDY504"/>
    <mergeCell ref="FDZ500:FDZ504"/>
    <mergeCell ref="FEA500:FEA504"/>
    <mergeCell ref="FEB500:FEB504"/>
    <mergeCell ref="FEC500:FEC504"/>
    <mergeCell ref="FDL500:FDL504"/>
    <mergeCell ref="FDM500:FDM504"/>
    <mergeCell ref="FDN500:FDN504"/>
    <mergeCell ref="FDO500:FDO504"/>
    <mergeCell ref="FDP500:FDP504"/>
    <mergeCell ref="FDQ500:FDQ504"/>
    <mergeCell ref="FDR500:FDR504"/>
    <mergeCell ref="FDS500:FDS504"/>
    <mergeCell ref="FDT500:FDT504"/>
    <mergeCell ref="FEM500:FEM504"/>
    <mergeCell ref="FEN500:FEN504"/>
    <mergeCell ref="FEO500:FEO504"/>
    <mergeCell ref="FEP500:FEP504"/>
    <mergeCell ref="FEQ500:FEQ504"/>
    <mergeCell ref="FER500:FER504"/>
    <mergeCell ref="FES500:FES504"/>
    <mergeCell ref="FET500:FET504"/>
    <mergeCell ref="FEU500:FEU504"/>
    <mergeCell ref="FED500:FED504"/>
    <mergeCell ref="FEE500:FEE504"/>
    <mergeCell ref="FEF500:FEF504"/>
    <mergeCell ref="FEG500:FEG504"/>
    <mergeCell ref="FEH500:FEH504"/>
    <mergeCell ref="FEI500:FEI504"/>
    <mergeCell ref="FEJ500:FEJ504"/>
    <mergeCell ref="FEK500:FEK504"/>
    <mergeCell ref="FEL500:FEL504"/>
    <mergeCell ref="FFE500:FFE504"/>
    <mergeCell ref="FFF500:FFF504"/>
    <mergeCell ref="FFG500:FFG504"/>
    <mergeCell ref="FFH500:FFH504"/>
    <mergeCell ref="FFI500:FFI504"/>
    <mergeCell ref="FFJ500:FFJ504"/>
    <mergeCell ref="FFK500:FFK504"/>
    <mergeCell ref="FFL500:FFL504"/>
    <mergeCell ref="FFM500:FFM504"/>
    <mergeCell ref="FEV500:FEV504"/>
    <mergeCell ref="FEW500:FEW504"/>
    <mergeCell ref="FEX500:FEX504"/>
    <mergeCell ref="FEY500:FEY504"/>
    <mergeCell ref="FEZ500:FEZ504"/>
    <mergeCell ref="FFA500:FFA504"/>
    <mergeCell ref="FFB500:FFB504"/>
    <mergeCell ref="FFC500:FFC504"/>
    <mergeCell ref="FFD500:FFD504"/>
    <mergeCell ref="FFW500:FFW504"/>
    <mergeCell ref="FFX500:FFX504"/>
    <mergeCell ref="FFY500:FFY504"/>
    <mergeCell ref="FFZ500:FFZ504"/>
    <mergeCell ref="FGA500:FGA504"/>
    <mergeCell ref="FGB500:FGB504"/>
    <mergeCell ref="FGC500:FGC504"/>
    <mergeCell ref="FGD500:FGD504"/>
    <mergeCell ref="FGE500:FGE504"/>
    <mergeCell ref="FFN500:FFN504"/>
    <mergeCell ref="FFO500:FFO504"/>
    <mergeCell ref="FFP500:FFP504"/>
    <mergeCell ref="FFQ500:FFQ504"/>
    <mergeCell ref="FFR500:FFR504"/>
    <mergeCell ref="FFS500:FFS504"/>
    <mergeCell ref="FFT500:FFT504"/>
    <mergeCell ref="FFU500:FFU504"/>
    <mergeCell ref="FFV500:FFV504"/>
    <mergeCell ref="FGO500:FGO504"/>
    <mergeCell ref="FGP500:FGP504"/>
    <mergeCell ref="FGQ500:FGQ504"/>
    <mergeCell ref="FGR500:FGR504"/>
    <mergeCell ref="FGS500:FGS504"/>
    <mergeCell ref="FGT500:FGT504"/>
    <mergeCell ref="FGU500:FGU504"/>
    <mergeCell ref="FGV500:FGV504"/>
    <mergeCell ref="FGW500:FGW504"/>
    <mergeCell ref="FGF500:FGF504"/>
    <mergeCell ref="FGG500:FGG504"/>
    <mergeCell ref="FGH500:FGH504"/>
    <mergeCell ref="FGI500:FGI504"/>
    <mergeCell ref="FGJ500:FGJ504"/>
    <mergeCell ref="FGK500:FGK504"/>
    <mergeCell ref="FGL500:FGL504"/>
    <mergeCell ref="FGM500:FGM504"/>
    <mergeCell ref="FGN500:FGN504"/>
    <mergeCell ref="FHG500:FHG504"/>
    <mergeCell ref="FHH500:FHH504"/>
    <mergeCell ref="FHI500:FHI504"/>
    <mergeCell ref="FHJ500:FHJ504"/>
    <mergeCell ref="FHK500:FHK504"/>
    <mergeCell ref="FHL500:FHL504"/>
    <mergeCell ref="FHM500:FHM504"/>
    <mergeCell ref="FHN500:FHN504"/>
    <mergeCell ref="FHO500:FHO504"/>
    <mergeCell ref="FGX500:FGX504"/>
    <mergeCell ref="FGY500:FGY504"/>
    <mergeCell ref="FGZ500:FGZ504"/>
    <mergeCell ref="FHA500:FHA504"/>
    <mergeCell ref="FHB500:FHB504"/>
    <mergeCell ref="FHC500:FHC504"/>
    <mergeCell ref="FHD500:FHD504"/>
    <mergeCell ref="FHE500:FHE504"/>
    <mergeCell ref="FHF500:FHF504"/>
    <mergeCell ref="FHY500:FHY504"/>
    <mergeCell ref="FHZ500:FHZ504"/>
    <mergeCell ref="FIA500:FIA504"/>
    <mergeCell ref="FIB500:FIB504"/>
    <mergeCell ref="FIC500:FIC504"/>
    <mergeCell ref="FID500:FID504"/>
    <mergeCell ref="FIE500:FIE504"/>
    <mergeCell ref="FIF500:FIF504"/>
    <mergeCell ref="FIG500:FIG504"/>
    <mergeCell ref="FHP500:FHP504"/>
    <mergeCell ref="FHQ500:FHQ504"/>
    <mergeCell ref="FHR500:FHR504"/>
    <mergeCell ref="FHS500:FHS504"/>
    <mergeCell ref="FHT500:FHT504"/>
    <mergeCell ref="FHU500:FHU504"/>
    <mergeCell ref="FHV500:FHV504"/>
    <mergeCell ref="FHW500:FHW504"/>
    <mergeCell ref="FHX500:FHX504"/>
    <mergeCell ref="FIQ500:FIQ504"/>
    <mergeCell ref="FIR500:FIR504"/>
    <mergeCell ref="FIS500:FIS504"/>
    <mergeCell ref="FIT500:FIT504"/>
    <mergeCell ref="FIU500:FIU504"/>
    <mergeCell ref="FIV500:FIV504"/>
    <mergeCell ref="FIW500:FIW504"/>
    <mergeCell ref="FIX500:FIX504"/>
    <mergeCell ref="FIY500:FIY504"/>
    <mergeCell ref="FIH500:FIH504"/>
    <mergeCell ref="FII500:FII504"/>
    <mergeCell ref="FIJ500:FIJ504"/>
    <mergeCell ref="FIK500:FIK504"/>
    <mergeCell ref="FIL500:FIL504"/>
    <mergeCell ref="FIM500:FIM504"/>
    <mergeCell ref="FIN500:FIN504"/>
    <mergeCell ref="FIO500:FIO504"/>
    <mergeCell ref="FIP500:FIP504"/>
    <mergeCell ref="FJI500:FJI504"/>
    <mergeCell ref="FJJ500:FJJ504"/>
    <mergeCell ref="FJK500:FJK504"/>
    <mergeCell ref="FJL500:FJL504"/>
    <mergeCell ref="FJM500:FJM504"/>
    <mergeCell ref="FJN500:FJN504"/>
    <mergeCell ref="FJO500:FJO504"/>
    <mergeCell ref="FJP500:FJP504"/>
    <mergeCell ref="FJQ500:FJQ504"/>
    <mergeCell ref="FIZ500:FIZ504"/>
    <mergeCell ref="FJA500:FJA504"/>
    <mergeCell ref="FJB500:FJB504"/>
    <mergeCell ref="FJC500:FJC504"/>
    <mergeCell ref="FJD500:FJD504"/>
    <mergeCell ref="FJE500:FJE504"/>
    <mergeCell ref="FJF500:FJF504"/>
    <mergeCell ref="FJG500:FJG504"/>
    <mergeCell ref="FJH500:FJH504"/>
    <mergeCell ref="FKA500:FKA504"/>
    <mergeCell ref="FKB500:FKB504"/>
    <mergeCell ref="FKC500:FKC504"/>
    <mergeCell ref="FKD500:FKD504"/>
    <mergeCell ref="FKE500:FKE504"/>
    <mergeCell ref="FKF500:FKF504"/>
    <mergeCell ref="FKG500:FKG504"/>
    <mergeCell ref="FKH500:FKH504"/>
    <mergeCell ref="FKI500:FKI504"/>
    <mergeCell ref="FJR500:FJR504"/>
    <mergeCell ref="FJS500:FJS504"/>
    <mergeCell ref="FJT500:FJT504"/>
    <mergeCell ref="FJU500:FJU504"/>
    <mergeCell ref="FJV500:FJV504"/>
    <mergeCell ref="FJW500:FJW504"/>
    <mergeCell ref="FJX500:FJX504"/>
    <mergeCell ref="FJY500:FJY504"/>
    <mergeCell ref="FJZ500:FJZ504"/>
    <mergeCell ref="FKS500:FKS504"/>
    <mergeCell ref="FKT500:FKT504"/>
    <mergeCell ref="FKU500:FKU504"/>
    <mergeCell ref="FKV500:FKV504"/>
    <mergeCell ref="FKW500:FKW504"/>
    <mergeCell ref="FKX500:FKX504"/>
    <mergeCell ref="FKY500:FKY504"/>
    <mergeCell ref="FKZ500:FKZ504"/>
    <mergeCell ref="FLA500:FLA504"/>
    <mergeCell ref="FKJ500:FKJ504"/>
    <mergeCell ref="FKK500:FKK504"/>
    <mergeCell ref="FKL500:FKL504"/>
    <mergeCell ref="FKM500:FKM504"/>
    <mergeCell ref="FKN500:FKN504"/>
    <mergeCell ref="FKO500:FKO504"/>
    <mergeCell ref="FKP500:FKP504"/>
    <mergeCell ref="FKQ500:FKQ504"/>
    <mergeCell ref="FKR500:FKR504"/>
    <mergeCell ref="FLK500:FLK504"/>
    <mergeCell ref="FLL500:FLL504"/>
    <mergeCell ref="FLM500:FLM504"/>
    <mergeCell ref="FLN500:FLN504"/>
    <mergeCell ref="FLO500:FLO504"/>
    <mergeCell ref="FLP500:FLP504"/>
    <mergeCell ref="FLQ500:FLQ504"/>
    <mergeCell ref="FLR500:FLR504"/>
    <mergeCell ref="FLS500:FLS504"/>
    <mergeCell ref="FLB500:FLB504"/>
    <mergeCell ref="FLC500:FLC504"/>
    <mergeCell ref="FLD500:FLD504"/>
    <mergeCell ref="FLE500:FLE504"/>
    <mergeCell ref="FLF500:FLF504"/>
    <mergeCell ref="FLG500:FLG504"/>
    <mergeCell ref="FLH500:FLH504"/>
    <mergeCell ref="FLI500:FLI504"/>
    <mergeCell ref="FLJ500:FLJ504"/>
    <mergeCell ref="FMC500:FMC504"/>
    <mergeCell ref="FMD500:FMD504"/>
    <mergeCell ref="FME500:FME504"/>
    <mergeCell ref="FMF500:FMF504"/>
    <mergeCell ref="FMG500:FMG504"/>
    <mergeCell ref="FMH500:FMH504"/>
    <mergeCell ref="FMI500:FMI504"/>
    <mergeCell ref="FMJ500:FMJ504"/>
    <mergeCell ref="FMK500:FMK504"/>
    <mergeCell ref="FLT500:FLT504"/>
    <mergeCell ref="FLU500:FLU504"/>
    <mergeCell ref="FLV500:FLV504"/>
    <mergeCell ref="FLW500:FLW504"/>
    <mergeCell ref="FLX500:FLX504"/>
    <mergeCell ref="FLY500:FLY504"/>
    <mergeCell ref="FLZ500:FLZ504"/>
    <mergeCell ref="FMA500:FMA504"/>
    <mergeCell ref="FMB500:FMB504"/>
    <mergeCell ref="FMU500:FMU504"/>
    <mergeCell ref="FMV500:FMV504"/>
    <mergeCell ref="FMW500:FMW504"/>
    <mergeCell ref="FMX500:FMX504"/>
    <mergeCell ref="FMY500:FMY504"/>
    <mergeCell ref="FMZ500:FMZ504"/>
    <mergeCell ref="FNA500:FNA504"/>
    <mergeCell ref="FNB500:FNB504"/>
    <mergeCell ref="FNC500:FNC504"/>
    <mergeCell ref="FML500:FML504"/>
    <mergeCell ref="FMM500:FMM504"/>
    <mergeCell ref="FMN500:FMN504"/>
    <mergeCell ref="FMO500:FMO504"/>
    <mergeCell ref="FMP500:FMP504"/>
    <mergeCell ref="FMQ500:FMQ504"/>
    <mergeCell ref="FMR500:FMR504"/>
    <mergeCell ref="FMS500:FMS504"/>
    <mergeCell ref="FMT500:FMT504"/>
    <mergeCell ref="FNM500:FNM504"/>
    <mergeCell ref="FNN500:FNN504"/>
    <mergeCell ref="FNO500:FNO504"/>
    <mergeCell ref="FNP500:FNP504"/>
    <mergeCell ref="FNQ500:FNQ504"/>
    <mergeCell ref="FNR500:FNR504"/>
    <mergeCell ref="FNS500:FNS504"/>
    <mergeCell ref="FNT500:FNT504"/>
    <mergeCell ref="FNU500:FNU504"/>
    <mergeCell ref="FND500:FND504"/>
    <mergeCell ref="FNE500:FNE504"/>
    <mergeCell ref="FNF500:FNF504"/>
    <mergeCell ref="FNG500:FNG504"/>
    <mergeCell ref="FNH500:FNH504"/>
    <mergeCell ref="FNI500:FNI504"/>
    <mergeCell ref="FNJ500:FNJ504"/>
    <mergeCell ref="FNK500:FNK504"/>
    <mergeCell ref="FNL500:FNL504"/>
    <mergeCell ref="FOE500:FOE504"/>
    <mergeCell ref="FOF500:FOF504"/>
    <mergeCell ref="FOG500:FOG504"/>
    <mergeCell ref="FOH500:FOH504"/>
    <mergeCell ref="FOI500:FOI504"/>
    <mergeCell ref="FOJ500:FOJ504"/>
    <mergeCell ref="FOK500:FOK504"/>
    <mergeCell ref="FOL500:FOL504"/>
    <mergeCell ref="FOM500:FOM504"/>
    <mergeCell ref="FNV500:FNV504"/>
    <mergeCell ref="FNW500:FNW504"/>
    <mergeCell ref="FNX500:FNX504"/>
    <mergeCell ref="FNY500:FNY504"/>
    <mergeCell ref="FNZ500:FNZ504"/>
    <mergeCell ref="FOA500:FOA504"/>
    <mergeCell ref="FOB500:FOB504"/>
    <mergeCell ref="FOC500:FOC504"/>
    <mergeCell ref="FOD500:FOD504"/>
    <mergeCell ref="FOW500:FOW504"/>
    <mergeCell ref="FOX500:FOX504"/>
    <mergeCell ref="FOY500:FOY504"/>
    <mergeCell ref="FOZ500:FOZ504"/>
    <mergeCell ref="FPA500:FPA504"/>
    <mergeCell ref="FPB500:FPB504"/>
    <mergeCell ref="FPC500:FPC504"/>
    <mergeCell ref="FPD500:FPD504"/>
    <mergeCell ref="FPE500:FPE504"/>
    <mergeCell ref="FON500:FON504"/>
    <mergeCell ref="FOO500:FOO504"/>
    <mergeCell ref="FOP500:FOP504"/>
    <mergeCell ref="FOQ500:FOQ504"/>
    <mergeCell ref="FOR500:FOR504"/>
    <mergeCell ref="FOS500:FOS504"/>
    <mergeCell ref="FOT500:FOT504"/>
    <mergeCell ref="FOU500:FOU504"/>
    <mergeCell ref="FOV500:FOV504"/>
    <mergeCell ref="FPO500:FPO504"/>
    <mergeCell ref="FPP500:FPP504"/>
    <mergeCell ref="FPQ500:FPQ504"/>
    <mergeCell ref="FPR500:FPR504"/>
    <mergeCell ref="FPS500:FPS504"/>
    <mergeCell ref="FPT500:FPT504"/>
    <mergeCell ref="FPU500:FPU504"/>
    <mergeCell ref="FPV500:FPV504"/>
    <mergeCell ref="FPW500:FPW504"/>
    <mergeCell ref="FPF500:FPF504"/>
    <mergeCell ref="FPG500:FPG504"/>
    <mergeCell ref="FPH500:FPH504"/>
    <mergeCell ref="FPI500:FPI504"/>
    <mergeCell ref="FPJ500:FPJ504"/>
    <mergeCell ref="FPK500:FPK504"/>
    <mergeCell ref="FPL500:FPL504"/>
    <mergeCell ref="FPM500:FPM504"/>
    <mergeCell ref="FPN500:FPN504"/>
    <mergeCell ref="FQG500:FQG504"/>
    <mergeCell ref="FQH500:FQH504"/>
    <mergeCell ref="FQI500:FQI504"/>
    <mergeCell ref="FQJ500:FQJ504"/>
    <mergeCell ref="FQK500:FQK504"/>
    <mergeCell ref="FQL500:FQL504"/>
    <mergeCell ref="FQM500:FQM504"/>
    <mergeCell ref="FQN500:FQN504"/>
    <mergeCell ref="FQO500:FQO504"/>
    <mergeCell ref="FPX500:FPX504"/>
    <mergeCell ref="FPY500:FPY504"/>
    <mergeCell ref="FPZ500:FPZ504"/>
    <mergeCell ref="FQA500:FQA504"/>
    <mergeCell ref="FQB500:FQB504"/>
    <mergeCell ref="FQC500:FQC504"/>
    <mergeCell ref="FQD500:FQD504"/>
    <mergeCell ref="FQE500:FQE504"/>
    <mergeCell ref="FQF500:FQF504"/>
    <mergeCell ref="FQY500:FQY504"/>
    <mergeCell ref="FQZ500:FQZ504"/>
    <mergeCell ref="FRA500:FRA504"/>
    <mergeCell ref="FRB500:FRB504"/>
    <mergeCell ref="FRC500:FRC504"/>
    <mergeCell ref="FRD500:FRD504"/>
    <mergeCell ref="FRE500:FRE504"/>
    <mergeCell ref="FRF500:FRF504"/>
    <mergeCell ref="FRG500:FRG504"/>
    <mergeCell ref="FQP500:FQP504"/>
    <mergeCell ref="FQQ500:FQQ504"/>
    <mergeCell ref="FQR500:FQR504"/>
    <mergeCell ref="FQS500:FQS504"/>
    <mergeCell ref="FQT500:FQT504"/>
    <mergeCell ref="FQU500:FQU504"/>
    <mergeCell ref="FQV500:FQV504"/>
    <mergeCell ref="FQW500:FQW504"/>
    <mergeCell ref="FQX500:FQX504"/>
    <mergeCell ref="FRQ500:FRQ504"/>
    <mergeCell ref="FRR500:FRR504"/>
    <mergeCell ref="FRS500:FRS504"/>
    <mergeCell ref="FRT500:FRT504"/>
    <mergeCell ref="FRU500:FRU504"/>
    <mergeCell ref="FRV500:FRV504"/>
    <mergeCell ref="FRW500:FRW504"/>
    <mergeCell ref="FRX500:FRX504"/>
    <mergeCell ref="FRY500:FRY504"/>
    <mergeCell ref="FRH500:FRH504"/>
    <mergeCell ref="FRI500:FRI504"/>
    <mergeCell ref="FRJ500:FRJ504"/>
    <mergeCell ref="FRK500:FRK504"/>
    <mergeCell ref="FRL500:FRL504"/>
    <mergeCell ref="FRM500:FRM504"/>
    <mergeCell ref="FRN500:FRN504"/>
    <mergeCell ref="FRO500:FRO504"/>
    <mergeCell ref="FRP500:FRP504"/>
    <mergeCell ref="FSI500:FSI504"/>
    <mergeCell ref="FSJ500:FSJ504"/>
    <mergeCell ref="FSK500:FSK504"/>
    <mergeCell ref="FSL500:FSL504"/>
    <mergeCell ref="FSM500:FSM504"/>
    <mergeCell ref="FSN500:FSN504"/>
    <mergeCell ref="FSO500:FSO504"/>
    <mergeCell ref="FSP500:FSP504"/>
    <mergeCell ref="FSQ500:FSQ504"/>
    <mergeCell ref="FRZ500:FRZ504"/>
    <mergeCell ref="FSA500:FSA504"/>
    <mergeCell ref="FSB500:FSB504"/>
    <mergeCell ref="FSC500:FSC504"/>
    <mergeCell ref="FSD500:FSD504"/>
    <mergeCell ref="FSE500:FSE504"/>
    <mergeCell ref="FSF500:FSF504"/>
    <mergeCell ref="FSG500:FSG504"/>
    <mergeCell ref="FSH500:FSH504"/>
    <mergeCell ref="FTA500:FTA504"/>
    <mergeCell ref="FTB500:FTB504"/>
    <mergeCell ref="FTC500:FTC504"/>
    <mergeCell ref="FTD500:FTD504"/>
    <mergeCell ref="FTE500:FTE504"/>
    <mergeCell ref="FTF500:FTF504"/>
    <mergeCell ref="FTG500:FTG504"/>
    <mergeCell ref="FTH500:FTH504"/>
    <mergeCell ref="FTI500:FTI504"/>
    <mergeCell ref="FSR500:FSR504"/>
    <mergeCell ref="FSS500:FSS504"/>
    <mergeCell ref="FST500:FST504"/>
    <mergeCell ref="FSU500:FSU504"/>
    <mergeCell ref="FSV500:FSV504"/>
    <mergeCell ref="FSW500:FSW504"/>
    <mergeCell ref="FSX500:FSX504"/>
    <mergeCell ref="FSY500:FSY504"/>
    <mergeCell ref="FSZ500:FSZ504"/>
    <mergeCell ref="FTS500:FTS504"/>
    <mergeCell ref="FTT500:FTT504"/>
    <mergeCell ref="FTU500:FTU504"/>
    <mergeCell ref="FTV500:FTV504"/>
    <mergeCell ref="FTW500:FTW504"/>
    <mergeCell ref="FTX500:FTX504"/>
    <mergeCell ref="FTY500:FTY504"/>
    <mergeCell ref="FTZ500:FTZ504"/>
    <mergeCell ref="FUA500:FUA504"/>
    <mergeCell ref="FTJ500:FTJ504"/>
    <mergeCell ref="FTK500:FTK504"/>
    <mergeCell ref="FTL500:FTL504"/>
    <mergeCell ref="FTM500:FTM504"/>
    <mergeCell ref="FTN500:FTN504"/>
    <mergeCell ref="FTO500:FTO504"/>
    <mergeCell ref="FTP500:FTP504"/>
    <mergeCell ref="FTQ500:FTQ504"/>
    <mergeCell ref="FTR500:FTR504"/>
    <mergeCell ref="FUK500:FUK504"/>
    <mergeCell ref="FUL500:FUL504"/>
    <mergeCell ref="FUM500:FUM504"/>
    <mergeCell ref="FUN500:FUN504"/>
    <mergeCell ref="FUO500:FUO504"/>
    <mergeCell ref="FUP500:FUP504"/>
    <mergeCell ref="FUQ500:FUQ504"/>
    <mergeCell ref="FUR500:FUR504"/>
    <mergeCell ref="FUS500:FUS504"/>
    <mergeCell ref="FUB500:FUB504"/>
    <mergeCell ref="FUC500:FUC504"/>
    <mergeCell ref="FUD500:FUD504"/>
    <mergeCell ref="FUE500:FUE504"/>
    <mergeCell ref="FUF500:FUF504"/>
    <mergeCell ref="FUG500:FUG504"/>
    <mergeCell ref="FUH500:FUH504"/>
    <mergeCell ref="FUI500:FUI504"/>
    <mergeCell ref="FUJ500:FUJ504"/>
    <mergeCell ref="FVC500:FVC504"/>
    <mergeCell ref="FVD500:FVD504"/>
    <mergeCell ref="FVE500:FVE504"/>
    <mergeCell ref="FVF500:FVF504"/>
    <mergeCell ref="FVG500:FVG504"/>
    <mergeCell ref="FVH500:FVH504"/>
    <mergeCell ref="FVI500:FVI504"/>
    <mergeCell ref="FVJ500:FVJ504"/>
    <mergeCell ref="FVK500:FVK504"/>
    <mergeCell ref="FUT500:FUT504"/>
    <mergeCell ref="FUU500:FUU504"/>
    <mergeCell ref="FUV500:FUV504"/>
    <mergeCell ref="FUW500:FUW504"/>
    <mergeCell ref="FUX500:FUX504"/>
    <mergeCell ref="FUY500:FUY504"/>
    <mergeCell ref="FUZ500:FUZ504"/>
    <mergeCell ref="FVA500:FVA504"/>
    <mergeCell ref="FVB500:FVB504"/>
    <mergeCell ref="FVU500:FVU504"/>
    <mergeCell ref="FVV500:FVV504"/>
    <mergeCell ref="FVW500:FVW504"/>
    <mergeCell ref="FVX500:FVX504"/>
    <mergeCell ref="FVY500:FVY504"/>
    <mergeCell ref="FVZ500:FVZ504"/>
    <mergeCell ref="FWA500:FWA504"/>
    <mergeCell ref="FWB500:FWB504"/>
    <mergeCell ref="FWC500:FWC504"/>
    <mergeCell ref="FVL500:FVL504"/>
    <mergeCell ref="FVM500:FVM504"/>
    <mergeCell ref="FVN500:FVN504"/>
    <mergeCell ref="FVO500:FVO504"/>
    <mergeCell ref="FVP500:FVP504"/>
    <mergeCell ref="FVQ500:FVQ504"/>
    <mergeCell ref="FVR500:FVR504"/>
    <mergeCell ref="FVS500:FVS504"/>
    <mergeCell ref="FVT500:FVT504"/>
    <mergeCell ref="FWM500:FWM504"/>
    <mergeCell ref="FWN500:FWN504"/>
    <mergeCell ref="FWO500:FWO504"/>
    <mergeCell ref="FWP500:FWP504"/>
    <mergeCell ref="FWQ500:FWQ504"/>
    <mergeCell ref="FWR500:FWR504"/>
    <mergeCell ref="FWS500:FWS504"/>
    <mergeCell ref="FWT500:FWT504"/>
    <mergeCell ref="FWU500:FWU504"/>
    <mergeCell ref="FWD500:FWD504"/>
    <mergeCell ref="FWE500:FWE504"/>
    <mergeCell ref="FWF500:FWF504"/>
    <mergeCell ref="FWG500:FWG504"/>
    <mergeCell ref="FWH500:FWH504"/>
    <mergeCell ref="FWI500:FWI504"/>
    <mergeCell ref="FWJ500:FWJ504"/>
    <mergeCell ref="FWK500:FWK504"/>
    <mergeCell ref="FWL500:FWL504"/>
    <mergeCell ref="FXE500:FXE504"/>
    <mergeCell ref="FXF500:FXF504"/>
    <mergeCell ref="FXG500:FXG504"/>
    <mergeCell ref="FXH500:FXH504"/>
    <mergeCell ref="FXI500:FXI504"/>
    <mergeCell ref="FXJ500:FXJ504"/>
    <mergeCell ref="FXK500:FXK504"/>
    <mergeCell ref="FXL500:FXL504"/>
    <mergeCell ref="FXM500:FXM504"/>
    <mergeCell ref="FWV500:FWV504"/>
    <mergeCell ref="FWW500:FWW504"/>
    <mergeCell ref="FWX500:FWX504"/>
    <mergeCell ref="FWY500:FWY504"/>
    <mergeCell ref="FWZ500:FWZ504"/>
    <mergeCell ref="FXA500:FXA504"/>
    <mergeCell ref="FXB500:FXB504"/>
    <mergeCell ref="FXC500:FXC504"/>
    <mergeCell ref="FXD500:FXD504"/>
    <mergeCell ref="FXW500:FXW504"/>
    <mergeCell ref="FXX500:FXX504"/>
    <mergeCell ref="FXY500:FXY504"/>
    <mergeCell ref="FXZ500:FXZ504"/>
    <mergeCell ref="FYA500:FYA504"/>
    <mergeCell ref="FYB500:FYB504"/>
    <mergeCell ref="FYC500:FYC504"/>
    <mergeCell ref="FYD500:FYD504"/>
    <mergeCell ref="FYE500:FYE504"/>
    <mergeCell ref="FXN500:FXN504"/>
    <mergeCell ref="FXO500:FXO504"/>
    <mergeCell ref="FXP500:FXP504"/>
    <mergeCell ref="FXQ500:FXQ504"/>
    <mergeCell ref="FXR500:FXR504"/>
    <mergeCell ref="FXS500:FXS504"/>
    <mergeCell ref="FXT500:FXT504"/>
    <mergeCell ref="FXU500:FXU504"/>
    <mergeCell ref="FXV500:FXV504"/>
    <mergeCell ref="FYO500:FYO504"/>
    <mergeCell ref="FYP500:FYP504"/>
    <mergeCell ref="FYQ500:FYQ504"/>
    <mergeCell ref="FYR500:FYR504"/>
    <mergeCell ref="FYS500:FYS504"/>
    <mergeCell ref="FYT500:FYT504"/>
    <mergeCell ref="FYU500:FYU504"/>
    <mergeCell ref="FYV500:FYV504"/>
    <mergeCell ref="FYW500:FYW504"/>
    <mergeCell ref="FYF500:FYF504"/>
    <mergeCell ref="FYG500:FYG504"/>
    <mergeCell ref="FYH500:FYH504"/>
    <mergeCell ref="FYI500:FYI504"/>
    <mergeCell ref="FYJ500:FYJ504"/>
    <mergeCell ref="FYK500:FYK504"/>
    <mergeCell ref="FYL500:FYL504"/>
    <mergeCell ref="FYM500:FYM504"/>
    <mergeCell ref="FYN500:FYN504"/>
    <mergeCell ref="FZG500:FZG504"/>
    <mergeCell ref="FZH500:FZH504"/>
    <mergeCell ref="FZI500:FZI504"/>
    <mergeCell ref="FZJ500:FZJ504"/>
    <mergeCell ref="FZK500:FZK504"/>
    <mergeCell ref="FZL500:FZL504"/>
    <mergeCell ref="FZM500:FZM504"/>
    <mergeCell ref="FZN500:FZN504"/>
    <mergeCell ref="FZO500:FZO504"/>
    <mergeCell ref="FYX500:FYX504"/>
    <mergeCell ref="FYY500:FYY504"/>
    <mergeCell ref="FYZ500:FYZ504"/>
    <mergeCell ref="FZA500:FZA504"/>
    <mergeCell ref="FZB500:FZB504"/>
    <mergeCell ref="FZC500:FZC504"/>
    <mergeCell ref="FZD500:FZD504"/>
    <mergeCell ref="FZE500:FZE504"/>
    <mergeCell ref="FZF500:FZF504"/>
    <mergeCell ref="FZY500:FZY504"/>
    <mergeCell ref="FZZ500:FZZ504"/>
    <mergeCell ref="GAA500:GAA504"/>
    <mergeCell ref="GAB500:GAB504"/>
    <mergeCell ref="GAC500:GAC504"/>
    <mergeCell ref="GAD500:GAD504"/>
    <mergeCell ref="GAE500:GAE504"/>
    <mergeCell ref="GAF500:GAF504"/>
    <mergeCell ref="GAG500:GAG504"/>
    <mergeCell ref="FZP500:FZP504"/>
    <mergeCell ref="FZQ500:FZQ504"/>
    <mergeCell ref="FZR500:FZR504"/>
    <mergeCell ref="FZS500:FZS504"/>
    <mergeCell ref="FZT500:FZT504"/>
    <mergeCell ref="FZU500:FZU504"/>
    <mergeCell ref="FZV500:FZV504"/>
    <mergeCell ref="FZW500:FZW504"/>
    <mergeCell ref="FZX500:FZX504"/>
    <mergeCell ref="GAQ500:GAQ504"/>
    <mergeCell ref="GAR500:GAR504"/>
    <mergeCell ref="GAS500:GAS504"/>
    <mergeCell ref="GAT500:GAT504"/>
    <mergeCell ref="GAU500:GAU504"/>
    <mergeCell ref="GAV500:GAV504"/>
    <mergeCell ref="GAW500:GAW504"/>
    <mergeCell ref="GAX500:GAX504"/>
    <mergeCell ref="GAY500:GAY504"/>
    <mergeCell ref="GAH500:GAH504"/>
    <mergeCell ref="GAI500:GAI504"/>
    <mergeCell ref="GAJ500:GAJ504"/>
    <mergeCell ref="GAK500:GAK504"/>
    <mergeCell ref="GAL500:GAL504"/>
    <mergeCell ref="GAM500:GAM504"/>
    <mergeCell ref="GAN500:GAN504"/>
    <mergeCell ref="GAO500:GAO504"/>
    <mergeCell ref="GAP500:GAP504"/>
    <mergeCell ref="GBI500:GBI504"/>
    <mergeCell ref="GBJ500:GBJ504"/>
    <mergeCell ref="GBK500:GBK504"/>
    <mergeCell ref="GBL500:GBL504"/>
    <mergeCell ref="GBM500:GBM504"/>
    <mergeCell ref="GBN500:GBN504"/>
    <mergeCell ref="GBO500:GBO504"/>
    <mergeCell ref="GBP500:GBP504"/>
    <mergeCell ref="GBQ500:GBQ504"/>
    <mergeCell ref="GAZ500:GAZ504"/>
    <mergeCell ref="GBA500:GBA504"/>
    <mergeCell ref="GBB500:GBB504"/>
    <mergeCell ref="GBC500:GBC504"/>
    <mergeCell ref="GBD500:GBD504"/>
    <mergeCell ref="GBE500:GBE504"/>
    <mergeCell ref="GBF500:GBF504"/>
    <mergeCell ref="GBG500:GBG504"/>
    <mergeCell ref="GBH500:GBH504"/>
    <mergeCell ref="GCA500:GCA504"/>
    <mergeCell ref="GCB500:GCB504"/>
    <mergeCell ref="GCC500:GCC504"/>
    <mergeCell ref="GCD500:GCD504"/>
    <mergeCell ref="GCE500:GCE504"/>
    <mergeCell ref="GCF500:GCF504"/>
    <mergeCell ref="GCG500:GCG504"/>
    <mergeCell ref="GCH500:GCH504"/>
    <mergeCell ref="GCI500:GCI504"/>
    <mergeCell ref="GBR500:GBR504"/>
    <mergeCell ref="GBS500:GBS504"/>
    <mergeCell ref="GBT500:GBT504"/>
    <mergeCell ref="GBU500:GBU504"/>
    <mergeCell ref="GBV500:GBV504"/>
    <mergeCell ref="GBW500:GBW504"/>
    <mergeCell ref="GBX500:GBX504"/>
    <mergeCell ref="GBY500:GBY504"/>
    <mergeCell ref="GBZ500:GBZ504"/>
    <mergeCell ref="GCS500:GCS504"/>
    <mergeCell ref="GCT500:GCT504"/>
    <mergeCell ref="GCU500:GCU504"/>
    <mergeCell ref="GCV500:GCV504"/>
    <mergeCell ref="GCW500:GCW504"/>
    <mergeCell ref="GCX500:GCX504"/>
    <mergeCell ref="GCY500:GCY504"/>
    <mergeCell ref="GCZ500:GCZ504"/>
    <mergeCell ref="GDA500:GDA504"/>
    <mergeCell ref="GCJ500:GCJ504"/>
    <mergeCell ref="GCK500:GCK504"/>
    <mergeCell ref="GCL500:GCL504"/>
    <mergeCell ref="GCM500:GCM504"/>
    <mergeCell ref="GCN500:GCN504"/>
    <mergeCell ref="GCO500:GCO504"/>
    <mergeCell ref="GCP500:GCP504"/>
    <mergeCell ref="GCQ500:GCQ504"/>
    <mergeCell ref="GCR500:GCR504"/>
    <mergeCell ref="GDK500:GDK504"/>
    <mergeCell ref="GDL500:GDL504"/>
    <mergeCell ref="GDM500:GDM504"/>
    <mergeCell ref="GDN500:GDN504"/>
    <mergeCell ref="GDO500:GDO504"/>
    <mergeCell ref="GDP500:GDP504"/>
    <mergeCell ref="GDQ500:GDQ504"/>
    <mergeCell ref="GDR500:GDR504"/>
    <mergeCell ref="GDS500:GDS504"/>
    <mergeCell ref="GDB500:GDB504"/>
    <mergeCell ref="GDC500:GDC504"/>
    <mergeCell ref="GDD500:GDD504"/>
    <mergeCell ref="GDE500:GDE504"/>
    <mergeCell ref="GDF500:GDF504"/>
    <mergeCell ref="GDG500:GDG504"/>
    <mergeCell ref="GDH500:GDH504"/>
    <mergeCell ref="GDI500:GDI504"/>
    <mergeCell ref="GDJ500:GDJ504"/>
    <mergeCell ref="GEC500:GEC504"/>
    <mergeCell ref="GED500:GED504"/>
    <mergeCell ref="GEE500:GEE504"/>
    <mergeCell ref="GEF500:GEF504"/>
    <mergeCell ref="GEG500:GEG504"/>
    <mergeCell ref="GEH500:GEH504"/>
    <mergeCell ref="GEI500:GEI504"/>
    <mergeCell ref="GEJ500:GEJ504"/>
    <mergeCell ref="GEK500:GEK504"/>
    <mergeCell ref="GDT500:GDT504"/>
    <mergeCell ref="GDU500:GDU504"/>
    <mergeCell ref="GDV500:GDV504"/>
    <mergeCell ref="GDW500:GDW504"/>
    <mergeCell ref="GDX500:GDX504"/>
    <mergeCell ref="GDY500:GDY504"/>
    <mergeCell ref="GDZ500:GDZ504"/>
    <mergeCell ref="GEA500:GEA504"/>
    <mergeCell ref="GEB500:GEB504"/>
    <mergeCell ref="GEU500:GEU504"/>
    <mergeCell ref="GEV500:GEV504"/>
    <mergeCell ref="GEW500:GEW504"/>
    <mergeCell ref="GEX500:GEX504"/>
    <mergeCell ref="GEY500:GEY504"/>
    <mergeCell ref="GEZ500:GEZ504"/>
    <mergeCell ref="GFA500:GFA504"/>
    <mergeCell ref="GFB500:GFB504"/>
    <mergeCell ref="GFC500:GFC504"/>
    <mergeCell ref="GEL500:GEL504"/>
    <mergeCell ref="GEM500:GEM504"/>
    <mergeCell ref="GEN500:GEN504"/>
    <mergeCell ref="GEO500:GEO504"/>
    <mergeCell ref="GEP500:GEP504"/>
    <mergeCell ref="GEQ500:GEQ504"/>
    <mergeCell ref="GER500:GER504"/>
    <mergeCell ref="GES500:GES504"/>
    <mergeCell ref="GET500:GET504"/>
    <mergeCell ref="GFM500:GFM504"/>
    <mergeCell ref="GFN500:GFN504"/>
    <mergeCell ref="GFO500:GFO504"/>
    <mergeCell ref="GFP500:GFP504"/>
    <mergeCell ref="GFQ500:GFQ504"/>
    <mergeCell ref="GFR500:GFR504"/>
    <mergeCell ref="GFS500:GFS504"/>
    <mergeCell ref="GFT500:GFT504"/>
    <mergeCell ref="GFU500:GFU504"/>
    <mergeCell ref="GFD500:GFD504"/>
    <mergeCell ref="GFE500:GFE504"/>
    <mergeCell ref="GFF500:GFF504"/>
    <mergeCell ref="GFG500:GFG504"/>
    <mergeCell ref="GFH500:GFH504"/>
    <mergeCell ref="GFI500:GFI504"/>
    <mergeCell ref="GFJ500:GFJ504"/>
    <mergeCell ref="GFK500:GFK504"/>
    <mergeCell ref="GFL500:GFL504"/>
    <mergeCell ref="GGE500:GGE504"/>
    <mergeCell ref="GGF500:GGF504"/>
    <mergeCell ref="GGG500:GGG504"/>
    <mergeCell ref="GGH500:GGH504"/>
    <mergeCell ref="GGI500:GGI504"/>
    <mergeCell ref="GGJ500:GGJ504"/>
    <mergeCell ref="GGK500:GGK504"/>
    <mergeCell ref="GGL500:GGL504"/>
    <mergeCell ref="GGM500:GGM504"/>
    <mergeCell ref="GFV500:GFV504"/>
    <mergeCell ref="GFW500:GFW504"/>
    <mergeCell ref="GFX500:GFX504"/>
    <mergeCell ref="GFY500:GFY504"/>
    <mergeCell ref="GFZ500:GFZ504"/>
    <mergeCell ref="GGA500:GGA504"/>
    <mergeCell ref="GGB500:GGB504"/>
    <mergeCell ref="GGC500:GGC504"/>
    <mergeCell ref="GGD500:GGD504"/>
    <mergeCell ref="GGW500:GGW504"/>
    <mergeCell ref="GGX500:GGX504"/>
    <mergeCell ref="GGY500:GGY504"/>
    <mergeCell ref="GGZ500:GGZ504"/>
    <mergeCell ref="GHA500:GHA504"/>
    <mergeCell ref="GHB500:GHB504"/>
    <mergeCell ref="GHC500:GHC504"/>
    <mergeCell ref="GHD500:GHD504"/>
    <mergeCell ref="GHE500:GHE504"/>
    <mergeCell ref="GGN500:GGN504"/>
    <mergeCell ref="GGO500:GGO504"/>
    <mergeCell ref="GGP500:GGP504"/>
    <mergeCell ref="GGQ500:GGQ504"/>
    <mergeCell ref="GGR500:GGR504"/>
    <mergeCell ref="GGS500:GGS504"/>
    <mergeCell ref="GGT500:GGT504"/>
    <mergeCell ref="GGU500:GGU504"/>
    <mergeCell ref="GGV500:GGV504"/>
    <mergeCell ref="GHO500:GHO504"/>
    <mergeCell ref="GHP500:GHP504"/>
    <mergeCell ref="GHQ500:GHQ504"/>
    <mergeCell ref="GHR500:GHR504"/>
    <mergeCell ref="GHS500:GHS504"/>
    <mergeCell ref="GHT500:GHT504"/>
    <mergeCell ref="GHU500:GHU504"/>
    <mergeCell ref="GHV500:GHV504"/>
    <mergeCell ref="GHW500:GHW504"/>
    <mergeCell ref="GHF500:GHF504"/>
    <mergeCell ref="GHG500:GHG504"/>
    <mergeCell ref="GHH500:GHH504"/>
    <mergeCell ref="GHI500:GHI504"/>
    <mergeCell ref="GHJ500:GHJ504"/>
    <mergeCell ref="GHK500:GHK504"/>
    <mergeCell ref="GHL500:GHL504"/>
    <mergeCell ref="GHM500:GHM504"/>
    <mergeCell ref="GHN500:GHN504"/>
    <mergeCell ref="GIG500:GIG504"/>
    <mergeCell ref="GIH500:GIH504"/>
    <mergeCell ref="GII500:GII504"/>
    <mergeCell ref="GIJ500:GIJ504"/>
    <mergeCell ref="GIK500:GIK504"/>
    <mergeCell ref="GIL500:GIL504"/>
    <mergeCell ref="GIM500:GIM504"/>
    <mergeCell ref="GIN500:GIN504"/>
    <mergeCell ref="GIO500:GIO504"/>
    <mergeCell ref="GHX500:GHX504"/>
    <mergeCell ref="GHY500:GHY504"/>
    <mergeCell ref="GHZ500:GHZ504"/>
    <mergeCell ref="GIA500:GIA504"/>
    <mergeCell ref="GIB500:GIB504"/>
    <mergeCell ref="GIC500:GIC504"/>
    <mergeCell ref="GID500:GID504"/>
    <mergeCell ref="GIE500:GIE504"/>
    <mergeCell ref="GIF500:GIF504"/>
    <mergeCell ref="GIY500:GIY504"/>
    <mergeCell ref="GIZ500:GIZ504"/>
    <mergeCell ref="GJA500:GJA504"/>
    <mergeCell ref="GJB500:GJB504"/>
    <mergeCell ref="GJC500:GJC504"/>
    <mergeCell ref="GJD500:GJD504"/>
    <mergeCell ref="GJE500:GJE504"/>
    <mergeCell ref="GJF500:GJF504"/>
    <mergeCell ref="GJG500:GJG504"/>
    <mergeCell ref="GIP500:GIP504"/>
    <mergeCell ref="GIQ500:GIQ504"/>
    <mergeCell ref="GIR500:GIR504"/>
    <mergeCell ref="GIS500:GIS504"/>
    <mergeCell ref="GIT500:GIT504"/>
    <mergeCell ref="GIU500:GIU504"/>
    <mergeCell ref="GIV500:GIV504"/>
    <mergeCell ref="GIW500:GIW504"/>
    <mergeCell ref="GIX500:GIX504"/>
    <mergeCell ref="GJQ500:GJQ504"/>
    <mergeCell ref="GJR500:GJR504"/>
    <mergeCell ref="GJS500:GJS504"/>
    <mergeCell ref="GJT500:GJT504"/>
    <mergeCell ref="GJU500:GJU504"/>
    <mergeCell ref="GJV500:GJV504"/>
    <mergeCell ref="GJW500:GJW504"/>
    <mergeCell ref="GJX500:GJX504"/>
    <mergeCell ref="GJY500:GJY504"/>
    <mergeCell ref="GJH500:GJH504"/>
    <mergeCell ref="GJI500:GJI504"/>
    <mergeCell ref="GJJ500:GJJ504"/>
    <mergeCell ref="GJK500:GJK504"/>
    <mergeCell ref="GJL500:GJL504"/>
    <mergeCell ref="GJM500:GJM504"/>
    <mergeCell ref="GJN500:GJN504"/>
    <mergeCell ref="GJO500:GJO504"/>
    <mergeCell ref="GJP500:GJP504"/>
    <mergeCell ref="GKI500:GKI504"/>
    <mergeCell ref="GKJ500:GKJ504"/>
    <mergeCell ref="GKK500:GKK504"/>
    <mergeCell ref="GKL500:GKL504"/>
    <mergeCell ref="GKM500:GKM504"/>
    <mergeCell ref="GKN500:GKN504"/>
    <mergeCell ref="GKO500:GKO504"/>
    <mergeCell ref="GKP500:GKP504"/>
    <mergeCell ref="GKQ500:GKQ504"/>
    <mergeCell ref="GJZ500:GJZ504"/>
    <mergeCell ref="GKA500:GKA504"/>
    <mergeCell ref="GKB500:GKB504"/>
    <mergeCell ref="GKC500:GKC504"/>
    <mergeCell ref="GKD500:GKD504"/>
    <mergeCell ref="GKE500:GKE504"/>
    <mergeCell ref="GKF500:GKF504"/>
    <mergeCell ref="GKG500:GKG504"/>
    <mergeCell ref="GKH500:GKH504"/>
    <mergeCell ref="GLA500:GLA504"/>
    <mergeCell ref="GLB500:GLB504"/>
    <mergeCell ref="GLC500:GLC504"/>
    <mergeCell ref="GLD500:GLD504"/>
    <mergeCell ref="GLE500:GLE504"/>
    <mergeCell ref="GLF500:GLF504"/>
    <mergeCell ref="GLG500:GLG504"/>
    <mergeCell ref="GLH500:GLH504"/>
    <mergeCell ref="GLI500:GLI504"/>
    <mergeCell ref="GKR500:GKR504"/>
    <mergeCell ref="GKS500:GKS504"/>
    <mergeCell ref="GKT500:GKT504"/>
    <mergeCell ref="GKU500:GKU504"/>
    <mergeCell ref="GKV500:GKV504"/>
    <mergeCell ref="GKW500:GKW504"/>
    <mergeCell ref="GKX500:GKX504"/>
    <mergeCell ref="GKY500:GKY504"/>
    <mergeCell ref="GKZ500:GKZ504"/>
    <mergeCell ref="GLS500:GLS504"/>
    <mergeCell ref="GLT500:GLT504"/>
    <mergeCell ref="GLU500:GLU504"/>
    <mergeCell ref="GLV500:GLV504"/>
    <mergeCell ref="GLW500:GLW504"/>
    <mergeCell ref="GLX500:GLX504"/>
    <mergeCell ref="GLY500:GLY504"/>
    <mergeCell ref="GLZ500:GLZ504"/>
    <mergeCell ref="GMA500:GMA504"/>
    <mergeCell ref="GLJ500:GLJ504"/>
    <mergeCell ref="GLK500:GLK504"/>
    <mergeCell ref="GLL500:GLL504"/>
    <mergeCell ref="GLM500:GLM504"/>
    <mergeCell ref="GLN500:GLN504"/>
    <mergeCell ref="GLO500:GLO504"/>
    <mergeCell ref="GLP500:GLP504"/>
    <mergeCell ref="GLQ500:GLQ504"/>
    <mergeCell ref="GLR500:GLR504"/>
    <mergeCell ref="GMK500:GMK504"/>
    <mergeCell ref="GML500:GML504"/>
    <mergeCell ref="GMM500:GMM504"/>
    <mergeCell ref="GMN500:GMN504"/>
    <mergeCell ref="GMO500:GMO504"/>
    <mergeCell ref="GMP500:GMP504"/>
    <mergeCell ref="GMQ500:GMQ504"/>
    <mergeCell ref="GMR500:GMR504"/>
    <mergeCell ref="GMS500:GMS504"/>
    <mergeCell ref="GMB500:GMB504"/>
    <mergeCell ref="GMC500:GMC504"/>
    <mergeCell ref="GMD500:GMD504"/>
    <mergeCell ref="GME500:GME504"/>
    <mergeCell ref="GMF500:GMF504"/>
    <mergeCell ref="GMG500:GMG504"/>
    <mergeCell ref="GMH500:GMH504"/>
    <mergeCell ref="GMI500:GMI504"/>
    <mergeCell ref="GMJ500:GMJ504"/>
    <mergeCell ref="GNC500:GNC504"/>
    <mergeCell ref="GND500:GND504"/>
    <mergeCell ref="GNE500:GNE504"/>
    <mergeCell ref="GNF500:GNF504"/>
    <mergeCell ref="GNG500:GNG504"/>
    <mergeCell ref="GNH500:GNH504"/>
    <mergeCell ref="GNI500:GNI504"/>
    <mergeCell ref="GNJ500:GNJ504"/>
    <mergeCell ref="GNK500:GNK504"/>
    <mergeCell ref="GMT500:GMT504"/>
    <mergeCell ref="GMU500:GMU504"/>
    <mergeCell ref="GMV500:GMV504"/>
    <mergeCell ref="GMW500:GMW504"/>
    <mergeCell ref="GMX500:GMX504"/>
    <mergeCell ref="GMY500:GMY504"/>
    <mergeCell ref="GMZ500:GMZ504"/>
    <mergeCell ref="GNA500:GNA504"/>
    <mergeCell ref="GNB500:GNB504"/>
    <mergeCell ref="GNU500:GNU504"/>
    <mergeCell ref="GNV500:GNV504"/>
    <mergeCell ref="GNW500:GNW504"/>
    <mergeCell ref="GNX500:GNX504"/>
    <mergeCell ref="GNY500:GNY504"/>
    <mergeCell ref="GNZ500:GNZ504"/>
    <mergeCell ref="GOA500:GOA504"/>
    <mergeCell ref="GOB500:GOB504"/>
    <mergeCell ref="GOC500:GOC504"/>
    <mergeCell ref="GNL500:GNL504"/>
    <mergeCell ref="GNM500:GNM504"/>
    <mergeCell ref="GNN500:GNN504"/>
    <mergeCell ref="GNO500:GNO504"/>
    <mergeCell ref="GNP500:GNP504"/>
    <mergeCell ref="GNQ500:GNQ504"/>
    <mergeCell ref="GNR500:GNR504"/>
    <mergeCell ref="GNS500:GNS504"/>
    <mergeCell ref="GNT500:GNT504"/>
    <mergeCell ref="GOM500:GOM504"/>
    <mergeCell ref="GON500:GON504"/>
    <mergeCell ref="GOO500:GOO504"/>
    <mergeCell ref="GOP500:GOP504"/>
    <mergeCell ref="GOQ500:GOQ504"/>
    <mergeCell ref="GOR500:GOR504"/>
    <mergeCell ref="GOS500:GOS504"/>
    <mergeCell ref="GOT500:GOT504"/>
    <mergeCell ref="GOU500:GOU504"/>
    <mergeCell ref="GOD500:GOD504"/>
    <mergeCell ref="GOE500:GOE504"/>
    <mergeCell ref="GOF500:GOF504"/>
    <mergeCell ref="GOG500:GOG504"/>
    <mergeCell ref="GOH500:GOH504"/>
    <mergeCell ref="GOI500:GOI504"/>
    <mergeCell ref="GOJ500:GOJ504"/>
    <mergeCell ref="GOK500:GOK504"/>
    <mergeCell ref="GOL500:GOL504"/>
    <mergeCell ref="GPE500:GPE504"/>
    <mergeCell ref="GPF500:GPF504"/>
    <mergeCell ref="GPG500:GPG504"/>
    <mergeCell ref="GPH500:GPH504"/>
    <mergeCell ref="GPI500:GPI504"/>
    <mergeCell ref="GPJ500:GPJ504"/>
    <mergeCell ref="GPK500:GPK504"/>
    <mergeCell ref="GPL500:GPL504"/>
    <mergeCell ref="GPM500:GPM504"/>
    <mergeCell ref="GOV500:GOV504"/>
    <mergeCell ref="GOW500:GOW504"/>
    <mergeCell ref="GOX500:GOX504"/>
    <mergeCell ref="GOY500:GOY504"/>
    <mergeCell ref="GOZ500:GOZ504"/>
    <mergeCell ref="GPA500:GPA504"/>
    <mergeCell ref="GPB500:GPB504"/>
    <mergeCell ref="GPC500:GPC504"/>
    <mergeCell ref="GPD500:GPD504"/>
    <mergeCell ref="GPW500:GPW504"/>
    <mergeCell ref="GPX500:GPX504"/>
    <mergeCell ref="GPY500:GPY504"/>
    <mergeCell ref="GPZ500:GPZ504"/>
    <mergeCell ref="GQA500:GQA504"/>
    <mergeCell ref="GQB500:GQB504"/>
    <mergeCell ref="GQC500:GQC504"/>
    <mergeCell ref="GQD500:GQD504"/>
    <mergeCell ref="GQE500:GQE504"/>
    <mergeCell ref="GPN500:GPN504"/>
    <mergeCell ref="GPO500:GPO504"/>
    <mergeCell ref="GPP500:GPP504"/>
    <mergeCell ref="GPQ500:GPQ504"/>
    <mergeCell ref="GPR500:GPR504"/>
    <mergeCell ref="GPS500:GPS504"/>
    <mergeCell ref="GPT500:GPT504"/>
    <mergeCell ref="GPU500:GPU504"/>
    <mergeCell ref="GPV500:GPV504"/>
    <mergeCell ref="GQO500:GQO504"/>
    <mergeCell ref="GQP500:GQP504"/>
    <mergeCell ref="GQQ500:GQQ504"/>
    <mergeCell ref="GQR500:GQR504"/>
    <mergeCell ref="GQS500:GQS504"/>
    <mergeCell ref="GQT500:GQT504"/>
    <mergeCell ref="GQU500:GQU504"/>
    <mergeCell ref="GQV500:GQV504"/>
    <mergeCell ref="GQW500:GQW504"/>
    <mergeCell ref="GQF500:GQF504"/>
    <mergeCell ref="GQG500:GQG504"/>
    <mergeCell ref="GQH500:GQH504"/>
    <mergeCell ref="GQI500:GQI504"/>
    <mergeCell ref="GQJ500:GQJ504"/>
    <mergeCell ref="GQK500:GQK504"/>
    <mergeCell ref="GQL500:GQL504"/>
    <mergeCell ref="GQM500:GQM504"/>
    <mergeCell ref="GQN500:GQN504"/>
    <mergeCell ref="GRG500:GRG504"/>
    <mergeCell ref="GRH500:GRH504"/>
    <mergeCell ref="GRI500:GRI504"/>
    <mergeCell ref="GRJ500:GRJ504"/>
    <mergeCell ref="GRK500:GRK504"/>
    <mergeCell ref="GRL500:GRL504"/>
    <mergeCell ref="GRM500:GRM504"/>
    <mergeCell ref="GRN500:GRN504"/>
    <mergeCell ref="GRO500:GRO504"/>
    <mergeCell ref="GQX500:GQX504"/>
    <mergeCell ref="GQY500:GQY504"/>
    <mergeCell ref="GQZ500:GQZ504"/>
    <mergeCell ref="GRA500:GRA504"/>
    <mergeCell ref="GRB500:GRB504"/>
    <mergeCell ref="GRC500:GRC504"/>
    <mergeCell ref="GRD500:GRD504"/>
    <mergeCell ref="GRE500:GRE504"/>
    <mergeCell ref="GRF500:GRF504"/>
    <mergeCell ref="GRY500:GRY504"/>
    <mergeCell ref="GRZ500:GRZ504"/>
    <mergeCell ref="GSA500:GSA504"/>
    <mergeCell ref="GSB500:GSB504"/>
    <mergeCell ref="GSC500:GSC504"/>
    <mergeCell ref="GSD500:GSD504"/>
    <mergeCell ref="GSE500:GSE504"/>
    <mergeCell ref="GSF500:GSF504"/>
    <mergeCell ref="GSG500:GSG504"/>
    <mergeCell ref="GRP500:GRP504"/>
    <mergeCell ref="GRQ500:GRQ504"/>
    <mergeCell ref="GRR500:GRR504"/>
    <mergeCell ref="GRS500:GRS504"/>
    <mergeCell ref="GRT500:GRT504"/>
    <mergeCell ref="GRU500:GRU504"/>
    <mergeCell ref="GRV500:GRV504"/>
    <mergeCell ref="GRW500:GRW504"/>
    <mergeCell ref="GRX500:GRX504"/>
    <mergeCell ref="GSQ500:GSQ504"/>
    <mergeCell ref="GSR500:GSR504"/>
    <mergeCell ref="GSS500:GSS504"/>
    <mergeCell ref="GST500:GST504"/>
    <mergeCell ref="GSU500:GSU504"/>
    <mergeCell ref="GSV500:GSV504"/>
    <mergeCell ref="GSW500:GSW504"/>
    <mergeCell ref="GSX500:GSX504"/>
    <mergeCell ref="GSY500:GSY504"/>
    <mergeCell ref="GSH500:GSH504"/>
    <mergeCell ref="GSI500:GSI504"/>
    <mergeCell ref="GSJ500:GSJ504"/>
    <mergeCell ref="GSK500:GSK504"/>
    <mergeCell ref="GSL500:GSL504"/>
    <mergeCell ref="GSM500:GSM504"/>
    <mergeCell ref="GSN500:GSN504"/>
    <mergeCell ref="GSO500:GSO504"/>
    <mergeCell ref="GSP500:GSP504"/>
    <mergeCell ref="GTI500:GTI504"/>
    <mergeCell ref="GTJ500:GTJ504"/>
    <mergeCell ref="GTK500:GTK504"/>
    <mergeCell ref="GTL500:GTL504"/>
    <mergeCell ref="GTM500:GTM504"/>
    <mergeCell ref="GTN500:GTN504"/>
    <mergeCell ref="GTO500:GTO504"/>
    <mergeCell ref="GTP500:GTP504"/>
    <mergeCell ref="GTQ500:GTQ504"/>
    <mergeCell ref="GSZ500:GSZ504"/>
    <mergeCell ref="GTA500:GTA504"/>
    <mergeCell ref="GTB500:GTB504"/>
    <mergeCell ref="GTC500:GTC504"/>
    <mergeCell ref="GTD500:GTD504"/>
    <mergeCell ref="GTE500:GTE504"/>
    <mergeCell ref="GTF500:GTF504"/>
    <mergeCell ref="GTG500:GTG504"/>
    <mergeCell ref="GTH500:GTH504"/>
    <mergeCell ref="GUA500:GUA504"/>
    <mergeCell ref="GUB500:GUB504"/>
    <mergeCell ref="GUC500:GUC504"/>
    <mergeCell ref="GUD500:GUD504"/>
    <mergeCell ref="GUE500:GUE504"/>
    <mergeCell ref="GUF500:GUF504"/>
    <mergeCell ref="GUG500:GUG504"/>
    <mergeCell ref="GUH500:GUH504"/>
    <mergeCell ref="GUI500:GUI504"/>
    <mergeCell ref="GTR500:GTR504"/>
    <mergeCell ref="GTS500:GTS504"/>
    <mergeCell ref="GTT500:GTT504"/>
    <mergeCell ref="GTU500:GTU504"/>
    <mergeCell ref="GTV500:GTV504"/>
    <mergeCell ref="GTW500:GTW504"/>
    <mergeCell ref="GTX500:GTX504"/>
    <mergeCell ref="GTY500:GTY504"/>
    <mergeCell ref="GTZ500:GTZ504"/>
    <mergeCell ref="GUS500:GUS504"/>
    <mergeCell ref="GUT500:GUT504"/>
    <mergeCell ref="GUU500:GUU504"/>
    <mergeCell ref="GUV500:GUV504"/>
    <mergeCell ref="GUW500:GUW504"/>
    <mergeCell ref="GUX500:GUX504"/>
    <mergeCell ref="GUY500:GUY504"/>
    <mergeCell ref="GUZ500:GUZ504"/>
    <mergeCell ref="GVA500:GVA504"/>
    <mergeCell ref="GUJ500:GUJ504"/>
    <mergeCell ref="GUK500:GUK504"/>
    <mergeCell ref="GUL500:GUL504"/>
    <mergeCell ref="GUM500:GUM504"/>
    <mergeCell ref="GUN500:GUN504"/>
    <mergeCell ref="GUO500:GUO504"/>
    <mergeCell ref="GUP500:GUP504"/>
    <mergeCell ref="GUQ500:GUQ504"/>
    <mergeCell ref="GUR500:GUR504"/>
    <mergeCell ref="GVK500:GVK504"/>
    <mergeCell ref="GVL500:GVL504"/>
    <mergeCell ref="GVM500:GVM504"/>
    <mergeCell ref="GVN500:GVN504"/>
    <mergeCell ref="GVO500:GVO504"/>
    <mergeCell ref="GVP500:GVP504"/>
    <mergeCell ref="GVQ500:GVQ504"/>
    <mergeCell ref="GVR500:GVR504"/>
    <mergeCell ref="GVS500:GVS504"/>
    <mergeCell ref="GVB500:GVB504"/>
    <mergeCell ref="GVC500:GVC504"/>
    <mergeCell ref="GVD500:GVD504"/>
    <mergeCell ref="GVE500:GVE504"/>
    <mergeCell ref="GVF500:GVF504"/>
    <mergeCell ref="GVG500:GVG504"/>
    <mergeCell ref="GVH500:GVH504"/>
    <mergeCell ref="GVI500:GVI504"/>
    <mergeCell ref="GVJ500:GVJ504"/>
    <mergeCell ref="GWC500:GWC504"/>
    <mergeCell ref="GWD500:GWD504"/>
    <mergeCell ref="GWE500:GWE504"/>
    <mergeCell ref="GWF500:GWF504"/>
    <mergeCell ref="GWG500:GWG504"/>
    <mergeCell ref="GWH500:GWH504"/>
    <mergeCell ref="GWI500:GWI504"/>
    <mergeCell ref="GWJ500:GWJ504"/>
    <mergeCell ref="GWK500:GWK504"/>
    <mergeCell ref="GVT500:GVT504"/>
    <mergeCell ref="GVU500:GVU504"/>
    <mergeCell ref="GVV500:GVV504"/>
    <mergeCell ref="GVW500:GVW504"/>
    <mergeCell ref="GVX500:GVX504"/>
    <mergeCell ref="GVY500:GVY504"/>
    <mergeCell ref="GVZ500:GVZ504"/>
    <mergeCell ref="GWA500:GWA504"/>
    <mergeCell ref="GWB500:GWB504"/>
    <mergeCell ref="GWU500:GWU504"/>
    <mergeCell ref="GWV500:GWV504"/>
    <mergeCell ref="GWW500:GWW504"/>
    <mergeCell ref="GWX500:GWX504"/>
    <mergeCell ref="GWY500:GWY504"/>
    <mergeCell ref="GWZ500:GWZ504"/>
    <mergeCell ref="GXA500:GXA504"/>
    <mergeCell ref="GXB500:GXB504"/>
    <mergeCell ref="GXC500:GXC504"/>
    <mergeCell ref="GWL500:GWL504"/>
    <mergeCell ref="GWM500:GWM504"/>
    <mergeCell ref="GWN500:GWN504"/>
    <mergeCell ref="GWO500:GWO504"/>
    <mergeCell ref="GWP500:GWP504"/>
    <mergeCell ref="GWQ500:GWQ504"/>
    <mergeCell ref="GWR500:GWR504"/>
    <mergeCell ref="GWS500:GWS504"/>
    <mergeCell ref="GWT500:GWT504"/>
    <mergeCell ref="GXM500:GXM504"/>
    <mergeCell ref="GXN500:GXN504"/>
    <mergeCell ref="GXO500:GXO504"/>
    <mergeCell ref="GXP500:GXP504"/>
    <mergeCell ref="GXQ500:GXQ504"/>
    <mergeCell ref="GXR500:GXR504"/>
    <mergeCell ref="GXS500:GXS504"/>
    <mergeCell ref="GXT500:GXT504"/>
    <mergeCell ref="GXU500:GXU504"/>
    <mergeCell ref="GXD500:GXD504"/>
    <mergeCell ref="GXE500:GXE504"/>
    <mergeCell ref="GXF500:GXF504"/>
    <mergeCell ref="GXG500:GXG504"/>
    <mergeCell ref="GXH500:GXH504"/>
    <mergeCell ref="GXI500:GXI504"/>
    <mergeCell ref="GXJ500:GXJ504"/>
    <mergeCell ref="GXK500:GXK504"/>
    <mergeCell ref="GXL500:GXL504"/>
    <mergeCell ref="GYE500:GYE504"/>
    <mergeCell ref="GYF500:GYF504"/>
    <mergeCell ref="GYG500:GYG504"/>
    <mergeCell ref="GYH500:GYH504"/>
    <mergeCell ref="GYI500:GYI504"/>
    <mergeCell ref="GYJ500:GYJ504"/>
    <mergeCell ref="GYK500:GYK504"/>
    <mergeCell ref="GYL500:GYL504"/>
    <mergeCell ref="GYM500:GYM504"/>
    <mergeCell ref="GXV500:GXV504"/>
    <mergeCell ref="GXW500:GXW504"/>
    <mergeCell ref="GXX500:GXX504"/>
    <mergeCell ref="GXY500:GXY504"/>
    <mergeCell ref="GXZ500:GXZ504"/>
    <mergeCell ref="GYA500:GYA504"/>
    <mergeCell ref="GYB500:GYB504"/>
    <mergeCell ref="GYC500:GYC504"/>
    <mergeCell ref="GYD500:GYD504"/>
    <mergeCell ref="GYW500:GYW504"/>
    <mergeCell ref="GYX500:GYX504"/>
    <mergeCell ref="GYY500:GYY504"/>
    <mergeCell ref="GYZ500:GYZ504"/>
    <mergeCell ref="GZA500:GZA504"/>
    <mergeCell ref="GZB500:GZB504"/>
    <mergeCell ref="GZC500:GZC504"/>
    <mergeCell ref="GZD500:GZD504"/>
    <mergeCell ref="GZE500:GZE504"/>
    <mergeCell ref="GYN500:GYN504"/>
    <mergeCell ref="GYO500:GYO504"/>
    <mergeCell ref="GYP500:GYP504"/>
    <mergeCell ref="GYQ500:GYQ504"/>
    <mergeCell ref="GYR500:GYR504"/>
    <mergeCell ref="GYS500:GYS504"/>
    <mergeCell ref="GYT500:GYT504"/>
    <mergeCell ref="GYU500:GYU504"/>
    <mergeCell ref="GYV500:GYV504"/>
    <mergeCell ref="GZO500:GZO504"/>
    <mergeCell ref="GZP500:GZP504"/>
    <mergeCell ref="GZQ500:GZQ504"/>
    <mergeCell ref="GZR500:GZR504"/>
    <mergeCell ref="GZS500:GZS504"/>
    <mergeCell ref="GZT500:GZT504"/>
    <mergeCell ref="GZU500:GZU504"/>
    <mergeCell ref="GZV500:GZV504"/>
    <mergeCell ref="GZW500:GZW504"/>
    <mergeCell ref="GZF500:GZF504"/>
    <mergeCell ref="GZG500:GZG504"/>
    <mergeCell ref="GZH500:GZH504"/>
    <mergeCell ref="GZI500:GZI504"/>
    <mergeCell ref="GZJ500:GZJ504"/>
    <mergeCell ref="GZK500:GZK504"/>
    <mergeCell ref="GZL500:GZL504"/>
    <mergeCell ref="GZM500:GZM504"/>
    <mergeCell ref="GZN500:GZN504"/>
    <mergeCell ref="HAG500:HAG504"/>
    <mergeCell ref="HAH500:HAH504"/>
    <mergeCell ref="HAI500:HAI504"/>
    <mergeCell ref="HAJ500:HAJ504"/>
    <mergeCell ref="HAK500:HAK504"/>
    <mergeCell ref="HAL500:HAL504"/>
    <mergeCell ref="HAM500:HAM504"/>
    <mergeCell ref="HAN500:HAN504"/>
    <mergeCell ref="HAO500:HAO504"/>
    <mergeCell ref="GZX500:GZX504"/>
    <mergeCell ref="GZY500:GZY504"/>
    <mergeCell ref="GZZ500:GZZ504"/>
    <mergeCell ref="HAA500:HAA504"/>
    <mergeCell ref="HAB500:HAB504"/>
    <mergeCell ref="HAC500:HAC504"/>
    <mergeCell ref="HAD500:HAD504"/>
    <mergeCell ref="HAE500:HAE504"/>
    <mergeCell ref="HAF500:HAF504"/>
    <mergeCell ref="HAY500:HAY504"/>
    <mergeCell ref="HAZ500:HAZ504"/>
    <mergeCell ref="HBA500:HBA504"/>
    <mergeCell ref="HBB500:HBB504"/>
    <mergeCell ref="HBC500:HBC504"/>
    <mergeCell ref="HBD500:HBD504"/>
    <mergeCell ref="HBE500:HBE504"/>
    <mergeCell ref="HBF500:HBF504"/>
    <mergeCell ref="HBG500:HBG504"/>
    <mergeCell ref="HAP500:HAP504"/>
    <mergeCell ref="HAQ500:HAQ504"/>
    <mergeCell ref="HAR500:HAR504"/>
    <mergeCell ref="HAS500:HAS504"/>
    <mergeCell ref="HAT500:HAT504"/>
    <mergeCell ref="HAU500:HAU504"/>
    <mergeCell ref="HAV500:HAV504"/>
    <mergeCell ref="HAW500:HAW504"/>
    <mergeCell ref="HAX500:HAX504"/>
    <mergeCell ref="HBQ500:HBQ504"/>
    <mergeCell ref="HBR500:HBR504"/>
    <mergeCell ref="HBS500:HBS504"/>
    <mergeCell ref="HBT500:HBT504"/>
    <mergeCell ref="HBU500:HBU504"/>
    <mergeCell ref="HBV500:HBV504"/>
    <mergeCell ref="HBW500:HBW504"/>
    <mergeCell ref="HBX500:HBX504"/>
    <mergeCell ref="HBY500:HBY504"/>
    <mergeCell ref="HBH500:HBH504"/>
    <mergeCell ref="HBI500:HBI504"/>
    <mergeCell ref="HBJ500:HBJ504"/>
    <mergeCell ref="HBK500:HBK504"/>
    <mergeCell ref="HBL500:HBL504"/>
    <mergeCell ref="HBM500:HBM504"/>
    <mergeCell ref="HBN500:HBN504"/>
    <mergeCell ref="HBO500:HBO504"/>
    <mergeCell ref="HBP500:HBP504"/>
    <mergeCell ref="HCI500:HCI504"/>
    <mergeCell ref="HCJ500:HCJ504"/>
    <mergeCell ref="HCK500:HCK504"/>
    <mergeCell ref="HCL500:HCL504"/>
    <mergeCell ref="HCM500:HCM504"/>
    <mergeCell ref="HCN500:HCN504"/>
    <mergeCell ref="HCO500:HCO504"/>
    <mergeCell ref="HCP500:HCP504"/>
    <mergeCell ref="HCQ500:HCQ504"/>
    <mergeCell ref="HBZ500:HBZ504"/>
    <mergeCell ref="HCA500:HCA504"/>
    <mergeCell ref="HCB500:HCB504"/>
    <mergeCell ref="HCC500:HCC504"/>
    <mergeCell ref="HCD500:HCD504"/>
    <mergeCell ref="HCE500:HCE504"/>
    <mergeCell ref="HCF500:HCF504"/>
    <mergeCell ref="HCG500:HCG504"/>
    <mergeCell ref="HCH500:HCH504"/>
    <mergeCell ref="HDA500:HDA504"/>
    <mergeCell ref="HDB500:HDB504"/>
    <mergeCell ref="HDC500:HDC504"/>
    <mergeCell ref="HDD500:HDD504"/>
    <mergeCell ref="HDE500:HDE504"/>
    <mergeCell ref="HDF500:HDF504"/>
    <mergeCell ref="HDG500:HDG504"/>
    <mergeCell ref="HDH500:HDH504"/>
    <mergeCell ref="HDI500:HDI504"/>
    <mergeCell ref="HCR500:HCR504"/>
    <mergeCell ref="HCS500:HCS504"/>
    <mergeCell ref="HCT500:HCT504"/>
    <mergeCell ref="HCU500:HCU504"/>
    <mergeCell ref="HCV500:HCV504"/>
    <mergeCell ref="HCW500:HCW504"/>
    <mergeCell ref="HCX500:HCX504"/>
    <mergeCell ref="HCY500:HCY504"/>
    <mergeCell ref="HCZ500:HCZ504"/>
    <mergeCell ref="HDS500:HDS504"/>
    <mergeCell ref="HDT500:HDT504"/>
    <mergeCell ref="HDU500:HDU504"/>
    <mergeCell ref="HDV500:HDV504"/>
    <mergeCell ref="HDW500:HDW504"/>
    <mergeCell ref="HDX500:HDX504"/>
    <mergeCell ref="HDY500:HDY504"/>
    <mergeCell ref="HDZ500:HDZ504"/>
    <mergeCell ref="HEA500:HEA504"/>
    <mergeCell ref="HDJ500:HDJ504"/>
    <mergeCell ref="HDK500:HDK504"/>
    <mergeCell ref="HDL500:HDL504"/>
    <mergeCell ref="HDM500:HDM504"/>
    <mergeCell ref="HDN500:HDN504"/>
    <mergeCell ref="HDO500:HDO504"/>
    <mergeCell ref="HDP500:HDP504"/>
    <mergeCell ref="HDQ500:HDQ504"/>
    <mergeCell ref="HDR500:HDR504"/>
    <mergeCell ref="HEK500:HEK504"/>
    <mergeCell ref="HEL500:HEL504"/>
    <mergeCell ref="HEM500:HEM504"/>
    <mergeCell ref="HEN500:HEN504"/>
    <mergeCell ref="HEO500:HEO504"/>
    <mergeCell ref="HEP500:HEP504"/>
    <mergeCell ref="HEQ500:HEQ504"/>
    <mergeCell ref="HER500:HER504"/>
    <mergeCell ref="HES500:HES504"/>
    <mergeCell ref="HEB500:HEB504"/>
    <mergeCell ref="HEC500:HEC504"/>
    <mergeCell ref="HED500:HED504"/>
    <mergeCell ref="HEE500:HEE504"/>
    <mergeCell ref="HEF500:HEF504"/>
    <mergeCell ref="HEG500:HEG504"/>
    <mergeCell ref="HEH500:HEH504"/>
    <mergeCell ref="HEI500:HEI504"/>
    <mergeCell ref="HEJ500:HEJ504"/>
    <mergeCell ref="HFC500:HFC504"/>
    <mergeCell ref="HFD500:HFD504"/>
    <mergeCell ref="HFE500:HFE504"/>
    <mergeCell ref="HFF500:HFF504"/>
    <mergeCell ref="HFG500:HFG504"/>
    <mergeCell ref="HFH500:HFH504"/>
    <mergeCell ref="HFI500:HFI504"/>
    <mergeCell ref="HFJ500:HFJ504"/>
    <mergeCell ref="HFK500:HFK504"/>
    <mergeCell ref="HET500:HET504"/>
    <mergeCell ref="HEU500:HEU504"/>
    <mergeCell ref="HEV500:HEV504"/>
    <mergeCell ref="HEW500:HEW504"/>
    <mergeCell ref="HEX500:HEX504"/>
    <mergeCell ref="HEY500:HEY504"/>
    <mergeCell ref="HEZ500:HEZ504"/>
    <mergeCell ref="HFA500:HFA504"/>
    <mergeCell ref="HFB500:HFB504"/>
    <mergeCell ref="HFU500:HFU504"/>
    <mergeCell ref="HFV500:HFV504"/>
    <mergeCell ref="HFW500:HFW504"/>
    <mergeCell ref="HFX500:HFX504"/>
    <mergeCell ref="HFY500:HFY504"/>
    <mergeCell ref="HFZ500:HFZ504"/>
    <mergeCell ref="HGA500:HGA504"/>
    <mergeCell ref="HGB500:HGB504"/>
    <mergeCell ref="HGC500:HGC504"/>
    <mergeCell ref="HFL500:HFL504"/>
    <mergeCell ref="HFM500:HFM504"/>
    <mergeCell ref="HFN500:HFN504"/>
    <mergeCell ref="HFO500:HFO504"/>
    <mergeCell ref="HFP500:HFP504"/>
    <mergeCell ref="HFQ500:HFQ504"/>
    <mergeCell ref="HFR500:HFR504"/>
    <mergeCell ref="HFS500:HFS504"/>
    <mergeCell ref="HFT500:HFT504"/>
    <mergeCell ref="HGM500:HGM504"/>
    <mergeCell ref="HGN500:HGN504"/>
    <mergeCell ref="HGO500:HGO504"/>
    <mergeCell ref="HGP500:HGP504"/>
    <mergeCell ref="HGQ500:HGQ504"/>
    <mergeCell ref="HGR500:HGR504"/>
    <mergeCell ref="HGS500:HGS504"/>
    <mergeCell ref="HGT500:HGT504"/>
    <mergeCell ref="HGU500:HGU504"/>
    <mergeCell ref="HGD500:HGD504"/>
    <mergeCell ref="HGE500:HGE504"/>
    <mergeCell ref="HGF500:HGF504"/>
    <mergeCell ref="HGG500:HGG504"/>
    <mergeCell ref="HGH500:HGH504"/>
    <mergeCell ref="HGI500:HGI504"/>
    <mergeCell ref="HGJ500:HGJ504"/>
    <mergeCell ref="HGK500:HGK504"/>
    <mergeCell ref="HGL500:HGL504"/>
    <mergeCell ref="HHE500:HHE504"/>
    <mergeCell ref="HHF500:HHF504"/>
    <mergeCell ref="HHG500:HHG504"/>
    <mergeCell ref="HHH500:HHH504"/>
    <mergeCell ref="HHI500:HHI504"/>
    <mergeCell ref="HHJ500:HHJ504"/>
    <mergeCell ref="HHK500:HHK504"/>
    <mergeCell ref="HHL500:HHL504"/>
    <mergeCell ref="HHM500:HHM504"/>
    <mergeCell ref="HGV500:HGV504"/>
    <mergeCell ref="HGW500:HGW504"/>
    <mergeCell ref="HGX500:HGX504"/>
    <mergeCell ref="HGY500:HGY504"/>
    <mergeCell ref="HGZ500:HGZ504"/>
    <mergeCell ref="HHA500:HHA504"/>
    <mergeCell ref="HHB500:HHB504"/>
    <mergeCell ref="HHC500:HHC504"/>
    <mergeCell ref="HHD500:HHD504"/>
    <mergeCell ref="HHW500:HHW504"/>
    <mergeCell ref="HHX500:HHX504"/>
    <mergeCell ref="HHY500:HHY504"/>
    <mergeCell ref="HHZ500:HHZ504"/>
    <mergeCell ref="HIA500:HIA504"/>
    <mergeCell ref="HIB500:HIB504"/>
    <mergeCell ref="HIC500:HIC504"/>
    <mergeCell ref="HID500:HID504"/>
    <mergeCell ref="HIE500:HIE504"/>
    <mergeCell ref="HHN500:HHN504"/>
    <mergeCell ref="HHO500:HHO504"/>
    <mergeCell ref="HHP500:HHP504"/>
    <mergeCell ref="HHQ500:HHQ504"/>
    <mergeCell ref="HHR500:HHR504"/>
    <mergeCell ref="HHS500:HHS504"/>
    <mergeCell ref="HHT500:HHT504"/>
    <mergeCell ref="HHU500:HHU504"/>
    <mergeCell ref="HHV500:HHV504"/>
    <mergeCell ref="HIO500:HIO504"/>
    <mergeCell ref="HIP500:HIP504"/>
    <mergeCell ref="HIQ500:HIQ504"/>
    <mergeCell ref="HIR500:HIR504"/>
    <mergeCell ref="HIS500:HIS504"/>
    <mergeCell ref="HIT500:HIT504"/>
    <mergeCell ref="HIU500:HIU504"/>
    <mergeCell ref="HIV500:HIV504"/>
    <mergeCell ref="HIW500:HIW504"/>
    <mergeCell ref="HIF500:HIF504"/>
    <mergeCell ref="HIG500:HIG504"/>
    <mergeCell ref="HIH500:HIH504"/>
    <mergeCell ref="HII500:HII504"/>
    <mergeCell ref="HIJ500:HIJ504"/>
    <mergeCell ref="HIK500:HIK504"/>
    <mergeCell ref="HIL500:HIL504"/>
    <mergeCell ref="HIM500:HIM504"/>
    <mergeCell ref="HIN500:HIN504"/>
    <mergeCell ref="HJG500:HJG504"/>
    <mergeCell ref="HJH500:HJH504"/>
    <mergeCell ref="HJI500:HJI504"/>
    <mergeCell ref="HJJ500:HJJ504"/>
    <mergeCell ref="HJK500:HJK504"/>
    <mergeCell ref="HJL500:HJL504"/>
    <mergeCell ref="HJM500:HJM504"/>
    <mergeCell ref="HJN500:HJN504"/>
    <mergeCell ref="HJO500:HJO504"/>
    <mergeCell ref="HIX500:HIX504"/>
    <mergeCell ref="HIY500:HIY504"/>
    <mergeCell ref="HIZ500:HIZ504"/>
    <mergeCell ref="HJA500:HJA504"/>
    <mergeCell ref="HJB500:HJB504"/>
    <mergeCell ref="HJC500:HJC504"/>
    <mergeCell ref="HJD500:HJD504"/>
    <mergeCell ref="HJE500:HJE504"/>
    <mergeCell ref="HJF500:HJF504"/>
    <mergeCell ref="HJY500:HJY504"/>
    <mergeCell ref="HJZ500:HJZ504"/>
    <mergeCell ref="HKA500:HKA504"/>
    <mergeCell ref="HKB500:HKB504"/>
    <mergeCell ref="HKC500:HKC504"/>
    <mergeCell ref="HKD500:HKD504"/>
    <mergeCell ref="HKE500:HKE504"/>
    <mergeCell ref="HKF500:HKF504"/>
    <mergeCell ref="HKG500:HKG504"/>
    <mergeCell ref="HJP500:HJP504"/>
    <mergeCell ref="HJQ500:HJQ504"/>
    <mergeCell ref="HJR500:HJR504"/>
    <mergeCell ref="HJS500:HJS504"/>
    <mergeCell ref="HJT500:HJT504"/>
    <mergeCell ref="HJU500:HJU504"/>
    <mergeCell ref="HJV500:HJV504"/>
    <mergeCell ref="HJW500:HJW504"/>
    <mergeCell ref="HJX500:HJX504"/>
    <mergeCell ref="HKQ500:HKQ504"/>
    <mergeCell ref="HKR500:HKR504"/>
    <mergeCell ref="HKS500:HKS504"/>
    <mergeCell ref="HKT500:HKT504"/>
    <mergeCell ref="HKU500:HKU504"/>
    <mergeCell ref="HKV500:HKV504"/>
    <mergeCell ref="HKW500:HKW504"/>
    <mergeCell ref="HKX500:HKX504"/>
    <mergeCell ref="HKY500:HKY504"/>
    <mergeCell ref="HKH500:HKH504"/>
    <mergeCell ref="HKI500:HKI504"/>
    <mergeCell ref="HKJ500:HKJ504"/>
    <mergeCell ref="HKK500:HKK504"/>
    <mergeCell ref="HKL500:HKL504"/>
    <mergeCell ref="HKM500:HKM504"/>
    <mergeCell ref="HKN500:HKN504"/>
    <mergeCell ref="HKO500:HKO504"/>
    <mergeCell ref="HKP500:HKP504"/>
    <mergeCell ref="HLI500:HLI504"/>
    <mergeCell ref="HLJ500:HLJ504"/>
    <mergeCell ref="HLK500:HLK504"/>
    <mergeCell ref="HLL500:HLL504"/>
    <mergeCell ref="HLM500:HLM504"/>
    <mergeCell ref="HLN500:HLN504"/>
    <mergeCell ref="HLO500:HLO504"/>
    <mergeCell ref="HLP500:HLP504"/>
    <mergeCell ref="HLQ500:HLQ504"/>
    <mergeCell ref="HKZ500:HKZ504"/>
    <mergeCell ref="HLA500:HLA504"/>
    <mergeCell ref="HLB500:HLB504"/>
    <mergeCell ref="HLC500:HLC504"/>
    <mergeCell ref="HLD500:HLD504"/>
    <mergeCell ref="HLE500:HLE504"/>
    <mergeCell ref="HLF500:HLF504"/>
    <mergeCell ref="HLG500:HLG504"/>
    <mergeCell ref="HLH500:HLH504"/>
    <mergeCell ref="HMA500:HMA504"/>
    <mergeCell ref="HMB500:HMB504"/>
    <mergeCell ref="HMC500:HMC504"/>
    <mergeCell ref="HMD500:HMD504"/>
    <mergeCell ref="HME500:HME504"/>
    <mergeCell ref="HMF500:HMF504"/>
    <mergeCell ref="HMG500:HMG504"/>
    <mergeCell ref="HMH500:HMH504"/>
    <mergeCell ref="HMI500:HMI504"/>
    <mergeCell ref="HLR500:HLR504"/>
    <mergeCell ref="HLS500:HLS504"/>
    <mergeCell ref="HLT500:HLT504"/>
    <mergeCell ref="HLU500:HLU504"/>
    <mergeCell ref="HLV500:HLV504"/>
    <mergeCell ref="HLW500:HLW504"/>
    <mergeCell ref="HLX500:HLX504"/>
    <mergeCell ref="HLY500:HLY504"/>
    <mergeCell ref="HLZ500:HLZ504"/>
    <mergeCell ref="HMS500:HMS504"/>
    <mergeCell ref="HMT500:HMT504"/>
    <mergeCell ref="HMU500:HMU504"/>
    <mergeCell ref="HMV500:HMV504"/>
    <mergeCell ref="HMW500:HMW504"/>
    <mergeCell ref="HMX500:HMX504"/>
    <mergeCell ref="HMY500:HMY504"/>
    <mergeCell ref="HMZ500:HMZ504"/>
    <mergeCell ref="HNA500:HNA504"/>
    <mergeCell ref="HMJ500:HMJ504"/>
    <mergeCell ref="HMK500:HMK504"/>
    <mergeCell ref="HML500:HML504"/>
    <mergeCell ref="HMM500:HMM504"/>
    <mergeCell ref="HMN500:HMN504"/>
    <mergeCell ref="HMO500:HMO504"/>
    <mergeCell ref="HMP500:HMP504"/>
    <mergeCell ref="HMQ500:HMQ504"/>
    <mergeCell ref="HMR500:HMR504"/>
    <mergeCell ref="HNK500:HNK504"/>
    <mergeCell ref="HNL500:HNL504"/>
    <mergeCell ref="HNM500:HNM504"/>
    <mergeCell ref="HNN500:HNN504"/>
    <mergeCell ref="HNO500:HNO504"/>
    <mergeCell ref="HNP500:HNP504"/>
    <mergeCell ref="HNQ500:HNQ504"/>
    <mergeCell ref="HNR500:HNR504"/>
    <mergeCell ref="HNS500:HNS504"/>
    <mergeCell ref="HNB500:HNB504"/>
    <mergeCell ref="HNC500:HNC504"/>
    <mergeCell ref="HND500:HND504"/>
    <mergeCell ref="HNE500:HNE504"/>
    <mergeCell ref="HNF500:HNF504"/>
    <mergeCell ref="HNG500:HNG504"/>
    <mergeCell ref="HNH500:HNH504"/>
    <mergeCell ref="HNI500:HNI504"/>
    <mergeCell ref="HNJ500:HNJ504"/>
    <mergeCell ref="HOC500:HOC504"/>
    <mergeCell ref="HOD500:HOD504"/>
    <mergeCell ref="HOE500:HOE504"/>
    <mergeCell ref="HOF500:HOF504"/>
    <mergeCell ref="HOG500:HOG504"/>
    <mergeCell ref="HOH500:HOH504"/>
    <mergeCell ref="HOI500:HOI504"/>
    <mergeCell ref="HOJ500:HOJ504"/>
    <mergeCell ref="HOK500:HOK504"/>
    <mergeCell ref="HNT500:HNT504"/>
    <mergeCell ref="HNU500:HNU504"/>
    <mergeCell ref="HNV500:HNV504"/>
    <mergeCell ref="HNW500:HNW504"/>
    <mergeCell ref="HNX500:HNX504"/>
    <mergeCell ref="HNY500:HNY504"/>
    <mergeCell ref="HNZ500:HNZ504"/>
    <mergeCell ref="HOA500:HOA504"/>
    <mergeCell ref="HOB500:HOB504"/>
    <mergeCell ref="HOU500:HOU504"/>
    <mergeCell ref="HOV500:HOV504"/>
    <mergeCell ref="HOW500:HOW504"/>
    <mergeCell ref="HOX500:HOX504"/>
    <mergeCell ref="HOY500:HOY504"/>
    <mergeCell ref="HOZ500:HOZ504"/>
    <mergeCell ref="HPA500:HPA504"/>
    <mergeCell ref="HPB500:HPB504"/>
    <mergeCell ref="HPC500:HPC504"/>
    <mergeCell ref="HOL500:HOL504"/>
    <mergeCell ref="HOM500:HOM504"/>
    <mergeCell ref="HON500:HON504"/>
    <mergeCell ref="HOO500:HOO504"/>
    <mergeCell ref="HOP500:HOP504"/>
    <mergeCell ref="HOQ500:HOQ504"/>
    <mergeCell ref="HOR500:HOR504"/>
    <mergeCell ref="HOS500:HOS504"/>
    <mergeCell ref="HOT500:HOT504"/>
    <mergeCell ref="HPM500:HPM504"/>
    <mergeCell ref="HPN500:HPN504"/>
    <mergeCell ref="HPO500:HPO504"/>
    <mergeCell ref="HPP500:HPP504"/>
    <mergeCell ref="HPQ500:HPQ504"/>
    <mergeCell ref="HPR500:HPR504"/>
    <mergeCell ref="HPS500:HPS504"/>
    <mergeCell ref="HPT500:HPT504"/>
    <mergeCell ref="HPU500:HPU504"/>
    <mergeCell ref="HPD500:HPD504"/>
    <mergeCell ref="HPE500:HPE504"/>
    <mergeCell ref="HPF500:HPF504"/>
    <mergeCell ref="HPG500:HPG504"/>
    <mergeCell ref="HPH500:HPH504"/>
    <mergeCell ref="HPI500:HPI504"/>
    <mergeCell ref="HPJ500:HPJ504"/>
    <mergeCell ref="HPK500:HPK504"/>
    <mergeCell ref="HPL500:HPL504"/>
    <mergeCell ref="HQE500:HQE504"/>
    <mergeCell ref="HQF500:HQF504"/>
    <mergeCell ref="HQG500:HQG504"/>
    <mergeCell ref="HQH500:HQH504"/>
    <mergeCell ref="HQI500:HQI504"/>
    <mergeCell ref="HQJ500:HQJ504"/>
    <mergeCell ref="HQK500:HQK504"/>
    <mergeCell ref="HQL500:HQL504"/>
    <mergeCell ref="HQM500:HQM504"/>
    <mergeCell ref="HPV500:HPV504"/>
    <mergeCell ref="HPW500:HPW504"/>
    <mergeCell ref="HPX500:HPX504"/>
    <mergeCell ref="HPY500:HPY504"/>
    <mergeCell ref="HPZ500:HPZ504"/>
    <mergeCell ref="HQA500:HQA504"/>
    <mergeCell ref="HQB500:HQB504"/>
    <mergeCell ref="HQC500:HQC504"/>
    <mergeCell ref="HQD500:HQD504"/>
    <mergeCell ref="HQW500:HQW504"/>
    <mergeCell ref="HQX500:HQX504"/>
    <mergeCell ref="HQY500:HQY504"/>
    <mergeCell ref="HQZ500:HQZ504"/>
    <mergeCell ref="HRA500:HRA504"/>
    <mergeCell ref="HRB500:HRB504"/>
    <mergeCell ref="HRC500:HRC504"/>
    <mergeCell ref="HRD500:HRD504"/>
    <mergeCell ref="HRE500:HRE504"/>
    <mergeCell ref="HQN500:HQN504"/>
    <mergeCell ref="HQO500:HQO504"/>
    <mergeCell ref="HQP500:HQP504"/>
    <mergeCell ref="HQQ500:HQQ504"/>
    <mergeCell ref="HQR500:HQR504"/>
    <mergeCell ref="HQS500:HQS504"/>
    <mergeCell ref="HQT500:HQT504"/>
    <mergeCell ref="HQU500:HQU504"/>
    <mergeCell ref="HQV500:HQV504"/>
    <mergeCell ref="HRO500:HRO504"/>
    <mergeCell ref="HRP500:HRP504"/>
    <mergeCell ref="HRQ500:HRQ504"/>
    <mergeCell ref="HRR500:HRR504"/>
    <mergeCell ref="HRS500:HRS504"/>
    <mergeCell ref="HRT500:HRT504"/>
    <mergeCell ref="HRU500:HRU504"/>
    <mergeCell ref="HRV500:HRV504"/>
    <mergeCell ref="HRW500:HRW504"/>
    <mergeCell ref="HRF500:HRF504"/>
    <mergeCell ref="HRG500:HRG504"/>
    <mergeCell ref="HRH500:HRH504"/>
    <mergeCell ref="HRI500:HRI504"/>
    <mergeCell ref="HRJ500:HRJ504"/>
    <mergeCell ref="HRK500:HRK504"/>
    <mergeCell ref="HRL500:HRL504"/>
    <mergeCell ref="HRM500:HRM504"/>
    <mergeCell ref="HRN500:HRN504"/>
    <mergeCell ref="HSG500:HSG504"/>
    <mergeCell ref="HSH500:HSH504"/>
    <mergeCell ref="HSI500:HSI504"/>
    <mergeCell ref="HSJ500:HSJ504"/>
    <mergeCell ref="HSK500:HSK504"/>
    <mergeCell ref="HSL500:HSL504"/>
    <mergeCell ref="HSM500:HSM504"/>
    <mergeCell ref="HSN500:HSN504"/>
    <mergeCell ref="HSO500:HSO504"/>
    <mergeCell ref="HRX500:HRX504"/>
    <mergeCell ref="HRY500:HRY504"/>
    <mergeCell ref="HRZ500:HRZ504"/>
    <mergeCell ref="HSA500:HSA504"/>
    <mergeCell ref="HSB500:HSB504"/>
    <mergeCell ref="HSC500:HSC504"/>
    <mergeCell ref="HSD500:HSD504"/>
    <mergeCell ref="HSE500:HSE504"/>
    <mergeCell ref="HSF500:HSF504"/>
    <mergeCell ref="HSY500:HSY504"/>
    <mergeCell ref="HSZ500:HSZ504"/>
    <mergeCell ref="HTA500:HTA504"/>
    <mergeCell ref="HTB500:HTB504"/>
    <mergeCell ref="HTC500:HTC504"/>
    <mergeCell ref="HTD500:HTD504"/>
    <mergeCell ref="HTE500:HTE504"/>
    <mergeCell ref="HTF500:HTF504"/>
    <mergeCell ref="HTG500:HTG504"/>
    <mergeCell ref="HSP500:HSP504"/>
    <mergeCell ref="HSQ500:HSQ504"/>
    <mergeCell ref="HSR500:HSR504"/>
    <mergeCell ref="HSS500:HSS504"/>
    <mergeCell ref="HST500:HST504"/>
    <mergeCell ref="HSU500:HSU504"/>
    <mergeCell ref="HSV500:HSV504"/>
    <mergeCell ref="HSW500:HSW504"/>
    <mergeCell ref="HSX500:HSX504"/>
    <mergeCell ref="HTQ500:HTQ504"/>
    <mergeCell ref="HTR500:HTR504"/>
    <mergeCell ref="HTS500:HTS504"/>
    <mergeCell ref="HTT500:HTT504"/>
    <mergeCell ref="HTU500:HTU504"/>
    <mergeCell ref="HTV500:HTV504"/>
    <mergeCell ref="HTW500:HTW504"/>
    <mergeCell ref="HTX500:HTX504"/>
    <mergeCell ref="HTY500:HTY504"/>
    <mergeCell ref="HTH500:HTH504"/>
    <mergeCell ref="HTI500:HTI504"/>
    <mergeCell ref="HTJ500:HTJ504"/>
    <mergeCell ref="HTK500:HTK504"/>
    <mergeCell ref="HTL500:HTL504"/>
    <mergeCell ref="HTM500:HTM504"/>
    <mergeCell ref="HTN500:HTN504"/>
    <mergeCell ref="HTO500:HTO504"/>
    <mergeCell ref="HTP500:HTP504"/>
    <mergeCell ref="HUI500:HUI504"/>
    <mergeCell ref="HUJ500:HUJ504"/>
    <mergeCell ref="HUK500:HUK504"/>
    <mergeCell ref="HUL500:HUL504"/>
    <mergeCell ref="HUM500:HUM504"/>
    <mergeCell ref="HUN500:HUN504"/>
    <mergeCell ref="HUO500:HUO504"/>
    <mergeCell ref="HUP500:HUP504"/>
    <mergeCell ref="HUQ500:HUQ504"/>
    <mergeCell ref="HTZ500:HTZ504"/>
    <mergeCell ref="HUA500:HUA504"/>
    <mergeCell ref="HUB500:HUB504"/>
    <mergeCell ref="HUC500:HUC504"/>
    <mergeCell ref="HUD500:HUD504"/>
    <mergeCell ref="HUE500:HUE504"/>
    <mergeCell ref="HUF500:HUF504"/>
    <mergeCell ref="HUG500:HUG504"/>
    <mergeCell ref="HUH500:HUH504"/>
    <mergeCell ref="HVA500:HVA504"/>
    <mergeCell ref="HVB500:HVB504"/>
    <mergeCell ref="HVC500:HVC504"/>
    <mergeCell ref="HVD500:HVD504"/>
    <mergeCell ref="HVE500:HVE504"/>
    <mergeCell ref="HVF500:HVF504"/>
    <mergeCell ref="HVG500:HVG504"/>
    <mergeCell ref="HVH500:HVH504"/>
    <mergeCell ref="HVI500:HVI504"/>
    <mergeCell ref="HUR500:HUR504"/>
    <mergeCell ref="HUS500:HUS504"/>
    <mergeCell ref="HUT500:HUT504"/>
    <mergeCell ref="HUU500:HUU504"/>
    <mergeCell ref="HUV500:HUV504"/>
    <mergeCell ref="HUW500:HUW504"/>
    <mergeCell ref="HUX500:HUX504"/>
    <mergeCell ref="HUY500:HUY504"/>
    <mergeCell ref="HUZ500:HUZ504"/>
    <mergeCell ref="HVS500:HVS504"/>
    <mergeCell ref="HVT500:HVT504"/>
    <mergeCell ref="HVU500:HVU504"/>
    <mergeCell ref="HVV500:HVV504"/>
    <mergeCell ref="HVW500:HVW504"/>
    <mergeCell ref="HVX500:HVX504"/>
    <mergeCell ref="HVY500:HVY504"/>
    <mergeCell ref="HVZ500:HVZ504"/>
    <mergeCell ref="HWA500:HWA504"/>
    <mergeCell ref="HVJ500:HVJ504"/>
    <mergeCell ref="HVK500:HVK504"/>
    <mergeCell ref="HVL500:HVL504"/>
    <mergeCell ref="HVM500:HVM504"/>
    <mergeCell ref="HVN500:HVN504"/>
    <mergeCell ref="HVO500:HVO504"/>
    <mergeCell ref="HVP500:HVP504"/>
    <mergeCell ref="HVQ500:HVQ504"/>
    <mergeCell ref="HVR500:HVR504"/>
    <mergeCell ref="HWK500:HWK504"/>
    <mergeCell ref="HWL500:HWL504"/>
    <mergeCell ref="HWM500:HWM504"/>
    <mergeCell ref="HWN500:HWN504"/>
    <mergeCell ref="HWO500:HWO504"/>
    <mergeCell ref="HWP500:HWP504"/>
    <mergeCell ref="HWQ500:HWQ504"/>
    <mergeCell ref="HWR500:HWR504"/>
    <mergeCell ref="HWS500:HWS504"/>
    <mergeCell ref="HWB500:HWB504"/>
    <mergeCell ref="HWC500:HWC504"/>
    <mergeCell ref="HWD500:HWD504"/>
    <mergeCell ref="HWE500:HWE504"/>
    <mergeCell ref="HWF500:HWF504"/>
    <mergeCell ref="HWG500:HWG504"/>
    <mergeCell ref="HWH500:HWH504"/>
    <mergeCell ref="HWI500:HWI504"/>
    <mergeCell ref="HWJ500:HWJ504"/>
    <mergeCell ref="HXC500:HXC504"/>
    <mergeCell ref="HXD500:HXD504"/>
    <mergeCell ref="HXE500:HXE504"/>
    <mergeCell ref="HXF500:HXF504"/>
    <mergeCell ref="HXG500:HXG504"/>
    <mergeCell ref="HXH500:HXH504"/>
    <mergeCell ref="HXI500:HXI504"/>
    <mergeCell ref="HXJ500:HXJ504"/>
    <mergeCell ref="HXK500:HXK504"/>
    <mergeCell ref="HWT500:HWT504"/>
    <mergeCell ref="HWU500:HWU504"/>
    <mergeCell ref="HWV500:HWV504"/>
    <mergeCell ref="HWW500:HWW504"/>
    <mergeCell ref="HWX500:HWX504"/>
    <mergeCell ref="HWY500:HWY504"/>
    <mergeCell ref="HWZ500:HWZ504"/>
    <mergeCell ref="HXA500:HXA504"/>
    <mergeCell ref="HXB500:HXB504"/>
    <mergeCell ref="HXU500:HXU504"/>
    <mergeCell ref="HXV500:HXV504"/>
    <mergeCell ref="HXW500:HXW504"/>
    <mergeCell ref="HXX500:HXX504"/>
    <mergeCell ref="HXY500:HXY504"/>
    <mergeCell ref="HXZ500:HXZ504"/>
    <mergeCell ref="HYA500:HYA504"/>
    <mergeCell ref="HYB500:HYB504"/>
    <mergeCell ref="HYC500:HYC504"/>
    <mergeCell ref="HXL500:HXL504"/>
    <mergeCell ref="HXM500:HXM504"/>
    <mergeCell ref="HXN500:HXN504"/>
    <mergeCell ref="HXO500:HXO504"/>
    <mergeCell ref="HXP500:HXP504"/>
    <mergeCell ref="HXQ500:HXQ504"/>
    <mergeCell ref="HXR500:HXR504"/>
    <mergeCell ref="HXS500:HXS504"/>
    <mergeCell ref="HXT500:HXT504"/>
    <mergeCell ref="HYM500:HYM504"/>
    <mergeCell ref="HYN500:HYN504"/>
    <mergeCell ref="HYO500:HYO504"/>
    <mergeCell ref="HYP500:HYP504"/>
    <mergeCell ref="HYQ500:HYQ504"/>
    <mergeCell ref="HYR500:HYR504"/>
    <mergeCell ref="HYS500:HYS504"/>
    <mergeCell ref="HYT500:HYT504"/>
    <mergeCell ref="HYU500:HYU504"/>
    <mergeCell ref="HYD500:HYD504"/>
    <mergeCell ref="HYE500:HYE504"/>
    <mergeCell ref="HYF500:HYF504"/>
    <mergeCell ref="HYG500:HYG504"/>
    <mergeCell ref="HYH500:HYH504"/>
    <mergeCell ref="HYI500:HYI504"/>
    <mergeCell ref="HYJ500:HYJ504"/>
    <mergeCell ref="HYK500:HYK504"/>
    <mergeCell ref="HYL500:HYL504"/>
    <mergeCell ref="HZE500:HZE504"/>
    <mergeCell ref="HZF500:HZF504"/>
    <mergeCell ref="HZG500:HZG504"/>
    <mergeCell ref="HZH500:HZH504"/>
    <mergeCell ref="HZI500:HZI504"/>
    <mergeCell ref="HZJ500:HZJ504"/>
    <mergeCell ref="HZK500:HZK504"/>
    <mergeCell ref="HZL500:HZL504"/>
    <mergeCell ref="HZM500:HZM504"/>
    <mergeCell ref="HYV500:HYV504"/>
    <mergeCell ref="HYW500:HYW504"/>
    <mergeCell ref="HYX500:HYX504"/>
    <mergeCell ref="HYY500:HYY504"/>
    <mergeCell ref="HYZ500:HYZ504"/>
    <mergeCell ref="HZA500:HZA504"/>
    <mergeCell ref="HZB500:HZB504"/>
    <mergeCell ref="HZC500:HZC504"/>
    <mergeCell ref="HZD500:HZD504"/>
    <mergeCell ref="HZW500:HZW504"/>
    <mergeCell ref="HZX500:HZX504"/>
    <mergeCell ref="HZY500:HZY504"/>
    <mergeCell ref="HZZ500:HZZ504"/>
    <mergeCell ref="IAA500:IAA504"/>
    <mergeCell ref="IAB500:IAB504"/>
    <mergeCell ref="IAC500:IAC504"/>
    <mergeCell ref="IAD500:IAD504"/>
    <mergeCell ref="IAE500:IAE504"/>
    <mergeCell ref="HZN500:HZN504"/>
    <mergeCell ref="HZO500:HZO504"/>
    <mergeCell ref="HZP500:HZP504"/>
    <mergeCell ref="HZQ500:HZQ504"/>
    <mergeCell ref="HZR500:HZR504"/>
    <mergeCell ref="HZS500:HZS504"/>
    <mergeCell ref="HZT500:HZT504"/>
    <mergeCell ref="HZU500:HZU504"/>
    <mergeCell ref="HZV500:HZV504"/>
    <mergeCell ref="IAO500:IAO504"/>
    <mergeCell ref="IAP500:IAP504"/>
    <mergeCell ref="IAQ500:IAQ504"/>
    <mergeCell ref="IAR500:IAR504"/>
    <mergeCell ref="IAS500:IAS504"/>
    <mergeCell ref="IAT500:IAT504"/>
    <mergeCell ref="IAU500:IAU504"/>
    <mergeCell ref="IAV500:IAV504"/>
    <mergeCell ref="IAW500:IAW504"/>
    <mergeCell ref="IAF500:IAF504"/>
    <mergeCell ref="IAG500:IAG504"/>
    <mergeCell ref="IAH500:IAH504"/>
    <mergeCell ref="IAI500:IAI504"/>
    <mergeCell ref="IAJ500:IAJ504"/>
    <mergeCell ref="IAK500:IAK504"/>
    <mergeCell ref="IAL500:IAL504"/>
    <mergeCell ref="IAM500:IAM504"/>
    <mergeCell ref="IAN500:IAN504"/>
    <mergeCell ref="IBG500:IBG504"/>
    <mergeCell ref="IBH500:IBH504"/>
    <mergeCell ref="IBI500:IBI504"/>
    <mergeCell ref="IBJ500:IBJ504"/>
    <mergeCell ref="IBK500:IBK504"/>
    <mergeCell ref="IBL500:IBL504"/>
    <mergeCell ref="IBM500:IBM504"/>
    <mergeCell ref="IBN500:IBN504"/>
    <mergeCell ref="IBO500:IBO504"/>
    <mergeCell ref="IAX500:IAX504"/>
    <mergeCell ref="IAY500:IAY504"/>
    <mergeCell ref="IAZ500:IAZ504"/>
    <mergeCell ref="IBA500:IBA504"/>
    <mergeCell ref="IBB500:IBB504"/>
    <mergeCell ref="IBC500:IBC504"/>
    <mergeCell ref="IBD500:IBD504"/>
    <mergeCell ref="IBE500:IBE504"/>
    <mergeCell ref="IBF500:IBF504"/>
    <mergeCell ref="IBY500:IBY504"/>
    <mergeCell ref="IBZ500:IBZ504"/>
    <mergeCell ref="ICA500:ICA504"/>
    <mergeCell ref="ICB500:ICB504"/>
    <mergeCell ref="ICC500:ICC504"/>
    <mergeCell ref="ICD500:ICD504"/>
    <mergeCell ref="ICE500:ICE504"/>
    <mergeCell ref="ICF500:ICF504"/>
    <mergeCell ref="ICG500:ICG504"/>
    <mergeCell ref="IBP500:IBP504"/>
    <mergeCell ref="IBQ500:IBQ504"/>
    <mergeCell ref="IBR500:IBR504"/>
    <mergeCell ref="IBS500:IBS504"/>
    <mergeCell ref="IBT500:IBT504"/>
    <mergeCell ref="IBU500:IBU504"/>
    <mergeCell ref="IBV500:IBV504"/>
    <mergeCell ref="IBW500:IBW504"/>
    <mergeCell ref="IBX500:IBX504"/>
    <mergeCell ref="ICQ500:ICQ504"/>
    <mergeCell ref="ICR500:ICR504"/>
    <mergeCell ref="ICS500:ICS504"/>
    <mergeCell ref="ICT500:ICT504"/>
    <mergeCell ref="ICU500:ICU504"/>
    <mergeCell ref="ICV500:ICV504"/>
    <mergeCell ref="ICW500:ICW504"/>
    <mergeCell ref="ICX500:ICX504"/>
    <mergeCell ref="ICY500:ICY504"/>
    <mergeCell ref="ICH500:ICH504"/>
    <mergeCell ref="ICI500:ICI504"/>
    <mergeCell ref="ICJ500:ICJ504"/>
    <mergeCell ref="ICK500:ICK504"/>
    <mergeCell ref="ICL500:ICL504"/>
    <mergeCell ref="ICM500:ICM504"/>
    <mergeCell ref="ICN500:ICN504"/>
    <mergeCell ref="ICO500:ICO504"/>
    <mergeCell ref="ICP500:ICP504"/>
    <mergeCell ref="IDI500:IDI504"/>
    <mergeCell ref="IDJ500:IDJ504"/>
    <mergeCell ref="IDK500:IDK504"/>
    <mergeCell ref="IDL500:IDL504"/>
    <mergeCell ref="IDM500:IDM504"/>
    <mergeCell ref="IDN500:IDN504"/>
    <mergeCell ref="IDO500:IDO504"/>
    <mergeCell ref="IDP500:IDP504"/>
    <mergeCell ref="IDQ500:IDQ504"/>
    <mergeCell ref="ICZ500:ICZ504"/>
    <mergeCell ref="IDA500:IDA504"/>
    <mergeCell ref="IDB500:IDB504"/>
    <mergeCell ref="IDC500:IDC504"/>
    <mergeCell ref="IDD500:IDD504"/>
    <mergeCell ref="IDE500:IDE504"/>
    <mergeCell ref="IDF500:IDF504"/>
    <mergeCell ref="IDG500:IDG504"/>
    <mergeCell ref="IDH500:IDH504"/>
    <mergeCell ref="IEA500:IEA504"/>
    <mergeCell ref="IEB500:IEB504"/>
    <mergeCell ref="IEC500:IEC504"/>
    <mergeCell ref="IED500:IED504"/>
    <mergeCell ref="IEE500:IEE504"/>
    <mergeCell ref="IEF500:IEF504"/>
    <mergeCell ref="IEG500:IEG504"/>
    <mergeCell ref="IEH500:IEH504"/>
    <mergeCell ref="IEI500:IEI504"/>
    <mergeCell ref="IDR500:IDR504"/>
    <mergeCell ref="IDS500:IDS504"/>
    <mergeCell ref="IDT500:IDT504"/>
    <mergeCell ref="IDU500:IDU504"/>
    <mergeCell ref="IDV500:IDV504"/>
    <mergeCell ref="IDW500:IDW504"/>
    <mergeCell ref="IDX500:IDX504"/>
    <mergeCell ref="IDY500:IDY504"/>
    <mergeCell ref="IDZ500:IDZ504"/>
    <mergeCell ref="IES500:IES504"/>
    <mergeCell ref="IET500:IET504"/>
    <mergeCell ref="IEU500:IEU504"/>
    <mergeCell ref="IEV500:IEV504"/>
    <mergeCell ref="IEW500:IEW504"/>
    <mergeCell ref="IEX500:IEX504"/>
    <mergeCell ref="IEY500:IEY504"/>
    <mergeCell ref="IEZ500:IEZ504"/>
    <mergeCell ref="IFA500:IFA504"/>
    <mergeCell ref="IEJ500:IEJ504"/>
    <mergeCell ref="IEK500:IEK504"/>
    <mergeCell ref="IEL500:IEL504"/>
    <mergeCell ref="IEM500:IEM504"/>
    <mergeCell ref="IEN500:IEN504"/>
    <mergeCell ref="IEO500:IEO504"/>
    <mergeCell ref="IEP500:IEP504"/>
    <mergeCell ref="IEQ500:IEQ504"/>
    <mergeCell ref="IER500:IER504"/>
    <mergeCell ref="IFK500:IFK504"/>
    <mergeCell ref="IFL500:IFL504"/>
    <mergeCell ref="IFM500:IFM504"/>
    <mergeCell ref="IFN500:IFN504"/>
    <mergeCell ref="IFO500:IFO504"/>
    <mergeCell ref="IFP500:IFP504"/>
    <mergeCell ref="IFQ500:IFQ504"/>
    <mergeCell ref="IFR500:IFR504"/>
    <mergeCell ref="IFS500:IFS504"/>
    <mergeCell ref="IFB500:IFB504"/>
    <mergeCell ref="IFC500:IFC504"/>
    <mergeCell ref="IFD500:IFD504"/>
    <mergeCell ref="IFE500:IFE504"/>
    <mergeCell ref="IFF500:IFF504"/>
    <mergeCell ref="IFG500:IFG504"/>
    <mergeCell ref="IFH500:IFH504"/>
    <mergeCell ref="IFI500:IFI504"/>
    <mergeCell ref="IFJ500:IFJ504"/>
    <mergeCell ref="IGC500:IGC504"/>
    <mergeCell ref="IGD500:IGD504"/>
    <mergeCell ref="IGE500:IGE504"/>
    <mergeCell ref="IGF500:IGF504"/>
    <mergeCell ref="IGG500:IGG504"/>
    <mergeCell ref="IGH500:IGH504"/>
    <mergeCell ref="IGI500:IGI504"/>
    <mergeCell ref="IGJ500:IGJ504"/>
    <mergeCell ref="IGK500:IGK504"/>
    <mergeCell ref="IFT500:IFT504"/>
    <mergeCell ref="IFU500:IFU504"/>
    <mergeCell ref="IFV500:IFV504"/>
    <mergeCell ref="IFW500:IFW504"/>
    <mergeCell ref="IFX500:IFX504"/>
    <mergeCell ref="IFY500:IFY504"/>
    <mergeCell ref="IFZ500:IFZ504"/>
    <mergeCell ref="IGA500:IGA504"/>
    <mergeCell ref="IGB500:IGB504"/>
    <mergeCell ref="IGU500:IGU504"/>
    <mergeCell ref="IGV500:IGV504"/>
    <mergeCell ref="IGW500:IGW504"/>
    <mergeCell ref="IGX500:IGX504"/>
    <mergeCell ref="IGY500:IGY504"/>
    <mergeCell ref="IGZ500:IGZ504"/>
    <mergeCell ref="IHA500:IHA504"/>
    <mergeCell ref="IHB500:IHB504"/>
    <mergeCell ref="IHC500:IHC504"/>
    <mergeCell ref="IGL500:IGL504"/>
    <mergeCell ref="IGM500:IGM504"/>
    <mergeCell ref="IGN500:IGN504"/>
    <mergeCell ref="IGO500:IGO504"/>
    <mergeCell ref="IGP500:IGP504"/>
    <mergeCell ref="IGQ500:IGQ504"/>
    <mergeCell ref="IGR500:IGR504"/>
    <mergeCell ref="IGS500:IGS504"/>
    <mergeCell ref="IGT500:IGT504"/>
    <mergeCell ref="IHM500:IHM504"/>
    <mergeCell ref="IHN500:IHN504"/>
    <mergeCell ref="IHO500:IHO504"/>
    <mergeCell ref="IHP500:IHP504"/>
    <mergeCell ref="IHQ500:IHQ504"/>
    <mergeCell ref="IHR500:IHR504"/>
    <mergeCell ref="IHS500:IHS504"/>
    <mergeCell ref="IHT500:IHT504"/>
    <mergeCell ref="IHU500:IHU504"/>
    <mergeCell ref="IHD500:IHD504"/>
    <mergeCell ref="IHE500:IHE504"/>
    <mergeCell ref="IHF500:IHF504"/>
    <mergeCell ref="IHG500:IHG504"/>
    <mergeCell ref="IHH500:IHH504"/>
    <mergeCell ref="IHI500:IHI504"/>
    <mergeCell ref="IHJ500:IHJ504"/>
    <mergeCell ref="IHK500:IHK504"/>
    <mergeCell ref="IHL500:IHL504"/>
    <mergeCell ref="IIE500:IIE504"/>
    <mergeCell ref="IIF500:IIF504"/>
    <mergeCell ref="IIG500:IIG504"/>
    <mergeCell ref="IIH500:IIH504"/>
    <mergeCell ref="III500:III504"/>
    <mergeCell ref="IIJ500:IIJ504"/>
    <mergeCell ref="IIK500:IIK504"/>
    <mergeCell ref="IIL500:IIL504"/>
    <mergeCell ref="IIM500:IIM504"/>
    <mergeCell ref="IHV500:IHV504"/>
    <mergeCell ref="IHW500:IHW504"/>
    <mergeCell ref="IHX500:IHX504"/>
    <mergeCell ref="IHY500:IHY504"/>
    <mergeCell ref="IHZ500:IHZ504"/>
    <mergeCell ref="IIA500:IIA504"/>
    <mergeCell ref="IIB500:IIB504"/>
    <mergeCell ref="IIC500:IIC504"/>
    <mergeCell ref="IID500:IID504"/>
    <mergeCell ref="IIW500:IIW504"/>
    <mergeCell ref="IIX500:IIX504"/>
    <mergeCell ref="IIY500:IIY504"/>
    <mergeCell ref="IIZ500:IIZ504"/>
    <mergeCell ref="IJA500:IJA504"/>
    <mergeCell ref="IJB500:IJB504"/>
    <mergeCell ref="IJC500:IJC504"/>
    <mergeCell ref="IJD500:IJD504"/>
    <mergeCell ref="IJE500:IJE504"/>
    <mergeCell ref="IIN500:IIN504"/>
    <mergeCell ref="IIO500:IIO504"/>
    <mergeCell ref="IIP500:IIP504"/>
    <mergeCell ref="IIQ500:IIQ504"/>
    <mergeCell ref="IIR500:IIR504"/>
    <mergeCell ref="IIS500:IIS504"/>
    <mergeCell ref="IIT500:IIT504"/>
    <mergeCell ref="IIU500:IIU504"/>
    <mergeCell ref="IIV500:IIV504"/>
    <mergeCell ref="IJO500:IJO504"/>
    <mergeCell ref="IJP500:IJP504"/>
    <mergeCell ref="IJQ500:IJQ504"/>
    <mergeCell ref="IJR500:IJR504"/>
    <mergeCell ref="IJS500:IJS504"/>
    <mergeCell ref="IJT500:IJT504"/>
    <mergeCell ref="IJU500:IJU504"/>
    <mergeCell ref="IJV500:IJV504"/>
    <mergeCell ref="IJW500:IJW504"/>
    <mergeCell ref="IJF500:IJF504"/>
    <mergeCell ref="IJG500:IJG504"/>
    <mergeCell ref="IJH500:IJH504"/>
    <mergeCell ref="IJI500:IJI504"/>
    <mergeCell ref="IJJ500:IJJ504"/>
    <mergeCell ref="IJK500:IJK504"/>
    <mergeCell ref="IJL500:IJL504"/>
    <mergeCell ref="IJM500:IJM504"/>
    <mergeCell ref="IJN500:IJN504"/>
    <mergeCell ref="IKG500:IKG504"/>
    <mergeCell ref="IKH500:IKH504"/>
    <mergeCell ref="IKI500:IKI504"/>
    <mergeCell ref="IKJ500:IKJ504"/>
    <mergeCell ref="IKK500:IKK504"/>
    <mergeCell ref="IKL500:IKL504"/>
    <mergeCell ref="IKM500:IKM504"/>
    <mergeCell ref="IKN500:IKN504"/>
    <mergeCell ref="IKO500:IKO504"/>
    <mergeCell ref="IJX500:IJX504"/>
    <mergeCell ref="IJY500:IJY504"/>
    <mergeCell ref="IJZ500:IJZ504"/>
    <mergeCell ref="IKA500:IKA504"/>
    <mergeCell ref="IKB500:IKB504"/>
    <mergeCell ref="IKC500:IKC504"/>
    <mergeCell ref="IKD500:IKD504"/>
    <mergeCell ref="IKE500:IKE504"/>
    <mergeCell ref="IKF500:IKF504"/>
    <mergeCell ref="IKY500:IKY504"/>
    <mergeCell ref="IKZ500:IKZ504"/>
    <mergeCell ref="ILA500:ILA504"/>
    <mergeCell ref="ILB500:ILB504"/>
    <mergeCell ref="ILC500:ILC504"/>
    <mergeCell ref="ILD500:ILD504"/>
    <mergeCell ref="ILE500:ILE504"/>
    <mergeCell ref="ILF500:ILF504"/>
    <mergeCell ref="ILG500:ILG504"/>
    <mergeCell ref="IKP500:IKP504"/>
    <mergeCell ref="IKQ500:IKQ504"/>
    <mergeCell ref="IKR500:IKR504"/>
    <mergeCell ref="IKS500:IKS504"/>
    <mergeCell ref="IKT500:IKT504"/>
    <mergeCell ref="IKU500:IKU504"/>
    <mergeCell ref="IKV500:IKV504"/>
    <mergeCell ref="IKW500:IKW504"/>
    <mergeCell ref="IKX500:IKX504"/>
    <mergeCell ref="ILQ500:ILQ504"/>
    <mergeCell ref="ILR500:ILR504"/>
    <mergeCell ref="ILS500:ILS504"/>
    <mergeCell ref="ILT500:ILT504"/>
    <mergeCell ref="ILU500:ILU504"/>
    <mergeCell ref="ILV500:ILV504"/>
    <mergeCell ref="ILW500:ILW504"/>
    <mergeCell ref="ILX500:ILX504"/>
    <mergeCell ref="ILY500:ILY504"/>
    <mergeCell ref="ILH500:ILH504"/>
    <mergeCell ref="ILI500:ILI504"/>
    <mergeCell ref="ILJ500:ILJ504"/>
    <mergeCell ref="ILK500:ILK504"/>
    <mergeCell ref="ILL500:ILL504"/>
    <mergeCell ref="ILM500:ILM504"/>
    <mergeCell ref="ILN500:ILN504"/>
    <mergeCell ref="ILO500:ILO504"/>
    <mergeCell ref="ILP500:ILP504"/>
    <mergeCell ref="IMI500:IMI504"/>
    <mergeCell ref="IMJ500:IMJ504"/>
    <mergeCell ref="IMK500:IMK504"/>
    <mergeCell ref="IML500:IML504"/>
    <mergeCell ref="IMM500:IMM504"/>
    <mergeCell ref="IMN500:IMN504"/>
    <mergeCell ref="IMO500:IMO504"/>
    <mergeCell ref="IMP500:IMP504"/>
    <mergeCell ref="IMQ500:IMQ504"/>
    <mergeCell ref="ILZ500:ILZ504"/>
    <mergeCell ref="IMA500:IMA504"/>
    <mergeCell ref="IMB500:IMB504"/>
    <mergeCell ref="IMC500:IMC504"/>
    <mergeCell ref="IMD500:IMD504"/>
    <mergeCell ref="IME500:IME504"/>
    <mergeCell ref="IMF500:IMF504"/>
    <mergeCell ref="IMG500:IMG504"/>
    <mergeCell ref="IMH500:IMH504"/>
    <mergeCell ref="INA500:INA504"/>
    <mergeCell ref="INB500:INB504"/>
    <mergeCell ref="INC500:INC504"/>
    <mergeCell ref="IND500:IND504"/>
    <mergeCell ref="INE500:INE504"/>
    <mergeCell ref="INF500:INF504"/>
    <mergeCell ref="ING500:ING504"/>
    <mergeCell ref="INH500:INH504"/>
    <mergeCell ref="INI500:INI504"/>
    <mergeCell ref="IMR500:IMR504"/>
    <mergeCell ref="IMS500:IMS504"/>
    <mergeCell ref="IMT500:IMT504"/>
    <mergeCell ref="IMU500:IMU504"/>
    <mergeCell ref="IMV500:IMV504"/>
    <mergeCell ref="IMW500:IMW504"/>
    <mergeCell ref="IMX500:IMX504"/>
    <mergeCell ref="IMY500:IMY504"/>
    <mergeCell ref="IMZ500:IMZ504"/>
    <mergeCell ref="INS500:INS504"/>
    <mergeCell ref="INT500:INT504"/>
    <mergeCell ref="INU500:INU504"/>
    <mergeCell ref="INV500:INV504"/>
    <mergeCell ref="INW500:INW504"/>
    <mergeCell ref="INX500:INX504"/>
    <mergeCell ref="INY500:INY504"/>
    <mergeCell ref="INZ500:INZ504"/>
    <mergeCell ref="IOA500:IOA504"/>
    <mergeCell ref="INJ500:INJ504"/>
    <mergeCell ref="INK500:INK504"/>
    <mergeCell ref="INL500:INL504"/>
    <mergeCell ref="INM500:INM504"/>
    <mergeCell ref="INN500:INN504"/>
    <mergeCell ref="INO500:INO504"/>
    <mergeCell ref="INP500:INP504"/>
    <mergeCell ref="INQ500:INQ504"/>
    <mergeCell ref="INR500:INR504"/>
    <mergeCell ref="IOK500:IOK504"/>
    <mergeCell ref="IOL500:IOL504"/>
    <mergeCell ref="IOM500:IOM504"/>
    <mergeCell ref="ION500:ION504"/>
    <mergeCell ref="IOO500:IOO504"/>
    <mergeCell ref="IOP500:IOP504"/>
    <mergeCell ref="IOQ500:IOQ504"/>
    <mergeCell ref="IOR500:IOR504"/>
    <mergeCell ref="IOS500:IOS504"/>
    <mergeCell ref="IOB500:IOB504"/>
    <mergeCell ref="IOC500:IOC504"/>
    <mergeCell ref="IOD500:IOD504"/>
    <mergeCell ref="IOE500:IOE504"/>
    <mergeCell ref="IOF500:IOF504"/>
    <mergeCell ref="IOG500:IOG504"/>
    <mergeCell ref="IOH500:IOH504"/>
    <mergeCell ref="IOI500:IOI504"/>
    <mergeCell ref="IOJ500:IOJ504"/>
    <mergeCell ref="IPC500:IPC504"/>
    <mergeCell ref="IPD500:IPD504"/>
    <mergeCell ref="IPE500:IPE504"/>
    <mergeCell ref="IPF500:IPF504"/>
    <mergeCell ref="IPG500:IPG504"/>
    <mergeCell ref="IPH500:IPH504"/>
    <mergeCell ref="IPI500:IPI504"/>
    <mergeCell ref="IPJ500:IPJ504"/>
    <mergeCell ref="IPK500:IPK504"/>
    <mergeCell ref="IOT500:IOT504"/>
    <mergeCell ref="IOU500:IOU504"/>
    <mergeCell ref="IOV500:IOV504"/>
    <mergeCell ref="IOW500:IOW504"/>
    <mergeCell ref="IOX500:IOX504"/>
    <mergeCell ref="IOY500:IOY504"/>
    <mergeCell ref="IOZ500:IOZ504"/>
    <mergeCell ref="IPA500:IPA504"/>
    <mergeCell ref="IPB500:IPB504"/>
    <mergeCell ref="IPU500:IPU504"/>
    <mergeCell ref="IPV500:IPV504"/>
    <mergeCell ref="IPW500:IPW504"/>
    <mergeCell ref="IPX500:IPX504"/>
    <mergeCell ref="IPY500:IPY504"/>
    <mergeCell ref="IPZ500:IPZ504"/>
    <mergeCell ref="IQA500:IQA504"/>
    <mergeCell ref="IQB500:IQB504"/>
    <mergeCell ref="IQC500:IQC504"/>
    <mergeCell ref="IPL500:IPL504"/>
    <mergeCell ref="IPM500:IPM504"/>
    <mergeCell ref="IPN500:IPN504"/>
    <mergeCell ref="IPO500:IPO504"/>
    <mergeCell ref="IPP500:IPP504"/>
    <mergeCell ref="IPQ500:IPQ504"/>
    <mergeCell ref="IPR500:IPR504"/>
    <mergeCell ref="IPS500:IPS504"/>
    <mergeCell ref="IPT500:IPT504"/>
    <mergeCell ref="IQM500:IQM504"/>
    <mergeCell ref="IQN500:IQN504"/>
    <mergeCell ref="IQO500:IQO504"/>
    <mergeCell ref="IQP500:IQP504"/>
    <mergeCell ref="IQQ500:IQQ504"/>
    <mergeCell ref="IQR500:IQR504"/>
    <mergeCell ref="IQS500:IQS504"/>
    <mergeCell ref="IQT500:IQT504"/>
    <mergeCell ref="IQU500:IQU504"/>
    <mergeCell ref="IQD500:IQD504"/>
    <mergeCell ref="IQE500:IQE504"/>
    <mergeCell ref="IQF500:IQF504"/>
    <mergeCell ref="IQG500:IQG504"/>
    <mergeCell ref="IQH500:IQH504"/>
    <mergeCell ref="IQI500:IQI504"/>
    <mergeCell ref="IQJ500:IQJ504"/>
    <mergeCell ref="IQK500:IQK504"/>
    <mergeCell ref="IQL500:IQL504"/>
    <mergeCell ref="IRE500:IRE504"/>
    <mergeCell ref="IRF500:IRF504"/>
    <mergeCell ref="IRG500:IRG504"/>
    <mergeCell ref="IRH500:IRH504"/>
    <mergeCell ref="IRI500:IRI504"/>
    <mergeCell ref="IRJ500:IRJ504"/>
    <mergeCell ref="IRK500:IRK504"/>
    <mergeCell ref="IRL500:IRL504"/>
    <mergeCell ref="IRM500:IRM504"/>
    <mergeCell ref="IQV500:IQV504"/>
    <mergeCell ref="IQW500:IQW504"/>
    <mergeCell ref="IQX500:IQX504"/>
    <mergeCell ref="IQY500:IQY504"/>
    <mergeCell ref="IQZ500:IQZ504"/>
    <mergeCell ref="IRA500:IRA504"/>
    <mergeCell ref="IRB500:IRB504"/>
    <mergeCell ref="IRC500:IRC504"/>
    <mergeCell ref="IRD500:IRD504"/>
    <mergeCell ref="IRW500:IRW504"/>
    <mergeCell ref="IRX500:IRX504"/>
    <mergeCell ref="IRY500:IRY504"/>
    <mergeCell ref="IRZ500:IRZ504"/>
    <mergeCell ref="ISA500:ISA504"/>
    <mergeCell ref="ISB500:ISB504"/>
    <mergeCell ref="ISC500:ISC504"/>
    <mergeCell ref="ISD500:ISD504"/>
    <mergeCell ref="ISE500:ISE504"/>
    <mergeCell ref="IRN500:IRN504"/>
    <mergeCell ref="IRO500:IRO504"/>
    <mergeCell ref="IRP500:IRP504"/>
    <mergeCell ref="IRQ500:IRQ504"/>
    <mergeCell ref="IRR500:IRR504"/>
    <mergeCell ref="IRS500:IRS504"/>
    <mergeCell ref="IRT500:IRT504"/>
    <mergeCell ref="IRU500:IRU504"/>
    <mergeCell ref="IRV500:IRV504"/>
    <mergeCell ref="ISO500:ISO504"/>
    <mergeCell ref="ISP500:ISP504"/>
    <mergeCell ref="ISQ500:ISQ504"/>
    <mergeCell ref="ISR500:ISR504"/>
    <mergeCell ref="ISS500:ISS504"/>
    <mergeCell ref="IST500:IST504"/>
    <mergeCell ref="ISU500:ISU504"/>
    <mergeCell ref="ISV500:ISV504"/>
    <mergeCell ref="ISW500:ISW504"/>
    <mergeCell ref="ISF500:ISF504"/>
    <mergeCell ref="ISG500:ISG504"/>
    <mergeCell ref="ISH500:ISH504"/>
    <mergeCell ref="ISI500:ISI504"/>
    <mergeCell ref="ISJ500:ISJ504"/>
    <mergeCell ref="ISK500:ISK504"/>
    <mergeCell ref="ISL500:ISL504"/>
    <mergeCell ref="ISM500:ISM504"/>
    <mergeCell ref="ISN500:ISN504"/>
    <mergeCell ref="ITG500:ITG504"/>
    <mergeCell ref="ITH500:ITH504"/>
    <mergeCell ref="ITI500:ITI504"/>
    <mergeCell ref="ITJ500:ITJ504"/>
    <mergeCell ref="ITK500:ITK504"/>
    <mergeCell ref="ITL500:ITL504"/>
    <mergeCell ref="ITM500:ITM504"/>
    <mergeCell ref="ITN500:ITN504"/>
    <mergeCell ref="ITO500:ITO504"/>
    <mergeCell ref="ISX500:ISX504"/>
    <mergeCell ref="ISY500:ISY504"/>
    <mergeCell ref="ISZ500:ISZ504"/>
    <mergeCell ref="ITA500:ITA504"/>
    <mergeCell ref="ITB500:ITB504"/>
    <mergeCell ref="ITC500:ITC504"/>
    <mergeCell ref="ITD500:ITD504"/>
    <mergeCell ref="ITE500:ITE504"/>
    <mergeCell ref="ITF500:ITF504"/>
    <mergeCell ref="ITY500:ITY504"/>
    <mergeCell ref="ITZ500:ITZ504"/>
    <mergeCell ref="IUA500:IUA504"/>
    <mergeCell ref="IUB500:IUB504"/>
    <mergeCell ref="IUC500:IUC504"/>
    <mergeCell ref="IUD500:IUD504"/>
    <mergeCell ref="IUE500:IUE504"/>
    <mergeCell ref="IUF500:IUF504"/>
    <mergeCell ref="IUG500:IUG504"/>
    <mergeCell ref="ITP500:ITP504"/>
    <mergeCell ref="ITQ500:ITQ504"/>
    <mergeCell ref="ITR500:ITR504"/>
    <mergeCell ref="ITS500:ITS504"/>
    <mergeCell ref="ITT500:ITT504"/>
    <mergeCell ref="ITU500:ITU504"/>
    <mergeCell ref="ITV500:ITV504"/>
    <mergeCell ref="ITW500:ITW504"/>
    <mergeCell ref="ITX500:ITX504"/>
    <mergeCell ref="IUQ500:IUQ504"/>
    <mergeCell ref="IUR500:IUR504"/>
    <mergeCell ref="IUS500:IUS504"/>
    <mergeCell ref="IUT500:IUT504"/>
    <mergeCell ref="IUU500:IUU504"/>
    <mergeCell ref="IUV500:IUV504"/>
    <mergeCell ref="IUW500:IUW504"/>
    <mergeCell ref="IUX500:IUX504"/>
    <mergeCell ref="IUY500:IUY504"/>
    <mergeCell ref="IUH500:IUH504"/>
    <mergeCell ref="IUI500:IUI504"/>
    <mergeCell ref="IUJ500:IUJ504"/>
    <mergeCell ref="IUK500:IUK504"/>
    <mergeCell ref="IUL500:IUL504"/>
    <mergeCell ref="IUM500:IUM504"/>
    <mergeCell ref="IUN500:IUN504"/>
    <mergeCell ref="IUO500:IUO504"/>
    <mergeCell ref="IUP500:IUP504"/>
    <mergeCell ref="IVI500:IVI504"/>
    <mergeCell ref="IVJ500:IVJ504"/>
    <mergeCell ref="IVK500:IVK504"/>
    <mergeCell ref="IVL500:IVL504"/>
    <mergeCell ref="IVM500:IVM504"/>
    <mergeCell ref="IVN500:IVN504"/>
    <mergeCell ref="IVO500:IVO504"/>
    <mergeCell ref="IVP500:IVP504"/>
    <mergeCell ref="IVQ500:IVQ504"/>
    <mergeCell ref="IUZ500:IUZ504"/>
    <mergeCell ref="IVA500:IVA504"/>
    <mergeCell ref="IVB500:IVB504"/>
    <mergeCell ref="IVC500:IVC504"/>
    <mergeCell ref="IVD500:IVD504"/>
    <mergeCell ref="IVE500:IVE504"/>
    <mergeCell ref="IVF500:IVF504"/>
    <mergeCell ref="IVG500:IVG504"/>
    <mergeCell ref="IVH500:IVH504"/>
    <mergeCell ref="IWA500:IWA504"/>
    <mergeCell ref="IWB500:IWB504"/>
    <mergeCell ref="IWC500:IWC504"/>
    <mergeCell ref="IWD500:IWD504"/>
    <mergeCell ref="IWE500:IWE504"/>
    <mergeCell ref="IWF500:IWF504"/>
    <mergeCell ref="IWG500:IWG504"/>
    <mergeCell ref="IWH500:IWH504"/>
    <mergeCell ref="IWI500:IWI504"/>
    <mergeCell ref="IVR500:IVR504"/>
    <mergeCell ref="IVS500:IVS504"/>
    <mergeCell ref="IVT500:IVT504"/>
    <mergeCell ref="IVU500:IVU504"/>
    <mergeCell ref="IVV500:IVV504"/>
    <mergeCell ref="IVW500:IVW504"/>
    <mergeCell ref="IVX500:IVX504"/>
    <mergeCell ref="IVY500:IVY504"/>
    <mergeCell ref="IVZ500:IVZ504"/>
    <mergeCell ref="IWS500:IWS504"/>
    <mergeCell ref="IWT500:IWT504"/>
    <mergeCell ref="IWU500:IWU504"/>
    <mergeCell ref="IWV500:IWV504"/>
    <mergeCell ref="IWW500:IWW504"/>
    <mergeCell ref="IWX500:IWX504"/>
    <mergeCell ref="IWY500:IWY504"/>
    <mergeCell ref="IWZ500:IWZ504"/>
    <mergeCell ref="IXA500:IXA504"/>
    <mergeCell ref="IWJ500:IWJ504"/>
    <mergeCell ref="IWK500:IWK504"/>
    <mergeCell ref="IWL500:IWL504"/>
    <mergeCell ref="IWM500:IWM504"/>
    <mergeCell ref="IWN500:IWN504"/>
    <mergeCell ref="IWO500:IWO504"/>
    <mergeCell ref="IWP500:IWP504"/>
    <mergeCell ref="IWQ500:IWQ504"/>
    <mergeCell ref="IWR500:IWR504"/>
    <mergeCell ref="IXK500:IXK504"/>
    <mergeCell ref="IXL500:IXL504"/>
    <mergeCell ref="IXM500:IXM504"/>
    <mergeCell ref="IXN500:IXN504"/>
    <mergeCell ref="IXO500:IXO504"/>
    <mergeCell ref="IXP500:IXP504"/>
    <mergeCell ref="IXQ500:IXQ504"/>
    <mergeCell ref="IXR500:IXR504"/>
    <mergeCell ref="IXS500:IXS504"/>
    <mergeCell ref="IXB500:IXB504"/>
    <mergeCell ref="IXC500:IXC504"/>
    <mergeCell ref="IXD500:IXD504"/>
    <mergeCell ref="IXE500:IXE504"/>
    <mergeCell ref="IXF500:IXF504"/>
    <mergeCell ref="IXG500:IXG504"/>
    <mergeCell ref="IXH500:IXH504"/>
    <mergeCell ref="IXI500:IXI504"/>
    <mergeCell ref="IXJ500:IXJ504"/>
    <mergeCell ref="IYC500:IYC504"/>
    <mergeCell ref="IYD500:IYD504"/>
    <mergeCell ref="IYE500:IYE504"/>
    <mergeCell ref="IYF500:IYF504"/>
    <mergeCell ref="IYG500:IYG504"/>
    <mergeCell ref="IYH500:IYH504"/>
    <mergeCell ref="IYI500:IYI504"/>
    <mergeCell ref="IYJ500:IYJ504"/>
    <mergeCell ref="IYK500:IYK504"/>
    <mergeCell ref="IXT500:IXT504"/>
    <mergeCell ref="IXU500:IXU504"/>
    <mergeCell ref="IXV500:IXV504"/>
    <mergeCell ref="IXW500:IXW504"/>
    <mergeCell ref="IXX500:IXX504"/>
    <mergeCell ref="IXY500:IXY504"/>
    <mergeCell ref="IXZ500:IXZ504"/>
    <mergeCell ref="IYA500:IYA504"/>
    <mergeCell ref="IYB500:IYB504"/>
    <mergeCell ref="IYU500:IYU504"/>
    <mergeCell ref="IYV500:IYV504"/>
    <mergeCell ref="IYW500:IYW504"/>
    <mergeCell ref="IYX500:IYX504"/>
    <mergeCell ref="IYY500:IYY504"/>
    <mergeCell ref="IYZ500:IYZ504"/>
    <mergeCell ref="IZA500:IZA504"/>
    <mergeCell ref="IZB500:IZB504"/>
    <mergeCell ref="IZC500:IZC504"/>
    <mergeCell ref="IYL500:IYL504"/>
    <mergeCell ref="IYM500:IYM504"/>
    <mergeCell ref="IYN500:IYN504"/>
    <mergeCell ref="IYO500:IYO504"/>
    <mergeCell ref="IYP500:IYP504"/>
    <mergeCell ref="IYQ500:IYQ504"/>
    <mergeCell ref="IYR500:IYR504"/>
    <mergeCell ref="IYS500:IYS504"/>
    <mergeCell ref="IYT500:IYT504"/>
    <mergeCell ref="IZM500:IZM504"/>
    <mergeCell ref="IZN500:IZN504"/>
    <mergeCell ref="IZO500:IZO504"/>
    <mergeCell ref="IZP500:IZP504"/>
    <mergeCell ref="IZQ500:IZQ504"/>
    <mergeCell ref="IZR500:IZR504"/>
    <mergeCell ref="IZS500:IZS504"/>
    <mergeCell ref="IZT500:IZT504"/>
    <mergeCell ref="IZU500:IZU504"/>
    <mergeCell ref="IZD500:IZD504"/>
    <mergeCell ref="IZE500:IZE504"/>
    <mergeCell ref="IZF500:IZF504"/>
    <mergeCell ref="IZG500:IZG504"/>
    <mergeCell ref="IZH500:IZH504"/>
    <mergeCell ref="IZI500:IZI504"/>
    <mergeCell ref="IZJ500:IZJ504"/>
    <mergeCell ref="IZK500:IZK504"/>
    <mergeCell ref="IZL500:IZL504"/>
    <mergeCell ref="JAE500:JAE504"/>
    <mergeCell ref="JAF500:JAF504"/>
    <mergeCell ref="JAG500:JAG504"/>
    <mergeCell ref="JAH500:JAH504"/>
    <mergeCell ref="JAI500:JAI504"/>
    <mergeCell ref="JAJ500:JAJ504"/>
    <mergeCell ref="JAK500:JAK504"/>
    <mergeCell ref="JAL500:JAL504"/>
    <mergeCell ref="JAM500:JAM504"/>
    <mergeCell ref="IZV500:IZV504"/>
    <mergeCell ref="IZW500:IZW504"/>
    <mergeCell ref="IZX500:IZX504"/>
    <mergeCell ref="IZY500:IZY504"/>
    <mergeCell ref="IZZ500:IZZ504"/>
    <mergeCell ref="JAA500:JAA504"/>
    <mergeCell ref="JAB500:JAB504"/>
    <mergeCell ref="JAC500:JAC504"/>
    <mergeCell ref="JAD500:JAD504"/>
    <mergeCell ref="JAW500:JAW504"/>
    <mergeCell ref="JAX500:JAX504"/>
    <mergeCell ref="JAY500:JAY504"/>
    <mergeCell ref="JAZ500:JAZ504"/>
    <mergeCell ref="JBA500:JBA504"/>
    <mergeCell ref="JBB500:JBB504"/>
    <mergeCell ref="JBC500:JBC504"/>
    <mergeCell ref="JBD500:JBD504"/>
    <mergeCell ref="JBE500:JBE504"/>
    <mergeCell ref="JAN500:JAN504"/>
    <mergeCell ref="JAO500:JAO504"/>
    <mergeCell ref="JAP500:JAP504"/>
    <mergeCell ref="JAQ500:JAQ504"/>
    <mergeCell ref="JAR500:JAR504"/>
    <mergeCell ref="JAS500:JAS504"/>
    <mergeCell ref="JAT500:JAT504"/>
    <mergeCell ref="JAU500:JAU504"/>
    <mergeCell ref="JAV500:JAV504"/>
    <mergeCell ref="JBO500:JBO504"/>
    <mergeCell ref="JBP500:JBP504"/>
    <mergeCell ref="JBQ500:JBQ504"/>
    <mergeCell ref="JBR500:JBR504"/>
    <mergeCell ref="JBS500:JBS504"/>
    <mergeCell ref="JBT500:JBT504"/>
    <mergeCell ref="JBU500:JBU504"/>
    <mergeCell ref="JBV500:JBV504"/>
    <mergeCell ref="JBW500:JBW504"/>
    <mergeCell ref="JBF500:JBF504"/>
    <mergeCell ref="JBG500:JBG504"/>
    <mergeCell ref="JBH500:JBH504"/>
    <mergeCell ref="JBI500:JBI504"/>
    <mergeCell ref="JBJ500:JBJ504"/>
    <mergeCell ref="JBK500:JBK504"/>
    <mergeCell ref="JBL500:JBL504"/>
    <mergeCell ref="JBM500:JBM504"/>
    <mergeCell ref="JBN500:JBN504"/>
    <mergeCell ref="JCG500:JCG504"/>
    <mergeCell ref="JCH500:JCH504"/>
    <mergeCell ref="JCI500:JCI504"/>
    <mergeCell ref="JCJ500:JCJ504"/>
    <mergeCell ref="JCK500:JCK504"/>
    <mergeCell ref="JCL500:JCL504"/>
    <mergeCell ref="JCM500:JCM504"/>
    <mergeCell ref="JCN500:JCN504"/>
    <mergeCell ref="JCO500:JCO504"/>
    <mergeCell ref="JBX500:JBX504"/>
    <mergeCell ref="JBY500:JBY504"/>
    <mergeCell ref="JBZ500:JBZ504"/>
    <mergeCell ref="JCA500:JCA504"/>
    <mergeCell ref="JCB500:JCB504"/>
    <mergeCell ref="JCC500:JCC504"/>
    <mergeCell ref="JCD500:JCD504"/>
    <mergeCell ref="JCE500:JCE504"/>
    <mergeCell ref="JCF500:JCF504"/>
    <mergeCell ref="JCY500:JCY504"/>
    <mergeCell ref="JCZ500:JCZ504"/>
    <mergeCell ref="JDA500:JDA504"/>
    <mergeCell ref="JDB500:JDB504"/>
    <mergeCell ref="JDC500:JDC504"/>
    <mergeCell ref="JDD500:JDD504"/>
    <mergeCell ref="JDE500:JDE504"/>
    <mergeCell ref="JDF500:JDF504"/>
    <mergeCell ref="JDG500:JDG504"/>
    <mergeCell ref="JCP500:JCP504"/>
    <mergeCell ref="JCQ500:JCQ504"/>
    <mergeCell ref="JCR500:JCR504"/>
    <mergeCell ref="JCS500:JCS504"/>
    <mergeCell ref="JCT500:JCT504"/>
    <mergeCell ref="JCU500:JCU504"/>
    <mergeCell ref="JCV500:JCV504"/>
    <mergeCell ref="JCW500:JCW504"/>
    <mergeCell ref="JCX500:JCX504"/>
    <mergeCell ref="JDQ500:JDQ504"/>
    <mergeCell ref="JDR500:JDR504"/>
    <mergeCell ref="JDS500:JDS504"/>
    <mergeCell ref="JDT500:JDT504"/>
    <mergeCell ref="JDU500:JDU504"/>
    <mergeCell ref="JDV500:JDV504"/>
    <mergeCell ref="JDW500:JDW504"/>
    <mergeCell ref="JDX500:JDX504"/>
    <mergeCell ref="JDY500:JDY504"/>
    <mergeCell ref="JDH500:JDH504"/>
    <mergeCell ref="JDI500:JDI504"/>
    <mergeCell ref="JDJ500:JDJ504"/>
    <mergeCell ref="JDK500:JDK504"/>
    <mergeCell ref="JDL500:JDL504"/>
    <mergeCell ref="JDM500:JDM504"/>
    <mergeCell ref="JDN500:JDN504"/>
    <mergeCell ref="JDO500:JDO504"/>
    <mergeCell ref="JDP500:JDP504"/>
    <mergeCell ref="JEI500:JEI504"/>
    <mergeCell ref="JEJ500:JEJ504"/>
    <mergeCell ref="JEK500:JEK504"/>
    <mergeCell ref="JEL500:JEL504"/>
    <mergeCell ref="JEM500:JEM504"/>
    <mergeCell ref="JEN500:JEN504"/>
    <mergeCell ref="JEO500:JEO504"/>
    <mergeCell ref="JEP500:JEP504"/>
    <mergeCell ref="JEQ500:JEQ504"/>
    <mergeCell ref="JDZ500:JDZ504"/>
    <mergeCell ref="JEA500:JEA504"/>
    <mergeCell ref="JEB500:JEB504"/>
    <mergeCell ref="JEC500:JEC504"/>
    <mergeCell ref="JED500:JED504"/>
    <mergeCell ref="JEE500:JEE504"/>
    <mergeCell ref="JEF500:JEF504"/>
    <mergeCell ref="JEG500:JEG504"/>
    <mergeCell ref="JEH500:JEH504"/>
    <mergeCell ref="JFA500:JFA504"/>
    <mergeCell ref="JFB500:JFB504"/>
    <mergeCell ref="JFC500:JFC504"/>
    <mergeCell ref="JFD500:JFD504"/>
    <mergeCell ref="JFE500:JFE504"/>
    <mergeCell ref="JFF500:JFF504"/>
    <mergeCell ref="JFG500:JFG504"/>
    <mergeCell ref="JFH500:JFH504"/>
    <mergeCell ref="JFI500:JFI504"/>
    <mergeCell ref="JER500:JER504"/>
    <mergeCell ref="JES500:JES504"/>
    <mergeCell ref="JET500:JET504"/>
    <mergeCell ref="JEU500:JEU504"/>
    <mergeCell ref="JEV500:JEV504"/>
    <mergeCell ref="JEW500:JEW504"/>
    <mergeCell ref="JEX500:JEX504"/>
    <mergeCell ref="JEY500:JEY504"/>
    <mergeCell ref="JEZ500:JEZ504"/>
    <mergeCell ref="JFS500:JFS504"/>
    <mergeCell ref="JFT500:JFT504"/>
    <mergeCell ref="JFU500:JFU504"/>
    <mergeCell ref="JFV500:JFV504"/>
    <mergeCell ref="JFW500:JFW504"/>
    <mergeCell ref="JFX500:JFX504"/>
    <mergeCell ref="JFY500:JFY504"/>
    <mergeCell ref="JFZ500:JFZ504"/>
    <mergeCell ref="JGA500:JGA504"/>
    <mergeCell ref="JFJ500:JFJ504"/>
    <mergeCell ref="JFK500:JFK504"/>
    <mergeCell ref="JFL500:JFL504"/>
    <mergeCell ref="JFM500:JFM504"/>
    <mergeCell ref="JFN500:JFN504"/>
    <mergeCell ref="JFO500:JFO504"/>
    <mergeCell ref="JFP500:JFP504"/>
    <mergeCell ref="JFQ500:JFQ504"/>
    <mergeCell ref="JFR500:JFR504"/>
    <mergeCell ref="JGK500:JGK504"/>
    <mergeCell ref="JGL500:JGL504"/>
    <mergeCell ref="JGM500:JGM504"/>
    <mergeCell ref="JGN500:JGN504"/>
    <mergeCell ref="JGO500:JGO504"/>
    <mergeCell ref="JGP500:JGP504"/>
    <mergeCell ref="JGQ500:JGQ504"/>
    <mergeCell ref="JGR500:JGR504"/>
    <mergeCell ref="JGS500:JGS504"/>
    <mergeCell ref="JGB500:JGB504"/>
    <mergeCell ref="JGC500:JGC504"/>
    <mergeCell ref="JGD500:JGD504"/>
    <mergeCell ref="JGE500:JGE504"/>
    <mergeCell ref="JGF500:JGF504"/>
    <mergeCell ref="JGG500:JGG504"/>
    <mergeCell ref="JGH500:JGH504"/>
    <mergeCell ref="JGI500:JGI504"/>
    <mergeCell ref="JGJ500:JGJ504"/>
    <mergeCell ref="JHC500:JHC504"/>
    <mergeCell ref="JHD500:JHD504"/>
    <mergeCell ref="JHE500:JHE504"/>
    <mergeCell ref="JHF500:JHF504"/>
    <mergeCell ref="JHG500:JHG504"/>
    <mergeCell ref="JHH500:JHH504"/>
    <mergeCell ref="JHI500:JHI504"/>
    <mergeCell ref="JHJ500:JHJ504"/>
    <mergeCell ref="JHK500:JHK504"/>
    <mergeCell ref="JGT500:JGT504"/>
    <mergeCell ref="JGU500:JGU504"/>
    <mergeCell ref="JGV500:JGV504"/>
    <mergeCell ref="JGW500:JGW504"/>
    <mergeCell ref="JGX500:JGX504"/>
    <mergeCell ref="JGY500:JGY504"/>
    <mergeCell ref="JGZ500:JGZ504"/>
    <mergeCell ref="JHA500:JHA504"/>
    <mergeCell ref="JHB500:JHB504"/>
    <mergeCell ref="JHU500:JHU504"/>
    <mergeCell ref="JHV500:JHV504"/>
    <mergeCell ref="JHW500:JHW504"/>
    <mergeCell ref="JHX500:JHX504"/>
    <mergeCell ref="JHY500:JHY504"/>
    <mergeCell ref="JHZ500:JHZ504"/>
    <mergeCell ref="JIA500:JIA504"/>
    <mergeCell ref="JIB500:JIB504"/>
    <mergeCell ref="JIC500:JIC504"/>
    <mergeCell ref="JHL500:JHL504"/>
    <mergeCell ref="JHM500:JHM504"/>
    <mergeCell ref="JHN500:JHN504"/>
    <mergeCell ref="JHO500:JHO504"/>
    <mergeCell ref="JHP500:JHP504"/>
    <mergeCell ref="JHQ500:JHQ504"/>
    <mergeCell ref="JHR500:JHR504"/>
    <mergeCell ref="JHS500:JHS504"/>
    <mergeCell ref="JHT500:JHT504"/>
    <mergeCell ref="JIM500:JIM504"/>
    <mergeCell ref="JIN500:JIN504"/>
    <mergeCell ref="JIO500:JIO504"/>
    <mergeCell ref="JIP500:JIP504"/>
    <mergeCell ref="JIQ500:JIQ504"/>
    <mergeCell ref="JIR500:JIR504"/>
    <mergeCell ref="JIS500:JIS504"/>
    <mergeCell ref="JIT500:JIT504"/>
    <mergeCell ref="JIU500:JIU504"/>
    <mergeCell ref="JID500:JID504"/>
    <mergeCell ref="JIE500:JIE504"/>
    <mergeCell ref="JIF500:JIF504"/>
    <mergeCell ref="JIG500:JIG504"/>
    <mergeCell ref="JIH500:JIH504"/>
    <mergeCell ref="JII500:JII504"/>
    <mergeCell ref="JIJ500:JIJ504"/>
    <mergeCell ref="JIK500:JIK504"/>
    <mergeCell ref="JIL500:JIL504"/>
    <mergeCell ref="JJE500:JJE504"/>
    <mergeCell ref="JJF500:JJF504"/>
    <mergeCell ref="JJG500:JJG504"/>
    <mergeCell ref="JJH500:JJH504"/>
    <mergeCell ref="JJI500:JJI504"/>
    <mergeCell ref="JJJ500:JJJ504"/>
    <mergeCell ref="JJK500:JJK504"/>
    <mergeCell ref="JJL500:JJL504"/>
    <mergeCell ref="JJM500:JJM504"/>
    <mergeCell ref="JIV500:JIV504"/>
    <mergeCell ref="JIW500:JIW504"/>
    <mergeCell ref="JIX500:JIX504"/>
    <mergeCell ref="JIY500:JIY504"/>
    <mergeCell ref="JIZ500:JIZ504"/>
    <mergeCell ref="JJA500:JJA504"/>
    <mergeCell ref="JJB500:JJB504"/>
    <mergeCell ref="JJC500:JJC504"/>
    <mergeCell ref="JJD500:JJD504"/>
    <mergeCell ref="JJW500:JJW504"/>
    <mergeCell ref="JJX500:JJX504"/>
    <mergeCell ref="JJY500:JJY504"/>
    <mergeCell ref="JJZ500:JJZ504"/>
    <mergeCell ref="JKA500:JKA504"/>
    <mergeCell ref="JKB500:JKB504"/>
    <mergeCell ref="JKC500:JKC504"/>
    <mergeCell ref="JKD500:JKD504"/>
    <mergeCell ref="JKE500:JKE504"/>
    <mergeCell ref="JJN500:JJN504"/>
    <mergeCell ref="JJO500:JJO504"/>
    <mergeCell ref="JJP500:JJP504"/>
    <mergeCell ref="JJQ500:JJQ504"/>
    <mergeCell ref="JJR500:JJR504"/>
    <mergeCell ref="JJS500:JJS504"/>
    <mergeCell ref="JJT500:JJT504"/>
    <mergeCell ref="JJU500:JJU504"/>
    <mergeCell ref="JJV500:JJV504"/>
    <mergeCell ref="JKO500:JKO504"/>
    <mergeCell ref="JKP500:JKP504"/>
    <mergeCell ref="JKQ500:JKQ504"/>
    <mergeCell ref="JKR500:JKR504"/>
    <mergeCell ref="JKS500:JKS504"/>
    <mergeCell ref="JKT500:JKT504"/>
    <mergeCell ref="JKU500:JKU504"/>
    <mergeCell ref="JKV500:JKV504"/>
    <mergeCell ref="JKW500:JKW504"/>
    <mergeCell ref="JKF500:JKF504"/>
    <mergeCell ref="JKG500:JKG504"/>
    <mergeCell ref="JKH500:JKH504"/>
    <mergeCell ref="JKI500:JKI504"/>
    <mergeCell ref="JKJ500:JKJ504"/>
    <mergeCell ref="JKK500:JKK504"/>
    <mergeCell ref="JKL500:JKL504"/>
    <mergeCell ref="JKM500:JKM504"/>
    <mergeCell ref="JKN500:JKN504"/>
    <mergeCell ref="JLG500:JLG504"/>
    <mergeCell ref="JLH500:JLH504"/>
    <mergeCell ref="JLI500:JLI504"/>
    <mergeCell ref="JLJ500:JLJ504"/>
    <mergeCell ref="JLK500:JLK504"/>
    <mergeCell ref="JLL500:JLL504"/>
    <mergeCell ref="JLM500:JLM504"/>
    <mergeCell ref="JLN500:JLN504"/>
    <mergeCell ref="JLO500:JLO504"/>
    <mergeCell ref="JKX500:JKX504"/>
    <mergeCell ref="JKY500:JKY504"/>
    <mergeCell ref="JKZ500:JKZ504"/>
    <mergeCell ref="JLA500:JLA504"/>
    <mergeCell ref="JLB500:JLB504"/>
    <mergeCell ref="JLC500:JLC504"/>
    <mergeCell ref="JLD500:JLD504"/>
    <mergeCell ref="JLE500:JLE504"/>
    <mergeCell ref="JLF500:JLF504"/>
    <mergeCell ref="JLY500:JLY504"/>
    <mergeCell ref="JLZ500:JLZ504"/>
    <mergeCell ref="JMA500:JMA504"/>
    <mergeCell ref="JMB500:JMB504"/>
    <mergeCell ref="JMC500:JMC504"/>
    <mergeCell ref="JMD500:JMD504"/>
    <mergeCell ref="JME500:JME504"/>
    <mergeCell ref="JMF500:JMF504"/>
    <mergeCell ref="JMG500:JMG504"/>
    <mergeCell ref="JLP500:JLP504"/>
    <mergeCell ref="JLQ500:JLQ504"/>
    <mergeCell ref="JLR500:JLR504"/>
    <mergeCell ref="JLS500:JLS504"/>
    <mergeCell ref="JLT500:JLT504"/>
    <mergeCell ref="JLU500:JLU504"/>
    <mergeCell ref="JLV500:JLV504"/>
    <mergeCell ref="JLW500:JLW504"/>
    <mergeCell ref="JLX500:JLX504"/>
    <mergeCell ref="JMQ500:JMQ504"/>
    <mergeCell ref="JMR500:JMR504"/>
    <mergeCell ref="JMS500:JMS504"/>
    <mergeCell ref="JMT500:JMT504"/>
    <mergeCell ref="JMU500:JMU504"/>
    <mergeCell ref="JMV500:JMV504"/>
    <mergeCell ref="JMW500:JMW504"/>
    <mergeCell ref="JMX500:JMX504"/>
    <mergeCell ref="JMY500:JMY504"/>
    <mergeCell ref="JMH500:JMH504"/>
    <mergeCell ref="JMI500:JMI504"/>
    <mergeCell ref="JMJ500:JMJ504"/>
    <mergeCell ref="JMK500:JMK504"/>
    <mergeCell ref="JML500:JML504"/>
    <mergeCell ref="JMM500:JMM504"/>
    <mergeCell ref="JMN500:JMN504"/>
    <mergeCell ref="JMO500:JMO504"/>
    <mergeCell ref="JMP500:JMP504"/>
    <mergeCell ref="JNI500:JNI504"/>
    <mergeCell ref="JNJ500:JNJ504"/>
    <mergeCell ref="JNK500:JNK504"/>
    <mergeCell ref="JNL500:JNL504"/>
    <mergeCell ref="JNM500:JNM504"/>
    <mergeCell ref="JNN500:JNN504"/>
    <mergeCell ref="JNO500:JNO504"/>
    <mergeCell ref="JNP500:JNP504"/>
    <mergeCell ref="JNQ500:JNQ504"/>
    <mergeCell ref="JMZ500:JMZ504"/>
    <mergeCell ref="JNA500:JNA504"/>
    <mergeCell ref="JNB500:JNB504"/>
    <mergeCell ref="JNC500:JNC504"/>
    <mergeCell ref="JND500:JND504"/>
    <mergeCell ref="JNE500:JNE504"/>
    <mergeCell ref="JNF500:JNF504"/>
    <mergeCell ref="JNG500:JNG504"/>
    <mergeCell ref="JNH500:JNH504"/>
    <mergeCell ref="JOA500:JOA504"/>
    <mergeCell ref="JOB500:JOB504"/>
    <mergeCell ref="JOC500:JOC504"/>
    <mergeCell ref="JOD500:JOD504"/>
    <mergeCell ref="JOE500:JOE504"/>
    <mergeCell ref="JOF500:JOF504"/>
    <mergeCell ref="JOG500:JOG504"/>
    <mergeCell ref="JOH500:JOH504"/>
    <mergeCell ref="JOI500:JOI504"/>
    <mergeCell ref="JNR500:JNR504"/>
    <mergeCell ref="JNS500:JNS504"/>
    <mergeCell ref="JNT500:JNT504"/>
    <mergeCell ref="JNU500:JNU504"/>
    <mergeCell ref="JNV500:JNV504"/>
    <mergeCell ref="JNW500:JNW504"/>
    <mergeCell ref="JNX500:JNX504"/>
    <mergeCell ref="JNY500:JNY504"/>
    <mergeCell ref="JNZ500:JNZ504"/>
    <mergeCell ref="JOS500:JOS504"/>
    <mergeCell ref="JOT500:JOT504"/>
    <mergeCell ref="JOU500:JOU504"/>
    <mergeCell ref="JOV500:JOV504"/>
    <mergeCell ref="JOW500:JOW504"/>
    <mergeCell ref="JOX500:JOX504"/>
    <mergeCell ref="JOY500:JOY504"/>
    <mergeCell ref="JOZ500:JOZ504"/>
    <mergeCell ref="JPA500:JPA504"/>
    <mergeCell ref="JOJ500:JOJ504"/>
    <mergeCell ref="JOK500:JOK504"/>
    <mergeCell ref="JOL500:JOL504"/>
    <mergeCell ref="JOM500:JOM504"/>
    <mergeCell ref="JON500:JON504"/>
    <mergeCell ref="JOO500:JOO504"/>
    <mergeCell ref="JOP500:JOP504"/>
    <mergeCell ref="JOQ500:JOQ504"/>
    <mergeCell ref="JOR500:JOR504"/>
    <mergeCell ref="JPK500:JPK504"/>
    <mergeCell ref="JPL500:JPL504"/>
    <mergeCell ref="JPM500:JPM504"/>
    <mergeCell ref="JPN500:JPN504"/>
    <mergeCell ref="JPO500:JPO504"/>
    <mergeCell ref="JPP500:JPP504"/>
    <mergeCell ref="JPQ500:JPQ504"/>
    <mergeCell ref="JPR500:JPR504"/>
    <mergeCell ref="JPS500:JPS504"/>
    <mergeCell ref="JPB500:JPB504"/>
    <mergeCell ref="JPC500:JPC504"/>
    <mergeCell ref="JPD500:JPD504"/>
    <mergeCell ref="JPE500:JPE504"/>
    <mergeCell ref="JPF500:JPF504"/>
    <mergeCell ref="JPG500:JPG504"/>
    <mergeCell ref="JPH500:JPH504"/>
    <mergeCell ref="JPI500:JPI504"/>
    <mergeCell ref="JPJ500:JPJ504"/>
    <mergeCell ref="JQC500:JQC504"/>
    <mergeCell ref="JQD500:JQD504"/>
    <mergeCell ref="JQE500:JQE504"/>
    <mergeCell ref="JQF500:JQF504"/>
    <mergeCell ref="JQG500:JQG504"/>
    <mergeCell ref="JQH500:JQH504"/>
    <mergeCell ref="JQI500:JQI504"/>
    <mergeCell ref="JQJ500:JQJ504"/>
    <mergeCell ref="JQK500:JQK504"/>
    <mergeCell ref="JPT500:JPT504"/>
    <mergeCell ref="JPU500:JPU504"/>
    <mergeCell ref="JPV500:JPV504"/>
    <mergeCell ref="JPW500:JPW504"/>
    <mergeCell ref="JPX500:JPX504"/>
    <mergeCell ref="JPY500:JPY504"/>
    <mergeCell ref="JPZ500:JPZ504"/>
    <mergeCell ref="JQA500:JQA504"/>
    <mergeCell ref="JQB500:JQB504"/>
    <mergeCell ref="JQU500:JQU504"/>
    <mergeCell ref="JQV500:JQV504"/>
    <mergeCell ref="JQW500:JQW504"/>
    <mergeCell ref="JQX500:JQX504"/>
    <mergeCell ref="JQY500:JQY504"/>
    <mergeCell ref="JQZ500:JQZ504"/>
    <mergeCell ref="JRA500:JRA504"/>
    <mergeCell ref="JRB500:JRB504"/>
    <mergeCell ref="JRC500:JRC504"/>
    <mergeCell ref="JQL500:JQL504"/>
    <mergeCell ref="JQM500:JQM504"/>
    <mergeCell ref="JQN500:JQN504"/>
    <mergeCell ref="JQO500:JQO504"/>
    <mergeCell ref="JQP500:JQP504"/>
    <mergeCell ref="JQQ500:JQQ504"/>
    <mergeCell ref="JQR500:JQR504"/>
    <mergeCell ref="JQS500:JQS504"/>
    <mergeCell ref="JQT500:JQT504"/>
    <mergeCell ref="JRM500:JRM504"/>
    <mergeCell ref="JRN500:JRN504"/>
    <mergeCell ref="JRO500:JRO504"/>
    <mergeCell ref="JRP500:JRP504"/>
    <mergeCell ref="JRQ500:JRQ504"/>
    <mergeCell ref="JRR500:JRR504"/>
    <mergeCell ref="JRS500:JRS504"/>
    <mergeCell ref="JRT500:JRT504"/>
    <mergeCell ref="JRU500:JRU504"/>
    <mergeCell ref="JRD500:JRD504"/>
    <mergeCell ref="JRE500:JRE504"/>
    <mergeCell ref="JRF500:JRF504"/>
    <mergeCell ref="JRG500:JRG504"/>
    <mergeCell ref="JRH500:JRH504"/>
    <mergeCell ref="JRI500:JRI504"/>
    <mergeCell ref="JRJ500:JRJ504"/>
    <mergeCell ref="JRK500:JRK504"/>
    <mergeCell ref="JRL500:JRL504"/>
    <mergeCell ref="JSE500:JSE504"/>
    <mergeCell ref="JSF500:JSF504"/>
    <mergeCell ref="JSG500:JSG504"/>
    <mergeCell ref="JSH500:JSH504"/>
    <mergeCell ref="JSI500:JSI504"/>
    <mergeCell ref="JSJ500:JSJ504"/>
    <mergeCell ref="JSK500:JSK504"/>
    <mergeCell ref="JSL500:JSL504"/>
    <mergeCell ref="JSM500:JSM504"/>
    <mergeCell ref="JRV500:JRV504"/>
    <mergeCell ref="JRW500:JRW504"/>
    <mergeCell ref="JRX500:JRX504"/>
    <mergeCell ref="JRY500:JRY504"/>
    <mergeCell ref="JRZ500:JRZ504"/>
    <mergeCell ref="JSA500:JSA504"/>
    <mergeCell ref="JSB500:JSB504"/>
    <mergeCell ref="JSC500:JSC504"/>
    <mergeCell ref="JSD500:JSD504"/>
    <mergeCell ref="JSW500:JSW504"/>
    <mergeCell ref="JSX500:JSX504"/>
    <mergeCell ref="JSY500:JSY504"/>
    <mergeCell ref="JSZ500:JSZ504"/>
    <mergeCell ref="JTA500:JTA504"/>
    <mergeCell ref="JTB500:JTB504"/>
    <mergeCell ref="JTC500:JTC504"/>
    <mergeCell ref="JTD500:JTD504"/>
    <mergeCell ref="JTE500:JTE504"/>
    <mergeCell ref="JSN500:JSN504"/>
    <mergeCell ref="JSO500:JSO504"/>
    <mergeCell ref="JSP500:JSP504"/>
    <mergeCell ref="JSQ500:JSQ504"/>
    <mergeCell ref="JSR500:JSR504"/>
    <mergeCell ref="JSS500:JSS504"/>
    <mergeCell ref="JST500:JST504"/>
    <mergeCell ref="JSU500:JSU504"/>
    <mergeCell ref="JSV500:JSV504"/>
    <mergeCell ref="JTO500:JTO504"/>
    <mergeCell ref="JTP500:JTP504"/>
    <mergeCell ref="JTQ500:JTQ504"/>
    <mergeCell ref="JTR500:JTR504"/>
    <mergeCell ref="JTS500:JTS504"/>
    <mergeCell ref="JTT500:JTT504"/>
    <mergeCell ref="JTU500:JTU504"/>
    <mergeCell ref="JTV500:JTV504"/>
    <mergeCell ref="JTW500:JTW504"/>
    <mergeCell ref="JTF500:JTF504"/>
    <mergeCell ref="JTG500:JTG504"/>
    <mergeCell ref="JTH500:JTH504"/>
    <mergeCell ref="JTI500:JTI504"/>
    <mergeCell ref="JTJ500:JTJ504"/>
    <mergeCell ref="JTK500:JTK504"/>
    <mergeCell ref="JTL500:JTL504"/>
    <mergeCell ref="JTM500:JTM504"/>
    <mergeCell ref="JTN500:JTN504"/>
    <mergeCell ref="JUG500:JUG504"/>
    <mergeCell ref="JUH500:JUH504"/>
    <mergeCell ref="JUI500:JUI504"/>
    <mergeCell ref="JUJ500:JUJ504"/>
    <mergeCell ref="JUK500:JUK504"/>
    <mergeCell ref="JUL500:JUL504"/>
    <mergeCell ref="JUM500:JUM504"/>
    <mergeCell ref="JUN500:JUN504"/>
    <mergeCell ref="JUO500:JUO504"/>
    <mergeCell ref="JTX500:JTX504"/>
    <mergeCell ref="JTY500:JTY504"/>
    <mergeCell ref="JTZ500:JTZ504"/>
    <mergeCell ref="JUA500:JUA504"/>
    <mergeCell ref="JUB500:JUB504"/>
    <mergeCell ref="JUC500:JUC504"/>
    <mergeCell ref="JUD500:JUD504"/>
    <mergeCell ref="JUE500:JUE504"/>
    <mergeCell ref="JUF500:JUF504"/>
    <mergeCell ref="JUY500:JUY504"/>
    <mergeCell ref="JUZ500:JUZ504"/>
    <mergeCell ref="JVA500:JVA504"/>
    <mergeCell ref="JVB500:JVB504"/>
    <mergeCell ref="JVC500:JVC504"/>
    <mergeCell ref="JVD500:JVD504"/>
    <mergeCell ref="JVE500:JVE504"/>
    <mergeCell ref="JVF500:JVF504"/>
    <mergeCell ref="JVG500:JVG504"/>
    <mergeCell ref="JUP500:JUP504"/>
    <mergeCell ref="JUQ500:JUQ504"/>
    <mergeCell ref="JUR500:JUR504"/>
    <mergeCell ref="JUS500:JUS504"/>
    <mergeCell ref="JUT500:JUT504"/>
    <mergeCell ref="JUU500:JUU504"/>
    <mergeCell ref="JUV500:JUV504"/>
    <mergeCell ref="JUW500:JUW504"/>
    <mergeCell ref="JUX500:JUX504"/>
    <mergeCell ref="JVQ500:JVQ504"/>
    <mergeCell ref="JVR500:JVR504"/>
    <mergeCell ref="JVS500:JVS504"/>
    <mergeCell ref="JVT500:JVT504"/>
    <mergeCell ref="JVU500:JVU504"/>
    <mergeCell ref="JVV500:JVV504"/>
    <mergeCell ref="JVW500:JVW504"/>
    <mergeCell ref="JVX500:JVX504"/>
    <mergeCell ref="JVY500:JVY504"/>
    <mergeCell ref="JVH500:JVH504"/>
    <mergeCell ref="JVI500:JVI504"/>
    <mergeCell ref="JVJ500:JVJ504"/>
    <mergeCell ref="JVK500:JVK504"/>
    <mergeCell ref="JVL500:JVL504"/>
    <mergeCell ref="JVM500:JVM504"/>
    <mergeCell ref="JVN500:JVN504"/>
    <mergeCell ref="JVO500:JVO504"/>
    <mergeCell ref="JVP500:JVP504"/>
    <mergeCell ref="JWI500:JWI504"/>
    <mergeCell ref="JWJ500:JWJ504"/>
    <mergeCell ref="JWK500:JWK504"/>
    <mergeCell ref="JWL500:JWL504"/>
    <mergeCell ref="JWM500:JWM504"/>
    <mergeCell ref="JWN500:JWN504"/>
    <mergeCell ref="JWO500:JWO504"/>
    <mergeCell ref="JWP500:JWP504"/>
    <mergeCell ref="JWQ500:JWQ504"/>
    <mergeCell ref="JVZ500:JVZ504"/>
    <mergeCell ref="JWA500:JWA504"/>
    <mergeCell ref="JWB500:JWB504"/>
    <mergeCell ref="JWC500:JWC504"/>
    <mergeCell ref="JWD500:JWD504"/>
    <mergeCell ref="JWE500:JWE504"/>
    <mergeCell ref="JWF500:JWF504"/>
    <mergeCell ref="JWG500:JWG504"/>
    <mergeCell ref="JWH500:JWH504"/>
    <mergeCell ref="JXA500:JXA504"/>
    <mergeCell ref="JXB500:JXB504"/>
    <mergeCell ref="JXC500:JXC504"/>
    <mergeCell ref="JXD500:JXD504"/>
    <mergeCell ref="JXE500:JXE504"/>
    <mergeCell ref="JXF500:JXF504"/>
    <mergeCell ref="JXG500:JXG504"/>
    <mergeCell ref="JXH500:JXH504"/>
    <mergeCell ref="JXI500:JXI504"/>
    <mergeCell ref="JWR500:JWR504"/>
    <mergeCell ref="JWS500:JWS504"/>
    <mergeCell ref="JWT500:JWT504"/>
    <mergeCell ref="JWU500:JWU504"/>
    <mergeCell ref="JWV500:JWV504"/>
    <mergeCell ref="JWW500:JWW504"/>
    <mergeCell ref="JWX500:JWX504"/>
    <mergeCell ref="JWY500:JWY504"/>
    <mergeCell ref="JWZ500:JWZ504"/>
    <mergeCell ref="JXS500:JXS504"/>
    <mergeCell ref="JXT500:JXT504"/>
    <mergeCell ref="JXU500:JXU504"/>
    <mergeCell ref="JXV500:JXV504"/>
    <mergeCell ref="JXW500:JXW504"/>
    <mergeCell ref="JXX500:JXX504"/>
    <mergeCell ref="JXY500:JXY504"/>
    <mergeCell ref="JXZ500:JXZ504"/>
    <mergeCell ref="JYA500:JYA504"/>
    <mergeCell ref="JXJ500:JXJ504"/>
    <mergeCell ref="JXK500:JXK504"/>
    <mergeCell ref="JXL500:JXL504"/>
    <mergeCell ref="JXM500:JXM504"/>
    <mergeCell ref="JXN500:JXN504"/>
    <mergeCell ref="JXO500:JXO504"/>
    <mergeCell ref="JXP500:JXP504"/>
    <mergeCell ref="JXQ500:JXQ504"/>
    <mergeCell ref="JXR500:JXR504"/>
    <mergeCell ref="JYK500:JYK504"/>
    <mergeCell ref="JYL500:JYL504"/>
    <mergeCell ref="JYM500:JYM504"/>
    <mergeCell ref="JYN500:JYN504"/>
    <mergeCell ref="JYO500:JYO504"/>
    <mergeCell ref="JYP500:JYP504"/>
    <mergeCell ref="JYQ500:JYQ504"/>
    <mergeCell ref="JYR500:JYR504"/>
    <mergeCell ref="JYS500:JYS504"/>
    <mergeCell ref="JYB500:JYB504"/>
    <mergeCell ref="JYC500:JYC504"/>
    <mergeCell ref="JYD500:JYD504"/>
    <mergeCell ref="JYE500:JYE504"/>
    <mergeCell ref="JYF500:JYF504"/>
    <mergeCell ref="JYG500:JYG504"/>
    <mergeCell ref="JYH500:JYH504"/>
    <mergeCell ref="JYI500:JYI504"/>
    <mergeCell ref="JYJ500:JYJ504"/>
    <mergeCell ref="JZC500:JZC504"/>
    <mergeCell ref="JZD500:JZD504"/>
    <mergeCell ref="JZE500:JZE504"/>
    <mergeCell ref="JZF500:JZF504"/>
    <mergeCell ref="JZG500:JZG504"/>
    <mergeCell ref="JZH500:JZH504"/>
    <mergeCell ref="JZI500:JZI504"/>
    <mergeCell ref="JZJ500:JZJ504"/>
    <mergeCell ref="JZK500:JZK504"/>
    <mergeCell ref="JYT500:JYT504"/>
    <mergeCell ref="JYU500:JYU504"/>
    <mergeCell ref="JYV500:JYV504"/>
    <mergeCell ref="JYW500:JYW504"/>
    <mergeCell ref="JYX500:JYX504"/>
    <mergeCell ref="JYY500:JYY504"/>
    <mergeCell ref="JYZ500:JYZ504"/>
    <mergeCell ref="JZA500:JZA504"/>
    <mergeCell ref="JZB500:JZB504"/>
    <mergeCell ref="JZU500:JZU504"/>
    <mergeCell ref="JZV500:JZV504"/>
    <mergeCell ref="JZW500:JZW504"/>
    <mergeCell ref="JZX500:JZX504"/>
    <mergeCell ref="JZY500:JZY504"/>
    <mergeCell ref="JZZ500:JZZ504"/>
    <mergeCell ref="KAA500:KAA504"/>
    <mergeCell ref="KAB500:KAB504"/>
    <mergeCell ref="KAC500:KAC504"/>
    <mergeCell ref="JZL500:JZL504"/>
    <mergeCell ref="JZM500:JZM504"/>
    <mergeCell ref="JZN500:JZN504"/>
    <mergeCell ref="JZO500:JZO504"/>
    <mergeCell ref="JZP500:JZP504"/>
    <mergeCell ref="JZQ500:JZQ504"/>
    <mergeCell ref="JZR500:JZR504"/>
    <mergeCell ref="JZS500:JZS504"/>
    <mergeCell ref="JZT500:JZT504"/>
    <mergeCell ref="KAM500:KAM504"/>
    <mergeCell ref="KAN500:KAN504"/>
    <mergeCell ref="KAO500:KAO504"/>
    <mergeCell ref="KAP500:KAP504"/>
    <mergeCell ref="KAQ500:KAQ504"/>
    <mergeCell ref="KAR500:KAR504"/>
    <mergeCell ref="KAS500:KAS504"/>
    <mergeCell ref="KAT500:KAT504"/>
    <mergeCell ref="KAU500:KAU504"/>
    <mergeCell ref="KAD500:KAD504"/>
    <mergeCell ref="KAE500:KAE504"/>
    <mergeCell ref="KAF500:KAF504"/>
    <mergeCell ref="KAG500:KAG504"/>
    <mergeCell ref="KAH500:KAH504"/>
    <mergeCell ref="KAI500:KAI504"/>
    <mergeCell ref="KAJ500:KAJ504"/>
    <mergeCell ref="KAK500:KAK504"/>
    <mergeCell ref="KAL500:KAL504"/>
    <mergeCell ref="KBE500:KBE504"/>
    <mergeCell ref="KBF500:KBF504"/>
    <mergeCell ref="KBG500:KBG504"/>
    <mergeCell ref="KBH500:KBH504"/>
    <mergeCell ref="KBI500:KBI504"/>
    <mergeCell ref="KBJ500:KBJ504"/>
    <mergeCell ref="KBK500:KBK504"/>
    <mergeCell ref="KBL500:KBL504"/>
    <mergeCell ref="KBM500:KBM504"/>
    <mergeCell ref="KAV500:KAV504"/>
    <mergeCell ref="KAW500:KAW504"/>
    <mergeCell ref="KAX500:KAX504"/>
    <mergeCell ref="KAY500:KAY504"/>
    <mergeCell ref="KAZ500:KAZ504"/>
    <mergeCell ref="KBA500:KBA504"/>
    <mergeCell ref="KBB500:KBB504"/>
    <mergeCell ref="KBC500:KBC504"/>
    <mergeCell ref="KBD500:KBD504"/>
    <mergeCell ref="KBW500:KBW504"/>
    <mergeCell ref="KBX500:KBX504"/>
    <mergeCell ref="KBY500:KBY504"/>
    <mergeCell ref="KBZ500:KBZ504"/>
    <mergeCell ref="KCA500:KCA504"/>
    <mergeCell ref="KCB500:KCB504"/>
    <mergeCell ref="KCC500:KCC504"/>
    <mergeCell ref="KCD500:KCD504"/>
    <mergeCell ref="KCE500:KCE504"/>
    <mergeCell ref="KBN500:KBN504"/>
    <mergeCell ref="KBO500:KBO504"/>
    <mergeCell ref="KBP500:KBP504"/>
    <mergeCell ref="KBQ500:KBQ504"/>
    <mergeCell ref="KBR500:KBR504"/>
    <mergeCell ref="KBS500:KBS504"/>
    <mergeCell ref="KBT500:KBT504"/>
    <mergeCell ref="KBU500:KBU504"/>
    <mergeCell ref="KBV500:KBV504"/>
    <mergeCell ref="KCO500:KCO504"/>
    <mergeCell ref="KCP500:KCP504"/>
    <mergeCell ref="KCQ500:KCQ504"/>
    <mergeCell ref="KCR500:KCR504"/>
    <mergeCell ref="KCS500:KCS504"/>
    <mergeCell ref="KCT500:KCT504"/>
    <mergeCell ref="KCU500:KCU504"/>
    <mergeCell ref="KCV500:KCV504"/>
    <mergeCell ref="KCW500:KCW504"/>
    <mergeCell ref="KCF500:KCF504"/>
    <mergeCell ref="KCG500:KCG504"/>
    <mergeCell ref="KCH500:KCH504"/>
    <mergeCell ref="KCI500:KCI504"/>
    <mergeCell ref="KCJ500:KCJ504"/>
    <mergeCell ref="KCK500:KCK504"/>
    <mergeCell ref="KCL500:KCL504"/>
    <mergeCell ref="KCM500:KCM504"/>
    <mergeCell ref="KCN500:KCN504"/>
    <mergeCell ref="KDG500:KDG504"/>
    <mergeCell ref="KDH500:KDH504"/>
    <mergeCell ref="KDI500:KDI504"/>
    <mergeCell ref="KDJ500:KDJ504"/>
    <mergeCell ref="KDK500:KDK504"/>
    <mergeCell ref="KDL500:KDL504"/>
    <mergeCell ref="KDM500:KDM504"/>
    <mergeCell ref="KDN500:KDN504"/>
    <mergeCell ref="KDO500:KDO504"/>
    <mergeCell ref="KCX500:KCX504"/>
    <mergeCell ref="KCY500:KCY504"/>
    <mergeCell ref="KCZ500:KCZ504"/>
    <mergeCell ref="KDA500:KDA504"/>
    <mergeCell ref="KDB500:KDB504"/>
    <mergeCell ref="KDC500:KDC504"/>
    <mergeCell ref="KDD500:KDD504"/>
    <mergeCell ref="KDE500:KDE504"/>
    <mergeCell ref="KDF500:KDF504"/>
    <mergeCell ref="KDY500:KDY504"/>
    <mergeCell ref="KDZ500:KDZ504"/>
    <mergeCell ref="KEA500:KEA504"/>
    <mergeCell ref="KEB500:KEB504"/>
    <mergeCell ref="KEC500:KEC504"/>
    <mergeCell ref="KED500:KED504"/>
    <mergeCell ref="KEE500:KEE504"/>
    <mergeCell ref="KEF500:KEF504"/>
    <mergeCell ref="KEG500:KEG504"/>
    <mergeCell ref="KDP500:KDP504"/>
    <mergeCell ref="KDQ500:KDQ504"/>
    <mergeCell ref="KDR500:KDR504"/>
    <mergeCell ref="KDS500:KDS504"/>
    <mergeCell ref="KDT500:KDT504"/>
    <mergeCell ref="KDU500:KDU504"/>
    <mergeCell ref="KDV500:KDV504"/>
    <mergeCell ref="KDW500:KDW504"/>
    <mergeCell ref="KDX500:KDX504"/>
    <mergeCell ref="KEQ500:KEQ504"/>
    <mergeCell ref="KER500:KER504"/>
    <mergeCell ref="KES500:KES504"/>
    <mergeCell ref="KET500:KET504"/>
    <mergeCell ref="KEU500:KEU504"/>
    <mergeCell ref="KEV500:KEV504"/>
    <mergeCell ref="KEW500:KEW504"/>
    <mergeCell ref="KEX500:KEX504"/>
    <mergeCell ref="KEY500:KEY504"/>
    <mergeCell ref="KEH500:KEH504"/>
    <mergeCell ref="KEI500:KEI504"/>
    <mergeCell ref="KEJ500:KEJ504"/>
    <mergeCell ref="KEK500:KEK504"/>
    <mergeCell ref="KEL500:KEL504"/>
    <mergeCell ref="KEM500:KEM504"/>
    <mergeCell ref="KEN500:KEN504"/>
    <mergeCell ref="KEO500:KEO504"/>
    <mergeCell ref="KEP500:KEP504"/>
    <mergeCell ref="KFI500:KFI504"/>
    <mergeCell ref="KFJ500:KFJ504"/>
    <mergeCell ref="KFK500:KFK504"/>
    <mergeCell ref="KFL500:KFL504"/>
    <mergeCell ref="KFM500:KFM504"/>
    <mergeCell ref="KFN500:KFN504"/>
    <mergeCell ref="KFO500:KFO504"/>
    <mergeCell ref="KFP500:KFP504"/>
    <mergeCell ref="KFQ500:KFQ504"/>
    <mergeCell ref="KEZ500:KEZ504"/>
    <mergeCell ref="KFA500:KFA504"/>
    <mergeCell ref="KFB500:KFB504"/>
    <mergeCell ref="KFC500:KFC504"/>
    <mergeCell ref="KFD500:KFD504"/>
    <mergeCell ref="KFE500:KFE504"/>
    <mergeCell ref="KFF500:KFF504"/>
    <mergeCell ref="KFG500:KFG504"/>
    <mergeCell ref="KFH500:KFH504"/>
    <mergeCell ref="KGA500:KGA504"/>
    <mergeCell ref="KGB500:KGB504"/>
    <mergeCell ref="KGC500:KGC504"/>
    <mergeCell ref="KGD500:KGD504"/>
    <mergeCell ref="KGE500:KGE504"/>
    <mergeCell ref="KGF500:KGF504"/>
    <mergeCell ref="KGG500:KGG504"/>
    <mergeCell ref="KGH500:KGH504"/>
    <mergeCell ref="KGI500:KGI504"/>
    <mergeCell ref="KFR500:KFR504"/>
    <mergeCell ref="KFS500:KFS504"/>
    <mergeCell ref="KFT500:KFT504"/>
    <mergeCell ref="KFU500:KFU504"/>
    <mergeCell ref="KFV500:KFV504"/>
    <mergeCell ref="KFW500:KFW504"/>
    <mergeCell ref="KFX500:KFX504"/>
    <mergeCell ref="KFY500:KFY504"/>
    <mergeCell ref="KFZ500:KFZ504"/>
    <mergeCell ref="KGS500:KGS504"/>
    <mergeCell ref="KGT500:KGT504"/>
    <mergeCell ref="KGU500:KGU504"/>
    <mergeCell ref="KGV500:KGV504"/>
    <mergeCell ref="KGW500:KGW504"/>
    <mergeCell ref="KGX500:KGX504"/>
    <mergeCell ref="KGY500:KGY504"/>
    <mergeCell ref="KGZ500:KGZ504"/>
    <mergeCell ref="KHA500:KHA504"/>
    <mergeCell ref="KGJ500:KGJ504"/>
    <mergeCell ref="KGK500:KGK504"/>
    <mergeCell ref="KGL500:KGL504"/>
    <mergeCell ref="KGM500:KGM504"/>
    <mergeCell ref="KGN500:KGN504"/>
    <mergeCell ref="KGO500:KGO504"/>
    <mergeCell ref="KGP500:KGP504"/>
    <mergeCell ref="KGQ500:KGQ504"/>
    <mergeCell ref="KGR500:KGR504"/>
    <mergeCell ref="KHK500:KHK504"/>
    <mergeCell ref="KHL500:KHL504"/>
    <mergeCell ref="KHM500:KHM504"/>
    <mergeCell ref="KHN500:KHN504"/>
    <mergeCell ref="KHO500:KHO504"/>
    <mergeCell ref="KHP500:KHP504"/>
    <mergeCell ref="KHQ500:KHQ504"/>
    <mergeCell ref="KHR500:KHR504"/>
    <mergeCell ref="KHS500:KHS504"/>
    <mergeCell ref="KHB500:KHB504"/>
    <mergeCell ref="KHC500:KHC504"/>
    <mergeCell ref="KHD500:KHD504"/>
    <mergeCell ref="KHE500:KHE504"/>
    <mergeCell ref="KHF500:KHF504"/>
    <mergeCell ref="KHG500:KHG504"/>
    <mergeCell ref="KHH500:KHH504"/>
    <mergeCell ref="KHI500:KHI504"/>
    <mergeCell ref="KHJ500:KHJ504"/>
    <mergeCell ref="KIC500:KIC504"/>
    <mergeCell ref="KID500:KID504"/>
    <mergeCell ref="KIE500:KIE504"/>
    <mergeCell ref="KIF500:KIF504"/>
    <mergeCell ref="KIG500:KIG504"/>
    <mergeCell ref="KIH500:KIH504"/>
    <mergeCell ref="KII500:KII504"/>
    <mergeCell ref="KIJ500:KIJ504"/>
    <mergeCell ref="KIK500:KIK504"/>
    <mergeCell ref="KHT500:KHT504"/>
    <mergeCell ref="KHU500:KHU504"/>
    <mergeCell ref="KHV500:KHV504"/>
    <mergeCell ref="KHW500:KHW504"/>
    <mergeCell ref="KHX500:KHX504"/>
    <mergeCell ref="KHY500:KHY504"/>
    <mergeCell ref="KHZ500:KHZ504"/>
    <mergeCell ref="KIA500:KIA504"/>
    <mergeCell ref="KIB500:KIB504"/>
    <mergeCell ref="KIU500:KIU504"/>
    <mergeCell ref="KIV500:KIV504"/>
    <mergeCell ref="KIW500:KIW504"/>
    <mergeCell ref="KIX500:KIX504"/>
    <mergeCell ref="KIY500:KIY504"/>
    <mergeCell ref="KIZ500:KIZ504"/>
    <mergeCell ref="KJA500:KJA504"/>
    <mergeCell ref="KJB500:KJB504"/>
    <mergeCell ref="KJC500:KJC504"/>
    <mergeCell ref="KIL500:KIL504"/>
    <mergeCell ref="KIM500:KIM504"/>
    <mergeCell ref="KIN500:KIN504"/>
    <mergeCell ref="KIO500:KIO504"/>
    <mergeCell ref="KIP500:KIP504"/>
    <mergeCell ref="KIQ500:KIQ504"/>
    <mergeCell ref="KIR500:KIR504"/>
    <mergeCell ref="KIS500:KIS504"/>
    <mergeCell ref="KIT500:KIT504"/>
    <mergeCell ref="KJM500:KJM504"/>
    <mergeCell ref="KJN500:KJN504"/>
    <mergeCell ref="KJO500:KJO504"/>
    <mergeCell ref="KJP500:KJP504"/>
    <mergeCell ref="KJQ500:KJQ504"/>
    <mergeCell ref="KJR500:KJR504"/>
    <mergeCell ref="KJS500:KJS504"/>
    <mergeCell ref="KJT500:KJT504"/>
    <mergeCell ref="KJU500:KJU504"/>
    <mergeCell ref="KJD500:KJD504"/>
    <mergeCell ref="KJE500:KJE504"/>
    <mergeCell ref="KJF500:KJF504"/>
    <mergeCell ref="KJG500:KJG504"/>
    <mergeCell ref="KJH500:KJH504"/>
    <mergeCell ref="KJI500:KJI504"/>
    <mergeCell ref="KJJ500:KJJ504"/>
    <mergeCell ref="KJK500:KJK504"/>
    <mergeCell ref="KJL500:KJL504"/>
    <mergeCell ref="KKE500:KKE504"/>
    <mergeCell ref="KKF500:KKF504"/>
    <mergeCell ref="KKG500:KKG504"/>
    <mergeCell ref="KKH500:KKH504"/>
    <mergeCell ref="KKI500:KKI504"/>
    <mergeCell ref="KKJ500:KKJ504"/>
    <mergeCell ref="KKK500:KKK504"/>
    <mergeCell ref="KKL500:KKL504"/>
    <mergeCell ref="KKM500:KKM504"/>
    <mergeCell ref="KJV500:KJV504"/>
    <mergeCell ref="KJW500:KJW504"/>
    <mergeCell ref="KJX500:KJX504"/>
    <mergeCell ref="KJY500:KJY504"/>
    <mergeCell ref="KJZ500:KJZ504"/>
    <mergeCell ref="KKA500:KKA504"/>
    <mergeCell ref="KKB500:KKB504"/>
    <mergeCell ref="KKC500:KKC504"/>
    <mergeCell ref="KKD500:KKD504"/>
    <mergeCell ref="KKW500:KKW504"/>
    <mergeCell ref="KKX500:KKX504"/>
    <mergeCell ref="KKY500:KKY504"/>
    <mergeCell ref="KKZ500:KKZ504"/>
    <mergeCell ref="KLA500:KLA504"/>
    <mergeCell ref="KLB500:KLB504"/>
    <mergeCell ref="KLC500:KLC504"/>
    <mergeCell ref="KLD500:KLD504"/>
    <mergeCell ref="KLE500:KLE504"/>
    <mergeCell ref="KKN500:KKN504"/>
    <mergeCell ref="KKO500:KKO504"/>
    <mergeCell ref="KKP500:KKP504"/>
    <mergeCell ref="KKQ500:KKQ504"/>
    <mergeCell ref="KKR500:KKR504"/>
    <mergeCell ref="KKS500:KKS504"/>
    <mergeCell ref="KKT500:KKT504"/>
    <mergeCell ref="KKU500:KKU504"/>
    <mergeCell ref="KKV500:KKV504"/>
    <mergeCell ref="KLO500:KLO504"/>
    <mergeCell ref="KLP500:KLP504"/>
    <mergeCell ref="KLQ500:KLQ504"/>
    <mergeCell ref="KLR500:KLR504"/>
    <mergeCell ref="KLS500:KLS504"/>
    <mergeCell ref="KLT500:KLT504"/>
    <mergeCell ref="KLU500:KLU504"/>
    <mergeCell ref="KLV500:KLV504"/>
    <mergeCell ref="KLW500:KLW504"/>
    <mergeCell ref="KLF500:KLF504"/>
    <mergeCell ref="KLG500:KLG504"/>
    <mergeCell ref="KLH500:KLH504"/>
    <mergeCell ref="KLI500:KLI504"/>
    <mergeCell ref="KLJ500:KLJ504"/>
    <mergeCell ref="KLK500:KLK504"/>
    <mergeCell ref="KLL500:KLL504"/>
    <mergeCell ref="KLM500:KLM504"/>
    <mergeCell ref="KLN500:KLN504"/>
    <mergeCell ref="KMG500:KMG504"/>
    <mergeCell ref="KMH500:KMH504"/>
    <mergeCell ref="KMI500:KMI504"/>
    <mergeCell ref="KMJ500:KMJ504"/>
    <mergeCell ref="KMK500:KMK504"/>
    <mergeCell ref="KML500:KML504"/>
    <mergeCell ref="KMM500:KMM504"/>
    <mergeCell ref="KMN500:KMN504"/>
    <mergeCell ref="KMO500:KMO504"/>
    <mergeCell ref="KLX500:KLX504"/>
    <mergeCell ref="KLY500:KLY504"/>
    <mergeCell ref="KLZ500:KLZ504"/>
    <mergeCell ref="KMA500:KMA504"/>
    <mergeCell ref="KMB500:KMB504"/>
    <mergeCell ref="KMC500:KMC504"/>
    <mergeCell ref="KMD500:KMD504"/>
    <mergeCell ref="KME500:KME504"/>
    <mergeCell ref="KMF500:KMF504"/>
    <mergeCell ref="KMY500:KMY504"/>
    <mergeCell ref="KMZ500:KMZ504"/>
    <mergeCell ref="KNA500:KNA504"/>
    <mergeCell ref="KNB500:KNB504"/>
    <mergeCell ref="KNC500:KNC504"/>
    <mergeCell ref="KND500:KND504"/>
    <mergeCell ref="KNE500:KNE504"/>
    <mergeCell ref="KNF500:KNF504"/>
    <mergeCell ref="KNG500:KNG504"/>
    <mergeCell ref="KMP500:KMP504"/>
    <mergeCell ref="KMQ500:KMQ504"/>
    <mergeCell ref="KMR500:KMR504"/>
    <mergeCell ref="KMS500:KMS504"/>
    <mergeCell ref="KMT500:KMT504"/>
    <mergeCell ref="KMU500:KMU504"/>
    <mergeCell ref="KMV500:KMV504"/>
    <mergeCell ref="KMW500:KMW504"/>
    <mergeCell ref="KMX500:KMX504"/>
    <mergeCell ref="KNQ500:KNQ504"/>
    <mergeCell ref="KNR500:KNR504"/>
    <mergeCell ref="KNS500:KNS504"/>
    <mergeCell ref="KNT500:KNT504"/>
    <mergeCell ref="KNU500:KNU504"/>
    <mergeCell ref="KNV500:KNV504"/>
    <mergeCell ref="KNW500:KNW504"/>
    <mergeCell ref="KNX500:KNX504"/>
    <mergeCell ref="KNY500:KNY504"/>
    <mergeCell ref="KNH500:KNH504"/>
    <mergeCell ref="KNI500:KNI504"/>
    <mergeCell ref="KNJ500:KNJ504"/>
    <mergeCell ref="KNK500:KNK504"/>
    <mergeCell ref="KNL500:KNL504"/>
    <mergeCell ref="KNM500:KNM504"/>
    <mergeCell ref="KNN500:KNN504"/>
    <mergeCell ref="KNO500:KNO504"/>
    <mergeCell ref="KNP500:KNP504"/>
    <mergeCell ref="KOI500:KOI504"/>
    <mergeCell ref="KOJ500:KOJ504"/>
    <mergeCell ref="KOK500:KOK504"/>
    <mergeCell ref="KOL500:KOL504"/>
    <mergeCell ref="KOM500:KOM504"/>
    <mergeCell ref="KON500:KON504"/>
    <mergeCell ref="KOO500:KOO504"/>
    <mergeCell ref="KOP500:KOP504"/>
    <mergeCell ref="KOQ500:KOQ504"/>
    <mergeCell ref="KNZ500:KNZ504"/>
    <mergeCell ref="KOA500:KOA504"/>
    <mergeCell ref="KOB500:KOB504"/>
    <mergeCell ref="KOC500:KOC504"/>
    <mergeCell ref="KOD500:KOD504"/>
    <mergeCell ref="KOE500:KOE504"/>
    <mergeCell ref="KOF500:KOF504"/>
    <mergeCell ref="KOG500:KOG504"/>
    <mergeCell ref="KOH500:KOH504"/>
    <mergeCell ref="KPA500:KPA504"/>
    <mergeCell ref="KPB500:KPB504"/>
    <mergeCell ref="KPC500:KPC504"/>
    <mergeCell ref="KPD500:KPD504"/>
    <mergeCell ref="KPE500:KPE504"/>
    <mergeCell ref="KPF500:KPF504"/>
    <mergeCell ref="KPG500:KPG504"/>
    <mergeCell ref="KPH500:KPH504"/>
    <mergeCell ref="KPI500:KPI504"/>
    <mergeCell ref="KOR500:KOR504"/>
    <mergeCell ref="KOS500:KOS504"/>
    <mergeCell ref="KOT500:KOT504"/>
    <mergeCell ref="KOU500:KOU504"/>
    <mergeCell ref="KOV500:KOV504"/>
    <mergeCell ref="KOW500:KOW504"/>
    <mergeCell ref="KOX500:KOX504"/>
    <mergeCell ref="KOY500:KOY504"/>
    <mergeCell ref="KOZ500:KOZ504"/>
    <mergeCell ref="KPS500:KPS504"/>
    <mergeCell ref="KPT500:KPT504"/>
    <mergeCell ref="KPU500:KPU504"/>
    <mergeCell ref="KPV500:KPV504"/>
    <mergeCell ref="KPW500:KPW504"/>
    <mergeCell ref="KPX500:KPX504"/>
    <mergeCell ref="KPY500:KPY504"/>
    <mergeCell ref="KPZ500:KPZ504"/>
    <mergeCell ref="KQA500:KQA504"/>
    <mergeCell ref="KPJ500:KPJ504"/>
    <mergeCell ref="KPK500:KPK504"/>
    <mergeCell ref="KPL500:KPL504"/>
    <mergeCell ref="KPM500:KPM504"/>
    <mergeCell ref="KPN500:KPN504"/>
    <mergeCell ref="KPO500:KPO504"/>
    <mergeCell ref="KPP500:KPP504"/>
    <mergeCell ref="KPQ500:KPQ504"/>
    <mergeCell ref="KPR500:KPR504"/>
    <mergeCell ref="KQK500:KQK504"/>
    <mergeCell ref="KQL500:KQL504"/>
    <mergeCell ref="KQM500:KQM504"/>
    <mergeCell ref="KQN500:KQN504"/>
    <mergeCell ref="KQO500:KQO504"/>
    <mergeCell ref="KQP500:KQP504"/>
    <mergeCell ref="KQQ500:KQQ504"/>
    <mergeCell ref="KQR500:KQR504"/>
    <mergeCell ref="KQS500:KQS504"/>
    <mergeCell ref="KQB500:KQB504"/>
    <mergeCell ref="KQC500:KQC504"/>
    <mergeCell ref="KQD500:KQD504"/>
    <mergeCell ref="KQE500:KQE504"/>
    <mergeCell ref="KQF500:KQF504"/>
    <mergeCell ref="KQG500:KQG504"/>
    <mergeCell ref="KQH500:KQH504"/>
    <mergeCell ref="KQI500:KQI504"/>
    <mergeCell ref="KQJ500:KQJ504"/>
    <mergeCell ref="KRC500:KRC504"/>
    <mergeCell ref="KRD500:KRD504"/>
    <mergeCell ref="KRE500:KRE504"/>
    <mergeCell ref="KRF500:KRF504"/>
    <mergeCell ref="KRG500:KRG504"/>
    <mergeCell ref="KRH500:KRH504"/>
    <mergeCell ref="KRI500:KRI504"/>
    <mergeCell ref="KRJ500:KRJ504"/>
    <mergeCell ref="KRK500:KRK504"/>
    <mergeCell ref="KQT500:KQT504"/>
    <mergeCell ref="KQU500:KQU504"/>
    <mergeCell ref="KQV500:KQV504"/>
    <mergeCell ref="KQW500:KQW504"/>
    <mergeCell ref="KQX500:KQX504"/>
    <mergeCell ref="KQY500:KQY504"/>
    <mergeCell ref="KQZ500:KQZ504"/>
    <mergeCell ref="KRA500:KRA504"/>
    <mergeCell ref="KRB500:KRB504"/>
    <mergeCell ref="KRU500:KRU504"/>
    <mergeCell ref="KRV500:KRV504"/>
    <mergeCell ref="KRW500:KRW504"/>
    <mergeCell ref="KRX500:KRX504"/>
    <mergeCell ref="KRY500:KRY504"/>
    <mergeCell ref="KRZ500:KRZ504"/>
    <mergeCell ref="KSA500:KSA504"/>
    <mergeCell ref="KSB500:KSB504"/>
    <mergeCell ref="KSC500:KSC504"/>
    <mergeCell ref="KRL500:KRL504"/>
    <mergeCell ref="KRM500:KRM504"/>
    <mergeCell ref="KRN500:KRN504"/>
    <mergeCell ref="KRO500:KRO504"/>
    <mergeCell ref="KRP500:KRP504"/>
    <mergeCell ref="KRQ500:KRQ504"/>
    <mergeCell ref="KRR500:KRR504"/>
    <mergeCell ref="KRS500:KRS504"/>
    <mergeCell ref="KRT500:KRT504"/>
    <mergeCell ref="KSM500:KSM504"/>
    <mergeCell ref="KSN500:KSN504"/>
    <mergeCell ref="KSO500:KSO504"/>
    <mergeCell ref="KSP500:KSP504"/>
    <mergeCell ref="KSQ500:KSQ504"/>
    <mergeCell ref="KSR500:KSR504"/>
    <mergeCell ref="KSS500:KSS504"/>
    <mergeCell ref="KST500:KST504"/>
    <mergeCell ref="KSU500:KSU504"/>
    <mergeCell ref="KSD500:KSD504"/>
    <mergeCell ref="KSE500:KSE504"/>
    <mergeCell ref="KSF500:KSF504"/>
    <mergeCell ref="KSG500:KSG504"/>
    <mergeCell ref="KSH500:KSH504"/>
    <mergeCell ref="KSI500:KSI504"/>
    <mergeCell ref="KSJ500:KSJ504"/>
    <mergeCell ref="KSK500:KSK504"/>
    <mergeCell ref="KSL500:KSL504"/>
    <mergeCell ref="KTE500:KTE504"/>
    <mergeCell ref="KTF500:KTF504"/>
    <mergeCell ref="KTG500:KTG504"/>
    <mergeCell ref="KTH500:KTH504"/>
    <mergeCell ref="KTI500:KTI504"/>
    <mergeCell ref="KTJ500:KTJ504"/>
    <mergeCell ref="KTK500:KTK504"/>
    <mergeCell ref="KTL500:KTL504"/>
    <mergeCell ref="KTM500:KTM504"/>
    <mergeCell ref="KSV500:KSV504"/>
    <mergeCell ref="KSW500:KSW504"/>
    <mergeCell ref="KSX500:KSX504"/>
    <mergeCell ref="KSY500:KSY504"/>
    <mergeCell ref="KSZ500:KSZ504"/>
    <mergeCell ref="KTA500:KTA504"/>
    <mergeCell ref="KTB500:KTB504"/>
    <mergeCell ref="KTC500:KTC504"/>
    <mergeCell ref="KTD500:KTD504"/>
    <mergeCell ref="KTW500:KTW504"/>
    <mergeCell ref="KTX500:KTX504"/>
    <mergeCell ref="KTY500:KTY504"/>
    <mergeCell ref="KTZ500:KTZ504"/>
    <mergeCell ref="KUA500:KUA504"/>
    <mergeCell ref="KUB500:KUB504"/>
    <mergeCell ref="KUC500:KUC504"/>
    <mergeCell ref="KUD500:KUD504"/>
    <mergeCell ref="KUE500:KUE504"/>
    <mergeCell ref="KTN500:KTN504"/>
    <mergeCell ref="KTO500:KTO504"/>
    <mergeCell ref="KTP500:KTP504"/>
    <mergeCell ref="KTQ500:KTQ504"/>
    <mergeCell ref="KTR500:KTR504"/>
    <mergeCell ref="KTS500:KTS504"/>
    <mergeCell ref="KTT500:KTT504"/>
    <mergeCell ref="KTU500:KTU504"/>
    <mergeCell ref="KTV500:KTV504"/>
    <mergeCell ref="KUO500:KUO504"/>
    <mergeCell ref="KUP500:KUP504"/>
    <mergeCell ref="KUQ500:KUQ504"/>
    <mergeCell ref="KUR500:KUR504"/>
    <mergeCell ref="KUS500:KUS504"/>
    <mergeCell ref="KUT500:KUT504"/>
    <mergeCell ref="KUU500:KUU504"/>
    <mergeCell ref="KUV500:KUV504"/>
    <mergeCell ref="KUW500:KUW504"/>
    <mergeCell ref="KUF500:KUF504"/>
    <mergeCell ref="KUG500:KUG504"/>
    <mergeCell ref="KUH500:KUH504"/>
    <mergeCell ref="KUI500:KUI504"/>
    <mergeCell ref="KUJ500:KUJ504"/>
    <mergeCell ref="KUK500:KUK504"/>
    <mergeCell ref="KUL500:KUL504"/>
    <mergeCell ref="KUM500:KUM504"/>
    <mergeCell ref="KUN500:KUN504"/>
    <mergeCell ref="KVG500:KVG504"/>
    <mergeCell ref="KVH500:KVH504"/>
    <mergeCell ref="KVI500:KVI504"/>
    <mergeCell ref="KVJ500:KVJ504"/>
    <mergeCell ref="KVK500:KVK504"/>
    <mergeCell ref="KVL500:KVL504"/>
    <mergeCell ref="KVM500:KVM504"/>
    <mergeCell ref="KVN500:KVN504"/>
    <mergeCell ref="KVO500:KVO504"/>
    <mergeCell ref="KUX500:KUX504"/>
    <mergeCell ref="KUY500:KUY504"/>
    <mergeCell ref="KUZ500:KUZ504"/>
    <mergeCell ref="KVA500:KVA504"/>
    <mergeCell ref="KVB500:KVB504"/>
    <mergeCell ref="KVC500:KVC504"/>
    <mergeCell ref="KVD500:KVD504"/>
    <mergeCell ref="KVE500:KVE504"/>
    <mergeCell ref="KVF500:KVF504"/>
    <mergeCell ref="KVY500:KVY504"/>
    <mergeCell ref="KVZ500:KVZ504"/>
    <mergeCell ref="KWA500:KWA504"/>
    <mergeCell ref="KWB500:KWB504"/>
    <mergeCell ref="KWC500:KWC504"/>
    <mergeCell ref="KWD500:KWD504"/>
    <mergeCell ref="KWE500:KWE504"/>
    <mergeCell ref="KWF500:KWF504"/>
    <mergeCell ref="KWG500:KWG504"/>
    <mergeCell ref="KVP500:KVP504"/>
    <mergeCell ref="KVQ500:KVQ504"/>
    <mergeCell ref="KVR500:KVR504"/>
    <mergeCell ref="KVS500:KVS504"/>
    <mergeCell ref="KVT500:KVT504"/>
    <mergeCell ref="KVU500:KVU504"/>
    <mergeCell ref="KVV500:KVV504"/>
    <mergeCell ref="KVW500:KVW504"/>
    <mergeCell ref="KVX500:KVX504"/>
    <mergeCell ref="KWQ500:KWQ504"/>
    <mergeCell ref="KWR500:KWR504"/>
    <mergeCell ref="KWS500:KWS504"/>
    <mergeCell ref="KWT500:KWT504"/>
    <mergeCell ref="KWU500:KWU504"/>
    <mergeCell ref="KWV500:KWV504"/>
    <mergeCell ref="KWW500:KWW504"/>
    <mergeCell ref="KWX500:KWX504"/>
    <mergeCell ref="KWY500:KWY504"/>
    <mergeCell ref="KWH500:KWH504"/>
    <mergeCell ref="KWI500:KWI504"/>
    <mergeCell ref="KWJ500:KWJ504"/>
    <mergeCell ref="KWK500:KWK504"/>
    <mergeCell ref="KWL500:KWL504"/>
    <mergeCell ref="KWM500:KWM504"/>
    <mergeCell ref="KWN500:KWN504"/>
    <mergeCell ref="KWO500:KWO504"/>
    <mergeCell ref="KWP500:KWP504"/>
    <mergeCell ref="KXI500:KXI504"/>
    <mergeCell ref="KXJ500:KXJ504"/>
    <mergeCell ref="KXK500:KXK504"/>
    <mergeCell ref="KXL500:KXL504"/>
    <mergeCell ref="KXM500:KXM504"/>
    <mergeCell ref="KXN500:KXN504"/>
    <mergeCell ref="KXO500:KXO504"/>
    <mergeCell ref="KXP500:KXP504"/>
    <mergeCell ref="KXQ500:KXQ504"/>
    <mergeCell ref="KWZ500:KWZ504"/>
    <mergeCell ref="KXA500:KXA504"/>
    <mergeCell ref="KXB500:KXB504"/>
    <mergeCell ref="KXC500:KXC504"/>
    <mergeCell ref="KXD500:KXD504"/>
    <mergeCell ref="KXE500:KXE504"/>
    <mergeCell ref="KXF500:KXF504"/>
    <mergeCell ref="KXG500:KXG504"/>
    <mergeCell ref="KXH500:KXH504"/>
    <mergeCell ref="KZB500:KZB504"/>
    <mergeCell ref="KZC500:KZC504"/>
    <mergeCell ref="KYA500:KYA504"/>
    <mergeCell ref="KYB500:KYB504"/>
    <mergeCell ref="KYC500:KYC504"/>
    <mergeCell ref="KYD500:KYD504"/>
    <mergeCell ref="KYE500:KYE504"/>
    <mergeCell ref="KYF500:KYF504"/>
    <mergeCell ref="KYG500:KYG504"/>
    <mergeCell ref="KYH500:KYH504"/>
    <mergeCell ref="KYI500:KYI504"/>
    <mergeCell ref="KXR500:KXR504"/>
    <mergeCell ref="KXS500:KXS504"/>
    <mergeCell ref="KXT500:KXT504"/>
    <mergeCell ref="KXU500:KXU504"/>
    <mergeCell ref="KXV500:KXV504"/>
    <mergeCell ref="KXW500:KXW504"/>
    <mergeCell ref="KXX500:KXX504"/>
    <mergeCell ref="KXY500:KXY504"/>
    <mergeCell ref="KXZ500:KXZ504"/>
    <mergeCell ref="KYS500:KYS504"/>
    <mergeCell ref="KYT500:KYT504"/>
    <mergeCell ref="KYU500:KYU504"/>
    <mergeCell ref="KYV500:KYV504"/>
    <mergeCell ref="KYW500:KYW504"/>
    <mergeCell ref="KYX500:KYX504"/>
    <mergeCell ref="KYY500:KYY504"/>
    <mergeCell ref="KYZ500:KYZ504"/>
    <mergeCell ref="KZA500:KZA504"/>
    <mergeCell ref="KYJ500:KYJ504"/>
    <mergeCell ref="KYK500:KYK504"/>
    <mergeCell ref="KYL500:KYL504"/>
    <mergeCell ref="KYM500:KYM504"/>
    <mergeCell ref="KYN500:KYN504"/>
    <mergeCell ref="KYO500:KYO504"/>
    <mergeCell ref="KYP500:KYP504"/>
    <mergeCell ref="KYQ500:KYQ504"/>
    <mergeCell ref="KYR500:KYR504"/>
    <mergeCell ref="KZG500:KZG504"/>
    <mergeCell ref="KZH500:KZH504"/>
    <mergeCell ref="KZI500:KZI504"/>
    <mergeCell ref="KZJ500:KZJ504"/>
    <mergeCell ref="LAT500:LAT504"/>
    <mergeCell ref="LAC500:LAC504"/>
    <mergeCell ref="LAD500:LAD504"/>
    <mergeCell ref="LAE500:LAE504"/>
    <mergeCell ref="LAF500:LAF504"/>
    <mergeCell ref="LAG500:LAG504"/>
    <mergeCell ref="LAH500:LAH504"/>
    <mergeCell ref="LAI500:LAI504"/>
    <mergeCell ref="LAJ500:LAJ504"/>
    <mergeCell ref="LAK500:LAK504"/>
    <mergeCell ref="KZT500:KZT504"/>
    <mergeCell ref="KZU500:KZU504"/>
    <mergeCell ref="KZV500:KZV504"/>
    <mergeCell ref="KZK500:KZK504"/>
    <mergeCell ref="KZL500:KZL504"/>
    <mergeCell ref="KZM500:KZM504"/>
    <mergeCell ref="KZN500:KZN504"/>
    <mergeCell ref="KZO500:KZO504"/>
    <mergeCell ref="KZP500:KZP504"/>
    <mergeCell ref="KZQ500:KZQ504"/>
    <mergeCell ref="KZR500:KZR504"/>
    <mergeCell ref="KZS500:KZS504"/>
    <mergeCell ref="LBY500:LBY504"/>
    <mergeCell ref="LBZ500:LBZ504"/>
    <mergeCell ref="LCA500:LCA504"/>
    <mergeCell ref="LBM500:LBM504"/>
    <mergeCell ref="LBN500:LBN504"/>
    <mergeCell ref="LBO500:LBO504"/>
    <mergeCell ref="LBP500:LBP504"/>
    <mergeCell ref="LBQ500:LBQ504"/>
    <mergeCell ref="LBR500:LBR504"/>
    <mergeCell ref="LBS500:LBS504"/>
    <mergeCell ref="LBT500:LBT504"/>
    <mergeCell ref="LBU500:LBU504"/>
    <mergeCell ref="LBD500:LBD504"/>
    <mergeCell ref="LBE500:LBE504"/>
    <mergeCell ref="LBF500:LBF504"/>
    <mergeCell ref="LBG500:LBG504"/>
    <mergeCell ref="LBH500:LBH504"/>
    <mergeCell ref="LBI500:LBI504"/>
    <mergeCell ref="LBJ500:LBJ504"/>
    <mergeCell ref="LBK500:LBK504"/>
    <mergeCell ref="LBL500:LBL504"/>
    <mergeCell ref="B6:B485"/>
    <mergeCell ref="C205:C207"/>
    <mergeCell ref="D205:D207"/>
    <mergeCell ref="LBV500:LBV504"/>
    <mergeCell ref="LBW500:LBW504"/>
    <mergeCell ref="LBX500:LBX504"/>
    <mergeCell ref="LAW500:LAW504"/>
    <mergeCell ref="LAX500:LAX504"/>
    <mergeCell ref="LAY500:LAY504"/>
    <mergeCell ref="LAZ500:LAZ504"/>
    <mergeCell ref="LBA500:LBA504"/>
    <mergeCell ref="LBB500:LBB504"/>
    <mergeCell ref="LBC500:LBC504"/>
    <mergeCell ref="LAL500:LAL504"/>
    <mergeCell ref="LAM500:LAM504"/>
    <mergeCell ref="LAN500:LAN504"/>
    <mergeCell ref="LAO500:LAO504"/>
    <mergeCell ref="LAP500:LAP504"/>
    <mergeCell ref="LAQ500:LAQ504"/>
    <mergeCell ref="LAR500:LAR504"/>
    <mergeCell ref="LAS500:LAS504"/>
    <mergeCell ref="LAU500:LAU504"/>
    <mergeCell ref="LAV500:LAV504"/>
    <mergeCell ref="KZW500:KZW504"/>
    <mergeCell ref="KZX500:KZX504"/>
    <mergeCell ref="KZY500:KZY504"/>
    <mergeCell ref="KZZ500:KZZ504"/>
    <mergeCell ref="LAA500:LAA504"/>
    <mergeCell ref="LAB500:LAB504"/>
    <mergeCell ref="KZD500:KZD504"/>
    <mergeCell ref="KZE500:KZE504"/>
    <mergeCell ref="KZF500:KZF504"/>
    <mergeCell ref="C567:C569"/>
    <mergeCell ref="C564:C566"/>
    <mergeCell ref="C642:C645"/>
    <mergeCell ref="C646:C648"/>
    <mergeCell ref="C649:C653"/>
    <mergeCell ref="C654:C657"/>
    <mergeCell ref="C658:C662"/>
    <mergeCell ref="C671:C674"/>
    <mergeCell ref="C667:C670"/>
    <mergeCell ref="C663:C666"/>
    <mergeCell ref="C620:C623"/>
    <mergeCell ref="C624:C627"/>
    <mergeCell ref="C628:C631"/>
    <mergeCell ref="C632:C633"/>
    <mergeCell ref="C634:C637"/>
    <mergeCell ref="C638:C641"/>
    <mergeCell ref="D663:D666"/>
    <mergeCell ref="D667:D670"/>
    <mergeCell ref="D587:D590"/>
    <mergeCell ref="D591:D595"/>
    <mergeCell ref="D596:D599"/>
    <mergeCell ref="D600:D604"/>
    <mergeCell ref="D605:D608"/>
    <mergeCell ref="D624:D627"/>
    <mergeCell ref="D632:D633"/>
    <mergeCell ref="D634:D637"/>
    <mergeCell ref="D638:D641"/>
    <mergeCell ref="C591:C595"/>
    <mergeCell ref="C596:C599"/>
    <mergeCell ref="B1838:B1845"/>
    <mergeCell ref="B1386:B1836"/>
    <mergeCell ref="D1028:D1030"/>
    <mergeCell ref="C941:C944"/>
    <mergeCell ref="D941:D944"/>
    <mergeCell ref="C936:C940"/>
    <mergeCell ref="D936:D940"/>
    <mergeCell ref="C710:C712"/>
    <mergeCell ref="C713:C715"/>
    <mergeCell ref="C716:C720"/>
    <mergeCell ref="C721:C723"/>
    <mergeCell ref="C675:C679"/>
    <mergeCell ref="C680:C684"/>
    <mergeCell ref="C685:C687"/>
    <mergeCell ref="C688:C692"/>
    <mergeCell ref="C693:C697"/>
    <mergeCell ref="C698:C699"/>
    <mergeCell ref="C700:C702"/>
    <mergeCell ref="C703:C707"/>
    <mergeCell ref="C708:C709"/>
    <mergeCell ref="D790:D794"/>
    <mergeCell ref="D795:D798"/>
    <mergeCell ref="D799:D803"/>
    <mergeCell ref="D804:D808"/>
    <mergeCell ref="C890:C894"/>
    <mergeCell ref="D890:D894"/>
    <mergeCell ref="C895:C898"/>
    <mergeCell ref="D895:D898"/>
    <mergeCell ref="C790:C794"/>
    <mergeCell ref="C795:C798"/>
    <mergeCell ref="C799:C803"/>
    <mergeCell ref="C888:C889"/>
    <mergeCell ref="C911:C914"/>
    <mergeCell ref="D911:D914"/>
    <mergeCell ref="C915:C917"/>
    <mergeCell ref="D915:D917"/>
    <mergeCell ref="C918:C920"/>
    <mergeCell ref="D918:D920"/>
    <mergeCell ref="D814:D817"/>
    <mergeCell ref="D818:D821"/>
    <mergeCell ref="D822:D824"/>
    <mergeCell ref="D786:D789"/>
    <mergeCell ref="C734:C737"/>
    <mergeCell ref="D734:D737"/>
    <mergeCell ref="C902:C903"/>
    <mergeCell ref="D902:D903"/>
    <mergeCell ref="C804:C808"/>
    <mergeCell ref="C809:C813"/>
    <mergeCell ref="C885:C887"/>
    <mergeCell ref="D754:D755"/>
    <mergeCell ref="D756:D759"/>
    <mergeCell ref="D760:D763"/>
    <mergeCell ref="D764:D767"/>
    <mergeCell ref="D768:D772"/>
    <mergeCell ref="D773:D775"/>
    <mergeCell ref="D776:D778"/>
    <mergeCell ref="D779:D780"/>
    <mergeCell ref="D781:D783"/>
    <mergeCell ref="D845:D847"/>
    <mergeCell ref="C749:C753"/>
    <mergeCell ref="C779:C780"/>
    <mergeCell ref="A936:B1384"/>
    <mergeCell ref="C1016:C1021"/>
    <mergeCell ref="D1016:D1021"/>
    <mergeCell ref="C1028:C1030"/>
    <mergeCell ref="C945:C947"/>
    <mergeCell ref="D945:D947"/>
    <mergeCell ref="C848:C851"/>
    <mergeCell ref="C857:C860"/>
    <mergeCell ref="D784:D785"/>
    <mergeCell ref="C861:C863"/>
    <mergeCell ref="D861:D863"/>
    <mergeCell ref="C864:C866"/>
    <mergeCell ref="D864:D866"/>
    <mergeCell ref="C825:C827"/>
    <mergeCell ref="D825:D827"/>
    <mergeCell ref="C828:C832"/>
    <mergeCell ref="D828:D832"/>
    <mergeCell ref="D809:D813"/>
    <mergeCell ref="D885:D887"/>
    <mergeCell ref="D888:D889"/>
    <mergeCell ref="D880:D884"/>
    <mergeCell ref="C880:C884"/>
    <mergeCell ref="C872:C876"/>
    <mergeCell ref="C899:C901"/>
    <mergeCell ref="D833:D837"/>
    <mergeCell ref="D838:D841"/>
    <mergeCell ref="D857:D860"/>
    <mergeCell ref="D867:D871"/>
    <mergeCell ref="C904:C907"/>
    <mergeCell ref="D904:D907"/>
    <mergeCell ref="C908:C910"/>
    <mergeCell ref="D908:D910"/>
    <mergeCell ref="D728:D733"/>
    <mergeCell ref="D738:D741"/>
    <mergeCell ref="D742:D744"/>
    <mergeCell ref="D745:D748"/>
    <mergeCell ref="D749:D753"/>
    <mergeCell ref="D671:D674"/>
    <mergeCell ref="D675:D679"/>
    <mergeCell ref="D680:D684"/>
    <mergeCell ref="D685:D687"/>
    <mergeCell ref="D688:D692"/>
    <mergeCell ref="D693:D697"/>
    <mergeCell ref="D698:D699"/>
    <mergeCell ref="D700:D702"/>
    <mergeCell ref="D703:D707"/>
    <mergeCell ref="D708:D709"/>
    <mergeCell ref="D710:D712"/>
    <mergeCell ref="D713:D715"/>
    <mergeCell ref="D716:D720"/>
    <mergeCell ref="D721:D723"/>
    <mergeCell ref="D724:D727"/>
    <mergeCell ref="D649:D653"/>
    <mergeCell ref="D654:D657"/>
    <mergeCell ref="D658:D662"/>
    <mergeCell ref="D609:D612"/>
    <mergeCell ref="D613:D615"/>
    <mergeCell ref="D616:D619"/>
    <mergeCell ref="D620:D623"/>
    <mergeCell ref="D628:D631"/>
    <mergeCell ref="C85:C87"/>
    <mergeCell ref="D85:D87"/>
    <mergeCell ref="C88:C93"/>
    <mergeCell ref="D88:D93"/>
    <mergeCell ref="C94:C96"/>
    <mergeCell ref="D94:D96"/>
    <mergeCell ref="C97:C100"/>
    <mergeCell ref="D97:D100"/>
    <mergeCell ref="C101:C103"/>
    <mergeCell ref="D101:D103"/>
    <mergeCell ref="C104:C109"/>
    <mergeCell ref="D104:D109"/>
    <mergeCell ref="C110:C113"/>
    <mergeCell ref="D110:D113"/>
    <mergeCell ref="C114:C118"/>
    <mergeCell ref="D114:D118"/>
    <mergeCell ref="C119:C123"/>
    <mergeCell ref="D119:D123"/>
    <mergeCell ref="C124:C127"/>
    <mergeCell ref="D124:D127"/>
    <mergeCell ref="C128:C129"/>
    <mergeCell ref="D128:D129"/>
    <mergeCell ref="D510:D514"/>
    <mergeCell ref="D538:D541"/>
    <mergeCell ref="C154:C159"/>
    <mergeCell ref="D154:D159"/>
    <mergeCell ref="C160:C163"/>
    <mergeCell ref="D160:D163"/>
    <mergeCell ref="C164:C167"/>
    <mergeCell ref="D164:D167"/>
    <mergeCell ref="C168:C171"/>
    <mergeCell ref="D168:D171"/>
    <mergeCell ref="C172:C174"/>
    <mergeCell ref="D172:D174"/>
    <mergeCell ref="C175:C180"/>
    <mergeCell ref="D175:D180"/>
    <mergeCell ref="C181:C185"/>
    <mergeCell ref="D181:D185"/>
    <mergeCell ref="C186:C189"/>
    <mergeCell ref="D186:D189"/>
    <mergeCell ref="C190:C194"/>
    <mergeCell ref="D190:D194"/>
    <mergeCell ref="D284:D286"/>
    <mergeCell ref="C195:C196"/>
    <mergeCell ref="D195:D196"/>
    <mergeCell ref="C197:C201"/>
    <mergeCell ref="D197:D201"/>
    <mergeCell ref="C202:C204"/>
    <mergeCell ref="D202:D204"/>
    <mergeCell ref="C208:C211"/>
    <mergeCell ref="D208:D211"/>
    <mergeCell ref="C212:C217"/>
    <mergeCell ref="D212:D217"/>
    <mergeCell ref="C218:C220"/>
    <mergeCell ref="D218:D220"/>
    <mergeCell ref="C221:C224"/>
    <mergeCell ref="D221:D224"/>
    <mergeCell ref="C225:C228"/>
    <mergeCell ref="D225:D228"/>
    <mergeCell ref="C229:C234"/>
    <mergeCell ref="D229:D234"/>
    <mergeCell ref="C1396:C1398"/>
    <mergeCell ref="C235:C239"/>
    <mergeCell ref="D235:D239"/>
    <mergeCell ref="C340:C344"/>
    <mergeCell ref="D340:D344"/>
    <mergeCell ref="C345:C350"/>
    <mergeCell ref="D345:D350"/>
    <mergeCell ref="C351:C355"/>
    <mergeCell ref="D351:D355"/>
    <mergeCell ref="C356:C359"/>
    <mergeCell ref="D356:D359"/>
    <mergeCell ref="C240:C242"/>
    <mergeCell ref="D240:D242"/>
    <mergeCell ref="C243:C247"/>
    <mergeCell ref="D243:D247"/>
    <mergeCell ref="C248:C249"/>
    <mergeCell ref="D248:D249"/>
    <mergeCell ref="C250:C254"/>
    <mergeCell ref="D250:D254"/>
    <mergeCell ref="C255:C258"/>
    <mergeCell ref="D255:D258"/>
    <mergeCell ref="C259:C263"/>
    <mergeCell ref="D259:D263"/>
    <mergeCell ref="C264:C268"/>
    <mergeCell ref="D264:D268"/>
    <mergeCell ref="C269:C272"/>
    <mergeCell ref="D269:D272"/>
    <mergeCell ref="C273:C277"/>
    <mergeCell ref="D273:D277"/>
    <mergeCell ref="C278:C283"/>
    <mergeCell ref="D278:D283"/>
    <mergeCell ref="C284:C286"/>
    <mergeCell ref="C1569:C1572"/>
    <mergeCell ref="D1569:D1572"/>
    <mergeCell ref="C1573:C1576"/>
    <mergeCell ref="D1573:D1576"/>
    <mergeCell ref="C1577:C1579"/>
    <mergeCell ref="D1577:D1579"/>
    <mergeCell ref="C1583:C1589"/>
    <mergeCell ref="D1583:D1589"/>
    <mergeCell ref="C1590:C1593"/>
    <mergeCell ref="D1590:D1593"/>
    <mergeCell ref="C1511:C1512"/>
    <mergeCell ref="C1527:C1529"/>
    <mergeCell ref="C1508:C1510"/>
    <mergeCell ref="C1442:C1445"/>
    <mergeCell ref="C74:C75"/>
    <mergeCell ref="D74:D75"/>
    <mergeCell ref="C490:C493"/>
    <mergeCell ref="D490:D493"/>
    <mergeCell ref="C494:C497"/>
    <mergeCell ref="D494:D497"/>
    <mergeCell ref="C498:C501"/>
    <mergeCell ref="D498:D501"/>
    <mergeCell ref="D515:D519"/>
    <mergeCell ref="D520:D525"/>
    <mergeCell ref="D526:D529"/>
    <mergeCell ref="D530:D533"/>
    <mergeCell ref="D534:D537"/>
    <mergeCell ref="D542:D546"/>
    <mergeCell ref="D547:D550"/>
    <mergeCell ref="D551:D554"/>
    <mergeCell ref="D555:D559"/>
    <mergeCell ref="C431:C435"/>
    <mergeCell ref="C287:C291"/>
    <mergeCell ref="D287:D291"/>
    <mergeCell ref="C292:C294"/>
    <mergeCell ref="D292:D294"/>
    <mergeCell ref="C295:C297"/>
    <mergeCell ref="D295:D297"/>
    <mergeCell ref="C298:C302"/>
    <mergeCell ref="D298:D302"/>
    <mergeCell ref="C303:C305"/>
    <mergeCell ref="D303:D305"/>
    <mergeCell ref="C306:C308"/>
    <mergeCell ref="D306:D308"/>
    <mergeCell ref="C309:C313"/>
    <mergeCell ref="D309:D313"/>
    <mergeCell ref="C314:C316"/>
    <mergeCell ref="D314:D316"/>
    <mergeCell ref="C317:C321"/>
    <mergeCell ref="D317:D321"/>
    <mergeCell ref="C322:C325"/>
    <mergeCell ref="D322:D325"/>
    <mergeCell ref="C326:C329"/>
    <mergeCell ref="D326:D329"/>
    <mergeCell ref="C330:C333"/>
    <mergeCell ref="D330:D333"/>
    <mergeCell ref="C334:C336"/>
    <mergeCell ref="D334:D336"/>
    <mergeCell ref="C337:C339"/>
    <mergeCell ref="D337:D339"/>
    <mergeCell ref="C393:C395"/>
    <mergeCell ref="D393:D395"/>
    <mergeCell ref="C396:C400"/>
    <mergeCell ref="D396:D400"/>
    <mergeCell ref="C401:C404"/>
    <mergeCell ref="D401:D404"/>
    <mergeCell ref="C405:C409"/>
    <mergeCell ref="D405:D409"/>
    <mergeCell ref="D380:D384"/>
    <mergeCell ref="C385:C387"/>
    <mergeCell ref="D385:D387"/>
    <mergeCell ref="C388:C392"/>
    <mergeCell ref="D388:D392"/>
    <mergeCell ref="C360:C365"/>
    <mergeCell ref="D360:D365"/>
    <mergeCell ref="C366:C368"/>
    <mergeCell ref="D366:D368"/>
    <mergeCell ref="C369:C373"/>
    <mergeCell ref="D369:D373"/>
    <mergeCell ref="C374:C379"/>
    <mergeCell ref="D374:D379"/>
    <mergeCell ref="C380:C384"/>
    <mergeCell ref="D581:D582"/>
    <mergeCell ref="C583:C586"/>
    <mergeCell ref="D583:D586"/>
    <mergeCell ref="C587:C590"/>
    <mergeCell ref="D642:D645"/>
    <mergeCell ref="D646:D648"/>
    <mergeCell ref="C410:C414"/>
    <mergeCell ref="D410:D414"/>
    <mergeCell ref="C415:C417"/>
    <mergeCell ref="D415:D417"/>
    <mergeCell ref="C418:C421"/>
    <mergeCell ref="D418:D421"/>
    <mergeCell ref="C422:C425"/>
    <mergeCell ref="D422:D425"/>
    <mergeCell ref="C426:C430"/>
    <mergeCell ref="D426:D430"/>
    <mergeCell ref="C444:C449"/>
    <mergeCell ref="D444:D449"/>
    <mergeCell ref="C450:C454"/>
    <mergeCell ref="D450:D454"/>
    <mergeCell ref="C455:C457"/>
    <mergeCell ref="D455:D457"/>
    <mergeCell ref="C458:C461"/>
    <mergeCell ref="D458:D461"/>
    <mergeCell ref="D431:D435"/>
    <mergeCell ref="C436:C439"/>
    <mergeCell ref="D436:D439"/>
    <mergeCell ref="C440:C443"/>
    <mergeCell ref="D440:D443"/>
    <mergeCell ref="C555:C559"/>
    <mergeCell ref="C560:C563"/>
    <mergeCell ref="C570:C572"/>
    <mergeCell ref="C993:C996"/>
    <mergeCell ref="D993:D996"/>
    <mergeCell ref="C997:C1000"/>
    <mergeCell ref="D997:D1000"/>
    <mergeCell ref="C1001:C1004"/>
    <mergeCell ref="D1001:D1004"/>
    <mergeCell ref="C1005:C1008"/>
    <mergeCell ref="D1005:D1008"/>
    <mergeCell ref="C1009:C1012"/>
    <mergeCell ref="D1009:D1012"/>
    <mergeCell ref="C1013:C1015"/>
    <mergeCell ref="D1013:D1015"/>
    <mergeCell ref="C1022:C1027"/>
    <mergeCell ref="D1022:D1027"/>
    <mergeCell ref="C462:C466"/>
    <mergeCell ref="D462:D466"/>
    <mergeCell ref="C467:C470"/>
    <mergeCell ref="D467:D470"/>
    <mergeCell ref="C471:C473"/>
    <mergeCell ref="D471:D473"/>
    <mergeCell ref="C474:C479"/>
    <mergeCell ref="D474:D479"/>
    <mergeCell ref="C480:C483"/>
    <mergeCell ref="D480:D483"/>
    <mergeCell ref="D560:D563"/>
    <mergeCell ref="D899:D901"/>
    <mergeCell ref="D564:D566"/>
    <mergeCell ref="D567:D569"/>
    <mergeCell ref="D570:D572"/>
    <mergeCell ref="D573:D577"/>
    <mergeCell ref="D578:D580"/>
    <mergeCell ref="C581:C582"/>
    <mergeCell ref="C1245:C1247"/>
    <mergeCell ref="D1245:D1247"/>
    <mergeCell ref="C1248:C1251"/>
    <mergeCell ref="D1248:D1251"/>
    <mergeCell ref="C1252:C1254"/>
    <mergeCell ref="D1252:D1254"/>
    <mergeCell ref="C1255:C1258"/>
    <mergeCell ref="D1255:D1258"/>
    <mergeCell ref="C1259:C1263"/>
    <mergeCell ref="D1259:D1263"/>
    <mergeCell ref="C1264:C1265"/>
    <mergeCell ref="D1264:D1265"/>
    <mergeCell ref="C1266:C1270"/>
    <mergeCell ref="D1266:D1270"/>
    <mergeCell ref="C1065:C1066"/>
    <mergeCell ref="D1065:D1066"/>
    <mergeCell ref="C1067:C1071"/>
    <mergeCell ref="D1067:D1071"/>
    <mergeCell ref="C1072:C1075"/>
    <mergeCell ref="D1072:D1075"/>
    <mergeCell ref="C1076:C1079"/>
    <mergeCell ref="D1076:D1079"/>
    <mergeCell ref="C1080:C1082"/>
    <mergeCell ref="D1080:D1082"/>
    <mergeCell ref="C1083:C1086"/>
    <mergeCell ref="D1083:D1086"/>
    <mergeCell ref="C1087:C1089"/>
    <mergeCell ref="D1087:D1089"/>
    <mergeCell ref="D1380:D1381"/>
    <mergeCell ref="C1383:C1384"/>
    <mergeCell ref="D1383:D1384"/>
    <mergeCell ref="C1386:C1388"/>
    <mergeCell ref="D1386:D1388"/>
    <mergeCell ref="C1389:C1391"/>
    <mergeCell ref="D1389:D1391"/>
    <mergeCell ref="C1392:C1395"/>
    <mergeCell ref="D1392:D1395"/>
    <mergeCell ref="C1304:C1308"/>
    <mergeCell ref="D1304:D1308"/>
    <mergeCell ref="C1309:C1312"/>
    <mergeCell ref="D1309:D1312"/>
    <mergeCell ref="C1313:C1317"/>
    <mergeCell ref="D1313:D1317"/>
    <mergeCell ref="C1318:C1320"/>
    <mergeCell ref="D1318:D1320"/>
    <mergeCell ref="C1321:C1324"/>
    <mergeCell ref="D1321:D1324"/>
    <mergeCell ref="C1325:C1326"/>
    <mergeCell ref="D1325:D1326"/>
    <mergeCell ref="C1327:C1329"/>
    <mergeCell ref="D1327:D1329"/>
    <mergeCell ref="C1799:C1800"/>
    <mergeCell ref="D1799:D1800"/>
    <mergeCell ref="C1801:C1803"/>
    <mergeCell ref="D1801:D1803"/>
    <mergeCell ref="C1804:C1808"/>
    <mergeCell ref="D1804:D1808"/>
    <mergeCell ref="C1809:C1811"/>
    <mergeCell ref="D1809:D1811"/>
    <mergeCell ref="C1812:C1815"/>
    <mergeCell ref="D1812:D1815"/>
    <mergeCell ref="C1816:C1818"/>
    <mergeCell ref="D1816:D1818"/>
    <mergeCell ref="C1819:C1823"/>
    <mergeCell ref="C1729:C1730"/>
    <mergeCell ref="D1729:D1730"/>
    <mergeCell ref="C1731:C1734"/>
    <mergeCell ref="D1731:D1734"/>
    <mergeCell ref="C1735:C1738"/>
    <mergeCell ref="D1735:D1738"/>
    <mergeCell ref="C1739:C1741"/>
    <mergeCell ref="D1739:D1741"/>
    <mergeCell ref="C1742:C1745"/>
    <mergeCell ref="D1742:D1745"/>
    <mergeCell ref="C1746:C1747"/>
    <mergeCell ref="D1746:D1747"/>
    <mergeCell ref="C1748:C1751"/>
    <mergeCell ref="D1748:D1751"/>
    <mergeCell ref="C1752:C1755"/>
    <mergeCell ref="D1752:D1755"/>
    <mergeCell ref="C1756:C1757"/>
    <mergeCell ref="D1756:D1757"/>
    <mergeCell ref="C1758:C1761"/>
    <mergeCell ref="C982:C983"/>
    <mergeCell ref="D982:D983"/>
    <mergeCell ref="C984:C987"/>
    <mergeCell ref="D984:D987"/>
    <mergeCell ref="C988:C992"/>
    <mergeCell ref="D988:D992"/>
    <mergeCell ref="D1396:D1398"/>
    <mergeCell ref="D1442:D1445"/>
    <mergeCell ref="D1463:D1465"/>
    <mergeCell ref="D1466:D1469"/>
    <mergeCell ref="D1470:D1473"/>
    <mergeCell ref="D1508:D1510"/>
    <mergeCell ref="D1511:D1512"/>
    <mergeCell ref="D1527:D1529"/>
    <mergeCell ref="D1646:D1649"/>
    <mergeCell ref="C1796:C1798"/>
    <mergeCell ref="D1796:D1798"/>
    <mergeCell ref="D1758:D1761"/>
    <mergeCell ref="C1762:C1764"/>
    <mergeCell ref="D1762:D1764"/>
    <mergeCell ref="C1765:C1768"/>
    <mergeCell ref="C1463:C1465"/>
    <mergeCell ref="C1466:C1469"/>
    <mergeCell ref="C1470:C1473"/>
    <mergeCell ref="C1646:C1649"/>
    <mergeCell ref="C1580:C1582"/>
    <mergeCell ref="D1580:D1582"/>
    <mergeCell ref="C1638:C1641"/>
    <mergeCell ref="D1638:D1641"/>
    <mergeCell ref="C1372:C1373"/>
    <mergeCell ref="D1372:D1373"/>
    <mergeCell ref="C1380:C1381"/>
    <mergeCell ref="C948:C949"/>
    <mergeCell ref="D948:D949"/>
    <mergeCell ref="C950:C953"/>
    <mergeCell ref="D950:D953"/>
    <mergeCell ref="C954:C955"/>
    <mergeCell ref="D954:D955"/>
    <mergeCell ref="C956:C959"/>
    <mergeCell ref="D956:D959"/>
    <mergeCell ref="C960:C964"/>
    <mergeCell ref="D960:D964"/>
    <mergeCell ref="C965:C969"/>
    <mergeCell ref="D965:D969"/>
    <mergeCell ref="C970:C972"/>
    <mergeCell ref="D970:D972"/>
    <mergeCell ref="C973:C976"/>
    <mergeCell ref="D973:D976"/>
    <mergeCell ref="C977:C980"/>
    <mergeCell ref="D977:D980"/>
    <mergeCell ref="C1031:C1033"/>
    <mergeCell ref="D1031:D1033"/>
    <mergeCell ref="C1034:C1036"/>
    <mergeCell ref="D1034:D1036"/>
    <mergeCell ref="C1037:C1040"/>
    <mergeCell ref="D1037:D1040"/>
    <mergeCell ref="C1041:C1044"/>
    <mergeCell ref="D1041:D1044"/>
    <mergeCell ref="C1045:C1048"/>
    <mergeCell ref="D1045:D1048"/>
    <mergeCell ref="C1049:C1052"/>
    <mergeCell ref="D1049:D1052"/>
    <mergeCell ref="C1053:C1056"/>
    <mergeCell ref="D1053:D1056"/>
    <mergeCell ref="C1057:C1061"/>
    <mergeCell ref="D1057:D1061"/>
    <mergeCell ref="C1062:C1064"/>
    <mergeCell ref="D1062:D1064"/>
    <mergeCell ref="C1090:C1094"/>
    <mergeCell ref="D1090:D1094"/>
    <mergeCell ref="C1095:C1097"/>
    <mergeCell ref="D1095:D1097"/>
    <mergeCell ref="C1098:C1101"/>
    <mergeCell ref="D1098:D1101"/>
    <mergeCell ref="C1102:C1104"/>
    <mergeCell ref="D1102:D1104"/>
    <mergeCell ref="C1105:C1109"/>
    <mergeCell ref="D1105:D1109"/>
    <mergeCell ref="C1110:C1113"/>
    <mergeCell ref="D1110:D1113"/>
    <mergeCell ref="C1114:C1117"/>
    <mergeCell ref="D1114:D1117"/>
    <mergeCell ref="C1118:C1121"/>
    <mergeCell ref="D1118:D1121"/>
    <mergeCell ref="C1122:C1125"/>
    <mergeCell ref="D1122:D1125"/>
    <mergeCell ref="C1126:C1128"/>
    <mergeCell ref="D1126:D1128"/>
    <mergeCell ref="C1129:C1132"/>
    <mergeCell ref="D1129:D1132"/>
    <mergeCell ref="C1133:C1136"/>
    <mergeCell ref="D1133:D1136"/>
    <mergeCell ref="C1137:C1140"/>
    <mergeCell ref="D1137:D1140"/>
    <mergeCell ref="C1141:C1145"/>
    <mergeCell ref="D1141:D1145"/>
    <mergeCell ref="C1146:C1149"/>
    <mergeCell ref="D1146:D1149"/>
    <mergeCell ref="C1150:C1153"/>
    <mergeCell ref="D1150:D1153"/>
    <mergeCell ref="C1154:C1158"/>
    <mergeCell ref="D1154:D1158"/>
    <mergeCell ref="C1159:C1163"/>
    <mergeCell ref="D1159:D1163"/>
    <mergeCell ref="C1164:C1169"/>
    <mergeCell ref="D1164:D1169"/>
    <mergeCell ref="C1170:C1173"/>
    <mergeCell ref="D1170:D1173"/>
    <mergeCell ref="C1178:C1181"/>
    <mergeCell ref="D1178:D1181"/>
    <mergeCell ref="C1182:C1184"/>
    <mergeCell ref="D1182:D1184"/>
    <mergeCell ref="C1185:C1189"/>
    <mergeCell ref="D1185:D1189"/>
    <mergeCell ref="C1190:C1194"/>
    <mergeCell ref="D1190:D1194"/>
    <mergeCell ref="C1195:C1198"/>
    <mergeCell ref="D1195:D1198"/>
    <mergeCell ref="C1199:C1201"/>
    <mergeCell ref="D1199:D1201"/>
    <mergeCell ref="C1202:C1205"/>
    <mergeCell ref="D1202:D1205"/>
    <mergeCell ref="C1206:C1210"/>
    <mergeCell ref="D1206:D1210"/>
    <mergeCell ref="C1211:C1213"/>
    <mergeCell ref="D1211:D1213"/>
    <mergeCell ref="C1214:C1217"/>
    <mergeCell ref="D1214:D1217"/>
    <mergeCell ref="C1218:C1221"/>
    <mergeCell ref="D1218:D1221"/>
    <mergeCell ref="C1222:C1225"/>
    <mergeCell ref="D1222:D1225"/>
    <mergeCell ref="C1226:C1230"/>
    <mergeCell ref="D1226:D1230"/>
    <mergeCell ref="C1231:C1233"/>
    <mergeCell ref="D1231:D1233"/>
    <mergeCell ref="C1234:C1237"/>
    <mergeCell ref="D1234:D1237"/>
    <mergeCell ref="C1238:C1244"/>
    <mergeCell ref="D1238:D1244"/>
    <mergeCell ref="C1271:C1272"/>
    <mergeCell ref="D1271:D1272"/>
    <mergeCell ref="C1273:C1276"/>
    <mergeCell ref="D1273:D1276"/>
    <mergeCell ref="C1277:C1279"/>
    <mergeCell ref="D1277:D1279"/>
    <mergeCell ref="C1280:C1283"/>
    <mergeCell ref="D1280:D1283"/>
    <mergeCell ref="C1284:C1286"/>
    <mergeCell ref="D1284:D1286"/>
    <mergeCell ref="C1287:C1291"/>
    <mergeCell ref="D1287:D1291"/>
    <mergeCell ref="C1292:C1295"/>
    <mergeCell ref="D1292:D1295"/>
    <mergeCell ref="C1296:C1299"/>
    <mergeCell ref="D1296:D1299"/>
    <mergeCell ref="C1300:C1303"/>
    <mergeCell ref="D1300:D1303"/>
    <mergeCell ref="C1330:C1333"/>
    <mergeCell ref="D1330:D1333"/>
    <mergeCell ref="C1334:C1336"/>
    <mergeCell ref="D1334:D1336"/>
    <mergeCell ref="C1337:C1340"/>
    <mergeCell ref="D1337:D1340"/>
    <mergeCell ref="C1341:C1343"/>
    <mergeCell ref="D1341:D1343"/>
    <mergeCell ref="C1344:C1347"/>
    <mergeCell ref="D1344:D1347"/>
    <mergeCell ref="C1348:C1352"/>
    <mergeCell ref="D1348:D1352"/>
    <mergeCell ref="C1353:C1355"/>
    <mergeCell ref="D1353:D1355"/>
    <mergeCell ref="C1356:C1357"/>
    <mergeCell ref="D1356:D1357"/>
    <mergeCell ref="C1358:C1360"/>
    <mergeCell ref="D1358:D1360"/>
    <mergeCell ref="C1399:C1401"/>
    <mergeCell ref="D1399:D1401"/>
    <mergeCell ref="C1402:C1404"/>
    <mergeCell ref="D1402:D1404"/>
    <mergeCell ref="C1405:C1407"/>
    <mergeCell ref="D1405:D1407"/>
    <mergeCell ref="C1408:C1409"/>
    <mergeCell ref="D1408:D1409"/>
    <mergeCell ref="C1410:C1411"/>
    <mergeCell ref="D1410:D1411"/>
    <mergeCell ref="C1412:C1415"/>
    <mergeCell ref="D1412:D1415"/>
    <mergeCell ref="C1416:C1419"/>
    <mergeCell ref="D1416:D1419"/>
    <mergeCell ref="C1420:C1421"/>
    <mergeCell ref="D1420:D1421"/>
    <mergeCell ref="C1422:C1425"/>
    <mergeCell ref="D1422:D1425"/>
    <mergeCell ref="C1426:C1427"/>
    <mergeCell ref="D1426:D1427"/>
    <mergeCell ref="C1428:C1430"/>
    <mergeCell ref="D1428:D1430"/>
    <mergeCell ref="C1431:C1432"/>
    <mergeCell ref="D1431:D1432"/>
    <mergeCell ref="C1433:C1436"/>
    <mergeCell ref="D1433:D1436"/>
    <mergeCell ref="C1437:C1441"/>
    <mergeCell ref="D1437:D1441"/>
    <mergeCell ref="C1446:C1448"/>
    <mergeCell ref="D1446:D1448"/>
    <mergeCell ref="C1449:C1451"/>
    <mergeCell ref="D1449:D1451"/>
    <mergeCell ref="C1452:C1454"/>
    <mergeCell ref="D1452:D1454"/>
    <mergeCell ref="C1455:C1458"/>
    <mergeCell ref="D1455:D1458"/>
    <mergeCell ref="C1459:C1462"/>
    <mergeCell ref="D1459:D1462"/>
    <mergeCell ref="C1474:C1475"/>
    <mergeCell ref="D1474:D1475"/>
    <mergeCell ref="C1476:C1478"/>
    <mergeCell ref="D1476:D1478"/>
    <mergeCell ref="C1479:C1482"/>
    <mergeCell ref="D1479:D1482"/>
    <mergeCell ref="C1483:C1486"/>
    <mergeCell ref="D1483:D1486"/>
    <mergeCell ref="C1487:C1489"/>
    <mergeCell ref="D1487:D1489"/>
    <mergeCell ref="C1490:C1492"/>
    <mergeCell ref="D1490:D1492"/>
    <mergeCell ref="C1493:C1495"/>
    <mergeCell ref="D1493:D1495"/>
    <mergeCell ref="C1496:C1498"/>
    <mergeCell ref="D1496:D1498"/>
    <mergeCell ref="C1499:C1500"/>
    <mergeCell ref="D1499:D1500"/>
    <mergeCell ref="C1501:C1503"/>
    <mergeCell ref="D1501:D1503"/>
    <mergeCell ref="C1504:C1507"/>
    <mergeCell ref="D1504:D1507"/>
    <mergeCell ref="C1513:C1515"/>
    <mergeCell ref="D1513:D1515"/>
    <mergeCell ref="C1516:C1518"/>
    <mergeCell ref="D1516:D1518"/>
    <mergeCell ref="C1519:C1523"/>
    <mergeCell ref="D1519:D1523"/>
    <mergeCell ref="C1524:C1526"/>
    <mergeCell ref="D1524:D1526"/>
    <mergeCell ref="C1530:C1533"/>
    <mergeCell ref="D1530:D1533"/>
    <mergeCell ref="C1534:C1537"/>
    <mergeCell ref="D1534:D1537"/>
    <mergeCell ref="C1538:C1539"/>
    <mergeCell ref="D1538:D1539"/>
    <mergeCell ref="C1540:C1543"/>
    <mergeCell ref="D1540:D1543"/>
    <mergeCell ref="C1544:C1547"/>
    <mergeCell ref="D1544:D1547"/>
    <mergeCell ref="C1548:C1551"/>
    <mergeCell ref="D1548:D1551"/>
    <mergeCell ref="C1552:C1553"/>
    <mergeCell ref="D1552:D1553"/>
    <mergeCell ref="C1554:C1556"/>
    <mergeCell ref="D1554:D1556"/>
    <mergeCell ref="C1557:C1561"/>
    <mergeCell ref="D1557:D1561"/>
    <mergeCell ref="C1562:C1565"/>
    <mergeCell ref="D1562:D1565"/>
    <mergeCell ref="C1566:C1568"/>
    <mergeCell ref="D1566:D1568"/>
    <mergeCell ref="C1594:C1597"/>
    <mergeCell ref="D1594:D1597"/>
    <mergeCell ref="C1598:C1602"/>
    <mergeCell ref="D1598:D1602"/>
    <mergeCell ref="C1603:C1606"/>
    <mergeCell ref="D1603:D1606"/>
    <mergeCell ref="C1607:C1609"/>
    <mergeCell ref="D1607:D1609"/>
    <mergeCell ref="C1610:C1612"/>
    <mergeCell ref="D1610:D1612"/>
    <mergeCell ref="C1613:C1615"/>
    <mergeCell ref="D1613:D1615"/>
    <mergeCell ref="C1616:C1618"/>
    <mergeCell ref="D1616:D1618"/>
    <mergeCell ref="C1623:C1624"/>
    <mergeCell ref="D1623:D1624"/>
    <mergeCell ref="C1625:C1628"/>
    <mergeCell ref="D1625:D1628"/>
    <mergeCell ref="C1619:C1622"/>
    <mergeCell ref="D1619:D1622"/>
    <mergeCell ref="C1629:C1632"/>
    <mergeCell ref="D1629:D1632"/>
    <mergeCell ref="C1633:C1635"/>
    <mergeCell ref="D1633:D1635"/>
    <mergeCell ref="C1636:C1637"/>
    <mergeCell ref="D1636:D1637"/>
    <mergeCell ref="C1650:C1653"/>
    <mergeCell ref="D1650:D1653"/>
    <mergeCell ref="C1654:C1657"/>
    <mergeCell ref="D1654:D1657"/>
    <mergeCell ref="C1658:C1659"/>
    <mergeCell ref="D1658:D1659"/>
    <mergeCell ref="C1660:C1664"/>
    <mergeCell ref="D1660:D1664"/>
    <mergeCell ref="C1665:C1668"/>
    <mergeCell ref="D1665:D1668"/>
    <mergeCell ref="C1669:C1672"/>
    <mergeCell ref="D1669:D1672"/>
    <mergeCell ref="C1642:C1645"/>
    <mergeCell ref="D1642:D1645"/>
    <mergeCell ref="C1714:C1717"/>
    <mergeCell ref="D1714:D1717"/>
    <mergeCell ref="C1718:C1720"/>
    <mergeCell ref="D1718:D1720"/>
    <mergeCell ref="C1721:C1722"/>
    <mergeCell ref="D1721:D1722"/>
    <mergeCell ref="C1723:C1725"/>
    <mergeCell ref="D1723:D1725"/>
    <mergeCell ref="C1726:C1728"/>
    <mergeCell ref="D1726:D1728"/>
    <mergeCell ref="C1673:C1676"/>
    <mergeCell ref="D1673:D1676"/>
    <mergeCell ref="C1677:C1678"/>
    <mergeCell ref="D1677:D1678"/>
    <mergeCell ref="C1679:C1680"/>
    <mergeCell ref="D1679:D1680"/>
    <mergeCell ref="C1681:C1683"/>
    <mergeCell ref="D1681:D1683"/>
    <mergeCell ref="C1684:C1687"/>
    <mergeCell ref="D1684:D1687"/>
    <mergeCell ref="C1688:C1690"/>
    <mergeCell ref="D1688:D1690"/>
    <mergeCell ref="C1691:C1694"/>
    <mergeCell ref="D1691:D1694"/>
    <mergeCell ref="C1695:C1698"/>
    <mergeCell ref="D1695:D1698"/>
    <mergeCell ref="C1699:C1700"/>
    <mergeCell ref="D1699:D1700"/>
    <mergeCell ref="D1708:D1710"/>
    <mergeCell ref="C1708:C1710"/>
    <mergeCell ref="D1819:D1823"/>
    <mergeCell ref="C1824:C1827"/>
    <mergeCell ref="D1824:D1827"/>
    <mergeCell ref="C1828:C1831"/>
    <mergeCell ref="D1828:D1831"/>
    <mergeCell ref="C1174:C1177"/>
    <mergeCell ref="D1174:D1177"/>
    <mergeCell ref="D1765:D1768"/>
    <mergeCell ref="C1769:C1772"/>
    <mergeCell ref="D1769:D1772"/>
    <mergeCell ref="C1773:C1774"/>
    <mergeCell ref="D1773:D1774"/>
    <mergeCell ref="C1775:C1778"/>
    <mergeCell ref="D1775:D1778"/>
    <mergeCell ref="C1779:C1782"/>
    <mergeCell ref="D1779:D1782"/>
    <mergeCell ref="C1783:C1786"/>
    <mergeCell ref="D1783:D1786"/>
    <mergeCell ref="C1787:C1788"/>
    <mergeCell ref="D1787:D1788"/>
    <mergeCell ref="C1789:C1791"/>
    <mergeCell ref="D1789:D1791"/>
    <mergeCell ref="C1792:C1795"/>
    <mergeCell ref="D1792:D1795"/>
    <mergeCell ref="C1701:C1703"/>
    <mergeCell ref="D1701:D1703"/>
    <mergeCell ref="C1704:C1705"/>
    <mergeCell ref="D1704:D1705"/>
    <mergeCell ref="C1706:C1707"/>
    <mergeCell ref="D1706:D1707"/>
    <mergeCell ref="C1711:C1713"/>
    <mergeCell ref="D1711:D1713"/>
  </mergeCells>
  <phoneticPr fontId="58" type="noConversion"/>
  <printOptions horizontalCentered="1" verticalCentered="1"/>
  <pageMargins left="0.51181102362204722" right="0.47244094488188981" top="0.35433070866141736" bottom="0.39370078740157483" header="0" footer="0"/>
  <pageSetup scale="60" fitToHeight="0" orientation="landscape" r:id="rId1"/>
  <headerFooter alignWithMargins="0">
    <oddFooter>&amp;C&amp;P&amp;RElaborado por EQUILIBRIUM Inmobiliario S.A.S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8">
    <pageSetUpPr fitToPage="1"/>
  </sheetPr>
  <dimension ref="A1:M146"/>
  <sheetViews>
    <sheetView showGridLines="0" zoomScale="90" zoomScaleNormal="90" workbookViewId="0">
      <pane xSplit="1" ySplit="10" topLeftCell="B110" activePane="bottomRight" state="frozen"/>
      <selection activeCell="E33" sqref="E33"/>
      <selection pane="topRight" activeCell="E33" sqref="E33"/>
      <selection pane="bottomLeft" activeCell="E33" sqref="E33"/>
      <selection pane="bottomRight" activeCell="I134" sqref="I134"/>
    </sheetView>
  </sheetViews>
  <sheetFormatPr baseColWidth="10" defaultColWidth="0" defaultRowHeight="12.75" x14ac:dyDescent="0.2"/>
  <cols>
    <col min="1" max="1" width="17.7109375" style="353" customWidth="1"/>
    <col min="2" max="2" width="14.7109375" style="353" customWidth="1"/>
    <col min="3" max="3" width="24.42578125" style="353" bestFit="1" customWidth="1"/>
    <col min="4" max="4" width="15.42578125" style="414" customWidth="1"/>
    <col min="5" max="5" width="19.42578125" style="415" bestFit="1" customWidth="1"/>
    <col min="6" max="6" width="15" style="415" bestFit="1" customWidth="1"/>
    <col min="7" max="7" width="20.42578125" style="415" bestFit="1" customWidth="1"/>
    <col min="8" max="8" width="9.5703125" style="415" customWidth="1"/>
    <col min="9" max="9" width="20.42578125" style="415" bestFit="1" customWidth="1"/>
    <col min="10" max="10" width="20.42578125" style="415" customWidth="1"/>
    <col min="11" max="11" width="18.28515625" style="353" bestFit="1" customWidth="1"/>
    <col min="12" max="12" width="4.7109375" style="353" customWidth="1"/>
    <col min="13" max="13" width="0" style="353" hidden="1" customWidth="1"/>
    <col min="14" max="16384" width="11.42578125" style="353" hidden="1"/>
  </cols>
  <sheetData>
    <row r="1" spans="1:13" ht="14.25" customHeight="1" x14ac:dyDescent="0.2">
      <c r="A1" s="385"/>
      <c r="B1" s="385"/>
      <c r="C1" s="385"/>
      <c r="D1" s="385"/>
      <c r="E1" s="385"/>
      <c r="F1" s="385"/>
      <c r="G1" s="385"/>
      <c r="H1" s="385"/>
      <c r="I1" s="386"/>
      <c r="J1" s="386"/>
      <c r="K1" s="385"/>
    </row>
    <row r="2" spans="1:13" ht="24" customHeight="1" x14ac:dyDescent="0.35">
      <c r="A2" s="385"/>
      <c r="B2" s="665" t="s">
        <v>746</v>
      </c>
      <c r="C2" s="665"/>
      <c r="D2" s="665"/>
      <c r="E2" s="665"/>
      <c r="F2" s="665"/>
      <c r="G2" s="665"/>
      <c r="H2" s="665"/>
      <c r="I2" s="387"/>
      <c r="J2" s="387"/>
      <c r="K2" s="385"/>
    </row>
    <row r="3" spans="1:13" s="390" customFormat="1" ht="18.75" x14ac:dyDescent="0.3">
      <c r="A3" s="388"/>
      <c r="B3" s="666">
        <v>45900</v>
      </c>
      <c r="C3" s="666"/>
      <c r="D3" s="666"/>
      <c r="E3" s="666"/>
      <c r="F3" s="666"/>
      <c r="G3" s="666"/>
      <c r="H3" s="666"/>
      <c r="I3" s="389"/>
      <c r="J3" s="389"/>
      <c r="K3" s="388"/>
      <c r="L3" s="353"/>
      <c r="M3" s="353"/>
    </row>
    <row r="4" spans="1:13" ht="0.75" customHeight="1" x14ac:dyDescent="0.2">
      <c r="A4" s="385"/>
      <c r="B4" s="385"/>
      <c r="C4" s="385"/>
      <c r="D4" s="385"/>
      <c r="E4" s="385"/>
      <c r="F4" s="385"/>
      <c r="G4" s="385"/>
      <c r="H4" s="385"/>
      <c r="I4" s="385"/>
      <c r="J4" s="385"/>
      <c r="K4" s="385"/>
    </row>
    <row r="5" spans="1:13" ht="20.100000000000001" customHeight="1" x14ac:dyDescent="0.2">
      <c r="A5" s="385"/>
      <c r="B5" s="385"/>
      <c r="C5" s="434" t="s">
        <v>747</v>
      </c>
      <c r="D5" s="391">
        <v>474</v>
      </c>
      <c r="E5" s="392"/>
      <c r="F5" s="436" t="s">
        <v>748</v>
      </c>
      <c r="G5" s="437"/>
      <c r="H5" s="669">
        <v>128</v>
      </c>
      <c r="I5" s="670"/>
      <c r="J5" s="393"/>
      <c r="K5" s="385"/>
    </row>
    <row r="6" spans="1:13" x14ac:dyDescent="0.2">
      <c r="A6" s="385"/>
      <c r="B6" s="385"/>
      <c r="C6" s="435" t="s">
        <v>749</v>
      </c>
      <c r="D6" s="394">
        <v>214651917479</v>
      </c>
      <c r="E6" s="392"/>
      <c r="F6" s="436" t="s">
        <v>749</v>
      </c>
      <c r="G6" s="437"/>
      <c r="H6" s="667">
        <v>64033799248</v>
      </c>
      <c r="I6" s="668"/>
      <c r="J6" s="395"/>
      <c r="K6" s="385"/>
    </row>
    <row r="7" spans="1:13" x14ac:dyDescent="0.2">
      <c r="A7" s="385"/>
      <c r="B7" s="385"/>
      <c r="C7" s="435" t="s">
        <v>750</v>
      </c>
      <c r="D7" s="391">
        <v>4.5142857142857142</v>
      </c>
      <c r="E7" s="385"/>
      <c r="F7" s="385"/>
      <c r="G7" s="385"/>
      <c r="H7" s="385"/>
      <c r="I7" s="396"/>
      <c r="J7" s="396"/>
      <c r="K7" s="385"/>
    </row>
    <row r="8" spans="1:13" ht="3.75" customHeight="1" x14ac:dyDescent="0.2">
      <c r="A8" s="385"/>
      <c r="B8" s="385"/>
      <c r="C8" s="385"/>
      <c r="D8" s="385"/>
      <c r="E8" s="385"/>
      <c r="F8" s="385"/>
      <c r="G8" s="385"/>
      <c r="H8" s="385"/>
      <c r="I8" s="385"/>
      <c r="J8" s="385"/>
      <c r="K8" s="385"/>
    </row>
    <row r="9" spans="1:13" ht="9.75" hidden="1" customHeight="1" x14ac:dyDescent="0.2">
      <c r="A9" s="385"/>
      <c r="B9" s="385"/>
      <c r="C9" s="385"/>
      <c r="D9" s="385"/>
      <c r="E9" s="385"/>
      <c r="F9" s="385"/>
      <c r="G9" s="385"/>
      <c r="H9" s="385"/>
      <c r="I9" s="397"/>
      <c r="J9" s="397"/>
      <c r="K9" s="385"/>
    </row>
    <row r="10" spans="1:13" s="398" customFormat="1" ht="25.5" x14ac:dyDescent="0.2">
      <c r="A10" s="416" t="s">
        <v>751</v>
      </c>
      <c r="B10" s="525" t="s">
        <v>0</v>
      </c>
      <c r="C10" s="416" t="s">
        <v>752</v>
      </c>
      <c r="D10" s="416" t="s">
        <v>753</v>
      </c>
      <c r="E10" s="416" t="s">
        <v>754</v>
      </c>
      <c r="F10" s="417" t="s">
        <v>755</v>
      </c>
      <c r="G10" s="416" t="s">
        <v>756</v>
      </c>
      <c r="H10" s="416" t="s">
        <v>757</v>
      </c>
      <c r="I10" s="416" t="s">
        <v>758</v>
      </c>
      <c r="J10" s="418" t="s">
        <v>759</v>
      </c>
      <c r="K10" s="418" t="s">
        <v>132</v>
      </c>
    </row>
    <row r="11" spans="1:13" s="399" customFormat="1" x14ac:dyDescent="0.2">
      <c r="A11" s="511" t="s">
        <v>760</v>
      </c>
      <c r="B11" s="625">
        <v>10</v>
      </c>
      <c r="C11" s="623">
        <v>3249820961</v>
      </c>
      <c r="D11" s="626">
        <v>0</v>
      </c>
      <c r="E11" s="626">
        <v>0</v>
      </c>
      <c r="F11" s="621">
        <v>10</v>
      </c>
      <c r="G11" s="622">
        <v>3249820961</v>
      </c>
      <c r="H11" s="622">
        <v>20</v>
      </c>
      <c r="I11" s="622">
        <v>270000000</v>
      </c>
      <c r="J11" s="624">
        <v>3519820961</v>
      </c>
      <c r="K11" s="622">
        <v>310740000</v>
      </c>
    </row>
    <row r="12" spans="1:13" s="399" customFormat="1" x14ac:dyDescent="0.2">
      <c r="A12" s="511">
        <v>42765</v>
      </c>
      <c r="B12" s="625">
        <v>11</v>
      </c>
      <c r="C12" s="623">
        <v>3782382563</v>
      </c>
      <c r="D12" s="626">
        <v>0</v>
      </c>
      <c r="E12" s="626">
        <v>0</v>
      </c>
      <c r="F12" s="621">
        <v>11</v>
      </c>
      <c r="G12" s="622">
        <v>3782382563</v>
      </c>
      <c r="H12" s="622">
        <v>22</v>
      </c>
      <c r="I12" s="622">
        <v>305000000</v>
      </c>
      <c r="J12" s="624">
        <v>4087382563</v>
      </c>
      <c r="K12" s="622">
        <v>371715526</v>
      </c>
    </row>
    <row r="13" spans="1:13" s="399" customFormat="1" x14ac:dyDescent="0.2">
      <c r="A13" s="511">
        <v>42794</v>
      </c>
      <c r="B13" s="625">
        <v>14</v>
      </c>
      <c r="C13" s="623">
        <v>4627528330</v>
      </c>
      <c r="D13" s="626">
        <v>0</v>
      </c>
      <c r="E13" s="626">
        <v>0</v>
      </c>
      <c r="F13" s="621">
        <v>14</v>
      </c>
      <c r="G13" s="622">
        <v>4627528330</v>
      </c>
      <c r="H13" s="622">
        <v>28</v>
      </c>
      <c r="I13" s="622">
        <v>392000000</v>
      </c>
      <c r="J13" s="624">
        <v>5019528330</v>
      </c>
      <c r="K13" s="622">
        <v>529801660</v>
      </c>
    </row>
    <row r="14" spans="1:13" s="399" customFormat="1" x14ac:dyDescent="0.2">
      <c r="A14" s="511">
        <v>42824</v>
      </c>
      <c r="B14" s="625">
        <v>12</v>
      </c>
      <c r="C14" s="623">
        <v>4001021937</v>
      </c>
      <c r="D14" s="626">
        <v>0</v>
      </c>
      <c r="E14" s="626">
        <v>0</v>
      </c>
      <c r="F14" s="621">
        <v>12</v>
      </c>
      <c r="G14" s="622">
        <v>4001021937</v>
      </c>
      <c r="H14" s="622">
        <v>24</v>
      </c>
      <c r="I14" s="622">
        <v>320000000</v>
      </c>
      <c r="J14" s="624">
        <v>4321021937</v>
      </c>
      <c r="K14" s="622">
        <v>309599427</v>
      </c>
    </row>
    <row r="15" spans="1:13" s="399" customFormat="1" x14ac:dyDescent="0.2">
      <c r="A15" s="511">
        <v>42855</v>
      </c>
      <c r="B15" s="625">
        <v>8</v>
      </c>
      <c r="C15" s="623">
        <v>2953772422</v>
      </c>
      <c r="D15" s="626">
        <v>0</v>
      </c>
      <c r="E15" s="626">
        <v>0</v>
      </c>
      <c r="F15" s="621">
        <v>8</v>
      </c>
      <c r="G15" s="622">
        <v>2953772422</v>
      </c>
      <c r="H15" s="622">
        <v>16</v>
      </c>
      <c r="I15" s="622">
        <v>246000000</v>
      </c>
      <c r="J15" s="624">
        <v>3199772422</v>
      </c>
      <c r="K15" s="622">
        <v>310761686</v>
      </c>
    </row>
    <row r="16" spans="1:13" s="399" customFormat="1" x14ac:dyDescent="0.2">
      <c r="A16" s="511">
        <v>42885</v>
      </c>
      <c r="B16" s="625">
        <v>18</v>
      </c>
      <c r="C16" s="623">
        <v>6496854567</v>
      </c>
      <c r="D16" s="626">
        <v>0</v>
      </c>
      <c r="E16" s="626">
        <v>0</v>
      </c>
      <c r="F16" s="621">
        <v>18</v>
      </c>
      <c r="G16" s="622">
        <v>6496854567</v>
      </c>
      <c r="H16" s="622">
        <v>21</v>
      </c>
      <c r="I16" s="622">
        <v>294000000</v>
      </c>
      <c r="J16" s="624">
        <v>6790854567</v>
      </c>
      <c r="K16" s="622">
        <v>460105863</v>
      </c>
    </row>
    <row r="17" spans="1:11" s="399" customFormat="1" x14ac:dyDescent="0.2">
      <c r="A17" s="511">
        <v>42916</v>
      </c>
      <c r="B17" s="625">
        <v>7</v>
      </c>
      <c r="C17" s="623">
        <v>2418642668</v>
      </c>
      <c r="D17" s="626">
        <v>0</v>
      </c>
      <c r="E17" s="626">
        <v>0</v>
      </c>
      <c r="F17" s="621">
        <v>7</v>
      </c>
      <c r="G17" s="622">
        <v>2418642668</v>
      </c>
      <c r="H17" s="622">
        <v>30</v>
      </c>
      <c r="I17" s="622">
        <v>399000000</v>
      </c>
      <c r="J17" s="624">
        <v>2817642668</v>
      </c>
      <c r="K17" s="622">
        <v>242094298</v>
      </c>
    </row>
    <row r="18" spans="1:11" s="399" customFormat="1" x14ac:dyDescent="0.2">
      <c r="A18" s="511">
        <v>42946</v>
      </c>
      <c r="B18" s="625">
        <v>9</v>
      </c>
      <c r="C18" s="623">
        <v>3444733558</v>
      </c>
      <c r="D18" s="626">
        <v>0</v>
      </c>
      <c r="E18" s="626">
        <v>0</v>
      </c>
      <c r="F18" s="621">
        <v>9</v>
      </c>
      <c r="G18" s="622">
        <v>3444733558</v>
      </c>
      <c r="H18" s="622">
        <v>18</v>
      </c>
      <c r="I18" s="622">
        <v>297000000</v>
      </c>
      <c r="J18" s="624">
        <v>3741733558</v>
      </c>
      <c r="K18" s="622">
        <v>256479723</v>
      </c>
    </row>
    <row r="19" spans="1:11" s="399" customFormat="1" x14ac:dyDescent="0.2">
      <c r="A19" s="511">
        <v>42977</v>
      </c>
      <c r="B19" s="625">
        <v>11</v>
      </c>
      <c r="C19" s="623">
        <v>3943669064</v>
      </c>
      <c r="D19" s="626">
        <v>0</v>
      </c>
      <c r="E19" s="626">
        <v>0</v>
      </c>
      <c r="F19" s="621">
        <v>11</v>
      </c>
      <c r="G19" s="622">
        <v>3943669064</v>
      </c>
      <c r="H19" s="622">
        <v>23</v>
      </c>
      <c r="I19" s="622">
        <v>291000000</v>
      </c>
      <c r="J19" s="624">
        <v>4234669064</v>
      </c>
      <c r="K19" s="622">
        <v>297600963</v>
      </c>
    </row>
    <row r="20" spans="1:11" s="399" customFormat="1" x14ac:dyDescent="0.2">
      <c r="A20" s="511">
        <v>43008</v>
      </c>
      <c r="B20" s="625">
        <v>8</v>
      </c>
      <c r="C20" s="623">
        <v>3109848189</v>
      </c>
      <c r="D20" s="626">
        <v>1</v>
      </c>
      <c r="E20" s="626">
        <v>325476923</v>
      </c>
      <c r="F20" s="621">
        <v>7</v>
      </c>
      <c r="G20" s="622">
        <v>2784371266</v>
      </c>
      <c r="H20" s="622">
        <v>14</v>
      </c>
      <c r="I20" s="622">
        <v>219000000</v>
      </c>
      <c r="J20" s="624">
        <v>3003371266</v>
      </c>
      <c r="K20" s="622">
        <v>102813406</v>
      </c>
    </row>
    <row r="21" spans="1:11" s="399" customFormat="1" x14ac:dyDescent="0.2">
      <c r="A21" s="511">
        <v>43038</v>
      </c>
      <c r="B21" s="625">
        <v>10</v>
      </c>
      <c r="C21" s="623">
        <v>3836748295</v>
      </c>
      <c r="D21" s="626">
        <v>0</v>
      </c>
      <c r="E21" s="626">
        <v>0</v>
      </c>
      <c r="F21" s="621">
        <v>10</v>
      </c>
      <c r="G21" s="622">
        <v>3836748295</v>
      </c>
      <c r="H21" s="622">
        <v>21</v>
      </c>
      <c r="I21" s="622">
        <v>324000000</v>
      </c>
      <c r="J21" s="624">
        <v>4160748295</v>
      </c>
      <c r="K21" s="622">
        <v>431697055</v>
      </c>
    </row>
    <row r="22" spans="1:11" s="399" customFormat="1" x14ac:dyDescent="0.2">
      <c r="A22" s="511">
        <v>43069</v>
      </c>
      <c r="B22" s="625">
        <v>9</v>
      </c>
      <c r="C22" s="623">
        <v>3294803243</v>
      </c>
      <c r="D22" s="626">
        <v>0</v>
      </c>
      <c r="E22" s="626">
        <v>0</v>
      </c>
      <c r="F22" s="621">
        <v>9</v>
      </c>
      <c r="G22" s="622">
        <v>3294803243</v>
      </c>
      <c r="H22" s="622">
        <v>18</v>
      </c>
      <c r="I22" s="622">
        <v>236000000</v>
      </c>
      <c r="J22" s="624">
        <v>3530803243</v>
      </c>
      <c r="K22" s="622">
        <v>324037459</v>
      </c>
    </row>
    <row r="23" spans="1:11" s="399" customFormat="1" x14ac:dyDescent="0.2">
      <c r="A23" s="511">
        <v>43099</v>
      </c>
      <c r="B23" s="625">
        <v>2</v>
      </c>
      <c r="C23" s="623">
        <v>858324046</v>
      </c>
      <c r="D23" s="626">
        <v>0</v>
      </c>
      <c r="E23" s="626">
        <v>0</v>
      </c>
      <c r="F23" s="621">
        <v>2</v>
      </c>
      <c r="G23" s="622">
        <v>858324046</v>
      </c>
      <c r="H23" s="622">
        <v>5</v>
      </c>
      <c r="I23" s="622">
        <v>79000000</v>
      </c>
      <c r="J23" s="624">
        <v>937324046</v>
      </c>
      <c r="K23" s="622">
        <v>43680238</v>
      </c>
    </row>
    <row r="24" spans="1:11" s="399" customFormat="1" x14ac:dyDescent="0.2">
      <c r="A24" s="511">
        <v>43130</v>
      </c>
      <c r="B24" s="625">
        <v>6</v>
      </c>
      <c r="C24" s="623">
        <v>2220396715</v>
      </c>
      <c r="D24" s="626">
        <v>0</v>
      </c>
      <c r="E24" s="626">
        <v>0</v>
      </c>
      <c r="F24" s="621">
        <v>6</v>
      </c>
      <c r="G24" s="622">
        <v>2220396715</v>
      </c>
      <c r="H24" s="622">
        <v>12</v>
      </c>
      <c r="I24" s="622">
        <v>166000000</v>
      </c>
      <c r="J24" s="624">
        <v>2386396715</v>
      </c>
      <c r="K24" s="622">
        <v>143826570</v>
      </c>
    </row>
    <row r="25" spans="1:11" s="399" customFormat="1" x14ac:dyDescent="0.2">
      <c r="A25" s="511">
        <v>43159</v>
      </c>
      <c r="B25" s="625">
        <v>7</v>
      </c>
      <c r="C25" s="623">
        <v>2693412122</v>
      </c>
      <c r="D25" s="626">
        <v>0</v>
      </c>
      <c r="E25" s="626">
        <v>0</v>
      </c>
      <c r="F25" s="621">
        <v>7</v>
      </c>
      <c r="G25" s="622">
        <v>2693412122</v>
      </c>
      <c r="H25" s="622">
        <v>15</v>
      </c>
      <c r="I25" s="622">
        <v>217000000</v>
      </c>
      <c r="J25" s="624">
        <v>2910412122</v>
      </c>
      <c r="K25" s="622">
        <v>127241579</v>
      </c>
    </row>
    <row r="26" spans="1:11" s="399" customFormat="1" x14ac:dyDescent="0.2">
      <c r="A26" s="511">
        <v>43189</v>
      </c>
      <c r="B26" s="625">
        <v>17</v>
      </c>
      <c r="C26" s="623">
        <v>6594131627</v>
      </c>
      <c r="D26" s="626">
        <v>1</v>
      </c>
      <c r="E26" s="626">
        <v>457613109</v>
      </c>
      <c r="F26" s="621">
        <v>16</v>
      </c>
      <c r="G26" s="622">
        <v>6136518518</v>
      </c>
      <c r="H26" s="622">
        <v>35</v>
      </c>
      <c r="I26" s="622">
        <v>498000000</v>
      </c>
      <c r="J26" s="624">
        <v>6634518518</v>
      </c>
      <c r="K26" s="622">
        <v>555056700</v>
      </c>
    </row>
    <row r="27" spans="1:11" s="399" customFormat="1" x14ac:dyDescent="0.2">
      <c r="A27" s="511">
        <v>43220</v>
      </c>
      <c r="B27" s="625">
        <v>13</v>
      </c>
      <c r="C27" s="623">
        <v>5157855003</v>
      </c>
      <c r="D27" s="626">
        <v>0</v>
      </c>
      <c r="E27" s="626">
        <v>0</v>
      </c>
      <c r="F27" s="621">
        <v>13</v>
      </c>
      <c r="G27" s="622">
        <v>5157855003</v>
      </c>
      <c r="H27" s="622">
        <v>31</v>
      </c>
      <c r="I27" s="622">
        <v>452000000</v>
      </c>
      <c r="J27" s="624">
        <v>5609855003</v>
      </c>
      <c r="K27" s="622">
        <v>414190785</v>
      </c>
    </row>
    <row r="28" spans="1:11" s="399" customFormat="1" x14ac:dyDescent="0.2">
      <c r="A28" s="511">
        <v>43250</v>
      </c>
      <c r="B28" s="625">
        <v>2</v>
      </c>
      <c r="C28" s="623">
        <v>973328881</v>
      </c>
      <c r="D28" s="626">
        <v>2</v>
      </c>
      <c r="E28" s="626">
        <v>766456702</v>
      </c>
      <c r="F28" s="621">
        <v>0</v>
      </c>
      <c r="G28" s="622">
        <v>206872179</v>
      </c>
      <c r="H28" s="622">
        <v>2</v>
      </c>
      <c r="I28" s="622">
        <v>45000000</v>
      </c>
      <c r="J28" s="624">
        <v>251872179</v>
      </c>
      <c r="K28" s="622">
        <v>-83535983</v>
      </c>
    </row>
    <row r="29" spans="1:11" s="399" customFormat="1" x14ac:dyDescent="0.2">
      <c r="A29" s="511">
        <v>43281</v>
      </c>
      <c r="B29" s="625">
        <v>5</v>
      </c>
      <c r="C29" s="623">
        <v>2016829369</v>
      </c>
      <c r="D29" s="626">
        <v>0</v>
      </c>
      <c r="E29" s="626">
        <v>0</v>
      </c>
      <c r="F29" s="621">
        <v>5</v>
      </c>
      <c r="G29" s="622">
        <v>2016829369</v>
      </c>
      <c r="H29" s="622">
        <v>11</v>
      </c>
      <c r="I29" s="622">
        <v>150000000</v>
      </c>
      <c r="J29" s="624">
        <v>2166829369</v>
      </c>
      <c r="K29" s="622">
        <v>134376027</v>
      </c>
    </row>
    <row r="30" spans="1:11" s="399" customFormat="1" x14ac:dyDescent="0.2">
      <c r="A30" s="511">
        <v>43311</v>
      </c>
      <c r="B30" s="625">
        <v>6</v>
      </c>
      <c r="C30" s="623">
        <v>2331093539</v>
      </c>
      <c r="D30" s="626">
        <v>1</v>
      </c>
      <c r="E30" s="626">
        <v>476220823</v>
      </c>
      <c r="F30" s="621">
        <v>5</v>
      </c>
      <c r="G30" s="622">
        <v>1854872716</v>
      </c>
      <c r="H30" s="622">
        <v>11</v>
      </c>
      <c r="I30" s="622">
        <v>127000000</v>
      </c>
      <c r="J30" s="624">
        <v>1981872716</v>
      </c>
      <c r="K30" s="622">
        <v>76526042</v>
      </c>
    </row>
    <row r="31" spans="1:11" s="399" customFormat="1" x14ac:dyDescent="0.2">
      <c r="A31" s="511">
        <v>43313</v>
      </c>
      <c r="B31" s="625">
        <v>4</v>
      </c>
      <c r="C31" s="623">
        <v>1652644398</v>
      </c>
      <c r="D31" s="626">
        <v>2</v>
      </c>
      <c r="E31" s="626">
        <v>658038332</v>
      </c>
      <c r="F31" s="621">
        <v>2</v>
      </c>
      <c r="G31" s="622">
        <v>994606066</v>
      </c>
      <c r="H31" s="622">
        <v>5</v>
      </c>
      <c r="I31" s="622">
        <v>93000000</v>
      </c>
      <c r="J31" s="624">
        <v>1087606066</v>
      </c>
      <c r="K31" s="622">
        <v>78133342</v>
      </c>
    </row>
    <row r="32" spans="1:11" s="399" customFormat="1" x14ac:dyDescent="0.2">
      <c r="A32" s="511">
        <v>43344</v>
      </c>
      <c r="B32" s="625">
        <v>3</v>
      </c>
      <c r="C32" s="623">
        <v>1305741079</v>
      </c>
      <c r="D32" s="626">
        <v>1</v>
      </c>
      <c r="E32" s="626">
        <v>332020344</v>
      </c>
      <c r="F32" s="621">
        <v>2</v>
      </c>
      <c r="G32" s="622">
        <v>973720735</v>
      </c>
      <c r="H32" s="622">
        <v>7</v>
      </c>
      <c r="I32" s="622">
        <v>111000000</v>
      </c>
      <c r="J32" s="624">
        <v>1084720735</v>
      </c>
      <c r="K32" s="622">
        <v>18938341</v>
      </c>
    </row>
    <row r="33" spans="1:11" s="399" customFormat="1" x14ac:dyDescent="0.2">
      <c r="A33" s="511">
        <v>43374</v>
      </c>
      <c r="B33" s="625">
        <v>7</v>
      </c>
      <c r="C33" s="623">
        <v>2721591751</v>
      </c>
      <c r="D33" s="626">
        <v>0</v>
      </c>
      <c r="E33" s="626">
        <v>0</v>
      </c>
      <c r="F33" s="621">
        <v>7</v>
      </c>
      <c r="G33" s="622">
        <v>2721591751</v>
      </c>
      <c r="H33" s="622">
        <v>12</v>
      </c>
      <c r="I33" s="622">
        <v>197000000</v>
      </c>
      <c r="J33" s="624">
        <v>2918591751</v>
      </c>
      <c r="K33" s="622">
        <v>58967429</v>
      </c>
    </row>
    <row r="34" spans="1:11" s="399" customFormat="1" x14ac:dyDescent="0.2">
      <c r="A34" s="511">
        <v>43405</v>
      </c>
      <c r="B34" s="625">
        <v>10</v>
      </c>
      <c r="C34" s="623">
        <v>4193633248</v>
      </c>
      <c r="D34" s="626">
        <v>1</v>
      </c>
      <c r="E34" s="626">
        <v>367469551</v>
      </c>
      <c r="F34" s="621">
        <v>9</v>
      </c>
      <c r="G34" s="622">
        <v>3826163697</v>
      </c>
      <c r="H34" s="622">
        <v>17</v>
      </c>
      <c r="I34" s="622">
        <v>275000000</v>
      </c>
      <c r="J34" s="624">
        <v>4101163697</v>
      </c>
      <c r="K34" s="622">
        <v>171231282</v>
      </c>
    </row>
    <row r="35" spans="1:11" s="399" customFormat="1" x14ac:dyDescent="0.2">
      <c r="A35" s="511">
        <v>43435</v>
      </c>
      <c r="B35" s="625">
        <v>3</v>
      </c>
      <c r="C35" s="623">
        <v>1295018903</v>
      </c>
      <c r="D35" s="626">
        <v>3</v>
      </c>
      <c r="E35" s="626">
        <v>1295979268</v>
      </c>
      <c r="F35" s="621">
        <v>0</v>
      </c>
      <c r="G35" s="622">
        <v>-960365</v>
      </c>
      <c r="H35" s="622">
        <v>0</v>
      </c>
      <c r="I35" s="622">
        <v>-12000000</v>
      </c>
      <c r="J35" s="624">
        <v>-12960365</v>
      </c>
      <c r="K35" s="622">
        <v>39030679</v>
      </c>
    </row>
    <row r="36" spans="1:11" s="399" customFormat="1" x14ac:dyDescent="0.2">
      <c r="A36" s="511">
        <v>43466</v>
      </c>
      <c r="B36" s="625">
        <v>0</v>
      </c>
      <c r="C36" s="623">
        <v>0</v>
      </c>
      <c r="D36" s="626">
        <v>1</v>
      </c>
      <c r="E36" s="626">
        <v>342087278</v>
      </c>
      <c r="F36" s="621">
        <v>-1</v>
      </c>
      <c r="G36" s="622">
        <v>-342087278</v>
      </c>
      <c r="H36" s="622">
        <v>-2</v>
      </c>
      <c r="I36" s="622">
        <v>-24000000</v>
      </c>
      <c r="J36" s="624">
        <v>-366087278</v>
      </c>
      <c r="K36" s="622">
        <v>38974924</v>
      </c>
    </row>
    <row r="37" spans="1:11" s="399" customFormat="1" x14ac:dyDescent="0.2">
      <c r="A37" s="511">
        <v>43497</v>
      </c>
      <c r="B37" s="625">
        <v>9</v>
      </c>
      <c r="C37" s="623">
        <v>3809383334</v>
      </c>
      <c r="D37" s="626">
        <v>2</v>
      </c>
      <c r="E37" s="626">
        <v>838024697</v>
      </c>
      <c r="F37" s="621">
        <v>7</v>
      </c>
      <c r="G37" s="622">
        <v>2971358637</v>
      </c>
      <c r="H37" s="622">
        <v>11</v>
      </c>
      <c r="I37" s="622">
        <v>211000000</v>
      </c>
      <c r="J37" s="624">
        <v>3182358637</v>
      </c>
      <c r="K37" s="622">
        <v>231112702</v>
      </c>
    </row>
    <row r="38" spans="1:11" s="399" customFormat="1" x14ac:dyDescent="0.2">
      <c r="A38" s="511">
        <v>43525</v>
      </c>
      <c r="B38" s="625">
        <v>9</v>
      </c>
      <c r="C38" s="623">
        <v>3918120600</v>
      </c>
      <c r="D38" s="626">
        <v>3</v>
      </c>
      <c r="E38" s="626">
        <v>1425573519</v>
      </c>
      <c r="F38" s="621">
        <v>6</v>
      </c>
      <c r="G38" s="622">
        <v>2492547081</v>
      </c>
      <c r="H38" s="622">
        <v>8</v>
      </c>
      <c r="I38" s="622">
        <v>141000000</v>
      </c>
      <c r="J38" s="624">
        <v>2633547081</v>
      </c>
      <c r="K38" s="622">
        <v>78355377</v>
      </c>
    </row>
    <row r="39" spans="1:11" s="399" customFormat="1" x14ac:dyDescent="0.2">
      <c r="A39" s="511">
        <v>43556</v>
      </c>
      <c r="B39" s="625">
        <v>1</v>
      </c>
      <c r="C39" s="623">
        <v>444181669</v>
      </c>
      <c r="D39" s="626">
        <v>1</v>
      </c>
      <c r="E39" s="626">
        <v>448993827</v>
      </c>
      <c r="F39" s="621">
        <v>0</v>
      </c>
      <c r="G39" s="622">
        <v>-4812158</v>
      </c>
      <c r="H39" s="622">
        <v>0</v>
      </c>
      <c r="I39" s="622">
        <v>-11000000</v>
      </c>
      <c r="J39" s="624">
        <v>-15812158</v>
      </c>
      <c r="K39" s="622">
        <v>-22903764</v>
      </c>
    </row>
    <row r="40" spans="1:11" s="399" customFormat="1" x14ac:dyDescent="0.2">
      <c r="A40" s="511">
        <v>43586</v>
      </c>
      <c r="B40" s="625">
        <v>9</v>
      </c>
      <c r="C40" s="623">
        <v>3833014461</v>
      </c>
      <c r="D40" s="626">
        <v>1</v>
      </c>
      <c r="E40" s="626">
        <v>454540974</v>
      </c>
      <c r="F40" s="621">
        <v>8</v>
      </c>
      <c r="G40" s="622">
        <v>3378473487</v>
      </c>
      <c r="H40" s="622">
        <v>14</v>
      </c>
      <c r="I40" s="622">
        <v>237000000</v>
      </c>
      <c r="J40" s="624">
        <v>3615473487</v>
      </c>
      <c r="K40" s="622">
        <v>72130819</v>
      </c>
    </row>
    <row r="41" spans="1:11" s="399" customFormat="1" x14ac:dyDescent="0.2">
      <c r="A41" s="511">
        <v>43617</v>
      </c>
      <c r="B41" s="625">
        <v>3</v>
      </c>
      <c r="C41" s="623">
        <v>1348379585</v>
      </c>
      <c r="D41" s="626">
        <v>0</v>
      </c>
      <c r="E41" s="626">
        <v>0</v>
      </c>
      <c r="F41" s="621">
        <v>3</v>
      </c>
      <c r="G41" s="622">
        <v>1348379585</v>
      </c>
      <c r="H41" s="622">
        <v>5</v>
      </c>
      <c r="I41" s="622">
        <v>93000000</v>
      </c>
      <c r="J41" s="624">
        <v>1441379585</v>
      </c>
      <c r="K41" s="622">
        <v>167683678</v>
      </c>
    </row>
    <row r="42" spans="1:11" s="399" customFormat="1" x14ac:dyDescent="0.2">
      <c r="A42" s="511">
        <v>43647</v>
      </c>
      <c r="B42" s="625">
        <v>6</v>
      </c>
      <c r="C42" s="623">
        <v>2510440738</v>
      </c>
      <c r="D42" s="626">
        <v>1</v>
      </c>
      <c r="E42" s="626">
        <v>504333921</v>
      </c>
      <c r="F42" s="621">
        <v>5</v>
      </c>
      <c r="G42" s="622">
        <v>2006106817</v>
      </c>
      <c r="H42" s="622">
        <v>12</v>
      </c>
      <c r="I42" s="622">
        <v>157000000</v>
      </c>
      <c r="J42" s="624">
        <v>2163106817</v>
      </c>
      <c r="K42" s="622">
        <v>172603593</v>
      </c>
    </row>
    <row r="43" spans="1:11" s="399" customFormat="1" x14ac:dyDescent="0.2">
      <c r="A43" s="511">
        <v>43678</v>
      </c>
      <c r="B43" s="625">
        <v>0</v>
      </c>
      <c r="C43" s="623">
        <v>112461800</v>
      </c>
      <c r="D43" s="626">
        <v>3</v>
      </c>
      <c r="E43" s="626">
        <v>1177314481</v>
      </c>
      <c r="F43" s="621">
        <v>-3</v>
      </c>
      <c r="G43" s="622">
        <v>-1064852681</v>
      </c>
      <c r="H43" s="622">
        <v>-5</v>
      </c>
      <c r="I43" s="622">
        <v>-71000000</v>
      </c>
      <c r="J43" s="624">
        <v>-1135852681</v>
      </c>
      <c r="K43" s="622">
        <v>-103370756</v>
      </c>
    </row>
    <row r="44" spans="1:11" s="399" customFormat="1" x14ac:dyDescent="0.2">
      <c r="A44" s="511">
        <v>43709</v>
      </c>
      <c r="B44" s="625">
        <v>5</v>
      </c>
      <c r="C44" s="623">
        <v>2112069571</v>
      </c>
      <c r="D44" s="626">
        <v>1</v>
      </c>
      <c r="E44" s="626">
        <v>502805889</v>
      </c>
      <c r="F44" s="621">
        <v>4</v>
      </c>
      <c r="G44" s="622">
        <v>1609263682</v>
      </c>
      <c r="H44" s="622">
        <v>7</v>
      </c>
      <c r="I44" s="622">
        <v>105000000</v>
      </c>
      <c r="J44" s="624">
        <v>1714263682</v>
      </c>
      <c r="K44" s="622">
        <v>92092987</v>
      </c>
    </row>
    <row r="45" spans="1:11" s="399" customFormat="1" x14ac:dyDescent="0.2">
      <c r="A45" s="511">
        <v>43739</v>
      </c>
      <c r="B45" s="625">
        <v>13</v>
      </c>
      <c r="C45" s="623">
        <v>5624645169</v>
      </c>
      <c r="D45" s="626">
        <v>0</v>
      </c>
      <c r="E45" s="626">
        <v>0</v>
      </c>
      <c r="F45" s="621">
        <v>13</v>
      </c>
      <c r="G45" s="622">
        <v>5624645169</v>
      </c>
      <c r="H45" s="622">
        <v>29</v>
      </c>
      <c r="I45" s="622">
        <v>442000000</v>
      </c>
      <c r="J45" s="624">
        <v>6066645169</v>
      </c>
      <c r="K45" s="622">
        <v>358723513</v>
      </c>
    </row>
    <row r="46" spans="1:11" s="399" customFormat="1" x14ac:dyDescent="0.2">
      <c r="A46" s="511">
        <v>43770</v>
      </c>
      <c r="B46" s="625">
        <v>4</v>
      </c>
      <c r="C46" s="623">
        <v>1668843586</v>
      </c>
      <c r="D46" s="626">
        <v>0</v>
      </c>
      <c r="E46" s="626">
        <v>0</v>
      </c>
      <c r="F46" s="621">
        <v>4</v>
      </c>
      <c r="G46" s="622">
        <v>1668843586</v>
      </c>
      <c r="H46" s="622">
        <v>7</v>
      </c>
      <c r="I46" s="622">
        <v>120000000</v>
      </c>
      <c r="J46" s="624">
        <v>1788843586</v>
      </c>
      <c r="K46" s="622">
        <v>67781111</v>
      </c>
    </row>
    <row r="47" spans="1:11" s="399" customFormat="1" x14ac:dyDescent="0.2">
      <c r="A47" s="511">
        <v>43800</v>
      </c>
      <c r="B47" s="625">
        <v>5</v>
      </c>
      <c r="C47" s="623">
        <v>2146930967</v>
      </c>
      <c r="D47" s="626">
        <v>0</v>
      </c>
      <c r="E47" s="626">
        <v>0</v>
      </c>
      <c r="F47" s="621">
        <v>5</v>
      </c>
      <c r="G47" s="622">
        <v>2146930967</v>
      </c>
      <c r="H47" s="622">
        <v>8</v>
      </c>
      <c r="I47" s="622">
        <v>141000000</v>
      </c>
      <c r="J47" s="624">
        <v>2287930967</v>
      </c>
      <c r="K47" s="622">
        <v>248281207</v>
      </c>
    </row>
    <row r="48" spans="1:11" s="399" customFormat="1" x14ac:dyDescent="0.2">
      <c r="A48" s="511">
        <v>43831</v>
      </c>
      <c r="B48" s="625">
        <v>15</v>
      </c>
      <c r="C48" s="623">
        <v>6768041122</v>
      </c>
      <c r="D48" s="626">
        <v>1</v>
      </c>
      <c r="E48" s="626">
        <v>407675876</v>
      </c>
      <c r="F48" s="621">
        <v>14</v>
      </c>
      <c r="G48" s="622">
        <v>6360365246</v>
      </c>
      <c r="H48" s="622">
        <v>30</v>
      </c>
      <c r="I48" s="622">
        <v>462000000</v>
      </c>
      <c r="J48" s="624">
        <v>6822365246</v>
      </c>
      <c r="K48" s="622">
        <v>388811690</v>
      </c>
    </row>
    <row r="49" spans="1:11" s="399" customFormat="1" x14ac:dyDescent="0.2">
      <c r="A49" s="511">
        <v>43862</v>
      </c>
      <c r="B49" s="625">
        <v>8</v>
      </c>
      <c r="C49" s="623">
        <v>3521352969</v>
      </c>
      <c r="D49" s="626">
        <v>2</v>
      </c>
      <c r="E49" s="626">
        <v>831188929</v>
      </c>
      <c r="F49" s="621">
        <v>6</v>
      </c>
      <c r="G49" s="622">
        <v>2690164040</v>
      </c>
      <c r="H49" s="622">
        <v>14</v>
      </c>
      <c r="I49" s="622">
        <v>188000000</v>
      </c>
      <c r="J49" s="624">
        <v>2878164040</v>
      </c>
      <c r="K49" s="622">
        <v>87895276</v>
      </c>
    </row>
    <row r="50" spans="1:11" s="399" customFormat="1" x14ac:dyDescent="0.2">
      <c r="A50" s="511">
        <v>43891</v>
      </c>
      <c r="B50" s="625">
        <v>4</v>
      </c>
      <c r="C50" s="623">
        <v>2190567408</v>
      </c>
      <c r="D50" s="626">
        <v>2</v>
      </c>
      <c r="E50" s="626">
        <v>1095283704</v>
      </c>
      <c r="F50" s="621">
        <v>2</v>
      </c>
      <c r="G50" s="622">
        <v>1095283704</v>
      </c>
      <c r="H50" s="622">
        <v>5</v>
      </c>
      <c r="I50" s="622">
        <v>73000000</v>
      </c>
      <c r="J50" s="624">
        <v>1168283704</v>
      </c>
      <c r="K50" s="622">
        <v>-103468516</v>
      </c>
    </row>
    <row r="51" spans="1:11" s="399" customFormat="1" x14ac:dyDescent="0.2">
      <c r="A51" s="511">
        <v>43922</v>
      </c>
      <c r="B51" s="625">
        <v>5</v>
      </c>
      <c r="C51" s="623">
        <v>2307455673</v>
      </c>
      <c r="D51" s="626">
        <v>0</v>
      </c>
      <c r="E51" s="626">
        <v>0</v>
      </c>
      <c r="F51" s="621">
        <v>5</v>
      </c>
      <c r="G51" s="622">
        <v>2307455673</v>
      </c>
      <c r="H51" s="622">
        <v>9</v>
      </c>
      <c r="I51" s="622">
        <v>162000000</v>
      </c>
      <c r="J51" s="624">
        <v>2469455673</v>
      </c>
      <c r="K51" s="622">
        <v>59738776</v>
      </c>
    </row>
    <row r="52" spans="1:11" s="399" customFormat="1" x14ac:dyDescent="0.2">
      <c r="A52" s="511">
        <v>43952</v>
      </c>
      <c r="B52" s="625">
        <v>0</v>
      </c>
      <c r="C52" s="623"/>
      <c r="D52" s="626">
        <v>0</v>
      </c>
      <c r="E52" s="626">
        <v>0</v>
      </c>
      <c r="F52" s="621">
        <v>0</v>
      </c>
      <c r="G52" s="622">
        <v>0</v>
      </c>
      <c r="H52" s="622">
        <v>0</v>
      </c>
      <c r="I52" s="622">
        <v>0</v>
      </c>
      <c r="J52" s="624">
        <v>0</v>
      </c>
      <c r="K52" s="622">
        <v>0</v>
      </c>
    </row>
    <row r="53" spans="1:11" s="399" customFormat="1" x14ac:dyDescent="0.2">
      <c r="A53" s="511">
        <v>43983</v>
      </c>
      <c r="B53" s="625">
        <v>1</v>
      </c>
      <c r="C53" s="623">
        <v>354287317</v>
      </c>
      <c r="D53" s="626">
        <v>0</v>
      </c>
      <c r="E53" s="626">
        <v>0</v>
      </c>
      <c r="F53" s="621">
        <v>1</v>
      </c>
      <c r="G53" s="622">
        <v>354287317</v>
      </c>
      <c r="H53" s="622">
        <v>3</v>
      </c>
      <c r="I53" s="622">
        <v>26000000</v>
      </c>
      <c r="J53" s="624">
        <v>380287317</v>
      </c>
      <c r="K53" s="622">
        <v>85440861</v>
      </c>
    </row>
    <row r="54" spans="1:11" s="399" customFormat="1" x14ac:dyDescent="0.2">
      <c r="A54" s="511">
        <v>44013</v>
      </c>
      <c r="B54" s="625">
        <v>14</v>
      </c>
      <c r="C54" s="623">
        <v>6196621401</v>
      </c>
      <c r="D54" s="626">
        <v>0</v>
      </c>
      <c r="E54" s="626">
        <v>0</v>
      </c>
      <c r="F54" s="621">
        <v>14</v>
      </c>
      <c r="G54" s="622">
        <v>6196621401</v>
      </c>
      <c r="H54" s="622">
        <v>30</v>
      </c>
      <c r="I54" s="622">
        <v>438000000</v>
      </c>
      <c r="J54" s="624">
        <v>6634621401</v>
      </c>
      <c r="K54" s="622">
        <v>372759326</v>
      </c>
    </row>
    <row r="55" spans="1:11" s="399" customFormat="1" x14ac:dyDescent="0.2">
      <c r="A55" s="511">
        <v>44044</v>
      </c>
      <c r="B55" s="625">
        <v>6</v>
      </c>
      <c r="C55" s="623">
        <v>2669041204</v>
      </c>
      <c r="D55" s="626">
        <v>2</v>
      </c>
      <c r="E55" s="626">
        <v>882541403</v>
      </c>
      <c r="F55" s="621">
        <v>4</v>
      </c>
      <c r="G55" s="622">
        <v>1786499801</v>
      </c>
      <c r="H55" s="622">
        <v>9</v>
      </c>
      <c r="I55" s="622">
        <v>123000000</v>
      </c>
      <c r="J55" s="624">
        <v>1909499801</v>
      </c>
      <c r="K55" s="622">
        <v>113102748</v>
      </c>
    </row>
    <row r="56" spans="1:11" s="399" customFormat="1" x14ac:dyDescent="0.2">
      <c r="A56" s="511">
        <v>44075</v>
      </c>
      <c r="B56" s="625">
        <v>7</v>
      </c>
      <c r="C56" s="623">
        <v>3280757985</v>
      </c>
      <c r="D56" s="626">
        <v>4</v>
      </c>
      <c r="E56" s="626">
        <v>1911269098</v>
      </c>
      <c r="F56" s="621">
        <v>3</v>
      </c>
      <c r="G56" s="622">
        <v>1369488887</v>
      </c>
      <c r="H56" s="622">
        <v>5</v>
      </c>
      <c r="I56" s="622">
        <v>56000000</v>
      </c>
      <c r="J56" s="624">
        <v>1425488887</v>
      </c>
      <c r="K56" s="622">
        <v>126708639</v>
      </c>
    </row>
    <row r="57" spans="1:11" s="399" customFormat="1" x14ac:dyDescent="0.2">
      <c r="A57" s="511">
        <v>44105</v>
      </c>
      <c r="B57" s="625">
        <v>6</v>
      </c>
      <c r="C57" s="623">
        <v>2684334036</v>
      </c>
      <c r="D57" s="626">
        <v>0</v>
      </c>
      <c r="E57" s="626">
        <v>0</v>
      </c>
      <c r="F57" s="621">
        <v>6</v>
      </c>
      <c r="G57" s="622">
        <v>2684334036</v>
      </c>
      <c r="H57" s="622">
        <v>13</v>
      </c>
      <c r="I57" s="622">
        <v>193000000</v>
      </c>
      <c r="J57" s="624">
        <v>2877334036</v>
      </c>
      <c r="K57" s="622">
        <v>310890585</v>
      </c>
    </row>
    <row r="58" spans="1:11" s="399" customFormat="1" x14ac:dyDescent="0.2">
      <c r="A58" s="511">
        <v>44136</v>
      </c>
      <c r="B58" s="625">
        <v>23</v>
      </c>
      <c r="C58" s="623">
        <v>10304189079</v>
      </c>
      <c r="D58" s="626">
        <v>4</v>
      </c>
      <c r="E58" s="626">
        <v>2133030940</v>
      </c>
      <c r="F58" s="621">
        <v>19</v>
      </c>
      <c r="G58" s="622">
        <v>8171158139</v>
      </c>
      <c r="H58" s="622">
        <v>28</v>
      </c>
      <c r="I58" s="622">
        <v>192000000</v>
      </c>
      <c r="J58" s="624">
        <v>8363158139</v>
      </c>
      <c r="K58" s="622">
        <v>407168655</v>
      </c>
    </row>
    <row r="59" spans="1:11" s="399" customFormat="1" x14ac:dyDescent="0.2">
      <c r="A59" s="511">
        <v>44166</v>
      </c>
      <c r="B59" s="625">
        <v>23</v>
      </c>
      <c r="C59" s="623">
        <v>10149453359</v>
      </c>
      <c r="D59" s="626">
        <v>2</v>
      </c>
      <c r="E59" s="626">
        <v>934892338</v>
      </c>
      <c r="F59" s="621">
        <v>21</v>
      </c>
      <c r="G59" s="622">
        <v>9214561021</v>
      </c>
      <c r="H59" s="622">
        <v>42</v>
      </c>
      <c r="I59" s="622">
        <v>1100000000</v>
      </c>
      <c r="J59" s="624">
        <v>10314561021</v>
      </c>
      <c r="K59" s="622">
        <v>574157167</v>
      </c>
    </row>
    <row r="60" spans="1:11" s="399" customFormat="1" x14ac:dyDescent="0.2">
      <c r="A60" s="511">
        <v>44197</v>
      </c>
      <c r="B60" s="625">
        <v>4</v>
      </c>
      <c r="C60" s="623">
        <v>2101368678</v>
      </c>
      <c r="D60" s="626">
        <v>6</v>
      </c>
      <c r="E60" s="626">
        <v>2738678484</v>
      </c>
      <c r="F60" s="621">
        <v>-2</v>
      </c>
      <c r="G60" s="622">
        <v>-637309806</v>
      </c>
      <c r="H60" s="622">
        <v>-2</v>
      </c>
      <c r="I60" s="622">
        <v>-70000000</v>
      </c>
      <c r="J60" s="624">
        <v>-707309806</v>
      </c>
      <c r="K60" s="622">
        <v>-76122670</v>
      </c>
    </row>
    <row r="61" spans="1:11" s="399" customFormat="1" x14ac:dyDescent="0.2">
      <c r="A61" s="511">
        <v>44228</v>
      </c>
      <c r="B61" s="625">
        <v>21</v>
      </c>
      <c r="C61" s="623">
        <v>9109502680</v>
      </c>
      <c r="D61" s="626">
        <v>2</v>
      </c>
      <c r="E61" s="626">
        <v>1018371799</v>
      </c>
      <c r="F61" s="621">
        <v>19</v>
      </c>
      <c r="G61" s="622">
        <v>8091130881</v>
      </c>
      <c r="H61" s="622">
        <v>42</v>
      </c>
      <c r="I61" s="622">
        <v>1200000000</v>
      </c>
      <c r="J61" s="624">
        <v>9291130881</v>
      </c>
      <c r="K61" s="622">
        <v>355902694</v>
      </c>
    </row>
    <row r="62" spans="1:11" s="399" customFormat="1" x14ac:dyDescent="0.2">
      <c r="A62" s="511">
        <v>44256</v>
      </c>
      <c r="B62" s="625">
        <v>12</v>
      </c>
      <c r="C62" s="623">
        <v>5543629073</v>
      </c>
      <c r="D62" s="626">
        <v>4</v>
      </c>
      <c r="E62" s="626">
        <v>2105542109</v>
      </c>
      <c r="F62" s="621">
        <v>8</v>
      </c>
      <c r="G62" s="622">
        <v>3438086964</v>
      </c>
      <c r="H62" s="622">
        <v>20</v>
      </c>
      <c r="I62" s="622">
        <v>192000000</v>
      </c>
      <c r="J62" s="624">
        <v>3630086964</v>
      </c>
      <c r="K62" s="622">
        <v>120870236</v>
      </c>
    </row>
    <row r="63" spans="1:11" s="399" customFormat="1" x14ac:dyDescent="0.2">
      <c r="A63" s="511">
        <v>44287</v>
      </c>
      <c r="B63" s="625">
        <v>17</v>
      </c>
      <c r="C63" s="623">
        <v>7643018893</v>
      </c>
      <c r="D63" s="626">
        <v>4</v>
      </c>
      <c r="E63" s="626">
        <v>1779516531</v>
      </c>
      <c r="F63" s="621">
        <v>13</v>
      </c>
      <c r="G63" s="622">
        <v>5863502362</v>
      </c>
      <c r="H63" s="622">
        <v>26</v>
      </c>
      <c r="I63" s="622">
        <v>690000000</v>
      </c>
      <c r="J63" s="624">
        <v>6553502362</v>
      </c>
      <c r="K63" s="622">
        <v>394890485</v>
      </c>
    </row>
    <row r="64" spans="1:11" s="399" customFormat="1" x14ac:dyDescent="0.2">
      <c r="A64" s="511">
        <v>44317</v>
      </c>
      <c r="B64" s="625">
        <v>9</v>
      </c>
      <c r="C64" s="623">
        <v>3804765937</v>
      </c>
      <c r="D64" s="626">
        <v>1</v>
      </c>
      <c r="E64" s="626">
        <v>565090868</v>
      </c>
      <c r="F64" s="621">
        <v>8</v>
      </c>
      <c r="G64" s="622">
        <v>3239675069</v>
      </c>
      <c r="H64" s="622">
        <v>18</v>
      </c>
      <c r="I64" s="622">
        <v>80000000</v>
      </c>
      <c r="J64" s="624">
        <v>3319675069</v>
      </c>
      <c r="K64" s="622">
        <v>150100942</v>
      </c>
    </row>
    <row r="65" spans="1:11" s="399" customFormat="1" x14ac:dyDescent="0.2">
      <c r="A65" s="511">
        <v>44348</v>
      </c>
      <c r="B65" s="625">
        <v>10</v>
      </c>
      <c r="C65" s="623">
        <v>4735778153</v>
      </c>
      <c r="D65" s="626">
        <v>2</v>
      </c>
      <c r="E65" s="626">
        <v>838457751</v>
      </c>
      <c r="F65" s="621">
        <v>8</v>
      </c>
      <c r="G65" s="622">
        <v>3897320402</v>
      </c>
      <c r="H65" s="622">
        <v>17</v>
      </c>
      <c r="I65" s="622">
        <v>9000000</v>
      </c>
      <c r="J65" s="624">
        <v>3906320402</v>
      </c>
      <c r="K65" s="622">
        <v>290104552</v>
      </c>
    </row>
    <row r="66" spans="1:11" s="399" customFormat="1" x14ac:dyDescent="0.2">
      <c r="A66" s="511">
        <v>44378</v>
      </c>
      <c r="B66" s="625">
        <v>5</v>
      </c>
      <c r="C66" s="623">
        <v>2474559067</v>
      </c>
      <c r="D66" s="626">
        <v>5</v>
      </c>
      <c r="E66" s="626">
        <v>2553674149</v>
      </c>
      <c r="F66" s="621">
        <v>0</v>
      </c>
      <c r="G66" s="622">
        <v>-79115082</v>
      </c>
      <c r="H66" s="622">
        <v>-2</v>
      </c>
      <c r="I66" s="622">
        <v>-110000000</v>
      </c>
      <c r="J66" s="624">
        <v>-189115082</v>
      </c>
      <c r="K66" s="622">
        <v>26040184</v>
      </c>
    </row>
    <row r="67" spans="1:11" s="399" customFormat="1" x14ac:dyDescent="0.2">
      <c r="A67" s="511">
        <v>44409</v>
      </c>
      <c r="B67" s="625">
        <v>10</v>
      </c>
      <c r="C67" s="623">
        <v>5264128211</v>
      </c>
      <c r="D67" s="626">
        <v>7</v>
      </c>
      <c r="E67" s="626">
        <v>3425473943</v>
      </c>
      <c r="F67" s="621">
        <v>3</v>
      </c>
      <c r="G67" s="622">
        <v>1838654268</v>
      </c>
      <c r="H67" s="622">
        <v>8</v>
      </c>
      <c r="I67" s="622">
        <v>-35000000</v>
      </c>
      <c r="J67" s="624">
        <v>1803654268</v>
      </c>
      <c r="K67" s="622">
        <v>145230011</v>
      </c>
    </row>
    <row r="68" spans="1:11" s="399" customFormat="1" x14ac:dyDescent="0.2">
      <c r="A68" s="511">
        <v>44440</v>
      </c>
      <c r="B68" s="625">
        <v>12</v>
      </c>
      <c r="C68" s="623">
        <v>5630955246</v>
      </c>
      <c r="D68" s="626">
        <v>1</v>
      </c>
      <c r="E68" s="626">
        <v>448754137</v>
      </c>
      <c r="F68" s="621">
        <v>11</v>
      </c>
      <c r="G68" s="622">
        <v>5182201109</v>
      </c>
      <c r="H68" s="622">
        <v>31</v>
      </c>
      <c r="I68" s="622">
        <v>272000000</v>
      </c>
      <c r="J68" s="624">
        <v>5454201109</v>
      </c>
      <c r="K68" s="622">
        <v>426204044</v>
      </c>
    </row>
    <row r="69" spans="1:11" s="399" customFormat="1" x14ac:dyDescent="0.2">
      <c r="A69" s="511">
        <v>44470</v>
      </c>
      <c r="B69" s="625">
        <v>8</v>
      </c>
      <c r="C69" s="623">
        <v>4002775523</v>
      </c>
      <c r="D69" s="626">
        <v>1</v>
      </c>
      <c r="E69" s="626">
        <v>543238745</v>
      </c>
      <c r="F69" s="621">
        <v>7</v>
      </c>
      <c r="G69" s="622">
        <v>3459536778</v>
      </c>
      <c r="H69" s="622">
        <v>19</v>
      </c>
      <c r="I69" s="622">
        <v>121000000</v>
      </c>
      <c r="J69" s="624">
        <v>3580536778</v>
      </c>
      <c r="K69" s="622">
        <v>196046698</v>
      </c>
    </row>
    <row r="70" spans="1:11" s="399" customFormat="1" x14ac:dyDescent="0.2">
      <c r="A70" s="511">
        <v>44501</v>
      </c>
      <c r="B70" s="625">
        <v>5</v>
      </c>
      <c r="C70" s="623">
        <v>2592561720</v>
      </c>
      <c r="D70" s="626">
        <v>2</v>
      </c>
      <c r="E70" s="626">
        <v>1042230649</v>
      </c>
      <c r="F70" s="621">
        <v>3</v>
      </c>
      <c r="G70" s="622">
        <v>1550331071</v>
      </c>
      <c r="H70" s="622">
        <v>16</v>
      </c>
      <c r="I70" s="622">
        <v>148000000</v>
      </c>
      <c r="J70" s="624">
        <v>1698331071</v>
      </c>
      <c r="K70" s="622">
        <v>-89883763</v>
      </c>
    </row>
    <row r="71" spans="1:11" s="399" customFormat="1" x14ac:dyDescent="0.2">
      <c r="A71" s="511">
        <v>44531</v>
      </c>
      <c r="B71" s="625">
        <v>10</v>
      </c>
      <c r="C71" s="623">
        <v>5179347318</v>
      </c>
      <c r="D71" s="626">
        <v>2</v>
      </c>
      <c r="E71" s="626">
        <v>935224559</v>
      </c>
      <c r="F71" s="621">
        <v>8</v>
      </c>
      <c r="G71" s="622">
        <v>4244122759</v>
      </c>
      <c r="H71" s="622">
        <v>31</v>
      </c>
      <c r="I71" s="622">
        <v>244000000</v>
      </c>
      <c r="J71" s="624">
        <v>4488122759</v>
      </c>
      <c r="K71" s="622">
        <v>141991020</v>
      </c>
    </row>
    <row r="72" spans="1:11" s="399" customFormat="1" x14ac:dyDescent="0.2">
      <c r="A72" s="511">
        <v>44562</v>
      </c>
      <c r="B72" s="625">
        <v>6</v>
      </c>
      <c r="C72" s="623">
        <v>3225695803</v>
      </c>
      <c r="D72" s="626">
        <v>0</v>
      </c>
      <c r="E72" s="626">
        <v>0</v>
      </c>
      <c r="F72" s="621">
        <v>6</v>
      </c>
      <c r="G72" s="622">
        <v>3225695803</v>
      </c>
      <c r="H72" s="622">
        <v>14</v>
      </c>
      <c r="I72" s="622">
        <v>400000000</v>
      </c>
      <c r="J72" s="624">
        <v>3625695803</v>
      </c>
      <c r="K72" s="622">
        <v>189605003</v>
      </c>
    </row>
    <row r="73" spans="1:11" s="399" customFormat="1" x14ac:dyDescent="0.2">
      <c r="A73" s="511">
        <v>44593</v>
      </c>
      <c r="B73" s="625">
        <v>7</v>
      </c>
      <c r="C73" s="623">
        <v>3740510475</v>
      </c>
      <c r="D73" s="626">
        <v>1</v>
      </c>
      <c r="E73" s="626">
        <v>471298036</v>
      </c>
      <c r="F73" s="621">
        <v>6</v>
      </c>
      <c r="G73" s="622">
        <v>3269212439</v>
      </c>
      <c r="H73" s="622">
        <v>16</v>
      </c>
      <c r="I73" s="622">
        <v>573000000</v>
      </c>
      <c r="J73" s="624">
        <v>3842212439</v>
      </c>
      <c r="K73" s="622">
        <v>171178923</v>
      </c>
    </row>
    <row r="74" spans="1:11" s="399" customFormat="1" x14ac:dyDescent="0.2">
      <c r="A74" s="511">
        <v>44621</v>
      </c>
      <c r="B74" s="625">
        <v>6</v>
      </c>
      <c r="C74" s="623">
        <v>3306665630</v>
      </c>
      <c r="D74" s="626">
        <v>2</v>
      </c>
      <c r="E74" s="626">
        <v>1211174762</v>
      </c>
      <c r="F74" s="621">
        <v>4</v>
      </c>
      <c r="G74" s="622">
        <v>2095490868</v>
      </c>
      <c r="H74" s="622">
        <v>14</v>
      </c>
      <c r="I74" s="622">
        <v>268000000</v>
      </c>
      <c r="J74" s="624">
        <v>2363490868</v>
      </c>
      <c r="K74" s="622">
        <v>122802813</v>
      </c>
    </row>
    <row r="75" spans="1:11" s="399" customFormat="1" x14ac:dyDescent="0.2">
      <c r="A75" s="511">
        <v>44652</v>
      </c>
      <c r="B75" s="625">
        <v>5</v>
      </c>
      <c r="C75" s="623">
        <v>2579570090</v>
      </c>
      <c r="D75" s="626">
        <v>2</v>
      </c>
      <c r="E75" s="626">
        <v>833997817</v>
      </c>
      <c r="F75" s="621">
        <v>3</v>
      </c>
      <c r="G75" s="622">
        <v>1745572273</v>
      </c>
      <c r="H75" s="622">
        <v>10</v>
      </c>
      <c r="I75" s="622">
        <v>187000000</v>
      </c>
      <c r="J75" s="624">
        <v>1932572273</v>
      </c>
      <c r="K75" s="622">
        <v>366199417</v>
      </c>
    </row>
    <row r="76" spans="1:11" s="399" customFormat="1" x14ac:dyDescent="0.2">
      <c r="A76" s="511">
        <v>44682</v>
      </c>
      <c r="B76" s="625">
        <v>4</v>
      </c>
      <c r="C76" s="623">
        <v>2472254762</v>
      </c>
      <c r="D76" s="626">
        <v>2</v>
      </c>
      <c r="E76" s="626">
        <v>1165539175</v>
      </c>
      <c r="F76" s="621">
        <v>2</v>
      </c>
      <c r="G76" s="622">
        <v>1306715587</v>
      </c>
      <c r="H76" s="622">
        <v>6</v>
      </c>
      <c r="I76" s="622">
        <v>141000000</v>
      </c>
      <c r="J76" s="624">
        <v>1447715587</v>
      </c>
      <c r="K76" s="622">
        <v>5722051</v>
      </c>
    </row>
    <row r="77" spans="1:11" s="399" customFormat="1" x14ac:dyDescent="0.2">
      <c r="A77" s="511">
        <v>44713</v>
      </c>
      <c r="B77" s="625">
        <v>9</v>
      </c>
      <c r="C77" s="623">
        <v>2962420783</v>
      </c>
      <c r="D77" s="626">
        <v>0</v>
      </c>
      <c r="E77" s="626">
        <v>0</v>
      </c>
      <c r="F77" s="621">
        <v>9</v>
      </c>
      <c r="G77" s="622">
        <v>2962420783</v>
      </c>
      <c r="H77" s="622">
        <v>5</v>
      </c>
      <c r="I77" s="622">
        <v>123000000</v>
      </c>
      <c r="J77" s="624">
        <v>3085420783</v>
      </c>
      <c r="K77" s="622">
        <v>0</v>
      </c>
    </row>
    <row r="78" spans="1:11" s="399" customFormat="1" x14ac:dyDescent="0.2">
      <c r="A78" s="511">
        <v>44743</v>
      </c>
      <c r="B78" s="625">
        <v>2</v>
      </c>
      <c r="C78" s="623">
        <v>1121043505</v>
      </c>
      <c r="D78" s="626">
        <v>0</v>
      </c>
      <c r="E78" s="626">
        <v>0</v>
      </c>
      <c r="F78" s="621">
        <v>2</v>
      </c>
      <c r="G78" s="622">
        <v>1121043505</v>
      </c>
      <c r="H78" s="622">
        <v>6</v>
      </c>
      <c r="I78" s="622">
        <v>105000000</v>
      </c>
      <c r="J78" s="624">
        <v>1226043505</v>
      </c>
      <c r="K78" s="622">
        <v>-61553878</v>
      </c>
    </row>
    <row r="79" spans="1:11" s="399" customFormat="1" x14ac:dyDescent="0.2">
      <c r="A79" s="511">
        <v>44774</v>
      </c>
      <c r="B79" s="625">
        <v>0</v>
      </c>
      <c r="C79" s="623">
        <v>10921808</v>
      </c>
      <c r="D79" s="626">
        <v>0</v>
      </c>
      <c r="E79" s="626">
        <v>0</v>
      </c>
      <c r="F79" s="621">
        <v>0</v>
      </c>
      <c r="G79" s="622">
        <v>10921808</v>
      </c>
      <c r="H79" s="622">
        <v>2</v>
      </c>
      <c r="I79" s="622">
        <v>18000000</v>
      </c>
      <c r="J79" s="624">
        <v>28921808</v>
      </c>
      <c r="K79" s="622">
        <v>205385806</v>
      </c>
    </row>
    <row r="80" spans="1:11" s="399" customFormat="1" x14ac:dyDescent="0.2">
      <c r="A80" s="511">
        <v>44805</v>
      </c>
      <c r="B80" s="625">
        <v>0</v>
      </c>
      <c r="C80" s="623">
        <v>255090661</v>
      </c>
      <c r="D80" s="626">
        <v>3</v>
      </c>
      <c r="E80" s="626">
        <v>1708483545</v>
      </c>
      <c r="F80" s="621">
        <v>-3</v>
      </c>
      <c r="G80" s="622">
        <v>-1453392884</v>
      </c>
      <c r="H80" s="622">
        <v>-7</v>
      </c>
      <c r="I80" s="622">
        <v>-122000000</v>
      </c>
      <c r="J80" s="624">
        <v>-1575392884</v>
      </c>
      <c r="K80" s="622">
        <v>-52379940</v>
      </c>
    </row>
    <row r="81" spans="1:11" s="399" customFormat="1" x14ac:dyDescent="0.2">
      <c r="A81" s="511">
        <v>44835</v>
      </c>
      <c r="B81" s="625">
        <v>0</v>
      </c>
      <c r="C81" s="623">
        <v>2318305</v>
      </c>
      <c r="D81" s="626">
        <v>0</v>
      </c>
      <c r="E81" s="626">
        <v>0</v>
      </c>
      <c r="F81" s="621">
        <v>0</v>
      </c>
      <c r="G81" s="622">
        <v>2318305</v>
      </c>
      <c r="H81" s="622">
        <v>0</v>
      </c>
      <c r="I81" s="622">
        <v>0</v>
      </c>
      <c r="J81" s="624">
        <v>2318305</v>
      </c>
      <c r="K81" s="622">
        <v>0</v>
      </c>
    </row>
    <row r="82" spans="1:11" s="399" customFormat="1" x14ac:dyDescent="0.2">
      <c r="A82" s="511">
        <v>44866</v>
      </c>
      <c r="B82" s="625">
        <v>0</v>
      </c>
      <c r="C82" s="623">
        <v>-246852407</v>
      </c>
      <c r="D82" s="626">
        <v>0</v>
      </c>
      <c r="E82" s="626">
        <v>0</v>
      </c>
      <c r="F82" s="621">
        <v>0</v>
      </c>
      <c r="G82" s="622">
        <v>-246852407</v>
      </c>
      <c r="H82" s="622">
        <v>0</v>
      </c>
      <c r="I82" s="622">
        <v>0</v>
      </c>
      <c r="J82" s="624">
        <v>-246852407</v>
      </c>
      <c r="K82" s="622">
        <v>66591700</v>
      </c>
    </row>
    <row r="83" spans="1:11" s="399" customFormat="1" x14ac:dyDescent="0.2">
      <c r="A83" s="511">
        <v>44896</v>
      </c>
      <c r="B83" s="625">
        <v>3</v>
      </c>
      <c r="C83" s="623">
        <v>1428434027</v>
      </c>
      <c r="D83" s="626">
        <v>0</v>
      </c>
      <c r="E83" s="626">
        <v>0</v>
      </c>
      <c r="F83" s="621">
        <v>3</v>
      </c>
      <c r="G83" s="622">
        <v>1428434027</v>
      </c>
      <c r="H83" s="622">
        <v>10</v>
      </c>
      <c r="I83" s="622">
        <v>188000000</v>
      </c>
      <c r="J83" s="624">
        <v>1616434027</v>
      </c>
      <c r="K83" s="622">
        <v>123414452</v>
      </c>
    </row>
    <row r="84" spans="1:11" s="399" customFormat="1" x14ac:dyDescent="0.2">
      <c r="A84" s="511">
        <v>44927</v>
      </c>
      <c r="B84" s="625">
        <v>0</v>
      </c>
      <c r="C84" s="623">
        <v>-7976943</v>
      </c>
      <c r="D84" s="626">
        <v>0</v>
      </c>
      <c r="E84" s="626">
        <v>0</v>
      </c>
      <c r="F84" s="621">
        <v>0</v>
      </c>
      <c r="G84" s="622">
        <v>-7976943</v>
      </c>
      <c r="H84" s="622">
        <v>0</v>
      </c>
      <c r="I84" s="622">
        <v>0</v>
      </c>
      <c r="J84" s="624">
        <v>-7976943</v>
      </c>
      <c r="K84" s="622">
        <v>-3537353</v>
      </c>
    </row>
    <row r="85" spans="1:11" s="399" customFormat="1" x14ac:dyDescent="0.2">
      <c r="A85" s="511">
        <v>44958</v>
      </c>
      <c r="B85" s="625">
        <v>2</v>
      </c>
      <c r="C85" s="623">
        <v>1164395605</v>
      </c>
      <c r="D85" s="626">
        <v>3</v>
      </c>
      <c r="E85" s="626">
        <v>1658336769</v>
      </c>
      <c r="F85" s="621">
        <v>-1</v>
      </c>
      <c r="G85" s="622">
        <v>-493941164</v>
      </c>
      <c r="H85" s="622">
        <v>-3</v>
      </c>
      <c r="I85" s="622">
        <v>-57000000</v>
      </c>
      <c r="J85" s="624">
        <v>-550941164</v>
      </c>
      <c r="K85" s="622">
        <v>238294008</v>
      </c>
    </row>
    <row r="86" spans="1:11" s="399" customFormat="1" x14ac:dyDescent="0.2">
      <c r="A86" s="511">
        <v>44986</v>
      </c>
      <c r="B86" s="625">
        <v>1</v>
      </c>
      <c r="C86" s="623">
        <v>756432353</v>
      </c>
      <c r="D86" s="626">
        <v>3</v>
      </c>
      <c r="E86" s="626">
        <v>1661355563</v>
      </c>
      <c r="F86" s="621">
        <v>-2</v>
      </c>
      <c r="G86" s="622">
        <v>-904923210</v>
      </c>
      <c r="H86" s="622">
        <v>-3</v>
      </c>
      <c r="I86" s="622">
        <v>-53000000</v>
      </c>
      <c r="J86" s="624">
        <v>-957923210</v>
      </c>
      <c r="K86" s="622">
        <v>-59565544</v>
      </c>
    </row>
    <row r="87" spans="1:11" s="399" customFormat="1" x14ac:dyDescent="0.2">
      <c r="A87" s="511">
        <v>45017</v>
      </c>
      <c r="B87" s="625">
        <v>1</v>
      </c>
      <c r="C87" s="623">
        <v>515286717</v>
      </c>
      <c r="D87" s="626">
        <v>1</v>
      </c>
      <c r="E87" s="626">
        <v>405007753</v>
      </c>
      <c r="F87" s="621">
        <v>0</v>
      </c>
      <c r="G87" s="622">
        <v>110278964</v>
      </c>
      <c r="H87" s="622">
        <v>1</v>
      </c>
      <c r="I87" s="622">
        <v>17000000</v>
      </c>
      <c r="J87" s="624">
        <v>127278964</v>
      </c>
      <c r="K87" s="622">
        <v>92984082</v>
      </c>
    </row>
    <row r="88" spans="1:11" s="399" customFormat="1" x14ac:dyDescent="0.2">
      <c r="A88" s="511">
        <v>45047</v>
      </c>
      <c r="B88" s="625">
        <v>2</v>
      </c>
      <c r="C88" s="623">
        <v>1151346013</v>
      </c>
      <c r="D88" s="626">
        <v>2</v>
      </c>
      <c r="E88" s="626">
        <v>1226144348</v>
      </c>
      <c r="F88" s="621">
        <v>0</v>
      </c>
      <c r="G88" s="622">
        <v>-74798335</v>
      </c>
      <c r="H88" s="622">
        <v>-1</v>
      </c>
      <c r="I88" s="622">
        <v>5000000</v>
      </c>
      <c r="J88" s="624">
        <v>-69798335</v>
      </c>
      <c r="K88" s="622">
        <v>-66839586</v>
      </c>
    </row>
    <row r="89" spans="1:11" s="399" customFormat="1" x14ac:dyDescent="0.2">
      <c r="A89" s="511">
        <v>45078</v>
      </c>
      <c r="B89" s="625">
        <v>3</v>
      </c>
      <c r="C89" s="623">
        <v>1711626183</v>
      </c>
      <c r="D89" s="626">
        <v>3</v>
      </c>
      <c r="E89" s="626">
        <v>1659337028</v>
      </c>
      <c r="F89" s="621">
        <v>0</v>
      </c>
      <c r="G89" s="622">
        <v>52289155</v>
      </c>
      <c r="H89" s="622">
        <v>1</v>
      </c>
      <c r="I89" s="622">
        <v>40000000</v>
      </c>
      <c r="J89" s="624">
        <v>92289155</v>
      </c>
      <c r="K89" s="622">
        <v>117873057</v>
      </c>
    </row>
    <row r="90" spans="1:11" s="399" customFormat="1" x14ac:dyDescent="0.2">
      <c r="A90" s="511">
        <v>45108</v>
      </c>
      <c r="B90" s="625">
        <v>1</v>
      </c>
      <c r="C90" s="623">
        <v>552473377</v>
      </c>
      <c r="D90" s="626">
        <v>0</v>
      </c>
      <c r="E90" s="626">
        <v>0</v>
      </c>
      <c r="F90" s="621">
        <v>1</v>
      </c>
      <c r="G90" s="622">
        <v>552473377</v>
      </c>
      <c r="H90" s="622">
        <v>2</v>
      </c>
      <c r="I90" s="622">
        <v>43000000</v>
      </c>
      <c r="J90" s="624">
        <v>595473377</v>
      </c>
      <c r="K90" s="622">
        <v>66591700</v>
      </c>
    </row>
    <row r="91" spans="1:11" s="399" customFormat="1" x14ac:dyDescent="0.2">
      <c r="A91" s="511">
        <v>45139</v>
      </c>
      <c r="B91" s="625">
        <v>0</v>
      </c>
      <c r="C91" s="623">
        <v>1363850</v>
      </c>
      <c r="D91" s="626">
        <v>0</v>
      </c>
      <c r="E91" s="626">
        <v>0</v>
      </c>
      <c r="F91" s="621">
        <v>0</v>
      </c>
      <c r="G91" s="622">
        <v>1363850</v>
      </c>
      <c r="H91" s="622">
        <v>0</v>
      </c>
      <c r="I91" s="622">
        <v>0</v>
      </c>
      <c r="J91" s="624">
        <v>1363850</v>
      </c>
      <c r="K91" s="622">
        <v>0</v>
      </c>
    </row>
    <row r="92" spans="1:11" s="399" customFormat="1" x14ac:dyDescent="0.2">
      <c r="A92" s="511">
        <v>45170</v>
      </c>
      <c r="B92" s="625">
        <v>1</v>
      </c>
      <c r="C92" s="623">
        <v>812605769</v>
      </c>
      <c r="D92" s="626">
        <v>2</v>
      </c>
      <c r="E92" s="626">
        <v>1390269396</v>
      </c>
      <c r="F92" s="621">
        <v>-1</v>
      </c>
      <c r="G92" s="622">
        <v>-577663627</v>
      </c>
      <c r="H92" s="622">
        <v>-4</v>
      </c>
      <c r="I92" s="622">
        <v>-83000000</v>
      </c>
      <c r="J92" s="624">
        <v>-660663627</v>
      </c>
      <c r="K92" s="622">
        <v>-133183400</v>
      </c>
    </row>
    <row r="93" spans="1:11" s="399" customFormat="1" x14ac:dyDescent="0.2">
      <c r="A93" s="511">
        <v>45200</v>
      </c>
      <c r="B93" s="625">
        <v>0</v>
      </c>
      <c r="C93" s="623">
        <v>28518193</v>
      </c>
      <c r="D93" s="626">
        <v>0</v>
      </c>
      <c r="E93" s="626">
        <v>0</v>
      </c>
      <c r="F93" s="621">
        <v>0</v>
      </c>
      <c r="G93" s="622">
        <v>28518193</v>
      </c>
      <c r="H93" s="622">
        <v>1</v>
      </c>
      <c r="I93" s="622">
        <v>6000000</v>
      </c>
      <c r="J93" s="624">
        <v>34518193</v>
      </c>
      <c r="K93" s="622">
        <v>10726061</v>
      </c>
    </row>
    <row r="94" spans="1:11" s="399" customFormat="1" x14ac:dyDescent="0.2">
      <c r="A94" s="511">
        <v>45231</v>
      </c>
      <c r="B94" s="625">
        <v>0</v>
      </c>
      <c r="C94" s="623">
        <v>2140119</v>
      </c>
      <c r="D94" s="626">
        <v>0</v>
      </c>
      <c r="E94" s="626">
        <v>0</v>
      </c>
      <c r="F94" s="621">
        <v>0</v>
      </c>
      <c r="G94" s="622">
        <v>2140119</v>
      </c>
      <c r="H94" s="622">
        <v>0</v>
      </c>
      <c r="I94" s="622">
        <v>0</v>
      </c>
      <c r="J94" s="624">
        <v>2140119</v>
      </c>
      <c r="K94" s="622">
        <v>66621493</v>
      </c>
    </row>
    <row r="95" spans="1:11" s="399" customFormat="1" x14ac:dyDescent="0.2">
      <c r="A95" s="511">
        <v>45261</v>
      </c>
      <c r="B95" s="625">
        <v>0</v>
      </c>
      <c r="C95" s="623">
        <v>111960579</v>
      </c>
      <c r="D95" s="626">
        <v>2</v>
      </c>
      <c r="E95" s="626">
        <v>1106408311</v>
      </c>
      <c r="F95" s="621">
        <v>-2</v>
      </c>
      <c r="G95" s="622">
        <v>-994447732</v>
      </c>
      <c r="H95" s="622">
        <v>-4</v>
      </c>
      <c r="I95" s="622">
        <v>-58000000</v>
      </c>
      <c r="J95" s="624">
        <v>-1052447732</v>
      </c>
      <c r="K95" s="622">
        <v>-53059492</v>
      </c>
    </row>
    <row r="96" spans="1:11" s="399" customFormat="1" x14ac:dyDescent="0.2">
      <c r="A96" s="511">
        <v>45292</v>
      </c>
      <c r="B96" s="625">
        <v>1</v>
      </c>
      <c r="C96" s="623">
        <v>736938770</v>
      </c>
      <c r="D96" s="626">
        <v>4</v>
      </c>
      <c r="E96" s="626">
        <v>2207939250</v>
      </c>
      <c r="F96" s="621">
        <v>-3</v>
      </c>
      <c r="G96" s="622">
        <v>-1471000480</v>
      </c>
      <c r="H96" s="622">
        <v>-4</v>
      </c>
      <c r="I96" s="622">
        <v>-60000000</v>
      </c>
      <c r="J96" s="624">
        <v>-1531000480</v>
      </c>
      <c r="K96" s="622">
        <v>-70030236</v>
      </c>
    </row>
    <row r="97" spans="1:11" s="399" customFormat="1" x14ac:dyDescent="0.2">
      <c r="A97" s="511">
        <v>45323</v>
      </c>
      <c r="B97" s="625">
        <v>3</v>
      </c>
      <c r="C97" s="623">
        <v>1842998610</v>
      </c>
      <c r="D97" s="626">
        <v>3</v>
      </c>
      <c r="E97" s="626">
        <v>1656621101</v>
      </c>
      <c r="F97" s="621">
        <v>0</v>
      </c>
      <c r="G97" s="622">
        <v>186377509</v>
      </c>
      <c r="H97" s="622">
        <v>0</v>
      </c>
      <c r="I97" s="622">
        <v>35500000</v>
      </c>
      <c r="J97" s="624">
        <v>221877509</v>
      </c>
      <c r="K97" s="622">
        <v>60213704</v>
      </c>
    </row>
    <row r="98" spans="1:11" s="399" customFormat="1" x14ac:dyDescent="0.2">
      <c r="A98" s="511">
        <v>45352</v>
      </c>
      <c r="B98" s="625">
        <v>5</v>
      </c>
      <c r="C98" s="623">
        <v>2557631952</v>
      </c>
      <c r="D98" s="626">
        <v>1</v>
      </c>
      <c r="E98" s="626">
        <v>498550078</v>
      </c>
      <c r="F98" s="621">
        <v>4</v>
      </c>
      <c r="G98" s="622">
        <v>2059081874</v>
      </c>
      <c r="H98" s="622">
        <v>10</v>
      </c>
      <c r="I98" s="622">
        <v>171000000</v>
      </c>
      <c r="J98" s="624">
        <v>2230081874</v>
      </c>
      <c r="K98" s="622">
        <v>247769290</v>
      </c>
    </row>
    <row r="99" spans="1:11" s="399" customFormat="1" x14ac:dyDescent="0.2">
      <c r="A99" s="511">
        <v>45383</v>
      </c>
      <c r="B99" s="625">
        <v>3</v>
      </c>
      <c r="C99" s="623">
        <v>1307255780</v>
      </c>
      <c r="D99" s="626">
        <v>1</v>
      </c>
      <c r="E99" s="626">
        <v>449536871</v>
      </c>
      <c r="F99" s="621">
        <v>2</v>
      </c>
      <c r="G99" s="622">
        <v>857718909</v>
      </c>
      <c r="H99" s="622">
        <v>5</v>
      </c>
      <c r="I99" s="622">
        <v>108000000</v>
      </c>
      <c r="J99" s="624">
        <v>965718909</v>
      </c>
      <c r="K99" s="622">
        <v>199804893</v>
      </c>
    </row>
    <row r="100" spans="1:11" s="399" customFormat="1" x14ac:dyDescent="0.2">
      <c r="A100" s="511">
        <v>45413</v>
      </c>
      <c r="B100" s="625">
        <v>1</v>
      </c>
      <c r="C100" s="623">
        <v>319540825</v>
      </c>
      <c r="D100" s="626">
        <v>2</v>
      </c>
      <c r="E100" s="626">
        <v>1119778888</v>
      </c>
      <c r="F100" s="621">
        <v>-1</v>
      </c>
      <c r="G100" s="622">
        <v>-800238063</v>
      </c>
      <c r="H100" s="622">
        <v>0</v>
      </c>
      <c r="I100" s="622">
        <v>-11000000</v>
      </c>
      <c r="J100" s="624">
        <v>-811238063</v>
      </c>
      <c r="K100" s="622">
        <v>62773744</v>
      </c>
    </row>
    <row r="101" spans="1:11" s="399" customFormat="1" x14ac:dyDescent="0.2">
      <c r="A101" s="511">
        <v>45444</v>
      </c>
      <c r="B101" s="625">
        <v>6</v>
      </c>
      <c r="C101" s="623">
        <v>3102558359</v>
      </c>
      <c r="D101" s="626">
        <v>1</v>
      </c>
      <c r="E101" s="626">
        <v>623153050</v>
      </c>
      <c r="F101" s="621">
        <v>5</v>
      </c>
      <c r="G101" s="622">
        <v>2479405309</v>
      </c>
      <c r="H101" s="622">
        <v>9</v>
      </c>
      <c r="I101" s="622">
        <v>156000000</v>
      </c>
      <c r="J101" s="624">
        <v>2635405309</v>
      </c>
      <c r="K101" s="622">
        <v>322140895</v>
      </c>
    </row>
    <row r="102" spans="1:11" s="399" customFormat="1" x14ac:dyDescent="0.2">
      <c r="A102" s="511">
        <v>45474</v>
      </c>
      <c r="B102" s="625">
        <v>4</v>
      </c>
      <c r="C102" s="623">
        <v>2106539679</v>
      </c>
      <c r="D102" s="626">
        <v>0</v>
      </c>
      <c r="E102" s="626">
        <v>0</v>
      </c>
      <c r="F102" s="621">
        <v>4</v>
      </c>
      <c r="G102" s="622">
        <v>2106539679</v>
      </c>
      <c r="H102" s="622">
        <v>9</v>
      </c>
      <c r="I102" s="622">
        <v>133000000</v>
      </c>
      <c r="J102" s="624">
        <v>2239539679</v>
      </c>
      <c r="K102" s="622">
        <v>266456179</v>
      </c>
    </row>
    <row r="103" spans="1:11" s="399" customFormat="1" x14ac:dyDescent="0.2">
      <c r="A103" s="511">
        <v>45505</v>
      </c>
      <c r="B103" s="625">
        <v>1</v>
      </c>
      <c r="C103" s="623">
        <v>603698074</v>
      </c>
      <c r="D103" s="626">
        <v>2</v>
      </c>
      <c r="E103" s="626">
        <v>991486147</v>
      </c>
      <c r="F103" s="621">
        <v>-1</v>
      </c>
      <c r="G103" s="622">
        <v>-387788073</v>
      </c>
      <c r="H103" s="622">
        <v>0</v>
      </c>
      <c r="I103" s="622">
        <v>-21000000</v>
      </c>
      <c r="J103" s="624">
        <v>-408788073</v>
      </c>
      <c r="K103" s="622">
        <v>-63412805</v>
      </c>
    </row>
    <row r="104" spans="1:11" s="399" customFormat="1" x14ac:dyDescent="0.2">
      <c r="A104" s="511">
        <v>45536</v>
      </c>
      <c r="B104" s="625">
        <v>2</v>
      </c>
      <c r="C104" s="623">
        <v>1267665080</v>
      </c>
      <c r="D104" s="626">
        <v>3</v>
      </c>
      <c r="E104" s="626">
        <v>1655967562</v>
      </c>
      <c r="F104" s="621">
        <v>-1</v>
      </c>
      <c r="G104" s="622">
        <v>-388302482</v>
      </c>
      <c r="H104" s="622">
        <v>-2</v>
      </c>
      <c r="I104" s="622">
        <v>1000000</v>
      </c>
      <c r="J104" s="624">
        <v>-387302482</v>
      </c>
      <c r="K104" s="622">
        <v>0</v>
      </c>
    </row>
    <row r="105" spans="1:11" s="399" customFormat="1" x14ac:dyDescent="0.2">
      <c r="A105" s="511">
        <v>45566</v>
      </c>
      <c r="B105" s="625">
        <v>4</v>
      </c>
      <c r="C105" s="623">
        <v>1761979282</v>
      </c>
      <c r="D105" s="626">
        <v>0</v>
      </c>
      <c r="E105" s="626">
        <v>0</v>
      </c>
      <c r="F105" s="621">
        <v>4</v>
      </c>
      <c r="G105" s="622">
        <v>1761979282</v>
      </c>
      <c r="H105" s="622">
        <v>8</v>
      </c>
      <c r="I105" s="622">
        <v>164000000</v>
      </c>
      <c r="J105" s="624">
        <v>1925979282</v>
      </c>
      <c r="K105" s="622">
        <v>66621493</v>
      </c>
    </row>
    <row r="106" spans="1:11" s="399" customFormat="1" x14ac:dyDescent="0.2">
      <c r="A106" s="511">
        <v>45597</v>
      </c>
      <c r="B106" s="625">
        <v>0</v>
      </c>
      <c r="C106" s="623">
        <v>-12931723</v>
      </c>
      <c r="D106" s="626">
        <v>0</v>
      </c>
      <c r="E106" s="626">
        <v>0</v>
      </c>
      <c r="F106" s="621">
        <v>0</v>
      </c>
      <c r="G106" s="622">
        <v>-12931723</v>
      </c>
      <c r="H106" s="622">
        <v>0</v>
      </c>
      <c r="I106" s="622">
        <v>0</v>
      </c>
      <c r="J106" s="624">
        <v>-12931723</v>
      </c>
      <c r="K106" s="622">
        <v>0</v>
      </c>
    </row>
    <row r="107" spans="1:11" s="399" customFormat="1" x14ac:dyDescent="0.2">
      <c r="A107" s="511">
        <v>45627</v>
      </c>
      <c r="B107" s="625">
        <v>1</v>
      </c>
      <c r="C107" s="623">
        <v>412803843</v>
      </c>
      <c r="D107" s="626">
        <v>0</v>
      </c>
      <c r="E107" s="626">
        <v>0</v>
      </c>
      <c r="F107" s="621">
        <v>1</v>
      </c>
      <c r="G107" s="622">
        <v>412803843</v>
      </c>
      <c r="H107" s="622">
        <v>5</v>
      </c>
      <c r="I107" s="622">
        <v>74500000</v>
      </c>
      <c r="J107" s="624">
        <v>487303843</v>
      </c>
      <c r="K107" s="622">
        <v>0</v>
      </c>
    </row>
    <row r="108" spans="1:11" s="399" customFormat="1" x14ac:dyDescent="0.2">
      <c r="A108" s="511">
        <v>45658</v>
      </c>
      <c r="B108" s="625">
        <v>1</v>
      </c>
      <c r="C108" s="623">
        <v>671928276</v>
      </c>
      <c r="D108" s="626">
        <v>2</v>
      </c>
      <c r="E108" s="626">
        <v>1209530071</v>
      </c>
      <c r="F108" s="621">
        <v>-1</v>
      </c>
      <c r="G108" s="622">
        <v>-537601795</v>
      </c>
      <c r="H108" s="622">
        <v>-2</v>
      </c>
      <c r="I108" s="622">
        <v>-36000000</v>
      </c>
      <c r="J108" s="624">
        <v>-573601795</v>
      </c>
      <c r="K108" s="622">
        <v>-66591700</v>
      </c>
    </row>
    <row r="109" spans="1:11" s="399" customFormat="1" x14ac:dyDescent="0.2">
      <c r="A109" s="511">
        <v>45689</v>
      </c>
      <c r="B109" s="625">
        <v>0</v>
      </c>
      <c r="C109" s="623">
        <v>-285022</v>
      </c>
      <c r="D109" s="626">
        <v>0</v>
      </c>
      <c r="E109" s="626">
        <v>0</v>
      </c>
      <c r="F109" s="621">
        <v>0</v>
      </c>
      <c r="G109" s="622">
        <v>-285022</v>
      </c>
      <c r="H109" s="622">
        <v>1</v>
      </c>
      <c r="I109" s="622">
        <v>5500000</v>
      </c>
      <c r="J109" s="624">
        <v>5214978</v>
      </c>
      <c r="K109" s="622">
        <v>0</v>
      </c>
    </row>
    <row r="110" spans="1:11" s="399" customFormat="1" x14ac:dyDescent="0.2">
      <c r="A110" s="511">
        <v>45717</v>
      </c>
      <c r="B110" s="625">
        <v>1</v>
      </c>
      <c r="C110" s="623">
        <v>557154728</v>
      </c>
      <c r="D110" s="626">
        <v>1</v>
      </c>
      <c r="E110" s="626">
        <v>574062509</v>
      </c>
      <c r="F110" s="621">
        <v>0</v>
      </c>
      <c r="G110" s="622">
        <v>-16907781</v>
      </c>
      <c r="H110" s="622">
        <v>2</v>
      </c>
      <c r="I110" s="622">
        <v>21500000</v>
      </c>
      <c r="J110" s="624">
        <v>4592219</v>
      </c>
      <c r="K110" s="622">
        <v>10877191</v>
      </c>
    </row>
    <row r="111" spans="1:11" s="399" customFormat="1" x14ac:dyDescent="0.2">
      <c r="A111" s="511">
        <v>45748</v>
      </c>
      <c r="B111" s="625">
        <v>0</v>
      </c>
      <c r="C111" s="623">
        <v>71830788</v>
      </c>
      <c r="D111" s="626">
        <v>1</v>
      </c>
      <c r="E111" s="626">
        <v>655037551</v>
      </c>
      <c r="F111" s="621">
        <v>-1</v>
      </c>
      <c r="G111" s="622">
        <v>-583206763</v>
      </c>
      <c r="H111" s="622">
        <v>-2</v>
      </c>
      <c r="I111" s="622">
        <v>-31000000</v>
      </c>
      <c r="J111" s="624">
        <v>-614206763</v>
      </c>
      <c r="K111" s="622">
        <v>-66621493</v>
      </c>
    </row>
    <row r="112" spans="1:11" s="399" customFormat="1" x14ac:dyDescent="0.2">
      <c r="A112" s="511">
        <v>45778</v>
      </c>
      <c r="B112" s="625">
        <v>0</v>
      </c>
      <c r="C112" s="623">
        <v>66212181</v>
      </c>
      <c r="D112" s="626">
        <v>1</v>
      </c>
      <c r="E112" s="626">
        <v>676660466</v>
      </c>
      <c r="F112" s="621">
        <v>-1</v>
      </c>
      <c r="G112" s="622">
        <v>-610448285</v>
      </c>
      <c r="H112" s="622">
        <v>-2</v>
      </c>
      <c r="I112" s="622">
        <v>-31000000</v>
      </c>
      <c r="J112" s="624">
        <v>-641448285</v>
      </c>
      <c r="K112" s="622">
        <v>-66591700</v>
      </c>
    </row>
    <row r="113" spans="1:11" s="399" customFormat="1" x14ac:dyDescent="0.2">
      <c r="A113" s="511">
        <v>45809</v>
      </c>
      <c r="B113" s="625">
        <v>2</v>
      </c>
      <c r="C113" s="623">
        <v>995371756</v>
      </c>
      <c r="D113" s="626">
        <v>0</v>
      </c>
      <c r="E113" s="626">
        <v>0</v>
      </c>
      <c r="F113" s="621">
        <v>2</v>
      </c>
      <c r="G113" s="622">
        <v>995371756</v>
      </c>
      <c r="H113" s="622">
        <v>4</v>
      </c>
      <c r="I113" s="622">
        <v>62000000</v>
      </c>
      <c r="J113" s="624">
        <v>1057371756</v>
      </c>
      <c r="K113" s="622">
        <v>122365795</v>
      </c>
    </row>
    <row r="114" spans="1:11" s="399" customFormat="1" x14ac:dyDescent="0.2">
      <c r="A114" s="511">
        <v>45839</v>
      </c>
      <c r="B114" s="625">
        <v>2</v>
      </c>
      <c r="C114" s="623">
        <v>1102411715</v>
      </c>
      <c r="D114" s="626">
        <v>1</v>
      </c>
      <c r="E114" s="626">
        <v>655037551</v>
      </c>
      <c r="F114" s="621">
        <v>1</v>
      </c>
      <c r="G114" s="622">
        <v>447374164</v>
      </c>
      <c r="H114" s="622">
        <v>2</v>
      </c>
      <c r="I114" s="622">
        <v>43000000</v>
      </c>
      <c r="J114" s="624">
        <v>490374164</v>
      </c>
      <c r="K114" s="622">
        <v>66561907</v>
      </c>
    </row>
    <row r="115" spans="1:11" s="399" customFormat="1" x14ac:dyDescent="0.2">
      <c r="A115" s="511">
        <v>45870</v>
      </c>
      <c r="B115" s="625">
        <v>1</v>
      </c>
      <c r="C115" s="623">
        <v>512378507</v>
      </c>
      <c r="D115" s="626">
        <v>0</v>
      </c>
      <c r="E115" s="626">
        <v>0</v>
      </c>
      <c r="F115" s="621">
        <v>1</v>
      </c>
      <c r="G115" s="622">
        <v>512378507</v>
      </c>
      <c r="H115" s="622">
        <v>2</v>
      </c>
      <c r="I115" s="622">
        <v>21000000</v>
      </c>
      <c r="J115" s="624">
        <v>533378507</v>
      </c>
      <c r="K115" s="622">
        <v>66621493</v>
      </c>
    </row>
    <row r="116" spans="1:11" ht="15.75" x14ac:dyDescent="0.25">
      <c r="A116" s="438" t="s">
        <v>761</v>
      </c>
      <c r="B116" s="439">
        <v>602</v>
      </c>
      <c r="C116" s="439">
        <v>262852716727</v>
      </c>
      <c r="D116" s="439">
        <v>128</v>
      </c>
      <c r="E116" s="439">
        <v>64033799248</v>
      </c>
      <c r="F116" s="439">
        <v>474</v>
      </c>
      <c r="G116" s="439">
        <v>198818917479</v>
      </c>
      <c r="H116" s="439">
        <v>1035</v>
      </c>
      <c r="I116" s="439">
        <v>15833000000</v>
      </c>
      <c r="J116" s="439">
        <v>214651917479</v>
      </c>
      <c r="K116" s="439">
        <v>14203985151</v>
      </c>
    </row>
    <row r="117" spans="1:11" x14ac:dyDescent="0.2">
      <c r="A117" s="400"/>
      <c r="B117" s="401"/>
      <c r="C117" s="401"/>
      <c r="D117" s="402"/>
      <c r="E117" s="402"/>
      <c r="F117" s="402"/>
      <c r="G117" s="522"/>
      <c r="H117" s="402"/>
      <c r="I117" s="403"/>
      <c r="J117" s="403"/>
      <c r="K117" s="404"/>
    </row>
    <row r="118" spans="1:11" x14ac:dyDescent="0.2">
      <c r="A118" s="405"/>
      <c r="B118" s="406"/>
      <c r="C118" s="406"/>
      <c r="D118" s="407"/>
      <c r="E118" s="407"/>
      <c r="F118" s="407"/>
      <c r="G118" s="407"/>
      <c r="H118" s="407"/>
      <c r="I118" s="407"/>
      <c r="J118" s="407"/>
      <c r="K118" s="405"/>
    </row>
    <row r="119" spans="1:11" x14ac:dyDescent="0.2">
      <c r="A119" s="405"/>
      <c r="B119" s="405"/>
      <c r="C119" s="405"/>
      <c r="D119" s="407"/>
      <c r="E119" s="407"/>
      <c r="F119" s="407"/>
      <c r="G119" s="407"/>
      <c r="H119" s="407"/>
      <c r="I119" s="407"/>
      <c r="J119" s="407"/>
      <c r="K119" s="408" t="s">
        <v>762</v>
      </c>
    </row>
    <row r="120" spans="1:11" x14ac:dyDescent="0.2">
      <c r="A120" s="405"/>
      <c r="B120" s="405"/>
      <c r="C120" s="405"/>
      <c r="D120" s="407"/>
      <c r="E120" s="407"/>
      <c r="F120" s="407"/>
      <c r="G120" s="407"/>
      <c r="H120" s="407"/>
      <c r="I120" s="409"/>
      <c r="J120" s="409"/>
      <c r="K120" s="405"/>
    </row>
    <row r="121" spans="1:11" x14ac:dyDescent="0.2">
      <c r="A121" s="405"/>
      <c r="B121" s="405"/>
      <c r="C121" s="405"/>
      <c r="D121" s="407"/>
      <c r="E121" s="407"/>
      <c r="F121" s="407"/>
      <c r="G121" s="407"/>
      <c r="H121" s="407"/>
      <c r="I121" s="407"/>
      <c r="J121" s="553"/>
      <c r="K121" s="408"/>
    </row>
    <row r="122" spans="1:11" x14ac:dyDescent="0.2">
      <c r="A122" s="405"/>
      <c r="B122" s="405"/>
      <c r="C122" s="405"/>
      <c r="D122" s="407"/>
      <c r="E122" s="407"/>
      <c r="F122" s="407"/>
      <c r="G122" s="407"/>
      <c r="H122" s="407"/>
      <c r="I122" s="407"/>
      <c r="J122" s="413"/>
      <c r="K122" s="405"/>
    </row>
    <row r="123" spans="1:11" x14ac:dyDescent="0.2">
      <c r="A123" s="405"/>
      <c r="B123" s="405"/>
      <c r="C123" s="405"/>
      <c r="D123" s="407"/>
      <c r="E123" s="407"/>
      <c r="F123" s="407"/>
      <c r="G123" s="407"/>
      <c r="H123" s="407"/>
      <c r="I123" s="410"/>
      <c r="J123" s="410"/>
      <c r="K123" s="405"/>
    </row>
    <row r="124" spans="1:11" x14ac:dyDescent="0.2">
      <c r="A124" s="405"/>
      <c r="B124" s="405"/>
      <c r="C124" s="405"/>
      <c r="D124" s="407"/>
      <c r="E124" s="407"/>
      <c r="F124" s="407"/>
      <c r="G124" s="407"/>
      <c r="H124" s="407"/>
      <c r="I124" s="410"/>
      <c r="J124" s="410"/>
      <c r="K124" s="405"/>
    </row>
    <row r="125" spans="1:11" x14ac:dyDescent="0.2">
      <c r="A125" s="405"/>
      <c r="B125" s="405"/>
      <c r="C125" s="405"/>
      <c r="D125" s="407"/>
      <c r="E125" s="407"/>
      <c r="F125" s="407"/>
      <c r="G125" s="407"/>
      <c r="H125" s="407"/>
      <c r="I125" s="410"/>
      <c r="J125" s="410"/>
      <c r="K125" s="405"/>
    </row>
    <row r="126" spans="1:11" x14ac:dyDescent="0.2">
      <c r="A126" s="405"/>
      <c r="B126" s="405"/>
      <c r="C126" s="405"/>
      <c r="D126" s="407"/>
      <c r="E126" s="407"/>
      <c r="F126" s="407"/>
      <c r="G126" s="407"/>
      <c r="H126" s="407"/>
      <c r="I126" s="411"/>
      <c r="J126" s="411"/>
      <c r="K126" s="405"/>
    </row>
    <row r="127" spans="1:11" x14ac:dyDescent="0.2">
      <c r="A127" s="405"/>
      <c r="B127" s="405"/>
      <c r="C127" s="405"/>
      <c r="D127" s="407"/>
      <c r="E127" s="407"/>
      <c r="F127" s="407"/>
      <c r="G127" s="407"/>
      <c r="H127" s="407"/>
      <c r="I127" s="407"/>
      <c r="J127" s="407"/>
      <c r="K127" s="405"/>
    </row>
    <row r="128" spans="1:11" x14ac:dyDescent="0.2">
      <c r="A128" s="385"/>
      <c r="B128" s="405"/>
      <c r="C128" s="405"/>
      <c r="D128" s="412"/>
      <c r="E128" s="412"/>
      <c r="F128" s="412"/>
      <c r="G128" s="412"/>
      <c r="H128" s="412"/>
      <c r="I128" s="412"/>
      <c r="J128" s="412"/>
      <c r="K128" s="405"/>
    </row>
    <row r="129" spans="1:11" x14ac:dyDescent="0.2">
      <c r="A129" s="385"/>
      <c r="B129" s="405"/>
      <c r="C129" s="405"/>
      <c r="D129" s="412"/>
      <c r="E129" s="412"/>
      <c r="F129" s="412"/>
      <c r="G129" s="412"/>
      <c r="H129" s="412"/>
      <c r="I129" s="412"/>
      <c r="J129" s="412"/>
      <c r="K129" s="405"/>
    </row>
    <row r="130" spans="1:11" x14ac:dyDescent="0.2">
      <c r="A130" s="385"/>
      <c r="B130" s="405"/>
      <c r="C130" s="405"/>
      <c r="D130" s="412"/>
      <c r="E130" s="412"/>
      <c r="F130" s="412"/>
      <c r="G130" s="412"/>
      <c r="H130" s="412"/>
      <c r="I130" s="412"/>
      <c r="J130" s="412"/>
      <c r="K130" s="405"/>
    </row>
    <row r="131" spans="1:11" x14ac:dyDescent="0.2">
      <c r="A131" s="385"/>
      <c r="B131" s="405"/>
      <c r="C131" s="405"/>
      <c r="D131" s="412"/>
      <c r="E131" s="412"/>
      <c r="F131" s="412"/>
      <c r="G131" s="412"/>
      <c r="H131" s="412"/>
      <c r="I131" s="412"/>
      <c r="J131" s="412"/>
      <c r="K131" s="405"/>
    </row>
    <row r="132" spans="1:11" x14ac:dyDescent="0.2">
      <c r="A132" s="385"/>
      <c r="B132" s="405"/>
      <c r="C132" s="405"/>
      <c r="D132" s="412"/>
      <c r="E132" s="412"/>
      <c r="F132" s="412"/>
      <c r="G132" s="412"/>
      <c r="H132" s="412"/>
      <c r="I132" s="412"/>
      <c r="J132" s="412"/>
      <c r="K132" s="405"/>
    </row>
    <row r="133" spans="1:11" x14ac:dyDescent="0.2">
      <c r="A133" s="385"/>
      <c r="B133" s="405"/>
      <c r="C133" s="405"/>
      <c r="D133" s="412"/>
      <c r="E133" s="412"/>
      <c r="F133" s="412"/>
      <c r="G133" s="412"/>
      <c r="H133" s="412"/>
      <c r="I133" s="412"/>
      <c r="J133" s="412"/>
      <c r="K133" s="405"/>
    </row>
    <row r="134" spans="1:11" x14ac:dyDescent="0.2">
      <c r="A134" s="385"/>
      <c r="B134" s="405"/>
      <c r="C134" s="405"/>
      <c r="D134" s="412"/>
      <c r="E134" s="412"/>
      <c r="F134" s="412"/>
      <c r="G134" s="412"/>
      <c r="H134" s="412"/>
      <c r="I134" s="412"/>
      <c r="J134" s="412"/>
      <c r="K134" s="405"/>
    </row>
    <row r="135" spans="1:11" x14ac:dyDescent="0.2">
      <c r="A135" s="385"/>
      <c r="B135" s="405"/>
      <c r="C135" s="405"/>
      <c r="D135" s="407"/>
      <c r="E135" s="407"/>
      <c r="F135" s="407"/>
      <c r="G135" s="407"/>
      <c r="H135" s="407"/>
      <c r="I135" s="407"/>
      <c r="J135" s="407"/>
      <c r="K135" s="405"/>
    </row>
    <row r="136" spans="1:11" x14ac:dyDescent="0.2">
      <c r="A136" s="385"/>
      <c r="B136" s="385"/>
      <c r="C136" s="385"/>
      <c r="D136" s="392"/>
      <c r="E136" s="407"/>
      <c r="F136" s="407"/>
      <c r="G136" s="407"/>
      <c r="H136" s="407"/>
      <c r="I136" s="407"/>
      <c r="J136" s="407"/>
      <c r="K136" s="385"/>
    </row>
    <row r="137" spans="1:11" x14ac:dyDescent="0.2">
      <c r="A137" s="385"/>
      <c r="B137" s="385"/>
      <c r="C137" s="385"/>
      <c r="D137" s="392"/>
      <c r="E137" s="407"/>
      <c r="F137" s="407"/>
      <c r="G137" s="407"/>
      <c r="H137" s="407"/>
      <c r="I137" s="407"/>
      <c r="J137" s="407"/>
      <c r="K137" s="385"/>
    </row>
    <row r="138" spans="1:11" x14ac:dyDescent="0.2">
      <c r="A138" s="385"/>
      <c r="B138" s="385"/>
      <c r="C138" s="385"/>
      <c r="D138" s="392"/>
      <c r="E138" s="407"/>
      <c r="F138" s="407"/>
      <c r="G138" s="407"/>
      <c r="H138" s="407"/>
      <c r="I138" s="407"/>
      <c r="J138" s="407"/>
      <c r="K138" s="385"/>
    </row>
    <row r="139" spans="1:11" x14ac:dyDescent="0.2">
      <c r="A139" s="385"/>
      <c r="B139" s="385"/>
      <c r="C139" s="385"/>
      <c r="D139" s="392"/>
      <c r="E139" s="407"/>
      <c r="F139" s="407"/>
      <c r="G139" s="407"/>
      <c r="H139" s="407"/>
      <c r="I139" s="407"/>
      <c r="J139" s="407"/>
      <c r="K139" s="385"/>
    </row>
    <row r="140" spans="1:11" x14ac:dyDescent="0.2">
      <c r="A140" s="385"/>
      <c r="B140" s="385"/>
      <c r="C140" s="385"/>
      <c r="D140" s="392"/>
      <c r="E140" s="407"/>
      <c r="F140" s="407"/>
      <c r="G140" s="407"/>
      <c r="H140" s="407"/>
      <c r="I140" s="407"/>
      <c r="J140" s="407"/>
      <c r="K140" s="385"/>
    </row>
    <row r="141" spans="1:11" x14ac:dyDescent="0.2">
      <c r="A141" s="385"/>
      <c r="B141" s="385"/>
      <c r="C141" s="385"/>
      <c r="D141" s="392"/>
      <c r="E141" s="407"/>
      <c r="F141" s="407"/>
      <c r="G141" s="407"/>
      <c r="H141" s="407"/>
      <c r="I141" s="407"/>
      <c r="J141" s="407"/>
      <c r="K141" s="385"/>
    </row>
    <row r="142" spans="1:11" x14ac:dyDescent="0.2">
      <c r="A142" s="385"/>
      <c r="B142" s="385"/>
      <c r="C142" s="396" t="s">
        <v>762</v>
      </c>
      <c r="D142" s="392"/>
      <c r="E142" s="407"/>
      <c r="F142" s="413"/>
      <c r="G142" s="407"/>
      <c r="H142" s="413"/>
      <c r="I142" s="409"/>
      <c r="J142" s="407"/>
      <c r="K142" s="385" t="s">
        <v>762</v>
      </c>
    </row>
    <row r="143" spans="1:11" x14ac:dyDescent="0.2">
      <c r="A143" s="385"/>
      <c r="B143" s="385"/>
      <c r="C143" s="385"/>
      <c r="D143" s="392"/>
      <c r="E143" s="407"/>
      <c r="F143" s="407"/>
      <c r="G143" s="407"/>
      <c r="H143" s="407"/>
      <c r="I143" s="407"/>
      <c r="J143" s="407"/>
      <c r="K143" s="396" t="s">
        <v>762</v>
      </c>
    </row>
    <row r="144" spans="1:11" x14ac:dyDescent="0.2">
      <c r="A144" s="385"/>
      <c r="B144" s="385"/>
      <c r="C144" s="385"/>
      <c r="D144" s="392"/>
      <c r="E144" s="407"/>
      <c r="F144" s="407"/>
      <c r="G144" s="407"/>
      <c r="H144" s="407"/>
      <c r="I144" s="407"/>
      <c r="J144" s="407"/>
      <c r="K144" s="396" t="s">
        <v>762</v>
      </c>
    </row>
    <row r="145" spans="1:11" x14ac:dyDescent="0.2">
      <c r="A145" s="385"/>
      <c r="B145" s="385"/>
      <c r="C145" s="385"/>
      <c r="D145" s="392"/>
      <c r="E145" s="407"/>
      <c r="F145" s="407"/>
      <c r="G145" s="407"/>
      <c r="H145" s="407"/>
      <c r="I145" s="407"/>
      <c r="J145" s="407"/>
      <c r="K145" s="396" t="s">
        <v>762</v>
      </c>
    </row>
    <row r="146" spans="1:11" x14ac:dyDescent="0.2">
      <c r="K146" s="353" t="s">
        <v>762</v>
      </c>
    </row>
  </sheetData>
  <mergeCells count="4">
    <mergeCell ref="B2:H2"/>
    <mergeCell ref="B3:H3"/>
    <mergeCell ref="H6:I6"/>
    <mergeCell ref="H5:I5"/>
  </mergeCells>
  <printOptions horizontalCentered="1" verticalCentered="1"/>
  <pageMargins left="0.70866141732283472" right="0.47244094488188981" top="0.55118110236220474" bottom="0.98425196850393704" header="0" footer="0"/>
  <pageSetup scale="60" orientation="landscape" r:id="rId1"/>
  <headerFooter alignWithMargins="0">
    <oddFooter>&amp;C&amp;P&amp;RElaborado por EQUILIBRIUM Inmobiliario S.A.S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8">
    <pageSetUpPr fitToPage="1"/>
  </sheetPr>
  <dimension ref="A1:AO100"/>
  <sheetViews>
    <sheetView zoomScale="99" zoomScaleNormal="99" workbookViewId="0">
      <pane xSplit="1" ySplit="6" topLeftCell="T83" activePane="bottomRight" state="frozen"/>
      <selection activeCell="E33" sqref="E33"/>
      <selection pane="topRight" activeCell="E33" sqref="E33"/>
      <selection pane="bottomLeft" activeCell="E33" sqref="E33"/>
      <selection pane="bottomRight" activeCell="AB105" sqref="AB105"/>
    </sheetView>
  </sheetViews>
  <sheetFormatPr baseColWidth="10" defaultColWidth="0" defaultRowHeight="12.75" x14ac:dyDescent="0.2"/>
  <cols>
    <col min="1" max="1" width="15.42578125" style="379" customWidth="1"/>
    <col min="2" max="2" width="16.42578125" style="379" hidden="1" customWidth="1"/>
    <col min="3" max="3" width="18.42578125" style="379" hidden="1" customWidth="1"/>
    <col min="4" max="4" width="8" style="379" hidden="1" customWidth="1"/>
    <col min="5" max="5" width="15.7109375" style="379" hidden="1" customWidth="1"/>
    <col min="6" max="6" width="13.42578125" style="379" bestFit="1" customWidth="1"/>
    <col min="7" max="7" width="13.42578125" style="379" customWidth="1"/>
    <col min="8" max="8" width="16" style="379" bestFit="1" customWidth="1"/>
    <col min="9" max="9" width="14.7109375" style="379" hidden="1" customWidth="1"/>
    <col min="10" max="10" width="17.28515625" style="379" hidden="1" customWidth="1"/>
    <col min="11" max="11" width="8" style="379" hidden="1" customWidth="1"/>
    <col min="12" max="12" width="13.28515625" style="379" hidden="1" customWidth="1"/>
    <col min="13" max="13" width="11.5703125" style="379" bestFit="1" customWidth="1"/>
    <col min="14" max="14" width="14" style="379" customWidth="1"/>
    <col min="15" max="15" width="17.28515625" style="379" bestFit="1" customWidth="1"/>
    <col min="16" max="16" width="14.42578125" style="379" bestFit="1" customWidth="1"/>
    <col min="17" max="17" width="17.28515625" style="379" bestFit="1" customWidth="1"/>
    <col min="18" max="18" width="14.42578125" style="379" bestFit="1" customWidth="1"/>
    <col min="19" max="19" width="13.42578125" style="379" customWidth="1"/>
    <col min="20" max="20" width="13.42578125" style="379" bestFit="1" customWidth="1"/>
    <col min="21" max="21" width="13.42578125" style="379" customWidth="1"/>
    <col min="22" max="22" width="16" style="379" customWidth="1"/>
    <col min="23" max="23" width="16" style="379" bestFit="1" customWidth="1"/>
    <col min="24" max="24" width="12.42578125" style="379" hidden="1" customWidth="1"/>
    <col min="25" max="25" width="17.28515625" style="379" bestFit="1" customWidth="1"/>
    <col min="26" max="26" width="16" style="379" bestFit="1" customWidth="1"/>
    <col min="27" max="28" width="14.28515625" style="379" customWidth="1"/>
    <col min="29" max="29" width="16" style="379" customWidth="1"/>
    <col min="30" max="30" width="16" style="379" hidden="1" customWidth="1"/>
    <col min="31" max="32" width="16" style="379" customWidth="1"/>
    <col min="33" max="33" width="17.28515625" style="379" bestFit="1" customWidth="1"/>
    <col min="34" max="34" width="6.140625" style="379" customWidth="1"/>
    <col min="35" max="41" width="0" style="379" hidden="1" customWidth="1"/>
    <col min="42" max="16384" width="8" style="379" hidden="1"/>
  </cols>
  <sheetData>
    <row r="1" spans="1:34" s="302" customFormat="1" x14ac:dyDescent="0.2">
      <c r="A1" s="366"/>
      <c r="B1" s="367"/>
      <c r="C1" s="554"/>
      <c r="D1" s="554"/>
      <c r="E1" s="367"/>
      <c r="F1" s="367"/>
      <c r="G1" s="367"/>
      <c r="H1" s="367"/>
      <c r="I1" s="367"/>
      <c r="J1" s="367"/>
      <c r="K1" s="367"/>
      <c r="L1" s="367"/>
      <c r="M1" s="367"/>
      <c r="N1" s="367"/>
      <c r="O1" s="367"/>
      <c r="P1" s="367"/>
      <c r="Q1" s="367"/>
      <c r="R1" s="367"/>
      <c r="S1" s="367"/>
      <c r="T1" s="367"/>
      <c r="U1" s="367"/>
      <c r="V1" s="367"/>
      <c r="W1" s="367"/>
      <c r="X1" s="367"/>
      <c r="Y1" s="367"/>
      <c r="Z1" s="367"/>
      <c r="AA1" s="367"/>
      <c r="AB1" s="367"/>
      <c r="AC1" s="367"/>
      <c r="AD1" s="367"/>
      <c r="AE1" s="367"/>
      <c r="AF1" s="367"/>
      <c r="AG1" s="367"/>
    </row>
    <row r="2" spans="1:34" s="302" customFormat="1" ht="21" x14ac:dyDescent="0.35">
      <c r="A2" s="368"/>
      <c r="B2" s="663" t="s">
        <v>763</v>
      </c>
      <c r="C2" s="663"/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3"/>
      <c r="O2" s="663"/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3"/>
      <c r="AA2" s="663"/>
      <c r="AB2" s="663"/>
      <c r="AC2" s="663"/>
      <c r="AD2" s="663"/>
      <c r="AE2" s="663"/>
      <c r="AF2" s="663"/>
      <c r="AG2" s="663"/>
    </row>
    <row r="3" spans="1:34" s="302" customFormat="1" ht="18.75" x14ac:dyDescent="0.3">
      <c r="A3" s="368"/>
      <c r="B3" s="672">
        <v>45900</v>
      </c>
      <c r="C3" s="672"/>
      <c r="D3" s="672"/>
      <c r="E3" s="672"/>
      <c r="F3" s="672"/>
      <c r="G3" s="672"/>
      <c r="H3" s="672"/>
      <c r="I3" s="672"/>
      <c r="J3" s="672"/>
      <c r="K3" s="672"/>
      <c r="L3" s="672"/>
      <c r="M3" s="672"/>
      <c r="N3" s="672"/>
      <c r="O3" s="672"/>
      <c r="P3" s="672"/>
      <c r="Q3" s="672"/>
      <c r="R3" s="672"/>
      <c r="S3" s="672"/>
      <c r="T3" s="672"/>
      <c r="U3" s="672"/>
      <c r="V3" s="672"/>
      <c r="W3" s="672"/>
      <c r="X3" s="672"/>
      <c r="Y3" s="672"/>
      <c r="Z3" s="672"/>
      <c r="AA3" s="672"/>
      <c r="AB3" s="672"/>
      <c r="AC3" s="672"/>
      <c r="AD3" s="672"/>
      <c r="AE3" s="672"/>
      <c r="AF3" s="672"/>
      <c r="AG3" s="672"/>
    </row>
    <row r="4" spans="1:34" s="302" customFormat="1" ht="6" customHeight="1" x14ac:dyDescent="0.25">
      <c r="A4" s="369"/>
      <c r="B4" s="671"/>
      <c r="C4" s="671"/>
      <c r="D4" s="671"/>
      <c r="E4" s="671"/>
      <c r="F4" s="671"/>
      <c r="G4" s="671"/>
      <c r="H4" s="671"/>
      <c r="I4" s="671"/>
      <c r="J4" s="671"/>
      <c r="K4" s="671"/>
      <c r="L4" s="671"/>
      <c r="M4" s="671"/>
      <c r="N4" s="671"/>
      <c r="O4" s="671"/>
      <c r="P4" s="671"/>
      <c r="Q4" s="671"/>
      <c r="R4" s="671"/>
      <c r="S4" s="671"/>
      <c r="T4" s="671"/>
      <c r="U4" s="671"/>
      <c r="V4" s="671"/>
      <c r="W4" s="671"/>
      <c r="X4" s="671"/>
      <c r="Y4" s="671"/>
      <c r="Z4" s="671"/>
      <c r="AA4" s="671"/>
      <c r="AB4" s="671"/>
      <c r="AC4" s="671"/>
      <c r="AD4" s="671"/>
      <c r="AE4" s="671"/>
      <c r="AF4" s="671"/>
      <c r="AG4" s="671"/>
    </row>
    <row r="5" spans="1:34" s="302" customFormat="1" ht="15.75" x14ac:dyDescent="0.25">
      <c r="A5" s="369"/>
      <c r="B5" s="673" t="s">
        <v>764</v>
      </c>
      <c r="C5" s="673"/>
      <c r="D5" s="673"/>
      <c r="E5" s="673"/>
      <c r="F5" s="673"/>
      <c r="G5" s="673"/>
      <c r="H5" s="673"/>
      <c r="I5" s="676" t="s">
        <v>57</v>
      </c>
      <c r="J5" s="676"/>
      <c r="K5" s="676"/>
      <c r="L5" s="676"/>
      <c r="M5" s="676"/>
      <c r="N5" s="676"/>
      <c r="O5" s="676"/>
      <c r="P5" s="677" t="s">
        <v>58</v>
      </c>
      <c r="Q5" s="677"/>
      <c r="R5" s="677"/>
      <c r="S5" s="677"/>
      <c r="T5" s="677"/>
      <c r="U5" s="677"/>
      <c r="V5" s="677"/>
      <c r="W5" s="676" t="s">
        <v>59</v>
      </c>
      <c r="X5" s="676"/>
      <c r="Y5" s="676"/>
      <c r="Z5" s="676"/>
      <c r="AA5" s="676"/>
      <c r="AB5" s="676"/>
      <c r="AC5" s="676"/>
      <c r="AD5" s="678" t="s">
        <v>60</v>
      </c>
      <c r="AE5" s="678"/>
      <c r="AF5" s="678"/>
      <c r="AG5" s="674" t="s">
        <v>765</v>
      </c>
    </row>
    <row r="6" spans="1:34" s="372" customFormat="1" ht="25.5" x14ac:dyDescent="0.2">
      <c r="A6" s="367"/>
      <c r="B6" s="370" t="s">
        <v>124</v>
      </c>
      <c r="C6" s="370" t="s">
        <v>766</v>
      </c>
      <c r="D6" s="370" t="s">
        <v>132</v>
      </c>
      <c r="E6" s="370" t="s">
        <v>767</v>
      </c>
      <c r="F6" s="370" t="s">
        <v>768</v>
      </c>
      <c r="G6" s="370" t="s">
        <v>30</v>
      </c>
      <c r="H6" s="370" t="s">
        <v>769</v>
      </c>
      <c r="I6" s="370" t="s">
        <v>124</v>
      </c>
      <c r="J6" s="370" t="s">
        <v>766</v>
      </c>
      <c r="K6" s="370" t="s">
        <v>132</v>
      </c>
      <c r="L6" s="370" t="s">
        <v>767</v>
      </c>
      <c r="M6" s="370" t="s">
        <v>768</v>
      </c>
      <c r="N6" s="370" t="s">
        <v>30</v>
      </c>
      <c r="O6" s="370" t="s">
        <v>770</v>
      </c>
      <c r="P6" s="370" t="s">
        <v>124</v>
      </c>
      <c r="Q6" s="370" t="s">
        <v>771</v>
      </c>
      <c r="R6" s="370" t="s">
        <v>132</v>
      </c>
      <c r="S6" s="370" t="s">
        <v>767</v>
      </c>
      <c r="T6" s="370" t="s">
        <v>183</v>
      </c>
      <c r="U6" s="370" t="s">
        <v>772</v>
      </c>
      <c r="V6" s="370" t="s">
        <v>773</v>
      </c>
      <c r="W6" s="370" t="s">
        <v>124</v>
      </c>
      <c r="X6" s="370" t="s">
        <v>243</v>
      </c>
      <c r="Y6" s="370" t="s">
        <v>771</v>
      </c>
      <c r="Z6" s="370" t="s">
        <v>15</v>
      </c>
      <c r="AA6" s="370" t="s">
        <v>767</v>
      </c>
      <c r="AB6" s="370" t="s">
        <v>772</v>
      </c>
      <c r="AC6" s="370" t="s">
        <v>774</v>
      </c>
      <c r="AD6" s="370" t="s">
        <v>124</v>
      </c>
      <c r="AE6" s="370" t="s">
        <v>775</v>
      </c>
      <c r="AF6" s="370" t="s">
        <v>776</v>
      </c>
      <c r="AG6" s="675"/>
      <c r="AH6" s="371"/>
    </row>
    <row r="7" spans="1:34" s="372" customFormat="1" hidden="1" x14ac:dyDescent="0.2">
      <c r="A7" s="512">
        <v>43405</v>
      </c>
      <c r="B7" s="373">
        <v>0</v>
      </c>
      <c r="C7" s="373">
        <v>0</v>
      </c>
      <c r="D7" s="373">
        <v>0</v>
      </c>
      <c r="E7" s="373">
        <v>0</v>
      </c>
      <c r="F7" s="373">
        <v>0</v>
      </c>
      <c r="G7" s="373"/>
      <c r="H7" s="374">
        <v>0</v>
      </c>
      <c r="I7" s="373">
        <v>0</v>
      </c>
      <c r="J7" s="373">
        <v>0</v>
      </c>
      <c r="K7" s="373">
        <v>0</v>
      </c>
      <c r="L7" s="370"/>
      <c r="M7" s="370"/>
      <c r="N7" s="370"/>
      <c r="O7" s="374">
        <v>0</v>
      </c>
      <c r="P7" s="373">
        <v>0</v>
      </c>
      <c r="Q7" s="373">
        <v>0</v>
      </c>
      <c r="R7" s="373">
        <v>0</v>
      </c>
      <c r="S7" s="373">
        <v>0</v>
      </c>
      <c r="T7" s="373">
        <v>0</v>
      </c>
      <c r="U7" s="373"/>
      <c r="V7" s="374">
        <v>0</v>
      </c>
      <c r="W7" s="373">
        <v>0</v>
      </c>
      <c r="X7" s="373">
        <v>0</v>
      </c>
      <c r="Y7" s="373">
        <v>0</v>
      </c>
      <c r="Z7" s="373">
        <v>0</v>
      </c>
      <c r="AA7" s="370"/>
      <c r="AB7" s="370"/>
      <c r="AC7" s="374">
        <v>0</v>
      </c>
      <c r="AD7" s="374"/>
      <c r="AE7" s="374"/>
      <c r="AF7" s="374"/>
      <c r="AG7" s="501">
        <v>0</v>
      </c>
      <c r="AH7" s="371"/>
    </row>
    <row r="8" spans="1:34" s="372" customFormat="1" hidden="1" x14ac:dyDescent="0.2">
      <c r="A8" s="512">
        <v>43435</v>
      </c>
      <c r="B8" s="373">
        <v>0</v>
      </c>
      <c r="C8" s="373">
        <v>0</v>
      </c>
      <c r="D8" s="373">
        <v>0</v>
      </c>
      <c r="E8" s="373">
        <v>0</v>
      </c>
      <c r="F8" s="373">
        <v>0</v>
      </c>
      <c r="G8" s="373"/>
      <c r="H8" s="374">
        <v>0</v>
      </c>
      <c r="I8" s="373">
        <v>0</v>
      </c>
      <c r="J8" s="373">
        <v>0</v>
      </c>
      <c r="K8" s="373">
        <v>0</v>
      </c>
      <c r="L8" s="375"/>
      <c r="M8" s="375"/>
      <c r="N8" s="375"/>
      <c r="O8" s="374">
        <v>0</v>
      </c>
      <c r="P8" s="373">
        <v>0</v>
      </c>
      <c r="Q8" s="373">
        <v>0</v>
      </c>
      <c r="R8" s="373">
        <v>0</v>
      </c>
      <c r="S8" s="373">
        <v>0</v>
      </c>
      <c r="T8" s="373">
        <v>0</v>
      </c>
      <c r="U8" s="373"/>
      <c r="V8" s="374">
        <v>0</v>
      </c>
      <c r="W8" s="373">
        <v>0</v>
      </c>
      <c r="X8" s="373">
        <v>0</v>
      </c>
      <c r="Y8" s="373">
        <v>0</v>
      </c>
      <c r="Z8" s="373">
        <v>0</v>
      </c>
      <c r="AA8" s="373"/>
      <c r="AB8" s="373"/>
      <c r="AC8" s="374">
        <v>0</v>
      </c>
      <c r="AD8" s="374"/>
      <c r="AE8" s="374"/>
      <c r="AF8" s="374"/>
      <c r="AG8" s="501">
        <v>0</v>
      </c>
      <c r="AH8" s="376"/>
    </row>
    <row r="9" spans="1:34" s="372" customFormat="1" hidden="1" x14ac:dyDescent="0.2">
      <c r="A9" s="512">
        <v>43466</v>
      </c>
      <c r="B9" s="373">
        <v>0</v>
      </c>
      <c r="C9" s="373">
        <v>0</v>
      </c>
      <c r="D9" s="373">
        <v>0</v>
      </c>
      <c r="E9" s="373">
        <v>0</v>
      </c>
      <c r="F9" s="373">
        <v>0</v>
      </c>
      <c r="G9" s="373"/>
      <c r="H9" s="374">
        <v>0</v>
      </c>
      <c r="I9" s="373">
        <v>0</v>
      </c>
      <c r="J9" s="373">
        <v>0</v>
      </c>
      <c r="K9" s="373">
        <v>0</v>
      </c>
      <c r="L9" s="375"/>
      <c r="M9" s="375"/>
      <c r="N9" s="375"/>
      <c r="O9" s="374">
        <v>0</v>
      </c>
      <c r="P9" s="373">
        <v>0</v>
      </c>
      <c r="Q9" s="373">
        <v>0</v>
      </c>
      <c r="R9" s="373">
        <v>0</v>
      </c>
      <c r="S9" s="373">
        <v>0</v>
      </c>
      <c r="T9" s="373">
        <v>0</v>
      </c>
      <c r="U9" s="373"/>
      <c r="V9" s="374">
        <v>0</v>
      </c>
      <c r="W9" s="373">
        <v>0</v>
      </c>
      <c r="X9" s="373">
        <v>0</v>
      </c>
      <c r="Y9" s="373">
        <v>0</v>
      </c>
      <c r="Z9" s="373">
        <v>0</v>
      </c>
      <c r="AA9" s="373"/>
      <c r="AB9" s="373"/>
      <c r="AC9" s="374">
        <v>0</v>
      </c>
      <c r="AD9" s="374"/>
      <c r="AE9" s="374"/>
      <c r="AF9" s="374"/>
      <c r="AG9" s="501">
        <v>0</v>
      </c>
      <c r="AH9" s="376"/>
    </row>
    <row r="10" spans="1:34" s="372" customFormat="1" hidden="1" x14ac:dyDescent="0.2">
      <c r="A10" s="512">
        <v>43497</v>
      </c>
      <c r="B10" s="373">
        <v>0</v>
      </c>
      <c r="C10" s="373">
        <v>0</v>
      </c>
      <c r="D10" s="373">
        <v>0</v>
      </c>
      <c r="E10" s="373">
        <v>0</v>
      </c>
      <c r="F10" s="373">
        <v>0</v>
      </c>
      <c r="G10" s="373"/>
      <c r="H10" s="374">
        <v>0</v>
      </c>
      <c r="I10" s="373">
        <v>0</v>
      </c>
      <c r="J10" s="373">
        <v>0</v>
      </c>
      <c r="K10" s="373">
        <v>0</v>
      </c>
      <c r="L10" s="375"/>
      <c r="M10" s="375"/>
      <c r="N10" s="375"/>
      <c r="O10" s="374">
        <v>0</v>
      </c>
      <c r="P10" s="373">
        <v>0</v>
      </c>
      <c r="Q10" s="373">
        <v>0</v>
      </c>
      <c r="R10" s="373">
        <v>0</v>
      </c>
      <c r="S10" s="373">
        <v>0</v>
      </c>
      <c r="T10" s="373">
        <v>0</v>
      </c>
      <c r="U10" s="373"/>
      <c r="V10" s="374">
        <v>0</v>
      </c>
      <c r="W10" s="373">
        <v>0</v>
      </c>
      <c r="X10" s="373">
        <v>0</v>
      </c>
      <c r="Y10" s="373">
        <v>0</v>
      </c>
      <c r="Z10" s="373">
        <v>0</v>
      </c>
      <c r="AA10" s="373"/>
      <c r="AB10" s="373"/>
      <c r="AC10" s="374">
        <v>0</v>
      </c>
      <c r="AD10" s="374"/>
      <c r="AE10" s="374"/>
      <c r="AF10" s="374"/>
      <c r="AG10" s="501">
        <v>0</v>
      </c>
      <c r="AH10" s="376"/>
    </row>
    <row r="11" spans="1:34" s="372" customFormat="1" hidden="1" x14ac:dyDescent="0.2">
      <c r="A11" s="512">
        <v>43525</v>
      </c>
      <c r="B11" s="373">
        <v>0</v>
      </c>
      <c r="C11" s="373">
        <v>0</v>
      </c>
      <c r="D11" s="373">
        <v>0</v>
      </c>
      <c r="E11" s="373">
        <v>0</v>
      </c>
      <c r="F11" s="373">
        <v>0</v>
      </c>
      <c r="G11" s="373"/>
      <c r="H11" s="374">
        <v>0</v>
      </c>
      <c r="I11" s="373">
        <v>0</v>
      </c>
      <c r="J11" s="373">
        <v>0</v>
      </c>
      <c r="K11" s="373">
        <v>0</v>
      </c>
      <c r="L11" s="375"/>
      <c r="M11" s="375"/>
      <c r="N11" s="375"/>
      <c r="O11" s="374">
        <v>0</v>
      </c>
      <c r="P11" s="373">
        <v>0</v>
      </c>
      <c r="Q11" s="373">
        <v>0</v>
      </c>
      <c r="R11" s="373">
        <v>0</v>
      </c>
      <c r="S11" s="373">
        <v>0</v>
      </c>
      <c r="T11" s="373">
        <v>0</v>
      </c>
      <c r="U11" s="373"/>
      <c r="V11" s="374">
        <v>0</v>
      </c>
      <c r="W11" s="373">
        <v>0</v>
      </c>
      <c r="X11" s="373">
        <v>0</v>
      </c>
      <c r="Y11" s="373">
        <v>0</v>
      </c>
      <c r="Z11" s="373">
        <v>0</v>
      </c>
      <c r="AA11" s="373"/>
      <c r="AB11" s="373"/>
      <c r="AC11" s="374">
        <v>0</v>
      </c>
      <c r="AD11" s="374"/>
      <c r="AE11" s="374"/>
      <c r="AF11" s="374"/>
      <c r="AG11" s="501">
        <v>0</v>
      </c>
      <c r="AH11" s="376"/>
    </row>
    <row r="12" spans="1:34" s="372" customFormat="1" hidden="1" x14ac:dyDescent="0.2">
      <c r="A12" s="512">
        <v>43556</v>
      </c>
      <c r="B12" s="373">
        <v>0</v>
      </c>
      <c r="C12" s="373">
        <v>0</v>
      </c>
      <c r="D12" s="373">
        <v>0</v>
      </c>
      <c r="E12" s="373">
        <v>0</v>
      </c>
      <c r="F12" s="373">
        <v>0</v>
      </c>
      <c r="G12" s="373"/>
      <c r="H12" s="374">
        <v>0</v>
      </c>
      <c r="I12" s="373">
        <v>0</v>
      </c>
      <c r="J12" s="373">
        <v>0</v>
      </c>
      <c r="K12" s="373">
        <v>0</v>
      </c>
      <c r="L12" s="375">
        <v>0</v>
      </c>
      <c r="M12" s="375">
        <v>0</v>
      </c>
      <c r="N12" s="375"/>
      <c r="O12" s="374">
        <v>0</v>
      </c>
      <c r="P12" s="373">
        <v>0</v>
      </c>
      <c r="Q12" s="373">
        <v>0</v>
      </c>
      <c r="R12" s="373">
        <v>0</v>
      </c>
      <c r="S12" s="373">
        <v>0</v>
      </c>
      <c r="T12" s="373">
        <v>0</v>
      </c>
      <c r="U12" s="373"/>
      <c r="V12" s="374">
        <v>0</v>
      </c>
      <c r="W12" s="373">
        <v>0</v>
      </c>
      <c r="X12" s="373">
        <v>0</v>
      </c>
      <c r="Y12" s="373">
        <v>0</v>
      </c>
      <c r="Z12" s="373">
        <v>0</v>
      </c>
      <c r="AA12" s="373"/>
      <c r="AB12" s="373"/>
      <c r="AC12" s="374">
        <v>0</v>
      </c>
      <c r="AD12" s="374"/>
      <c r="AE12" s="374"/>
      <c r="AF12" s="374"/>
      <c r="AG12" s="501">
        <v>0</v>
      </c>
      <c r="AH12" s="376"/>
    </row>
    <row r="13" spans="1:34" s="372" customFormat="1" hidden="1" x14ac:dyDescent="0.2">
      <c r="A13" s="512">
        <v>43586</v>
      </c>
      <c r="B13" s="373">
        <v>0</v>
      </c>
      <c r="C13" s="373">
        <v>0</v>
      </c>
      <c r="D13" s="373">
        <v>0</v>
      </c>
      <c r="E13" s="373">
        <v>0</v>
      </c>
      <c r="F13" s="373">
        <v>0</v>
      </c>
      <c r="G13" s="373"/>
      <c r="H13" s="374">
        <v>0</v>
      </c>
      <c r="I13" s="373">
        <v>0</v>
      </c>
      <c r="J13" s="373">
        <v>0</v>
      </c>
      <c r="K13" s="373">
        <v>0</v>
      </c>
      <c r="L13" s="375">
        <v>0</v>
      </c>
      <c r="M13" s="375">
        <v>0</v>
      </c>
      <c r="N13" s="375"/>
      <c r="O13" s="374">
        <v>0</v>
      </c>
      <c r="P13" s="373">
        <v>0</v>
      </c>
      <c r="Q13" s="373">
        <v>0</v>
      </c>
      <c r="R13" s="373">
        <v>0</v>
      </c>
      <c r="S13" s="373">
        <v>0</v>
      </c>
      <c r="T13" s="373">
        <v>0</v>
      </c>
      <c r="U13" s="373"/>
      <c r="V13" s="374">
        <v>0</v>
      </c>
      <c r="W13" s="373">
        <v>0</v>
      </c>
      <c r="X13" s="373">
        <v>0</v>
      </c>
      <c r="Y13" s="373">
        <v>0</v>
      </c>
      <c r="Z13" s="373">
        <v>0</v>
      </c>
      <c r="AA13" s="373"/>
      <c r="AB13" s="373"/>
      <c r="AC13" s="374">
        <v>0</v>
      </c>
      <c r="AD13" s="374"/>
      <c r="AE13" s="374"/>
      <c r="AF13" s="374"/>
      <c r="AG13" s="501">
        <v>0</v>
      </c>
      <c r="AH13" s="376"/>
    </row>
    <row r="14" spans="1:34" s="372" customFormat="1" hidden="1" x14ac:dyDescent="0.2">
      <c r="A14" s="512">
        <v>43617</v>
      </c>
      <c r="B14" s="373">
        <v>0</v>
      </c>
      <c r="C14" s="373">
        <v>0</v>
      </c>
      <c r="D14" s="373">
        <v>0</v>
      </c>
      <c r="E14" s="373">
        <v>0</v>
      </c>
      <c r="F14" s="373">
        <v>0</v>
      </c>
      <c r="G14" s="373"/>
      <c r="H14" s="374">
        <v>0</v>
      </c>
      <c r="I14" s="373">
        <v>0</v>
      </c>
      <c r="J14" s="373">
        <v>0</v>
      </c>
      <c r="K14" s="373">
        <v>0</v>
      </c>
      <c r="L14" s="375">
        <v>0</v>
      </c>
      <c r="M14" s="375">
        <v>0</v>
      </c>
      <c r="N14" s="375"/>
      <c r="O14" s="374">
        <v>0</v>
      </c>
      <c r="P14" s="373">
        <v>0</v>
      </c>
      <c r="Q14" s="373">
        <v>0</v>
      </c>
      <c r="R14" s="373">
        <v>0</v>
      </c>
      <c r="S14" s="373">
        <v>0</v>
      </c>
      <c r="T14" s="373">
        <v>0</v>
      </c>
      <c r="U14" s="373"/>
      <c r="V14" s="374">
        <v>0</v>
      </c>
      <c r="W14" s="373">
        <v>0</v>
      </c>
      <c r="X14" s="373">
        <v>0</v>
      </c>
      <c r="Y14" s="373">
        <v>0</v>
      </c>
      <c r="Z14" s="373">
        <v>0</v>
      </c>
      <c r="AA14" s="373"/>
      <c r="AB14" s="373"/>
      <c r="AC14" s="374">
        <v>0</v>
      </c>
      <c r="AD14" s="374"/>
      <c r="AE14" s="374"/>
      <c r="AF14" s="374"/>
      <c r="AG14" s="501">
        <v>0</v>
      </c>
      <c r="AH14" s="376"/>
    </row>
    <row r="15" spans="1:34" s="372" customFormat="1" hidden="1" x14ac:dyDescent="0.2">
      <c r="A15" s="512">
        <v>43647</v>
      </c>
      <c r="B15" s="373">
        <v>0</v>
      </c>
      <c r="C15" s="373">
        <v>0</v>
      </c>
      <c r="D15" s="373">
        <v>0</v>
      </c>
      <c r="E15" s="373">
        <v>0</v>
      </c>
      <c r="F15" s="373">
        <v>0</v>
      </c>
      <c r="G15" s="373"/>
      <c r="H15" s="374">
        <v>0</v>
      </c>
      <c r="I15" s="373">
        <v>0</v>
      </c>
      <c r="J15" s="373">
        <v>0</v>
      </c>
      <c r="K15" s="373">
        <v>0</v>
      </c>
      <c r="L15" s="375">
        <v>0</v>
      </c>
      <c r="M15" s="375">
        <v>0</v>
      </c>
      <c r="N15" s="375"/>
      <c r="O15" s="374">
        <v>0</v>
      </c>
      <c r="P15" s="373">
        <v>0</v>
      </c>
      <c r="Q15" s="373">
        <v>0</v>
      </c>
      <c r="R15" s="373">
        <v>0</v>
      </c>
      <c r="S15" s="373">
        <v>0</v>
      </c>
      <c r="T15" s="373">
        <v>0</v>
      </c>
      <c r="U15" s="373"/>
      <c r="V15" s="374">
        <v>0</v>
      </c>
      <c r="W15" s="373">
        <v>0</v>
      </c>
      <c r="X15" s="373">
        <v>0</v>
      </c>
      <c r="Y15" s="373">
        <v>0</v>
      </c>
      <c r="Z15" s="373">
        <v>0</v>
      </c>
      <c r="AA15" s="373"/>
      <c r="AB15" s="373"/>
      <c r="AC15" s="374">
        <v>0</v>
      </c>
      <c r="AD15" s="374"/>
      <c r="AE15" s="374"/>
      <c r="AF15" s="374"/>
      <c r="AG15" s="501">
        <v>0</v>
      </c>
      <c r="AH15" s="376"/>
    </row>
    <row r="16" spans="1:34" s="372" customFormat="1" hidden="1" x14ac:dyDescent="0.2">
      <c r="A16" s="512">
        <v>43678</v>
      </c>
      <c r="B16" s="373">
        <v>0</v>
      </c>
      <c r="C16" s="373">
        <v>0</v>
      </c>
      <c r="D16" s="373">
        <v>0</v>
      </c>
      <c r="E16" s="373">
        <v>0</v>
      </c>
      <c r="F16" s="373">
        <v>0</v>
      </c>
      <c r="G16" s="373"/>
      <c r="H16" s="374">
        <v>0</v>
      </c>
      <c r="I16" s="373">
        <v>0</v>
      </c>
      <c r="J16" s="373">
        <v>0</v>
      </c>
      <c r="K16" s="373">
        <v>0</v>
      </c>
      <c r="L16" s="375">
        <v>0</v>
      </c>
      <c r="M16" s="375">
        <v>0</v>
      </c>
      <c r="N16" s="375"/>
      <c r="O16" s="374">
        <v>0</v>
      </c>
      <c r="P16" s="373">
        <v>0</v>
      </c>
      <c r="Q16" s="373">
        <v>0</v>
      </c>
      <c r="R16" s="373">
        <v>0</v>
      </c>
      <c r="S16" s="373">
        <v>0</v>
      </c>
      <c r="T16" s="373">
        <v>0</v>
      </c>
      <c r="U16" s="373"/>
      <c r="V16" s="374">
        <v>0</v>
      </c>
      <c r="W16" s="373">
        <v>0</v>
      </c>
      <c r="X16" s="373">
        <v>0</v>
      </c>
      <c r="Y16" s="373">
        <v>0</v>
      </c>
      <c r="Z16" s="373">
        <v>0</v>
      </c>
      <c r="AA16" s="373"/>
      <c r="AB16" s="373"/>
      <c r="AC16" s="374">
        <v>0</v>
      </c>
      <c r="AD16" s="374"/>
      <c r="AE16" s="374"/>
      <c r="AF16" s="374"/>
      <c r="AG16" s="501">
        <v>0</v>
      </c>
      <c r="AH16" s="376"/>
    </row>
    <row r="17" spans="1:34" s="372" customFormat="1" hidden="1" x14ac:dyDescent="0.2">
      <c r="A17" s="512">
        <v>43709</v>
      </c>
      <c r="B17" s="373">
        <v>0</v>
      </c>
      <c r="C17" s="373">
        <v>0</v>
      </c>
      <c r="D17" s="373">
        <v>0</v>
      </c>
      <c r="E17" s="373">
        <v>0</v>
      </c>
      <c r="F17" s="373">
        <v>0</v>
      </c>
      <c r="G17" s="373"/>
      <c r="H17" s="374">
        <v>0</v>
      </c>
      <c r="I17" s="373">
        <v>0</v>
      </c>
      <c r="J17" s="373">
        <v>0</v>
      </c>
      <c r="K17" s="373">
        <v>0</v>
      </c>
      <c r="L17" s="375">
        <v>0</v>
      </c>
      <c r="M17" s="375">
        <v>0</v>
      </c>
      <c r="N17" s="375"/>
      <c r="O17" s="374">
        <v>0</v>
      </c>
      <c r="P17" s="373">
        <v>0</v>
      </c>
      <c r="Q17" s="373">
        <v>0</v>
      </c>
      <c r="R17" s="373">
        <v>0</v>
      </c>
      <c r="S17" s="373">
        <v>0</v>
      </c>
      <c r="T17" s="373">
        <v>0</v>
      </c>
      <c r="U17" s="373"/>
      <c r="V17" s="374">
        <v>0</v>
      </c>
      <c r="W17" s="373">
        <v>0</v>
      </c>
      <c r="X17" s="373">
        <v>0</v>
      </c>
      <c r="Y17" s="373">
        <v>0</v>
      </c>
      <c r="Z17" s="373">
        <v>0</v>
      </c>
      <c r="AA17" s="373"/>
      <c r="AB17" s="373"/>
      <c r="AC17" s="374">
        <v>0</v>
      </c>
      <c r="AD17" s="374"/>
      <c r="AE17" s="374"/>
      <c r="AF17" s="374"/>
      <c r="AG17" s="501">
        <v>0</v>
      </c>
      <c r="AH17" s="376"/>
    </row>
    <row r="18" spans="1:34" s="372" customFormat="1" hidden="1" x14ac:dyDescent="0.2">
      <c r="A18" s="512">
        <v>43739</v>
      </c>
      <c r="B18" s="373">
        <v>0</v>
      </c>
      <c r="C18" s="373">
        <v>0</v>
      </c>
      <c r="D18" s="373">
        <v>0</v>
      </c>
      <c r="E18" s="373">
        <v>0</v>
      </c>
      <c r="F18" s="373">
        <v>0</v>
      </c>
      <c r="G18" s="373"/>
      <c r="H18" s="374">
        <v>0</v>
      </c>
      <c r="I18" s="373">
        <v>0</v>
      </c>
      <c r="J18" s="373">
        <v>0</v>
      </c>
      <c r="K18" s="373">
        <v>0</v>
      </c>
      <c r="L18" s="375">
        <v>0</v>
      </c>
      <c r="M18" s="375">
        <v>0</v>
      </c>
      <c r="N18" s="375"/>
      <c r="O18" s="374">
        <v>0</v>
      </c>
      <c r="P18" s="373">
        <v>0</v>
      </c>
      <c r="Q18" s="373">
        <v>0</v>
      </c>
      <c r="R18" s="373">
        <v>0</v>
      </c>
      <c r="S18" s="373">
        <v>0</v>
      </c>
      <c r="T18" s="373">
        <v>0</v>
      </c>
      <c r="U18" s="373"/>
      <c r="V18" s="374">
        <v>0</v>
      </c>
      <c r="W18" s="373">
        <v>0</v>
      </c>
      <c r="X18" s="373">
        <v>0</v>
      </c>
      <c r="Y18" s="373">
        <v>0</v>
      </c>
      <c r="Z18" s="373">
        <v>0</v>
      </c>
      <c r="AA18" s="373"/>
      <c r="AB18" s="373"/>
      <c r="AC18" s="374">
        <v>0</v>
      </c>
      <c r="AD18" s="374"/>
      <c r="AE18" s="374"/>
      <c r="AF18" s="374"/>
      <c r="AG18" s="501">
        <v>0</v>
      </c>
      <c r="AH18" s="376"/>
    </row>
    <row r="19" spans="1:34" s="372" customFormat="1" hidden="1" x14ac:dyDescent="0.2">
      <c r="A19" s="512">
        <v>43770</v>
      </c>
      <c r="B19" s="373">
        <v>0</v>
      </c>
      <c r="C19" s="373">
        <v>0</v>
      </c>
      <c r="D19" s="373">
        <v>0</v>
      </c>
      <c r="E19" s="373">
        <v>0</v>
      </c>
      <c r="F19" s="373">
        <v>0</v>
      </c>
      <c r="G19" s="373"/>
      <c r="H19" s="374">
        <v>0</v>
      </c>
      <c r="I19" s="373">
        <v>0</v>
      </c>
      <c r="J19" s="373">
        <v>0</v>
      </c>
      <c r="K19" s="373">
        <v>0</v>
      </c>
      <c r="L19" s="375">
        <v>0</v>
      </c>
      <c r="M19" s="375">
        <v>0</v>
      </c>
      <c r="N19" s="375"/>
      <c r="O19" s="374">
        <v>0</v>
      </c>
      <c r="P19" s="373">
        <v>0</v>
      </c>
      <c r="Q19" s="373">
        <v>0</v>
      </c>
      <c r="R19" s="373">
        <v>0</v>
      </c>
      <c r="S19" s="373">
        <v>0</v>
      </c>
      <c r="T19" s="373">
        <v>0</v>
      </c>
      <c r="U19" s="373"/>
      <c r="V19" s="374">
        <v>0</v>
      </c>
      <c r="W19" s="373">
        <v>0</v>
      </c>
      <c r="X19" s="373">
        <v>0</v>
      </c>
      <c r="Y19" s="373">
        <v>0</v>
      </c>
      <c r="Z19" s="373">
        <v>0</v>
      </c>
      <c r="AA19" s="373"/>
      <c r="AB19" s="373"/>
      <c r="AC19" s="374">
        <v>0</v>
      </c>
      <c r="AD19" s="374"/>
      <c r="AE19" s="374"/>
      <c r="AF19" s="374"/>
      <c r="AG19" s="501">
        <v>0</v>
      </c>
      <c r="AH19" s="376"/>
    </row>
    <row r="20" spans="1:34" s="372" customFormat="1" hidden="1" x14ac:dyDescent="0.2">
      <c r="A20" s="512">
        <v>43800</v>
      </c>
      <c r="B20" s="373">
        <v>0</v>
      </c>
      <c r="C20" s="373">
        <v>0</v>
      </c>
      <c r="D20" s="373">
        <v>0</v>
      </c>
      <c r="E20" s="373">
        <v>0</v>
      </c>
      <c r="F20" s="373">
        <v>0</v>
      </c>
      <c r="G20" s="373"/>
      <c r="H20" s="374">
        <v>0</v>
      </c>
      <c r="I20" s="373">
        <v>0</v>
      </c>
      <c r="J20" s="373">
        <v>0</v>
      </c>
      <c r="K20" s="373">
        <v>0</v>
      </c>
      <c r="L20" s="375">
        <v>0</v>
      </c>
      <c r="M20" s="375">
        <v>0</v>
      </c>
      <c r="N20" s="375"/>
      <c r="O20" s="374">
        <v>0</v>
      </c>
      <c r="P20" s="373">
        <v>0</v>
      </c>
      <c r="Q20" s="373">
        <v>0</v>
      </c>
      <c r="R20" s="373">
        <v>0</v>
      </c>
      <c r="S20" s="373">
        <v>0</v>
      </c>
      <c r="T20" s="373">
        <v>0</v>
      </c>
      <c r="U20" s="373"/>
      <c r="V20" s="374">
        <v>0</v>
      </c>
      <c r="W20" s="373">
        <v>0</v>
      </c>
      <c r="X20" s="373">
        <v>0</v>
      </c>
      <c r="Y20" s="373">
        <v>0</v>
      </c>
      <c r="Z20" s="373">
        <v>0</v>
      </c>
      <c r="AA20" s="373"/>
      <c r="AB20" s="373"/>
      <c r="AC20" s="374">
        <v>0</v>
      </c>
      <c r="AD20" s="374"/>
      <c r="AE20" s="374"/>
      <c r="AF20" s="374"/>
      <c r="AG20" s="501">
        <v>0</v>
      </c>
      <c r="AH20" s="376"/>
    </row>
    <row r="21" spans="1:34" s="372" customFormat="1" hidden="1" x14ac:dyDescent="0.2">
      <c r="A21" s="512">
        <v>43831</v>
      </c>
      <c r="B21" s="373">
        <v>0</v>
      </c>
      <c r="C21" s="373">
        <v>0</v>
      </c>
      <c r="D21" s="373">
        <v>0</v>
      </c>
      <c r="E21" s="373">
        <v>0</v>
      </c>
      <c r="F21" s="373">
        <v>0</v>
      </c>
      <c r="G21" s="373"/>
      <c r="H21" s="374">
        <v>0</v>
      </c>
      <c r="I21" s="373">
        <v>0</v>
      </c>
      <c r="J21" s="373">
        <v>0</v>
      </c>
      <c r="K21" s="373">
        <v>0</v>
      </c>
      <c r="L21" s="375">
        <v>0</v>
      </c>
      <c r="M21" s="375">
        <v>0</v>
      </c>
      <c r="N21" s="375"/>
      <c r="O21" s="374">
        <v>0</v>
      </c>
      <c r="P21" s="373">
        <v>0</v>
      </c>
      <c r="Q21" s="373">
        <v>0</v>
      </c>
      <c r="R21" s="373">
        <v>0</v>
      </c>
      <c r="S21" s="373">
        <v>0</v>
      </c>
      <c r="T21" s="373">
        <v>0</v>
      </c>
      <c r="U21" s="373"/>
      <c r="V21" s="374">
        <v>0</v>
      </c>
      <c r="W21" s="373">
        <v>0</v>
      </c>
      <c r="X21" s="373">
        <v>0</v>
      </c>
      <c r="Y21" s="373">
        <v>0</v>
      </c>
      <c r="Z21" s="373">
        <v>0</v>
      </c>
      <c r="AA21" s="373"/>
      <c r="AB21" s="373"/>
      <c r="AC21" s="374">
        <v>0</v>
      </c>
      <c r="AD21" s="374"/>
      <c r="AE21" s="374"/>
      <c r="AF21" s="374"/>
      <c r="AG21" s="501">
        <v>0</v>
      </c>
      <c r="AH21" s="376"/>
    </row>
    <row r="22" spans="1:34" s="372" customFormat="1" hidden="1" x14ac:dyDescent="0.2">
      <c r="A22" s="512">
        <v>43862</v>
      </c>
      <c r="B22" s="373">
        <v>0</v>
      </c>
      <c r="C22" s="373">
        <v>0</v>
      </c>
      <c r="D22" s="373">
        <v>0</v>
      </c>
      <c r="E22" s="373">
        <v>0</v>
      </c>
      <c r="F22" s="373">
        <v>0</v>
      </c>
      <c r="G22" s="373"/>
      <c r="H22" s="374">
        <v>0</v>
      </c>
      <c r="I22" s="373">
        <v>0</v>
      </c>
      <c r="J22" s="373">
        <v>0</v>
      </c>
      <c r="K22" s="373">
        <v>0</v>
      </c>
      <c r="L22" s="375">
        <v>0</v>
      </c>
      <c r="M22" s="375">
        <v>0</v>
      </c>
      <c r="N22" s="375"/>
      <c r="O22" s="374">
        <v>0</v>
      </c>
      <c r="P22" s="373">
        <v>0</v>
      </c>
      <c r="Q22" s="373">
        <v>0</v>
      </c>
      <c r="R22" s="373">
        <v>0</v>
      </c>
      <c r="S22" s="373">
        <v>0</v>
      </c>
      <c r="T22" s="373">
        <v>0</v>
      </c>
      <c r="U22" s="373"/>
      <c r="V22" s="374">
        <v>0</v>
      </c>
      <c r="W22" s="373">
        <v>0</v>
      </c>
      <c r="X22" s="373">
        <v>0</v>
      </c>
      <c r="Y22" s="373">
        <v>0</v>
      </c>
      <c r="Z22" s="373">
        <v>0</v>
      </c>
      <c r="AA22" s="373"/>
      <c r="AB22" s="373"/>
      <c r="AC22" s="374">
        <v>0</v>
      </c>
      <c r="AD22" s="374"/>
      <c r="AE22" s="374"/>
      <c r="AF22" s="374"/>
      <c r="AG22" s="501">
        <v>0</v>
      </c>
      <c r="AH22" s="376"/>
    </row>
    <row r="23" spans="1:34" s="372" customFormat="1" hidden="1" x14ac:dyDescent="0.2">
      <c r="A23" s="512">
        <v>43891</v>
      </c>
      <c r="B23" s="373">
        <v>0</v>
      </c>
      <c r="C23" s="373">
        <v>0</v>
      </c>
      <c r="D23" s="373">
        <v>0</v>
      </c>
      <c r="E23" s="373">
        <v>0</v>
      </c>
      <c r="F23" s="373">
        <v>0</v>
      </c>
      <c r="G23" s="373"/>
      <c r="H23" s="374">
        <v>0</v>
      </c>
      <c r="I23" s="373">
        <v>0</v>
      </c>
      <c r="J23" s="373">
        <v>0</v>
      </c>
      <c r="K23" s="373">
        <v>0</v>
      </c>
      <c r="L23" s="375">
        <v>0</v>
      </c>
      <c r="M23" s="375">
        <v>0</v>
      </c>
      <c r="N23" s="375"/>
      <c r="O23" s="374">
        <v>0</v>
      </c>
      <c r="P23" s="373">
        <v>0</v>
      </c>
      <c r="Q23" s="373">
        <v>0</v>
      </c>
      <c r="R23" s="373">
        <v>0</v>
      </c>
      <c r="S23" s="373">
        <v>0</v>
      </c>
      <c r="T23" s="373">
        <v>0</v>
      </c>
      <c r="U23" s="373"/>
      <c r="V23" s="374">
        <v>0</v>
      </c>
      <c r="W23" s="373">
        <v>0</v>
      </c>
      <c r="X23" s="373">
        <v>0</v>
      </c>
      <c r="Y23" s="373">
        <v>0</v>
      </c>
      <c r="Z23" s="373">
        <v>0</v>
      </c>
      <c r="AA23" s="373"/>
      <c r="AB23" s="373"/>
      <c r="AC23" s="374">
        <v>0</v>
      </c>
      <c r="AD23" s="374"/>
      <c r="AE23" s="374"/>
      <c r="AF23" s="374"/>
      <c r="AG23" s="501">
        <v>0</v>
      </c>
      <c r="AH23" s="376"/>
    </row>
    <row r="24" spans="1:34" s="372" customFormat="1" hidden="1" x14ac:dyDescent="0.2">
      <c r="A24" s="512">
        <v>43922</v>
      </c>
      <c r="B24" s="373">
        <v>0</v>
      </c>
      <c r="C24" s="373">
        <v>0</v>
      </c>
      <c r="D24" s="373">
        <v>0</v>
      </c>
      <c r="E24" s="373">
        <v>0</v>
      </c>
      <c r="F24" s="373">
        <v>0</v>
      </c>
      <c r="G24" s="373"/>
      <c r="H24" s="374">
        <v>0</v>
      </c>
      <c r="I24" s="373">
        <v>0</v>
      </c>
      <c r="J24" s="373">
        <v>0</v>
      </c>
      <c r="K24" s="373">
        <v>0</v>
      </c>
      <c r="L24" s="375">
        <v>0</v>
      </c>
      <c r="M24" s="375">
        <v>0</v>
      </c>
      <c r="N24" s="375"/>
      <c r="O24" s="374">
        <v>0</v>
      </c>
      <c r="P24" s="373">
        <v>0</v>
      </c>
      <c r="Q24" s="373">
        <v>0</v>
      </c>
      <c r="R24" s="373">
        <v>0</v>
      </c>
      <c r="S24" s="373">
        <v>0</v>
      </c>
      <c r="T24" s="373">
        <v>0</v>
      </c>
      <c r="U24" s="373"/>
      <c r="V24" s="374">
        <v>0</v>
      </c>
      <c r="W24" s="373">
        <v>0</v>
      </c>
      <c r="X24" s="373">
        <v>0</v>
      </c>
      <c r="Y24" s="373">
        <v>0</v>
      </c>
      <c r="Z24" s="373">
        <v>0</v>
      </c>
      <c r="AA24" s="373"/>
      <c r="AB24" s="373"/>
      <c r="AC24" s="374">
        <v>0</v>
      </c>
      <c r="AD24" s="374"/>
      <c r="AE24" s="374"/>
      <c r="AF24" s="374"/>
      <c r="AG24" s="501">
        <v>0</v>
      </c>
      <c r="AH24" s="376"/>
    </row>
    <row r="25" spans="1:34" s="372" customFormat="1" hidden="1" x14ac:dyDescent="0.2">
      <c r="A25" s="512">
        <v>43952</v>
      </c>
      <c r="B25" s="373">
        <v>0</v>
      </c>
      <c r="C25" s="373">
        <v>0</v>
      </c>
      <c r="D25" s="373">
        <v>0</v>
      </c>
      <c r="E25" s="373">
        <v>0</v>
      </c>
      <c r="F25" s="373">
        <v>0</v>
      </c>
      <c r="G25" s="373"/>
      <c r="H25" s="374">
        <v>0</v>
      </c>
      <c r="I25" s="373">
        <v>0</v>
      </c>
      <c r="J25" s="373">
        <v>0</v>
      </c>
      <c r="K25" s="373">
        <v>0</v>
      </c>
      <c r="L25" s="375">
        <v>0</v>
      </c>
      <c r="M25" s="375">
        <v>0</v>
      </c>
      <c r="N25" s="375"/>
      <c r="O25" s="374">
        <v>0</v>
      </c>
      <c r="P25" s="373">
        <v>0</v>
      </c>
      <c r="Q25" s="373">
        <v>0</v>
      </c>
      <c r="R25" s="373">
        <v>0</v>
      </c>
      <c r="S25" s="373">
        <v>0</v>
      </c>
      <c r="T25" s="373">
        <v>0</v>
      </c>
      <c r="U25" s="373"/>
      <c r="V25" s="374">
        <v>0</v>
      </c>
      <c r="W25" s="373">
        <v>0</v>
      </c>
      <c r="X25" s="373">
        <v>0</v>
      </c>
      <c r="Y25" s="373">
        <v>0</v>
      </c>
      <c r="Z25" s="373">
        <v>0</v>
      </c>
      <c r="AA25" s="373"/>
      <c r="AB25" s="373"/>
      <c r="AC25" s="374">
        <v>0</v>
      </c>
      <c r="AD25" s="374"/>
      <c r="AE25" s="374"/>
      <c r="AF25" s="374"/>
      <c r="AG25" s="501">
        <v>0</v>
      </c>
      <c r="AH25" s="376"/>
    </row>
    <row r="26" spans="1:34" s="372" customFormat="1" hidden="1" x14ac:dyDescent="0.2">
      <c r="A26" s="512">
        <v>43983</v>
      </c>
      <c r="B26" s="373">
        <v>0</v>
      </c>
      <c r="C26" s="373">
        <v>0</v>
      </c>
      <c r="D26" s="373">
        <v>0</v>
      </c>
      <c r="E26" s="373">
        <v>0</v>
      </c>
      <c r="F26" s="373">
        <v>0</v>
      </c>
      <c r="G26" s="373">
        <v>0</v>
      </c>
      <c r="H26" s="374">
        <v>0</v>
      </c>
      <c r="I26" s="373">
        <v>0</v>
      </c>
      <c r="J26" s="373">
        <v>0</v>
      </c>
      <c r="K26" s="373">
        <v>0</v>
      </c>
      <c r="L26" s="375">
        <v>0</v>
      </c>
      <c r="M26" s="375">
        <v>0</v>
      </c>
      <c r="N26" s="375">
        <v>0</v>
      </c>
      <c r="O26" s="374">
        <v>0</v>
      </c>
      <c r="P26" s="373">
        <v>0</v>
      </c>
      <c r="Q26" s="373">
        <v>0</v>
      </c>
      <c r="R26" s="373">
        <v>0</v>
      </c>
      <c r="S26" s="373">
        <v>0</v>
      </c>
      <c r="T26" s="373">
        <v>0</v>
      </c>
      <c r="U26" s="373"/>
      <c r="V26" s="374">
        <v>0</v>
      </c>
      <c r="W26" s="373">
        <v>0</v>
      </c>
      <c r="X26" s="373">
        <v>0</v>
      </c>
      <c r="Y26" s="373">
        <v>0</v>
      </c>
      <c r="Z26" s="373">
        <v>0</v>
      </c>
      <c r="AA26" s="373"/>
      <c r="AB26" s="373"/>
      <c r="AC26" s="374">
        <v>0</v>
      </c>
      <c r="AD26" s="374"/>
      <c r="AE26" s="374"/>
      <c r="AF26" s="374"/>
      <c r="AG26" s="501">
        <v>0</v>
      </c>
      <c r="AH26" s="376"/>
    </row>
    <row r="27" spans="1:34" s="372" customFormat="1" hidden="1" x14ac:dyDescent="0.2">
      <c r="A27" s="512">
        <v>44013</v>
      </c>
      <c r="B27" s="373">
        <v>0</v>
      </c>
      <c r="C27" s="373">
        <v>0</v>
      </c>
      <c r="D27" s="373">
        <v>0</v>
      </c>
      <c r="E27" s="373">
        <v>0</v>
      </c>
      <c r="F27" s="373">
        <v>0</v>
      </c>
      <c r="G27" s="373">
        <v>0</v>
      </c>
      <c r="H27" s="374">
        <v>0</v>
      </c>
      <c r="I27" s="373">
        <v>0</v>
      </c>
      <c r="J27" s="373">
        <v>0</v>
      </c>
      <c r="K27" s="373">
        <v>0</v>
      </c>
      <c r="L27" s="375">
        <v>0</v>
      </c>
      <c r="M27" s="375">
        <v>0</v>
      </c>
      <c r="N27" s="375">
        <v>0</v>
      </c>
      <c r="O27" s="374">
        <v>0</v>
      </c>
      <c r="P27" s="373">
        <v>0</v>
      </c>
      <c r="Q27" s="373">
        <v>0</v>
      </c>
      <c r="R27" s="373">
        <v>0</v>
      </c>
      <c r="S27" s="373">
        <v>0</v>
      </c>
      <c r="T27" s="373">
        <v>0</v>
      </c>
      <c r="U27" s="373"/>
      <c r="V27" s="374">
        <v>0</v>
      </c>
      <c r="W27" s="373">
        <v>0</v>
      </c>
      <c r="X27" s="373">
        <v>0</v>
      </c>
      <c r="Y27" s="373">
        <v>0</v>
      </c>
      <c r="Z27" s="373">
        <v>0</v>
      </c>
      <c r="AA27" s="373"/>
      <c r="AB27" s="373"/>
      <c r="AC27" s="374">
        <v>0</v>
      </c>
      <c r="AD27" s="374"/>
      <c r="AE27" s="374"/>
      <c r="AF27" s="374"/>
      <c r="AG27" s="501">
        <v>0</v>
      </c>
      <c r="AH27" s="376"/>
    </row>
    <row r="28" spans="1:34" s="372" customFormat="1" hidden="1" x14ac:dyDescent="0.2">
      <c r="A28" s="512">
        <v>44044</v>
      </c>
      <c r="B28" s="373">
        <v>0</v>
      </c>
      <c r="C28" s="373">
        <v>0</v>
      </c>
      <c r="D28" s="373">
        <v>0</v>
      </c>
      <c r="E28" s="373">
        <v>0</v>
      </c>
      <c r="F28" s="373">
        <v>0</v>
      </c>
      <c r="G28" s="373">
        <v>0</v>
      </c>
      <c r="H28" s="374">
        <v>0</v>
      </c>
      <c r="I28" s="373">
        <v>0</v>
      </c>
      <c r="J28" s="373">
        <v>0</v>
      </c>
      <c r="K28" s="373">
        <v>0</v>
      </c>
      <c r="L28" s="375">
        <v>0</v>
      </c>
      <c r="M28" s="375">
        <v>0</v>
      </c>
      <c r="N28" s="375">
        <v>0</v>
      </c>
      <c r="O28" s="374">
        <v>0</v>
      </c>
      <c r="P28" s="373">
        <v>0</v>
      </c>
      <c r="Q28" s="373">
        <v>0</v>
      </c>
      <c r="R28" s="373">
        <v>0</v>
      </c>
      <c r="S28" s="373">
        <v>0</v>
      </c>
      <c r="T28" s="373">
        <v>0</v>
      </c>
      <c r="U28" s="373"/>
      <c r="V28" s="374">
        <v>0</v>
      </c>
      <c r="W28" s="373">
        <v>0</v>
      </c>
      <c r="X28" s="373">
        <v>0</v>
      </c>
      <c r="Y28" s="373">
        <v>0</v>
      </c>
      <c r="Z28" s="373">
        <v>0</v>
      </c>
      <c r="AA28" s="373">
        <v>0</v>
      </c>
      <c r="AB28" s="373"/>
      <c r="AC28" s="374">
        <v>0</v>
      </c>
      <c r="AD28" s="374"/>
      <c r="AE28" s="374"/>
      <c r="AF28" s="374"/>
      <c r="AG28" s="501">
        <v>0</v>
      </c>
      <c r="AH28" s="376"/>
    </row>
    <row r="29" spans="1:34" s="372" customFormat="1" hidden="1" x14ac:dyDescent="0.2">
      <c r="A29" s="512">
        <v>44075</v>
      </c>
      <c r="B29" s="373">
        <v>0</v>
      </c>
      <c r="C29" s="373">
        <v>0</v>
      </c>
      <c r="D29" s="373">
        <v>0</v>
      </c>
      <c r="E29" s="373">
        <v>0</v>
      </c>
      <c r="F29" s="373">
        <v>0</v>
      </c>
      <c r="G29" s="373">
        <v>0</v>
      </c>
      <c r="H29" s="374">
        <v>0</v>
      </c>
      <c r="I29" s="373">
        <v>0</v>
      </c>
      <c r="J29" s="373">
        <v>0</v>
      </c>
      <c r="K29" s="373">
        <v>0</v>
      </c>
      <c r="L29" s="375">
        <v>0</v>
      </c>
      <c r="M29" s="375">
        <v>0</v>
      </c>
      <c r="N29" s="375">
        <v>0</v>
      </c>
      <c r="O29" s="374">
        <v>0</v>
      </c>
      <c r="P29" s="373">
        <v>0</v>
      </c>
      <c r="Q29" s="373">
        <v>0</v>
      </c>
      <c r="R29" s="373">
        <v>0</v>
      </c>
      <c r="S29" s="373">
        <v>0</v>
      </c>
      <c r="T29" s="373">
        <v>0</v>
      </c>
      <c r="U29" s="373"/>
      <c r="V29" s="374">
        <v>0</v>
      </c>
      <c r="W29" s="373">
        <v>0</v>
      </c>
      <c r="X29" s="373">
        <v>0</v>
      </c>
      <c r="Y29" s="373">
        <v>0</v>
      </c>
      <c r="Z29" s="373">
        <v>0</v>
      </c>
      <c r="AA29" s="373">
        <v>0</v>
      </c>
      <c r="AB29" s="373"/>
      <c r="AC29" s="374">
        <v>0</v>
      </c>
      <c r="AD29" s="374"/>
      <c r="AE29" s="374"/>
      <c r="AF29" s="374"/>
      <c r="AG29" s="501">
        <v>0</v>
      </c>
      <c r="AH29" s="376"/>
    </row>
    <row r="30" spans="1:34" s="372" customFormat="1" hidden="1" x14ac:dyDescent="0.2">
      <c r="A30" s="512">
        <v>44105</v>
      </c>
      <c r="B30" s="373">
        <v>0</v>
      </c>
      <c r="C30" s="373">
        <v>0</v>
      </c>
      <c r="D30" s="373">
        <v>0</v>
      </c>
      <c r="E30" s="373">
        <v>0</v>
      </c>
      <c r="F30" s="373">
        <v>0</v>
      </c>
      <c r="G30" s="373">
        <v>0</v>
      </c>
      <c r="H30" s="374">
        <v>0</v>
      </c>
      <c r="I30" s="373">
        <v>0</v>
      </c>
      <c r="J30" s="373">
        <v>0</v>
      </c>
      <c r="K30" s="373">
        <v>0</v>
      </c>
      <c r="L30" s="375">
        <v>0</v>
      </c>
      <c r="M30" s="375">
        <v>0</v>
      </c>
      <c r="N30" s="375">
        <v>0</v>
      </c>
      <c r="O30" s="374">
        <v>0</v>
      </c>
      <c r="P30" s="373">
        <v>0</v>
      </c>
      <c r="Q30" s="373">
        <v>0</v>
      </c>
      <c r="R30" s="373">
        <v>0</v>
      </c>
      <c r="S30" s="373">
        <v>0</v>
      </c>
      <c r="T30" s="373">
        <v>0</v>
      </c>
      <c r="U30" s="373"/>
      <c r="V30" s="374">
        <v>0</v>
      </c>
      <c r="W30" s="373">
        <v>0</v>
      </c>
      <c r="X30" s="373">
        <v>0</v>
      </c>
      <c r="Y30" s="373">
        <v>0</v>
      </c>
      <c r="Z30" s="373">
        <v>0</v>
      </c>
      <c r="AA30" s="373">
        <v>0</v>
      </c>
      <c r="AB30" s="373"/>
      <c r="AC30" s="374">
        <v>0</v>
      </c>
      <c r="AD30" s="374"/>
      <c r="AE30" s="374"/>
      <c r="AF30" s="374"/>
      <c r="AG30" s="501">
        <v>0</v>
      </c>
      <c r="AH30" s="376"/>
    </row>
    <row r="31" spans="1:34" s="372" customFormat="1" hidden="1" x14ac:dyDescent="0.2">
      <c r="A31" s="512">
        <v>44136</v>
      </c>
      <c r="B31" s="373">
        <v>0</v>
      </c>
      <c r="C31" s="373">
        <v>0</v>
      </c>
      <c r="D31" s="373">
        <v>0</v>
      </c>
      <c r="E31" s="373">
        <v>0</v>
      </c>
      <c r="F31" s="373">
        <v>0</v>
      </c>
      <c r="G31" s="373">
        <v>0</v>
      </c>
      <c r="H31" s="374">
        <v>0</v>
      </c>
      <c r="I31" s="373">
        <v>0</v>
      </c>
      <c r="J31" s="373">
        <v>0</v>
      </c>
      <c r="K31" s="373">
        <v>0</v>
      </c>
      <c r="L31" s="375">
        <v>0</v>
      </c>
      <c r="M31" s="375">
        <v>0</v>
      </c>
      <c r="N31" s="375">
        <v>0</v>
      </c>
      <c r="O31" s="374">
        <v>0</v>
      </c>
      <c r="P31" s="373">
        <v>0</v>
      </c>
      <c r="Q31" s="373">
        <v>0</v>
      </c>
      <c r="R31" s="373">
        <v>0</v>
      </c>
      <c r="S31" s="373">
        <v>0</v>
      </c>
      <c r="T31" s="373">
        <v>0</v>
      </c>
      <c r="U31" s="373"/>
      <c r="V31" s="374">
        <v>0</v>
      </c>
      <c r="W31" s="373">
        <v>0</v>
      </c>
      <c r="X31" s="373">
        <v>0</v>
      </c>
      <c r="Y31" s="373">
        <v>0</v>
      </c>
      <c r="Z31" s="373">
        <v>0</v>
      </c>
      <c r="AA31" s="373">
        <v>0</v>
      </c>
      <c r="AB31" s="373"/>
      <c r="AC31" s="374">
        <v>0</v>
      </c>
      <c r="AD31" s="373">
        <v>0</v>
      </c>
      <c r="AE31" s="373">
        <v>0</v>
      </c>
      <c r="AF31" s="374">
        <v>0</v>
      </c>
      <c r="AG31" s="501">
        <v>0</v>
      </c>
      <c r="AH31" s="376"/>
    </row>
    <row r="32" spans="1:34" s="372" customFormat="1" hidden="1" x14ac:dyDescent="0.2">
      <c r="A32" s="512">
        <v>44166</v>
      </c>
      <c r="B32" s="373">
        <v>0</v>
      </c>
      <c r="C32" s="373">
        <v>0</v>
      </c>
      <c r="D32" s="373">
        <v>0</v>
      </c>
      <c r="E32" s="373">
        <v>0</v>
      </c>
      <c r="F32" s="373">
        <v>0</v>
      </c>
      <c r="G32" s="373">
        <v>0</v>
      </c>
      <c r="H32" s="374">
        <v>0</v>
      </c>
      <c r="I32" s="373">
        <v>0</v>
      </c>
      <c r="J32" s="373">
        <v>0</v>
      </c>
      <c r="K32" s="373">
        <v>0</v>
      </c>
      <c r="L32" s="375">
        <v>0</v>
      </c>
      <c r="M32" s="375">
        <v>0</v>
      </c>
      <c r="N32" s="375">
        <v>0</v>
      </c>
      <c r="O32" s="374">
        <v>0</v>
      </c>
      <c r="P32" s="373">
        <v>0</v>
      </c>
      <c r="Q32" s="373">
        <v>0</v>
      </c>
      <c r="R32" s="373">
        <v>0</v>
      </c>
      <c r="S32" s="373">
        <v>0</v>
      </c>
      <c r="T32" s="373">
        <v>0</v>
      </c>
      <c r="U32" s="373"/>
      <c r="V32" s="374">
        <v>0</v>
      </c>
      <c r="W32" s="373">
        <v>0</v>
      </c>
      <c r="X32" s="373">
        <v>0</v>
      </c>
      <c r="Y32" s="373">
        <v>0</v>
      </c>
      <c r="Z32" s="373">
        <v>0</v>
      </c>
      <c r="AA32" s="373">
        <v>0</v>
      </c>
      <c r="AB32" s="373"/>
      <c r="AC32" s="374">
        <v>0</v>
      </c>
      <c r="AD32" s="373">
        <v>0</v>
      </c>
      <c r="AE32" s="373">
        <v>0</v>
      </c>
      <c r="AF32" s="374">
        <v>0</v>
      </c>
      <c r="AG32" s="501">
        <v>0</v>
      </c>
      <c r="AH32" s="376"/>
    </row>
    <row r="33" spans="1:34" s="372" customFormat="1" hidden="1" x14ac:dyDescent="0.2">
      <c r="A33" s="512">
        <v>44197</v>
      </c>
      <c r="B33" s="373">
        <v>0</v>
      </c>
      <c r="C33" s="373">
        <v>0</v>
      </c>
      <c r="D33" s="373">
        <v>0</v>
      </c>
      <c r="E33" s="373">
        <v>0</v>
      </c>
      <c r="F33" s="373">
        <v>0</v>
      </c>
      <c r="G33" s="373">
        <v>0</v>
      </c>
      <c r="H33" s="374">
        <v>0</v>
      </c>
      <c r="I33" s="373">
        <v>0</v>
      </c>
      <c r="J33" s="373">
        <v>0</v>
      </c>
      <c r="K33" s="373">
        <v>0</v>
      </c>
      <c r="L33" s="375">
        <v>0</v>
      </c>
      <c r="M33" s="375">
        <v>0</v>
      </c>
      <c r="N33" s="375">
        <v>0</v>
      </c>
      <c r="O33" s="374">
        <v>0</v>
      </c>
      <c r="P33" s="373">
        <v>0</v>
      </c>
      <c r="Q33" s="373">
        <v>0</v>
      </c>
      <c r="R33" s="373">
        <v>0</v>
      </c>
      <c r="S33" s="373">
        <v>0</v>
      </c>
      <c r="T33" s="373">
        <v>0</v>
      </c>
      <c r="U33" s="373"/>
      <c r="V33" s="374">
        <v>0</v>
      </c>
      <c r="W33" s="373">
        <v>0</v>
      </c>
      <c r="X33" s="373">
        <v>0</v>
      </c>
      <c r="Y33" s="373">
        <v>0</v>
      </c>
      <c r="Z33" s="373">
        <v>0</v>
      </c>
      <c r="AA33" s="373">
        <v>0</v>
      </c>
      <c r="AB33" s="373"/>
      <c r="AC33" s="374">
        <v>0</v>
      </c>
      <c r="AD33" s="373">
        <v>0</v>
      </c>
      <c r="AE33" s="373">
        <v>0</v>
      </c>
      <c r="AF33" s="374">
        <v>0</v>
      </c>
      <c r="AG33" s="501">
        <v>0</v>
      </c>
      <c r="AH33" s="376"/>
    </row>
    <row r="34" spans="1:34" s="372" customFormat="1" hidden="1" x14ac:dyDescent="0.2">
      <c r="A34" s="512">
        <v>44228</v>
      </c>
      <c r="B34" s="373">
        <v>0</v>
      </c>
      <c r="C34" s="373">
        <v>0</v>
      </c>
      <c r="D34" s="373">
        <v>0</v>
      </c>
      <c r="E34" s="373">
        <v>0</v>
      </c>
      <c r="F34" s="373">
        <v>0</v>
      </c>
      <c r="G34" s="373">
        <v>0</v>
      </c>
      <c r="H34" s="374">
        <v>0</v>
      </c>
      <c r="I34" s="373">
        <v>0</v>
      </c>
      <c r="J34" s="373">
        <v>0</v>
      </c>
      <c r="K34" s="373">
        <v>0</v>
      </c>
      <c r="L34" s="375">
        <v>0</v>
      </c>
      <c r="M34" s="375">
        <v>0</v>
      </c>
      <c r="N34" s="375">
        <v>0</v>
      </c>
      <c r="O34" s="374">
        <v>0</v>
      </c>
      <c r="P34" s="373">
        <v>0</v>
      </c>
      <c r="Q34" s="373">
        <v>0</v>
      </c>
      <c r="R34" s="373">
        <v>0</v>
      </c>
      <c r="S34" s="373">
        <v>0</v>
      </c>
      <c r="T34" s="373">
        <v>0</v>
      </c>
      <c r="U34" s="373"/>
      <c r="V34" s="374">
        <v>0</v>
      </c>
      <c r="W34" s="373">
        <v>0</v>
      </c>
      <c r="X34" s="373">
        <v>0</v>
      </c>
      <c r="Y34" s="373">
        <v>0</v>
      </c>
      <c r="Z34" s="373">
        <v>0</v>
      </c>
      <c r="AA34" s="373">
        <v>0</v>
      </c>
      <c r="AB34" s="373"/>
      <c r="AC34" s="374">
        <v>0</v>
      </c>
      <c r="AD34" s="373">
        <v>0</v>
      </c>
      <c r="AE34" s="373">
        <v>0</v>
      </c>
      <c r="AF34" s="374">
        <v>0</v>
      </c>
      <c r="AG34" s="501">
        <v>0</v>
      </c>
      <c r="AH34" s="376"/>
    </row>
    <row r="35" spans="1:34" s="372" customFormat="1" hidden="1" x14ac:dyDescent="0.2">
      <c r="A35" s="512">
        <v>44256</v>
      </c>
      <c r="B35" s="373">
        <v>0</v>
      </c>
      <c r="C35" s="373">
        <v>0</v>
      </c>
      <c r="D35" s="373">
        <v>0</v>
      </c>
      <c r="E35" s="373">
        <v>0</v>
      </c>
      <c r="F35" s="373">
        <v>0</v>
      </c>
      <c r="G35" s="373">
        <v>0</v>
      </c>
      <c r="H35" s="374">
        <v>0</v>
      </c>
      <c r="I35" s="373">
        <v>0</v>
      </c>
      <c r="J35" s="373">
        <v>0</v>
      </c>
      <c r="K35" s="373">
        <v>0</v>
      </c>
      <c r="L35" s="375">
        <v>0</v>
      </c>
      <c r="M35" s="375">
        <v>0</v>
      </c>
      <c r="N35" s="375">
        <v>0</v>
      </c>
      <c r="O35" s="374">
        <v>0</v>
      </c>
      <c r="P35" s="373">
        <v>0</v>
      </c>
      <c r="Q35" s="373">
        <v>0</v>
      </c>
      <c r="R35" s="373">
        <v>0</v>
      </c>
      <c r="S35" s="373">
        <v>0</v>
      </c>
      <c r="T35" s="373">
        <v>0</v>
      </c>
      <c r="U35" s="373"/>
      <c r="V35" s="374">
        <v>0</v>
      </c>
      <c r="W35" s="373">
        <v>0</v>
      </c>
      <c r="X35" s="373">
        <v>0</v>
      </c>
      <c r="Y35" s="373">
        <v>0</v>
      </c>
      <c r="Z35" s="373">
        <v>0</v>
      </c>
      <c r="AA35" s="373">
        <v>0</v>
      </c>
      <c r="AB35" s="373"/>
      <c r="AC35" s="374">
        <v>0</v>
      </c>
      <c r="AD35" s="373">
        <v>0</v>
      </c>
      <c r="AE35" s="373">
        <v>0</v>
      </c>
      <c r="AF35" s="374">
        <v>0</v>
      </c>
      <c r="AG35" s="501">
        <v>0</v>
      </c>
      <c r="AH35" s="376"/>
    </row>
    <row r="36" spans="1:34" s="372" customFormat="1" hidden="1" x14ac:dyDescent="0.2">
      <c r="A36" s="512">
        <v>44287</v>
      </c>
      <c r="B36" s="373">
        <v>0</v>
      </c>
      <c r="C36" s="373">
        <v>0</v>
      </c>
      <c r="D36" s="373">
        <v>0</v>
      </c>
      <c r="E36" s="373">
        <v>0</v>
      </c>
      <c r="F36" s="373">
        <v>0</v>
      </c>
      <c r="G36" s="373">
        <v>0</v>
      </c>
      <c r="H36" s="374">
        <v>0</v>
      </c>
      <c r="I36" s="373">
        <v>0</v>
      </c>
      <c r="J36" s="373">
        <v>0</v>
      </c>
      <c r="K36" s="373">
        <v>0</v>
      </c>
      <c r="L36" s="375">
        <v>0</v>
      </c>
      <c r="M36" s="375">
        <v>0</v>
      </c>
      <c r="N36" s="375">
        <v>0</v>
      </c>
      <c r="O36" s="374">
        <v>0</v>
      </c>
      <c r="P36" s="373">
        <v>0</v>
      </c>
      <c r="Q36" s="373">
        <v>0</v>
      </c>
      <c r="R36" s="373">
        <v>0</v>
      </c>
      <c r="S36" s="373">
        <v>0</v>
      </c>
      <c r="T36" s="373">
        <v>0</v>
      </c>
      <c r="U36" s="373"/>
      <c r="V36" s="374">
        <v>0</v>
      </c>
      <c r="W36" s="373">
        <v>0</v>
      </c>
      <c r="X36" s="373">
        <v>0</v>
      </c>
      <c r="Y36" s="373">
        <v>0</v>
      </c>
      <c r="Z36" s="373">
        <v>0</v>
      </c>
      <c r="AA36" s="373">
        <v>0</v>
      </c>
      <c r="AB36" s="373"/>
      <c r="AC36" s="374">
        <v>0</v>
      </c>
      <c r="AD36" s="373">
        <v>0</v>
      </c>
      <c r="AE36" s="373">
        <v>0</v>
      </c>
      <c r="AF36" s="374">
        <v>0</v>
      </c>
      <c r="AG36" s="501">
        <v>0</v>
      </c>
      <c r="AH36" s="376"/>
    </row>
    <row r="37" spans="1:34" s="372" customFormat="1" hidden="1" x14ac:dyDescent="0.2">
      <c r="A37" s="512">
        <v>44317</v>
      </c>
      <c r="B37" s="373">
        <v>0</v>
      </c>
      <c r="C37" s="373">
        <v>0</v>
      </c>
      <c r="D37" s="373">
        <v>0</v>
      </c>
      <c r="E37" s="373">
        <v>0</v>
      </c>
      <c r="F37" s="373">
        <v>0</v>
      </c>
      <c r="G37" s="373">
        <v>0</v>
      </c>
      <c r="H37" s="374">
        <v>0</v>
      </c>
      <c r="I37" s="373">
        <v>0</v>
      </c>
      <c r="J37" s="373">
        <v>0</v>
      </c>
      <c r="K37" s="373">
        <v>0</v>
      </c>
      <c r="L37" s="375">
        <v>0</v>
      </c>
      <c r="M37" s="375">
        <v>0</v>
      </c>
      <c r="N37" s="375">
        <v>0</v>
      </c>
      <c r="O37" s="374">
        <v>0</v>
      </c>
      <c r="P37" s="373">
        <v>0</v>
      </c>
      <c r="Q37" s="373">
        <v>0</v>
      </c>
      <c r="R37" s="373">
        <v>0</v>
      </c>
      <c r="S37" s="373">
        <v>0</v>
      </c>
      <c r="T37" s="373">
        <v>0</v>
      </c>
      <c r="U37" s="373"/>
      <c r="V37" s="374">
        <v>0</v>
      </c>
      <c r="W37" s="373">
        <v>0</v>
      </c>
      <c r="X37" s="373">
        <v>0</v>
      </c>
      <c r="Y37" s="373">
        <v>0</v>
      </c>
      <c r="Z37" s="373">
        <v>0</v>
      </c>
      <c r="AA37" s="373">
        <v>0</v>
      </c>
      <c r="AB37" s="373"/>
      <c r="AC37" s="374">
        <v>0</v>
      </c>
      <c r="AD37" s="373">
        <v>0</v>
      </c>
      <c r="AE37" s="373">
        <v>0</v>
      </c>
      <c r="AF37" s="374">
        <v>0</v>
      </c>
      <c r="AG37" s="501">
        <v>0</v>
      </c>
      <c r="AH37" s="376"/>
    </row>
    <row r="38" spans="1:34" s="372" customFormat="1" hidden="1" x14ac:dyDescent="0.2">
      <c r="A38" s="512">
        <v>44348</v>
      </c>
      <c r="B38" s="373">
        <v>0</v>
      </c>
      <c r="C38" s="373">
        <v>0</v>
      </c>
      <c r="D38" s="373">
        <v>0</v>
      </c>
      <c r="E38" s="373">
        <v>0</v>
      </c>
      <c r="F38" s="373">
        <v>0</v>
      </c>
      <c r="G38" s="373">
        <v>0</v>
      </c>
      <c r="H38" s="374">
        <v>0</v>
      </c>
      <c r="I38" s="373">
        <v>0</v>
      </c>
      <c r="J38" s="373">
        <v>0</v>
      </c>
      <c r="K38" s="373">
        <v>0</v>
      </c>
      <c r="L38" s="375">
        <v>0</v>
      </c>
      <c r="M38" s="375">
        <v>0</v>
      </c>
      <c r="N38" s="375">
        <v>0</v>
      </c>
      <c r="O38" s="374">
        <v>0</v>
      </c>
      <c r="P38" s="373">
        <v>0</v>
      </c>
      <c r="Q38" s="373">
        <v>0</v>
      </c>
      <c r="R38" s="373">
        <v>0</v>
      </c>
      <c r="S38" s="373">
        <v>0</v>
      </c>
      <c r="T38" s="373">
        <v>0</v>
      </c>
      <c r="U38" s="373"/>
      <c r="V38" s="374">
        <v>0</v>
      </c>
      <c r="W38" s="373">
        <v>0</v>
      </c>
      <c r="X38" s="373">
        <v>0</v>
      </c>
      <c r="Y38" s="373">
        <v>0</v>
      </c>
      <c r="Z38" s="373">
        <v>0</v>
      </c>
      <c r="AA38" s="373">
        <v>0</v>
      </c>
      <c r="AB38" s="373"/>
      <c r="AC38" s="374">
        <v>0</v>
      </c>
      <c r="AD38" s="373">
        <v>0</v>
      </c>
      <c r="AE38" s="373">
        <v>0</v>
      </c>
      <c r="AF38" s="374">
        <v>0</v>
      </c>
      <c r="AG38" s="501">
        <v>0</v>
      </c>
      <c r="AH38" s="376"/>
    </row>
    <row r="39" spans="1:34" s="372" customFormat="1" hidden="1" x14ac:dyDescent="0.2">
      <c r="A39" s="512">
        <v>44378</v>
      </c>
      <c r="B39" s="373">
        <v>0</v>
      </c>
      <c r="C39" s="373">
        <v>0</v>
      </c>
      <c r="D39" s="373">
        <v>0</v>
      </c>
      <c r="E39" s="373">
        <v>0</v>
      </c>
      <c r="F39" s="373">
        <v>0</v>
      </c>
      <c r="G39" s="373">
        <v>0</v>
      </c>
      <c r="H39" s="374">
        <v>0</v>
      </c>
      <c r="I39" s="373">
        <v>0</v>
      </c>
      <c r="J39" s="373">
        <v>0</v>
      </c>
      <c r="K39" s="373">
        <v>0</v>
      </c>
      <c r="L39" s="375">
        <v>0</v>
      </c>
      <c r="M39" s="375">
        <v>0</v>
      </c>
      <c r="N39" s="375">
        <v>0</v>
      </c>
      <c r="O39" s="374">
        <v>0</v>
      </c>
      <c r="P39" s="373">
        <v>0</v>
      </c>
      <c r="Q39" s="373">
        <v>0</v>
      </c>
      <c r="R39" s="373">
        <v>0</v>
      </c>
      <c r="S39" s="373">
        <v>0</v>
      </c>
      <c r="T39" s="373">
        <v>0</v>
      </c>
      <c r="U39" s="373"/>
      <c r="V39" s="374">
        <v>0</v>
      </c>
      <c r="W39" s="373">
        <v>0</v>
      </c>
      <c r="X39" s="373">
        <v>0</v>
      </c>
      <c r="Y39" s="373">
        <v>0</v>
      </c>
      <c r="Z39" s="373">
        <v>0</v>
      </c>
      <c r="AA39" s="373">
        <v>0</v>
      </c>
      <c r="AB39" s="373"/>
      <c r="AC39" s="374">
        <v>0</v>
      </c>
      <c r="AD39" s="373">
        <v>0</v>
      </c>
      <c r="AE39" s="373">
        <v>0</v>
      </c>
      <c r="AF39" s="374">
        <v>0</v>
      </c>
      <c r="AG39" s="501">
        <v>0</v>
      </c>
      <c r="AH39" s="376"/>
    </row>
    <row r="40" spans="1:34" s="372" customFormat="1" hidden="1" x14ac:dyDescent="0.2">
      <c r="A40" s="512">
        <v>44409</v>
      </c>
      <c r="B40" s="373">
        <v>0</v>
      </c>
      <c r="C40" s="373">
        <v>0</v>
      </c>
      <c r="D40" s="373">
        <v>0</v>
      </c>
      <c r="E40" s="373">
        <v>0</v>
      </c>
      <c r="F40" s="373">
        <v>0</v>
      </c>
      <c r="G40" s="373">
        <v>0</v>
      </c>
      <c r="H40" s="374">
        <v>0</v>
      </c>
      <c r="I40" s="373">
        <v>0</v>
      </c>
      <c r="J40" s="373">
        <v>0</v>
      </c>
      <c r="K40" s="373">
        <v>0</v>
      </c>
      <c r="L40" s="375">
        <v>0</v>
      </c>
      <c r="M40" s="375">
        <v>0</v>
      </c>
      <c r="N40" s="375">
        <v>0</v>
      </c>
      <c r="O40" s="374">
        <v>0</v>
      </c>
      <c r="P40" s="373">
        <v>0</v>
      </c>
      <c r="Q40" s="373">
        <v>0</v>
      </c>
      <c r="R40" s="373">
        <v>0</v>
      </c>
      <c r="S40" s="373">
        <v>0</v>
      </c>
      <c r="T40" s="373">
        <v>0</v>
      </c>
      <c r="U40" s="373"/>
      <c r="V40" s="374">
        <v>0</v>
      </c>
      <c r="W40" s="373">
        <v>0</v>
      </c>
      <c r="X40" s="373">
        <v>0</v>
      </c>
      <c r="Y40" s="373">
        <v>0</v>
      </c>
      <c r="Z40" s="373">
        <v>0</v>
      </c>
      <c r="AA40" s="373">
        <v>0</v>
      </c>
      <c r="AB40" s="373"/>
      <c r="AC40" s="374">
        <v>0</v>
      </c>
      <c r="AD40" s="373">
        <v>0</v>
      </c>
      <c r="AE40" s="373">
        <v>0</v>
      </c>
      <c r="AF40" s="374">
        <v>0</v>
      </c>
      <c r="AG40" s="501">
        <v>0</v>
      </c>
      <c r="AH40" s="376"/>
    </row>
    <row r="41" spans="1:34" s="372" customFormat="1" hidden="1" x14ac:dyDescent="0.2">
      <c r="A41" s="512">
        <v>44440</v>
      </c>
      <c r="B41" s="373">
        <v>0</v>
      </c>
      <c r="C41" s="373">
        <v>0</v>
      </c>
      <c r="D41" s="373">
        <v>0</v>
      </c>
      <c r="E41" s="373">
        <v>0</v>
      </c>
      <c r="F41" s="373">
        <v>0</v>
      </c>
      <c r="G41" s="373">
        <v>0</v>
      </c>
      <c r="H41" s="374">
        <v>0</v>
      </c>
      <c r="I41" s="373">
        <v>0</v>
      </c>
      <c r="J41" s="373">
        <v>0</v>
      </c>
      <c r="K41" s="373">
        <v>0</v>
      </c>
      <c r="L41" s="375">
        <v>0</v>
      </c>
      <c r="M41" s="375">
        <v>0</v>
      </c>
      <c r="N41" s="375">
        <v>0</v>
      </c>
      <c r="O41" s="374">
        <v>0</v>
      </c>
      <c r="P41" s="373">
        <v>0</v>
      </c>
      <c r="Q41" s="373">
        <v>0</v>
      </c>
      <c r="R41" s="373">
        <v>0</v>
      </c>
      <c r="S41" s="373">
        <v>0</v>
      </c>
      <c r="T41" s="373">
        <v>0</v>
      </c>
      <c r="U41" s="373"/>
      <c r="V41" s="374">
        <v>0</v>
      </c>
      <c r="W41" s="373">
        <v>0</v>
      </c>
      <c r="X41" s="373">
        <v>0</v>
      </c>
      <c r="Y41" s="373">
        <v>0</v>
      </c>
      <c r="Z41" s="373">
        <v>0</v>
      </c>
      <c r="AA41" s="373">
        <v>0</v>
      </c>
      <c r="AB41" s="373"/>
      <c r="AC41" s="374">
        <v>0</v>
      </c>
      <c r="AD41" s="373">
        <v>0</v>
      </c>
      <c r="AE41" s="373">
        <v>0</v>
      </c>
      <c r="AF41" s="374">
        <v>0</v>
      </c>
      <c r="AG41" s="501">
        <v>0</v>
      </c>
      <c r="AH41" s="376"/>
    </row>
    <row r="42" spans="1:34" s="372" customFormat="1" hidden="1" x14ac:dyDescent="0.2">
      <c r="A42" s="512">
        <v>44470</v>
      </c>
      <c r="B42" s="373">
        <v>0</v>
      </c>
      <c r="C42" s="373">
        <v>0</v>
      </c>
      <c r="D42" s="373">
        <v>0</v>
      </c>
      <c r="E42" s="373">
        <v>0</v>
      </c>
      <c r="F42" s="373">
        <v>0</v>
      </c>
      <c r="G42" s="373">
        <v>0</v>
      </c>
      <c r="H42" s="374">
        <v>0</v>
      </c>
      <c r="I42" s="373">
        <v>0</v>
      </c>
      <c r="J42" s="373">
        <v>0</v>
      </c>
      <c r="K42" s="373">
        <v>0</v>
      </c>
      <c r="L42" s="375">
        <v>0</v>
      </c>
      <c r="M42" s="375">
        <v>0</v>
      </c>
      <c r="N42" s="375">
        <v>0</v>
      </c>
      <c r="O42" s="374">
        <v>0</v>
      </c>
      <c r="P42" s="373">
        <v>0</v>
      </c>
      <c r="Q42" s="373">
        <v>0</v>
      </c>
      <c r="R42" s="373">
        <v>0</v>
      </c>
      <c r="S42" s="373">
        <v>0</v>
      </c>
      <c r="T42" s="373">
        <v>0</v>
      </c>
      <c r="U42" s="373"/>
      <c r="V42" s="374">
        <v>0</v>
      </c>
      <c r="W42" s="373">
        <v>0</v>
      </c>
      <c r="X42" s="373">
        <v>0</v>
      </c>
      <c r="Y42" s="373">
        <v>0</v>
      </c>
      <c r="Z42" s="373">
        <v>0</v>
      </c>
      <c r="AA42" s="373">
        <v>0</v>
      </c>
      <c r="AB42" s="373"/>
      <c r="AC42" s="374">
        <v>0</v>
      </c>
      <c r="AD42" s="373">
        <v>0</v>
      </c>
      <c r="AE42" s="373">
        <v>0</v>
      </c>
      <c r="AF42" s="374">
        <v>0</v>
      </c>
      <c r="AG42" s="501">
        <v>0</v>
      </c>
      <c r="AH42" s="376"/>
    </row>
    <row r="43" spans="1:34" s="372" customFormat="1" x14ac:dyDescent="0.2">
      <c r="A43" s="512">
        <v>44501</v>
      </c>
      <c r="B43" s="373">
        <v>0</v>
      </c>
      <c r="C43" s="373">
        <v>0</v>
      </c>
      <c r="D43" s="373">
        <v>0</v>
      </c>
      <c r="E43" s="373">
        <v>0</v>
      </c>
      <c r="F43" s="373">
        <v>19786085</v>
      </c>
      <c r="G43" s="373">
        <v>0</v>
      </c>
      <c r="H43" s="374">
        <v>19786085</v>
      </c>
      <c r="I43" s="373">
        <v>0</v>
      </c>
      <c r="J43" s="373">
        <v>0</v>
      </c>
      <c r="K43" s="373">
        <v>0</v>
      </c>
      <c r="L43" s="375">
        <v>0</v>
      </c>
      <c r="M43" s="375">
        <v>6015398</v>
      </c>
      <c r="N43" s="375">
        <v>0</v>
      </c>
      <c r="O43" s="374">
        <v>6015398</v>
      </c>
      <c r="P43" s="373">
        <v>0</v>
      </c>
      <c r="Q43" s="555">
        <v>0</v>
      </c>
      <c r="R43" s="373">
        <v>0</v>
      </c>
      <c r="S43" s="373">
        <v>0</v>
      </c>
      <c r="T43" s="373">
        <v>0</v>
      </c>
      <c r="U43" s="373">
        <v>0</v>
      </c>
      <c r="V43" s="374">
        <v>0</v>
      </c>
      <c r="W43" s="373">
        <v>0</v>
      </c>
      <c r="X43" s="373">
        <v>0</v>
      </c>
      <c r="Y43" s="373">
        <v>0</v>
      </c>
      <c r="Z43" s="373">
        <v>0</v>
      </c>
      <c r="AA43" s="373">
        <v>0</v>
      </c>
      <c r="AB43" s="373">
        <v>0</v>
      </c>
      <c r="AC43" s="374">
        <v>0</v>
      </c>
      <c r="AD43" s="373">
        <v>0</v>
      </c>
      <c r="AE43" s="373">
        <v>0</v>
      </c>
      <c r="AF43" s="612">
        <v>0</v>
      </c>
      <c r="AG43" s="501">
        <v>25801483</v>
      </c>
      <c r="AH43" s="376"/>
    </row>
    <row r="44" spans="1:34" s="372" customFormat="1" x14ac:dyDescent="0.2">
      <c r="A44" s="512">
        <v>44531</v>
      </c>
      <c r="B44" s="373">
        <v>0</v>
      </c>
      <c r="C44" s="373">
        <v>0</v>
      </c>
      <c r="D44" s="373">
        <v>0</v>
      </c>
      <c r="E44" s="373">
        <v>0</v>
      </c>
      <c r="F44" s="373">
        <v>3973200</v>
      </c>
      <c r="G44" s="373">
        <v>0</v>
      </c>
      <c r="H44" s="374">
        <v>3973200</v>
      </c>
      <c r="I44" s="373">
        <v>0</v>
      </c>
      <c r="J44" s="373">
        <v>0</v>
      </c>
      <c r="K44" s="373">
        <v>0</v>
      </c>
      <c r="L44" s="375">
        <v>0</v>
      </c>
      <c r="M44" s="375">
        <v>3472419</v>
      </c>
      <c r="N44" s="375">
        <v>0</v>
      </c>
      <c r="O44" s="374">
        <v>3472419</v>
      </c>
      <c r="P44" s="373">
        <v>0</v>
      </c>
      <c r="Q44" s="555">
        <v>0</v>
      </c>
      <c r="R44" s="373">
        <v>0</v>
      </c>
      <c r="S44" s="373">
        <v>0</v>
      </c>
      <c r="T44" s="373">
        <v>0</v>
      </c>
      <c r="U44" s="373">
        <v>0</v>
      </c>
      <c r="V44" s="374">
        <v>0</v>
      </c>
      <c r="W44" s="373">
        <v>0</v>
      </c>
      <c r="X44" s="373">
        <v>0</v>
      </c>
      <c r="Y44" s="373">
        <v>0</v>
      </c>
      <c r="Z44" s="373">
        <v>0</v>
      </c>
      <c r="AA44" s="373">
        <v>0</v>
      </c>
      <c r="AB44" s="373">
        <v>0</v>
      </c>
      <c r="AC44" s="374">
        <v>0</v>
      </c>
      <c r="AD44" s="373">
        <v>0</v>
      </c>
      <c r="AE44" s="373">
        <v>0</v>
      </c>
      <c r="AF44" s="612">
        <v>0</v>
      </c>
      <c r="AG44" s="501">
        <v>7445619</v>
      </c>
      <c r="AH44" s="376"/>
    </row>
    <row r="45" spans="1:34" s="372" customFormat="1" hidden="1" x14ac:dyDescent="0.2">
      <c r="A45" s="512">
        <v>44562</v>
      </c>
      <c r="B45" s="373">
        <v>0</v>
      </c>
      <c r="C45" s="373">
        <v>0</v>
      </c>
      <c r="D45" s="373">
        <v>0</v>
      </c>
      <c r="E45" s="373">
        <v>0</v>
      </c>
      <c r="F45" s="373">
        <v>0</v>
      </c>
      <c r="G45" s="373">
        <v>0</v>
      </c>
      <c r="H45" s="374">
        <v>0</v>
      </c>
      <c r="I45" s="373">
        <v>0</v>
      </c>
      <c r="J45" s="373">
        <v>0</v>
      </c>
      <c r="K45" s="373">
        <v>0</v>
      </c>
      <c r="L45" s="375">
        <v>0</v>
      </c>
      <c r="M45" s="375">
        <v>0</v>
      </c>
      <c r="N45" s="375">
        <v>0</v>
      </c>
      <c r="O45" s="374">
        <v>0</v>
      </c>
      <c r="P45" s="373">
        <v>0</v>
      </c>
      <c r="Q45" s="555">
        <v>0</v>
      </c>
      <c r="R45" s="373">
        <v>0</v>
      </c>
      <c r="S45" s="373">
        <v>0</v>
      </c>
      <c r="T45" s="373">
        <v>0</v>
      </c>
      <c r="U45" s="373">
        <v>0</v>
      </c>
      <c r="V45" s="374">
        <v>0</v>
      </c>
      <c r="W45" s="373">
        <v>0</v>
      </c>
      <c r="X45" s="373">
        <v>0</v>
      </c>
      <c r="Y45" s="373">
        <v>0</v>
      </c>
      <c r="Z45" s="373">
        <v>0</v>
      </c>
      <c r="AA45" s="373">
        <v>0</v>
      </c>
      <c r="AB45" s="373">
        <v>0</v>
      </c>
      <c r="AC45" s="374">
        <v>0</v>
      </c>
      <c r="AD45" s="373">
        <v>0</v>
      </c>
      <c r="AE45" s="373">
        <v>0</v>
      </c>
      <c r="AF45" s="612">
        <v>0</v>
      </c>
      <c r="AG45" s="501">
        <v>0</v>
      </c>
      <c r="AH45" s="376"/>
    </row>
    <row r="46" spans="1:34" s="372" customFormat="1" x14ac:dyDescent="0.2">
      <c r="A46" s="512">
        <v>44593</v>
      </c>
      <c r="B46" s="373">
        <v>0</v>
      </c>
      <c r="C46" s="373">
        <v>0</v>
      </c>
      <c r="D46" s="373">
        <v>0</v>
      </c>
      <c r="E46" s="373">
        <v>0</v>
      </c>
      <c r="F46" s="373">
        <v>715335</v>
      </c>
      <c r="G46" s="373">
        <v>0</v>
      </c>
      <c r="H46" s="374">
        <v>715335</v>
      </c>
      <c r="I46" s="373">
        <v>0</v>
      </c>
      <c r="J46" s="373">
        <v>0</v>
      </c>
      <c r="K46" s="373">
        <v>0</v>
      </c>
      <c r="L46" s="375">
        <v>0</v>
      </c>
      <c r="M46" s="375">
        <v>0</v>
      </c>
      <c r="N46" s="375">
        <v>0</v>
      </c>
      <c r="O46" s="374">
        <v>0</v>
      </c>
      <c r="P46" s="373">
        <v>0</v>
      </c>
      <c r="Q46" s="555">
        <v>0</v>
      </c>
      <c r="R46" s="373">
        <v>0</v>
      </c>
      <c r="S46" s="373">
        <v>0</v>
      </c>
      <c r="T46" s="373">
        <v>0</v>
      </c>
      <c r="U46" s="373">
        <v>0</v>
      </c>
      <c r="V46" s="374">
        <v>0</v>
      </c>
      <c r="W46" s="373">
        <v>0</v>
      </c>
      <c r="X46" s="373">
        <v>0</v>
      </c>
      <c r="Y46" s="373">
        <v>0</v>
      </c>
      <c r="Z46" s="373">
        <v>0</v>
      </c>
      <c r="AA46" s="373">
        <v>0</v>
      </c>
      <c r="AB46" s="373">
        <v>0</v>
      </c>
      <c r="AC46" s="374">
        <v>0</v>
      </c>
      <c r="AD46" s="373">
        <v>0</v>
      </c>
      <c r="AE46" s="373">
        <v>0</v>
      </c>
      <c r="AF46" s="612">
        <v>0</v>
      </c>
      <c r="AG46" s="501">
        <v>715335</v>
      </c>
      <c r="AH46" s="376"/>
    </row>
    <row r="47" spans="1:34" s="372" customFormat="1" x14ac:dyDescent="0.2">
      <c r="A47" s="512">
        <v>44621</v>
      </c>
      <c r="B47" s="373">
        <v>0</v>
      </c>
      <c r="C47" s="373">
        <v>0</v>
      </c>
      <c r="D47" s="373">
        <v>0</v>
      </c>
      <c r="E47" s="373">
        <v>0</v>
      </c>
      <c r="F47" s="373">
        <v>715335</v>
      </c>
      <c r="G47" s="373">
        <v>2244016</v>
      </c>
      <c r="H47" s="374">
        <v>2959351</v>
      </c>
      <c r="I47" s="373">
        <v>0</v>
      </c>
      <c r="J47" s="373">
        <v>0</v>
      </c>
      <c r="K47" s="373">
        <v>0</v>
      </c>
      <c r="L47" s="375">
        <v>0</v>
      </c>
      <c r="M47" s="375">
        <v>0</v>
      </c>
      <c r="N47" s="375">
        <v>683570</v>
      </c>
      <c r="O47" s="374">
        <v>683570</v>
      </c>
      <c r="P47" s="373">
        <v>0</v>
      </c>
      <c r="Q47" s="555">
        <v>0</v>
      </c>
      <c r="R47" s="373">
        <v>0</v>
      </c>
      <c r="S47" s="373">
        <v>0</v>
      </c>
      <c r="T47" s="373">
        <v>0</v>
      </c>
      <c r="U47" s="373">
        <v>0</v>
      </c>
      <c r="V47" s="374">
        <v>0</v>
      </c>
      <c r="W47" s="373">
        <v>0</v>
      </c>
      <c r="X47" s="373">
        <v>0</v>
      </c>
      <c r="Y47" s="373">
        <v>0</v>
      </c>
      <c r="Z47" s="373">
        <v>0</v>
      </c>
      <c r="AA47" s="373">
        <v>0</v>
      </c>
      <c r="AB47" s="373">
        <v>0</v>
      </c>
      <c r="AC47" s="374">
        <v>0</v>
      </c>
      <c r="AD47" s="373">
        <v>0</v>
      </c>
      <c r="AE47" s="373">
        <v>0</v>
      </c>
      <c r="AF47" s="612">
        <v>0</v>
      </c>
      <c r="AG47" s="501">
        <v>3642921</v>
      </c>
      <c r="AH47" s="376"/>
    </row>
    <row r="48" spans="1:34" s="372" customFormat="1" x14ac:dyDescent="0.2">
      <c r="A48" s="512">
        <v>44652</v>
      </c>
      <c r="B48" s="373">
        <v>0</v>
      </c>
      <c r="C48" s="373">
        <v>0</v>
      </c>
      <c r="D48" s="373">
        <v>0</v>
      </c>
      <c r="E48" s="373">
        <v>0</v>
      </c>
      <c r="F48" s="373">
        <v>715335</v>
      </c>
      <c r="G48" s="373">
        <v>0</v>
      </c>
      <c r="H48" s="374">
        <v>715335</v>
      </c>
      <c r="I48" s="373">
        <v>0</v>
      </c>
      <c r="J48" s="373">
        <v>0</v>
      </c>
      <c r="K48" s="373">
        <v>0</v>
      </c>
      <c r="L48" s="375">
        <v>0</v>
      </c>
      <c r="M48" s="375">
        <v>0</v>
      </c>
      <c r="N48" s="375">
        <v>0</v>
      </c>
      <c r="O48" s="374">
        <v>0</v>
      </c>
      <c r="P48" s="373">
        <v>0</v>
      </c>
      <c r="Q48" s="555">
        <v>0</v>
      </c>
      <c r="R48" s="373">
        <v>0</v>
      </c>
      <c r="S48" s="373">
        <v>0</v>
      </c>
      <c r="T48" s="373">
        <v>0</v>
      </c>
      <c r="U48" s="373">
        <v>0</v>
      </c>
      <c r="V48" s="374">
        <v>0</v>
      </c>
      <c r="W48" s="373">
        <v>0</v>
      </c>
      <c r="X48" s="373">
        <v>0</v>
      </c>
      <c r="Y48" s="373">
        <v>0</v>
      </c>
      <c r="Z48" s="373">
        <v>0</v>
      </c>
      <c r="AA48" s="373">
        <v>0</v>
      </c>
      <c r="AB48" s="373">
        <v>0</v>
      </c>
      <c r="AC48" s="374">
        <v>0</v>
      </c>
      <c r="AD48" s="373">
        <v>0</v>
      </c>
      <c r="AE48" s="373">
        <v>0</v>
      </c>
      <c r="AF48" s="612">
        <v>0</v>
      </c>
      <c r="AG48" s="501">
        <v>715335</v>
      </c>
      <c r="AH48" s="376"/>
    </row>
    <row r="49" spans="1:34" s="372" customFormat="1" x14ac:dyDescent="0.2">
      <c r="A49" s="512">
        <v>44682</v>
      </c>
      <c r="B49" s="373">
        <v>0</v>
      </c>
      <c r="C49" s="373">
        <v>0</v>
      </c>
      <c r="D49" s="373">
        <v>0</v>
      </c>
      <c r="E49" s="373">
        <v>0</v>
      </c>
      <c r="F49" s="373">
        <v>715333</v>
      </c>
      <c r="G49" s="373">
        <v>0</v>
      </c>
      <c r="H49" s="374">
        <v>715333</v>
      </c>
      <c r="I49" s="373">
        <v>0</v>
      </c>
      <c r="J49" s="373">
        <v>0</v>
      </c>
      <c r="K49" s="373">
        <v>0</v>
      </c>
      <c r="L49" s="375">
        <v>0</v>
      </c>
      <c r="M49" s="375">
        <v>0</v>
      </c>
      <c r="N49" s="375">
        <v>0</v>
      </c>
      <c r="O49" s="374">
        <v>0</v>
      </c>
      <c r="P49" s="373">
        <v>0</v>
      </c>
      <c r="Q49" s="373">
        <v>0</v>
      </c>
      <c r="R49" s="373">
        <v>0</v>
      </c>
      <c r="S49" s="373">
        <v>0</v>
      </c>
      <c r="T49" s="373">
        <v>0</v>
      </c>
      <c r="U49" s="373">
        <v>0</v>
      </c>
      <c r="V49" s="374">
        <v>0</v>
      </c>
      <c r="W49" s="373">
        <v>0</v>
      </c>
      <c r="X49" s="373">
        <v>0</v>
      </c>
      <c r="Y49" s="373">
        <v>0</v>
      </c>
      <c r="Z49" s="373">
        <v>0</v>
      </c>
      <c r="AA49" s="373">
        <v>0</v>
      </c>
      <c r="AB49" s="373">
        <v>0</v>
      </c>
      <c r="AC49" s="374">
        <v>0</v>
      </c>
      <c r="AD49" s="373">
        <v>0</v>
      </c>
      <c r="AE49" s="373">
        <v>0</v>
      </c>
      <c r="AF49" s="612">
        <v>0</v>
      </c>
      <c r="AG49" s="501">
        <v>715333</v>
      </c>
      <c r="AH49" s="376"/>
    </row>
    <row r="50" spans="1:34" s="372" customFormat="1" hidden="1" x14ac:dyDescent="0.2">
      <c r="A50" s="512">
        <v>44713</v>
      </c>
      <c r="B50" s="373">
        <v>0</v>
      </c>
      <c r="C50" s="373">
        <v>0</v>
      </c>
      <c r="D50" s="373">
        <v>0</v>
      </c>
      <c r="E50" s="373">
        <v>0</v>
      </c>
      <c r="F50" s="373">
        <v>0</v>
      </c>
      <c r="G50" s="373">
        <v>0</v>
      </c>
      <c r="H50" s="374">
        <v>0</v>
      </c>
      <c r="I50" s="373">
        <v>0</v>
      </c>
      <c r="J50" s="373">
        <v>0</v>
      </c>
      <c r="K50" s="373">
        <v>0</v>
      </c>
      <c r="L50" s="375">
        <v>0</v>
      </c>
      <c r="M50" s="375">
        <v>0</v>
      </c>
      <c r="N50" s="375">
        <v>0</v>
      </c>
      <c r="O50" s="374">
        <v>0</v>
      </c>
      <c r="P50" s="373">
        <v>0</v>
      </c>
      <c r="Q50" s="373">
        <v>0</v>
      </c>
      <c r="R50" s="373">
        <v>0</v>
      </c>
      <c r="S50" s="373">
        <v>0</v>
      </c>
      <c r="T50" s="373">
        <v>0</v>
      </c>
      <c r="U50" s="373">
        <v>0</v>
      </c>
      <c r="V50" s="374">
        <v>0</v>
      </c>
      <c r="W50" s="373">
        <v>0</v>
      </c>
      <c r="X50" s="373">
        <v>0</v>
      </c>
      <c r="Y50" s="373">
        <v>0</v>
      </c>
      <c r="Z50" s="373">
        <v>0</v>
      </c>
      <c r="AA50" s="373">
        <v>0</v>
      </c>
      <c r="AB50" s="373">
        <v>0</v>
      </c>
      <c r="AC50" s="374">
        <v>0</v>
      </c>
      <c r="AD50" s="373">
        <v>0</v>
      </c>
      <c r="AE50" s="373">
        <v>0</v>
      </c>
      <c r="AF50" s="612">
        <v>0</v>
      </c>
      <c r="AG50" s="501">
        <v>0</v>
      </c>
      <c r="AH50" s="376"/>
    </row>
    <row r="51" spans="1:34" s="372" customFormat="1" hidden="1" x14ac:dyDescent="0.2">
      <c r="A51" s="512">
        <v>44743</v>
      </c>
      <c r="B51" s="373">
        <v>0</v>
      </c>
      <c r="C51" s="373">
        <v>0</v>
      </c>
      <c r="D51" s="373">
        <v>0</v>
      </c>
      <c r="E51" s="373">
        <v>0</v>
      </c>
      <c r="F51" s="373">
        <v>0</v>
      </c>
      <c r="G51" s="373">
        <v>0</v>
      </c>
      <c r="H51" s="374">
        <v>0</v>
      </c>
      <c r="I51" s="373">
        <v>0</v>
      </c>
      <c r="J51" s="373">
        <v>0</v>
      </c>
      <c r="K51" s="373">
        <v>0</v>
      </c>
      <c r="L51" s="375">
        <v>0</v>
      </c>
      <c r="M51" s="375">
        <v>0</v>
      </c>
      <c r="N51" s="375">
        <v>0</v>
      </c>
      <c r="O51" s="374">
        <v>0</v>
      </c>
      <c r="P51" s="373">
        <v>0</v>
      </c>
      <c r="Q51" s="373">
        <v>0</v>
      </c>
      <c r="R51" s="373">
        <v>0</v>
      </c>
      <c r="S51" s="373">
        <v>0</v>
      </c>
      <c r="T51" s="373">
        <v>0</v>
      </c>
      <c r="U51" s="373">
        <v>0</v>
      </c>
      <c r="V51" s="374">
        <v>0</v>
      </c>
      <c r="W51" s="373">
        <v>0</v>
      </c>
      <c r="X51" s="373">
        <v>0</v>
      </c>
      <c r="Y51" s="373">
        <v>0</v>
      </c>
      <c r="Z51" s="373">
        <v>0</v>
      </c>
      <c r="AA51" s="373">
        <v>0</v>
      </c>
      <c r="AB51" s="373">
        <v>0</v>
      </c>
      <c r="AC51" s="374">
        <v>0</v>
      </c>
      <c r="AD51" s="373">
        <v>0</v>
      </c>
      <c r="AE51" s="373">
        <v>0</v>
      </c>
      <c r="AF51" s="612">
        <v>0</v>
      </c>
      <c r="AG51" s="501">
        <v>0</v>
      </c>
      <c r="AH51" s="376"/>
    </row>
    <row r="52" spans="1:34" s="372" customFormat="1" hidden="1" x14ac:dyDescent="0.2">
      <c r="A52" s="512">
        <v>44774</v>
      </c>
      <c r="B52" s="373">
        <v>0</v>
      </c>
      <c r="C52" s="373">
        <v>0</v>
      </c>
      <c r="D52" s="373">
        <v>0</v>
      </c>
      <c r="E52" s="373">
        <v>0</v>
      </c>
      <c r="F52" s="373">
        <v>0</v>
      </c>
      <c r="G52" s="373">
        <v>0</v>
      </c>
      <c r="H52" s="374">
        <v>0</v>
      </c>
      <c r="I52" s="373">
        <v>0</v>
      </c>
      <c r="J52" s="373">
        <v>0</v>
      </c>
      <c r="K52" s="373">
        <v>0</v>
      </c>
      <c r="L52" s="375">
        <v>0</v>
      </c>
      <c r="M52" s="375">
        <v>0</v>
      </c>
      <c r="N52" s="375">
        <v>0</v>
      </c>
      <c r="O52" s="374">
        <v>0</v>
      </c>
      <c r="P52" s="373">
        <v>0</v>
      </c>
      <c r="Q52" s="373">
        <v>0</v>
      </c>
      <c r="R52" s="373">
        <v>0</v>
      </c>
      <c r="S52" s="373">
        <v>0</v>
      </c>
      <c r="T52" s="373">
        <v>0</v>
      </c>
      <c r="U52" s="373">
        <v>0</v>
      </c>
      <c r="V52" s="374">
        <v>0</v>
      </c>
      <c r="W52" s="373">
        <v>0</v>
      </c>
      <c r="X52" s="373">
        <v>0</v>
      </c>
      <c r="Y52" s="373">
        <v>0</v>
      </c>
      <c r="Z52" s="373">
        <v>0</v>
      </c>
      <c r="AA52" s="373">
        <v>0</v>
      </c>
      <c r="AB52" s="373">
        <v>0</v>
      </c>
      <c r="AC52" s="374">
        <v>0</v>
      </c>
      <c r="AD52" s="373">
        <v>0</v>
      </c>
      <c r="AE52" s="373">
        <v>0</v>
      </c>
      <c r="AF52" s="612">
        <v>0</v>
      </c>
      <c r="AG52" s="501">
        <v>0</v>
      </c>
      <c r="AH52" s="376"/>
    </row>
    <row r="53" spans="1:34" s="372" customFormat="1" hidden="1" x14ac:dyDescent="0.2">
      <c r="A53" s="512">
        <v>44805</v>
      </c>
      <c r="B53" s="373">
        <v>0</v>
      </c>
      <c r="C53" s="373">
        <v>0</v>
      </c>
      <c r="D53" s="373">
        <v>0</v>
      </c>
      <c r="E53" s="373">
        <v>0</v>
      </c>
      <c r="F53" s="373">
        <v>0</v>
      </c>
      <c r="G53" s="373">
        <v>0</v>
      </c>
      <c r="H53" s="374">
        <v>0</v>
      </c>
      <c r="I53" s="373">
        <v>0</v>
      </c>
      <c r="J53" s="373">
        <v>0</v>
      </c>
      <c r="K53" s="373">
        <v>0</v>
      </c>
      <c r="L53" s="375">
        <v>0</v>
      </c>
      <c r="M53" s="375">
        <v>0</v>
      </c>
      <c r="N53" s="375">
        <v>0</v>
      </c>
      <c r="O53" s="374">
        <v>0</v>
      </c>
      <c r="P53" s="373">
        <v>0</v>
      </c>
      <c r="Q53" s="373">
        <v>0</v>
      </c>
      <c r="R53" s="373">
        <v>0</v>
      </c>
      <c r="S53" s="373">
        <v>0</v>
      </c>
      <c r="T53" s="373">
        <v>0</v>
      </c>
      <c r="U53" s="373">
        <v>0</v>
      </c>
      <c r="V53" s="374">
        <v>0</v>
      </c>
      <c r="W53" s="373">
        <v>0</v>
      </c>
      <c r="X53" s="373">
        <v>0</v>
      </c>
      <c r="Y53" s="373">
        <v>0</v>
      </c>
      <c r="Z53" s="373">
        <v>0</v>
      </c>
      <c r="AA53" s="373">
        <v>0</v>
      </c>
      <c r="AB53" s="373">
        <v>0</v>
      </c>
      <c r="AC53" s="374">
        <v>0</v>
      </c>
      <c r="AD53" s="373">
        <v>0</v>
      </c>
      <c r="AE53" s="373">
        <v>0</v>
      </c>
      <c r="AF53" s="612">
        <v>0</v>
      </c>
      <c r="AG53" s="501">
        <v>0</v>
      </c>
      <c r="AH53" s="376"/>
    </row>
    <row r="54" spans="1:34" s="372" customFormat="1" hidden="1" x14ac:dyDescent="0.2">
      <c r="A54" s="512">
        <v>44835</v>
      </c>
      <c r="B54" s="373">
        <v>0</v>
      </c>
      <c r="C54" s="373">
        <v>0</v>
      </c>
      <c r="D54" s="373">
        <v>0</v>
      </c>
      <c r="E54" s="373">
        <v>0</v>
      </c>
      <c r="F54" s="373">
        <v>0</v>
      </c>
      <c r="G54" s="373">
        <v>0</v>
      </c>
      <c r="H54" s="374">
        <v>0</v>
      </c>
      <c r="I54" s="373">
        <v>0</v>
      </c>
      <c r="J54" s="373">
        <v>0</v>
      </c>
      <c r="K54" s="373">
        <v>0</v>
      </c>
      <c r="L54" s="375">
        <v>0</v>
      </c>
      <c r="M54" s="375">
        <v>0</v>
      </c>
      <c r="N54" s="375">
        <v>0</v>
      </c>
      <c r="O54" s="374">
        <v>0</v>
      </c>
      <c r="P54" s="373">
        <v>0</v>
      </c>
      <c r="Q54" s="373">
        <v>0</v>
      </c>
      <c r="R54" s="373">
        <v>0</v>
      </c>
      <c r="S54" s="373">
        <v>0</v>
      </c>
      <c r="T54" s="373">
        <v>0</v>
      </c>
      <c r="U54" s="373">
        <v>0</v>
      </c>
      <c r="V54" s="374">
        <v>0</v>
      </c>
      <c r="W54" s="373">
        <v>0</v>
      </c>
      <c r="X54" s="373">
        <v>0</v>
      </c>
      <c r="Y54" s="373">
        <v>0</v>
      </c>
      <c r="Z54" s="373">
        <v>0</v>
      </c>
      <c r="AA54" s="373">
        <v>0</v>
      </c>
      <c r="AB54" s="373">
        <v>0</v>
      </c>
      <c r="AC54" s="374">
        <v>0</v>
      </c>
      <c r="AD54" s="373">
        <v>0</v>
      </c>
      <c r="AE54" s="373">
        <v>0</v>
      </c>
      <c r="AF54" s="612">
        <v>0</v>
      </c>
      <c r="AG54" s="501">
        <v>0</v>
      </c>
      <c r="AH54" s="376"/>
    </row>
    <row r="55" spans="1:34" s="372" customFormat="1" hidden="1" x14ac:dyDescent="0.2">
      <c r="A55" s="512">
        <v>44866</v>
      </c>
      <c r="B55" s="373">
        <v>0</v>
      </c>
      <c r="C55" s="373">
        <v>0</v>
      </c>
      <c r="D55" s="373">
        <v>0</v>
      </c>
      <c r="E55" s="373">
        <v>0</v>
      </c>
      <c r="F55" s="373">
        <v>0</v>
      </c>
      <c r="G55" s="373">
        <v>0</v>
      </c>
      <c r="H55" s="374">
        <v>0</v>
      </c>
      <c r="I55" s="373">
        <v>0</v>
      </c>
      <c r="J55" s="373">
        <v>0</v>
      </c>
      <c r="K55" s="373">
        <v>0</v>
      </c>
      <c r="L55" s="375">
        <v>0</v>
      </c>
      <c r="M55" s="375">
        <v>0</v>
      </c>
      <c r="N55" s="375">
        <v>0</v>
      </c>
      <c r="O55" s="374">
        <v>0</v>
      </c>
      <c r="P55" s="373">
        <v>0</v>
      </c>
      <c r="Q55" s="373">
        <v>0</v>
      </c>
      <c r="R55" s="373">
        <v>0</v>
      </c>
      <c r="S55" s="373">
        <v>0</v>
      </c>
      <c r="T55" s="373">
        <v>0</v>
      </c>
      <c r="U55" s="373">
        <v>0</v>
      </c>
      <c r="V55" s="374">
        <v>0</v>
      </c>
      <c r="W55" s="373">
        <v>0</v>
      </c>
      <c r="X55" s="373">
        <v>0</v>
      </c>
      <c r="Y55" s="373">
        <v>0</v>
      </c>
      <c r="Z55" s="373">
        <v>0</v>
      </c>
      <c r="AA55" s="373">
        <v>0</v>
      </c>
      <c r="AB55" s="373">
        <v>0</v>
      </c>
      <c r="AC55" s="374">
        <v>0</v>
      </c>
      <c r="AD55" s="373">
        <v>0</v>
      </c>
      <c r="AE55" s="373">
        <v>0</v>
      </c>
      <c r="AF55" s="612">
        <v>0</v>
      </c>
      <c r="AG55" s="501">
        <v>0</v>
      </c>
      <c r="AH55" s="376"/>
    </row>
    <row r="56" spans="1:34" s="372" customFormat="1" hidden="1" x14ac:dyDescent="0.2">
      <c r="A56" s="512">
        <v>44896</v>
      </c>
      <c r="B56" s="373">
        <v>0</v>
      </c>
      <c r="C56" s="373">
        <v>0</v>
      </c>
      <c r="D56" s="373">
        <v>0</v>
      </c>
      <c r="E56" s="373">
        <v>0</v>
      </c>
      <c r="F56" s="373">
        <v>0</v>
      </c>
      <c r="G56" s="373">
        <v>0</v>
      </c>
      <c r="H56" s="374">
        <v>0</v>
      </c>
      <c r="I56" s="373">
        <v>0</v>
      </c>
      <c r="J56" s="373">
        <v>0</v>
      </c>
      <c r="K56" s="373">
        <v>0</v>
      </c>
      <c r="L56" s="375">
        <v>0</v>
      </c>
      <c r="M56" s="375">
        <v>0</v>
      </c>
      <c r="N56" s="375">
        <v>0</v>
      </c>
      <c r="O56" s="374">
        <v>0</v>
      </c>
      <c r="P56" s="373">
        <v>0</v>
      </c>
      <c r="Q56" s="373">
        <v>0</v>
      </c>
      <c r="R56" s="373">
        <v>0</v>
      </c>
      <c r="S56" s="373">
        <v>0</v>
      </c>
      <c r="T56" s="373">
        <v>0</v>
      </c>
      <c r="U56" s="373">
        <v>0</v>
      </c>
      <c r="V56" s="374">
        <v>0</v>
      </c>
      <c r="W56" s="373">
        <v>0</v>
      </c>
      <c r="X56" s="373">
        <v>0</v>
      </c>
      <c r="Y56" s="373">
        <v>0</v>
      </c>
      <c r="Z56" s="373">
        <v>0</v>
      </c>
      <c r="AA56" s="373">
        <v>0</v>
      </c>
      <c r="AB56" s="373">
        <v>0</v>
      </c>
      <c r="AC56" s="374">
        <v>0</v>
      </c>
      <c r="AD56" s="373">
        <v>0</v>
      </c>
      <c r="AE56" s="373">
        <v>0</v>
      </c>
      <c r="AF56" s="612">
        <v>0</v>
      </c>
      <c r="AG56" s="501">
        <v>0</v>
      </c>
      <c r="AH56" s="376"/>
    </row>
    <row r="57" spans="1:34" s="372" customFormat="1" hidden="1" x14ac:dyDescent="0.2">
      <c r="A57" s="512">
        <v>44927</v>
      </c>
      <c r="B57" s="373">
        <v>0</v>
      </c>
      <c r="C57" s="373">
        <v>0</v>
      </c>
      <c r="D57" s="373">
        <v>0</v>
      </c>
      <c r="E57" s="373">
        <v>0</v>
      </c>
      <c r="F57" s="373">
        <v>0</v>
      </c>
      <c r="G57" s="373">
        <v>0</v>
      </c>
      <c r="H57" s="374">
        <v>0</v>
      </c>
      <c r="I57" s="373">
        <v>0</v>
      </c>
      <c r="J57" s="373">
        <v>0</v>
      </c>
      <c r="K57" s="373">
        <v>0</v>
      </c>
      <c r="L57" s="375">
        <v>0</v>
      </c>
      <c r="M57" s="375">
        <v>0</v>
      </c>
      <c r="N57" s="375">
        <v>0</v>
      </c>
      <c r="O57" s="374">
        <v>0</v>
      </c>
      <c r="P57" s="373">
        <v>0</v>
      </c>
      <c r="Q57" s="373">
        <v>0</v>
      </c>
      <c r="R57" s="373">
        <v>0</v>
      </c>
      <c r="S57" s="373">
        <v>0</v>
      </c>
      <c r="T57" s="373">
        <v>0</v>
      </c>
      <c r="U57" s="373">
        <v>0</v>
      </c>
      <c r="V57" s="374">
        <v>0</v>
      </c>
      <c r="W57" s="373">
        <v>0</v>
      </c>
      <c r="X57" s="373">
        <v>0</v>
      </c>
      <c r="Y57" s="373">
        <v>0</v>
      </c>
      <c r="Z57" s="373">
        <v>0</v>
      </c>
      <c r="AA57" s="373">
        <v>0</v>
      </c>
      <c r="AB57" s="373">
        <v>0</v>
      </c>
      <c r="AC57" s="374">
        <v>0</v>
      </c>
      <c r="AD57" s="373">
        <v>0</v>
      </c>
      <c r="AE57" s="373">
        <v>0</v>
      </c>
      <c r="AF57" s="612">
        <v>0</v>
      </c>
      <c r="AG57" s="501">
        <v>0</v>
      </c>
      <c r="AH57" s="376"/>
    </row>
    <row r="58" spans="1:34" s="372" customFormat="1" hidden="1" x14ac:dyDescent="0.2">
      <c r="A58" s="512">
        <v>44958</v>
      </c>
      <c r="B58" s="373">
        <v>0</v>
      </c>
      <c r="C58" s="373">
        <v>0</v>
      </c>
      <c r="D58" s="373">
        <v>0</v>
      </c>
      <c r="E58" s="373">
        <v>0</v>
      </c>
      <c r="F58" s="373">
        <v>0</v>
      </c>
      <c r="G58" s="373">
        <v>0</v>
      </c>
      <c r="H58" s="374">
        <v>0</v>
      </c>
      <c r="I58" s="373">
        <v>0</v>
      </c>
      <c r="J58" s="373">
        <v>0</v>
      </c>
      <c r="K58" s="373">
        <v>0</v>
      </c>
      <c r="L58" s="375">
        <v>0</v>
      </c>
      <c r="M58" s="375">
        <v>0</v>
      </c>
      <c r="N58" s="375">
        <v>0</v>
      </c>
      <c r="O58" s="374">
        <v>0</v>
      </c>
      <c r="P58" s="373">
        <v>0</v>
      </c>
      <c r="Q58" s="373">
        <v>0</v>
      </c>
      <c r="R58" s="373">
        <v>0</v>
      </c>
      <c r="S58" s="373">
        <v>0</v>
      </c>
      <c r="T58" s="373">
        <v>0</v>
      </c>
      <c r="U58" s="373">
        <v>0</v>
      </c>
      <c r="V58" s="374">
        <v>0</v>
      </c>
      <c r="W58" s="373">
        <v>0</v>
      </c>
      <c r="X58" s="373">
        <v>0</v>
      </c>
      <c r="Y58" s="373">
        <v>0</v>
      </c>
      <c r="Z58" s="373">
        <v>0</v>
      </c>
      <c r="AA58" s="373">
        <v>0</v>
      </c>
      <c r="AB58" s="373">
        <v>0</v>
      </c>
      <c r="AC58" s="374">
        <v>0</v>
      </c>
      <c r="AD58" s="373">
        <v>0</v>
      </c>
      <c r="AE58" s="373">
        <v>0</v>
      </c>
      <c r="AF58" s="612">
        <v>0</v>
      </c>
      <c r="AG58" s="501">
        <v>0</v>
      </c>
      <c r="AH58" s="376"/>
    </row>
    <row r="59" spans="1:34" s="372" customFormat="1" x14ac:dyDescent="0.2">
      <c r="A59" s="512">
        <v>44986</v>
      </c>
      <c r="B59" s="373">
        <v>0</v>
      </c>
      <c r="C59" s="373">
        <v>0</v>
      </c>
      <c r="D59" s="373">
        <v>0</v>
      </c>
      <c r="E59" s="373">
        <v>0</v>
      </c>
      <c r="F59" s="373">
        <v>0</v>
      </c>
      <c r="G59" s="373">
        <v>0</v>
      </c>
      <c r="H59" s="374">
        <v>0</v>
      </c>
      <c r="I59" s="373">
        <v>0</v>
      </c>
      <c r="J59" s="373">
        <v>0</v>
      </c>
      <c r="K59" s="373">
        <v>0</v>
      </c>
      <c r="L59" s="375">
        <v>0</v>
      </c>
      <c r="M59" s="375">
        <v>0</v>
      </c>
      <c r="N59" s="375">
        <v>0</v>
      </c>
      <c r="O59" s="374">
        <v>0</v>
      </c>
      <c r="P59" s="373">
        <v>0</v>
      </c>
      <c r="Q59" s="373">
        <v>0</v>
      </c>
      <c r="R59" s="373">
        <v>0</v>
      </c>
      <c r="S59" s="373">
        <v>0</v>
      </c>
      <c r="T59" s="373">
        <v>3247400</v>
      </c>
      <c r="U59" s="373">
        <v>0</v>
      </c>
      <c r="V59" s="374">
        <v>3247400</v>
      </c>
      <c r="W59" s="373">
        <v>0</v>
      </c>
      <c r="X59" s="373">
        <v>0</v>
      </c>
      <c r="Y59" s="373">
        <v>0</v>
      </c>
      <c r="Z59" s="373">
        <v>0</v>
      </c>
      <c r="AA59" s="373">
        <v>0</v>
      </c>
      <c r="AB59" s="373">
        <v>0</v>
      </c>
      <c r="AC59" s="374">
        <v>0</v>
      </c>
      <c r="AD59" s="373">
        <v>0</v>
      </c>
      <c r="AE59" s="373">
        <v>0</v>
      </c>
      <c r="AF59" s="612">
        <v>0</v>
      </c>
      <c r="AG59" s="501">
        <v>3247400</v>
      </c>
      <c r="AH59" s="376"/>
    </row>
    <row r="60" spans="1:34" s="372" customFormat="1" x14ac:dyDescent="0.2">
      <c r="A60" s="512">
        <v>45017</v>
      </c>
      <c r="B60" s="373">
        <v>0</v>
      </c>
      <c r="C60" s="373">
        <v>0</v>
      </c>
      <c r="D60" s="373">
        <v>0</v>
      </c>
      <c r="E60" s="373">
        <v>0</v>
      </c>
      <c r="F60" s="373">
        <v>0</v>
      </c>
      <c r="G60" s="373">
        <v>7435351</v>
      </c>
      <c r="H60" s="374">
        <v>7435351</v>
      </c>
      <c r="I60" s="373">
        <v>0</v>
      </c>
      <c r="J60" s="373">
        <v>0</v>
      </c>
      <c r="K60" s="373">
        <v>0</v>
      </c>
      <c r="L60" s="375">
        <v>0</v>
      </c>
      <c r="M60" s="375">
        <v>0</v>
      </c>
      <c r="N60" s="375">
        <v>0</v>
      </c>
      <c r="O60" s="374">
        <v>0</v>
      </c>
      <c r="P60" s="373">
        <v>0</v>
      </c>
      <c r="Q60" s="373">
        <v>0</v>
      </c>
      <c r="R60" s="373">
        <v>0</v>
      </c>
      <c r="S60" s="373">
        <v>0</v>
      </c>
      <c r="T60" s="373">
        <v>0</v>
      </c>
      <c r="U60" s="373">
        <v>0</v>
      </c>
      <c r="V60" s="374">
        <v>0</v>
      </c>
      <c r="W60" s="373">
        <v>0</v>
      </c>
      <c r="X60" s="373">
        <v>0</v>
      </c>
      <c r="Y60" s="373">
        <v>0</v>
      </c>
      <c r="Z60" s="373">
        <v>0</v>
      </c>
      <c r="AA60" s="373">
        <v>0</v>
      </c>
      <c r="AB60" s="373">
        <v>0</v>
      </c>
      <c r="AC60" s="374">
        <v>0</v>
      </c>
      <c r="AD60" s="373">
        <v>0</v>
      </c>
      <c r="AE60" s="373">
        <v>0</v>
      </c>
      <c r="AF60" s="612">
        <v>0</v>
      </c>
      <c r="AG60" s="501">
        <v>7435351</v>
      </c>
      <c r="AH60" s="376"/>
    </row>
    <row r="61" spans="1:34" s="372" customFormat="1" x14ac:dyDescent="0.2">
      <c r="A61" s="512">
        <v>45047</v>
      </c>
      <c r="B61" s="373">
        <v>0</v>
      </c>
      <c r="C61" s="373">
        <v>0</v>
      </c>
      <c r="D61" s="373">
        <v>0</v>
      </c>
      <c r="E61" s="373">
        <v>0</v>
      </c>
      <c r="F61" s="373">
        <v>0</v>
      </c>
      <c r="G61" s="373">
        <v>0</v>
      </c>
      <c r="H61" s="374">
        <v>0</v>
      </c>
      <c r="I61" s="373">
        <v>0</v>
      </c>
      <c r="J61" s="373">
        <v>0</v>
      </c>
      <c r="K61" s="373">
        <v>0</v>
      </c>
      <c r="L61" s="375">
        <v>0</v>
      </c>
      <c r="M61" s="375">
        <v>0</v>
      </c>
      <c r="N61" s="375">
        <v>9254678</v>
      </c>
      <c r="O61" s="374">
        <v>9254678</v>
      </c>
      <c r="P61" s="373">
        <v>0</v>
      </c>
      <c r="Q61" s="373">
        <v>0</v>
      </c>
      <c r="R61" s="373">
        <v>0</v>
      </c>
      <c r="S61" s="373">
        <v>0</v>
      </c>
      <c r="T61" s="373">
        <v>0</v>
      </c>
      <c r="U61" s="373">
        <v>0</v>
      </c>
      <c r="V61" s="374">
        <v>0</v>
      </c>
      <c r="W61" s="373">
        <v>0</v>
      </c>
      <c r="X61" s="373">
        <v>0</v>
      </c>
      <c r="Y61" s="373">
        <v>0</v>
      </c>
      <c r="Z61" s="373">
        <v>0</v>
      </c>
      <c r="AA61" s="373">
        <v>0</v>
      </c>
      <c r="AB61" s="373">
        <v>0</v>
      </c>
      <c r="AC61" s="374">
        <v>0</v>
      </c>
      <c r="AD61" s="373">
        <v>0</v>
      </c>
      <c r="AE61" s="373">
        <v>0</v>
      </c>
      <c r="AF61" s="612">
        <v>0</v>
      </c>
      <c r="AG61" s="501">
        <v>9254678</v>
      </c>
      <c r="AH61" s="376"/>
    </row>
    <row r="62" spans="1:34" s="372" customFormat="1" x14ac:dyDescent="0.2">
      <c r="A62" s="512">
        <v>45078</v>
      </c>
      <c r="B62" s="373">
        <v>0</v>
      </c>
      <c r="C62" s="373">
        <v>0</v>
      </c>
      <c r="D62" s="373">
        <v>0</v>
      </c>
      <c r="E62" s="373">
        <v>0</v>
      </c>
      <c r="F62" s="373">
        <v>0</v>
      </c>
      <c r="G62" s="373">
        <v>0</v>
      </c>
      <c r="H62" s="374">
        <v>0</v>
      </c>
      <c r="I62" s="373">
        <v>0</v>
      </c>
      <c r="J62" s="373">
        <v>0</v>
      </c>
      <c r="K62" s="373">
        <v>0</v>
      </c>
      <c r="L62" s="375">
        <v>0</v>
      </c>
      <c r="M62" s="375">
        <v>0</v>
      </c>
      <c r="N62" s="375">
        <v>0</v>
      </c>
      <c r="O62" s="374">
        <v>0</v>
      </c>
      <c r="P62" s="373">
        <v>0</v>
      </c>
      <c r="Q62" s="373">
        <v>0</v>
      </c>
      <c r="R62" s="373">
        <v>0</v>
      </c>
      <c r="S62" s="373">
        <v>0</v>
      </c>
      <c r="T62" s="373">
        <v>0</v>
      </c>
      <c r="U62" s="373">
        <v>1055722</v>
      </c>
      <c r="V62" s="374">
        <v>1055722</v>
      </c>
      <c r="W62" s="373">
        <v>0</v>
      </c>
      <c r="X62" s="373">
        <v>0</v>
      </c>
      <c r="Y62" s="373">
        <v>0</v>
      </c>
      <c r="Z62" s="373">
        <v>0</v>
      </c>
      <c r="AA62" s="373">
        <v>0</v>
      </c>
      <c r="AB62" s="373">
        <v>0</v>
      </c>
      <c r="AC62" s="374">
        <v>0</v>
      </c>
      <c r="AD62" s="373">
        <v>0</v>
      </c>
      <c r="AE62" s="373">
        <v>0</v>
      </c>
      <c r="AF62" s="612">
        <v>0</v>
      </c>
      <c r="AG62" s="501">
        <v>1055722</v>
      </c>
      <c r="AH62" s="376"/>
    </row>
    <row r="63" spans="1:34" s="372" customFormat="1" x14ac:dyDescent="0.2">
      <c r="A63" s="512">
        <v>45108</v>
      </c>
      <c r="B63" s="373">
        <v>0</v>
      </c>
      <c r="C63" s="373">
        <v>0</v>
      </c>
      <c r="D63" s="373">
        <v>0</v>
      </c>
      <c r="E63" s="373">
        <v>0</v>
      </c>
      <c r="F63" s="373">
        <v>0</v>
      </c>
      <c r="G63" s="373">
        <v>0</v>
      </c>
      <c r="H63" s="374">
        <v>0</v>
      </c>
      <c r="I63" s="373">
        <v>0</v>
      </c>
      <c r="J63" s="373">
        <v>0</v>
      </c>
      <c r="K63" s="373">
        <v>0</v>
      </c>
      <c r="L63" s="375">
        <v>0</v>
      </c>
      <c r="M63" s="375">
        <v>0</v>
      </c>
      <c r="N63" s="375">
        <v>0</v>
      </c>
      <c r="O63" s="374">
        <v>0</v>
      </c>
      <c r="P63" s="373">
        <v>0</v>
      </c>
      <c r="Q63" s="373">
        <v>0</v>
      </c>
      <c r="R63" s="373">
        <v>0</v>
      </c>
      <c r="S63" s="373">
        <v>0</v>
      </c>
      <c r="T63" s="373">
        <v>0</v>
      </c>
      <c r="U63" s="373">
        <v>0</v>
      </c>
      <c r="V63" s="374">
        <v>0</v>
      </c>
      <c r="W63" s="373">
        <v>0</v>
      </c>
      <c r="X63" s="373">
        <v>0</v>
      </c>
      <c r="Y63" s="373">
        <v>0</v>
      </c>
      <c r="Z63" s="373">
        <v>0</v>
      </c>
      <c r="AA63" s="373">
        <v>0</v>
      </c>
      <c r="AB63" s="373">
        <v>0</v>
      </c>
      <c r="AC63" s="374">
        <v>0</v>
      </c>
      <c r="AD63" s="373">
        <v>0</v>
      </c>
      <c r="AE63" s="373">
        <v>0</v>
      </c>
      <c r="AF63" s="612">
        <v>0</v>
      </c>
      <c r="AG63" s="501">
        <v>0</v>
      </c>
      <c r="AH63" s="376"/>
    </row>
    <row r="64" spans="1:34" s="372" customFormat="1" x14ac:dyDescent="0.2">
      <c r="A64" s="512">
        <v>45139</v>
      </c>
      <c r="B64" s="373">
        <v>0</v>
      </c>
      <c r="C64" s="373">
        <v>0</v>
      </c>
      <c r="D64" s="373">
        <v>0</v>
      </c>
      <c r="E64" s="373">
        <v>0</v>
      </c>
      <c r="F64" s="373">
        <v>0</v>
      </c>
      <c r="G64" s="373">
        <v>0</v>
      </c>
      <c r="H64" s="374">
        <v>0</v>
      </c>
      <c r="I64" s="373">
        <v>0</v>
      </c>
      <c r="J64" s="373">
        <v>0</v>
      </c>
      <c r="K64" s="373">
        <v>0</v>
      </c>
      <c r="L64" s="375">
        <v>0</v>
      </c>
      <c r="M64" s="375">
        <v>0</v>
      </c>
      <c r="N64" s="375">
        <v>0</v>
      </c>
      <c r="O64" s="374">
        <v>0</v>
      </c>
      <c r="P64" s="373">
        <v>0</v>
      </c>
      <c r="Q64" s="373">
        <v>0</v>
      </c>
      <c r="R64" s="373">
        <v>0</v>
      </c>
      <c r="S64" s="373">
        <v>9239071</v>
      </c>
      <c r="T64" s="373">
        <v>0</v>
      </c>
      <c r="U64" s="373">
        <v>0</v>
      </c>
      <c r="V64" s="374">
        <v>9239071</v>
      </c>
      <c r="W64" s="373">
        <v>0</v>
      </c>
      <c r="X64" s="373">
        <v>0</v>
      </c>
      <c r="Y64" s="373">
        <v>0</v>
      </c>
      <c r="Z64" s="373">
        <v>0</v>
      </c>
      <c r="AA64" s="373">
        <v>0</v>
      </c>
      <c r="AB64" s="373">
        <v>0</v>
      </c>
      <c r="AC64" s="374">
        <v>0</v>
      </c>
      <c r="AD64" s="373">
        <v>0</v>
      </c>
      <c r="AE64" s="373">
        <v>0</v>
      </c>
      <c r="AF64" s="612">
        <v>0</v>
      </c>
      <c r="AG64" s="501">
        <v>9239071</v>
      </c>
      <c r="AH64" s="376"/>
    </row>
    <row r="65" spans="1:34" s="372" customFormat="1" x14ac:dyDescent="0.2">
      <c r="A65" s="512">
        <v>45170</v>
      </c>
      <c r="B65" s="373">
        <v>0</v>
      </c>
      <c r="C65" s="373">
        <v>0</v>
      </c>
      <c r="D65" s="373">
        <v>0</v>
      </c>
      <c r="E65" s="373">
        <v>0</v>
      </c>
      <c r="F65" s="373">
        <v>0</v>
      </c>
      <c r="G65" s="373">
        <v>0</v>
      </c>
      <c r="H65" s="374">
        <v>0</v>
      </c>
      <c r="I65" s="373">
        <v>0</v>
      </c>
      <c r="J65" s="373">
        <v>0</v>
      </c>
      <c r="K65" s="373">
        <v>0</v>
      </c>
      <c r="L65" s="375">
        <v>0</v>
      </c>
      <c r="M65" s="375">
        <v>0</v>
      </c>
      <c r="N65" s="375">
        <v>0</v>
      </c>
      <c r="O65" s="374">
        <v>0</v>
      </c>
      <c r="P65" s="373">
        <v>0</v>
      </c>
      <c r="Q65" s="373">
        <v>0</v>
      </c>
      <c r="R65" s="373">
        <v>0</v>
      </c>
      <c r="S65" s="373">
        <v>0</v>
      </c>
      <c r="T65" s="373">
        <v>0</v>
      </c>
      <c r="U65" s="373">
        <v>0</v>
      </c>
      <c r="V65" s="374">
        <v>0</v>
      </c>
      <c r="W65" s="373">
        <v>0</v>
      </c>
      <c r="X65" s="373">
        <v>0</v>
      </c>
      <c r="Y65" s="373">
        <v>0</v>
      </c>
      <c r="Z65" s="373">
        <v>0</v>
      </c>
      <c r="AA65" s="373">
        <v>0</v>
      </c>
      <c r="AB65" s="373">
        <v>0</v>
      </c>
      <c r="AC65" s="374">
        <v>0</v>
      </c>
      <c r="AD65" s="373">
        <v>0</v>
      </c>
      <c r="AE65" s="373">
        <v>0</v>
      </c>
      <c r="AF65" s="612">
        <v>0</v>
      </c>
      <c r="AG65" s="501">
        <v>0</v>
      </c>
      <c r="AH65" s="376"/>
    </row>
    <row r="66" spans="1:34" s="372" customFormat="1" x14ac:dyDescent="0.2">
      <c r="A66" s="512">
        <v>45200</v>
      </c>
      <c r="B66" s="373">
        <v>0</v>
      </c>
      <c r="C66" s="373">
        <v>0</v>
      </c>
      <c r="D66" s="373">
        <v>0</v>
      </c>
      <c r="E66" s="373">
        <v>0</v>
      </c>
      <c r="F66" s="373">
        <v>0</v>
      </c>
      <c r="G66" s="373">
        <v>0</v>
      </c>
      <c r="H66" s="374">
        <v>0</v>
      </c>
      <c r="I66" s="373">
        <v>0</v>
      </c>
      <c r="J66" s="373">
        <v>0</v>
      </c>
      <c r="K66" s="373">
        <v>0</v>
      </c>
      <c r="L66" s="375">
        <v>0</v>
      </c>
      <c r="M66" s="375">
        <v>0</v>
      </c>
      <c r="N66" s="375">
        <v>0</v>
      </c>
      <c r="O66" s="374">
        <v>0</v>
      </c>
      <c r="P66" s="373">
        <v>0</v>
      </c>
      <c r="Q66" s="373">
        <v>0</v>
      </c>
      <c r="R66" s="373">
        <v>0</v>
      </c>
      <c r="S66" s="373">
        <v>0</v>
      </c>
      <c r="T66" s="373">
        <v>0</v>
      </c>
      <c r="U66" s="373">
        <v>177380</v>
      </c>
      <c r="V66" s="374">
        <v>177380</v>
      </c>
      <c r="W66" s="373">
        <v>0</v>
      </c>
      <c r="X66" s="373">
        <v>0</v>
      </c>
      <c r="Y66" s="373">
        <v>0</v>
      </c>
      <c r="Z66" s="373">
        <v>0</v>
      </c>
      <c r="AA66" s="373">
        <v>0</v>
      </c>
      <c r="AB66" s="373">
        <v>0</v>
      </c>
      <c r="AC66" s="374">
        <v>0</v>
      </c>
      <c r="AD66" s="373">
        <v>0</v>
      </c>
      <c r="AE66" s="373">
        <v>0</v>
      </c>
      <c r="AF66" s="612">
        <v>0</v>
      </c>
      <c r="AG66" s="501">
        <v>177380</v>
      </c>
      <c r="AH66" s="376"/>
    </row>
    <row r="67" spans="1:34" s="372" customFormat="1" x14ac:dyDescent="0.2">
      <c r="A67" s="512">
        <v>45231</v>
      </c>
      <c r="B67" s="373">
        <v>0</v>
      </c>
      <c r="C67" s="373">
        <v>0</v>
      </c>
      <c r="D67" s="373">
        <v>0</v>
      </c>
      <c r="E67" s="373">
        <v>0</v>
      </c>
      <c r="F67" s="373">
        <v>0</v>
      </c>
      <c r="G67" s="373">
        <v>0</v>
      </c>
      <c r="H67" s="374">
        <v>0</v>
      </c>
      <c r="I67" s="373">
        <v>0</v>
      </c>
      <c r="J67" s="373">
        <v>0</v>
      </c>
      <c r="K67" s="373">
        <v>0</v>
      </c>
      <c r="L67" s="375">
        <v>0</v>
      </c>
      <c r="M67" s="375">
        <v>0</v>
      </c>
      <c r="N67" s="375">
        <v>0</v>
      </c>
      <c r="O67" s="374">
        <v>0</v>
      </c>
      <c r="P67" s="373">
        <v>0</v>
      </c>
      <c r="Q67" s="373">
        <v>0</v>
      </c>
      <c r="R67" s="373">
        <v>0</v>
      </c>
      <c r="S67" s="373">
        <v>0</v>
      </c>
      <c r="T67" s="373">
        <v>0</v>
      </c>
      <c r="U67" s="373">
        <v>0</v>
      </c>
      <c r="V67" s="374">
        <v>0</v>
      </c>
      <c r="W67" s="373">
        <v>0</v>
      </c>
      <c r="X67" s="373">
        <v>0</v>
      </c>
      <c r="Y67" s="373">
        <v>0</v>
      </c>
      <c r="Z67" s="373">
        <v>0</v>
      </c>
      <c r="AA67" s="373">
        <v>0</v>
      </c>
      <c r="AB67" s="373">
        <v>0</v>
      </c>
      <c r="AC67" s="374">
        <v>0</v>
      </c>
      <c r="AD67" s="373">
        <v>0</v>
      </c>
      <c r="AE67" s="373">
        <v>0</v>
      </c>
      <c r="AF67" s="612">
        <v>0</v>
      </c>
      <c r="AG67" s="501">
        <v>0</v>
      </c>
      <c r="AH67" s="376"/>
    </row>
    <row r="68" spans="1:34" s="372" customFormat="1" x14ac:dyDescent="0.2">
      <c r="A68" s="512">
        <v>45261</v>
      </c>
      <c r="B68" s="373">
        <v>0</v>
      </c>
      <c r="C68" s="373">
        <v>0</v>
      </c>
      <c r="D68" s="373">
        <v>0</v>
      </c>
      <c r="E68" s="373">
        <v>0</v>
      </c>
      <c r="F68" s="373">
        <v>0</v>
      </c>
      <c r="G68" s="373">
        <v>0</v>
      </c>
      <c r="H68" s="374">
        <v>0</v>
      </c>
      <c r="I68" s="373">
        <v>0</v>
      </c>
      <c r="J68" s="373">
        <v>0</v>
      </c>
      <c r="K68" s="373">
        <v>0</v>
      </c>
      <c r="L68" s="375">
        <v>0</v>
      </c>
      <c r="M68" s="375">
        <v>0</v>
      </c>
      <c r="N68" s="375">
        <v>0</v>
      </c>
      <c r="O68" s="374">
        <v>0</v>
      </c>
      <c r="P68" s="373">
        <v>0</v>
      </c>
      <c r="Q68" s="373">
        <v>0</v>
      </c>
      <c r="R68" s="373">
        <v>0</v>
      </c>
      <c r="S68" s="373">
        <v>0</v>
      </c>
      <c r="T68" s="373">
        <v>0</v>
      </c>
      <c r="U68" s="373">
        <v>0</v>
      </c>
      <c r="V68" s="374">
        <v>0</v>
      </c>
      <c r="W68" s="373">
        <v>0</v>
      </c>
      <c r="X68" s="373">
        <v>0</v>
      </c>
      <c r="Y68" s="373">
        <v>0</v>
      </c>
      <c r="Z68" s="373">
        <v>0</v>
      </c>
      <c r="AA68" s="373">
        <v>0</v>
      </c>
      <c r="AB68" s="373">
        <v>0</v>
      </c>
      <c r="AC68" s="374">
        <v>0</v>
      </c>
      <c r="AD68" s="373">
        <v>0</v>
      </c>
      <c r="AE68" s="373">
        <v>0</v>
      </c>
      <c r="AF68" s="612">
        <v>0</v>
      </c>
      <c r="AG68" s="501">
        <v>0</v>
      </c>
      <c r="AH68" s="376"/>
    </row>
    <row r="69" spans="1:34" s="372" customFormat="1" x14ac:dyDescent="0.2">
      <c r="A69" s="512">
        <v>45292</v>
      </c>
      <c r="B69" s="373">
        <v>0</v>
      </c>
      <c r="C69" s="373">
        <v>0</v>
      </c>
      <c r="D69" s="373">
        <v>0</v>
      </c>
      <c r="E69" s="373">
        <v>0</v>
      </c>
      <c r="F69" s="373">
        <v>0</v>
      </c>
      <c r="G69" s="373">
        <v>0</v>
      </c>
      <c r="H69" s="374">
        <v>0</v>
      </c>
      <c r="I69" s="373">
        <v>0</v>
      </c>
      <c r="J69" s="373">
        <v>0</v>
      </c>
      <c r="K69" s="373">
        <v>0</v>
      </c>
      <c r="L69" s="375">
        <v>0</v>
      </c>
      <c r="M69" s="375">
        <v>0</v>
      </c>
      <c r="N69" s="375">
        <v>0</v>
      </c>
      <c r="O69" s="374">
        <v>0</v>
      </c>
      <c r="P69" s="373">
        <v>0</v>
      </c>
      <c r="Q69" s="373">
        <v>0</v>
      </c>
      <c r="R69" s="373">
        <v>0</v>
      </c>
      <c r="S69" s="373">
        <v>3472000</v>
      </c>
      <c r="T69" s="373">
        <v>0</v>
      </c>
      <c r="U69" s="373">
        <v>0</v>
      </c>
      <c r="V69" s="374">
        <v>3472000</v>
      </c>
      <c r="W69" s="373">
        <v>0</v>
      </c>
      <c r="X69" s="373">
        <v>0</v>
      </c>
      <c r="Y69" s="373">
        <v>0</v>
      </c>
      <c r="Z69" s="373">
        <v>0</v>
      </c>
      <c r="AA69" s="373">
        <v>0</v>
      </c>
      <c r="AB69" s="373">
        <v>0</v>
      </c>
      <c r="AC69" s="374">
        <v>0</v>
      </c>
      <c r="AD69" s="373">
        <v>0</v>
      </c>
      <c r="AE69" s="373">
        <v>0</v>
      </c>
      <c r="AF69" s="612">
        <v>0</v>
      </c>
      <c r="AG69" s="501">
        <v>3472000</v>
      </c>
      <c r="AH69" s="376"/>
    </row>
    <row r="70" spans="1:34" s="372" customFormat="1" x14ac:dyDescent="0.2">
      <c r="A70" s="512">
        <v>45323</v>
      </c>
      <c r="B70" s="373">
        <v>0</v>
      </c>
      <c r="C70" s="373">
        <v>0</v>
      </c>
      <c r="D70" s="373">
        <v>0</v>
      </c>
      <c r="E70" s="373">
        <v>0</v>
      </c>
      <c r="F70" s="373">
        <v>0</v>
      </c>
      <c r="G70" s="373">
        <v>0</v>
      </c>
      <c r="H70" s="374">
        <v>0</v>
      </c>
      <c r="I70" s="373">
        <v>0</v>
      </c>
      <c r="J70" s="373">
        <v>0</v>
      </c>
      <c r="K70" s="373">
        <v>0</v>
      </c>
      <c r="L70" s="375">
        <v>0</v>
      </c>
      <c r="M70" s="375">
        <v>0</v>
      </c>
      <c r="N70" s="375">
        <v>0</v>
      </c>
      <c r="O70" s="374">
        <v>0</v>
      </c>
      <c r="P70" s="373">
        <v>0</v>
      </c>
      <c r="Q70" s="373">
        <v>0</v>
      </c>
      <c r="R70" s="373">
        <v>0</v>
      </c>
      <c r="S70" s="373">
        <v>0</v>
      </c>
      <c r="T70" s="373">
        <v>0</v>
      </c>
      <c r="U70" s="373">
        <v>0</v>
      </c>
      <c r="V70" s="374">
        <v>0</v>
      </c>
      <c r="W70" s="373">
        <v>0</v>
      </c>
      <c r="X70" s="373">
        <v>0</v>
      </c>
      <c r="Y70" s="373">
        <v>0</v>
      </c>
      <c r="Z70" s="373">
        <v>0</v>
      </c>
      <c r="AA70" s="373">
        <v>0</v>
      </c>
      <c r="AB70" s="373">
        <v>0</v>
      </c>
      <c r="AC70" s="374">
        <v>0</v>
      </c>
      <c r="AD70" s="373">
        <v>0</v>
      </c>
      <c r="AE70" s="373">
        <v>0</v>
      </c>
      <c r="AF70" s="612">
        <v>0</v>
      </c>
      <c r="AG70" s="501">
        <v>0</v>
      </c>
      <c r="AH70" s="376"/>
    </row>
    <row r="71" spans="1:34" s="372" customFormat="1" x14ac:dyDescent="0.2">
      <c r="A71" s="512">
        <v>45352</v>
      </c>
      <c r="B71" s="373">
        <v>0</v>
      </c>
      <c r="C71" s="373">
        <v>0</v>
      </c>
      <c r="D71" s="373">
        <v>0</v>
      </c>
      <c r="E71" s="373">
        <v>0</v>
      </c>
      <c r="F71" s="373">
        <v>0</v>
      </c>
      <c r="G71" s="373">
        <v>0</v>
      </c>
      <c r="H71" s="374">
        <v>0</v>
      </c>
      <c r="I71" s="373">
        <v>0</v>
      </c>
      <c r="J71" s="373">
        <v>0</v>
      </c>
      <c r="K71" s="373">
        <v>0</v>
      </c>
      <c r="L71" s="375">
        <v>0</v>
      </c>
      <c r="M71" s="375">
        <v>0</v>
      </c>
      <c r="N71" s="375">
        <v>0</v>
      </c>
      <c r="O71" s="374">
        <v>0</v>
      </c>
      <c r="P71" s="373">
        <v>0</v>
      </c>
      <c r="Q71" s="373">
        <v>0</v>
      </c>
      <c r="R71" s="373">
        <v>0</v>
      </c>
      <c r="S71" s="373">
        <v>0</v>
      </c>
      <c r="T71" s="373">
        <v>0</v>
      </c>
      <c r="U71" s="373">
        <v>0</v>
      </c>
      <c r="V71" s="374">
        <v>0</v>
      </c>
      <c r="W71" s="373">
        <v>0</v>
      </c>
      <c r="X71" s="373">
        <v>0</v>
      </c>
      <c r="Y71" s="373">
        <v>0</v>
      </c>
      <c r="Z71" s="373">
        <v>0</v>
      </c>
      <c r="AA71" s="373">
        <v>0</v>
      </c>
      <c r="AB71" s="373">
        <v>0</v>
      </c>
      <c r="AC71" s="374">
        <v>0</v>
      </c>
      <c r="AD71" s="373">
        <v>0</v>
      </c>
      <c r="AE71" s="373">
        <v>0</v>
      </c>
      <c r="AF71" s="612">
        <v>0</v>
      </c>
      <c r="AG71" s="501">
        <v>0</v>
      </c>
      <c r="AH71" s="376"/>
    </row>
    <row r="72" spans="1:34" s="372" customFormat="1" x14ac:dyDescent="0.2">
      <c r="A72" s="512">
        <v>45383</v>
      </c>
      <c r="B72" s="373">
        <v>0</v>
      </c>
      <c r="C72" s="373">
        <v>0</v>
      </c>
      <c r="D72" s="373">
        <v>0</v>
      </c>
      <c r="E72" s="373">
        <v>0</v>
      </c>
      <c r="F72" s="373">
        <v>0</v>
      </c>
      <c r="G72" s="373">
        <v>0</v>
      </c>
      <c r="H72" s="374">
        <v>0</v>
      </c>
      <c r="I72" s="373">
        <v>0</v>
      </c>
      <c r="J72" s="373">
        <v>0</v>
      </c>
      <c r="K72" s="373">
        <v>0</v>
      </c>
      <c r="L72" s="375">
        <v>0</v>
      </c>
      <c r="M72" s="375">
        <v>0</v>
      </c>
      <c r="N72" s="375">
        <v>0</v>
      </c>
      <c r="O72" s="374">
        <v>0</v>
      </c>
      <c r="P72" s="373">
        <v>0</v>
      </c>
      <c r="Q72" s="373">
        <v>0</v>
      </c>
      <c r="R72" s="373">
        <v>0</v>
      </c>
      <c r="S72" s="373">
        <v>0</v>
      </c>
      <c r="T72" s="373">
        <v>0</v>
      </c>
      <c r="U72" s="373">
        <v>3674295</v>
      </c>
      <c r="V72" s="374">
        <v>3674295</v>
      </c>
      <c r="W72" s="373">
        <v>0</v>
      </c>
      <c r="X72" s="373">
        <v>0</v>
      </c>
      <c r="Y72" s="373">
        <v>0</v>
      </c>
      <c r="Z72" s="373">
        <v>0</v>
      </c>
      <c r="AA72" s="373">
        <v>0</v>
      </c>
      <c r="AB72" s="373">
        <v>0</v>
      </c>
      <c r="AC72" s="374">
        <v>0</v>
      </c>
      <c r="AD72" s="373">
        <v>0</v>
      </c>
      <c r="AE72" s="373">
        <v>0</v>
      </c>
      <c r="AF72" s="612">
        <v>0</v>
      </c>
      <c r="AG72" s="501">
        <v>3674295</v>
      </c>
      <c r="AH72" s="376"/>
    </row>
    <row r="73" spans="1:34" s="372" customFormat="1" x14ac:dyDescent="0.2">
      <c r="A73" s="512">
        <v>45413</v>
      </c>
      <c r="B73" s="373">
        <v>0</v>
      </c>
      <c r="C73" s="373">
        <v>0</v>
      </c>
      <c r="D73" s="373">
        <v>0</v>
      </c>
      <c r="E73" s="373">
        <v>0</v>
      </c>
      <c r="F73" s="373">
        <v>0</v>
      </c>
      <c r="G73" s="373">
        <v>0</v>
      </c>
      <c r="H73" s="374">
        <v>0</v>
      </c>
      <c r="I73" s="373">
        <v>0</v>
      </c>
      <c r="J73" s="373">
        <v>0</v>
      </c>
      <c r="K73" s="373">
        <v>0</v>
      </c>
      <c r="L73" s="375">
        <v>0</v>
      </c>
      <c r="M73" s="375">
        <v>0</v>
      </c>
      <c r="N73" s="375">
        <v>0</v>
      </c>
      <c r="O73" s="374">
        <v>0</v>
      </c>
      <c r="P73" s="373">
        <v>0</v>
      </c>
      <c r="Q73" s="373">
        <v>0</v>
      </c>
      <c r="R73" s="373">
        <v>0</v>
      </c>
      <c r="S73" s="373">
        <v>0</v>
      </c>
      <c r="T73" s="373">
        <v>0</v>
      </c>
      <c r="U73" s="373">
        <v>0</v>
      </c>
      <c r="V73" s="374">
        <v>0</v>
      </c>
      <c r="W73" s="373">
        <v>0</v>
      </c>
      <c r="X73" s="373">
        <v>0</v>
      </c>
      <c r="Y73" s="373">
        <v>0</v>
      </c>
      <c r="Z73" s="373">
        <v>0</v>
      </c>
      <c r="AA73" s="373">
        <v>0</v>
      </c>
      <c r="AB73" s="373">
        <v>0</v>
      </c>
      <c r="AC73" s="374">
        <v>0</v>
      </c>
      <c r="AD73" s="373">
        <v>0</v>
      </c>
      <c r="AE73" s="373">
        <v>0</v>
      </c>
      <c r="AF73" s="612">
        <v>0</v>
      </c>
      <c r="AG73" s="501">
        <v>0</v>
      </c>
      <c r="AH73" s="376"/>
    </row>
    <row r="74" spans="1:34" s="372" customFormat="1" x14ac:dyDescent="0.2">
      <c r="A74" s="512">
        <v>45444</v>
      </c>
      <c r="B74" s="373">
        <v>0</v>
      </c>
      <c r="C74" s="373">
        <v>0</v>
      </c>
      <c r="D74" s="373">
        <v>0</v>
      </c>
      <c r="E74" s="373">
        <v>0</v>
      </c>
      <c r="F74" s="373">
        <v>0</v>
      </c>
      <c r="G74" s="373">
        <v>0</v>
      </c>
      <c r="H74" s="374">
        <v>0</v>
      </c>
      <c r="I74" s="373">
        <v>0</v>
      </c>
      <c r="J74" s="373">
        <v>0</v>
      </c>
      <c r="K74" s="373">
        <v>0</v>
      </c>
      <c r="L74" s="375">
        <v>0</v>
      </c>
      <c r="M74" s="375">
        <v>0</v>
      </c>
      <c r="N74" s="375">
        <v>0</v>
      </c>
      <c r="O74" s="374">
        <v>0</v>
      </c>
      <c r="P74" s="373">
        <v>0</v>
      </c>
      <c r="Q74" s="373">
        <v>0</v>
      </c>
      <c r="R74" s="373">
        <v>0</v>
      </c>
      <c r="S74" s="373">
        <v>0</v>
      </c>
      <c r="T74" s="373">
        <v>0</v>
      </c>
      <c r="U74" s="373">
        <v>0</v>
      </c>
      <c r="V74" s="374">
        <v>0</v>
      </c>
      <c r="W74" s="373">
        <v>0</v>
      </c>
      <c r="X74" s="373">
        <v>0</v>
      </c>
      <c r="Y74" s="373">
        <v>0</v>
      </c>
      <c r="Z74" s="373">
        <v>0</v>
      </c>
      <c r="AA74" s="373">
        <v>0</v>
      </c>
      <c r="AB74" s="373">
        <v>0</v>
      </c>
      <c r="AC74" s="374">
        <v>0</v>
      </c>
      <c r="AD74" s="373">
        <v>0</v>
      </c>
      <c r="AE74" s="373">
        <v>0</v>
      </c>
      <c r="AF74" s="612">
        <v>0</v>
      </c>
      <c r="AG74" s="501">
        <v>0</v>
      </c>
      <c r="AH74" s="376"/>
    </row>
    <row r="75" spans="1:34" s="372" customFormat="1" x14ac:dyDescent="0.2">
      <c r="A75" s="512">
        <v>45474</v>
      </c>
      <c r="B75" s="373">
        <v>0</v>
      </c>
      <c r="C75" s="373">
        <v>0</v>
      </c>
      <c r="D75" s="373">
        <v>0</v>
      </c>
      <c r="E75" s="373">
        <v>0</v>
      </c>
      <c r="F75" s="373">
        <v>0</v>
      </c>
      <c r="G75" s="373">
        <v>0</v>
      </c>
      <c r="H75" s="374">
        <v>0</v>
      </c>
      <c r="I75" s="373">
        <v>0</v>
      </c>
      <c r="J75" s="373">
        <v>0</v>
      </c>
      <c r="K75" s="373">
        <v>0</v>
      </c>
      <c r="L75" s="375">
        <v>0</v>
      </c>
      <c r="M75" s="375">
        <v>0</v>
      </c>
      <c r="N75" s="375">
        <v>0</v>
      </c>
      <c r="O75" s="374">
        <v>0</v>
      </c>
      <c r="P75" s="373">
        <v>0</v>
      </c>
      <c r="Q75" s="373">
        <v>0</v>
      </c>
      <c r="R75" s="373">
        <v>0</v>
      </c>
      <c r="S75" s="373">
        <v>1000000</v>
      </c>
      <c r="T75" s="373">
        <v>0</v>
      </c>
      <c r="U75" s="373">
        <v>0</v>
      </c>
      <c r="V75" s="374">
        <v>1000000</v>
      </c>
      <c r="W75" s="373">
        <v>0</v>
      </c>
      <c r="X75" s="373"/>
      <c r="Y75" s="373">
        <v>0</v>
      </c>
      <c r="Z75" s="373">
        <v>0</v>
      </c>
      <c r="AA75" s="373">
        <v>0</v>
      </c>
      <c r="AB75" s="373">
        <v>0</v>
      </c>
      <c r="AC75" s="374">
        <v>0</v>
      </c>
      <c r="AD75" s="373">
        <v>0</v>
      </c>
      <c r="AE75" s="373">
        <v>0</v>
      </c>
      <c r="AF75" s="612">
        <v>0</v>
      </c>
      <c r="AG75" s="501">
        <v>1000000</v>
      </c>
      <c r="AH75" s="376"/>
    </row>
    <row r="76" spans="1:34" s="372" customFormat="1" x14ac:dyDescent="0.2">
      <c r="A76" s="512">
        <v>45505</v>
      </c>
      <c r="B76" s="373">
        <v>0</v>
      </c>
      <c r="C76" s="373">
        <v>0</v>
      </c>
      <c r="D76" s="373">
        <v>0</v>
      </c>
      <c r="E76" s="373">
        <v>0</v>
      </c>
      <c r="F76" s="373">
        <v>0</v>
      </c>
      <c r="G76" s="373">
        <v>0</v>
      </c>
      <c r="H76" s="374">
        <v>0</v>
      </c>
      <c r="I76" s="373">
        <v>0</v>
      </c>
      <c r="J76" s="373">
        <v>0</v>
      </c>
      <c r="K76" s="373">
        <v>0</v>
      </c>
      <c r="L76" s="375">
        <v>0</v>
      </c>
      <c r="M76" s="375">
        <v>0</v>
      </c>
      <c r="N76" s="375">
        <v>0</v>
      </c>
      <c r="O76" s="374">
        <v>0</v>
      </c>
      <c r="P76" s="373">
        <v>0</v>
      </c>
      <c r="Q76" s="373">
        <v>0</v>
      </c>
      <c r="R76" s="373">
        <v>0</v>
      </c>
      <c r="S76" s="373">
        <v>430900</v>
      </c>
      <c r="T76" s="373">
        <v>0</v>
      </c>
      <c r="U76" s="373">
        <v>0</v>
      </c>
      <c r="V76" s="374">
        <v>430900</v>
      </c>
      <c r="W76" s="373">
        <v>0</v>
      </c>
      <c r="X76" s="373"/>
      <c r="Y76" s="373">
        <v>0</v>
      </c>
      <c r="Z76" s="373">
        <v>0</v>
      </c>
      <c r="AA76" s="373">
        <v>0</v>
      </c>
      <c r="AB76" s="373">
        <v>0</v>
      </c>
      <c r="AC76" s="374">
        <v>0</v>
      </c>
      <c r="AD76" s="373">
        <v>0</v>
      </c>
      <c r="AE76" s="373">
        <v>0</v>
      </c>
      <c r="AF76" s="612">
        <v>0</v>
      </c>
      <c r="AG76" s="501">
        <v>430900</v>
      </c>
      <c r="AH76" s="376"/>
    </row>
    <row r="77" spans="1:34" s="372" customFormat="1" x14ac:dyDescent="0.2">
      <c r="A77" s="512">
        <v>45536</v>
      </c>
      <c r="B77" s="373">
        <v>0</v>
      </c>
      <c r="C77" s="373">
        <v>0</v>
      </c>
      <c r="D77" s="373">
        <v>0</v>
      </c>
      <c r="E77" s="373">
        <v>0</v>
      </c>
      <c r="F77" s="373">
        <v>0</v>
      </c>
      <c r="G77" s="373">
        <v>0</v>
      </c>
      <c r="H77" s="374">
        <v>0</v>
      </c>
      <c r="I77" s="373">
        <v>0</v>
      </c>
      <c r="J77" s="373">
        <v>0</v>
      </c>
      <c r="K77" s="373">
        <v>0</v>
      </c>
      <c r="L77" s="375">
        <v>0</v>
      </c>
      <c r="M77" s="375">
        <v>0</v>
      </c>
      <c r="N77" s="375">
        <v>0</v>
      </c>
      <c r="O77" s="374">
        <v>0</v>
      </c>
      <c r="P77" s="373">
        <v>0</v>
      </c>
      <c r="Q77" s="373">
        <v>0</v>
      </c>
      <c r="R77" s="373">
        <v>0</v>
      </c>
      <c r="S77" s="373">
        <v>0</v>
      </c>
      <c r="T77" s="373">
        <v>0</v>
      </c>
      <c r="U77" s="373">
        <v>0</v>
      </c>
      <c r="V77" s="374">
        <v>0</v>
      </c>
      <c r="W77" s="373">
        <v>0</v>
      </c>
      <c r="X77" s="373">
        <v>0</v>
      </c>
      <c r="Y77" s="373">
        <v>0</v>
      </c>
      <c r="Z77" s="373">
        <v>0</v>
      </c>
      <c r="AA77" s="373">
        <v>0</v>
      </c>
      <c r="AB77" s="373">
        <v>0</v>
      </c>
      <c r="AC77" s="374">
        <v>0</v>
      </c>
      <c r="AD77" s="373">
        <v>0</v>
      </c>
      <c r="AE77" s="373">
        <v>0</v>
      </c>
      <c r="AF77" s="612">
        <v>0</v>
      </c>
      <c r="AG77" s="501">
        <v>0</v>
      </c>
      <c r="AH77" s="376"/>
    </row>
    <row r="78" spans="1:34" s="372" customFormat="1" x14ac:dyDescent="0.2">
      <c r="A78" s="512">
        <v>45566</v>
      </c>
      <c r="B78" s="373">
        <v>0</v>
      </c>
      <c r="C78" s="373">
        <v>0</v>
      </c>
      <c r="D78" s="373">
        <v>0</v>
      </c>
      <c r="E78" s="373">
        <v>0</v>
      </c>
      <c r="F78" s="373">
        <v>0</v>
      </c>
      <c r="G78" s="373">
        <v>0</v>
      </c>
      <c r="H78" s="374">
        <v>0</v>
      </c>
      <c r="I78" s="373">
        <v>0</v>
      </c>
      <c r="J78" s="373">
        <v>0</v>
      </c>
      <c r="K78" s="373">
        <v>0</v>
      </c>
      <c r="L78" s="375">
        <v>0</v>
      </c>
      <c r="M78" s="375">
        <v>0</v>
      </c>
      <c r="N78" s="375">
        <v>0</v>
      </c>
      <c r="O78" s="374">
        <v>0</v>
      </c>
      <c r="P78" s="373">
        <v>1950000</v>
      </c>
      <c r="Q78" s="373">
        <v>0</v>
      </c>
      <c r="R78" s="373">
        <v>0</v>
      </c>
      <c r="S78" s="373">
        <v>0</v>
      </c>
      <c r="T78" s="373">
        <v>0</v>
      </c>
      <c r="U78" s="373">
        <v>0</v>
      </c>
      <c r="V78" s="374">
        <v>1950000</v>
      </c>
      <c r="W78" s="373">
        <v>0</v>
      </c>
      <c r="X78" s="373">
        <v>0</v>
      </c>
      <c r="Y78" s="373">
        <v>0</v>
      </c>
      <c r="Z78" s="373">
        <v>0</v>
      </c>
      <c r="AA78" s="373">
        <v>0</v>
      </c>
      <c r="AB78" s="373">
        <v>0</v>
      </c>
      <c r="AC78" s="374">
        <v>0</v>
      </c>
      <c r="AD78" s="373">
        <v>0</v>
      </c>
      <c r="AE78" s="373">
        <v>0</v>
      </c>
      <c r="AF78" s="612">
        <v>0</v>
      </c>
      <c r="AG78" s="501">
        <v>1950000</v>
      </c>
      <c r="AH78" s="376"/>
    </row>
    <row r="79" spans="1:34" s="372" customFormat="1" x14ac:dyDescent="0.2">
      <c r="A79" s="512">
        <v>45597</v>
      </c>
      <c r="B79" s="373">
        <v>0</v>
      </c>
      <c r="C79" s="373">
        <v>0</v>
      </c>
      <c r="D79" s="373">
        <v>0</v>
      </c>
      <c r="E79" s="373">
        <v>0</v>
      </c>
      <c r="F79" s="373">
        <v>0</v>
      </c>
      <c r="G79" s="373">
        <v>0</v>
      </c>
      <c r="H79" s="374">
        <v>0</v>
      </c>
      <c r="I79" s="373">
        <v>0</v>
      </c>
      <c r="J79" s="373">
        <v>0</v>
      </c>
      <c r="K79" s="373">
        <v>0</v>
      </c>
      <c r="L79" s="375">
        <v>0</v>
      </c>
      <c r="M79" s="375">
        <v>0</v>
      </c>
      <c r="N79" s="375">
        <v>0</v>
      </c>
      <c r="O79" s="374">
        <v>0</v>
      </c>
      <c r="P79" s="373">
        <v>2500000</v>
      </c>
      <c r="Q79" s="373">
        <v>0</v>
      </c>
      <c r="R79" s="373">
        <v>0</v>
      </c>
      <c r="S79" s="373">
        <v>0</v>
      </c>
      <c r="T79" s="373">
        <v>0</v>
      </c>
      <c r="U79" s="373">
        <v>0</v>
      </c>
      <c r="V79" s="374">
        <v>2500000</v>
      </c>
      <c r="W79" s="373">
        <v>0</v>
      </c>
      <c r="X79" s="373">
        <v>0</v>
      </c>
      <c r="Y79" s="373">
        <v>0</v>
      </c>
      <c r="Z79" s="373">
        <v>0</v>
      </c>
      <c r="AA79" s="373">
        <v>0</v>
      </c>
      <c r="AB79" s="373">
        <v>0</v>
      </c>
      <c r="AC79" s="374">
        <v>0</v>
      </c>
      <c r="AD79" s="373">
        <v>0</v>
      </c>
      <c r="AE79" s="373">
        <v>0</v>
      </c>
      <c r="AF79" s="612">
        <v>0</v>
      </c>
      <c r="AG79" s="501">
        <v>2500000</v>
      </c>
      <c r="AH79" s="376"/>
    </row>
    <row r="80" spans="1:34" s="372" customFormat="1" x14ac:dyDescent="0.2">
      <c r="A80" s="512">
        <v>45627</v>
      </c>
      <c r="B80" s="373">
        <v>0</v>
      </c>
      <c r="C80" s="373">
        <v>0</v>
      </c>
      <c r="D80" s="373">
        <v>0</v>
      </c>
      <c r="E80" s="373">
        <v>0</v>
      </c>
      <c r="F80" s="373">
        <v>0</v>
      </c>
      <c r="G80" s="373">
        <v>0</v>
      </c>
      <c r="H80" s="374">
        <v>0</v>
      </c>
      <c r="I80" s="373">
        <v>0</v>
      </c>
      <c r="J80" s="373">
        <v>0</v>
      </c>
      <c r="K80" s="373">
        <v>0</v>
      </c>
      <c r="L80" s="375">
        <v>0</v>
      </c>
      <c r="M80" s="375">
        <v>0</v>
      </c>
      <c r="N80" s="375">
        <v>0</v>
      </c>
      <c r="O80" s="374">
        <v>0</v>
      </c>
      <c r="P80" s="373">
        <v>12250000</v>
      </c>
      <c r="Q80" s="373">
        <v>0</v>
      </c>
      <c r="R80" s="373">
        <v>0</v>
      </c>
      <c r="S80" s="373">
        <v>0</v>
      </c>
      <c r="T80" s="373">
        <v>0</v>
      </c>
      <c r="U80" s="373">
        <v>0</v>
      </c>
      <c r="V80" s="374">
        <v>12250000</v>
      </c>
      <c r="W80" s="373">
        <v>0</v>
      </c>
      <c r="X80" s="373">
        <v>0</v>
      </c>
      <c r="Y80" s="373">
        <v>0</v>
      </c>
      <c r="Z80" s="373">
        <v>0</v>
      </c>
      <c r="AA80" s="373">
        <v>0</v>
      </c>
      <c r="AB80" s="373">
        <v>662074</v>
      </c>
      <c r="AC80" s="374">
        <v>662074</v>
      </c>
      <c r="AD80" s="373">
        <v>0</v>
      </c>
      <c r="AE80" s="373">
        <v>0</v>
      </c>
      <c r="AF80" s="612">
        <v>0</v>
      </c>
      <c r="AG80" s="501">
        <v>12912074</v>
      </c>
      <c r="AH80" s="376"/>
    </row>
    <row r="81" spans="1:34" s="372" customFormat="1" x14ac:dyDescent="0.2">
      <c r="A81" s="512">
        <v>45658</v>
      </c>
      <c r="B81" s="373">
        <v>0</v>
      </c>
      <c r="C81" s="373">
        <v>0</v>
      </c>
      <c r="D81" s="373">
        <v>0</v>
      </c>
      <c r="E81" s="373">
        <v>0</v>
      </c>
      <c r="F81" s="373">
        <v>0</v>
      </c>
      <c r="G81" s="373">
        <v>0</v>
      </c>
      <c r="H81" s="374">
        <v>0</v>
      </c>
      <c r="I81" s="373">
        <v>0</v>
      </c>
      <c r="J81" s="373">
        <v>0</v>
      </c>
      <c r="K81" s="373">
        <v>0</v>
      </c>
      <c r="L81" s="375">
        <v>0</v>
      </c>
      <c r="M81" s="375">
        <v>0</v>
      </c>
      <c r="N81" s="375">
        <v>0</v>
      </c>
      <c r="O81" s="374">
        <v>0</v>
      </c>
      <c r="P81" s="373">
        <v>3000000</v>
      </c>
      <c r="Q81" s="373">
        <v>0</v>
      </c>
      <c r="R81" s="373">
        <v>0</v>
      </c>
      <c r="S81" s="373">
        <v>0</v>
      </c>
      <c r="T81" s="373">
        <v>0</v>
      </c>
      <c r="U81" s="373">
        <v>0</v>
      </c>
      <c r="V81" s="374">
        <v>3000000</v>
      </c>
      <c r="W81" s="373">
        <v>0</v>
      </c>
      <c r="X81" s="373">
        <v>0</v>
      </c>
      <c r="Y81" s="373">
        <v>0</v>
      </c>
      <c r="Z81" s="373">
        <v>0</v>
      </c>
      <c r="AA81" s="373">
        <v>0</v>
      </c>
      <c r="AB81" s="373">
        <v>0</v>
      </c>
      <c r="AC81" s="374">
        <v>0</v>
      </c>
      <c r="AD81" s="373">
        <v>0</v>
      </c>
      <c r="AE81" s="373">
        <v>0</v>
      </c>
      <c r="AF81" s="612">
        <v>0</v>
      </c>
      <c r="AG81" s="501">
        <v>3000000</v>
      </c>
      <c r="AH81" s="376"/>
    </row>
    <row r="82" spans="1:34" s="372" customFormat="1" x14ac:dyDescent="0.2">
      <c r="A82" s="512">
        <v>45689</v>
      </c>
      <c r="B82" s="373">
        <v>0</v>
      </c>
      <c r="C82" s="373">
        <v>0</v>
      </c>
      <c r="D82" s="373">
        <v>0</v>
      </c>
      <c r="E82" s="373">
        <v>0</v>
      </c>
      <c r="F82" s="373">
        <v>0</v>
      </c>
      <c r="G82" s="373">
        <v>0</v>
      </c>
      <c r="H82" s="374">
        <v>0</v>
      </c>
      <c r="I82" s="373">
        <v>0</v>
      </c>
      <c r="J82" s="373">
        <v>0</v>
      </c>
      <c r="K82" s="373">
        <v>0</v>
      </c>
      <c r="L82" s="375">
        <v>0</v>
      </c>
      <c r="M82" s="375">
        <v>0</v>
      </c>
      <c r="N82" s="375">
        <v>0</v>
      </c>
      <c r="O82" s="374">
        <v>0</v>
      </c>
      <c r="P82" s="373">
        <v>13000000</v>
      </c>
      <c r="Q82" s="373">
        <v>0</v>
      </c>
      <c r="R82" s="373">
        <v>0</v>
      </c>
      <c r="S82" s="373">
        <v>0</v>
      </c>
      <c r="T82" s="373">
        <v>0</v>
      </c>
      <c r="U82" s="373">
        <v>0</v>
      </c>
      <c r="V82" s="374">
        <v>13000000</v>
      </c>
      <c r="W82" s="373">
        <v>280758</v>
      </c>
      <c r="X82" s="373">
        <v>0</v>
      </c>
      <c r="Y82" s="373">
        <v>0</v>
      </c>
      <c r="Z82" s="373">
        <v>0</v>
      </c>
      <c r="AA82" s="373">
        <v>105621</v>
      </c>
      <c r="AB82" s="373">
        <v>0</v>
      </c>
      <c r="AC82" s="374">
        <v>386379</v>
      </c>
      <c r="AD82" s="373">
        <v>0</v>
      </c>
      <c r="AE82" s="373">
        <v>0</v>
      </c>
      <c r="AF82" s="612">
        <v>0</v>
      </c>
      <c r="AG82" s="501">
        <v>13386379</v>
      </c>
      <c r="AH82" s="376"/>
    </row>
    <row r="83" spans="1:34" s="372" customFormat="1" x14ac:dyDescent="0.2">
      <c r="A83" s="512">
        <v>45717</v>
      </c>
      <c r="B83" s="373">
        <v>0</v>
      </c>
      <c r="C83" s="373">
        <v>0</v>
      </c>
      <c r="D83" s="373">
        <v>0</v>
      </c>
      <c r="E83" s="373">
        <v>0</v>
      </c>
      <c r="F83" s="373">
        <v>0</v>
      </c>
      <c r="G83" s="373">
        <v>0</v>
      </c>
      <c r="H83" s="374">
        <v>0</v>
      </c>
      <c r="I83" s="373">
        <v>0</v>
      </c>
      <c r="J83" s="373">
        <v>0</v>
      </c>
      <c r="K83" s="373">
        <v>0</v>
      </c>
      <c r="L83" s="375">
        <v>0</v>
      </c>
      <c r="M83" s="375">
        <v>0</v>
      </c>
      <c r="N83" s="375">
        <v>0</v>
      </c>
      <c r="O83" s="374">
        <v>0</v>
      </c>
      <c r="P83" s="373">
        <v>13000000</v>
      </c>
      <c r="Q83" s="373">
        <v>0</v>
      </c>
      <c r="R83" s="373">
        <v>0</v>
      </c>
      <c r="S83" s="373">
        <v>0</v>
      </c>
      <c r="T83" s="373">
        <v>0</v>
      </c>
      <c r="U83" s="373">
        <v>0</v>
      </c>
      <c r="V83" s="374">
        <v>13000000</v>
      </c>
      <c r="W83" s="373">
        <v>0</v>
      </c>
      <c r="X83" s="373">
        <v>0</v>
      </c>
      <c r="Y83" s="373">
        <v>0</v>
      </c>
      <c r="Z83" s="373">
        <v>0</v>
      </c>
      <c r="AA83" s="373">
        <v>0</v>
      </c>
      <c r="AB83" s="373">
        <v>0</v>
      </c>
      <c r="AC83" s="374">
        <v>0</v>
      </c>
      <c r="AD83" s="373">
        <v>0</v>
      </c>
      <c r="AE83" s="373">
        <v>0</v>
      </c>
      <c r="AF83" s="612">
        <v>0</v>
      </c>
      <c r="AG83" s="501">
        <v>13000000</v>
      </c>
      <c r="AH83" s="376"/>
    </row>
    <row r="84" spans="1:34" s="372" customFormat="1" x14ac:dyDescent="0.2">
      <c r="A84" s="512">
        <v>45748</v>
      </c>
      <c r="B84" s="373">
        <v>0</v>
      </c>
      <c r="C84" s="373">
        <v>0</v>
      </c>
      <c r="D84" s="373">
        <v>0</v>
      </c>
      <c r="E84" s="373">
        <v>0</v>
      </c>
      <c r="F84" s="373">
        <v>0</v>
      </c>
      <c r="G84" s="373">
        <v>0</v>
      </c>
      <c r="H84" s="374">
        <v>0</v>
      </c>
      <c r="I84" s="373">
        <v>0</v>
      </c>
      <c r="J84" s="373">
        <v>0</v>
      </c>
      <c r="K84" s="373">
        <v>0</v>
      </c>
      <c r="L84" s="375">
        <v>0</v>
      </c>
      <c r="M84" s="375">
        <v>0</v>
      </c>
      <c r="N84" s="375">
        <v>0</v>
      </c>
      <c r="O84" s="374">
        <v>0</v>
      </c>
      <c r="P84" s="373">
        <v>3000000</v>
      </c>
      <c r="Q84" s="373">
        <v>0</v>
      </c>
      <c r="R84" s="373">
        <v>0</v>
      </c>
      <c r="S84" s="373">
        <v>0</v>
      </c>
      <c r="T84" s="373">
        <v>0</v>
      </c>
      <c r="U84" s="373">
        <v>0</v>
      </c>
      <c r="V84" s="374">
        <v>3000000</v>
      </c>
      <c r="W84" s="373">
        <v>0</v>
      </c>
      <c r="X84" s="373">
        <v>0</v>
      </c>
      <c r="Y84" s="373">
        <v>0</v>
      </c>
      <c r="Z84" s="373">
        <v>0</v>
      </c>
      <c r="AA84" s="373">
        <v>0</v>
      </c>
      <c r="AB84" s="373">
        <v>3392111</v>
      </c>
      <c r="AC84" s="374">
        <v>3392111</v>
      </c>
      <c r="AD84" s="373">
        <v>0</v>
      </c>
      <c r="AE84" s="373">
        <v>0</v>
      </c>
      <c r="AF84" s="612">
        <v>0</v>
      </c>
      <c r="AG84" s="501">
        <v>6392111</v>
      </c>
      <c r="AH84" s="376"/>
    </row>
    <row r="85" spans="1:34" s="372" customFormat="1" x14ac:dyDescent="0.2">
      <c r="A85" s="512">
        <v>45778</v>
      </c>
      <c r="B85" s="373">
        <v>0</v>
      </c>
      <c r="C85" s="373">
        <v>0</v>
      </c>
      <c r="D85" s="373">
        <v>0</v>
      </c>
      <c r="E85" s="373">
        <v>0</v>
      </c>
      <c r="F85" s="373">
        <v>0</v>
      </c>
      <c r="G85" s="373">
        <v>0</v>
      </c>
      <c r="H85" s="374">
        <v>0</v>
      </c>
      <c r="I85" s="373">
        <v>0</v>
      </c>
      <c r="J85" s="373">
        <v>0</v>
      </c>
      <c r="K85" s="373">
        <v>0</v>
      </c>
      <c r="L85" s="375">
        <v>0</v>
      </c>
      <c r="M85" s="375">
        <v>0</v>
      </c>
      <c r="N85" s="375">
        <v>0</v>
      </c>
      <c r="O85" s="374">
        <v>0</v>
      </c>
      <c r="P85" s="373">
        <v>3000000</v>
      </c>
      <c r="Q85" s="373">
        <v>0</v>
      </c>
      <c r="R85" s="373">
        <v>0</v>
      </c>
      <c r="S85" s="373">
        <v>0</v>
      </c>
      <c r="T85" s="373">
        <v>0</v>
      </c>
      <c r="U85" s="373">
        <v>0</v>
      </c>
      <c r="V85" s="374">
        <v>3000000</v>
      </c>
      <c r="W85" s="373">
        <v>0</v>
      </c>
      <c r="X85" s="373">
        <v>0</v>
      </c>
      <c r="Y85" s="373">
        <v>0</v>
      </c>
      <c r="Z85" s="373">
        <v>0</v>
      </c>
      <c r="AA85" s="373">
        <v>0</v>
      </c>
      <c r="AB85" s="373">
        <v>0</v>
      </c>
      <c r="AC85" s="374">
        <v>0</v>
      </c>
      <c r="AD85" s="373">
        <v>0</v>
      </c>
      <c r="AE85" s="373">
        <v>0</v>
      </c>
      <c r="AF85" s="612">
        <v>0</v>
      </c>
      <c r="AG85" s="501">
        <v>3000000</v>
      </c>
      <c r="AH85" s="376"/>
    </row>
    <row r="86" spans="1:34" s="372" customFormat="1" x14ac:dyDescent="0.2">
      <c r="A86" s="512">
        <v>45809</v>
      </c>
      <c r="B86" s="556"/>
      <c r="C86" s="556"/>
      <c r="D86" s="556"/>
      <c r="E86" s="373">
        <v>0</v>
      </c>
      <c r="F86" s="373">
        <v>0</v>
      </c>
      <c r="G86" s="373">
        <v>0</v>
      </c>
      <c r="H86" s="374">
        <v>0</v>
      </c>
      <c r="I86" s="373">
        <v>0</v>
      </c>
      <c r="J86" s="373">
        <v>0</v>
      </c>
      <c r="K86" s="373">
        <v>0</v>
      </c>
      <c r="L86" s="375">
        <v>0</v>
      </c>
      <c r="M86" s="375">
        <v>0</v>
      </c>
      <c r="N86" s="375">
        <v>0</v>
      </c>
      <c r="O86" s="374">
        <v>0</v>
      </c>
      <c r="P86" s="373">
        <v>106527087</v>
      </c>
      <c r="Q86" s="373">
        <v>0</v>
      </c>
      <c r="R86" s="373">
        <v>9467661</v>
      </c>
      <c r="S86" s="373">
        <v>0</v>
      </c>
      <c r="T86" s="373">
        <v>0</v>
      </c>
      <c r="U86" s="373">
        <v>0</v>
      </c>
      <c r="V86" s="374">
        <v>115994748</v>
      </c>
      <c r="W86" s="373">
        <v>0</v>
      </c>
      <c r="X86" s="373">
        <v>0</v>
      </c>
      <c r="Y86" s="373">
        <v>0</v>
      </c>
      <c r="Z86" s="373">
        <v>0</v>
      </c>
      <c r="AA86" s="373">
        <v>0</v>
      </c>
      <c r="AB86" s="373">
        <v>0</v>
      </c>
      <c r="AC86" s="374">
        <v>0</v>
      </c>
      <c r="AD86" s="556"/>
      <c r="AE86" s="373">
        <v>0</v>
      </c>
      <c r="AF86" s="612">
        <v>0</v>
      </c>
      <c r="AG86" s="501">
        <v>115994748</v>
      </c>
      <c r="AH86" s="376"/>
    </row>
    <row r="87" spans="1:34" s="372" customFormat="1" x14ac:dyDescent="0.2">
      <c r="A87" s="512">
        <v>45839</v>
      </c>
      <c r="B87" s="556"/>
      <c r="C87" s="556"/>
      <c r="D87" s="556"/>
      <c r="E87" s="373">
        <v>0</v>
      </c>
      <c r="F87" s="373">
        <v>0</v>
      </c>
      <c r="G87" s="373">
        <v>0</v>
      </c>
      <c r="H87" s="374">
        <v>0</v>
      </c>
      <c r="I87" s="373">
        <v>0</v>
      </c>
      <c r="J87" s="373">
        <v>0</v>
      </c>
      <c r="K87" s="373">
        <v>0</v>
      </c>
      <c r="L87" s="375">
        <v>0</v>
      </c>
      <c r="M87" s="375">
        <v>0</v>
      </c>
      <c r="N87" s="375">
        <v>0</v>
      </c>
      <c r="O87" s="374">
        <v>0</v>
      </c>
      <c r="P87" s="373">
        <v>6713206</v>
      </c>
      <c r="Q87" s="373">
        <v>0</v>
      </c>
      <c r="R87" s="373">
        <v>317361</v>
      </c>
      <c r="S87" s="373">
        <v>0</v>
      </c>
      <c r="T87" s="373">
        <v>0</v>
      </c>
      <c r="U87" s="373">
        <v>0</v>
      </c>
      <c r="V87" s="374">
        <v>7030567</v>
      </c>
      <c r="W87" s="373">
        <v>0</v>
      </c>
      <c r="X87" s="373">
        <v>0</v>
      </c>
      <c r="Y87" s="373">
        <v>0</v>
      </c>
      <c r="Z87" s="373">
        <v>0</v>
      </c>
      <c r="AA87" s="373">
        <v>39</v>
      </c>
      <c r="AB87" s="373">
        <v>0</v>
      </c>
      <c r="AC87" s="374">
        <v>39</v>
      </c>
      <c r="AD87" s="556"/>
      <c r="AE87" s="373">
        <v>0</v>
      </c>
      <c r="AF87" s="612">
        <v>0</v>
      </c>
      <c r="AG87" s="501">
        <v>7030606</v>
      </c>
      <c r="AH87" s="376"/>
    </row>
    <row r="88" spans="1:34" s="372" customFormat="1" x14ac:dyDescent="0.2">
      <c r="A88" s="512">
        <v>45870</v>
      </c>
      <c r="B88" s="556"/>
      <c r="C88" s="556"/>
      <c r="D88" s="556"/>
      <c r="E88" s="373">
        <v>0</v>
      </c>
      <c r="F88" s="373">
        <v>0</v>
      </c>
      <c r="G88" s="373">
        <v>0</v>
      </c>
      <c r="H88" s="374">
        <v>0</v>
      </c>
      <c r="I88" s="373">
        <v>0</v>
      </c>
      <c r="J88" s="373">
        <v>0</v>
      </c>
      <c r="K88" s="373">
        <v>0</v>
      </c>
      <c r="L88" s="375">
        <v>0</v>
      </c>
      <c r="M88" s="375">
        <v>0</v>
      </c>
      <c r="N88" s="375">
        <v>0</v>
      </c>
      <c r="O88" s="374">
        <v>0</v>
      </c>
      <c r="P88" s="373">
        <v>5182639</v>
      </c>
      <c r="Q88" s="373">
        <v>0</v>
      </c>
      <c r="R88" s="373">
        <v>317361</v>
      </c>
      <c r="S88" s="373">
        <v>0</v>
      </c>
      <c r="T88" s="373">
        <v>0</v>
      </c>
      <c r="U88" s="373">
        <v>0</v>
      </c>
      <c r="V88" s="374">
        <v>5500000</v>
      </c>
      <c r="W88" s="373">
        <v>132615029</v>
      </c>
      <c r="X88" s="373">
        <v>0</v>
      </c>
      <c r="Y88" s="373">
        <v>0</v>
      </c>
      <c r="Z88" s="373">
        <v>0</v>
      </c>
      <c r="AA88" s="373">
        <v>470588</v>
      </c>
      <c r="AB88" s="373">
        <v>0</v>
      </c>
      <c r="AC88" s="374">
        <v>133085617</v>
      </c>
      <c r="AD88" s="556"/>
      <c r="AE88" s="373">
        <v>0</v>
      </c>
      <c r="AF88" s="612">
        <v>0</v>
      </c>
      <c r="AG88" s="501">
        <v>138585617</v>
      </c>
      <c r="AH88" s="376"/>
    </row>
    <row r="89" spans="1:34" s="372" customFormat="1" x14ac:dyDescent="0.2">
      <c r="A89" s="512">
        <v>45901</v>
      </c>
      <c r="B89" s="556"/>
      <c r="C89" s="556"/>
      <c r="D89" s="556"/>
      <c r="E89" s="373">
        <v>0</v>
      </c>
      <c r="F89" s="373">
        <v>0</v>
      </c>
      <c r="G89" s="373">
        <v>0</v>
      </c>
      <c r="H89" s="374">
        <v>0</v>
      </c>
      <c r="I89" s="373">
        <v>0</v>
      </c>
      <c r="J89" s="373">
        <v>0</v>
      </c>
      <c r="K89" s="373">
        <v>0</v>
      </c>
      <c r="L89" s="375">
        <v>0</v>
      </c>
      <c r="M89" s="375">
        <v>0</v>
      </c>
      <c r="N89" s="375">
        <v>0</v>
      </c>
      <c r="O89" s="374">
        <v>0</v>
      </c>
      <c r="P89" s="373">
        <v>10182639</v>
      </c>
      <c r="Q89" s="373">
        <v>0</v>
      </c>
      <c r="R89" s="373">
        <v>317361</v>
      </c>
      <c r="S89" s="373">
        <v>500000</v>
      </c>
      <c r="T89" s="373">
        <v>0</v>
      </c>
      <c r="U89" s="373">
        <v>0</v>
      </c>
      <c r="V89" s="374">
        <v>11000000</v>
      </c>
      <c r="W89" s="373">
        <v>196925222</v>
      </c>
      <c r="X89" s="373">
        <v>0</v>
      </c>
      <c r="Y89" s="373">
        <v>0</v>
      </c>
      <c r="Z89" s="373">
        <v>20339807</v>
      </c>
      <c r="AA89" s="373">
        <v>470588</v>
      </c>
      <c r="AB89" s="373">
        <v>0</v>
      </c>
      <c r="AC89" s="374">
        <v>217735617</v>
      </c>
      <c r="AD89" s="556"/>
      <c r="AE89" s="373">
        <v>2552000</v>
      </c>
      <c r="AF89" s="612">
        <v>2552000</v>
      </c>
      <c r="AG89" s="501">
        <v>231287617</v>
      </c>
      <c r="AH89" s="376"/>
    </row>
    <row r="90" spans="1:34" s="372" customFormat="1" x14ac:dyDescent="0.2">
      <c r="A90" s="512">
        <v>45931</v>
      </c>
      <c r="B90" s="556"/>
      <c r="C90" s="556"/>
      <c r="D90" s="556"/>
      <c r="E90" s="373">
        <v>0</v>
      </c>
      <c r="F90" s="373">
        <v>0</v>
      </c>
      <c r="G90" s="373">
        <v>0</v>
      </c>
      <c r="H90" s="374">
        <v>0</v>
      </c>
      <c r="I90" s="373">
        <v>0</v>
      </c>
      <c r="J90" s="373">
        <v>0</v>
      </c>
      <c r="K90" s="373">
        <v>0</v>
      </c>
      <c r="L90" s="375">
        <v>0</v>
      </c>
      <c r="M90" s="375">
        <v>0</v>
      </c>
      <c r="N90" s="375">
        <v>0</v>
      </c>
      <c r="O90" s="374">
        <v>0</v>
      </c>
      <c r="P90" s="373">
        <v>8576852</v>
      </c>
      <c r="Q90" s="373">
        <v>0</v>
      </c>
      <c r="R90" s="373">
        <v>423148</v>
      </c>
      <c r="S90" s="373">
        <v>500000</v>
      </c>
      <c r="T90" s="373">
        <v>0</v>
      </c>
      <c r="U90" s="373">
        <v>0</v>
      </c>
      <c r="V90" s="374">
        <v>9500000</v>
      </c>
      <c r="W90" s="373">
        <v>178025722</v>
      </c>
      <c r="X90" s="373">
        <v>0</v>
      </c>
      <c r="Y90" s="373">
        <v>0</v>
      </c>
      <c r="Z90" s="373">
        <v>26212929</v>
      </c>
      <c r="AA90" s="373">
        <v>470588</v>
      </c>
      <c r="AB90" s="373">
        <v>0</v>
      </c>
      <c r="AC90" s="374">
        <v>204709239</v>
      </c>
      <c r="AD90" s="556"/>
      <c r="AE90" s="373">
        <v>0</v>
      </c>
      <c r="AF90" s="612">
        <v>0</v>
      </c>
      <c r="AG90" s="501">
        <v>214209239</v>
      </c>
      <c r="AH90" s="376"/>
    </row>
    <row r="91" spans="1:34" s="372" customFormat="1" x14ac:dyDescent="0.2">
      <c r="A91" s="512">
        <v>45962</v>
      </c>
      <c r="B91" s="556"/>
      <c r="C91" s="556"/>
      <c r="D91" s="556"/>
      <c r="E91" s="373">
        <v>0</v>
      </c>
      <c r="F91" s="373">
        <v>0</v>
      </c>
      <c r="G91" s="373">
        <v>0</v>
      </c>
      <c r="H91" s="374">
        <v>0</v>
      </c>
      <c r="I91" s="373">
        <v>0</v>
      </c>
      <c r="J91" s="373">
        <v>0</v>
      </c>
      <c r="K91" s="373">
        <v>0</v>
      </c>
      <c r="L91" s="375">
        <v>0</v>
      </c>
      <c r="M91" s="375">
        <v>0</v>
      </c>
      <c r="N91" s="375">
        <v>0</v>
      </c>
      <c r="O91" s="374">
        <v>0</v>
      </c>
      <c r="P91" s="373">
        <v>5000000</v>
      </c>
      <c r="Q91" s="373">
        <v>0</v>
      </c>
      <c r="R91" s="373">
        <v>0</v>
      </c>
      <c r="S91" s="373">
        <v>0</v>
      </c>
      <c r="T91" s="373">
        <v>0</v>
      </c>
      <c r="U91" s="373">
        <v>0</v>
      </c>
      <c r="V91" s="374">
        <v>5000000</v>
      </c>
      <c r="W91" s="373">
        <v>37296630</v>
      </c>
      <c r="X91" s="373">
        <v>0</v>
      </c>
      <c r="Y91" s="373">
        <v>0</v>
      </c>
      <c r="Z91" s="373">
        <v>2968399</v>
      </c>
      <c r="AA91" s="373">
        <v>470588</v>
      </c>
      <c r="AB91" s="373">
        <v>0</v>
      </c>
      <c r="AC91" s="374">
        <v>40735617</v>
      </c>
      <c r="AD91" s="556"/>
      <c r="AE91" s="373">
        <v>0</v>
      </c>
      <c r="AF91" s="612">
        <v>0</v>
      </c>
      <c r="AG91" s="501">
        <v>45735617</v>
      </c>
      <c r="AH91" s="376"/>
    </row>
    <row r="92" spans="1:34" s="372" customFormat="1" x14ac:dyDescent="0.2">
      <c r="A92" s="512">
        <v>45992</v>
      </c>
      <c r="B92" s="556"/>
      <c r="C92" s="556"/>
      <c r="D92" s="556"/>
      <c r="E92" s="373">
        <v>0</v>
      </c>
      <c r="F92" s="373">
        <v>0</v>
      </c>
      <c r="G92" s="373">
        <v>0</v>
      </c>
      <c r="H92" s="374">
        <v>0</v>
      </c>
      <c r="I92" s="373">
        <v>0</v>
      </c>
      <c r="J92" s="373">
        <v>0</v>
      </c>
      <c r="K92" s="373">
        <v>0</v>
      </c>
      <c r="L92" s="375">
        <v>0</v>
      </c>
      <c r="M92" s="375">
        <v>0</v>
      </c>
      <c r="N92" s="375">
        <v>0</v>
      </c>
      <c r="O92" s="374">
        <v>0</v>
      </c>
      <c r="P92" s="373">
        <v>0</v>
      </c>
      <c r="Q92" s="373">
        <v>374893778</v>
      </c>
      <c r="R92" s="373">
        <v>44048509</v>
      </c>
      <c r="S92" s="373">
        <v>500000</v>
      </c>
      <c r="T92" s="373">
        <v>0</v>
      </c>
      <c r="U92" s="373">
        <v>0</v>
      </c>
      <c r="V92" s="374">
        <v>419442287</v>
      </c>
      <c r="W92" s="373">
        <v>181428733</v>
      </c>
      <c r="X92" s="373">
        <v>0</v>
      </c>
      <c r="Y92" s="373">
        <v>397795784</v>
      </c>
      <c r="Z92" s="373">
        <v>70940512</v>
      </c>
      <c r="AA92" s="373">
        <v>470588</v>
      </c>
      <c r="AB92" s="373">
        <v>0</v>
      </c>
      <c r="AC92" s="374">
        <v>650635617</v>
      </c>
      <c r="AD92" s="556"/>
      <c r="AE92" s="373">
        <v>0</v>
      </c>
      <c r="AF92" s="612">
        <v>0</v>
      </c>
      <c r="AG92" s="501">
        <v>1070077904</v>
      </c>
      <c r="AH92" s="376"/>
    </row>
    <row r="93" spans="1:34" s="372" customFormat="1" x14ac:dyDescent="0.2">
      <c r="A93" s="512">
        <v>46023</v>
      </c>
      <c r="B93" s="556"/>
      <c r="C93" s="556"/>
      <c r="D93" s="556"/>
      <c r="E93" s="373">
        <v>0</v>
      </c>
      <c r="F93" s="373">
        <v>0</v>
      </c>
      <c r="G93" s="373">
        <v>0</v>
      </c>
      <c r="H93" s="374">
        <v>0</v>
      </c>
      <c r="I93" s="373">
        <v>0</v>
      </c>
      <c r="J93" s="373">
        <v>0</v>
      </c>
      <c r="K93" s="373">
        <v>0</v>
      </c>
      <c r="L93" s="375">
        <v>0</v>
      </c>
      <c r="M93" s="375">
        <v>0</v>
      </c>
      <c r="N93" s="375">
        <v>0</v>
      </c>
      <c r="O93" s="374">
        <v>0</v>
      </c>
      <c r="P93" s="373">
        <v>0</v>
      </c>
      <c r="Q93" s="373">
        <v>0</v>
      </c>
      <c r="R93" s="373">
        <v>0</v>
      </c>
      <c r="S93" s="373">
        <v>0</v>
      </c>
      <c r="T93" s="373">
        <v>0</v>
      </c>
      <c r="U93" s="373">
        <v>0</v>
      </c>
      <c r="V93" s="374">
        <v>0</v>
      </c>
      <c r="W93" s="373">
        <v>9515029</v>
      </c>
      <c r="X93" s="373">
        <v>0</v>
      </c>
      <c r="Y93" s="373">
        <v>0</v>
      </c>
      <c r="Z93" s="373">
        <v>0</v>
      </c>
      <c r="AA93" s="373">
        <v>470588</v>
      </c>
      <c r="AB93" s="373">
        <v>0</v>
      </c>
      <c r="AC93" s="374">
        <v>9985617</v>
      </c>
      <c r="AD93" s="556"/>
      <c r="AE93" s="373">
        <v>0</v>
      </c>
      <c r="AF93" s="612">
        <v>0</v>
      </c>
      <c r="AG93" s="501">
        <v>9985617</v>
      </c>
      <c r="AH93" s="376"/>
    </row>
    <row r="94" spans="1:34" s="372" customFormat="1" x14ac:dyDescent="0.2">
      <c r="A94" s="512">
        <v>46054</v>
      </c>
      <c r="B94" s="556"/>
      <c r="C94" s="556"/>
      <c r="D94" s="556"/>
      <c r="E94" s="373">
        <v>0</v>
      </c>
      <c r="F94" s="373">
        <v>0</v>
      </c>
      <c r="G94" s="373">
        <v>0</v>
      </c>
      <c r="H94" s="374">
        <v>0</v>
      </c>
      <c r="I94" s="373">
        <v>0</v>
      </c>
      <c r="J94" s="373">
        <v>0</v>
      </c>
      <c r="K94" s="373">
        <v>0</v>
      </c>
      <c r="L94" s="375">
        <v>0</v>
      </c>
      <c r="M94" s="375">
        <v>0</v>
      </c>
      <c r="N94" s="375">
        <v>0</v>
      </c>
      <c r="O94" s="374">
        <v>0</v>
      </c>
      <c r="P94" s="373">
        <v>0</v>
      </c>
      <c r="Q94" s="373">
        <v>0</v>
      </c>
      <c r="R94" s="373">
        <v>0</v>
      </c>
      <c r="S94" s="373">
        <v>0</v>
      </c>
      <c r="T94" s="373">
        <v>0</v>
      </c>
      <c r="U94" s="373">
        <v>0</v>
      </c>
      <c r="V94" s="374">
        <v>0</v>
      </c>
      <c r="W94" s="373">
        <v>3455025</v>
      </c>
      <c r="X94" s="373">
        <v>0</v>
      </c>
      <c r="Y94" s="373">
        <v>1211367191</v>
      </c>
      <c r="Z94" s="373">
        <v>92360331</v>
      </c>
      <c r="AA94" s="373">
        <v>470592</v>
      </c>
      <c r="AB94" s="373">
        <v>0</v>
      </c>
      <c r="AC94" s="374">
        <v>1307653139</v>
      </c>
      <c r="AD94" s="556"/>
      <c r="AE94" s="373">
        <v>0</v>
      </c>
      <c r="AF94" s="612">
        <v>0</v>
      </c>
      <c r="AG94" s="501">
        <v>1307653139</v>
      </c>
      <c r="AH94" s="376"/>
    </row>
    <row r="95" spans="1:34" s="372" customFormat="1" hidden="1" x14ac:dyDescent="0.2">
      <c r="A95" s="512">
        <v>46082</v>
      </c>
      <c r="B95" s="556"/>
      <c r="C95" s="556"/>
      <c r="D95" s="556"/>
      <c r="E95" s="373">
        <v>0</v>
      </c>
      <c r="F95" s="373">
        <v>0</v>
      </c>
      <c r="G95" s="373">
        <v>0</v>
      </c>
      <c r="H95" s="374">
        <v>0</v>
      </c>
      <c r="I95" s="373">
        <v>0</v>
      </c>
      <c r="J95" s="373">
        <v>0</v>
      </c>
      <c r="K95" s="373">
        <v>0</v>
      </c>
      <c r="L95" s="375">
        <v>0</v>
      </c>
      <c r="M95" s="375">
        <v>0</v>
      </c>
      <c r="N95" s="375">
        <v>0</v>
      </c>
      <c r="O95" s="374">
        <v>0</v>
      </c>
      <c r="P95" s="373">
        <v>0</v>
      </c>
      <c r="Q95" s="373">
        <v>0</v>
      </c>
      <c r="R95" s="373">
        <v>0</v>
      </c>
      <c r="S95" s="373">
        <v>0</v>
      </c>
      <c r="T95" s="373">
        <v>0</v>
      </c>
      <c r="U95" s="373">
        <v>0</v>
      </c>
      <c r="V95" s="374">
        <v>0</v>
      </c>
      <c r="W95" s="373">
        <v>0</v>
      </c>
      <c r="X95" s="373">
        <v>0</v>
      </c>
      <c r="Y95" s="373">
        <v>0</v>
      </c>
      <c r="Z95" s="373">
        <v>0</v>
      </c>
      <c r="AA95" s="373">
        <v>0</v>
      </c>
      <c r="AB95" s="373">
        <v>0</v>
      </c>
      <c r="AC95" s="374">
        <v>0</v>
      </c>
      <c r="AD95" s="556"/>
      <c r="AE95" s="373">
        <v>0</v>
      </c>
      <c r="AF95" s="612">
        <v>0</v>
      </c>
      <c r="AG95" s="501">
        <v>0</v>
      </c>
      <c r="AH95" s="376"/>
    </row>
    <row r="96" spans="1:34" s="372" customFormat="1" x14ac:dyDescent="0.2">
      <c r="A96" s="377" t="s">
        <v>761</v>
      </c>
      <c r="B96" s="378">
        <v>0</v>
      </c>
      <c r="C96" s="378">
        <v>0</v>
      </c>
      <c r="D96" s="378">
        <v>0</v>
      </c>
      <c r="E96" s="378">
        <v>0</v>
      </c>
      <c r="F96" s="378">
        <v>26620623</v>
      </c>
      <c r="G96" s="378">
        <v>9679367</v>
      </c>
      <c r="H96" s="378">
        <v>36299990</v>
      </c>
      <c r="I96" s="378">
        <v>0</v>
      </c>
      <c r="J96" s="378">
        <v>0</v>
      </c>
      <c r="K96" s="378">
        <v>0</v>
      </c>
      <c r="L96" s="378">
        <v>0</v>
      </c>
      <c r="M96" s="378">
        <v>9487817</v>
      </c>
      <c r="N96" s="378">
        <v>9938248</v>
      </c>
      <c r="O96" s="378">
        <v>19426065</v>
      </c>
      <c r="P96" s="378">
        <v>193882423</v>
      </c>
      <c r="Q96" s="378">
        <v>374893778</v>
      </c>
      <c r="R96" s="378">
        <v>54891401</v>
      </c>
      <c r="S96" s="378">
        <v>15641971</v>
      </c>
      <c r="T96" s="378">
        <v>3247400</v>
      </c>
      <c r="U96" s="378">
        <v>4907397</v>
      </c>
      <c r="V96" s="378">
        <v>647464370</v>
      </c>
      <c r="W96" s="378">
        <v>739542148</v>
      </c>
      <c r="X96" s="378">
        <v>0</v>
      </c>
      <c r="Y96" s="378">
        <v>1609162975</v>
      </c>
      <c r="Z96" s="378">
        <v>212821978</v>
      </c>
      <c r="AA96" s="378">
        <v>3399780</v>
      </c>
      <c r="AB96" s="378">
        <v>4054185</v>
      </c>
      <c r="AC96" s="378">
        <v>2568981066</v>
      </c>
      <c r="AD96" s="378">
        <v>0</v>
      </c>
      <c r="AE96" s="378">
        <v>2552000</v>
      </c>
      <c r="AF96" s="378">
        <v>2552000</v>
      </c>
      <c r="AG96" s="378">
        <v>3274723491</v>
      </c>
      <c r="AH96" s="376"/>
    </row>
    <row r="97" spans="1:34" s="382" customFormat="1" x14ac:dyDescent="0.2">
      <c r="A97" s="379"/>
      <c r="B97" s="380"/>
      <c r="C97" s="380"/>
      <c r="D97" s="380"/>
      <c r="E97" s="380"/>
      <c r="F97" s="380"/>
      <c r="G97" s="380"/>
      <c r="H97" s="381"/>
      <c r="I97" s="380"/>
      <c r="J97" s="380"/>
      <c r="K97" s="380"/>
      <c r="L97" s="380"/>
      <c r="M97" s="380"/>
      <c r="N97" s="380"/>
      <c r="O97" s="381"/>
      <c r="P97" s="380"/>
      <c r="Q97" s="380"/>
      <c r="R97" s="380"/>
      <c r="S97" s="380"/>
      <c r="T97" s="380"/>
      <c r="U97" s="380"/>
      <c r="V97" s="381"/>
      <c r="W97" s="380"/>
      <c r="X97" s="380"/>
      <c r="Y97" s="380"/>
      <c r="Z97" s="380"/>
      <c r="AA97" s="381"/>
      <c r="AB97" s="381"/>
      <c r="AC97" s="381"/>
      <c r="AD97" s="381"/>
      <c r="AE97" s="381"/>
      <c r="AF97" s="381"/>
      <c r="AG97" s="381"/>
      <c r="AH97" s="376"/>
    </row>
    <row r="98" spans="1:34" s="382" customFormat="1" x14ac:dyDescent="0.2">
      <c r="A98" s="379"/>
      <c r="B98" s="376"/>
      <c r="C98" s="376"/>
      <c r="D98" s="376"/>
      <c r="E98" s="376"/>
      <c r="F98" s="376"/>
      <c r="G98" s="376"/>
      <c r="H98" s="376"/>
      <c r="I98" s="376"/>
      <c r="J98" s="376"/>
      <c r="K98" s="376"/>
      <c r="L98" s="376"/>
      <c r="M98" s="379"/>
      <c r="N98" s="379"/>
      <c r="O98" s="376"/>
      <c r="P98" s="379"/>
      <c r="Q98" s="379"/>
      <c r="R98" s="379"/>
      <c r="S98" s="379"/>
      <c r="T98" s="379"/>
      <c r="U98" s="379"/>
      <c r="V98" s="376"/>
      <c r="W98" s="379"/>
      <c r="X98" s="379"/>
      <c r="Y98" s="379"/>
      <c r="Z98" s="380"/>
      <c r="AA98" s="383"/>
      <c r="AB98" s="383"/>
      <c r="AC98" s="376"/>
      <c r="AD98" s="376"/>
      <c r="AE98" s="376"/>
      <c r="AF98" s="376"/>
      <c r="AG98" s="381"/>
    </row>
    <row r="99" spans="1:34" x14ac:dyDescent="0.2">
      <c r="B99" s="383"/>
      <c r="C99" s="383"/>
      <c r="D99" s="383"/>
      <c r="E99" s="383"/>
      <c r="F99" s="383"/>
      <c r="G99" s="383"/>
      <c r="H99" s="383"/>
      <c r="I99" s="383"/>
      <c r="J99" s="383"/>
      <c r="K99" s="383"/>
      <c r="L99" s="383"/>
      <c r="Z99" s="384"/>
      <c r="AA99" s="383"/>
      <c r="AB99" s="383"/>
      <c r="AC99" s="383"/>
      <c r="AD99" s="383"/>
      <c r="AE99" s="383"/>
      <c r="AF99" s="383"/>
    </row>
    <row r="100" spans="1:34" x14ac:dyDescent="0.2">
      <c r="H100" s="384"/>
    </row>
  </sheetData>
  <mergeCells count="9">
    <mergeCell ref="B2:AG2"/>
    <mergeCell ref="B4:AG4"/>
    <mergeCell ref="B3:AG3"/>
    <mergeCell ref="B5:H5"/>
    <mergeCell ref="AG5:AG6"/>
    <mergeCell ref="I5:O5"/>
    <mergeCell ref="P5:V5"/>
    <mergeCell ref="W5:AC5"/>
    <mergeCell ref="AD5:AF5"/>
  </mergeCells>
  <phoneticPr fontId="58" type="noConversion"/>
  <printOptions horizontalCentered="1" verticalCentered="1"/>
  <pageMargins left="0.70866141732283472" right="0.47244094488188981" top="0.55118110236220474" bottom="0.98425196850393704" header="0" footer="0"/>
  <pageSetup scale="42" orientation="landscape" r:id="rId1"/>
  <headerFooter alignWithMargins="0">
    <oddFooter>&amp;C&amp;P&amp;RElaborado por EQUILIBRIUM Inmobiliario S.A.S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5" filterMode="1"/>
  <dimension ref="A1:XFD528"/>
  <sheetViews>
    <sheetView zoomScale="80" zoomScaleNormal="80" workbookViewId="0">
      <pane xSplit="3" ySplit="3" topLeftCell="AR443" activePane="bottomRight" state="frozen"/>
      <selection activeCell="E33" sqref="E33"/>
      <selection pane="topRight" activeCell="E33" sqref="E33"/>
      <selection pane="bottomLeft" activeCell="E33" sqref="E33"/>
      <selection pane="bottomRight" activeCell="BC526" sqref="BC526"/>
    </sheetView>
  </sheetViews>
  <sheetFormatPr baseColWidth="10" defaultColWidth="0" defaultRowHeight="0" customHeight="1" zeroHeight="1" x14ac:dyDescent="0.2"/>
  <cols>
    <col min="1" max="1" width="8.7109375" style="425" customWidth="1"/>
    <col min="2" max="2" width="39.42578125" style="425" bestFit="1" customWidth="1"/>
    <col min="3" max="3" width="16.42578125" style="425" bestFit="1" customWidth="1"/>
    <col min="4" max="4" width="13.28515625" style="425" bestFit="1" customWidth="1"/>
    <col min="5" max="5" width="12.42578125" style="425" bestFit="1" customWidth="1"/>
    <col min="6" max="6" width="13.42578125" style="425" bestFit="1" customWidth="1"/>
    <col min="7" max="7" width="13" style="425" bestFit="1" customWidth="1"/>
    <col min="8" max="8" width="13.5703125" style="425" bestFit="1" customWidth="1"/>
    <col min="9" max="9" width="13" style="425" bestFit="1" customWidth="1"/>
    <col min="10" max="10" width="13.7109375" style="425" bestFit="1" customWidth="1"/>
    <col min="11" max="11" width="12.7109375" style="425" customWidth="1"/>
    <col min="12" max="12" width="12.28515625" style="425" customWidth="1"/>
    <col min="13" max="13" width="13.5703125" style="425" customWidth="1"/>
    <col min="14" max="14" width="13.42578125" style="425" customWidth="1"/>
    <col min="15" max="15" width="13.28515625" style="425" customWidth="1"/>
    <col min="16" max="16" width="13.5703125" style="425" customWidth="1"/>
    <col min="17" max="17" width="12.7109375" style="425" customWidth="1"/>
    <col min="18" max="18" width="13.42578125" style="425" customWidth="1"/>
    <col min="19" max="19" width="13" style="425" customWidth="1"/>
    <col min="20" max="20" width="13.5703125" style="425" bestFit="1" customWidth="1"/>
    <col min="21" max="21" width="13" style="425" bestFit="1" customWidth="1"/>
    <col min="22" max="22" width="13.7109375" style="425" bestFit="1" customWidth="1"/>
    <col min="23" max="23" width="14.5703125" style="425" bestFit="1" customWidth="1"/>
    <col min="24" max="24" width="13.42578125" style="425" bestFit="1" customWidth="1"/>
    <col min="25" max="25" width="13.5703125" style="425" bestFit="1" customWidth="1"/>
    <col min="26" max="27" width="13.7109375" style="425" bestFit="1" customWidth="1"/>
    <col min="28" max="28" width="13.5703125" style="425" bestFit="1" customWidth="1"/>
    <col min="29" max="29" width="15" style="425" bestFit="1" customWidth="1"/>
    <col min="30" max="32" width="13.7109375" style="425" bestFit="1" customWidth="1"/>
    <col min="33" max="33" width="15.7109375" style="425" bestFit="1" customWidth="1"/>
    <col min="34" max="34" width="14.5703125" style="425" bestFit="1" customWidth="1"/>
    <col min="35" max="35" width="15" style="425" bestFit="1" customWidth="1"/>
    <col min="36" max="36" width="15.7109375" style="425" bestFit="1" customWidth="1"/>
    <col min="37" max="37" width="15" style="425" bestFit="1" customWidth="1"/>
    <col min="38" max="39" width="13.42578125" style="425" bestFit="1" customWidth="1"/>
    <col min="40" max="40" width="13.5703125" style="425" bestFit="1" customWidth="1"/>
    <col min="41" max="48" width="13.5703125" style="425" customWidth="1"/>
    <col min="49" max="49" width="15.7109375" style="425" bestFit="1" customWidth="1"/>
    <col min="50" max="52" width="13.5703125" style="425" customWidth="1"/>
    <col min="53" max="53" width="16" style="425" bestFit="1" customWidth="1"/>
    <col min="54" max="54" width="13.5703125" style="425" customWidth="1"/>
    <col min="55" max="55" width="15.7109375" style="425" bestFit="1" customWidth="1"/>
    <col min="56" max="56" width="14.28515625" style="425" hidden="1" customWidth="1"/>
    <col min="57" max="57" width="16.42578125" style="425" bestFit="1" customWidth="1"/>
    <col min="58" max="16374" width="4.28515625" hidden="1" customWidth="1"/>
    <col min="16375" max="16383" width="2" hidden="1"/>
    <col min="16384" max="16384" width="3.28515625" customWidth="1"/>
  </cols>
  <sheetData>
    <row r="1" spans="1:57 16384:16384" ht="28.5" customHeight="1" x14ac:dyDescent="0.2">
      <c r="A1" s="500" t="s">
        <v>777</v>
      </c>
      <c r="B1" s="419"/>
      <c r="C1" s="419"/>
      <c r="D1" s="419"/>
      <c r="E1" s="419"/>
      <c r="F1" s="419"/>
      <c r="G1" s="419"/>
      <c r="H1" s="419"/>
      <c r="I1" s="419"/>
      <c r="J1" s="419"/>
      <c r="K1" s="419"/>
      <c r="L1" s="419"/>
      <c r="M1" s="419"/>
      <c r="N1" s="419"/>
      <c r="O1" s="419"/>
      <c r="P1" s="419"/>
      <c r="Q1" s="419"/>
      <c r="R1" s="419"/>
      <c r="S1" s="419"/>
      <c r="T1" s="419"/>
      <c r="U1" s="419"/>
      <c r="V1" s="419"/>
      <c r="W1" s="419"/>
      <c r="X1" s="419"/>
      <c r="Y1" s="419"/>
      <c r="Z1" s="419"/>
      <c r="AA1" s="419"/>
      <c r="AB1" s="419"/>
      <c r="AC1" s="419"/>
      <c r="AD1" s="419"/>
      <c r="AE1" s="419"/>
      <c r="AF1" s="419"/>
      <c r="AG1" s="419"/>
      <c r="AH1" s="419"/>
      <c r="AI1" s="419"/>
      <c r="AJ1" s="419"/>
      <c r="AK1" s="419"/>
      <c r="AL1" s="419"/>
      <c r="AM1" s="419"/>
      <c r="AN1" s="419"/>
      <c r="AO1" s="419"/>
      <c r="AP1" s="419"/>
      <c r="AQ1" s="419"/>
      <c r="AR1" s="419"/>
      <c r="AS1" s="419"/>
      <c r="AT1" s="419"/>
      <c r="AU1" s="419"/>
      <c r="AV1" s="419"/>
      <c r="AW1" s="419"/>
      <c r="AX1" s="419"/>
      <c r="AY1" s="419"/>
      <c r="AZ1" s="419"/>
      <c r="BA1" s="419"/>
      <c r="BB1" s="419"/>
      <c r="BC1" s="419"/>
      <c r="BD1" s="419"/>
      <c r="BE1" s="419"/>
      <c r="XFD1" s="636"/>
    </row>
    <row r="2" spans="1:57 16384:16384" ht="18" customHeight="1" x14ac:dyDescent="0.2">
      <c r="A2" s="681">
        <v>45900</v>
      </c>
      <c r="B2" s="681"/>
      <c r="C2" s="419"/>
      <c r="D2" s="506"/>
      <c r="E2" s="506"/>
      <c r="F2" s="506"/>
      <c r="G2" s="506"/>
      <c r="H2" s="506"/>
      <c r="I2" s="506"/>
      <c r="J2" s="506"/>
      <c r="K2" s="506"/>
      <c r="L2" s="506"/>
      <c r="M2" s="506"/>
      <c r="N2" s="506"/>
      <c r="O2" s="506"/>
      <c r="P2" s="506"/>
      <c r="Q2" s="506"/>
      <c r="R2" s="506"/>
      <c r="S2" s="506"/>
      <c r="T2" s="506"/>
      <c r="U2" s="506"/>
      <c r="V2" s="506"/>
      <c r="W2" s="506"/>
      <c r="X2" s="506"/>
      <c r="Y2" s="506"/>
      <c r="Z2" s="506"/>
      <c r="AA2" s="506"/>
      <c r="AB2" s="506"/>
      <c r="AC2" s="506"/>
      <c r="AD2" s="506"/>
      <c r="AE2" s="506"/>
      <c r="AF2" s="506"/>
      <c r="AG2" s="506"/>
      <c r="AH2" s="506"/>
      <c r="AI2" s="506"/>
      <c r="AJ2" s="506"/>
      <c r="AK2" s="506"/>
      <c r="AL2" s="506"/>
      <c r="AM2" s="506"/>
      <c r="AN2" s="506"/>
      <c r="AO2" s="506"/>
      <c r="AP2" s="506"/>
      <c r="AQ2" s="506"/>
      <c r="AR2" s="506"/>
      <c r="AS2" s="506"/>
      <c r="AT2" s="506"/>
      <c r="AU2" s="506"/>
      <c r="AV2" s="506"/>
      <c r="AW2" s="506"/>
      <c r="AX2" s="506"/>
      <c r="AY2" s="506"/>
      <c r="AZ2" s="506"/>
      <c r="BA2" s="506"/>
      <c r="BB2" s="506"/>
      <c r="BC2" s="506"/>
      <c r="BD2" s="506"/>
      <c r="BE2" s="419"/>
      <c r="XFD2" s="636"/>
    </row>
    <row r="3" spans="1:57 16384:16384" ht="12.75" x14ac:dyDescent="0.2">
      <c r="A3" s="420" t="s">
        <v>778</v>
      </c>
      <c r="B3" s="420" t="s">
        <v>112</v>
      </c>
      <c r="C3" s="421" t="s">
        <v>111</v>
      </c>
      <c r="D3" s="421">
        <v>44501</v>
      </c>
      <c r="E3" s="421">
        <v>44531</v>
      </c>
      <c r="F3" s="421">
        <v>44562</v>
      </c>
      <c r="G3" s="421">
        <v>44593</v>
      </c>
      <c r="H3" s="421">
        <v>44621</v>
      </c>
      <c r="I3" s="421">
        <v>44652</v>
      </c>
      <c r="J3" s="421">
        <v>44682</v>
      </c>
      <c r="K3" s="421">
        <v>44713</v>
      </c>
      <c r="L3" s="421">
        <v>44743</v>
      </c>
      <c r="M3" s="421">
        <v>44774</v>
      </c>
      <c r="N3" s="421">
        <v>44805</v>
      </c>
      <c r="O3" s="421">
        <v>44835</v>
      </c>
      <c r="P3" s="421">
        <v>44866</v>
      </c>
      <c r="Q3" s="421">
        <v>44896</v>
      </c>
      <c r="R3" s="421">
        <v>44927</v>
      </c>
      <c r="S3" s="421">
        <v>44958</v>
      </c>
      <c r="T3" s="421">
        <v>44986</v>
      </c>
      <c r="U3" s="421">
        <v>45017</v>
      </c>
      <c r="V3" s="421">
        <v>45047</v>
      </c>
      <c r="W3" s="421">
        <v>45078</v>
      </c>
      <c r="X3" s="421">
        <v>45108</v>
      </c>
      <c r="Y3" s="421">
        <v>45139</v>
      </c>
      <c r="Z3" s="421">
        <v>45170</v>
      </c>
      <c r="AA3" s="421">
        <v>45200</v>
      </c>
      <c r="AB3" s="421">
        <v>45231</v>
      </c>
      <c r="AC3" s="421">
        <v>45261</v>
      </c>
      <c r="AD3" s="421">
        <v>45292</v>
      </c>
      <c r="AE3" s="421">
        <v>45323</v>
      </c>
      <c r="AF3" s="421">
        <v>45352</v>
      </c>
      <c r="AG3" s="421">
        <v>45383</v>
      </c>
      <c r="AH3" s="421">
        <v>45413</v>
      </c>
      <c r="AI3" s="421">
        <v>45444</v>
      </c>
      <c r="AJ3" s="421">
        <v>45474</v>
      </c>
      <c r="AK3" s="421">
        <v>45505</v>
      </c>
      <c r="AL3" s="421">
        <v>45536</v>
      </c>
      <c r="AM3" s="421">
        <v>45566</v>
      </c>
      <c r="AN3" s="421">
        <v>45597</v>
      </c>
      <c r="AO3" s="421">
        <v>45627</v>
      </c>
      <c r="AP3" s="421">
        <v>45658</v>
      </c>
      <c r="AQ3" s="421">
        <v>45689</v>
      </c>
      <c r="AR3" s="421">
        <v>45717</v>
      </c>
      <c r="AS3" s="421">
        <v>45748</v>
      </c>
      <c r="AT3" s="421">
        <v>45778</v>
      </c>
      <c r="AU3" s="421">
        <v>45809</v>
      </c>
      <c r="AV3" s="421">
        <v>45839</v>
      </c>
      <c r="AW3" s="421">
        <v>45870</v>
      </c>
      <c r="AX3" s="421">
        <v>45901</v>
      </c>
      <c r="AY3" s="421">
        <v>45931</v>
      </c>
      <c r="AZ3" s="421">
        <v>45962</v>
      </c>
      <c r="BA3" s="421">
        <v>45992</v>
      </c>
      <c r="BB3" s="421">
        <v>46023</v>
      </c>
      <c r="BC3" s="421">
        <v>46054</v>
      </c>
      <c r="BD3" s="421">
        <v>46082</v>
      </c>
      <c r="BE3" s="421" t="s">
        <v>779</v>
      </c>
      <c r="XFD3" s="636"/>
    </row>
    <row r="4" spans="1:57 16384:16384" ht="12.75" hidden="1" customHeight="1" x14ac:dyDescent="0.2">
      <c r="A4" s="682">
        <v>1</v>
      </c>
      <c r="B4" s="422" t="s">
        <v>3099</v>
      </c>
      <c r="C4" s="549" t="s">
        <v>123</v>
      </c>
      <c r="D4" s="423">
        <v>0</v>
      </c>
      <c r="E4" s="423">
        <v>0</v>
      </c>
      <c r="F4" s="423">
        <v>0</v>
      </c>
      <c r="G4" s="423">
        <v>0</v>
      </c>
      <c r="H4" s="423">
        <v>0</v>
      </c>
      <c r="I4" s="423">
        <v>0</v>
      </c>
      <c r="J4" s="423">
        <v>0</v>
      </c>
      <c r="K4" s="423">
        <v>0</v>
      </c>
      <c r="L4" s="423">
        <v>0</v>
      </c>
      <c r="M4" s="423">
        <v>0</v>
      </c>
      <c r="N4" s="423">
        <v>0</v>
      </c>
      <c r="O4" s="423">
        <v>0</v>
      </c>
      <c r="P4" s="423">
        <v>0</v>
      </c>
      <c r="Q4" s="423">
        <v>0</v>
      </c>
      <c r="R4" s="423">
        <v>0</v>
      </c>
      <c r="S4" s="423">
        <v>0</v>
      </c>
      <c r="T4" s="423">
        <v>0</v>
      </c>
      <c r="U4" s="423">
        <v>0</v>
      </c>
      <c r="V4" s="423">
        <v>0</v>
      </c>
      <c r="W4" s="423">
        <v>0</v>
      </c>
      <c r="X4" s="423">
        <v>0</v>
      </c>
      <c r="Y4" s="423">
        <v>0</v>
      </c>
      <c r="Z4" s="423">
        <v>0</v>
      </c>
      <c r="AA4" s="423">
        <v>0</v>
      </c>
      <c r="AB4" s="423">
        <v>0</v>
      </c>
      <c r="AC4" s="423">
        <v>0</v>
      </c>
      <c r="AD4" s="423">
        <v>0</v>
      </c>
      <c r="AE4" s="423">
        <v>0</v>
      </c>
      <c r="AF4" s="423">
        <v>0</v>
      </c>
      <c r="AG4" s="423">
        <v>0</v>
      </c>
      <c r="AH4" s="423">
        <v>0</v>
      </c>
      <c r="AI4" s="423">
        <v>0</v>
      </c>
      <c r="AJ4" s="423">
        <v>0</v>
      </c>
      <c r="AK4" s="423">
        <v>0</v>
      </c>
      <c r="AL4" s="423">
        <v>0</v>
      </c>
      <c r="AM4" s="423">
        <v>0</v>
      </c>
      <c r="AN4" s="423">
        <v>0</v>
      </c>
      <c r="AO4" s="423">
        <v>0</v>
      </c>
      <c r="AP4" s="423">
        <v>0</v>
      </c>
      <c r="AQ4" s="423">
        <v>0</v>
      </c>
      <c r="AR4" s="423">
        <v>0</v>
      </c>
      <c r="AS4" s="423">
        <v>0</v>
      </c>
      <c r="AT4" s="423">
        <v>0</v>
      </c>
      <c r="AU4" s="423">
        <v>0</v>
      </c>
      <c r="AV4" s="423">
        <v>0</v>
      </c>
      <c r="AW4" s="423">
        <v>0</v>
      </c>
      <c r="AX4" s="423">
        <v>0</v>
      </c>
      <c r="AY4" s="423">
        <v>0</v>
      </c>
      <c r="AZ4" s="423">
        <v>0</v>
      </c>
      <c r="BA4" s="423">
        <v>0</v>
      </c>
      <c r="BB4" s="423">
        <v>0</v>
      </c>
      <c r="BC4" s="423">
        <v>0</v>
      </c>
      <c r="BD4" s="423">
        <v>0</v>
      </c>
      <c r="BE4" s="424">
        <v>0</v>
      </c>
    </row>
    <row r="5" spans="1:57 16384:16384" ht="15" hidden="1" customHeight="1" x14ac:dyDescent="0.2">
      <c r="A5" s="683"/>
      <c r="B5" s="422" t="s">
        <v>128</v>
      </c>
      <c r="C5" s="549" t="s">
        <v>127</v>
      </c>
      <c r="D5" s="423">
        <v>0</v>
      </c>
      <c r="E5" s="423">
        <v>0</v>
      </c>
      <c r="F5" s="423">
        <v>0</v>
      </c>
      <c r="G5" s="423">
        <v>0</v>
      </c>
      <c r="H5" s="423">
        <v>0</v>
      </c>
      <c r="I5" s="423">
        <v>0</v>
      </c>
      <c r="J5" s="423">
        <v>0</v>
      </c>
      <c r="K5" s="423">
        <v>0</v>
      </c>
      <c r="L5" s="423">
        <v>0</v>
      </c>
      <c r="M5" s="423">
        <v>0</v>
      </c>
      <c r="N5" s="423">
        <v>0</v>
      </c>
      <c r="O5" s="423">
        <v>0</v>
      </c>
      <c r="P5" s="423">
        <v>0</v>
      </c>
      <c r="Q5" s="423">
        <v>0</v>
      </c>
      <c r="R5" s="423">
        <v>0</v>
      </c>
      <c r="S5" s="423">
        <v>0</v>
      </c>
      <c r="T5" s="423">
        <v>0</v>
      </c>
      <c r="U5" s="423">
        <v>0</v>
      </c>
      <c r="V5" s="423">
        <v>0</v>
      </c>
      <c r="W5" s="423">
        <v>0</v>
      </c>
      <c r="X5" s="423">
        <v>0</v>
      </c>
      <c r="Y5" s="423">
        <v>0</v>
      </c>
      <c r="Z5" s="423">
        <v>0</v>
      </c>
      <c r="AA5" s="423">
        <v>0</v>
      </c>
      <c r="AB5" s="423">
        <v>0</v>
      </c>
      <c r="AC5" s="423">
        <v>0</v>
      </c>
      <c r="AD5" s="423">
        <v>0</v>
      </c>
      <c r="AE5" s="423">
        <v>0</v>
      </c>
      <c r="AF5" s="423">
        <v>0</v>
      </c>
      <c r="AG5" s="423">
        <v>0</v>
      </c>
      <c r="AH5" s="423">
        <v>0</v>
      </c>
      <c r="AI5" s="423">
        <v>0</v>
      </c>
      <c r="AJ5" s="423">
        <v>0</v>
      </c>
      <c r="AK5" s="423">
        <v>0</v>
      </c>
      <c r="AL5" s="423">
        <v>0</v>
      </c>
      <c r="AM5" s="423">
        <v>0</v>
      </c>
      <c r="AN5" s="423">
        <v>0</v>
      </c>
      <c r="AO5" s="423">
        <v>0</v>
      </c>
      <c r="AP5" s="423">
        <v>0</v>
      </c>
      <c r="AQ5" s="423">
        <v>0</v>
      </c>
      <c r="AR5" s="423">
        <v>0</v>
      </c>
      <c r="AS5" s="423">
        <v>0</v>
      </c>
      <c r="AT5" s="423">
        <v>0</v>
      </c>
      <c r="AU5" s="423">
        <v>0</v>
      </c>
      <c r="AV5" s="423">
        <v>0</v>
      </c>
      <c r="AW5" s="423">
        <v>0</v>
      </c>
      <c r="AX5" s="423">
        <v>0</v>
      </c>
      <c r="AY5" s="423">
        <v>0</v>
      </c>
      <c r="AZ5" s="423">
        <v>0</v>
      </c>
      <c r="BA5" s="423">
        <v>0</v>
      </c>
      <c r="BB5" s="423">
        <v>0</v>
      </c>
      <c r="BC5" s="423">
        <v>0</v>
      </c>
      <c r="BD5" s="423">
        <v>0</v>
      </c>
      <c r="BE5" s="424">
        <v>0</v>
      </c>
    </row>
    <row r="6" spans="1:57 16384:16384" ht="15" hidden="1" customHeight="1" x14ac:dyDescent="0.2">
      <c r="A6" s="683"/>
      <c r="B6" s="422" t="s">
        <v>134</v>
      </c>
      <c r="C6" s="549" t="s">
        <v>133</v>
      </c>
      <c r="D6" s="423">
        <v>0</v>
      </c>
      <c r="E6" s="423">
        <v>0</v>
      </c>
      <c r="F6" s="423">
        <v>0</v>
      </c>
      <c r="G6" s="423">
        <v>0</v>
      </c>
      <c r="H6" s="423">
        <v>0</v>
      </c>
      <c r="I6" s="423">
        <v>0</v>
      </c>
      <c r="J6" s="423">
        <v>0</v>
      </c>
      <c r="K6" s="423">
        <v>0</v>
      </c>
      <c r="L6" s="423">
        <v>0</v>
      </c>
      <c r="M6" s="423">
        <v>0</v>
      </c>
      <c r="N6" s="423">
        <v>0</v>
      </c>
      <c r="O6" s="423">
        <v>0</v>
      </c>
      <c r="P6" s="423">
        <v>0</v>
      </c>
      <c r="Q6" s="423">
        <v>0</v>
      </c>
      <c r="R6" s="423">
        <v>0</v>
      </c>
      <c r="S6" s="423">
        <v>0</v>
      </c>
      <c r="T6" s="423">
        <v>0</v>
      </c>
      <c r="U6" s="423">
        <v>0</v>
      </c>
      <c r="V6" s="423">
        <v>0</v>
      </c>
      <c r="W6" s="423">
        <v>0</v>
      </c>
      <c r="X6" s="423">
        <v>0</v>
      </c>
      <c r="Y6" s="423">
        <v>0</v>
      </c>
      <c r="Z6" s="423">
        <v>0</v>
      </c>
      <c r="AA6" s="423">
        <v>0</v>
      </c>
      <c r="AB6" s="423">
        <v>0</v>
      </c>
      <c r="AC6" s="423">
        <v>0</v>
      </c>
      <c r="AD6" s="423">
        <v>0</v>
      </c>
      <c r="AE6" s="423">
        <v>0</v>
      </c>
      <c r="AF6" s="423">
        <v>0</v>
      </c>
      <c r="AG6" s="423">
        <v>0</v>
      </c>
      <c r="AH6" s="423">
        <v>0</v>
      </c>
      <c r="AI6" s="423">
        <v>0</v>
      </c>
      <c r="AJ6" s="423">
        <v>0</v>
      </c>
      <c r="AK6" s="423">
        <v>0</v>
      </c>
      <c r="AL6" s="423">
        <v>0</v>
      </c>
      <c r="AM6" s="423">
        <v>0</v>
      </c>
      <c r="AN6" s="423">
        <v>0</v>
      </c>
      <c r="AO6" s="423">
        <v>0</v>
      </c>
      <c r="AP6" s="423">
        <v>0</v>
      </c>
      <c r="AQ6" s="423">
        <v>0</v>
      </c>
      <c r="AR6" s="423">
        <v>0</v>
      </c>
      <c r="AS6" s="423">
        <v>0</v>
      </c>
      <c r="AT6" s="423">
        <v>0</v>
      </c>
      <c r="AU6" s="423">
        <v>0</v>
      </c>
      <c r="AV6" s="423">
        <v>0</v>
      </c>
      <c r="AW6" s="423">
        <v>0</v>
      </c>
      <c r="AX6" s="423">
        <v>0</v>
      </c>
      <c r="AY6" s="423">
        <v>0</v>
      </c>
      <c r="AZ6" s="423">
        <v>0</v>
      </c>
      <c r="BA6" s="423">
        <v>0</v>
      </c>
      <c r="BB6" s="423">
        <v>0</v>
      </c>
      <c r="BC6" s="423">
        <v>0</v>
      </c>
      <c r="BD6" s="423">
        <v>0</v>
      </c>
      <c r="BE6" s="424">
        <v>0</v>
      </c>
    </row>
    <row r="7" spans="1:57 16384:16384" ht="15" hidden="1" customHeight="1" x14ac:dyDescent="0.2">
      <c r="A7" s="683"/>
      <c r="B7" s="422" t="s">
        <v>2936</v>
      </c>
      <c r="C7" s="549" t="s">
        <v>135</v>
      </c>
      <c r="D7" s="423">
        <v>0</v>
      </c>
      <c r="E7" s="423">
        <v>0</v>
      </c>
      <c r="F7" s="423">
        <v>0</v>
      </c>
      <c r="G7" s="423">
        <v>0</v>
      </c>
      <c r="H7" s="423">
        <v>0</v>
      </c>
      <c r="I7" s="423">
        <v>0</v>
      </c>
      <c r="J7" s="423">
        <v>0</v>
      </c>
      <c r="K7" s="423">
        <v>0</v>
      </c>
      <c r="L7" s="423">
        <v>0</v>
      </c>
      <c r="M7" s="423">
        <v>0</v>
      </c>
      <c r="N7" s="423">
        <v>0</v>
      </c>
      <c r="O7" s="423">
        <v>0</v>
      </c>
      <c r="P7" s="423">
        <v>0</v>
      </c>
      <c r="Q7" s="423">
        <v>0</v>
      </c>
      <c r="R7" s="423">
        <v>0</v>
      </c>
      <c r="S7" s="423">
        <v>0</v>
      </c>
      <c r="T7" s="423">
        <v>0</v>
      </c>
      <c r="U7" s="423">
        <v>0</v>
      </c>
      <c r="V7" s="423">
        <v>0</v>
      </c>
      <c r="W7" s="423">
        <v>0</v>
      </c>
      <c r="X7" s="423">
        <v>0</v>
      </c>
      <c r="Y7" s="423">
        <v>0</v>
      </c>
      <c r="Z7" s="423">
        <v>0</v>
      </c>
      <c r="AA7" s="423">
        <v>0</v>
      </c>
      <c r="AB7" s="423">
        <v>0</v>
      </c>
      <c r="AC7" s="423">
        <v>0</v>
      </c>
      <c r="AD7" s="423">
        <v>0</v>
      </c>
      <c r="AE7" s="423">
        <v>0</v>
      </c>
      <c r="AF7" s="423">
        <v>0</v>
      </c>
      <c r="AG7" s="423">
        <v>0</v>
      </c>
      <c r="AH7" s="423">
        <v>0</v>
      </c>
      <c r="AI7" s="423">
        <v>0</v>
      </c>
      <c r="AJ7" s="423">
        <v>0</v>
      </c>
      <c r="AK7" s="423">
        <v>0</v>
      </c>
      <c r="AL7" s="423">
        <v>0</v>
      </c>
      <c r="AM7" s="423">
        <v>0</v>
      </c>
      <c r="AN7" s="423">
        <v>0</v>
      </c>
      <c r="AO7" s="423">
        <v>0</v>
      </c>
      <c r="AP7" s="423">
        <v>0</v>
      </c>
      <c r="AQ7" s="423">
        <v>0</v>
      </c>
      <c r="AR7" s="423">
        <v>0</v>
      </c>
      <c r="AS7" s="423">
        <v>0</v>
      </c>
      <c r="AT7" s="423">
        <v>0</v>
      </c>
      <c r="AU7" s="423">
        <v>0</v>
      </c>
      <c r="AV7" s="423">
        <v>0</v>
      </c>
      <c r="AW7" s="423">
        <v>0</v>
      </c>
      <c r="AX7" s="423">
        <v>0</v>
      </c>
      <c r="AY7" s="423">
        <v>0</v>
      </c>
      <c r="AZ7" s="423">
        <v>0</v>
      </c>
      <c r="BA7" s="423">
        <v>0</v>
      </c>
      <c r="BB7" s="423">
        <v>0</v>
      </c>
      <c r="BC7" s="423">
        <v>0</v>
      </c>
      <c r="BD7" s="423">
        <v>0</v>
      </c>
      <c r="BE7" s="424">
        <v>0</v>
      </c>
    </row>
    <row r="8" spans="1:57 16384:16384" ht="15" customHeight="1" x14ac:dyDescent="0.2">
      <c r="A8" s="683"/>
      <c r="B8" s="422" t="s">
        <v>138</v>
      </c>
      <c r="C8" s="549" t="s">
        <v>137</v>
      </c>
      <c r="D8" s="423">
        <v>0</v>
      </c>
      <c r="E8" s="423">
        <v>0</v>
      </c>
      <c r="F8" s="423">
        <v>0</v>
      </c>
      <c r="G8" s="423">
        <v>0</v>
      </c>
      <c r="H8" s="423">
        <v>0</v>
      </c>
      <c r="I8" s="423">
        <v>0</v>
      </c>
      <c r="J8" s="423">
        <v>0</v>
      </c>
      <c r="K8" s="423">
        <v>0</v>
      </c>
      <c r="L8" s="423">
        <v>0</v>
      </c>
      <c r="M8" s="423">
        <v>0</v>
      </c>
      <c r="N8" s="423">
        <v>0</v>
      </c>
      <c r="O8" s="423">
        <v>0</v>
      </c>
      <c r="P8" s="423">
        <v>0</v>
      </c>
      <c r="Q8" s="423">
        <v>0</v>
      </c>
      <c r="R8" s="423">
        <v>0</v>
      </c>
      <c r="S8" s="423">
        <v>0</v>
      </c>
      <c r="T8" s="423">
        <v>0</v>
      </c>
      <c r="U8" s="423">
        <v>2584593</v>
      </c>
      <c r="V8" s="423">
        <v>0</v>
      </c>
      <c r="W8" s="423">
        <v>0</v>
      </c>
      <c r="X8" s="423">
        <v>0</v>
      </c>
      <c r="Y8" s="423">
        <v>0</v>
      </c>
      <c r="Z8" s="423">
        <v>0</v>
      </c>
      <c r="AA8" s="423">
        <v>0</v>
      </c>
      <c r="AB8" s="423">
        <v>0</v>
      </c>
      <c r="AC8" s="423">
        <v>0</v>
      </c>
      <c r="AD8" s="423">
        <v>0</v>
      </c>
      <c r="AE8" s="423">
        <v>0</v>
      </c>
      <c r="AF8" s="423">
        <v>0</v>
      </c>
      <c r="AG8" s="423">
        <v>0</v>
      </c>
      <c r="AH8" s="423">
        <v>0</v>
      </c>
      <c r="AI8" s="423">
        <v>0</v>
      </c>
      <c r="AJ8" s="423">
        <v>0</v>
      </c>
      <c r="AK8" s="423">
        <v>0</v>
      </c>
      <c r="AL8" s="423">
        <v>0</v>
      </c>
      <c r="AM8" s="423">
        <v>0</v>
      </c>
      <c r="AN8" s="423">
        <v>0</v>
      </c>
      <c r="AO8" s="423">
        <v>0</v>
      </c>
      <c r="AP8" s="423">
        <v>0</v>
      </c>
      <c r="AQ8" s="423">
        <v>0</v>
      </c>
      <c r="AR8" s="423">
        <v>0</v>
      </c>
      <c r="AS8" s="423">
        <v>0</v>
      </c>
      <c r="AT8" s="423">
        <v>0</v>
      </c>
      <c r="AU8" s="423">
        <v>0</v>
      </c>
      <c r="AV8" s="423">
        <v>0</v>
      </c>
      <c r="AW8" s="423">
        <v>0</v>
      </c>
      <c r="AX8" s="423">
        <v>0</v>
      </c>
      <c r="AY8" s="423">
        <v>0</v>
      </c>
      <c r="AZ8" s="423">
        <v>0</v>
      </c>
      <c r="BA8" s="423">
        <v>0</v>
      </c>
      <c r="BB8" s="423">
        <v>0</v>
      </c>
      <c r="BC8" s="423">
        <v>0</v>
      </c>
      <c r="BD8" s="423">
        <v>0</v>
      </c>
      <c r="BE8" s="424">
        <v>2584593</v>
      </c>
      <c r="XFD8" s="636"/>
    </row>
    <row r="9" spans="1:57 16384:16384" ht="15" hidden="1" customHeight="1" x14ac:dyDescent="0.2">
      <c r="A9" s="683"/>
      <c r="B9" s="422" t="s">
        <v>141</v>
      </c>
      <c r="C9" s="549" t="s">
        <v>140</v>
      </c>
      <c r="D9" s="423">
        <v>0</v>
      </c>
      <c r="E9" s="423">
        <v>0</v>
      </c>
      <c r="F9" s="423">
        <v>0</v>
      </c>
      <c r="G9" s="423">
        <v>0</v>
      </c>
      <c r="H9" s="423">
        <v>0</v>
      </c>
      <c r="I9" s="423">
        <v>0</v>
      </c>
      <c r="J9" s="423">
        <v>0</v>
      </c>
      <c r="K9" s="423">
        <v>0</v>
      </c>
      <c r="L9" s="423">
        <v>0</v>
      </c>
      <c r="M9" s="423">
        <v>0</v>
      </c>
      <c r="N9" s="423">
        <v>0</v>
      </c>
      <c r="O9" s="423">
        <v>0</v>
      </c>
      <c r="P9" s="423">
        <v>0</v>
      </c>
      <c r="Q9" s="423">
        <v>0</v>
      </c>
      <c r="R9" s="423">
        <v>0</v>
      </c>
      <c r="S9" s="423">
        <v>0</v>
      </c>
      <c r="T9" s="423">
        <v>0</v>
      </c>
      <c r="U9" s="423">
        <v>0</v>
      </c>
      <c r="V9" s="423">
        <v>0</v>
      </c>
      <c r="W9" s="423">
        <v>0</v>
      </c>
      <c r="X9" s="423">
        <v>0</v>
      </c>
      <c r="Y9" s="423">
        <v>0</v>
      </c>
      <c r="Z9" s="423">
        <v>0</v>
      </c>
      <c r="AA9" s="423">
        <v>0</v>
      </c>
      <c r="AB9" s="423">
        <v>0</v>
      </c>
      <c r="AC9" s="423">
        <v>0</v>
      </c>
      <c r="AD9" s="423">
        <v>0</v>
      </c>
      <c r="AE9" s="423">
        <v>0</v>
      </c>
      <c r="AF9" s="423">
        <v>0</v>
      </c>
      <c r="AG9" s="423">
        <v>0</v>
      </c>
      <c r="AH9" s="423">
        <v>0</v>
      </c>
      <c r="AI9" s="423">
        <v>0</v>
      </c>
      <c r="AJ9" s="423">
        <v>0</v>
      </c>
      <c r="AK9" s="423">
        <v>0</v>
      </c>
      <c r="AL9" s="423">
        <v>0</v>
      </c>
      <c r="AM9" s="423">
        <v>0</v>
      </c>
      <c r="AN9" s="423">
        <v>0</v>
      </c>
      <c r="AO9" s="423">
        <v>0</v>
      </c>
      <c r="AP9" s="423">
        <v>0</v>
      </c>
      <c r="AQ9" s="423">
        <v>0</v>
      </c>
      <c r="AR9" s="423">
        <v>0</v>
      </c>
      <c r="AS9" s="423">
        <v>0</v>
      </c>
      <c r="AT9" s="423">
        <v>0</v>
      </c>
      <c r="AU9" s="423">
        <v>0</v>
      </c>
      <c r="AV9" s="423">
        <v>0</v>
      </c>
      <c r="AW9" s="423">
        <v>0</v>
      </c>
      <c r="AX9" s="423">
        <v>0</v>
      </c>
      <c r="AY9" s="423">
        <v>0</v>
      </c>
      <c r="AZ9" s="423">
        <v>0</v>
      </c>
      <c r="BA9" s="423">
        <v>0</v>
      </c>
      <c r="BB9" s="423">
        <v>0</v>
      </c>
      <c r="BC9" s="423">
        <v>0</v>
      </c>
      <c r="BD9" s="423">
        <v>0</v>
      </c>
      <c r="BE9" s="424">
        <v>0</v>
      </c>
    </row>
    <row r="10" spans="1:57 16384:16384" ht="15" customHeight="1" x14ac:dyDescent="0.2">
      <c r="A10" s="683"/>
      <c r="B10" s="422" t="s">
        <v>3044</v>
      </c>
      <c r="C10" s="549" t="s">
        <v>142</v>
      </c>
      <c r="D10" s="423">
        <v>0</v>
      </c>
      <c r="E10" s="423">
        <v>0</v>
      </c>
      <c r="F10" s="423">
        <v>0</v>
      </c>
      <c r="G10" s="423">
        <v>0</v>
      </c>
      <c r="H10" s="423">
        <v>0</v>
      </c>
      <c r="I10" s="423">
        <v>0</v>
      </c>
      <c r="J10" s="423">
        <v>0</v>
      </c>
      <c r="K10" s="423">
        <v>0</v>
      </c>
      <c r="L10" s="423">
        <v>0</v>
      </c>
      <c r="M10" s="423">
        <v>0</v>
      </c>
      <c r="N10" s="423">
        <v>0</v>
      </c>
      <c r="O10" s="423">
        <v>0</v>
      </c>
      <c r="P10" s="423">
        <v>0</v>
      </c>
      <c r="Q10" s="423">
        <v>0</v>
      </c>
      <c r="R10" s="423">
        <v>0</v>
      </c>
      <c r="S10" s="423">
        <v>0</v>
      </c>
      <c r="T10" s="423">
        <v>0</v>
      </c>
      <c r="U10" s="423">
        <v>2253723</v>
      </c>
      <c r="V10" s="423">
        <v>0</v>
      </c>
      <c r="W10" s="423">
        <v>0</v>
      </c>
      <c r="X10" s="423">
        <v>0</v>
      </c>
      <c r="Y10" s="423">
        <v>0</v>
      </c>
      <c r="Z10" s="423">
        <v>0</v>
      </c>
      <c r="AA10" s="423">
        <v>0</v>
      </c>
      <c r="AB10" s="423">
        <v>0</v>
      </c>
      <c r="AC10" s="423">
        <v>0</v>
      </c>
      <c r="AD10" s="423">
        <v>0</v>
      </c>
      <c r="AE10" s="423">
        <v>0</v>
      </c>
      <c r="AF10" s="423">
        <v>0</v>
      </c>
      <c r="AG10" s="423">
        <v>0</v>
      </c>
      <c r="AH10" s="423">
        <v>0</v>
      </c>
      <c r="AI10" s="423">
        <v>0</v>
      </c>
      <c r="AJ10" s="423">
        <v>0</v>
      </c>
      <c r="AK10" s="423">
        <v>0</v>
      </c>
      <c r="AL10" s="423">
        <v>0</v>
      </c>
      <c r="AM10" s="423">
        <v>0</v>
      </c>
      <c r="AN10" s="423">
        <v>0</v>
      </c>
      <c r="AO10" s="423">
        <v>0</v>
      </c>
      <c r="AP10" s="423">
        <v>0</v>
      </c>
      <c r="AQ10" s="423">
        <v>0</v>
      </c>
      <c r="AR10" s="423">
        <v>0</v>
      </c>
      <c r="AS10" s="423">
        <v>0</v>
      </c>
      <c r="AT10" s="423">
        <v>0</v>
      </c>
      <c r="AU10" s="423">
        <v>0</v>
      </c>
      <c r="AV10" s="423">
        <v>0</v>
      </c>
      <c r="AW10" s="423">
        <v>0</v>
      </c>
      <c r="AX10" s="423">
        <v>0</v>
      </c>
      <c r="AY10" s="423">
        <v>0</v>
      </c>
      <c r="AZ10" s="423">
        <v>0</v>
      </c>
      <c r="BA10" s="423">
        <v>0</v>
      </c>
      <c r="BB10" s="423">
        <v>0</v>
      </c>
      <c r="BC10" s="423">
        <v>0</v>
      </c>
      <c r="BD10" s="423">
        <v>0</v>
      </c>
      <c r="BE10" s="424">
        <v>2253723</v>
      </c>
      <c r="XFD10" s="636"/>
    </row>
    <row r="11" spans="1:57 16384:16384" ht="15" hidden="1" customHeight="1" x14ac:dyDescent="0.2">
      <c r="A11" s="683"/>
      <c r="B11" s="422" t="s">
        <v>144</v>
      </c>
      <c r="C11" s="549" t="s">
        <v>143</v>
      </c>
      <c r="D11" s="423">
        <v>0</v>
      </c>
      <c r="E11" s="423">
        <v>0</v>
      </c>
      <c r="F11" s="423">
        <v>0</v>
      </c>
      <c r="G11" s="423">
        <v>0</v>
      </c>
      <c r="H11" s="423">
        <v>0</v>
      </c>
      <c r="I11" s="423">
        <v>0</v>
      </c>
      <c r="J11" s="423">
        <v>0</v>
      </c>
      <c r="K11" s="423">
        <v>0</v>
      </c>
      <c r="L11" s="423">
        <v>0</v>
      </c>
      <c r="M11" s="423">
        <v>0</v>
      </c>
      <c r="N11" s="423">
        <v>0</v>
      </c>
      <c r="O11" s="423">
        <v>0</v>
      </c>
      <c r="P11" s="423">
        <v>0</v>
      </c>
      <c r="Q11" s="423">
        <v>0</v>
      </c>
      <c r="R11" s="423">
        <v>0</v>
      </c>
      <c r="S11" s="423">
        <v>0</v>
      </c>
      <c r="T11" s="423">
        <v>0</v>
      </c>
      <c r="U11" s="423">
        <v>0</v>
      </c>
      <c r="V11" s="423">
        <v>0</v>
      </c>
      <c r="W11" s="423">
        <v>0</v>
      </c>
      <c r="X11" s="423">
        <v>0</v>
      </c>
      <c r="Y11" s="423">
        <v>0</v>
      </c>
      <c r="Z11" s="423">
        <v>0</v>
      </c>
      <c r="AA11" s="423">
        <v>0</v>
      </c>
      <c r="AB11" s="423">
        <v>0</v>
      </c>
      <c r="AC11" s="423">
        <v>0</v>
      </c>
      <c r="AD11" s="423">
        <v>0</v>
      </c>
      <c r="AE11" s="423">
        <v>0</v>
      </c>
      <c r="AF11" s="423">
        <v>0</v>
      </c>
      <c r="AG11" s="423">
        <v>0</v>
      </c>
      <c r="AH11" s="423">
        <v>0</v>
      </c>
      <c r="AI11" s="423">
        <v>0</v>
      </c>
      <c r="AJ11" s="423">
        <v>0</v>
      </c>
      <c r="AK11" s="423">
        <v>0</v>
      </c>
      <c r="AL11" s="423">
        <v>0</v>
      </c>
      <c r="AM11" s="423">
        <v>0</v>
      </c>
      <c r="AN11" s="423">
        <v>0</v>
      </c>
      <c r="AO11" s="423">
        <v>0</v>
      </c>
      <c r="AP11" s="423">
        <v>0</v>
      </c>
      <c r="AQ11" s="423">
        <v>0</v>
      </c>
      <c r="AR11" s="423">
        <v>0</v>
      </c>
      <c r="AS11" s="423">
        <v>0</v>
      </c>
      <c r="AT11" s="423">
        <v>0</v>
      </c>
      <c r="AU11" s="423">
        <v>0</v>
      </c>
      <c r="AV11" s="423">
        <v>0</v>
      </c>
      <c r="AW11" s="423">
        <v>0</v>
      </c>
      <c r="AX11" s="423">
        <v>0</v>
      </c>
      <c r="AY11" s="423">
        <v>0</v>
      </c>
      <c r="AZ11" s="423">
        <v>0</v>
      </c>
      <c r="BA11" s="423">
        <v>0</v>
      </c>
      <c r="BB11" s="423">
        <v>0</v>
      </c>
      <c r="BC11" s="423">
        <v>0</v>
      </c>
      <c r="BD11" s="423">
        <v>0</v>
      </c>
      <c r="BE11" s="424">
        <v>0</v>
      </c>
    </row>
    <row r="12" spans="1:57 16384:16384" ht="15" hidden="1" customHeight="1" x14ac:dyDescent="0.2">
      <c r="A12" s="683"/>
      <c r="B12" s="422" t="s">
        <v>146</v>
      </c>
      <c r="C12" s="549" t="s">
        <v>145</v>
      </c>
      <c r="D12" s="423">
        <v>0</v>
      </c>
      <c r="E12" s="423">
        <v>0</v>
      </c>
      <c r="F12" s="423">
        <v>0</v>
      </c>
      <c r="G12" s="423">
        <v>0</v>
      </c>
      <c r="H12" s="423">
        <v>0</v>
      </c>
      <c r="I12" s="423">
        <v>0</v>
      </c>
      <c r="J12" s="423">
        <v>0</v>
      </c>
      <c r="K12" s="423">
        <v>0</v>
      </c>
      <c r="L12" s="423">
        <v>0</v>
      </c>
      <c r="M12" s="423">
        <v>0</v>
      </c>
      <c r="N12" s="423">
        <v>0</v>
      </c>
      <c r="O12" s="423">
        <v>0</v>
      </c>
      <c r="P12" s="423">
        <v>0</v>
      </c>
      <c r="Q12" s="423">
        <v>0</v>
      </c>
      <c r="R12" s="423">
        <v>0</v>
      </c>
      <c r="S12" s="423">
        <v>0</v>
      </c>
      <c r="T12" s="423">
        <v>0</v>
      </c>
      <c r="U12" s="423">
        <v>0</v>
      </c>
      <c r="V12" s="423">
        <v>0</v>
      </c>
      <c r="W12" s="423">
        <v>0</v>
      </c>
      <c r="X12" s="423">
        <v>0</v>
      </c>
      <c r="Y12" s="423">
        <v>0</v>
      </c>
      <c r="Z12" s="423">
        <v>0</v>
      </c>
      <c r="AA12" s="423">
        <v>0</v>
      </c>
      <c r="AB12" s="423">
        <v>0</v>
      </c>
      <c r="AC12" s="423">
        <v>0</v>
      </c>
      <c r="AD12" s="423">
        <v>0</v>
      </c>
      <c r="AE12" s="423">
        <v>0</v>
      </c>
      <c r="AF12" s="423">
        <v>0</v>
      </c>
      <c r="AG12" s="423">
        <v>0</v>
      </c>
      <c r="AH12" s="423">
        <v>0</v>
      </c>
      <c r="AI12" s="423">
        <v>0</v>
      </c>
      <c r="AJ12" s="423">
        <v>0</v>
      </c>
      <c r="AK12" s="423">
        <v>0</v>
      </c>
      <c r="AL12" s="423">
        <v>0</v>
      </c>
      <c r="AM12" s="423">
        <v>0</v>
      </c>
      <c r="AN12" s="423">
        <v>0</v>
      </c>
      <c r="AO12" s="423">
        <v>0</v>
      </c>
      <c r="AP12" s="423">
        <v>0</v>
      </c>
      <c r="AQ12" s="423">
        <v>0</v>
      </c>
      <c r="AR12" s="423">
        <v>0</v>
      </c>
      <c r="AS12" s="423">
        <v>0</v>
      </c>
      <c r="AT12" s="423">
        <v>0</v>
      </c>
      <c r="AU12" s="423">
        <v>0</v>
      </c>
      <c r="AV12" s="423">
        <v>0</v>
      </c>
      <c r="AW12" s="423">
        <v>0</v>
      </c>
      <c r="AX12" s="423">
        <v>0</v>
      </c>
      <c r="AY12" s="423">
        <v>0</v>
      </c>
      <c r="AZ12" s="423">
        <v>0</v>
      </c>
      <c r="BA12" s="423">
        <v>0</v>
      </c>
      <c r="BB12" s="423">
        <v>0</v>
      </c>
      <c r="BC12" s="423">
        <v>0</v>
      </c>
      <c r="BD12" s="423">
        <v>0</v>
      </c>
      <c r="BE12" s="424">
        <v>0</v>
      </c>
    </row>
    <row r="13" spans="1:57 16384:16384" ht="12.6" hidden="1" customHeight="1" x14ac:dyDescent="0.2">
      <c r="A13" s="683"/>
      <c r="B13" s="422" t="s">
        <v>148</v>
      </c>
      <c r="C13" s="549" t="s">
        <v>147</v>
      </c>
      <c r="D13" s="423">
        <v>0</v>
      </c>
      <c r="E13" s="423">
        <v>0</v>
      </c>
      <c r="F13" s="423">
        <v>0</v>
      </c>
      <c r="G13" s="423">
        <v>0</v>
      </c>
      <c r="H13" s="423">
        <v>0</v>
      </c>
      <c r="I13" s="423">
        <v>0</v>
      </c>
      <c r="J13" s="423">
        <v>0</v>
      </c>
      <c r="K13" s="423">
        <v>0</v>
      </c>
      <c r="L13" s="423">
        <v>0</v>
      </c>
      <c r="M13" s="423">
        <v>0</v>
      </c>
      <c r="N13" s="423">
        <v>0</v>
      </c>
      <c r="O13" s="423">
        <v>0</v>
      </c>
      <c r="P13" s="423">
        <v>0</v>
      </c>
      <c r="Q13" s="423">
        <v>0</v>
      </c>
      <c r="R13" s="423">
        <v>0</v>
      </c>
      <c r="S13" s="423">
        <v>0</v>
      </c>
      <c r="T13" s="423">
        <v>0</v>
      </c>
      <c r="U13" s="423">
        <v>0</v>
      </c>
      <c r="V13" s="423">
        <v>0</v>
      </c>
      <c r="W13" s="423">
        <v>0</v>
      </c>
      <c r="X13" s="423">
        <v>0</v>
      </c>
      <c r="Y13" s="423">
        <v>0</v>
      </c>
      <c r="Z13" s="423">
        <v>0</v>
      </c>
      <c r="AA13" s="423">
        <v>0</v>
      </c>
      <c r="AB13" s="423">
        <v>0</v>
      </c>
      <c r="AC13" s="423">
        <v>0</v>
      </c>
      <c r="AD13" s="423">
        <v>0</v>
      </c>
      <c r="AE13" s="423">
        <v>0</v>
      </c>
      <c r="AF13" s="423">
        <v>0</v>
      </c>
      <c r="AG13" s="423">
        <v>0</v>
      </c>
      <c r="AH13" s="423">
        <v>0</v>
      </c>
      <c r="AI13" s="423">
        <v>0</v>
      </c>
      <c r="AJ13" s="423">
        <v>0</v>
      </c>
      <c r="AK13" s="423">
        <v>0</v>
      </c>
      <c r="AL13" s="423">
        <v>0</v>
      </c>
      <c r="AM13" s="423">
        <v>0</v>
      </c>
      <c r="AN13" s="423">
        <v>0</v>
      </c>
      <c r="AO13" s="423">
        <v>0</v>
      </c>
      <c r="AP13" s="423">
        <v>0</v>
      </c>
      <c r="AQ13" s="423">
        <v>0</v>
      </c>
      <c r="AR13" s="423">
        <v>0</v>
      </c>
      <c r="AS13" s="423">
        <v>0</v>
      </c>
      <c r="AT13" s="423">
        <v>0</v>
      </c>
      <c r="AU13" s="423">
        <v>0</v>
      </c>
      <c r="AV13" s="423">
        <v>0</v>
      </c>
      <c r="AW13" s="423">
        <v>0</v>
      </c>
      <c r="AX13" s="423">
        <v>0</v>
      </c>
      <c r="AY13" s="423">
        <v>0</v>
      </c>
      <c r="AZ13" s="423">
        <v>0</v>
      </c>
      <c r="BA13" s="423">
        <v>0</v>
      </c>
      <c r="BB13" s="423">
        <v>0</v>
      </c>
      <c r="BC13" s="423">
        <v>0</v>
      </c>
      <c r="BD13" s="423">
        <v>0</v>
      </c>
      <c r="BE13" s="424">
        <v>0</v>
      </c>
    </row>
    <row r="14" spans="1:57 16384:16384" ht="12.6" hidden="1" customHeight="1" x14ac:dyDescent="0.2">
      <c r="A14" s="683"/>
      <c r="B14" s="422" t="s">
        <v>150</v>
      </c>
      <c r="C14" s="549" t="s">
        <v>149</v>
      </c>
      <c r="D14" s="423">
        <v>0</v>
      </c>
      <c r="E14" s="423">
        <v>0</v>
      </c>
      <c r="F14" s="423">
        <v>0</v>
      </c>
      <c r="G14" s="423">
        <v>0</v>
      </c>
      <c r="H14" s="423">
        <v>0</v>
      </c>
      <c r="I14" s="423">
        <v>0</v>
      </c>
      <c r="J14" s="423">
        <v>0</v>
      </c>
      <c r="K14" s="423">
        <v>0</v>
      </c>
      <c r="L14" s="423">
        <v>0</v>
      </c>
      <c r="M14" s="423">
        <v>0</v>
      </c>
      <c r="N14" s="423">
        <v>0</v>
      </c>
      <c r="O14" s="423">
        <v>0</v>
      </c>
      <c r="P14" s="423">
        <v>0</v>
      </c>
      <c r="Q14" s="423">
        <v>0</v>
      </c>
      <c r="R14" s="423">
        <v>0</v>
      </c>
      <c r="S14" s="423">
        <v>0</v>
      </c>
      <c r="T14" s="423">
        <v>0</v>
      </c>
      <c r="U14" s="423">
        <v>0</v>
      </c>
      <c r="V14" s="423">
        <v>0</v>
      </c>
      <c r="W14" s="423">
        <v>0</v>
      </c>
      <c r="X14" s="423">
        <v>0</v>
      </c>
      <c r="Y14" s="423">
        <v>0</v>
      </c>
      <c r="Z14" s="423">
        <v>0</v>
      </c>
      <c r="AA14" s="423">
        <v>0</v>
      </c>
      <c r="AB14" s="423">
        <v>0</v>
      </c>
      <c r="AC14" s="423">
        <v>0</v>
      </c>
      <c r="AD14" s="423">
        <v>0</v>
      </c>
      <c r="AE14" s="423">
        <v>0</v>
      </c>
      <c r="AF14" s="423">
        <v>0</v>
      </c>
      <c r="AG14" s="423">
        <v>0</v>
      </c>
      <c r="AH14" s="423">
        <v>0</v>
      </c>
      <c r="AI14" s="423">
        <v>0</v>
      </c>
      <c r="AJ14" s="423">
        <v>0</v>
      </c>
      <c r="AK14" s="423">
        <v>0</v>
      </c>
      <c r="AL14" s="423">
        <v>0</v>
      </c>
      <c r="AM14" s="423">
        <v>0</v>
      </c>
      <c r="AN14" s="423">
        <v>0</v>
      </c>
      <c r="AO14" s="423">
        <v>0</v>
      </c>
      <c r="AP14" s="423">
        <v>0</v>
      </c>
      <c r="AQ14" s="423">
        <v>0</v>
      </c>
      <c r="AR14" s="423">
        <v>0</v>
      </c>
      <c r="AS14" s="423">
        <v>0</v>
      </c>
      <c r="AT14" s="423">
        <v>0</v>
      </c>
      <c r="AU14" s="423">
        <v>0</v>
      </c>
      <c r="AV14" s="423">
        <v>0</v>
      </c>
      <c r="AW14" s="423">
        <v>0</v>
      </c>
      <c r="AX14" s="423">
        <v>0</v>
      </c>
      <c r="AY14" s="423">
        <v>0</v>
      </c>
      <c r="AZ14" s="423">
        <v>0</v>
      </c>
      <c r="BA14" s="423">
        <v>0</v>
      </c>
      <c r="BB14" s="423">
        <v>0</v>
      </c>
      <c r="BC14" s="423">
        <v>0</v>
      </c>
      <c r="BD14" s="423">
        <v>0</v>
      </c>
      <c r="BE14" s="424">
        <v>0</v>
      </c>
    </row>
    <row r="15" spans="1:57 16384:16384" ht="15" hidden="1" customHeight="1" x14ac:dyDescent="0.2">
      <c r="A15" s="683"/>
      <c r="B15" s="422" t="s">
        <v>3045</v>
      </c>
      <c r="C15" s="549" t="s">
        <v>151</v>
      </c>
      <c r="D15" s="423">
        <v>0</v>
      </c>
      <c r="E15" s="423">
        <v>0</v>
      </c>
      <c r="F15" s="423">
        <v>0</v>
      </c>
      <c r="G15" s="423">
        <v>0</v>
      </c>
      <c r="H15" s="423">
        <v>0</v>
      </c>
      <c r="I15" s="423">
        <v>0</v>
      </c>
      <c r="J15" s="423">
        <v>0</v>
      </c>
      <c r="K15" s="423">
        <v>0</v>
      </c>
      <c r="L15" s="423">
        <v>0</v>
      </c>
      <c r="M15" s="423">
        <v>0</v>
      </c>
      <c r="N15" s="423">
        <v>0</v>
      </c>
      <c r="O15" s="423">
        <v>0</v>
      </c>
      <c r="P15" s="423">
        <v>0</v>
      </c>
      <c r="Q15" s="423">
        <v>0</v>
      </c>
      <c r="R15" s="423">
        <v>0</v>
      </c>
      <c r="S15" s="423">
        <v>0</v>
      </c>
      <c r="T15" s="423">
        <v>0</v>
      </c>
      <c r="U15" s="423">
        <v>0</v>
      </c>
      <c r="V15" s="423">
        <v>0</v>
      </c>
      <c r="W15" s="423">
        <v>0</v>
      </c>
      <c r="X15" s="423">
        <v>0</v>
      </c>
      <c r="Y15" s="423">
        <v>0</v>
      </c>
      <c r="Z15" s="423">
        <v>0</v>
      </c>
      <c r="AA15" s="423">
        <v>0</v>
      </c>
      <c r="AB15" s="423">
        <v>0</v>
      </c>
      <c r="AC15" s="423">
        <v>0</v>
      </c>
      <c r="AD15" s="423">
        <v>0</v>
      </c>
      <c r="AE15" s="423">
        <v>0</v>
      </c>
      <c r="AF15" s="423">
        <v>0</v>
      </c>
      <c r="AG15" s="423">
        <v>0</v>
      </c>
      <c r="AH15" s="423">
        <v>0</v>
      </c>
      <c r="AI15" s="423">
        <v>0</v>
      </c>
      <c r="AJ15" s="423">
        <v>0</v>
      </c>
      <c r="AK15" s="423">
        <v>0</v>
      </c>
      <c r="AL15" s="423">
        <v>0</v>
      </c>
      <c r="AM15" s="423">
        <v>0</v>
      </c>
      <c r="AN15" s="423">
        <v>0</v>
      </c>
      <c r="AO15" s="423">
        <v>0</v>
      </c>
      <c r="AP15" s="423">
        <v>0</v>
      </c>
      <c r="AQ15" s="423">
        <v>0</v>
      </c>
      <c r="AR15" s="423">
        <v>0</v>
      </c>
      <c r="AS15" s="423">
        <v>0</v>
      </c>
      <c r="AT15" s="423">
        <v>0</v>
      </c>
      <c r="AU15" s="423">
        <v>0</v>
      </c>
      <c r="AV15" s="423">
        <v>0</v>
      </c>
      <c r="AW15" s="423">
        <v>0</v>
      </c>
      <c r="AX15" s="423">
        <v>0</v>
      </c>
      <c r="AY15" s="423">
        <v>0</v>
      </c>
      <c r="AZ15" s="423">
        <v>0</v>
      </c>
      <c r="BA15" s="423">
        <v>0</v>
      </c>
      <c r="BB15" s="423">
        <v>0</v>
      </c>
      <c r="BC15" s="423">
        <v>0</v>
      </c>
      <c r="BD15" s="423">
        <v>0</v>
      </c>
      <c r="BE15" s="424">
        <v>0</v>
      </c>
    </row>
    <row r="16" spans="1:57 16384:16384" ht="15" hidden="1" customHeight="1" x14ac:dyDescent="0.2">
      <c r="A16" s="683"/>
      <c r="B16" s="422" t="s">
        <v>3100</v>
      </c>
      <c r="C16" s="549" t="s">
        <v>152</v>
      </c>
      <c r="D16" s="423">
        <v>0</v>
      </c>
      <c r="E16" s="423">
        <v>0</v>
      </c>
      <c r="F16" s="423">
        <v>0</v>
      </c>
      <c r="G16" s="423">
        <v>0</v>
      </c>
      <c r="H16" s="423">
        <v>0</v>
      </c>
      <c r="I16" s="423">
        <v>0</v>
      </c>
      <c r="J16" s="423">
        <v>0</v>
      </c>
      <c r="K16" s="423">
        <v>0</v>
      </c>
      <c r="L16" s="423">
        <v>0</v>
      </c>
      <c r="M16" s="423">
        <v>0</v>
      </c>
      <c r="N16" s="423">
        <v>0</v>
      </c>
      <c r="O16" s="423">
        <v>0</v>
      </c>
      <c r="P16" s="423">
        <v>0</v>
      </c>
      <c r="Q16" s="423">
        <v>0</v>
      </c>
      <c r="R16" s="423">
        <v>0</v>
      </c>
      <c r="S16" s="423">
        <v>0</v>
      </c>
      <c r="T16" s="423">
        <v>0</v>
      </c>
      <c r="U16" s="423">
        <v>0</v>
      </c>
      <c r="V16" s="423">
        <v>0</v>
      </c>
      <c r="W16" s="423">
        <v>0</v>
      </c>
      <c r="X16" s="423">
        <v>0</v>
      </c>
      <c r="Y16" s="423">
        <v>0</v>
      </c>
      <c r="Z16" s="423">
        <v>0</v>
      </c>
      <c r="AA16" s="423">
        <v>0</v>
      </c>
      <c r="AB16" s="423">
        <v>0</v>
      </c>
      <c r="AC16" s="423">
        <v>0</v>
      </c>
      <c r="AD16" s="423">
        <v>0</v>
      </c>
      <c r="AE16" s="423">
        <v>0</v>
      </c>
      <c r="AF16" s="423">
        <v>0</v>
      </c>
      <c r="AG16" s="423">
        <v>0</v>
      </c>
      <c r="AH16" s="423">
        <v>0</v>
      </c>
      <c r="AI16" s="423">
        <v>0</v>
      </c>
      <c r="AJ16" s="423">
        <v>0</v>
      </c>
      <c r="AK16" s="423">
        <v>0</v>
      </c>
      <c r="AL16" s="423">
        <v>0</v>
      </c>
      <c r="AM16" s="423">
        <v>0</v>
      </c>
      <c r="AN16" s="423">
        <v>0</v>
      </c>
      <c r="AO16" s="423">
        <v>0</v>
      </c>
      <c r="AP16" s="423">
        <v>0</v>
      </c>
      <c r="AQ16" s="423">
        <v>0</v>
      </c>
      <c r="AR16" s="423">
        <v>0</v>
      </c>
      <c r="AS16" s="423">
        <v>0</v>
      </c>
      <c r="AT16" s="423">
        <v>0</v>
      </c>
      <c r="AU16" s="423">
        <v>0</v>
      </c>
      <c r="AV16" s="423">
        <v>0</v>
      </c>
      <c r="AW16" s="423">
        <v>0</v>
      </c>
      <c r="AX16" s="423">
        <v>0</v>
      </c>
      <c r="AY16" s="423">
        <v>0</v>
      </c>
      <c r="AZ16" s="423">
        <v>0</v>
      </c>
      <c r="BA16" s="423">
        <v>0</v>
      </c>
      <c r="BB16" s="423">
        <v>0</v>
      </c>
      <c r="BC16" s="423">
        <v>0</v>
      </c>
      <c r="BD16" s="423">
        <v>0</v>
      </c>
      <c r="BE16" s="424">
        <v>0</v>
      </c>
    </row>
    <row r="17" spans="1:57 16384:16384" ht="15" hidden="1" customHeight="1" x14ac:dyDescent="0.2">
      <c r="A17" s="683"/>
      <c r="B17" s="422" t="s">
        <v>154</v>
      </c>
      <c r="C17" s="549" t="s">
        <v>153</v>
      </c>
      <c r="D17" s="423">
        <v>0</v>
      </c>
      <c r="E17" s="423">
        <v>0</v>
      </c>
      <c r="F17" s="423">
        <v>0</v>
      </c>
      <c r="G17" s="423">
        <v>0</v>
      </c>
      <c r="H17" s="423">
        <v>0</v>
      </c>
      <c r="I17" s="423">
        <v>0</v>
      </c>
      <c r="J17" s="423">
        <v>0</v>
      </c>
      <c r="K17" s="423">
        <v>0</v>
      </c>
      <c r="L17" s="423">
        <v>0</v>
      </c>
      <c r="M17" s="423">
        <v>0</v>
      </c>
      <c r="N17" s="423">
        <v>0</v>
      </c>
      <c r="O17" s="423">
        <v>0</v>
      </c>
      <c r="P17" s="423">
        <v>0</v>
      </c>
      <c r="Q17" s="423">
        <v>0</v>
      </c>
      <c r="R17" s="423">
        <v>0</v>
      </c>
      <c r="S17" s="423">
        <v>0</v>
      </c>
      <c r="T17" s="423">
        <v>0</v>
      </c>
      <c r="U17" s="423">
        <v>0</v>
      </c>
      <c r="V17" s="423">
        <v>0</v>
      </c>
      <c r="W17" s="423">
        <v>0</v>
      </c>
      <c r="X17" s="423">
        <v>0</v>
      </c>
      <c r="Y17" s="423">
        <v>0</v>
      </c>
      <c r="Z17" s="423">
        <v>0</v>
      </c>
      <c r="AA17" s="423">
        <v>0</v>
      </c>
      <c r="AB17" s="423">
        <v>0</v>
      </c>
      <c r="AC17" s="423">
        <v>0</v>
      </c>
      <c r="AD17" s="423">
        <v>0</v>
      </c>
      <c r="AE17" s="423">
        <v>0</v>
      </c>
      <c r="AF17" s="423">
        <v>0</v>
      </c>
      <c r="AG17" s="423">
        <v>0</v>
      </c>
      <c r="AH17" s="423">
        <v>0</v>
      </c>
      <c r="AI17" s="423">
        <v>0</v>
      </c>
      <c r="AJ17" s="423">
        <v>0</v>
      </c>
      <c r="AK17" s="423">
        <v>0</v>
      </c>
      <c r="AL17" s="423">
        <v>0</v>
      </c>
      <c r="AM17" s="423">
        <v>0</v>
      </c>
      <c r="AN17" s="423">
        <v>0</v>
      </c>
      <c r="AO17" s="423">
        <v>0</v>
      </c>
      <c r="AP17" s="423">
        <v>0</v>
      </c>
      <c r="AQ17" s="423">
        <v>0</v>
      </c>
      <c r="AR17" s="423">
        <v>0</v>
      </c>
      <c r="AS17" s="423">
        <v>0</v>
      </c>
      <c r="AT17" s="423">
        <v>0</v>
      </c>
      <c r="AU17" s="423">
        <v>0</v>
      </c>
      <c r="AV17" s="423">
        <v>0</v>
      </c>
      <c r="AW17" s="423">
        <v>0</v>
      </c>
      <c r="AX17" s="423">
        <v>0</v>
      </c>
      <c r="AY17" s="423">
        <v>0</v>
      </c>
      <c r="AZ17" s="423">
        <v>0</v>
      </c>
      <c r="BA17" s="423">
        <v>0</v>
      </c>
      <c r="BB17" s="423">
        <v>0</v>
      </c>
      <c r="BC17" s="423">
        <v>0</v>
      </c>
      <c r="BD17" s="423">
        <v>0</v>
      </c>
      <c r="BE17" s="424">
        <v>0</v>
      </c>
    </row>
    <row r="18" spans="1:57 16384:16384" ht="15" hidden="1" customHeight="1" x14ac:dyDescent="0.2">
      <c r="A18" s="683"/>
      <c r="B18" s="422" t="s">
        <v>146</v>
      </c>
      <c r="C18" s="549" t="s">
        <v>155</v>
      </c>
      <c r="D18" s="423">
        <v>0</v>
      </c>
      <c r="E18" s="423">
        <v>0</v>
      </c>
      <c r="F18" s="423">
        <v>0</v>
      </c>
      <c r="G18" s="423">
        <v>0</v>
      </c>
      <c r="H18" s="423">
        <v>0</v>
      </c>
      <c r="I18" s="423">
        <v>0</v>
      </c>
      <c r="J18" s="423">
        <v>0</v>
      </c>
      <c r="K18" s="423">
        <v>0</v>
      </c>
      <c r="L18" s="423">
        <v>0</v>
      </c>
      <c r="M18" s="423">
        <v>0</v>
      </c>
      <c r="N18" s="423">
        <v>0</v>
      </c>
      <c r="O18" s="423">
        <v>0</v>
      </c>
      <c r="P18" s="423">
        <v>0</v>
      </c>
      <c r="Q18" s="423">
        <v>0</v>
      </c>
      <c r="R18" s="423">
        <v>0</v>
      </c>
      <c r="S18" s="423">
        <v>0</v>
      </c>
      <c r="T18" s="423">
        <v>0</v>
      </c>
      <c r="U18" s="423">
        <v>0</v>
      </c>
      <c r="V18" s="423">
        <v>0</v>
      </c>
      <c r="W18" s="423">
        <v>0</v>
      </c>
      <c r="X18" s="423">
        <v>0</v>
      </c>
      <c r="Y18" s="423">
        <v>0</v>
      </c>
      <c r="Z18" s="423">
        <v>0</v>
      </c>
      <c r="AA18" s="423">
        <v>0</v>
      </c>
      <c r="AB18" s="423">
        <v>0</v>
      </c>
      <c r="AC18" s="423">
        <v>0</v>
      </c>
      <c r="AD18" s="423">
        <v>0</v>
      </c>
      <c r="AE18" s="423">
        <v>0</v>
      </c>
      <c r="AF18" s="423">
        <v>0</v>
      </c>
      <c r="AG18" s="423">
        <v>0</v>
      </c>
      <c r="AH18" s="423">
        <v>0</v>
      </c>
      <c r="AI18" s="423">
        <v>0</v>
      </c>
      <c r="AJ18" s="423">
        <v>0</v>
      </c>
      <c r="AK18" s="423">
        <v>0</v>
      </c>
      <c r="AL18" s="423">
        <v>0</v>
      </c>
      <c r="AM18" s="423">
        <v>0</v>
      </c>
      <c r="AN18" s="423">
        <v>0</v>
      </c>
      <c r="AO18" s="423">
        <v>0</v>
      </c>
      <c r="AP18" s="423">
        <v>0</v>
      </c>
      <c r="AQ18" s="423">
        <v>0</v>
      </c>
      <c r="AR18" s="423">
        <v>0</v>
      </c>
      <c r="AS18" s="423">
        <v>0</v>
      </c>
      <c r="AT18" s="423">
        <v>0</v>
      </c>
      <c r="AU18" s="423">
        <v>0</v>
      </c>
      <c r="AV18" s="423">
        <v>0</v>
      </c>
      <c r="AW18" s="423">
        <v>0</v>
      </c>
      <c r="AX18" s="423">
        <v>0</v>
      </c>
      <c r="AY18" s="423">
        <v>0</v>
      </c>
      <c r="AZ18" s="423">
        <v>0</v>
      </c>
      <c r="BA18" s="423">
        <v>0</v>
      </c>
      <c r="BB18" s="423">
        <v>0</v>
      </c>
      <c r="BC18" s="423">
        <v>0</v>
      </c>
      <c r="BD18" s="423">
        <v>0</v>
      </c>
      <c r="BE18" s="424">
        <v>0</v>
      </c>
    </row>
    <row r="19" spans="1:57 16384:16384" ht="15" hidden="1" customHeight="1" x14ac:dyDescent="0.2">
      <c r="A19" s="683"/>
      <c r="B19" s="422" t="s">
        <v>3483</v>
      </c>
      <c r="C19" s="549" t="s">
        <v>156</v>
      </c>
      <c r="D19" s="423">
        <v>0</v>
      </c>
      <c r="E19" s="423">
        <v>0</v>
      </c>
      <c r="F19" s="423">
        <v>0</v>
      </c>
      <c r="G19" s="423">
        <v>0</v>
      </c>
      <c r="H19" s="423">
        <v>0</v>
      </c>
      <c r="I19" s="423">
        <v>0</v>
      </c>
      <c r="J19" s="423">
        <v>0</v>
      </c>
      <c r="K19" s="423">
        <v>0</v>
      </c>
      <c r="L19" s="423">
        <v>0</v>
      </c>
      <c r="M19" s="423">
        <v>0</v>
      </c>
      <c r="N19" s="423">
        <v>0</v>
      </c>
      <c r="O19" s="423">
        <v>0</v>
      </c>
      <c r="P19" s="423">
        <v>0</v>
      </c>
      <c r="Q19" s="423">
        <v>0</v>
      </c>
      <c r="R19" s="423">
        <v>0</v>
      </c>
      <c r="S19" s="423">
        <v>0</v>
      </c>
      <c r="T19" s="423">
        <v>0</v>
      </c>
      <c r="U19" s="423">
        <v>0</v>
      </c>
      <c r="V19" s="423">
        <v>0</v>
      </c>
      <c r="W19" s="423">
        <v>0</v>
      </c>
      <c r="X19" s="423">
        <v>0</v>
      </c>
      <c r="Y19" s="423">
        <v>0</v>
      </c>
      <c r="Z19" s="423">
        <v>0</v>
      </c>
      <c r="AA19" s="423">
        <v>0</v>
      </c>
      <c r="AB19" s="423">
        <v>0</v>
      </c>
      <c r="AC19" s="423">
        <v>0</v>
      </c>
      <c r="AD19" s="423">
        <v>0</v>
      </c>
      <c r="AE19" s="423">
        <v>0</v>
      </c>
      <c r="AF19" s="423">
        <v>0</v>
      </c>
      <c r="AG19" s="423">
        <v>0</v>
      </c>
      <c r="AH19" s="423">
        <v>0</v>
      </c>
      <c r="AI19" s="423">
        <v>0</v>
      </c>
      <c r="AJ19" s="423">
        <v>0</v>
      </c>
      <c r="AK19" s="423">
        <v>0</v>
      </c>
      <c r="AL19" s="423">
        <v>0</v>
      </c>
      <c r="AM19" s="423">
        <v>0</v>
      </c>
      <c r="AN19" s="423">
        <v>0</v>
      </c>
      <c r="AO19" s="423">
        <v>0</v>
      </c>
      <c r="AP19" s="423">
        <v>0</v>
      </c>
      <c r="AQ19" s="423">
        <v>0</v>
      </c>
      <c r="AR19" s="423">
        <v>0</v>
      </c>
      <c r="AS19" s="423">
        <v>0</v>
      </c>
      <c r="AT19" s="423">
        <v>0</v>
      </c>
      <c r="AU19" s="423">
        <v>0</v>
      </c>
      <c r="AV19" s="423">
        <v>0</v>
      </c>
      <c r="AW19" s="423">
        <v>0</v>
      </c>
      <c r="AX19" s="423">
        <v>0</v>
      </c>
      <c r="AY19" s="423">
        <v>0</v>
      </c>
      <c r="AZ19" s="423">
        <v>0</v>
      </c>
      <c r="BA19" s="423">
        <v>0</v>
      </c>
      <c r="BB19" s="423">
        <v>0</v>
      </c>
      <c r="BC19" s="423">
        <v>0</v>
      </c>
      <c r="BD19" s="423">
        <v>0</v>
      </c>
      <c r="BE19" s="424">
        <v>0</v>
      </c>
    </row>
    <row r="20" spans="1:57 16384:16384" ht="15" customHeight="1" x14ac:dyDescent="0.2">
      <c r="A20" s="683"/>
      <c r="B20" s="422" t="s">
        <v>159</v>
      </c>
      <c r="C20" s="549" t="s">
        <v>158</v>
      </c>
      <c r="D20" s="423">
        <v>0</v>
      </c>
      <c r="E20" s="423">
        <v>0</v>
      </c>
      <c r="F20" s="423">
        <v>0</v>
      </c>
      <c r="G20" s="423">
        <v>0</v>
      </c>
      <c r="H20" s="423">
        <v>0</v>
      </c>
      <c r="I20" s="423">
        <v>0</v>
      </c>
      <c r="J20" s="423">
        <v>0</v>
      </c>
      <c r="K20" s="423">
        <v>0</v>
      </c>
      <c r="L20" s="423">
        <v>0</v>
      </c>
      <c r="M20" s="423">
        <v>0</v>
      </c>
      <c r="N20" s="423">
        <v>0</v>
      </c>
      <c r="O20" s="423">
        <v>0</v>
      </c>
      <c r="P20" s="423">
        <v>0</v>
      </c>
      <c r="Q20" s="423">
        <v>0</v>
      </c>
      <c r="R20" s="423">
        <v>0</v>
      </c>
      <c r="S20" s="423">
        <v>0</v>
      </c>
      <c r="T20" s="423">
        <v>0</v>
      </c>
      <c r="U20" s="423">
        <v>2597035</v>
      </c>
      <c r="V20" s="423">
        <v>0</v>
      </c>
      <c r="W20" s="423">
        <v>0</v>
      </c>
      <c r="X20" s="423">
        <v>0</v>
      </c>
      <c r="Y20" s="423">
        <v>0</v>
      </c>
      <c r="Z20" s="423">
        <v>0</v>
      </c>
      <c r="AA20" s="423">
        <v>0</v>
      </c>
      <c r="AB20" s="423">
        <v>0</v>
      </c>
      <c r="AC20" s="423">
        <v>0</v>
      </c>
      <c r="AD20" s="423">
        <v>0</v>
      </c>
      <c r="AE20" s="423">
        <v>0</v>
      </c>
      <c r="AF20" s="423">
        <v>0</v>
      </c>
      <c r="AG20" s="423">
        <v>0</v>
      </c>
      <c r="AH20" s="423">
        <v>0</v>
      </c>
      <c r="AI20" s="423">
        <v>0</v>
      </c>
      <c r="AJ20" s="423">
        <v>0</v>
      </c>
      <c r="AK20" s="423">
        <v>0</v>
      </c>
      <c r="AL20" s="423">
        <v>0</v>
      </c>
      <c r="AM20" s="423">
        <v>0</v>
      </c>
      <c r="AN20" s="423">
        <v>0</v>
      </c>
      <c r="AO20" s="423">
        <v>0</v>
      </c>
      <c r="AP20" s="423">
        <v>0</v>
      </c>
      <c r="AQ20" s="423">
        <v>0</v>
      </c>
      <c r="AR20" s="423">
        <v>0</v>
      </c>
      <c r="AS20" s="423">
        <v>0</v>
      </c>
      <c r="AT20" s="423">
        <v>0</v>
      </c>
      <c r="AU20" s="423">
        <v>0</v>
      </c>
      <c r="AV20" s="423">
        <v>0</v>
      </c>
      <c r="AW20" s="423">
        <v>0</v>
      </c>
      <c r="AX20" s="423">
        <v>0</v>
      </c>
      <c r="AY20" s="423">
        <v>0</v>
      </c>
      <c r="AZ20" s="423">
        <v>0</v>
      </c>
      <c r="BA20" s="423">
        <v>0</v>
      </c>
      <c r="BB20" s="423">
        <v>0</v>
      </c>
      <c r="BC20" s="423">
        <v>0</v>
      </c>
      <c r="BD20" s="423">
        <v>0</v>
      </c>
      <c r="BE20" s="424">
        <v>2597035</v>
      </c>
      <c r="XFD20" s="636"/>
    </row>
    <row r="21" spans="1:57 16384:16384" ht="15" customHeight="1" x14ac:dyDescent="0.2">
      <c r="A21" s="683"/>
      <c r="B21" s="422" t="s">
        <v>146</v>
      </c>
      <c r="C21" s="549" t="s">
        <v>160</v>
      </c>
      <c r="D21" s="423">
        <v>4731692</v>
      </c>
      <c r="E21" s="423">
        <v>0</v>
      </c>
      <c r="F21" s="423">
        <v>0</v>
      </c>
      <c r="G21" s="423">
        <v>0</v>
      </c>
      <c r="H21" s="423">
        <v>0</v>
      </c>
      <c r="I21" s="423">
        <v>0</v>
      </c>
      <c r="J21" s="423">
        <v>0</v>
      </c>
      <c r="K21" s="423">
        <v>0</v>
      </c>
      <c r="L21" s="423">
        <v>0</v>
      </c>
      <c r="M21" s="423">
        <v>0</v>
      </c>
      <c r="N21" s="423">
        <v>0</v>
      </c>
      <c r="O21" s="423">
        <v>0</v>
      </c>
      <c r="P21" s="423">
        <v>0</v>
      </c>
      <c r="Q21" s="423">
        <v>0</v>
      </c>
      <c r="R21" s="423">
        <v>0</v>
      </c>
      <c r="S21" s="423">
        <v>0</v>
      </c>
      <c r="T21" s="423">
        <v>0</v>
      </c>
      <c r="U21" s="423">
        <v>0</v>
      </c>
      <c r="V21" s="423">
        <v>0</v>
      </c>
      <c r="W21" s="423">
        <v>0</v>
      </c>
      <c r="X21" s="423">
        <v>0</v>
      </c>
      <c r="Y21" s="423">
        <v>0</v>
      </c>
      <c r="Z21" s="423">
        <v>0</v>
      </c>
      <c r="AA21" s="423">
        <v>0</v>
      </c>
      <c r="AB21" s="423">
        <v>0</v>
      </c>
      <c r="AC21" s="423">
        <v>0</v>
      </c>
      <c r="AD21" s="423">
        <v>0</v>
      </c>
      <c r="AE21" s="423">
        <v>0</v>
      </c>
      <c r="AF21" s="423">
        <v>0</v>
      </c>
      <c r="AG21" s="423">
        <v>0</v>
      </c>
      <c r="AH21" s="423">
        <v>0</v>
      </c>
      <c r="AI21" s="423">
        <v>0</v>
      </c>
      <c r="AJ21" s="423">
        <v>0</v>
      </c>
      <c r="AK21" s="423">
        <v>0</v>
      </c>
      <c r="AL21" s="423">
        <v>0</v>
      </c>
      <c r="AM21" s="423">
        <v>0</v>
      </c>
      <c r="AN21" s="423">
        <v>0</v>
      </c>
      <c r="AO21" s="423">
        <v>0</v>
      </c>
      <c r="AP21" s="423">
        <v>0</v>
      </c>
      <c r="AQ21" s="423">
        <v>0</v>
      </c>
      <c r="AR21" s="423">
        <v>0</v>
      </c>
      <c r="AS21" s="423">
        <v>0</v>
      </c>
      <c r="AT21" s="423">
        <v>0</v>
      </c>
      <c r="AU21" s="423">
        <v>0</v>
      </c>
      <c r="AV21" s="423">
        <v>0</v>
      </c>
      <c r="AW21" s="423">
        <v>0</v>
      </c>
      <c r="AX21" s="423">
        <v>0</v>
      </c>
      <c r="AY21" s="423">
        <v>0</v>
      </c>
      <c r="AZ21" s="423">
        <v>0</v>
      </c>
      <c r="BA21" s="423">
        <v>0</v>
      </c>
      <c r="BB21" s="423">
        <v>0</v>
      </c>
      <c r="BC21" s="423">
        <v>0</v>
      </c>
      <c r="BD21" s="423">
        <v>0</v>
      </c>
      <c r="BE21" s="424">
        <v>4731692</v>
      </c>
      <c r="XFD21" s="636"/>
    </row>
    <row r="22" spans="1:57 16384:16384" ht="15" customHeight="1" x14ac:dyDescent="0.2">
      <c r="A22" s="683"/>
      <c r="B22" s="422" t="s">
        <v>162</v>
      </c>
      <c r="C22" s="549" t="s">
        <v>161</v>
      </c>
      <c r="D22" s="423">
        <v>0</v>
      </c>
      <c r="E22" s="423">
        <v>0</v>
      </c>
      <c r="F22" s="423">
        <v>0</v>
      </c>
      <c r="G22" s="423">
        <v>0</v>
      </c>
      <c r="H22" s="423">
        <v>152891</v>
      </c>
      <c r="I22" s="423">
        <v>0</v>
      </c>
      <c r="J22" s="423">
        <v>0</v>
      </c>
      <c r="K22" s="423">
        <v>0</v>
      </c>
      <c r="L22" s="423">
        <v>0</v>
      </c>
      <c r="M22" s="423">
        <v>0</v>
      </c>
      <c r="N22" s="423">
        <v>0</v>
      </c>
      <c r="O22" s="423">
        <v>0</v>
      </c>
      <c r="P22" s="423">
        <v>0</v>
      </c>
      <c r="Q22" s="423">
        <v>0</v>
      </c>
      <c r="R22" s="423">
        <v>0</v>
      </c>
      <c r="S22" s="423">
        <v>0</v>
      </c>
      <c r="T22" s="423">
        <v>0</v>
      </c>
      <c r="U22" s="423">
        <v>0</v>
      </c>
      <c r="V22" s="423">
        <v>0</v>
      </c>
      <c r="W22" s="423">
        <v>0</v>
      </c>
      <c r="X22" s="423">
        <v>0</v>
      </c>
      <c r="Y22" s="423">
        <v>0</v>
      </c>
      <c r="Z22" s="423">
        <v>0</v>
      </c>
      <c r="AA22" s="423">
        <v>0</v>
      </c>
      <c r="AB22" s="423">
        <v>0</v>
      </c>
      <c r="AC22" s="423">
        <v>0</v>
      </c>
      <c r="AD22" s="423">
        <v>0</v>
      </c>
      <c r="AE22" s="423">
        <v>0</v>
      </c>
      <c r="AF22" s="423">
        <v>0</v>
      </c>
      <c r="AG22" s="423">
        <v>0</v>
      </c>
      <c r="AH22" s="423">
        <v>0</v>
      </c>
      <c r="AI22" s="423">
        <v>0</v>
      </c>
      <c r="AJ22" s="423">
        <v>0</v>
      </c>
      <c r="AK22" s="423">
        <v>0</v>
      </c>
      <c r="AL22" s="423">
        <v>0</v>
      </c>
      <c r="AM22" s="423">
        <v>0</v>
      </c>
      <c r="AN22" s="423">
        <v>0</v>
      </c>
      <c r="AO22" s="423">
        <v>0</v>
      </c>
      <c r="AP22" s="423">
        <v>0</v>
      </c>
      <c r="AQ22" s="423">
        <v>0</v>
      </c>
      <c r="AR22" s="423">
        <v>0</v>
      </c>
      <c r="AS22" s="423">
        <v>0</v>
      </c>
      <c r="AT22" s="423">
        <v>0</v>
      </c>
      <c r="AU22" s="423">
        <v>0</v>
      </c>
      <c r="AV22" s="423">
        <v>0</v>
      </c>
      <c r="AW22" s="423">
        <v>0</v>
      </c>
      <c r="AX22" s="423">
        <v>0</v>
      </c>
      <c r="AY22" s="423">
        <v>0</v>
      </c>
      <c r="AZ22" s="423">
        <v>0</v>
      </c>
      <c r="BA22" s="423">
        <v>0</v>
      </c>
      <c r="BB22" s="423">
        <v>0</v>
      </c>
      <c r="BC22" s="423">
        <v>0</v>
      </c>
      <c r="BD22" s="423">
        <v>0</v>
      </c>
      <c r="BE22" s="424">
        <v>152891</v>
      </c>
      <c r="XFD22" s="636"/>
    </row>
    <row r="23" spans="1:57 16384:16384" ht="12.6" customHeight="1" x14ac:dyDescent="0.2">
      <c r="A23" s="683"/>
      <c r="B23" s="422" t="s">
        <v>3101</v>
      </c>
      <c r="C23" s="549" t="s">
        <v>163</v>
      </c>
      <c r="D23" s="423">
        <v>1137600</v>
      </c>
      <c r="E23" s="423">
        <v>0</v>
      </c>
      <c r="F23" s="423">
        <v>0</v>
      </c>
      <c r="G23" s="423">
        <v>0</v>
      </c>
      <c r="H23" s="423">
        <v>0</v>
      </c>
      <c r="I23" s="423">
        <v>0</v>
      </c>
      <c r="J23" s="423">
        <v>0</v>
      </c>
      <c r="K23" s="423">
        <v>0</v>
      </c>
      <c r="L23" s="423">
        <v>0</v>
      </c>
      <c r="M23" s="423">
        <v>0</v>
      </c>
      <c r="N23" s="423">
        <v>0</v>
      </c>
      <c r="O23" s="423">
        <v>0</v>
      </c>
      <c r="P23" s="423">
        <v>0</v>
      </c>
      <c r="Q23" s="423">
        <v>0</v>
      </c>
      <c r="R23" s="423">
        <v>0</v>
      </c>
      <c r="S23" s="423">
        <v>0</v>
      </c>
      <c r="T23" s="423">
        <v>0</v>
      </c>
      <c r="U23" s="423">
        <v>0</v>
      </c>
      <c r="V23" s="423">
        <v>0</v>
      </c>
      <c r="W23" s="423">
        <v>0</v>
      </c>
      <c r="X23" s="423">
        <v>0</v>
      </c>
      <c r="Y23" s="423">
        <v>0</v>
      </c>
      <c r="Z23" s="423">
        <v>0</v>
      </c>
      <c r="AA23" s="423">
        <v>0</v>
      </c>
      <c r="AB23" s="423">
        <v>0</v>
      </c>
      <c r="AC23" s="423">
        <v>0</v>
      </c>
      <c r="AD23" s="423">
        <v>0</v>
      </c>
      <c r="AE23" s="423">
        <v>0</v>
      </c>
      <c r="AF23" s="423">
        <v>0</v>
      </c>
      <c r="AG23" s="423">
        <v>0</v>
      </c>
      <c r="AH23" s="423">
        <v>0</v>
      </c>
      <c r="AI23" s="423">
        <v>0</v>
      </c>
      <c r="AJ23" s="423">
        <v>0</v>
      </c>
      <c r="AK23" s="423">
        <v>0</v>
      </c>
      <c r="AL23" s="423">
        <v>0</v>
      </c>
      <c r="AM23" s="423">
        <v>0</v>
      </c>
      <c r="AN23" s="423">
        <v>0</v>
      </c>
      <c r="AO23" s="423">
        <v>0</v>
      </c>
      <c r="AP23" s="423">
        <v>0</v>
      </c>
      <c r="AQ23" s="423">
        <v>0</v>
      </c>
      <c r="AR23" s="423">
        <v>0</v>
      </c>
      <c r="AS23" s="423">
        <v>0</v>
      </c>
      <c r="AT23" s="423">
        <v>0</v>
      </c>
      <c r="AU23" s="423">
        <v>0</v>
      </c>
      <c r="AV23" s="423">
        <v>0</v>
      </c>
      <c r="AW23" s="423">
        <v>0</v>
      </c>
      <c r="AX23" s="423">
        <v>0</v>
      </c>
      <c r="AY23" s="423">
        <v>0</v>
      </c>
      <c r="AZ23" s="423">
        <v>0</v>
      </c>
      <c r="BA23" s="423">
        <v>0</v>
      </c>
      <c r="BB23" s="423">
        <v>0</v>
      </c>
      <c r="BC23" s="423">
        <v>0</v>
      </c>
      <c r="BD23" s="423">
        <v>0</v>
      </c>
      <c r="BE23" s="424">
        <v>1137600</v>
      </c>
      <c r="XFD23" s="636"/>
    </row>
    <row r="24" spans="1:57 16384:16384" ht="12.6" hidden="1" customHeight="1" x14ac:dyDescent="0.2">
      <c r="A24" s="683"/>
      <c r="B24" s="422" t="s">
        <v>165</v>
      </c>
      <c r="C24" s="549" t="s">
        <v>164</v>
      </c>
      <c r="D24" s="423">
        <v>0</v>
      </c>
      <c r="E24" s="423">
        <v>0</v>
      </c>
      <c r="F24" s="423">
        <v>0</v>
      </c>
      <c r="G24" s="423">
        <v>0</v>
      </c>
      <c r="H24" s="423">
        <v>0</v>
      </c>
      <c r="I24" s="423">
        <v>0</v>
      </c>
      <c r="J24" s="423">
        <v>0</v>
      </c>
      <c r="K24" s="423">
        <v>0</v>
      </c>
      <c r="L24" s="423">
        <v>0</v>
      </c>
      <c r="M24" s="423">
        <v>0</v>
      </c>
      <c r="N24" s="423">
        <v>0</v>
      </c>
      <c r="O24" s="423">
        <v>0</v>
      </c>
      <c r="P24" s="423">
        <v>0</v>
      </c>
      <c r="Q24" s="423">
        <v>0</v>
      </c>
      <c r="R24" s="423">
        <v>0</v>
      </c>
      <c r="S24" s="423">
        <v>0</v>
      </c>
      <c r="T24" s="423">
        <v>0</v>
      </c>
      <c r="U24" s="423">
        <v>0</v>
      </c>
      <c r="V24" s="423">
        <v>0</v>
      </c>
      <c r="W24" s="423">
        <v>0</v>
      </c>
      <c r="X24" s="423">
        <v>0</v>
      </c>
      <c r="Y24" s="423">
        <v>0</v>
      </c>
      <c r="Z24" s="423">
        <v>0</v>
      </c>
      <c r="AA24" s="423">
        <v>0</v>
      </c>
      <c r="AB24" s="423">
        <v>0</v>
      </c>
      <c r="AC24" s="423">
        <v>0</v>
      </c>
      <c r="AD24" s="423">
        <v>0</v>
      </c>
      <c r="AE24" s="423">
        <v>0</v>
      </c>
      <c r="AF24" s="423">
        <v>0</v>
      </c>
      <c r="AG24" s="423">
        <v>0</v>
      </c>
      <c r="AH24" s="423">
        <v>0</v>
      </c>
      <c r="AI24" s="423">
        <v>0</v>
      </c>
      <c r="AJ24" s="423">
        <v>0</v>
      </c>
      <c r="AK24" s="423">
        <v>0</v>
      </c>
      <c r="AL24" s="423">
        <v>0</v>
      </c>
      <c r="AM24" s="423">
        <v>0</v>
      </c>
      <c r="AN24" s="423">
        <v>0</v>
      </c>
      <c r="AO24" s="423">
        <v>0</v>
      </c>
      <c r="AP24" s="423">
        <v>0</v>
      </c>
      <c r="AQ24" s="423">
        <v>0</v>
      </c>
      <c r="AR24" s="423">
        <v>0</v>
      </c>
      <c r="AS24" s="423">
        <v>0</v>
      </c>
      <c r="AT24" s="423">
        <v>0</v>
      </c>
      <c r="AU24" s="423">
        <v>0</v>
      </c>
      <c r="AV24" s="423">
        <v>0</v>
      </c>
      <c r="AW24" s="423">
        <v>0</v>
      </c>
      <c r="AX24" s="423">
        <v>0</v>
      </c>
      <c r="AY24" s="423">
        <v>0</v>
      </c>
      <c r="AZ24" s="423">
        <v>0</v>
      </c>
      <c r="BA24" s="423">
        <v>0</v>
      </c>
      <c r="BB24" s="423">
        <v>0</v>
      </c>
      <c r="BC24" s="423">
        <v>0</v>
      </c>
      <c r="BD24" s="423">
        <v>0</v>
      </c>
      <c r="BE24" s="424">
        <v>0</v>
      </c>
    </row>
    <row r="25" spans="1:57 16384:16384" ht="12.6" customHeight="1" x14ac:dyDescent="0.2">
      <c r="A25" s="683"/>
      <c r="B25" s="422" t="s">
        <v>167</v>
      </c>
      <c r="C25" s="549" t="s">
        <v>166</v>
      </c>
      <c r="D25" s="423">
        <v>0</v>
      </c>
      <c r="E25" s="423">
        <v>0</v>
      </c>
      <c r="F25" s="423">
        <v>0</v>
      </c>
      <c r="G25" s="423">
        <v>0</v>
      </c>
      <c r="H25" s="423">
        <v>252102</v>
      </c>
      <c r="I25" s="423">
        <v>0</v>
      </c>
      <c r="J25" s="423">
        <v>0</v>
      </c>
      <c r="K25" s="423">
        <v>0</v>
      </c>
      <c r="L25" s="423">
        <v>0</v>
      </c>
      <c r="M25" s="423">
        <v>0</v>
      </c>
      <c r="N25" s="423">
        <v>0</v>
      </c>
      <c r="O25" s="423">
        <v>0</v>
      </c>
      <c r="P25" s="423">
        <v>0</v>
      </c>
      <c r="Q25" s="423">
        <v>0</v>
      </c>
      <c r="R25" s="423">
        <v>0</v>
      </c>
      <c r="S25" s="423">
        <v>0</v>
      </c>
      <c r="T25" s="423">
        <v>0</v>
      </c>
      <c r="U25" s="423">
        <v>0</v>
      </c>
      <c r="V25" s="423">
        <v>0</v>
      </c>
      <c r="W25" s="423">
        <v>0</v>
      </c>
      <c r="X25" s="423">
        <v>0</v>
      </c>
      <c r="Y25" s="423">
        <v>0</v>
      </c>
      <c r="Z25" s="423">
        <v>0</v>
      </c>
      <c r="AA25" s="423">
        <v>0</v>
      </c>
      <c r="AB25" s="423">
        <v>0</v>
      </c>
      <c r="AC25" s="423">
        <v>0</v>
      </c>
      <c r="AD25" s="423">
        <v>0</v>
      </c>
      <c r="AE25" s="423">
        <v>0</v>
      </c>
      <c r="AF25" s="423">
        <v>0</v>
      </c>
      <c r="AG25" s="423">
        <v>0</v>
      </c>
      <c r="AH25" s="423">
        <v>0</v>
      </c>
      <c r="AI25" s="423">
        <v>0</v>
      </c>
      <c r="AJ25" s="423">
        <v>0</v>
      </c>
      <c r="AK25" s="423">
        <v>0</v>
      </c>
      <c r="AL25" s="423">
        <v>0</v>
      </c>
      <c r="AM25" s="423">
        <v>0</v>
      </c>
      <c r="AN25" s="423">
        <v>0</v>
      </c>
      <c r="AO25" s="423">
        <v>0</v>
      </c>
      <c r="AP25" s="423">
        <v>0</v>
      </c>
      <c r="AQ25" s="423">
        <v>0</v>
      </c>
      <c r="AR25" s="423">
        <v>0</v>
      </c>
      <c r="AS25" s="423">
        <v>0</v>
      </c>
      <c r="AT25" s="423">
        <v>0</v>
      </c>
      <c r="AU25" s="423">
        <v>0</v>
      </c>
      <c r="AV25" s="423">
        <v>0</v>
      </c>
      <c r="AW25" s="423">
        <v>0</v>
      </c>
      <c r="AX25" s="423">
        <v>0</v>
      </c>
      <c r="AY25" s="423">
        <v>0</v>
      </c>
      <c r="AZ25" s="423">
        <v>0</v>
      </c>
      <c r="BA25" s="423">
        <v>0</v>
      </c>
      <c r="BB25" s="423">
        <v>0</v>
      </c>
      <c r="BC25" s="423">
        <v>0</v>
      </c>
      <c r="BD25" s="423">
        <v>0</v>
      </c>
      <c r="BE25" s="424">
        <v>252102</v>
      </c>
      <c r="XFD25" s="636"/>
    </row>
    <row r="26" spans="1:57 16384:16384" ht="12.6" hidden="1" customHeight="1" x14ac:dyDescent="0.2">
      <c r="A26" s="683"/>
      <c r="B26" s="422" t="s">
        <v>169</v>
      </c>
      <c r="C26" s="549" t="s">
        <v>168</v>
      </c>
      <c r="D26" s="423">
        <v>0</v>
      </c>
      <c r="E26" s="423">
        <v>0</v>
      </c>
      <c r="F26" s="423">
        <v>0</v>
      </c>
      <c r="G26" s="423">
        <v>0</v>
      </c>
      <c r="H26" s="423">
        <v>0</v>
      </c>
      <c r="I26" s="423">
        <v>0</v>
      </c>
      <c r="J26" s="423">
        <v>0</v>
      </c>
      <c r="K26" s="423">
        <v>0</v>
      </c>
      <c r="L26" s="423">
        <v>0</v>
      </c>
      <c r="M26" s="423">
        <v>0</v>
      </c>
      <c r="N26" s="423">
        <v>0</v>
      </c>
      <c r="O26" s="423">
        <v>0</v>
      </c>
      <c r="P26" s="423">
        <v>0</v>
      </c>
      <c r="Q26" s="423">
        <v>0</v>
      </c>
      <c r="R26" s="423">
        <v>0</v>
      </c>
      <c r="S26" s="423">
        <v>0</v>
      </c>
      <c r="T26" s="423">
        <v>0</v>
      </c>
      <c r="U26" s="423">
        <v>0</v>
      </c>
      <c r="V26" s="423">
        <v>0</v>
      </c>
      <c r="W26" s="423">
        <v>0</v>
      </c>
      <c r="X26" s="423">
        <v>0</v>
      </c>
      <c r="Y26" s="423">
        <v>0</v>
      </c>
      <c r="Z26" s="423">
        <v>0</v>
      </c>
      <c r="AA26" s="423">
        <v>0</v>
      </c>
      <c r="AB26" s="423">
        <v>0</v>
      </c>
      <c r="AC26" s="423">
        <v>0</v>
      </c>
      <c r="AD26" s="423">
        <v>0</v>
      </c>
      <c r="AE26" s="423">
        <v>0</v>
      </c>
      <c r="AF26" s="423">
        <v>0</v>
      </c>
      <c r="AG26" s="423">
        <v>0</v>
      </c>
      <c r="AH26" s="423">
        <v>0</v>
      </c>
      <c r="AI26" s="423">
        <v>0</v>
      </c>
      <c r="AJ26" s="423">
        <v>0</v>
      </c>
      <c r="AK26" s="423">
        <v>0</v>
      </c>
      <c r="AL26" s="423">
        <v>0</v>
      </c>
      <c r="AM26" s="423">
        <v>0</v>
      </c>
      <c r="AN26" s="423">
        <v>0</v>
      </c>
      <c r="AO26" s="423">
        <v>0</v>
      </c>
      <c r="AP26" s="423">
        <v>0</v>
      </c>
      <c r="AQ26" s="423">
        <v>0</v>
      </c>
      <c r="AR26" s="423">
        <v>0</v>
      </c>
      <c r="AS26" s="423">
        <v>0</v>
      </c>
      <c r="AT26" s="423">
        <v>0</v>
      </c>
      <c r="AU26" s="423">
        <v>0</v>
      </c>
      <c r="AV26" s="423">
        <v>0</v>
      </c>
      <c r="AW26" s="423">
        <v>0</v>
      </c>
      <c r="AX26" s="423">
        <v>0</v>
      </c>
      <c r="AY26" s="423">
        <v>0</v>
      </c>
      <c r="AZ26" s="423">
        <v>0</v>
      </c>
      <c r="BA26" s="423">
        <v>0</v>
      </c>
      <c r="BB26" s="423">
        <v>0</v>
      </c>
      <c r="BC26" s="423">
        <v>0</v>
      </c>
      <c r="BD26" s="423">
        <v>0</v>
      </c>
      <c r="BE26" s="424">
        <v>0</v>
      </c>
    </row>
    <row r="27" spans="1:57 16384:16384" ht="15" hidden="1" customHeight="1" x14ac:dyDescent="0.2">
      <c r="A27" s="683"/>
      <c r="B27" s="422" t="s">
        <v>3503</v>
      </c>
      <c r="C27" s="549" t="s">
        <v>170</v>
      </c>
      <c r="D27" s="423">
        <v>0</v>
      </c>
      <c r="E27" s="423">
        <v>0</v>
      </c>
      <c r="F27" s="423">
        <v>0</v>
      </c>
      <c r="G27" s="423">
        <v>0</v>
      </c>
      <c r="H27" s="423">
        <v>0</v>
      </c>
      <c r="I27" s="423">
        <v>0</v>
      </c>
      <c r="J27" s="423">
        <v>0</v>
      </c>
      <c r="K27" s="423">
        <v>0</v>
      </c>
      <c r="L27" s="423">
        <v>0</v>
      </c>
      <c r="M27" s="423">
        <v>0</v>
      </c>
      <c r="N27" s="423">
        <v>0</v>
      </c>
      <c r="O27" s="423">
        <v>0</v>
      </c>
      <c r="P27" s="423">
        <v>0</v>
      </c>
      <c r="Q27" s="423">
        <v>0</v>
      </c>
      <c r="R27" s="423">
        <v>0</v>
      </c>
      <c r="S27" s="423">
        <v>0</v>
      </c>
      <c r="T27" s="423">
        <v>0</v>
      </c>
      <c r="U27" s="423">
        <v>0</v>
      </c>
      <c r="V27" s="423">
        <v>0</v>
      </c>
      <c r="W27" s="423">
        <v>0</v>
      </c>
      <c r="X27" s="423">
        <v>0</v>
      </c>
      <c r="Y27" s="423">
        <v>0</v>
      </c>
      <c r="Z27" s="423">
        <v>0</v>
      </c>
      <c r="AA27" s="423">
        <v>0</v>
      </c>
      <c r="AB27" s="423">
        <v>0</v>
      </c>
      <c r="AC27" s="423">
        <v>0</v>
      </c>
      <c r="AD27" s="423">
        <v>0</v>
      </c>
      <c r="AE27" s="423">
        <v>0</v>
      </c>
      <c r="AF27" s="423">
        <v>0</v>
      </c>
      <c r="AG27" s="423">
        <v>0</v>
      </c>
      <c r="AH27" s="423">
        <v>0</v>
      </c>
      <c r="AI27" s="423">
        <v>0</v>
      </c>
      <c r="AJ27" s="423">
        <v>0</v>
      </c>
      <c r="AK27" s="423">
        <v>0</v>
      </c>
      <c r="AL27" s="423">
        <v>0</v>
      </c>
      <c r="AM27" s="423">
        <v>0</v>
      </c>
      <c r="AN27" s="423">
        <v>0</v>
      </c>
      <c r="AO27" s="423">
        <v>0</v>
      </c>
      <c r="AP27" s="423">
        <v>0</v>
      </c>
      <c r="AQ27" s="423">
        <v>0</v>
      </c>
      <c r="AR27" s="423">
        <v>0</v>
      </c>
      <c r="AS27" s="423">
        <v>0</v>
      </c>
      <c r="AT27" s="423">
        <v>0</v>
      </c>
      <c r="AU27" s="423">
        <v>0</v>
      </c>
      <c r="AV27" s="423">
        <v>0</v>
      </c>
      <c r="AW27" s="423">
        <v>0</v>
      </c>
      <c r="AX27" s="423">
        <v>0</v>
      </c>
      <c r="AY27" s="423">
        <v>0</v>
      </c>
      <c r="AZ27" s="423">
        <v>0</v>
      </c>
      <c r="BA27" s="423">
        <v>0</v>
      </c>
      <c r="BB27" s="423">
        <v>0</v>
      </c>
      <c r="BC27" s="423">
        <v>0</v>
      </c>
      <c r="BD27" s="423">
        <v>0</v>
      </c>
      <c r="BE27" s="424">
        <v>0</v>
      </c>
      <c r="XFD27" s="636"/>
    </row>
    <row r="28" spans="1:57 16384:16384" ht="15" hidden="1" customHeight="1" x14ac:dyDescent="0.2">
      <c r="A28" s="683"/>
      <c r="B28" s="422" t="s">
        <v>3102</v>
      </c>
      <c r="C28" s="549" t="s">
        <v>172</v>
      </c>
      <c r="D28" s="423">
        <v>0</v>
      </c>
      <c r="E28" s="423">
        <v>0</v>
      </c>
      <c r="F28" s="423">
        <v>0</v>
      </c>
      <c r="G28" s="423">
        <v>0</v>
      </c>
      <c r="H28" s="423">
        <v>0</v>
      </c>
      <c r="I28" s="423">
        <v>0</v>
      </c>
      <c r="J28" s="423">
        <v>0</v>
      </c>
      <c r="K28" s="423">
        <v>0</v>
      </c>
      <c r="L28" s="423">
        <v>0</v>
      </c>
      <c r="M28" s="423">
        <v>0</v>
      </c>
      <c r="N28" s="423">
        <v>0</v>
      </c>
      <c r="O28" s="423">
        <v>0</v>
      </c>
      <c r="P28" s="423">
        <v>0</v>
      </c>
      <c r="Q28" s="423">
        <v>0</v>
      </c>
      <c r="R28" s="423">
        <v>0</v>
      </c>
      <c r="S28" s="423">
        <v>0</v>
      </c>
      <c r="T28" s="423">
        <v>0</v>
      </c>
      <c r="U28" s="423">
        <v>0</v>
      </c>
      <c r="V28" s="423">
        <v>0</v>
      </c>
      <c r="W28" s="423">
        <v>0</v>
      </c>
      <c r="X28" s="423">
        <v>0</v>
      </c>
      <c r="Y28" s="423">
        <v>0</v>
      </c>
      <c r="Z28" s="423">
        <v>0</v>
      </c>
      <c r="AA28" s="423">
        <v>0</v>
      </c>
      <c r="AB28" s="423">
        <v>0</v>
      </c>
      <c r="AC28" s="423">
        <v>0</v>
      </c>
      <c r="AD28" s="423">
        <v>0</v>
      </c>
      <c r="AE28" s="423">
        <v>0</v>
      </c>
      <c r="AF28" s="423">
        <v>0</v>
      </c>
      <c r="AG28" s="423">
        <v>0</v>
      </c>
      <c r="AH28" s="423">
        <v>0</v>
      </c>
      <c r="AI28" s="423">
        <v>0</v>
      </c>
      <c r="AJ28" s="423">
        <v>0</v>
      </c>
      <c r="AK28" s="423">
        <v>0</v>
      </c>
      <c r="AL28" s="423">
        <v>0</v>
      </c>
      <c r="AM28" s="423">
        <v>0</v>
      </c>
      <c r="AN28" s="423">
        <v>0</v>
      </c>
      <c r="AO28" s="423">
        <v>0</v>
      </c>
      <c r="AP28" s="423">
        <v>0</v>
      </c>
      <c r="AQ28" s="423">
        <v>0</v>
      </c>
      <c r="AR28" s="423">
        <v>0</v>
      </c>
      <c r="AS28" s="423">
        <v>0</v>
      </c>
      <c r="AT28" s="423">
        <v>0</v>
      </c>
      <c r="AU28" s="423">
        <v>0</v>
      </c>
      <c r="AV28" s="423">
        <v>0</v>
      </c>
      <c r="AW28" s="423">
        <v>0</v>
      </c>
      <c r="AX28" s="423">
        <v>0</v>
      </c>
      <c r="AY28" s="423">
        <v>0</v>
      </c>
      <c r="AZ28" s="423">
        <v>0</v>
      </c>
      <c r="BA28" s="423">
        <v>0</v>
      </c>
      <c r="BB28" s="423">
        <v>0</v>
      </c>
      <c r="BC28" s="423">
        <v>0</v>
      </c>
      <c r="BD28" s="423">
        <v>0</v>
      </c>
      <c r="BE28" s="424">
        <v>0</v>
      </c>
    </row>
    <row r="29" spans="1:57 16384:16384" ht="15" hidden="1" customHeight="1" x14ac:dyDescent="0.2">
      <c r="A29" s="683"/>
      <c r="B29" s="422" t="s">
        <v>174</v>
      </c>
      <c r="C29" s="549" t="s">
        <v>173</v>
      </c>
      <c r="D29" s="423">
        <v>0</v>
      </c>
      <c r="E29" s="423">
        <v>0</v>
      </c>
      <c r="F29" s="423">
        <v>0</v>
      </c>
      <c r="G29" s="423">
        <v>0</v>
      </c>
      <c r="H29" s="423">
        <v>0</v>
      </c>
      <c r="I29" s="423">
        <v>0</v>
      </c>
      <c r="J29" s="423">
        <v>0</v>
      </c>
      <c r="K29" s="423">
        <v>0</v>
      </c>
      <c r="L29" s="423">
        <v>0</v>
      </c>
      <c r="M29" s="423">
        <v>0</v>
      </c>
      <c r="N29" s="423">
        <v>0</v>
      </c>
      <c r="O29" s="423">
        <v>0</v>
      </c>
      <c r="P29" s="423">
        <v>0</v>
      </c>
      <c r="Q29" s="423">
        <v>0</v>
      </c>
      <c r="R29" s="423">
        <v>0</v>
      </c>
      <c r="S29" s="423">
        <v>0</v>
      </c>
      <c r="T29" s="423">
        <v>0</v>
      </c>
      <c r="U29" s="423">
        <v>0</v>
      </c>
      <c r="V29" s="423">
        <v>0</v>
      </c>
      <c r="W29" s="423">
        <v>0</v>
      </c>
      <c r="X29" s="423">
        <v>0</v>
      </c>
      <c r="Y29" s="423">
        <v>0</v>
      </c>
      <c r="Z29" s="423">
        <v>0</v>
      </c>
      <c r="AA29" s="423">
        <v>0</v>
      </c>
      <c r="AB29" s="423">
        <v>0</v>
      </c>
      <c r="AC29" s="423">
        <v>0</v>
      </c>
      <c r="AD29" s="423">
        <v>0</v>
      </c>
      <c r="AE29" s="423">
        <v>0</v>
      </c>
      <c r="AF29" s="423">
        <v>0</v>
      </c>
      <c r="AG29" s="423">
        <v>0</v>
      </c>
      <c r="AH29" s="423">
        <v>0</v>
      </c>
      <c r="AI29" s="423">
        <v>0</v>
      </c>
      <c r="AJ29" s="423">
        <v>0</v>
      </c>
      <c r="AK29" s="423">
        <v>0</v>
      </c>
      <c r="AL29" s="423">
        <v>0</v>
      </c>
      <c r="AM29" s="423">
        <v>0</v>
      </c>
      <c r="AN29" s="423">
        <v>0</v>
      </c>
      <c r="AO29" s="423">
        <v>0</v>
      </c>
      <c r="AP29" s="423">
        <v>0</v>
      </c>
      <c r="AQ29" s="423">
        <v>0</v>
      </c>
      <c r="AR29" s="423">
        <v>0</v>
      </c>
      <c r="AS29" s="423">
        <v>0</v>
      </c>
      <c r="AT29" s="423">
        <v>0</v>
      </c>
      <c r="AU29" s="423">
        <v>0</v>
      </c>
      <c r="AV29" s="423">
        <v>0</v>
      </c>
      <c r="AW29" s="423">
        <v>0</v>
      </c>
      <c r="AX29" s="423">
        <v>0</v>
      </c>
      <c r="AY29" s="423">
        <v>0</v>
      </c>
      <c r="AZ29" s="423">
        <v>0</v>
      </c>
      <c r="BA29" s="423">
        <v>0</v>
      </c>
      <c r="BB29" s="423">
        <v>0</v>
      </c>
      <c r="BC29" s="423">
        <v>0</v>
      </c>
      <c r="BD29" s="423">
        <v>0</v>
      </c>
      <c r="BE29" s="424">
        <v>0</v>
      </c>
    </row>
    <row r="30" spans="1:57 16384:16384" ht="15" hidden="1" customHeight="1" x14ac:dyDescent="0.2">
      <c r="A30" s="683"/>
      <c r="B30" s="422" t="s">
        <v>146</v>
      </c>
      <c r="C30" s="549" t="s">
        <v>175</v>
      </c>
      <c r="D30" s="423">
        <v>0</v>
      </c>
      <c r="E30" s="423">
        <v>0</v>
      </c>
      <c r="F30" s="423">
        <v>0</v>
      </c>
      <c r="G30" s="423">
        <v>0</v>
      </c>
      <c r="H30" s="423">
        <v>0</v>
      </c>
      <c r="I30" s="423">
        <v>0</v>
      </c>
      <c r="J30" s="423">
        <v>0</v>
      </c>
      <c r="K30" s="423">
        <v>0</v>
      </c>
      <c r="L30" s="423">
        <v>0</v>
      </c>
      <c r="M30" s="423">
        <v>0</v>
      </c>
      <c r="N30" s="423">
        <v>0</v>
      </c>
      <c r="O30" s="423">
        <v>0</v>
      </c>
      <c r="P30" s="423">
        <v>0</v>
      </c>
      <c r="Q30" s="423">
        <v>0</v>
      </c>
      <c r="R30" s="423">
        <v>0</v>
      </c>
      <c r="S30" s="423">
        <v>0</v>
      </c>
      <c r="T30" s="423">
        <v>0</v>
      </c>
      <c r="U30" s="423">
        <v>0</v>
      </c>
      <c r="V30" s="423">
        <v>0</v>
      </c>
      <c r="W30" s="423">
        <v>0</v>
      </c>
      <c r="X30" s="423">
        <v>0</v>
      </c>
      <c r="Y30" s="423">
        <v>0</v>
      </c>
      <c r="Z30" s="423">
        <v>0</v>
      </c>
      <c r="AA30" s="423">
        <v>0</v>
      </c>
      <c r="AB30" s="423">
        <v>0</v>
      </c>
      <c r="AC30" s="423">
        <v>0</v>
      </c>
      <c r="AD30" s="423">
        <v>0</v>
      </c>
      <c r="AE30" s="423">
        <v>0</v>
      </c>
      <c r="AF30" s="423">
        <v>0</v>
      </c>
      <c r="AG30" s="423">
        <v>0</v>
      </c>
      <c r="AH30" s="423">
        <v>0</v>
      </c>
      <c r="AI30" s="423">
        <v>0</v>
      </c>
      <c r="AJ30" s="423">
        <v>0</v>
      </c>
      <c r="AK30" s="423">
        <v>0</v>
      </c>
      <c r="AL30" s="423">
        <v>0</v>
      </c>
      <c r="AM30" s="423">
        <v>0</v>
      </c>
      <c r="AN30" s="423">
        <v>0</v>
      </c>
      <c r="AO30" s="423">
        <v>0</v>
      </c>
      <c r="AP30" s="423">
        <v>0</v>
      </c>
      <c r="AQ30" s="423">
        <v>0</v>
      </c>
      <c r="AR30" s="423">
        <v>0</v>
      </c>
      <c r="AS30" s="423">
        <v>0</v>
      </c>
      <c r="AT30" s="423">
        <v>0</v>
      </c>
      <c r="AU30" s="423">
        <v>0</v>
      </c>
      <c r="AV30" s="423">
        <v>0</v>
      </c>
      <c r="AW30" s="423">
        <v>0</v>
      </c>
      <c r="AX30" s="423">
        <v>0</v>
      </c>
      <c r="AY30" s="423">
        <v>0</v>
      </c>
      <c r="AZ30" s="423">
        <v>0</v>
      </c>
      <c r="BA30" s="423">
        <v>0</v>
      </c>
      <c r="BB30" s="423">
        <v>0</v>
      </c>
      <c r="BC30" s="423">
        <v>0</v>
      </c>
      <c r="BD30" s="423">
        <v>0</v>
      </c>
      <c r="BE30" s="424">
        <v>0</v>
      </c>
    </row>
    <row r="31" spans="1:57 16384:16384" ht="12.6" hidden="1" customHeight="1" x14ac:dyDescent="0.2">
      <c r="A31" s="683"/>
      <c r="B31" s="422" t="s">
        <v>3504</v>
      </c>
      <c r="C31" s="549" t="s">
        <v>176</v>
      </c>
      <c r="D31" s="423">
        <v>0</v>
      </c>
      <c r="E31" s="423">
        <v>0</v>
      </c>
      <c r="F31" s="423">
        <v>0</v>
      </c>
      <c r="G31" s="423">
        <v>0</v>
      </c>
      <c r="H31" s="423">
        <v>0</v>
      </c>
      <c r="I31" s="423">
        <v>0</v>
      </c>
      <c r="J31" s="423">
        <v>0</v>
      </c>
      <c r="K31" s="423">
        <v>0</v>
      </c>
      <c r="L31" s="423">
        <v>0</v>
      </c>
      <c r="M31" s="423">
        <v>0</v>
      </c>
      <c r="N31" s="423">
        <v>0</v>
      </c>
      <c r="O31" s="423">
        <v>0</v>
      </c>
      <c r="P31" s="423">
        <v>0</v>
      </c>
      <c r="Q31" s="423">
        <v>0</v>
      </c>
      <c r="R31" s="423">
        <v>0</v>
      </c>
      <c r="S31" s="423">
        <v>0</v>
      </c>
      <c r="T31" s="423">
        <v>0</v>
      </c>
      <c r="U31" s="423">
        <v>0</v>
      </c>
      <c r="V31" s="423">
        <v>0</v>
      </c>
      <c r="W31" s="423">
        <v>0</v>
      </c>
      <c r="X31" s="423">
        <v>0</v>
      </c>
      <c r="Y31" s="423">
        <v>0</v>
      </c>
      <c r="Z31" s="423">
        <v>0</v>
      </c>
      <c r="AA31" s="423">
        <v>0</v>
      </c>
      <c r="AB31" s="423">
        <v>0</v>
      </c>
      <c r="AC31" s="423">
        <v>0</v>
      </c>
      <c r="AD31" s="423">
        <v>0</v>
      </c>
      <c r="AE31" s="423">
        <v>0</v>
      </c>
      <c r="AF31" s="423">
        <v>0</v>
      </c>
      <c r="AG31" s="423">
        <v>0</v>
      </c>
      <c r="AH31" s="423">
        <v>0</v>
      </c>
      <c r="AI31" s="423">
        <v>0</v>
      </c>
      <c r="AJ31" s="423">
        <v>0</v>
      </c>
      <c r="AK31" s="423">
        <v>0</v>
      </c>
      <c r="AL31" s="423">
        <v>0</v>
      </c>
      <c r="AM31" s="423">
        <v>0</v>
      </c>
      <c r="AN31" s="423">
        <v>0</v>
      </c>
      <c r="AO31" s="423">
        <v>0</v>
      </c>
      <c r="AP31" s="423">
        <v>0</v>
      </c>
      <c r="AQ31" s="423">
        <v>0</v>
      </c>
      <c r="AR31" s="423">
        <v>0</v>
      </c>
      <c r="AS31" s="423">
        <v>0</v>
      </c>
      <c r="AT31" s="423">
        <v>0</v>
      </c>
      <c r="AU31" s="423">
        <v>0</v>
      </c>
      <c r="AV31" s="423">
        <v>0</v>
      </c>
      <c r="AW31" s="423">
        <v>0</v>
      </c>
      <c r="AX31" s="423">
        <v>0</v>
      </c>
      <c r="AY31" s="423">
        <v>0</v>
      </c>
      <c r="AZ31" s="423">
        <v>0</v>
      </c>
      <c r="BA31" s="423">
        <v>0</v>
      </c>
      <c r="BB31" s="423">
        <v>0</v>
      </c>
      <c r="BC31" s="423">
        <v>0</v>
      </c>
      <c r="BD31" s="423">
        <v>0</v>
      </c>
      <c r="BE31" s="424">
        <v>0</v>
      </c>
    </row>
    <row r="32" spans="1:57 16384:16384" ht="12.6" hidden="1" customHeight="1" x14ac:dyDescent="0.2">
      <c r="A32" s="683"/>
      <c r="B32" s="422" t="s">
        <v>3476</v>
      </c>
      <c r="C32" s="549" t="s">
        <v>178</v>
      </c>
      <c r="D32" s="423">
        <v>0</v>
      </c>
      <c r="E32" s="423">
        <v>0</v>
      </c>
      <c r="F32" s="423">
        <v>0</v>
      </c>
      <c r="G32" s="423">
        <v>0</v>
      </c>
      <c r="H32" s="423">
        <v>0</v>
      </c>
      <c r="I32" s="423">
        <v>0</v>
      </c>
      <c r="J32" s="423">
        <v>0</v>
      </c>
      <c r="K32" s="423">
        <v>0</v>
      </c>
      <c r="L32" s="423">
        <v>0</v>
      </c>
      <c r="M32" s="423">
        <v>0</v>
      </c>
      <c r="N32" s="423">
        <v>0</v>
      </c>
      <c r="O32" s="423">
        <v>0</v>
      </c>
      <c r="P32" s="423">
        <v>0</v>
      </c>
      <c r="Q32" s="423">
        <v>0</v>
      </c>
      <c r="R32" s="423">
        <v>0</v>
      </c>
      <c r="S32" s="423">
        <v>0</v>
      </c>
      <c r="T32" s="423">
        <v>0</v>
      </c>
      <c r="U32" s="423">
        <v>0</v>
      </c>
      <c r="V32" s="423">
        <v>0</v>
      </c>
      <c r="W32" s="423">
        <v>0</v>
      </c>
      <c r="X32" s="423">
        <v>0</v>
      </c>
      <c r="Y32" s="423">
        <v>0</v>
      </c>
      <c r="Z32" s="423">
        <v>0</v>
      </c>
      <c r="AA32" s="423">
        <v>0</v>
      </c>
      <c r="AB32" s="423">
        <v>0</v>
      </c>
      <c r="AC32" s="423">
        <v>0</v>
      </c>
      <c r="AD32" s="423">
        <v>0</v>
      </c>
      <c r="AE32" s="423">
        <v>0</v>
      </c>
      <c r="AF32" s="423">
        <v>0</v>
      </c>
      <c r="AG32" s="423">
        <v>0</v>
      </c>
      <c r="AH32" s="423">
        <v>0</v>
      </c>
      <c r="AI32" s="423">
        <v>0</v>
      </c>
      <c r="AJ32" s="423">
        <v>0</v>
      </c>
      <c r="AK32" s="423">
        <v>0</v>
      </c>
      <c r="AL32" s="423">
        <v>0</v>
      </c>
      <c r="AM32" s="423">
        <v>0</v>
      </c>
      <c r="AN32" s="423">
        <v>0</v>
      </c>
      <c r="AO32" s="423">
        <v>0</v>
      </c>
      <c r="AP32" s="423">
        <v>0</v>
      </c>
      <c r="AQ32" s="423">
        <v>0</v>
      </c>
      <c r="AR32" s="423">
        <v>0</v>
      </c>
      <c r="AS32" s="423">
        <v>0</v>
      </c>
      <c r="AT32" s="423">
        <v>0</v>
      </c>
      <c r="AU32" s="423">
        <v>0</v>
      </c>
      <c r="AV32" s="423">
        <v>0</v>
      </c>
      <c r="AW32" s="423">
        <v>0</v>
      </c>
      <c r="AX32" s="423">
        <v>0</v>
      </c>
      <c r="AY32" s="423">
        <v>0</v>
      </c>
      <c r="AZ32" s="423">
        <v>0</v>
      </c>
      <c r="BA32" s="423">
        <v>0</v>
      </c>
      <c r="BB32" s="423">
        <v>0</v>
      </c>
      <c r="BC32" s="423">
        <v>0</v>
      </c>
      <c r="BD32" s="423">
        <v>0</v>
      </c>
      <c r="BE32" s="424">
        <v>0</v>
      </c>
    </row>
    <row r="33" spans="1:57 16384:16384" ht="15" hidden="1" customHeight="1" x14ac:dyDescent="0.2">
      <c r="A33" s="683"/>
      <c r="B33" s="422" t="s">
        <v>180</v>
      </c>
      <c r="C33" s="549" t="s">
        <v>179</v>
      </c>
      <c r="D33" s="423">
        <v>0</v>
      </c>
      <c r="E33" s="423">
        <v>0</v>
      </c>
      <c r="F33" s="423">
        <v>0</v>
      </c>
      <c r="G33" s="423">
        <v>0</v>
      </c>
      <c r="H33" s="423">
        <v>0</v>
      </c>
      <c r="I33" s="423">
        <v>0</v>
      </c>
      <c r="J33" s="423">
        <v>0</v>
      </c>
      <c r="K33" s="423">
        <v>0</v>
      </c>
      <c r="L33" s="423">
        <v>0</v>
      </c>
      <c r="M33" s="423">
        <v>0</v>
      </c>
      <c r="N33" s="423">
        <v>0</v>
      </c>
      <c r="O33" s="423">
        <v>0</v>
      </c>
      <c r="P33" s="423">
        <v>0</v>
      </c>
      <c r="Q33" s="423">
        <v>0</v>
      </c>
      <c r="R33" s="423">
        <v>0</v>
      </c>
      <c r="S33" s="423">
        <v>0</v>
      </c>
      <c r="T33" s="423">
        <v>0</v>
      </c>
      <c r="U33" s="423">
        <v>0</v>
      </c>
      <c r="V33" s="423">
        <v>0</v>
      </c>
      <c r="W33" s="423">
        <v>0</v>
      </c>
      <c r="X33" s="423">
        <v>0</v>
      </c>
      <c r="Y33" s="423">
        <v>0</v>
      </c>
      <c r="Z33" s="423">
        <v>0</v>
      </c>
      <c r="AA33" s="423">
        <v>0</v>
      </c>
      <c r="AB33" s="423">
        <v>0</v>
      </c>
      <c r="AC33" s="423">
        <v>0</v>
      </c>
      <c r="AD33" s="423">
        <v>0</v>
      </c>
      <c r="AE33" s="423">
        <v>0</v>
      </c>
      <c r="AF33" s="423">
        <v>0</v>
      </c>
      <c r="AG33" s="423">
        <v>0</v>
      </c>
      <c r="AH33" s="423">
        <v>0</v>
      </c>
      <c r="AI33" s="423">
        <v>0</v>
      </c>
      <c r="AJ33" s="423">
        <v>0</v>
      </c>
      <c r="AK33" s="423">
        <v>0</v>
      </c>
      <c r="AL33" s="423">
        <v>0</v>
      </c>
      <c r="AM33" s="423">
        <v>0</v>
      </c>
      <c r="AN33" s="423">
        <v>0</v>
      </c>
      <c r="AO33" s="423">
        <v>0</v>
      </c>
      <c r="AP33" s="423">
        <v>0</v>
      </c>
      <c r="AQ33" s="423">
        <v>0</v>
      </c>
      <c r="AR33" s="423">
        <v>0</v>
      </c>
      <c r="AS33" s="423">
        <v>0</v>
      </c>
      <c r="AT33" s="423">
        <v>0</v>
      </c>
      <c r="AU33" s="423">
        <v>0</v>
      </c>
      <c r="AV33" s="423">
        <v>0</v>
      </c>
      <c r="AW33" s="423">
        <v>0</v>
      </c>
      <c r="AX33" s="423">
        <v>0</v>
      </c>
      <c r="AY33" s="423">
        <v>0</v>
      </c>
      <c r="AZ33" s="423">
        <v>0</v>
      </c>
      <c r="BA33" s="423">
        <v>0</v>
      </c>
      <c r="BB33" s="423">
        <v>0</v>
      </c>
      <c r="BC33" s="423">
        <v>0</v>
      </c>
      <c r="BD33" s="423">
        <v>0</v>
      </c>
      <c r="BE33" s="424">
        <v>0</v>
      </c>
    </row>
    <row r="34" spans="1:57 16384:16384" ht="15" hidden="1" customHeight="1" x14ac:dyDescent="0.2">
      <c r="A34" s="683"/>
      <c r="B34" s="422" t="s">
        <v>182</v>
      </c>
      <c r="C34" s="549" t="s">
        <v>181</v>
      </c>
      <c r="D34" s="423">
        <v>0</v>
      </c>
      <c r="E34" s="423">
        <v>0</v>
      </c>
      <c r="F34" s="423">
        <v>0</v>
      </c>
      <c r="G34" s="423">
        <v>0</v>
      </c>
      <c r="H34" s="423">
        <v>0</v>
      </c>
      <c r="I34" s="423">
        <v>0</v>
      </c>
      <c r="J34" s="423">
        <v>0</v>
      </c>
      <c r="K34" s="423">
        <v>0</v>
      </c>
      <c r="L34" s="423">
        <v>0</v>
      </c>
      <c r="M34" s="423">
        <v>0</v>
      </c>
      <c r="N34" s="423">
        <v>0</v>
      </c>
      <c r="O34" s="423">
        <v>0</v>
      </c>
      <c r="P34" s="423">
        <v>0</v>
      </c>
      <c r="Q34" s="423">
        <v>0</v>
      </c>
      <c r="R34" s="423">
        <v>0</v>
      </c>
      <c r="S34" s="423">
        <v>0</v>
      </c>
      <c r="T34" s="423">
        <v>0</v>
      </c>
      <c r="U34" s="423">
        <v>0</v>
      </c>
      <c r="V34" s="423">
        <v>0</v>
      </c>
      <c r="W34" s="423">
        <v>0</v>
      </c>
      <c r="X34" s="423">
        <v>0</v>
      </c>
      <c r="Y34" s="423">
        <v>0</v>
      </c>
      <c r="Z34" s="423">
        <v>0</v>
      </c>
      <c r="AA34" s="423">
        <v>0</v>
      </c>
      <c r="AB34" s="423">
        <v>0</v>
      </c>
      <c r="AC34" s="423">
        <v>0</v>
      </c>
      <c r="AD34" s="423">
        <v>0</v>
      </c>
      <c r="AE34" s="423">
        <v>0</v>
      </c>
      <c r="AF34" s="423">
        <v>0</v>
      </c>
      <c r="AG34" s="423">
        <v>0</v>
      </c>
      <c r="AH34" s="423">
        <v>0</v>
      </c>
      <c r="AI34" s="423">
        <v>0</v>
      </c>
      <c r="AJ34" s="423">
        <v>0</v>
      </c>
      <c r="AK34" s="423">
        <v>0</v>
      </c>
      <c r="AL34" s="423">
        <v>0</v>
      </c>
      <c r="AM34" s="423">
        <v>0</v>
      </c>
      <c r="AN34" s="423">
        <v>0</v>
      </c>
      <c r="AO34" s="423">
        <v>0</v>
      </c>
      <c r="AP34" s="423">
        <v>0</v>
      </c>
      <c r="AQ34" s="423">
        <v>0</v>
      </c>
      <c r="AR34" s="423">
        <v>0</v>
      </c>
      <c r="AS34" s="423">
        <v>0</v>
      </c>
      <c r="AT34" s="423">
        <v>0</v>
      </c>
      <c r="AU34" s="423">
        <v>0</v>
      </c>
      <c r="AV34" s="423">
        <v>0</v>
      </c>
      <c r="AW34" s="423">
        <v>0</v>
      </c>
      <c r="AX34" s="423">
        <v>0</v>
      </c>
      <c r="AY34" s="423">
        <v>0</v>
      </c>
      <c r="AZ34" s="423">
        <v>0</v>
      </c>
      <c r="BA34" s="423">
        <v>0</v>
      </c>
      <c r="BB34" s="423">
        <v>0</v>
      </c>
      <c r="BC34" s="423">
        <v>0</v>
      </c>
      <c r="BD34" s="423">
        <v>0</v>
      </c>
      <c r="BE34" s="424">
        <v>0</v>
      </c>
    </row>
    <row r="35" spans="1:57 16384:16384" ht="15" hidden="1" customHeight="1" x14ac:dyDescent="0.2">
      <c r="A35" s="683"/>
      <c r="B35" s="422" t="s">
        <v>185</v>
      </c>
      <c r="C35" s="549" t="s">
        <v>184</v>
      </c>
      <c r="D35" s="423">
        <v>0</v>
      </c>
      <c r="E35" s="423">
        <v>0</v>
      </c>
      <c r="F35" s="423">
        <v>0</v>
      </c>
      <c r="G35" s="423">
        <v>0</v>
      </c>
      <c r="H35" s="423">
        <v>0</v>
      </c>
      <c r="I35" s="423">
        <v>0</v>
      </c>
      <c r="J35" s="423">
        <v>0</v>
      </c>
      <c r="K35" s="423">
        <v>0</v>
      </c>
      <c r="L35" s="423">
        <v>0</v>
      </c>
      <c r="M35" s="423">
        <v>0</v>
      </c>
      <c r="N35" s="423">
        <v>0</v>
      </c>
      <c r="O35" s="423">
        <v>0</v>
      </c>
      <c r="P35" s="423">
        <v>0</v>
      </c>
      <c r="Q35" s="423">
        <v>0</v>
      </c>
      <c r="R35" s="423">
        <v>0</v>
      </c>
      <c r="S35" s="423">
        <v>0</v>
      </c>
      <c r="T35" s="423">
        <v>0</v>
      </c>
      <c r="U35" s="423">
        <v>0</v>
      </c>
      <c r="V35" s="423">
        <v>0</v>
      </c>
      <c r="W35" s="423">
        <v>0</v>
      </c>
      <c r="X35" s="423">
        <v>0</v>
      </c>
      <c r="Y35" s="423">
        <v>0</v>
      </c>
      <c r="Z35" s="423">
        <v>0</v>
      </c>
      <c r="AA35" s="423">
        <v>0</v>
      </c>
      <c r="AB35" s="423">
        <v>0</v>
      </c>
      <c r="AC35" s="423">
        <v>0</v>
      </c>
      <c r="AD35" s="423">
        <v>0</v>
      </c>
      <c r="AE35" s="423">
        <v>0</v>
      </c>
      <c r="AF35" s="423">
        <v>0</v>
      </c>
      <c r="AG35" s="423">
        <v>0</v>
      </c>
      <c r="AH35" s="423">
        <v>0</v>
      </c>
      <c r="AI35" s="423">
        <v>0</v>
      </c>
      <c r="AJ35" s="423">
        <v>0</v>
      </c>
      <c r="AK35" s="423">
        <v>0</v>
      </c>
      <c r="AL35" s="423">
        <v>0</v>
      </c>
      <c r="AM35" s="423">
        <v>0</v>
      </c>
      <c r="AN35" s="423">
        <v>0</v>
      </c>
      <c r="AO35" s="423">
        <v>0</v>
      </c>
      <c r="AP35" s="423">
        <v>0</v>
      </c>
      <c r="AQ35" s="423">
        <v>0</v>
      </c>
      <c r="AR35" s="423">
        <v>0</v>
      </c>
      <c r="AS35" s="423">
        <v>0</v>
      </c>
      <c r="AT35" s="423">
        <v>0</v>
      </c>
      <c r="AU35" s="423">
        <v>0</v>
      </c>
      <c r="AV35" s="423">
        <v>0</v>
      </c>
      <c r="AW35" s="423">
        <v>0</v>
      </c>
      <c r="AX35" s="423">
        <v>0</v>
      </c>
      <c r="AY35" s="423">
        <v>0</v>
      </c>
      <c r="AZ35" s="423">
        <v>0</v>
      </c>
      <c r="BA35" s="423">
        <v>0</v>
      </c>
      <c r="BB35" s="423">
        <v>0</v>
      </c>
      <c r="BC35" s="423">
        <v>0</v>
      </c>
      <c r="BD35" s="423">
        <v>0</v>
      </c>
      <c r="BE35" s="424">
        <v>0</v>
      </c>
    </row>
    <row r="36" spans="1:57 16384:16384" ht="15" hidden="1" customHeight="1" x14ac:dyDescent="0.2">
      <c r="A36" s="683"/>
      <c r="B36" s="422" t="s">
        <v>780</v>
      </c>
      <c r="C36" s="549" t="s">
        <v>186</v>
      </c>
      <c r="D36" s="423">
        <v>0</v>
      </c>
      <c r="E36" s="423">
        <v>0</v>
      </c>
      <c r="F36" s="423">
        <v>0</v>
      </c>
      <c r="G36" s="423">
        <v>0</v>
      </c>
      <c r="H36" s="423">
        <v>0</v>
      </c>
      <c r="I36" s="423">
        <v>0</v>
      </c>
      <c r="J36" s="423">
        <v>0</v>
      </c>
      <c r="K36" s="423">
        <v>0</v>
      </c>
      <c r="L36" s="423">
        <v>0</v>
      </c>
      <c r="M36" s="423">
        <v>0</v>
      </c>
      <c r="N36" s="423">
        <v>0</v>
      </c>
      <c r="O36" s="423">
        <v>0</v>
      </c>
      <c r="P36" s="423">
        <v>0</v>
      </c>
      <c r="Q36" s="423">
        <v>0</v>
      </c>
      <c r="R36" s="423">
        <v>0</v>
      </c>
      <c r="S36" s="423">
        <v>0</v>
      </c>
      <c r="T36" s="423">
        <v>0</v>
      </c>
      <c r="U36" s="423">
        <v>0</v>
      </c>
      <c r="V36" s="423">
        <v>0</v>
      </c>
      <c r="W36" s="423">
        <v>0</v>
      </c>
      <c r="X36" s="423">
        <v>0</v>
      </c>
      <c r="Y36" s="423">
        <v>0</v>
      </c>
      <c r="Z36" s="423">
        <v>0</v>
      </c>
      <c r="AA36" s="423">
        <v>0</v>
      </c>
      <c r="AB36" s="423">
        <v>0</v>
      </c>
      <c r="AC36" s="423">
        <v>0</v>
      </c>
      <c r="AD36" s="423">
        <v>0</v>
      </c>
      <c r="AE36" s="423">
        <v>0</v>
      </c>
      <c r="AF36" s="423">
        <v>0</v>
      </c>
      <c r="AG36" s="423">
        <v>0</v>
      </c>
      <c r="AH36" s="423">
        <v>0</v>
      </c>
      <c r="AI36" s="423">
        <v>0</v>
      </c>
      <c r="AJ36" s="423">
        <v>0</v>
      </c>
      <c r="AK36" s="423">
        <v>0</v>
      </c>
      <c r="AL36" s="423">
        <v>0</v>
      </c>
      <c r="AM36" s="423">
        <v>0</v>
      </c>
      <c r="AN36" s="423">
        <v>0</v>
      </c>
      <c r="AO36" s="423">
        <v>0</v>
      </c>
      <c r="AP36" s="423">
        <v>0</v>
      </c>
      <c r="AQ36" s="423">
        <v>0</v>
      </c>
      <c r="AR36" s="423">
        <v>0</v>
      </c>
      <c r="AS36" s="423">
        <v>0</v>
      </c>
      <c r="AT36" s="423">
        <v>0</v>
      </c>
      <c r="AU36" s="423">
        <v>0</v>
      </c>
      <c r="AV36" s="423">
        <v>0</v>
      </c>
      <c r="AW36" s="423">
        <v>0</v>
      </c>
      <c r="AX36" s="423">
        <v>0</v>
      </c>
      <c r="AY36" s="423">
        <v>0</v>
      </c>
      <c r="AZ36" s="423">
        <v>0</v>
      </c>
      <c r="BA36" s="423">
        <v>0</v>
      </c>
      <c r="BB36" s="423">
        <v>0</v>
      </c>
      <c r="BC36" s="423">
        <v>0</v>
      </c>
      <c r="BD36" s="423">
        <v>0</v>
      </c>
      <c r="BE36" s="424">
        <v>0</v>
      </c>
    </row>
    <row r="37" spans="1:57 16384:16384" ht="12.6" hidden="1" customHeight="1" x14ac:dyDescent="0.2">
      <c r="A37" s="683"/>
      <c r="B37" s="422" t="s">
        <v>189</v>
      </c>
      <c r="C37" s="549" t="s">
        <v>188</v>
      </c>
      <c r="D37" s="423">
        <v>0</v>
      </c>
      <c r="E37" s="423">
        <v>0</v>
      </c>
      <c r="F37" s="423">
        <v>0</v>
      </c>
      <c r="G37" s="423">
        <v>0</v>
      </c>
      <c r="H37" s="423">
        <v>0</v>
      </c>
      <c r="I37" s="423">
        <v>0</v>
      </c>
      <c r="J37" s="423">
        <v>0</v>
      </c>
      <c r="K37" s="423">
        <v>0</v>
      </c>
      <c r="L37" s="423">
        <v>0</v>
      </c>
      <c r="M37" s="423">
        <v>0</v>
      </c>
      <c r="N37" s="423">
        <v>0</v>
      </c>
      <c r="O37" s="423">
        <v>0</v>
      </c>
      <c r="P37" s="423">
        <v>0</v>
      </c>
      <c r="Q37" s="423">
        <v>0</v>
      </c>
      <c r="R37" s="423">
        <v>0</v>
      </c>
      <c r="S37" s="423">
        <v>0</v>
      </c>
      <c r="T37" s="423">
        <v>0</v>
      </c>
      <c r="U37" s="423">
        <v>0</v>
      </c>
      <c r="V37" s="423">
        <v>0</v>
      </c>
      <c r="W37" s="423">
        <v>0</v>
      </c>
      <c r="X37" s="423">
        <v>0</v>
      </c>
      <c r="Y37" s="423">
        <v>0</v>
      </c>
      <c r="Z37" s="423">
        <v>0</v>
      </c>
      <c r="AA37" s="423">
        <v>0</v>
      </c>
      <c r="AB37" s="423">
        <v>0</v>
      </c>
      <c r="AC37" s="423">
        <v>0</v>
      </c>
      <c r="AD37" s="423">
        <v>0</v>
      </c>
      <c r="AE37" s="423">
        <v>0</v>
      </c>
      <c r="AF37" s="423">
        <v>0</v>
      </c>
      <c r="AG37" s="423">
        <v>0</v>
      </c>
      <c r="AH37" s="423">
        <v>0</v>
      </c>
      <c r="AI37" s="423">
        <v>0</v>
      </c>
      <c r="AJ37" s="423">
        <v>0</v>
      </c>
      <c r="AK37" s="423">
        <v>0</v>
      </c>
      <c r="AL37" s="423">
        <v>0</v>
      </c>
      <c r="AM37" s="423">
        <v>0</v>
      </c>
      <c r="AN37" s="423">
        <v>0</v>
      </c>
      <c r="AO37" s="423">
        <v>0</v>
      </c>
      <c r="AP37" s="423">
        <v>0</v>
      </c>
      <c r="AQ37" s="423">
        <v>0</v>
      </c>
      <c r="AR37" s="423">
        <v>0</v>
      </c>
      <c r="AS37" s="423">
        <v>0</v>
      </c>
      <c r="AT37" s="423">
        <v>0</v>
      </c>
      <c r="AU37" s="423">
        <v>0</v>
      </c>
      <c r="AV37" s="423">
        <v>0</v>
      </c>
      <c r="AW37" s="423">
        <v>0</v>
      </c>
      <c r="AX37" s="423">
        <v>0</v>
      </c>
      <c r="AY37" s="423">
        <v>0</v>
      </c>
      <c r="AZ37" s="423">
        <v>0</v>
      </c>
      <c r="BA37" s="423">
        <v>0</v>
      </c>
      <c r="BB37" s="423">
        <v>0</v>
      </c>
      <c r="BC37" s="423">
        <v>0</v>
      </c>
      <c r="BD37" s="423">
        <v>0</v>
      </c>
      <c r="BE37" s="424">
        <v>0</v>
      </c>
    </row>
    <row r="38" spans="1:57 16384:16384" ht="12.6" hidden="1" customHeight="1" x14ac:dyDescent="0.2">
      <c r="A38" s="683"/>
      <c r="B38" s="422" t="s">
        <v>2939</v>
      </c>
      <c r="C38" s="549" t="s">
        <v>190</v>
      </c>
      <c r="D38" s="423">
        <v>0</v>
      </c>
      <c r="E38" s="423">
        <v>0</v>
      </c>
      <c r="F38" s="423">
        <v>0</v>
      </c>
      <c r="G38" s="423">
        <v>0</v>
      </c>
      <c r="H38" s="423">
        <v>0</v>
      </c>
      <c r="I38" s="423">
        <v>0</v>
      </c>
      <c r="J38" s="423">
        <v>0</v>
      </c>
      <c r="K38" s="423">
        <v>0</v>
      </c>
      <c r="L38" s="423">
        <v>0</v>
      </c>
      <c r="M38" s="423">
        <v>0</v>
      </c>
      <c r="N38" s="423">
        <v>0</v>
      </c>
      <c r="O38" s="423">
        <v>0</v>
      </c>
      <c r="P38" s="423">
        <v>0</v>
      </c>
      <c r="Q38" s="423">
        <v>0</v>
      </c>
      <c r="R38" s="423">
        <v>0</v>
      </c>
      <c r="S38" s="423">
        <v>0</v>
      </c>
      <c r="T38" s="423">
        <v>0</v>
      </c>
      <c r="U38" s="423">
        <v>0</v>
      </c>
      <c r="V38" s="423">
        <v>0</v>
      </c>
      <c r="W38" s="423">
        <v>0</v>
      </c>
      <c r="X38" s="423">
        <v>0</v>
      </c>
      <c r="Y38" s="423">
        <v>0</v>
      </c>
      <c r="Z38" s="423">
        <v>0</v>
      </c>
      <c r="AA38" s="423">
        <v>0</v>
      </c>
      <c r="AB38" s="423">
        <v>0</v>
      </c>
      <c r="AC38" s="423">
        <v>0</v>
      </c>
      <c r="AD38" s="423">
        <v>0</v>
      </c>
      <c r="AE38" s="423">
        <v>0</v>
      </c>
      <c r="AF38" s="423">
        <v>0</v>
      </c>
      <c r="AG38" s="423">
        <v>0</v>
      </c>
      <c r="AH38" s="423">
        <v>0</v>
      </c>
      <c r="AI38" s="423">
        <v>0</v>
      </c>
      <c r="AJ38" s="423">
        <v>0</v>
      </c>
      <c r="AK38" s="423">
        <v>0</v>
      </c>
      <c r="AL38" s="423">
        <v>0</v>
      </c>
      <c r="AM38" s="423">
        <v>0</v>
      </c>
      <c r="AN38" s="423">
        <v>0</v>
      </c>
      <c r="AO38" s="423">
        <v>0</v>
      </c>
      <c r="AP38" s="423">
        <v>0</v>
      </c>
      <c r="AQ38" s="423">
        <v>0</v>
      </c>
      <c r="AR38" s="423">
        <v>0</v>
      </c>
      <c r="AS38" s="423">
        <v>0</v>
      </c>
      <c r="AT38" s="423">
        <v>0</v>
      </c>
      <c r="AU38" s="423">
        <v>0</v>
      </c>
      <c r="AV38" s="423">
        <v>0</v>
      </c>
      <c r="AW38" s="423">
        <v>0</v>
      </c>
      <c r="AX38" s="423">
        <v>0</v>
      </c>
      <c r="AY38" s="423">
        <v>0</v>
      </c>
      <c r="AZ38" s="423">
        <v>0</v>
      </c>
      <c r="BA38" s="423">
        <v>0</v>
      </c>
      <c r="BB38" s="423">
        <v>0</v>
      </c>
      <c r="BC38" s="423">
        <v>0</v>
      </c>
      <c r="BD38" s="423">
        <v>0</v>
      </c>
      <c r="BE38" s="424">
        <v>0</v>
      </c>
    </row>
    <row r="39" spans="1:57 16384:16384" ht="12.6" hidden="1" customHeight="1" x14ac:dyDescent="0.2">
      <c r="A39" s="683"/>
      <c r="B39" s="422" t="s">
        <v>3505</v>
      </c>
      <c r="C39" s="549" t="s">
        <v>191</v>
      </c>
      <c r="D39" s="423">
        <v>0</v>
      </c>
      <c r="E39" s="423">
        <v>0</v>
      </c>
      <c r="F39" s="423">
        <v>0</v>
      </c>
      <c r="G39" s="423">
        <v>0</v>
      </c>
      <c r="H39" s="423">
        <v>0</v>
      </c>
      <c r="I39" s="423">
        <v>0</v>
      </c>
      <c r="J39" s="423">
        <v>0</v>
      </c>
      <c r="K39" s="423">
        <v>0</v>
      </c>
      <c r="L39" s="423">
        <v>0</v>
      </c>
      <c r="M39" s="423">
        <v>0</v>
      </c>
      <c r="N39" s="423">
        <v>0</v>
      </c>
      <c r="O39" s="423">
        <v>0</v>
      </c>
      <c r="P39" s="423">
        <v>0</v>
      </c>
      <c r="Q39" s="423">
        <v>0</v>
      </c>
      <c r="R39" s="423">
        <v>0</v>
      </c>
      <c r="S39" s="423">
        <v>0</v>
      </c>
      <c r="T39" s="423">
        <v>0</v>
      </c>
      <c r="U39" s="423">
        <v>0</v>
      </c>
      <c r="V39" s="423">
        <v>0</v>
      </c>
      <c r="W39" s="423">
        <v>0</v>
      </c>
      <c r="X39" s="423">
        <v>0</v>
      </c>
      <c r="Y39" s="423">
        <v>0</v>
      </c>
      <c r="Z39" s="423">
        <v>0</v>
      </c>
      <c r="AA39" s="423">
        <v>0</v>
      </c>
      <c r="AB39" s="423">
        <v>0</v>
      </c>
      <c r="AC39" s="423">
        <v>0</v>
      </c>
      <c r="AD39" s="423">
        <v>0</v>
      </c>
      <c r="AE39" s="423">
        <v>0</v>
      </c>
      <c r="AF39" s="423">
        <v>0</v>
      </c>
      <c r="AG39" s="423">
        <v>0</v>
      </c>
      <c r="AH39" s="423">
        <v>0</v>
      </c>
      <c r="AI39" s="423">
        <v>0</v>
      </c>
      <c r="AJ39" s="423">
        <v>0</v>
      </c>
      <c r="AK39" s="423">
        <v>0</v>
      </c>
      <c r="AL39" s="423">
        <v>0</v>
      </c>
      <c r="AM39" s="423">
        <v>0</v>
      </c>
      <c r="AN39" s="423">
        <v>0</v>
      </c>
      <c r="AO39" s="423">
        <v>0</v>
      </c>
      <c r="AP39" s="423">
        <v>0</v>
      </c>
      <c r="AQ39" s="423">
        <v>0</v>
      </c>
      <c r="AR39" s="423">
        <v>0</v>
      </c>
      <c r="AS39" s="423">
        <v>0</v>
      </c>
      <c r="AT39" s="423">
        <v>0</v>
      </c>
      <c r="AU39" s="423">
        <v>0</v>
      </c>
      <c r="AV39" s="423">
        <v>0</v>
      </c>
      <c r="AW39" s="423">
        <v>0</v>
      </c>
      <c r="AX39" s="423">
        <v>0</v>
      </c>
      <c r="AY39" s="423">
        <v>0</v>
      </c>
      <c r="AZ39" s="423">
        <v>0</v>
      </c>
      <c r="BA39" s="423">
        <v>0</v>
      </c>
      <c r="BB39" s="423">
        <v>0</v>
      </c>
      <c r="BC39" s="423">
        <v>0</v>
      </c>
      <c r="BD39" s="423">
        <v>0</v>
      </c>
      <c r="BE39" s="424">
        <v>0</v>
      </c>
    </row>
    <row r="40" spans="1:57 16384:16384" ht="12.6" hidden="1" customHeight="1" x14ac:dyDescent="0.2">
      <c r="A40" s="683"/>
      <c r="B40" s="422" t="s">
        <v>3103</v>
      </c>
      <c r="C40" s="549" t="s">
        <v>193</v>
      </c>
      <c r="D40" s="423">
        <v>0</v>
      </c>
      <c r="E40" s="423">
        <v>0</v>
      </c>
      <c r="F40" s="423">
        <v>0</v>
      </c>
      <c r="G40" s="423">
        <v>0</v>
      </c>
      <c r="H40" s="423">
        <v>0</v>
      </c>
      <c r="I40" s="423">
        <v>0</v>
      </c>
      <c r="J40" s="423">
        <v>0</v>
      </c>
      <c r="K40" s="423">
        <v>0</v>
      </c>
      <c r="L40" s="423">
        <v>0</v>
      </c>
      <c r="M40" s="423">
        <v>0</v>
      </c>
      <c r="N40" s="423">
        <v>0</v>
      </c>
      <c r="O40" s="423">
        <v>0</v>
      </c>
      <c r="P40" s="423">
        <v>0</v>
      </c>
      <c r="Q40" s="423">
        <v>0</v>
      </c>
      <c r="R40" s="423">
        <v>0</v>
      </c>
      <c r="S40" s="423">
        <v>0</v>
      </c>
      <c r="T40" s="423">
        <v>0</v>
      </c>
      <c r="U40" s="423">
        <v>0</v>
      </c>
      <c r="V40" s="423">
        <v>0</v>
      </c>
      <c r="W40" s="423">
        <v>0</v>
      </c>
      <c r="X40" s="423">
        <v>0</v>
      </c>
      <c r="Y40" s="423">
        <v>0</v>
      </c>
      <c r="Z40" s="423">
        <v>0</v>
      </c>
      <c r="AA40" s="423">
        <v>0</v>
      </c>
      <c r="AB40" s="423">
        <v>0</v>
      </c>
      <c r="AC40" s="423">
        <v>0</v>
      </c>
      <c r="AD40" s="423">
        <v>0</v>
      </c>
      <c r="AE40" s="423">
        <v>0</v>
      </c>
      <c r="AF40" s="423">
        <v>0</v>
      </c>
      <c r="AG40" s="423">
        <v>0</v>
      </c>
      <c r="AH40" s="423">
        <v>0</v>
      </c>
      <c r="AI40" s="423">
        <v>0</v>
      </c>
      <c r="AJ40" s="423">
        <v>0</v>
      </c>
      <c r="AK40" s="423">
        <v>0</v>
      </c>
      <c r="AL40" s="423">
        <v>0</v>
      </c>
      <c r="AM40" s="423">
        <v>0</v>
      </c>
      <c r="AN40" s="423">
        <v>0</v>
      </c>
      <c r="AO40" s="423">
        <v>0</v>
      </c>
      <c r="AP40" s="423">
        <v>0</v>
      </c>
      <c r="AQ40" s="423">
        <v>0</v>
      </c>
      <c r="AR40" s="423">
        <v>0</v>
      </c>
      <c r="AS40" s="423">
        <v>0</v>
      </c>
      <c r="AT40" s="423">
        <v>0</v>
      </c>
      <c r="AU40" s="423">
        <v>0</v>
      </c>
      <c r="AV40" s="423">
        <v>0</v>
      </c>
      <c r="AW40" s="423">
        <v>0</v>
      </c>
      <c r="AX40" s="423">
        <v>0</v>
      </c>
      <c r="AY40" s="423">
        <v>0</v>
      </c>
      <c r="AZ40" s="423">
        <v>0</v>
      </c>
      <c r="BA40" s="423">
        <v>0</v>
      </c>
      <c r="BB40" s="423">
        <v>0</v>
      </c>
      <c r="BC40" s="423">
        <v>0</v>
      </c>
      <c r="BD40" s="423">
        <v>0</v>
      </c>
      <c r="BE40" s="424">
        <v>0</v>
      </c>
    </row>
    <row r="41" spans="1:57 16384:16384" ht="15" hidden="1" customHeight="1" x14ac:dyDescent="0.2">
      <c r="A41" s="683"/>
      <c r="B41" s="422" t="s">
        <v>195</v>
      </c>
      <c r="C41" s="549" t="s">
        <v>194</v>
      </c>
      <c r="D41" s="423">
        <v>0</v>
      </c>
      <c r="E41" s="423">
        <v>0</v>
      </c>
      <c r="F41" s="423">
        <v>0</v>
      </c>
      <c r="G41" s="423">
        <v>0</v>
      </c>
      <c r="H41" s="423">
        <v>0</v>
      </c>
      <c r="I41" s="423">
        <v>0</v>
      </c>
      <c r="J41" s="423">
        <v>0</v>
      </c>
      <c r="K41" s="423">
        <v>0</v>
      </c>
      <c r="L41" s="423">
        <v>0</v>
      </c>
      <c r="M41" s="423">
        <v>0</v>
      </c>
      <c r="N41" s="423">
        <v>0</v>
      </c>
      <c r="O41" s="423">
        <v>0</v>
      </c>
      <c r="P41" s="423">
        <v>0</v>
      </c>
      <c r="Q41" s="423">
        <v>0</v>
      </c>
      <c r="R41" s="423">
        <v>0</v>
      </c>
      <c r="S41" s="423">
        <v>0</v>
      </c>
      <c r="T41" s="423">
        <v>0</v>
      </c>
      <c r="U41" s="423">
        <v>0</v>
      </c>
      <c r="V41" s="423">
        <v>0</v>
      </c>
      <c r="W41" s="423">
        <v>0</v>
      </c>
      <c r="X41" s="423">
        <v>0</v>
      </c>
      <c r="Y41" s="423">
        <v>0</v>
      </c>
      <c r="Z41" s="423">
        <v>0</v>
      </c>
      <c r="AA41" s="423">
        <v>0</v>
      </c>
      <c r="AB41" s="423">
        <v>0</v>
      </c>
      <c r="AC41" s="423">
        <v>0</v>
      </c>
      <c r="AD41" s="423">
        <v>0</v>
      </c>
      <c r="AE41" s="423">
        <v>0</v>
      </c>
      <c r="AF41" s="423">
        <v>0</v>
      </c>
      <c r="AG41" s="423">
        <v>0</v>
      </c>
      <c r="AH41" s="423">
        <v>0</v>
      </c>
      <c r="AI41" s="423">
        <v>0</v>
      </c>
      <c r="AJ41" s="423">
        <v>0</v>
      </c>
      <c r="AK41" s="423">
        <v>0</v>
      </c>
      <c r="AL41" s="423">
        <v>0</v>
      </c>
      <c r="AM41" s="423">
        <v>0</v>
      </c>
      <c r="AN41" s="423">
        <v>0</v>
      </c>
      <c r="AO41" s="423">
        <v>0</v>
      </c>
      <c r="AP41" s="423">
        <v>0</v>
      </c>
      <c r="AQ41" s="423">
        <v>0</v>
      </c>
      <c r="AR41" s="423">
        <v>0</v>
      </c>
      <c r="AS41" s="423">
        <v>0</v>
      </c>
      <c r="AT41" s="423">
        <v>0</v>
      </c>
      <c r="AU41" s="423">
        <v>0</v>
      </c>
      <c r="AV41" s="423">
        <v>0</v>
      </c>
      <c r="AW41" s="423">
        <v>0</v>
      </c>
      <c r="AX41" s="423">
        <v>0</v>
      </c>
      <c r="AY41" s="423">
        <v>0</v>
      </c>
      <c r="AZ41" s="423">
        <v>0</v>
      </c>
      <c r="BA41" s="423">
        <v>0</v>
      </c>
      <c r="BB41" s="423">
        <v>0</v>
      </c>
      <c r="BC41" s="423">
        <v>0</v>
      </c>
      <c r="BD41" s="423">
        <v>0</v>
      </c>
      <c r="BE41" s="424">
        <v>0</v>
      </c>
    </row>
    <row r="42" spans="1:57 16384:16384" ht="15" hidden="1" customHeight="1" x14ac:dyDescent="0.2">
      <c r="A42" s="683"/>
      <c r="B42" s="422" t="s">
        <v>197</v>
      </c>
      <c r="C42" s="549" t="s">
        <v>196</v>
      </c>
      <c r="D42" s="423">
        <v>0</v>
      </c>
      <c r="E42" s="423">
        <v>0</v>
      </c>
      <c r="F42" s="423">
        <v>0</v>
      </c>
      <c r="G42" s="423">
        <v>0</v>
      </c>
      <c r="H42" s="423">
        <v>0</v>
      </c>
      <c r="I42" s="423">
        <v>0</v>
      </c>
      <c r="J42" s="423">
        <v>0</v>
      </c>
      <c r="K42" s="423">
        <v>0</v>
      </c>
      <c r="L42" s="423">
        <v>0</v>
      </c>
      <c r="M42" s="423">
        <v>0</v>
      </c>
      <c r="N42" s="423">
        <v>0</v>
      </c>
      <c r="O42" s="423">
        <v>0</v>
      </c>
      <c r="P42" s="423">
        <v>0</v>
      </c>
      <c r="Q42" s="423">
        <v>0</v>
      </c>
      <c r="R42" s="423">
        <v>0</v>
      </c>
      <c r="S42" s="423">
        <v>0</v>
      </c>
      <c r="T42" s="423">
        <v>0</v>
      </c>
      <c r="U42" s="423">
        <v>0</v>
      </c>
      <c r="V42" s="423">
        <v>0</v>
      </c>
      <c r="W42" s="423">
        <v>0</v>
      </c>
      <c r="X42" s="423">
        <v>0</v>
      </c>
      <c r="Y42" s="423">
        <v>0</v>
      </c>
      <c r="Z42" s="423">
        <v>0</v>
      </c>
      <c r="AA42" s="423">
        <v>0</v>
      </c>
      <c r="AB42" s="423">
        <v>0</v>
      </c>
      <c r="AC42" s="423">
        <v>0</v>
      </c>
      <c r="AD42" s="423">
        <v>0</v>
      </c>
      <c r="AE42" s="423">
        <v>0</v>
      </c>
      <c r="AF42" s="423">
        <v>0</v>
      </c>
      <c r="AG42" s="423">
        <v>0</v>
      </c>
      <c r="AH42" s="423">
        <v>0</v>
      </c>
      <c r="AI42" s="423">
        <v>0</v>
      </c>
      <c r="AJ42" s="423">
        <v>0</v>
      </c>
      <c r="AK42" s="423">
        <v>0</v>
      </c>
      <c r="AL42" s="423">
        <v>0</v>
      </c>
      <c r="AM42" s="423">
        <v>0</v>
      </c>
      <c r="AN42" s="423">
        <v>0</v>
      </c>
      <c r="AO42" s="423">
        <v>0</v>
      </c>
      <c r="AP42" s="423">
        <v>0</v>
      </c>
      <c r="AQ42" s="423">
        <v>0</v>
      </c>
      <c r="AR42" s="423">
        <v>0</v>
      </c>
      <c r="AS42" s="423">
        <v>0</v>
      </c>
      <c r="AT42" s="423">
        <v>0</v>
      </c>
      <c r="AU42" s="423">
        <v>0</v>
      </c>
      <c r="AV42" s="423">
        <v>0</v>
      </c>
      <c r="AW42" s="423">
        <v>0</v>
      </c>
      <c r="AX42" s="423">
        <v>0</v>
      </c>
      <c r="AY42" s="423">
        <v>0</v>
      </c>
      <c r="AZ42" s="423">
        <v>0</v>
      </c>
      <c r="BA42" s="423">
        <v>0</v>
      </c>
      <c r="BB42" s="423">
        <v>0</v>
      </c>
      <c r="BC42" s="423">
        <v>0</v>
      </c>
      <c r="BD42" s="423">
        <v>0</v>
      </c>
      <c r="BE42" s="424">
        <v>0</v>
      </c>
    </row>
    <row r="43" spans="1:57 16384:16384" ht="15" hidden="1" customHeight="1" x14ac:dyDescent="0.2">
      <c r="A43" s="683"/>
      <c r="B43" s="422" t="s">
        <v>2941</v>
      </c>
      <c r="C43" s="549" t="s">
        <v>198</v>
      </c>
      <c r="D43" s="423">
        <v>0</v>
      </c>
      <c r="E43" s="423">
        <v>0</v>
      </c>
      <c r="F43" s="423">
        <v>0</v>
      </c>
      <c r="G43" s="423">
        <v>0</v>
      </c>
      <c r="H43" s="423">
        <v>0</v>
      </c>
      <c r="I43" s="423">
        <v>0</v>
      </c>
      <c r="J43" s="423">
        <v>0</v>
      </c>
      <c r="K43" s="423">
        <v>0</v>
      </c>
      <c r="L43" s="423">
        <v>0</v>
      </c>
      <c r="M43" s="423">
        <v>0</v>
      </c>
      <c r="N43" s="423">
        <v>0</v>
      </c>
      <c r="O43" s="423">
        <v>0</v>
      </c>
      <c r="P43" s="423">
        <v>0</v>
      </c>
      <c r="Q43" s="423">
        <v>0</v>
      </c>
      <c r="R43" s="423">
        <v>0</v>
      </c>
      <c r="S43" s="423">
        <v>0</v>
      </c>
      <c r="T43" s="423">
        <v>0</v>
      </c>
      <c r="U43" s="423">
        <v>0</v>
      </c>
      <c r="V43" s="423">
        <v>0</v>
      </c>
      <c r="W43" s="423">
        <v>0</v>
      </c>
      <c r="X43" s="423">
        <v>0</v>
      </c>
      <c r="Y43" s="423">
        <v>0</v>
      </c>
      <c r="Z43" s="423">
        <v>0</v>
      </c>
      <c r="AA43" s="423">
        <v>0</v>
      </c>
      <c r="AB43" s="423">
        <v>0</v>
      </c>
      <c r="AC43" s="423">
        <v>0</v>
      </c>
      <c r="AD43" s="423">
        <v>0</v>
      </c>
      <c r="AE43" s="423">
        <v>0</v>
      </c>
      <c r="AF43" s="423">
        <v>0</v>
      </c>
      <c r="AG43" s="423">
        <v>0</v>
      </c>
      <c r="AH43" s="423">
        <v>0</v>
      </c>
      <c r="AI43" s="423">
        <v>0</v>
      </c>
      <c r="AJ43" s="423">
        <v>0</v>
      </c>
      <c r="AK43" s="423">
        <v>0</v>
      </c>
      <c r="AL43" s="423">
        <v>0</v>
      </c>
      <c r="AM43" s="423">
        <v>0</v>
      </c>
      <c r="AN43" s="423">
        <v>0</v>
      </c>
      <c r="AO43" s="423">
        <v>0</v>
      </c>
      <c r="AP43" s="423">
        <v>0</v>
      </c>
      <c r="AQ43" s="423">
        <v>0</v>
      </c>
      <c r="AR43" s="423">
        <v>0</v>
      </c>
      <c r="AS43" s="423">
        <v>0</v>
      </c>
      <c r="AT43" s="423">
        <v>0</v>
      </c>
      <c r="AU43" s="423">
        <v>0</v>
      </c>
      <c r="AV43" s="423">
        <v>0</v>
      </c>
      <c r="AW43" s="423">
        <v>0</v>
      </c>
      <c r="AX43" s="423">
        <v>0</v>
      </c>
      <c r="AY43" s="423">
        <v>0</v>
      </c>
      <c r="AZ43" s="423">
        <v>0</v>
      </c>
      <c r="BA43" s="423">
        <v>0</v>
      </c>
      <c r="BB43" s="423">
        <v>0</v>
      </c>
      <c r="BC43" s="423">
        <v>0</v>
      </c>
      <c r="BD43" s="423">
        <v>0</v>
      </c>
      <c r="BE43" s="424">
        <v>0</v>
      </c>
    </row>
    <row r="44" spans="1:57 16384:16384" ht="15" customHeight="1" x14ac:dyDescent="0.2">
      <c r="A44" s="683"/>
      <c r="B44" s="422" t="s">
        <v>200</v>
      </c>
      <c r="C44" s="549" t="s">
        <v>199</v>
      </c>
      <c r="D44" s="423">
        <v>0</v>
      </c>
      <c r="E44" s="423">
        <v>0</v>
      </c>
      <c r="F44" s="423">
        <v>0</v>
      </c>
      <c r="G44" s="423">
        <v>0</v>
      </c>
      <c r="H44" s="423">
        <v>143485</v>
      </c>
      <c r="I44" s="423">
        <v>0</v>
      </c>
      <c r="J44" s="423">
        <v>0</v>
      </c>
      <c r="K44" s="423">
        <v>0</v>
      </c>
      <c r="L44" s="423">
        <v>0</v>
      </c>
      <c r="M44" s="423">
        <v>0</v>
      </c>
      <c r="N44" s="423">
        <v>0</v>
      </c>
      <c r="O44" s="423">
        <v>0</v>
      </c>
      <c r="P44" s="423">
        <v>0</v>
      </c>
      <c r="Q44" s="423">
        <v>0</v>
      </c>
      <c r="R44" s="423">
        <v>0</v>
      </c>
      <c r="S44" s="423">
        <v>0</v>
      </c>
      <c r="T44" s="423">
        <v>0</v>
      </c>
      <c r="U44" s="423">
        <v>0</v>
      </c>
      <c r="V44" s="423">
        <v>0</v>
      </c>
      <c r="W44" s="423">
        <v>0</v>
      </c>
      <c r="X44" s="423">
        <v>0</v>
      </c>
      <c r="Y44" s="423">
        <v>0</v>
      </c>
      <c r="Z44" s="423">
        <v>0</v>
      </c>
      <c r="AA44" s="423">
        <v>0</v>
      </c>
      <c r="AB44" s="423">
        <v>0</v>
      </c>
      <c r="AC44" s="423">
        <v>0</v>
      </c>
      <c r="AD44" s="423">
        <v>0</v>
      </c>
      <c r="AE44" s="423">
        <v>0</v>
      </c>
      <c r="AF44" s="423">
        <v>0</v>
      </c>
      <c r="AG44" s="423">
        <v>0</v>
      </c>
      <c r="AH44" s="423">
        <v>0</v>
      </c>
      <c r="AI44" s="423">
        <v>0</v>
      </c>
      <c r="AJ44" s="423">
        <v>0</v>
      </c>
      <c r="AK44" s="423">
        <v>0</v>
      </c>
      <c r="AL44" s="423">
        <v>0</v>
      </c>
      <c r="AM44" s="423">
        <v>0</v>
      </c>
      <c r="AN44" s="423">
        <v>0</v>
      </c>
      <c r="AO44" s="423">
        <v>0</v>
      </c>
      <c r="AP44" s="423">
        <v>0</v>
      </c>
      <c r="AQ44" s="423">
        <v>0</v>
      </c>
      <c r="AR44" s="423">
        <v>0</v>
      </c>
      <c r="AS44" s="423">
        <v>0</v>
      </c>
      <c r="AT44" s="423">
        <v>0</v>
      </c>
      <c r="AU44" s="423">
        <v>0</v>
      </c>
      <c r="AV44" s="423">
        <v>0</v>
      </c>
      <c r="AW44" s="423">
        <v>0</v>
      </c>
      <c r="AX44" s="423">
        <v>0</v>
      </c>
      <c r="AY44" s="423">
        <v>0</v>
      </c>
      <c r="AZ44" s="423">
        <v>0</v>
      </c>
      <c r="BA44" s="423">
        <v>0</v>
      </c>
      <c r="BB44" s="423">
        <v>0</v>
      </c>
      <c r="BC44" s="423">
        <v>0</v>
      </c>
      <c r="BD44" s="423">
        <v>0</v>
      </c>
      <c r="BE44" s="424">
        <v>143485</v>
      </c>
      <c r="XFD44" s="636"/>
    </row>
    <row r="45" spans="1:57 16384:16384" ht="15" hidden="1" customHeight="1" x14ac:dyDescent="0.2">
      <c r="A45" s="683"/>
      <c r="B45" s="422" t="s">
        <v>3506</v>
      </c>
      <c r="C45" s="549" t="s">
        <v>201</v>
      </c>
      <c r="D45" s="423">
        <v>0</v>
      </c>
      <c r="E45" s="423">
        <v>0</v>
      </c>
      <c r="F45" s="423">
        <v>0</v>
      </c>
      <c r="G45" s="423">
        <v>0</v>
      </c>
      <c r="H45" s="423">
        <v>0</v>
      </c>
      <c r="I45" s="423">
        <v>0</v>
      </c>
      <c r="J45" s="423">
        <v>0</v>
      </c>
      <c r="K45" s="423">
        <v>0</v>
      </c>
      <c r="L45" s="423">
        <v>0</v>
      </c>
      <c r="M45" s="423">
        <v>0</v>
      </c>
      <c r="N45" s="423">
        <v>0</v>
      </c>
      <c r="O45" s="423">
        <v>0</v>
      </c>
      <c r="P45" s="423">
        <v>0</v>
      </c>
      <c r="Q45" s="423">
        <v>0</v>
      </c>
      <c r="R45" s="423">
        <v>0</v>
      </c>
      <c r="S45" s="423">
        <v>0</v>
      </c>
      <c r="T45" s="423">
        <v>0</v>
      </c>
      <c r="U45" s="423">
        <v>0</v>
      </c>
      <c r="V45" s="423">
        <v>0</v>
      </c>
      <c r="W45" s="423">
        <v>0</v>
      </c>
      <c r="X45" s="423">
        <v>0</v>
      </c>
      <c r="Y45" s="423">
        <v>0</v>
      </c>
      <c r="Z45" s="423">
        <v>0</v>
      </c>
      <c r="AA45" s="423">
        <v>0</v>
      </c>
      <c r="AB45" s="423">
        <v>0</v>
      </c>
      <c r="AC45" s="423">
        <v>0</v>
      </c>
      <c r="AD45" s="423">
        <v>0</v>
      </c>
      <c r="AE45" s="423">
        <v>0</v>
      </c>
      <c r="AF45" s="423">
        <v>0</v>
      </c>
      <c r="AG45" s="423">
        <v>0</v>
      </c>
      <c r="AH45" s="423">
        <v>0</v>
      </c>
      <c r="AI45" s="423">
        <v>0</v>
      </c>
      <c r="AJ45" s="423">
        <v>0</v>
      </c>
      <c r="AK45" s="423">
        <v>0</v>
      </c>
      <c r="AL45" s="423">
        <v>0</v>
      </c>
      <c r="AM45" s="423">
        <v>0</v>
      </c>
      <c r="AN45" s="423">
        <v>0</v>
      </c>
      <c r="AO45" s="423">
        <v>0</v>
      </c>
      <c r="AP45" s="423">
        <v>0</v>
      </c>
      <c r="AQ45" s="423">
        <v>0</v>
      </c>
      <c r="AR45" s="423">
        <v>0</v>
      </c>
      <c r="AS45" s="423">
        <v>0</v>
      </c>
      <c r="AT45" s="423">
        <v>0</v>
      </c>
      <c r="AU45" s="423">
        <v>0</v>
      </c>
      <c r="AV45" s="423">
        <v>0</v>
      </c>
      <c r="AW45" s="423">
        <v>0</v>
      </c>
      <c r="AX45" s="423">
        <v>0</v>
      </c>
      <c r="AY45" s="423">
        <v>0</v>
      </c>
      <c r="AZ45" s="423">
        <v>0</v>
      </c>
      <c r="BA45" s="423">
        <v>0</v>
      </c>
      <c r="BB45" s="423">
        <v>0</v>
      </c>
      <c r="BC45" s="423">
        <v>0</v>
      </c>
      <c r="BD45" s="423">
        <v>0</v>
      </c>
      <c r="BE45" s="424">
        <v>0</v>
      </c>
    </row>
    <row r="46" spans="1:57 16384:16384" ht="15" hidden="1" customHeight="1" x14ac:dyDescent="0.2">
      <c r="A46" s="683"/>
      <c r="B46" s="422" t="s">
        <v>204</v>
      </c>
      <c r="C46" s="549" t="s">
        <v>203</v>
      </c>
      <c r="D46" s="423">
        <v>0</v>
      </c>
      <c r="E46" s="423">
        <v>0</v>
      </c>
      <c r="F46" s="423">
        <v>0</v>
      </c>
      <c r="G46" s="423">
        <v>0</v>
      </c>
      <c r="H46" s="423">
        <v>0</v>
      </c>
      <c r="I46" s="423">
        <v>0</v>
      </c>
      <c r="J46" s="423">
        <v>0</v>
      </c>
      <c r="K46" s="423">
        <v>0</v>
      </c>
      <c r="L46" s="423">
        <v>0</v>
      </c>
      <c r="M46" s="423">
        <v>0</v>
      </c>
      <c r="N46" s="423">
        <v>0</v>
      </c>
      <c r="O46" s="423">
        <v>0</v>
      </c>
      <c r="P46" s="423">
        <v>0</v>
      </c>
      <c r="Q46" s="423">
        <v>0</v>
      </c>
      <c r="R46" s="423">
        <v>0</v>
      </c>
      <c r="S46" s="423">
        <v>0</v>
      </c>
      <c r="T46" s="423">
        <v>0</v>
      </c>
      <c r="U46" s="423">
        <v>0</v>
      </c>
      <c r="V46" s="423">
        <v>0</v>
      </c>
      <c r="W46" s="423">
        <v>0</v>
      </c>
      <c r="X46" s="423">
        <v>0</v>
      </c>
      <c r="Y46" s="423">
        <v>0</v>
      </c>
      <c r="Z46" s="423">
        <v>0</v>
      </c>
      <c r="AA46" s="423">
        <v>0</v>
      </c>
      <c r="AB46" s="423">
        <v>0</v>
      </c>
      <c r="AC46" s="423">
        <v>0</v>
      </c>
      <c r="AD46" s="423">
        <v>0</v>
      </c>
      <c r="AE46" s="423">
        <v>0</v>
      </c>
      <c r="AF46" s="423">
        <v>0</v>
      </c>
      <c r="AG46" s="423">
        <v>0</v>
      </c>
      <c r="AH46" s="423">
        <v>0</v>
      </c>
      <c r="AI46" s="423">
        <v>0</v>
      </c>
      <c r="AJ46" s="423">
        <v>0</v>
      </c>
      <c r="AK46" s="423">
        <v>0</v>
      </c>
      <c r="AL46" s="423">
        <v>0</v>
      </c>
      <c r="AM46" s="423">
        <v>0</v>
      </c>
      <c r="AN46" s="423">
        <v>0</v>
      </c>
      <c r="AO46" s="423">
        <v>0</v>
      </c>
      <c r="AP46" s="423">
        <v>0</v>
      </c>
      <c r="AQ46" s="423">
        <v>0</v>
      </c>
      <c r="AR46" s="423">
        <v>0</v>
      </c>
      <c r="AS46" s="423">
        <v>0</v>
      </c>
      <c r="AT46" s="423">
        <v>0</v>
      </c>
      <c r="AU46" s="423">
        <v>0</v>
      </c>
      <c r="AV46" s="423">
        <v>0</v>
      </c>
      <c r="AW46" s="423">
        <v>0</v>
      </c>
      <c r="AX46" s="423">
        <v>0</v>
      </c>
      <c r="AY46" s="423">
        <v>0</v>
      </c>
      <c r="AZ46" s="423">
        <v>0</v>
      </c>
      <c r="BA46" s="423">
        <v>0</v>
      </c>
      <c r="BB46" s="423">
        <v>0</v>
      </c>
      <c r="BC46" s="423">
        <v>0</v>
      </c>
      <c r="BD46" s="423">
        <v>0</v>
      </c>
      <c r="BE46" s="424">
        <v>0</v>
      </c>
    </row>
    <row r="47" spans="1:57 16384:16384" ht="15" hidden="1" customHeight="1" x14ac:dyDescent="0.2">
      <c r="A47" s="683"/>
      <c r="B47" s="422" t="s">
        <v>3104</v>
      </c>
      <c r="C47" s="549" t="s">
        <v>205</v>
      </c>
      <c r="D47" s="423">
        <v>0</v>
      </c>
      <c r="E47" s="423">
        <v>0</v>
      </c>
      <c r="F47" s="423">
        <v>0</v>
      </c>
      <c r="G47" s="423">
        <v>0</v>
      </c>
      <c r="H47" s="423">
        <v>0</v>
      </c>
      <c r="I47" s="423">
        <v>0</v>
      </c>
      <c r="J47" s="423">
        <v>0</v>
      </c>
      <c r="K47" s="423">
        <v>0</v>
      </c>
      <c r="L47" s="423">
        <v>0</v>
      </c>
      <c r="M47" s="423">
        <v>0</v>
      </c>
      <c r="N47" s="423">
        <v>0</v>
      </c>
      <c r="O47" s="423">
        <v>0</v>
      </c>
      <c r="P47" s="423">
        <v>0</v>
      </c>
      <c r="Q47" s="423">
        <v>0</v>
      </c>
      <c r="R47" s="423">
        <v>0</v>
      </c>
      <c r="S47" s="423">
        <v>0</v>
      </c>
      <c r="T47" s="423">
        <v>0</v>
      </c>
      <c r="U47" s="423">
        <v>0</v>
      </c>
      <c r="V47" s="423">
        <v>0</v>
      </c>
      <c r="W47" s="423">
        <v>0</v>
      </c>
      <c r="X47" s="423">
        <v>0</v>
      </c>
      <c r="Y47" s="423">
        <v>0</v>
      </c>
      <c r="Z47" s="423">
        <v>0</v>
      </c>
      <c r="AA47" s="423">
        <v>0</v>
      </c>
      <c r="AB47" s="423">
        <v>0</v>
      </c>
      <c r="AC47" s="423">
        <v>0</v>
      </c>
      <c r="AD47" s="423">
        <v>0</v>
      </c>
      <c r="AE47" s="423">
        <v>0</v>
      </c>
      <c r="AF47" s="423">
        <v>0</v>
      </c>
      <c r="AG47" s="423">
        <v>0</v>
      </c>
      <c r="AH47" s="423">
        <v>0</v>
      </c>
      <c r="AI47" s="423">
        <v>0</v>
      </c>
      <c r="AJ47" s="423">
        <v>0</v>
      </c>
      <c r="AK47" s="423">
        <v>0</v>
      </c>
      <c r="AL47" s="423">
        <v>0</v>
      </c>
      <c r="AM47" s="423">
        <v>0</v>
      </c>
      <c r="AN47" s="423">
        <v>0</v>
      </c>
      <c r="AO47" s="423">
        <v>0</v>
      </c>
      <c r="AP47" s="423">
        <v>0</v>
      </c>
      <c r="AQ47" s="423">
        <v>0</v>
      </c>
      <c r="AR47" s="423">
        <v>0</v>
      </c>
      <c r="AS47" s="423">
        <v>0</v>
      </c>
      <c r="AT47" s="423">
        <v>0</v>
      </c>
      <c r="AU47" s="423">
        <v>0</v>
      </c>
      <c r="AV47" s="423">
        <v>0</v>
      </c>
      <c r="AW47" s="423">
        <v>0</v>
      </c>
      <c r="AX47" s="423">
        <v>0</v>
      </c>
      <c r="AY47" s="423">
        <v>0</v>
      </c>
      <c r="AZ47" s="423">
        <v>0</v>
      </c>
      <c r="BA47" s="423">
        <v>0</v>
      </c>
      <c r="BB47" s="423">
        <v>0</v>
      </c>
      <c r="BC47" s="423">
        <v>0</v>
      </c>
      <c r="BD47" s="423">
        <v>0</v>
      </c>
      <c r="BE47" s="424">
        <v>0</v>
      </c>
    </row>
    <row r="48" spans="1:57 16384:16384" ht="15" hidden="1" customHeight="1" x14ac:dyDescent="0.2">
      <c r="A48" s="683"/>
      <c r="B48" s="422" t="s">
        <v>3507</v>
      </c>
      <c r="C48" s="549" t="s">
        <v>206</v>
      </c>
      <c r="D48" s="423">
        <v>0</v>
      </c>
      <c r="E48" s="423">
        <v>0</v>
      </c>
      <c r="F48" s="423">
        <v>0</v>
      </c>
      <c r="G48" s="423">
        <v>0</v>
      </c>
      <c r="H48" s="423">
        <v>0</v>
      </c>
      <c r="I48" s="423">
        <v>0</v>
      </c>
      <c r="J48" s="423">
        <v>0</v>
      </c>
      <c r="K48" s="423">
        <v>0</v>
      </c>
      <c r="L48" s="423">
        <v>0</v>
      </c>
      <c r="M48" s="423">
        <v>0</v>
      </c>
      <c r="N48" s="423">
        <v>0</v>
      </c>
      <c r="O48" s="423">
        <v>0</v>
      </c>
      <c r="P48" s="423">
        <v>0</v>
      </c>
      <c r="Q48" s="423">
        <v>0</v>
      </c>
      <c r="R48" s="423">
        <v>0</v>
      </c>
      <c r="S48" s="423">
        <v>0</v>
      </c>
      <c r="T48" s="423">
        <v>0</v>
      </c>
      <c r="U48" s="423">
        <v>0</v>
      </c>
      <c r="V48" s="423">
        <v>0</v>
      </c>
      <c r="W48" s="423">
        <v>0</v>
      </c>
      <c r="X48" s="423">
        <v>0</v>
      </c>
      <c r="Y48" s="423">
        <v>0</v>
      </c>
      <c r="Z48" s="423">
        <v>0</v>
      </c>
      <c r="AA48" s="423">
        <v>0</v>
      </c>
      <c r="AB48" s="423">
        <v>0</v>
      </c>
      <c r="AC48" s="423">
        <v>0</v>
      </c>
      <c r="AD48" s="423">
        <v>0</v>
      </c>
      <c r="AE48" s="423">
        <v>0</v>
      </c>
      <c r="AF48" s="423">
        <v>0</v>
      </c>
      <c r="AG48" s="423">
        <v>0</v>
      </c>
      <c r="AH48" s="423">
        <v>0</v>
      </c>
      <c r="AI48" s="423">
        <v>0</v>
      </c>
      <c r="AJ48" s="423">
        <v>0</v>
      </c>
      <c r="AK48" s="423">
        <v>0</v>
      </c>
      <c r="AL48" s="423">
        <v>0</v>
      </c>
      <c r="AM48" s="423">
        <v>0</v>
      </c>
      <c r="AN48" s="423">
        <v>0</v>
      </c>
      <c r="AO48" s="423">
        <v>0</v>
      </c>
      <c r="AP48" s="423">
        <v>0</v>
      </c>
      <c r="AQ48" s="423">
        <v>0</v>
      </c>
      <c r="AR48" s="423">
        <v>0</v>
      </c>
      <c r="AS48" s="423">
        <v>0</v>
      </c>
      <c r="AT48" s="423">
        <v>0</v>
      </c>
      <c r="AU48" s="423">
        <v>0</v>
      </c>
      <c r="AV48" s="423">
        <v>0</v>
      </c>
      <c r="AW48" s="423">
        <v>0</v>
      </c>
      <c r="AX48" s="423">
        <v>0</v>
      </c>
      <c r="AY48" s="423">
        <v>0</v>
      </c>
      <c r="AZ48" s="423">
        <v>0</v>
      </c>
      <c r="BA48" s="423">
        <v>0</v>
      </c>
      <c r="BB48" s="423">
        <v>0</v>
      </c>
      <c r="BC48" s="423">
        <v>0</v>
      </c>
      <c r="BD48" s="423">
        <v>0</v>
      </c>
      <c r="BE48" s="424">
        <v>0</v>
      </c>
    </row>
    <row r="49" spans="1:57 16384:16384" ht="15" hidden="1" customHeight="1" x14ac:dyDescent="0.2">
      <c r="A49" s="683"/>
      <c r="B49" s="422" t="s">
        <v>209</v>
      </c>
      <c r="C49" s="549" t="s">
        <v>208</v>
      </c>
      <c r="D49" s="423">
        <v>0</v>
      </c>
      <c r="E49" s="423">
        <v>0</v>
      </c>
      <c r="F49" s="423">
        <v>0</v>
      </c>
      <c r="G49" s="423">
        <v>0</v>
      </c>
      <c r="H49" s="423">
        <v>0</v>
      </c>
      <c r="I49" s="423">
        <v>0</v>
      </c>
      <c r="J49" s="423">
        <v>0</v>
      </c>
      <c r="K49" s="423">
        <v>0</v>
      </c>
      <c r="L49" s="423">
        <v>0</v>
      </c>
      <c r="M49" s="423">
        <v>0</v>
      </c>
      <c r="N49" s="423">
        <v>0</v>
      </c>
      <c r="O49" s="423">
        <v>0</v>
      </c>
      <c r="P49" s="423">
        <v>0</v>
      </c>
      <c r="Q49" s="423">
        <v>0</v>
      </c>
      <c r="R49" s="423">
        <v>0</v>
      </c>
      <c r="S49" s="423">
        <v>0</v>
      </c>
      <c r="T49" s="423">
        <v>0</v>
      </c>
      <c r="U49" s="423">
        <v>0</v>
      </c>
      <c r="V49" s="423">
        <v>0</v>
      </c>
      <c r="W49" s="423">
        <v>0</v>
      </c>
      <c r="X49" s="423">
        <v>0</v>
      </c>
      <c r="Y49" s="423">
        <v>0</v>
      </c>
      <c r="Z49" s="423">
        <v>0</v>
      </c>
      <c r="AA49" s="423">
        <v>0</v>
      </c>
      <c r="AB49" s="423">
        <v>0</v>
      </c>
      <c r="AC49" s="423">
        <v>0</v>
      </c>
      <c r="AD49" s="423">
        <v>0</v>
      </c>
      <c r="AE49" s="423">
        <v>0</v>
      </c>
      <c r="AF49" s="423">
        <v>0</v>
      </c>
      <c r="AG49" s="423">
        <v>0</v>
      </c>
      <c r="AH49" s="423">
        <v>0</v>
      </c>
      <c r="AI49" s="423">
        <v>0</v>
      </c>
      <c r="AJ49" s="423">
        <v>0</v>
      </c>
      <c r="AK49" s="423">
        <v>0</v>
      </c>
      <c r="AL49" s="423">
        <v>0</v>
      </c>
      <c r="AM49" s="423">
        <v>0</v>
      </c>
      <c r="AN49" s="423">
        <v>0</v>
      </c>
      <c r="AO49" s="423">
        <v>0</v>
      </c>
      <c r="AP49" s="423">
        <v>0</v>
      </c>
      <c r="AQ49" s="423">
        <v>0</v>
      </c>
      <c r="AR49" s="423">
        <v>0</v>
      </c>
      <c r="AS49" s="423">
        <v>0</v>
      </c>
      <c r="AT49" s="423">
        <v>0</v>
      </c>
      <c r="AU49" s="423">
        <v>0</v>
      </c>
      <c r="AV49" s="423">
        <v>0</v>
      </c>
      <c r="AW49" s="423">
        <v>0</v>
      </c>
      <c r="AX49" s="423">
        <v>0</v>
      </c>
      <c r="AY49" s="423">
        <v>0</v>
      </c>
      <c r="AZ49" s="423">
        <v>0</v>
      </c>
      <c r="BA49" s="423">
        <v>0</v>
      </c>
      <c r="BB49" s="423">
        <v>0</v>
      </c>
      <c r="BC49" s="423">
        <v>0</v>
      </c>
      <c r="BD49" s="423">
        <v>0</v>
      </c>
      <c r="BE49" s="424">
        <v>0</v>
      </c>
    </row>
    <row r="50" spans="1:57 16384:16384" ht="12.6" hidden="1" customHeight="1" x14ac:dyDescent="0.2">
      <c r="A50" s="683"/>
      <c r="B50" s="422" t="s">
        <v>211</v>
      </c>
      <c r="C50" s="549" t="s">
        <v>210</v>
      </c>
      <c r="D50" s="423">
        <v>0</v>
      </c>
      <c r="E50" s="423">
        <v>0</v>
      </c>
      <c r="F50" s="423">
        <v>0</v>
      </c>
      <c r="G50" s="423">
        <v>0</v>
      </c>
      <c r="H50" s="423">
        <v>0</v>
      </c>
      <c r="I50" s="423">
        <v>0</v>
      </c>
      <c r="J50" s="423">
        <v>0</v>
      </c>
      <c r="K50" s="423">
        <v>0</v>
      </c>
      <c r="L50" s="423">
        <v>0</v>
      </c>
      <c r="M50" s="423">
        <v>0</v>
      </c>
      <c r="N50" s="423">
        <v>0</v>
      </c>
      <c r="O50" s="423">
        <v>0</v>
      </c>
      <c r="P50" s="423">
        <v>0</v>
      </c>
      <c r="Q50" s="423">
        <v>0</v>
      </c>
      <c r="R50" s="423">
        <v>0</v>
      </c>
      <c r="S50" s="423">
        <v>0</v>
      </c>
      <c r="T50" s="423">
        <v>0</v>
      </c>
      <c r="U50" s="423">
        <v>0</v>
      </c>
      <c r="V50" s="423">
        <v>0</v>
      </c>
      <c r="W50" s="423">
        <v>0</v>
      </c>
      <c r="X50" s="423">
        <v>0</v>
      </c>
      <c r="Y50" s="423">
        <v>0</v>
      </c>
      <c r="Z50" s="423">
        <v>0</v>
      </c>
      <c r="AA50" s="423">
        <v>0</v>
      </c>
      <c r="AB50" s="423">
        <v>0</v>
      </c>
      <c r="AC50" s="423">
        <v>0</v>
      </c>
      <c r="AD50" s="423">
        <v>0</v>
      </c>
      <c r="AE50" s="423">
        <v>0</v>
      </c>
      <c r="AF50" s="423">
        <v>0</v>
      </c>
      <c r="AG50" s="423">
        <v>0</v>
      </c>
      <c r="AH50" s="423">
        <v>0</v>
      </c>
      <c r="AI50" s="423">
        <v>0</v>
      </c>
      <c r="AJ50" s="423">
        <v>0</v>
      </c>
      <c r="AK50" s="423">
        <v>0</v>
      </c>
      <c r="AL50" s="423">
        <v>0</v>
      </c>
      <c r="AM50" s="423">
        <v>0</v>
      </c>
      <c r="AN50" s="423">
        <v>0</v>
      </c>
      <c r="AO50" s="423">
        <v>0</v>
      </c>
      <c r="AP50" s="423">
        <v>0</v>
      </c>
      <c r="AQ50" s="423">
        <v>0</v>
      </c>
      <c r="AR50" s="423">
        <v>0</v>
      </c>
      <c r="AS50" s="423">
        <v>0</v>
      </c>
      <c r="AT50" s="423">
        <v>0</v>
      </c>
      <c r="AU50" s="423">
        <v>0</v>
      </c>
      <c r="AV50" s="423">
        <v>0</v>
      </c>
      <c r="AW50" s="423">
        <v>0</v>
      </c>
      <c r="AX50" s="423">
        <v>0</v>
      </c>
      <c r="AY50" s="423">
        <v>0</v>
      </c>
      <c r="AZ50" s="423">
        <v>0</v>
      </c>
      <c r="BA50" s="423">
        <v>0</v>
      </c>
      <c r="BB50" s="423">
        <v>0</v>
      </c>
      <c r="BC50" s="423">
        <v>0</v>
      </c>
      <c r="BD50" s="423">
        <v>0</v>
      </c>
      <c r="BE50" s="424">
        <v>0</v>
      </c>
    </row>
    <row r="51" spans="1:57 16384:16384" ht="12.6" customHeight="1" x14ac:dyDescent="0.2">
      <c r="A51" s="683"/>
      <c r="B51" s="422" t="s">
        <v>3105</v>
      </c>
      <c r="C51" s="549" t="s">
        <v>212</v>
      </c>
      <c r="D51" s="423">
        <v>0</v>
      </c>
      <c r="E51" s="423">
        <v>0</v>
      </c>
      <c r="F51" s="423">
        <v>0</v>
      </c>
      <c r="G51" s="423">
        <v>0</v>
      </c>
      <c r="H51" s="423">
        <v>123266</v>
      </c>
      <c r="I51" s="423">
        <v>0</v>
      </c>
      <c r="J51" s="423">
        <v>0</v>
      </c>
      <c r="K51" s="423">
        <v>0</v>
      </c>
      <c r="L51" s="423">
        <v>0</v>
      </c>
      <c r="M51" s="423">
        <v>0</v>
      </c>
      <c r="N51" s="423">
        <v>0</v>
      </c>
      <c r="O51" s="423">
        <v>0</v>
      </c>
      <c r="P51" s="423">
        <v>0</v>
      </c>
      <c r="Q51" s="423">
        <v>0</v>
      </c>
      <c r="R51" s="423">
        <v>0</v>
      </c>
      <c r="S51" s="423">
        <v>0</v>
      </c>
      <c r="T51" s="423">
        <v>0</v>
      </c>
      <c r="U51" s="423">
        <v>0</v>
      </c>
      <c r="V51" s="423">
        <v>0</v>
      </c>
      <c r="W51" s="423">
        <v>0</v>
      </c>
      <c r="X51" s="423">
        <v>0</v>
      </c>
      <c r="Y51" s="423">
        <v>0</v>
      </c>
      <c r="Z51" s="423">
        <v>0</v>
      </c>
      <c r="AA51" s="423">
        <v>0</v>
      </c>
      <c r="AB51" s="423">
        <v>0</v>
      </c>
      <c r="AC51" s="423">
        <v>0</v>
      </c>
      <c r="AD51" s="423">
        <v>0</v>
      </c>
      <c r="AE51" s="423">
        <v>0</v>
      </c>
      <c r="AF51" s="423">
        <v>0</v>
      </c>
      <c r="AG51" s="423">
        <v>0</v>
      </c>
      <c r="AH51" s="423">
        <v>0</v>
      </c>
      <c r="AI51" s="423">
        <v>0</v>
      </c>
      <c r="AJ51" s="423">
        <v>0</v>
      </c>
      <c r="AK51" s="423">
        <v>0</v>
      </c>
      <c r="AL51" s="423">
        <v>0</v>
      </c>
      <c r="AM51" s="423">
        <v>0</v>
      </c>
      <c r="AN51" s="423">
        <v>0</v>
      </c>
      <c r="AO51" s="423">
        <v>0</v>
      </c>
      <c r="AP51" s="423">
        <v>0</v>
      </c>
      <c r="AQ51" s="423">
        <v>0</v>
      </c>
      <c r="AR51" s="423">
        <v>0</v>
      </c>
      <c r="AS51" s="423">
        <v>0</v>
      </c>
      <c r="AT51" s="423">
        <v>0</v>
      </c>
      <c r="AU51" s="423">
        <v>0</v>
      </c>
      <c r="AV51" s="423">
        <v>0</v>
      </c>
      <c r="AW51" s="423">
        <v>0</v>
      </c>
      <c r="AX51" s="423">
        <v>0</v>
      </c>
      <c r="AY51" s="423">
        <v>0</v>
      </c>
      <c r="AZ51" s="423">
        <v>0</v>
      </c>
      <c r="BA51" s="423">
        <v>0</v>
      </c>
      <c r="BB51" s="423">
        <v>0</v>
      </c>
      <c r="BC51" s="423">
        <v>0</v>
      </c>
      <c r="BD51" s="423">
        <v>0</v>
      </c>
      <c r="BE51" s="424">
        <v>123266</v>
      </c>
      <c r="XFD51" s="636"/>
    </row>
    <row r="52" spans="1:57 16384:16384" ht="15" hidden="1" customHeight="1" x14ac:dyDescent="0.2">
      <c r="A52" s="683"/>
      <c r="B52" s="422" t="s">
        <v>3106</v>
      </c>
      <c r="C52" s="549" t="s">
        <v>213</v>
      </c>
      <c r="D52" s="423">
        <v>0</v>
      </c>
      <c r="E52" s="423">
        <v>0</v>
      </c>
      <c r="F52" s="423">
        <v>0</v>
      </c>
      <c r="G52" s="423">
        <v>0</v>
      </c>
      <c r="H52" s="423">
        <v>0</v>
      </c>
      <c r="I52" s="423">
        <v>0</v>
      </c>
      <c r="J52" s="423">
        <v>0</v>
      </c>
      <c r="K52" s="423">
        <v>0</v>
      </c>
      <c r="L52" s="423">
        <v>0</v>
      </c>
      <c r="M52" s="423">
        <v>0</v>
      </c>
      <c r="N52" s="423">
        <v>0</v>
      </c>
      <c r="O52" s="423">
        <v>0</v>
      </c>
      <c r="P52" s="423">
        <v>0</v>
      </c>
      <c r="Q52" s="423">
        <v>0</v>
      </c>
      <c r="R52" s="423">
        <v>0</v>
      </c>
      <c r="S52" s="423">
        <v>0</v>
      </c>
      <c r="T52" s="423">
        <v>0</v>
      </c>
      <c r="U52" s="423">
        <v>0</v>
      </c>
      <c r="V52" s="423">
        <v>0</v>
      </c>
      <c r="W52" s="423">
        <v>0</v>
      </c>
      <c r="X52" s="423">
        <v>0</v>
      </c>
      <c r="Y52" s="423">
        <v>0</v>
      </c>
      <c r="Z52" s="423">
        <v>0</v>
      </c>
      <c r="AA52" s="423">
        <v>0</v>
      </c>
      <c r="AB52" s="423">
        <v>0</v>
      </c>
      <c r="AC52" s="423">
        <v>0</v>
      </c>
      <c r="AD52" s="423">
        <v>0</v>
      </c>
      <c r="AE52" s="423">
        <v>0</v>
      </c>
      <c r="AF52" s="423">
        <v>0</v>
      </c>
      <c r="AG52" s="423">
        <v>0</v>
      </c>
      <c r="AH52" s="423">
        <v>0</v>
      </c>
      <c r="AI52" s="423">
        <v>0</v>
      </c>
      <c r="AJ52" s="423">
        <v>0</v>
      </c>
      <c r="AK52" s="423">
        <v>0</v>
      </c>
      <c r="AL52" s="423">
        <v>0</v>
      </c>
      <c r="AM52" s="423">
        <v>0</v>
      </c>
      <c r="AN52" s="423">
        <v>0</v>
      </c>
      <c r="AO52" s="423">
        <v>0</v>
      </c>
      <c r="AP52" s="423">
        <v>0</v>
      </c>
      <c r="AQ52" s="423">
        <v>0</v>
      </c>
      <c r="AR52" s="423">
        <v>0</v>
      </c>
      <c r="AS52" s="423">
        <v>0</v>
      </c>
      <c r="AT52" s="423">
        <v>0</v>
      </c>
      <c r="AU52" s="423">
        <v>0</v>
      </c>
      <c r="AV52" s="423">
        <v>0</v>
      </c>
      <c r="AW52" s="423">
        <v>0</v>
      </c>
      <c r="AX52" s="423">
        <v>0</v>
      </c>
      <c r="AY52" s="423">
        <v>0</v>
      </c>
      <c r="AZ52" s="423">
        <v>0</v>
      </c>
      <c r="BA52" s="423">
        <v>0</v>
      </c>
      <c r="BB52" s="423">
        <v>0</v>
      </c>
      <c r="BC52" s="423">
        <v>0</v>
      </c>
      <c r="BD52" s="423">
        <v>0</v>
      </c>
      <c r="BE52" s="424">
        <v>0</v>
      </c>
    </row>
    <row r="53" spans="1:57 16384:16384" ht="15" hidden="1" customHeight="1" x14ac:dyDescent="0.2">
      <c r="A53" s="683"/>
      <c r="B53" s="422" t="s">
        <v>215</v>
      </c>
      <c r="C53" s="549" t="s">
        <v>214</v>
      </c>
      <c r="D53" s="423">
        <v>0</v>
      </c>
      <c r="E53" s="423">
        <v>0</v>
      </c>
      <c r="F53" s="423">
        <v>0</v>
      </c>
      <c r="G53" s="423">
        <v>0</v>
      </c>
      <c r="H53" s="423">
        <v>0</v>
      </c>
      <c r="I53" s="423">
        <v>0</v>
      </c>
      <c r="J53" s="423">
        <v>0</v>
      </c>
      <c r="K53" s="423">
        <v>0</v>
      </c>
      <c r="L53" s="423">
        <v>0</v>
      </c>
      <c r="M53" s="423">
        <v>0</v>
      </c>
      <c r="N53" s="423">
        <v>0</v>
      </c>
      <c r="O53" s="423">
        <v>0</v>
      </c>
      <c r="P53" s="423">
        <v>0</v>
      </c>
      <c r="Q53" s="423">
        <v>0</v>
      </c>
      <c r="R53" s="423">
        <v>0</v>
      </c>
      <c r="S53" s="423">
        <v>0</v>
      </c>
      <c r="T53" s="423">
        <v>0</v>
      </c>
      <c r="U53" s="423">
        <v>0</v>
      </c>
      <c r="V53" s="423">
        <v>0</v>
      </c>
      <c r="W53" s="423">
        <v>0</v>
      </c>
      <c r="X53" s="423">
        <v>0</v>
      </c>
      <c r="Y53" s="423">
        <v>0</v>
      </c>
      <c r="Z53" s="423">
        <v>0</v>
      </c>
      <c r="AA53" s="423">
        <v>0</v>
      </c>
      <c r="AB53" s="423">
        <v>0</v>
      </c>
      <c r="AC53" s="423">
        <v>0</v>
      </c>
      <c r="AD53" s="423">
        <v>0</v>
      </c>
      <c r="AE53" s="423">
        <v>0</v>
      </c>
      <c r="AF53" s="423">
        <v>0</v>
      </c>
      <c r="AG53" s="423">
        <v>0</v>
      </c>
      <c r="AH53" s="423">
        <v>0</v>
      </c>
      <c r="AI53" s="423">
        <v>0</v>
      </c>
      <c r="AJ53" s="423">
        <v>0</v>
      </c>
      <c r="AK53" s="423">
        <v>0</v>
      </c>
      <c r="AL53" s="423">
        <v>0</v>
      </c>
      <c r="AM53" s="423">
        <v>0</v>
      </c>
      <c r="AN53" s="423">
        <v>0</v>
      </c>
      <c r="AO53" s="423">
        <v>0</v>
      </c>
      <c r="AP53" s="423">
        <v>0</v>
      </c>
      <c r="AQ53" s="423">
        <v>0</v>
      </c>
      <c r="AR53" s="423">
        <v>0</v>
      </c>
      <c r="AS53" s="423">
        <v>0</v>
      </c>
      <c r="AT53" s="423">
        <v>0</v>
      </c>
      <c r="AU53" s="423">
        <v>0</v>
      </c>
      <c r="AV53" s="423">
        <v>0</v>
      </c>
      <c r="AW53" s="423">
        <v>0</v>
      </c>
      <c r="AX53" s="423">
        <v>0</v>
      </c>
      <c r="AY53" s="423">
        <v>0</v>
      </c>
      <c r="AZ53" s="423">
        <v>0</v>
      </c>
      <c r="BA53" s="423">
        <v>0</v>
      </c>
      <c r="BB53" s="423">
        <v>0</v>
      </c>
      <c r="BC53" s="423">
        <v>0</v>
      </c>
      <c r="BD53" s="423">
        <v>0</v>
      </c>
      <c r="BE53" s="424">
        <v>0</v>
      </c>
    </row>
    <row r="54" spans="1:57 16384:16384" ht="15" hidden="1" customHeight="1" x14ac:dyDescent="0.2">
      <c r="A54" s="683"/>
      <c r="B54" s="422" t="s">
        <v>217</v>
      </c>
      <c r="C54" s="549" t="s">
        <v>216</v>
      </c>
      <c r="D54" s="423">
        <v>0</v>
      </c>
      <c r="E54" s="423">
        <v>0</v>
      </c>
      <c r="F54" s="423">
        <v>0</v>
      </c>
      <c r="G54" s="423">
        <v>0</v>
      </c>
      <c r="H54" s="423">
        <v>0</v>
      </c>
      <c r="I54" s="423">
        <v>0</v>
      </c>
      <c r="J54" s="423">
        <v>0</v>
      </c>
      <c r="K54" s="423">
        <v>0</v>
      </c>
      <c r="L54" s="423">
        <v>0</v>
      </c>
      <c r="M54" s="423">
        <v>0</v>
      </c>
      <c r="N54" s="423">
        <v>0</v>
      </c>
      <c r="O54" s="423">
        <v>0</v>
      </c>
      <c r="P54" s="423">
        <v>0</v>
      </c>
      <c r="Q54" s="423">
        <v>0</v>
      </c>
      <c r="R54" s="423">
        <v>0</v>
      </c>
      <c r="S54" s="423">
        <v>0</v>
      </c>
      <c r="T54" s="423">
        <v>0</v>
      </c>
      <c r="U54" s="423">
        <v>0</v>
      </c>
      <c r="V54" s="423">
        <v>0</v>
      </c>
      <c r="W54" s="423">
        <v>0</v>
      </c>
      <c r="X54" s="423">
        <v>0</v>
      </c>
      <c r="Y54" s="423">
        <v>0</v>
      </c>
      <c r="Z54" s="423">
        <v>0</v>
      </c>
      <c r="AA54" s="423">
        <v>0</v>
      </c>
      <c r="AB54" s="423">
        <v>0</v>
      </c>
      <c r="AC54" s="423">
        <v>0</v>
      </c>
      <c r="AD54" s="423">
        <v>0</v>
      </c>
      <c r="AE54" s="423">
        <v>0</v>
      </c>
      <c r="AF54" s="423">
        <v>0</v>
      </c>
      <c r="AG54" s="423">
        <v>0</v>
      </c>
      <c r="AH54" s="423">
        <v>0</v>
      </c>
      <c r="AI54" s="423">
        <v>0</v>
      </c>
      <c r="AJ54" s="423">
        <v>0</v>
      </c>
      <c r="AK54" s="423">
        <v>0</v>
      </c>
      <c r="AL54" s="423">
        <v>0</v>
      </c>
      <c r="AM54" s="423">
        <v>0</v>
      </c>
      <c r="AN54" s="423">
        <v>0</v>
      </c>
      <c r="AO54" s="423">
        <v>0</v>
      </c>
      <c r="AP54" s="423">
        <v>0</v>
      </c>
      <c r="AQ54" s="423">
        <v>0</v>
      </c>
      <c r="AR54" s="423">
        <v>0</v>
      </c>
      <c r="AS54" s="423">
        <v>0</v>
      </c>
      <c r="AT54" s="423">
        <v>0</v>
      </c>
      <c r="AU54" s="423">
        <v>0</v>
      </c>
      <c r="AV54" s="423">
        <v>0</v>
      </c>
      <c r="AW54" s="423">
        <v>0</v>
      </c>
      <c r="AX54" s="423">
        <v>0</v>
      </c>
      <c r="AY54" s="423">
        <v>0</v>
      </c>
      <c r="AZ54" s="423">
        <v>0</v>
      </c>
      <c r="BA54" s="423">
        <v>0</v>
      </c>
      <c r="BB54" s="423">
        <v>0</v>
      </c>
      <c r="BC54" s="423">
        <v>0</v>
      </c>
      <c r="BD54" s="423">
        <v>0</v>
      </c>
      <c r="BE54" s="424">
        <v>0</v>
      </c>
      <c r="XFD54" s="636"/>
    </row>
    <row r="55" spans="1:57 16384:16384" ht="12.6" hidden="1" customHeight="1" x14ac:dyDescent="0.2">
      <c r="A55" s="683"/>
      <c r="B55" s="422" t="s">
        <v>219</v>
      </c>
      <c r="C55" s="549" t="s">
        <v>218</v>
      </c>
      <c r="D55" s="423">
        <v>0</v>
      </c>
      <c r="E55" s="423">
        <v>0</v>
      </c>
      <c r="F55" s="423">
        <v>0</v>
      </c>
      <c r="G55" s="423">
        <v>0</v>
      </c>
      <c r="H55" s="423">
        <v>0</v>
      </c>
      <c r="I55" s="423">
        <v>0</v>
      </c>
      <c r="J55" s="423">
        <v>0</v>
      </c>
      <c r="K55" s="423">
        <v>0</v>
      </c>
      <c r="L55" s="423">
        <v>0</v>
      </c>
      <c r="M55" s="423">
        <v>0</v>
      </c>
      <c r="N55" s="423">
        <v>0</v>
      </c>
      <c r="O55" s="423">
        <v>0</v>
      </c>
      <c r="P55" s="423">
        <v>0</v>
      </c>
      <c r="Q55" s="423">
        <v>0</v>
      </c>
      <c r="R55" s="423">
        <v>0</v>
      </c>
      <c r="S55" s="423">
        <v>0</v>
      </c>
      <c r="T55" s="423">
        <v>0</v>
      </c>
      <c r="U55" s="423">
        <v>0</v>
      </c>
      <c r="V55" s="423">
        <v>0</v>
      </c>
      <c r="W55" s="423">
        <v>0</v>
      </c>
      <c r="X55" s="423">
        <v>0</v>
      </c>
      <c r="Y55" s="423">
        <v>0</v>
      </c>
      <c r="Z55" s="423">
        <v>0</v>
      </c>
      <c r="AA55" s="423">
        <v>0</v>
      </c>
      <c r="AB55" s="423">
        <v>0</v>
      </c>
      <c r="AC55" s="423">
        <v>0</v>
      </c>
      <c r="AD55" s="423">
        <v>0</v>
      </c>
      <c r="AE55" s="423">
        <v>0</v>
      </c>
      <c r="AF55" s="423">
        <v>0</v>
      </c>
      <c r="AG55" s="423">
        <v>0</v>
      </c>
      <c r="AH55" s="423">
        <v>0</v>
      </c>
      <c r="AI55" s="423">
        <v>0</v>
      </c>
      <c r="AJ55" s="423">
        <v>0</v>
      </c>
      <c r="AK55" s="423">
        <v>0</v>
      </c>
      <c r="AL55" s="423">
        <v>0</v>
      </c>
      <c r="AM55" s="423">
        <v>0</v>
      </c>
      <c r="AN55" s="423">
        <v>0</v>
      </c>
      <c r="AO55" s="423">
        <v>0</v>
      </c>
      <c r="AP55" s="423">
        <v>0</v>
      </c>
      <c r="AQ55" s="423">
        <v>0</v>
      </c>
      <c r="AR55" s="423">
        <v>0</v>
      </c>
      <c r="AS55" s="423">
        <v>0</v>
      </c>
      <c r="AT55" s="423">
        <v>0</v>
      </c>
      <c r="AU55" s="423">
        <v>0</v>
      </c>
      <c r="AV55" s="423">
        <v>0</v>
      </c>
      <c r="AW55" s="423">
        <v>0</v>
      </c>
      <c r="AX55" s="423">
        <v>0</v>
      </c>
      <c r="AY55" s="423">
        <v>0</v>
      </c>
      <c r="AZ55" s="423">
        <v>0</v>
      </c>
      <c r="BA55" s="423">
        <v>0</v>
      </c>
      <c r="BB55" s="423">
        <v>0</v>
      </c>
      <c r="BC55" s="423">
        <v>0</v>
      </c>
      <c r="BD55" s="423">
        <v>0</v>
      </c>
      <c r="BE55" s="424">
        <v>0</v>
      </c>
    </row>
    <row r="56" spans="1:57 16384:16384" ht="15" hidden="1" customHeight="1" x14ac:dyDescent="0.2">
      <c r="A56" s="683"/>
      <c r="B56" s="422" t="s">
        <v>221</v>
      </c>
      <c r="C56" s="549" t="s">
        <v>220</v>
      </c>
      <c r="D56" s="423">
        <v>0</v>
      </c>
      <c r="E56" s="423">
        <v>0</v>
      </c>
      <c r="F56" s="423">
        <v>0</v>
      </c>
      <c r="G56" s="423">
        <v>0</v>
      </c>
      <c r="H56" s="423">
        <v>0</v>
      </c>
      <c r="I56" s="423">
        <v>0</v>
      </c>
      <c r="J56" s="423">
        <v>0</v>
      </c>
      <c r="K56" s="423">
        <v>0</v>
      </c>
      <c r="L56" s="423">
        <v>0</v>
      </c>
      <c r="M56" s="423">
        <v>0</v>
      </c>
      <c r="N56" s="423">
        <v>0</v>
      </c>
      <c r="O56" s="423">
        <v>0</v>
      </c>
      <c r="P56" s="423">
        <v>0</v>
      </c>
      <c r="Q56" s="423">
        <v>0</v>
      </c>
      <c r="R56" s="423">
        <v>0</v>
      </c>
      <c r="S56" s="423">
        <v>0</v>
      </c>
      <c r="T56" s="423">
        <v>0</v>
      </c>
      <c r="U56" s="423">
        <v>0</v>
      </c>
      <c r="V56" s="423">
        <v>0</v>
      </c>
      <c r="W56" s="423">
        <v>0</v>
      </c>
      <c r="X56" s="423">
        <v>0</v>
      </c>
      <c r="Y56" s="423">
        <v>0</v>
      </c>
      <c r="Z56" s="423">
        <v>0</v>
      </c>
      <c r="AA56" s="423">
        <v>0</v>
      </c>
      <c r="AB56" s="423">
        <v>0</v>
      </c>
      <c r="AC56" s="423">
        <v>0</v>
      </c>
      <c r="AD56" s="423">
        <v>0</v>
      </c>
      <c r="AE56" s="423">
        <v>0</v>
      </c>
      <c r="AF56" s="423">
        <v>0</v>
      </c>
      <c r="AG56" s="423">
        <v>0</v>
      </c>
      <c r="AH56" s="423">
        <v>0</v>
      </c>
      <c r="AI56" s="423">
        <v>0</v>
      </c>
      <c r="AJ56" s="423">
        <v>0</v>
      </c>
      <c r="AK56" s="423">
        <v>0</v>
      </c>
      <c r="AL56" s="423">
        <v>0</v>
      </c>
      <c r="AM56" s="423">
        <v>0</v>
      </c>
      <c r="AN56" s="423">
        <v>0</v>
      </c>
      <c r="AO56" s="423">
        <v>0</v>
      </c>
      <c r="AP56" s="423">
        <v>0</v>
      </c>
      <c r="AQ56" s="423">
        <v>0</v>
      </c>
      <c r="AR56" s="423">
        <v>0</v>
      </c>
      <c r="AS56" s="423">
        <v>0</v>
      </c>
      <c r="AT56" s="423">
        <v>0</v>
      </c>
      <c r="AU56" s="423">
        <v>0</v>
      </c>
      <c r="AV56" s="423">
        <v>0</v>
      </c>
      <c r="AW56" s="423">
        <v>0</v>
      </c>
      <c r="AX56" s="423">
        <v>0</v>
      </c>
      <c r="AY56" s="423">
        <v>0</v>
      </c>
      <c r="AZ56" s="423">
        <v>0</v>
      </c>
      <c r="BA56" s="423">
        <v>0</v>
      </c>
      <c r="BB56" s="423">
        <v>0</v>
      </c>
      <c r="BC56" s="423">
        <v>0</v>
      </c>
      <c r="BD56" s="423">
        <v>0</v>
      </c>
      <c r="BE56" s="424">
        <v>0</v>
      </c>
    </row>
    <row r="57" spans="1:57 16384:16384" ht="15" customHeight="1" x14ac:dyDescent="0.2">
      <c r="A57" s="683"/>
      <c r="B57" s="422" t="s">
        <v>223</v>
      </c>
      <c r="C57" s="549" t="s">
        <v>222</v>
      </c>
      <c r="D57" s="423">
        <v>0</v>
      </c>
      <c r="E57" s="423">
        <v>0</v>
      </c>
      <c r="F57" s="423">
        <v>0</v>
      </c>
      <c r="G57" s="423">
        <v>0</v>
      </c>
      <c r="H57" s="423">
        <v>119292</v>
      </c>
      <c r="I57" s="423">
        <v>0</v>
      </c>
      <c r="J57" s="423">
        <v>0</v>
      </c>
      <c r="K57" s="423">
        <v>0</v>
      </c>
      <c r="L57" s="423">
        <v>0</v>
      </c>
      <c r="M57" s="423">
        <v>0</v>
      </c>
      <c r="N57" s="423">
        <v>0</v>
      </c>
      <c r="O57" s="423">
        <v>0</v>
      </c>
      <c r="P57" s="423">
        <v>0</v>
      </c>
      <c r="Q57" s="423">
        <v>0</v>
      </c>
      <c r="R57" s="423">
        <v>0</v>
      </c>
      <c r="S57" s="423">
        <v>0</v>
      </c>
      <c r="T57" s="423">
        <v>0</v>
      </c>
      <c r="U57" s="423">
        <v>0</v>
      </c>
      <c r="V57" s="423">
        <v>0</v>
      </c>
      <c r="W57" s="423">
        <v>0</v>
      </c>
      <c r="X57" s="423">
        <v>0</v>
      </c>
      <c r="Y57" s="423">
        <v>0</v>
      </c>
      <c r="Z57" s="423">
        <v>0</v>
      </c>
      <c r="AA57" s="423">
        <v>0</v>
      </c>
      <c r="AB57" s="423">
        <v>0</v>
      </c>
      <c r="AC57" s="423">
        <v>0</v>
      </c>
      <c r="AD57" s="423">
        <v>0</v>
      </c>
      <c r="AE57" s="423">
        <v>0</v>
      </c>
      <c r="AF57" s="423">
        <v>0</v>
      </c>
      <c r="AG57" s="423">
        <v>0</v>
      </c>
      <c r="AH57" s="423">
        <v>0</v>
      </c>
      <c r="AI57" s="423">
        <v>0</v>
      </c>
      <c r="AJ57" s="423">
        <v>0</v>
      </c>
      <c r="AK57" s="423">
        <v>0</v>
      </c>
      <c r="AL57" s="423">
        <v>0</v>
      </c>
      <c r="AM57" s="423">
        <v>0</v>
      </c>
      <c r="AN57" s="423">
        <v>0</v>
      </c>
      <c r="AO57" s="423">
        <v>0</v>
      </c>
      <c r="AP57" s="423">
        <v>0</v>
      </c>
      <c r="AQ57" s="423">
        <v>0</v>
      </c>
      <c r="AR57" s="423">
        <v>0</v>
      </c>
      <c r="AS57" s="423">
        <v>0</v>
      </c>
      <c r="AT57" s="423">
        <v>0</v>
      </c>
      <c r="AU57" s="423">
        <v>0</v>
      </c>
      <c r="AV57" s="423">
        <v>0</v>
      </c>
      <c r="AW57" s="423">
        <v>0</v>
      </c>
      <c r="AX57" s="423">
        <v>0</v>
      </c>
      <c r="AY57" s="423">
        <v>0</v>
      </c>
      <c r="AZ57" s="423">
        <v>0</v>
      </c>
      <c r="BA57" s="423">
        <v>0</v>
      </c>
      <c r="BB57" s="423">
        <v>0</v>
      </c>
      <c r="BC57" s="423">
        <v>0</v>
      </c>
      <c r="BD57" s="423">
        <v>0</v>
      </c>
      <c r="BE57" s="424">
        <v>119292</v>
      </c>
      <c r="XFD57" s="636"/>
    </row>
    <row r="58" spans="1:57 16384:16384" ht="12.6" hidden="1" customHeight="1" x14ac:dyDescent="0.2">
      <c r="A58" s="683"/>
      <c r="B58" s="422" t="s">
        <v>146</v>
      </c>
      <c r="C58" s="549" t="s">
        <v>224</v>
      </c>
      <c r="D58" s="423">
        <v>0</v>
      </c>
      <c r="E58" s="423">
        <v>0</v>
      </c>
      <c r="F58" s="423">
        <v>0</v>
      </c>
      <c r="G58" s="423">
        <v>0</v>
      </c>
      <c r="H58" s="423">
        <v>0</v>
      </c>
      <c r="I58" s="423">
        <v>0</v>
      </c>
      <c r="J58" s="423">
        <v>0</v>
      </c>
      <c r="K58" s="423">
        <v>0</v>
      </c>
      <c r="L58" s="423">
        <v>0</v>
      </c>
      <c r="M58" s="423">
        <v>0</v>
      </c>
      <c r="N58" s="423">
        <v>0</v>
      </c>
      <c r="O58" s="423">
        <v>0</v>
      </c>
      <c r="P58" s="423">
        <v>0</v>
      </c>
      <c r="Q58" s="423">
        <v>0</v>
      </c>
      <c r="R58" s="423">
        <v>0</v>
      </c>
      <c r="S58" s="423">
        <v>0</v>
      </c>
      <c r="T58" s="423">
        <v>0</v>
      </c>
      <c r="U58" s="423">
        <v>0</v>
      </c>
      <c r="V58" s="423">
        <v>0</v>
      </c>
      <c r="W58" s="423">
        <v>0</v>
      </c>
      <c r="X58" s="423">
        <v>0</v>
      </c>
      <c r="Y58" s="423">
        <v>0</v>
      </c>
      <c r="Z58" s="423">
        <v>0</v>
      </c>
      <c r="AA58" s="423">
        <v>0</v>
      </c>
      <c r="AB58" s="423">
        <v>0</v>
      </c>
      <c r="AC58" s="423">
        <v>0</v>
      </c>
      <c r="AD58" s="423">
        <v>0</v>
      </c>
      <c r="AE58" s="423">
        <v>0</v>
      </c>
      <c r="AF58" s="423">
        <v>0</v>
      </c>
      <c r="AG58" s="423">
        <v>0</v>
      </c>
      <c r="AH58" s="423">
        <v>0</v>
      </c>
      <c r="AI58" s="423">
        <v>0</v>
      </c>
      <c r="AJ58" s="423">
        <v>0</v>
      </c>
      <c r="AK58" s="423">
        <v>0</v>
      </c>
      <c r="AL58" s="423">
        <v>0</v>
      </c>
      <c r="AM58" s="423">
        <v>0</v>
      </c>
      <c r="AN58" s="423">
        <v>0</v>
      </c>
      <c r="AO58" s="423">
        <v>0</v>
      </c>
      <c r="AP58" s="423">
        <v>0</v>
      </c>
      <c r="AQ58" s="423">
        <v>0</v>
      </c>
      <c r="AR58" s="423">
        <v>0</v>
      </c>
      <c r="AS58" s="423">
        <v>0</v>
      </c>
      <c r="AT58" s="423">
        <v>0</v>
      </c>
      <c r="AU58" s="423">
        <v>0</v>
      </c>
      <c r="AV58" s="423">
        <v>0</v>
      </c>
      <c r="AW58" s="423">
        <v>0</v>
      </c>
      <c r="AX58" s="423">
        <v>0</v>
      </c>
      <c r="AY58" s="423">
        <v>0</v>
      </c>
      <c r="AZ58" s="423">
        <v>0</v>
      </c>
      <c r="BA58" s="423">
        <v>0</v>
      </c>
      <c r="BB58" s="423">
        <v>0</v>
      </c>
      <c r="BC58" s="423">
        <v>0</v>
      </c>
      <c r="BD58" s="423">
        <v>0</v>
      </c>
      <c r="BE58" s="424">
        <v>0</v>
      </c>
    </row>
    <row r="59" spans="1:57 16384:16384" ht="15" hidden="1" customHeight="1" x14ac:dyDescent="0.2">
      <c r="A59" s="683"/>
      <c r="B59" s="422" t="s">
        <v>226</v>
      </c>
      <c r="C59" s="549" t="s">
        <v>225</v>
      </c>
      <c r="D59" s="423">
        <v>0</v>
      </c>
      <c r="E59" s="423">
        <v>0</v>
      </c>
      <c r="F59" s="423">
        <v>0</v>
      </c>
      <c r="G59" s="423">
        <v>0</v>
      </c>
      <c r="H59" s="423">
        <v>0</v>
      </c>
      <c r="I59" s="423">
        <v>0</v>
      </c>
      <c r="J59" s="423">
        <v>0</v>
      </c>
      <c r="K59" s="423">
        <v>0</v>
      </c>
      <c r="L59" s="423">
        <v>0</v>
      </c>
      <c r="M59" s="423">
        <v>0</v>
      </c>
      <c r="N59" s="423">
        <v>0</v>
      </c>
      <c r="O59" s="423">
        <v>0</v>
      </c>
      <c r="P59" s="423">
        <v>0</v>
      </c>
      <c r="Q59" s="423">
        <v>0</v>
      </c>
      <c r="R59" s="423">
        <v>0</v>
      </c>
      <c r="S59" s="423">
        <v>0</v>
      </c>
      <c r="T59" s="423">
        <v>0</v>
      </c>
      <c r="U59" s="423">
        <v>0</v>
      </c>
      <c r="V59" s="423">
        <v>0</v>
      </c>
      <c r="W59" s="423">
        <v>0</v>
      </c>
      <c r="X59" s="423">
        <v>0</v>
      </c>
      <c r="Y59" s="423">
        <v>0</v>
      </c>
      <c r="Z59" s="423">
        <v>0</v>
      </c>
      <c r="AA59" s="423">
        <v>0</v>
      </c>
      <c r="AB59" s="423">
        <v>0</v>
      </c>
      <c r="AC59" s="423">
        <v>0</v>
      </c>
      <c r="AD59" s="423">
        <v>0</v>
      </c>
      <c r="AE59" s="423">
        <v>0</v>
      </c>
      <c r="AF59" s="423">
        <v>0</v>
      </c>
      <c r="AG59" s="423">
        <v>0</v>
      </c>
      <c r="AH59" s="423">
        <v>0</v>
      </c>
      <c r="AI59" s="423">
        <v>0</v>
      </c>
      <c r="AJ59" s="423">
        <v>0</v>
      </c>
      <c r="AK59" s="423">
        <v>0</v>
      </c>
      <c r="AL59" s="423">
        <v>0</v>
      </c>
      <c r="AM59" s="423">
        <v>0</v>
      </c>
      <c r="AN59" s="423">
        <v>0</v>
      </c>
      <c r="AO59" s="423">
        <v>0</v>
      </c>
      <c r="AP59" s="423">
        <v>0</v>
      </c>
      <c r="AQ59" s="423">
        <v>0</v>
      </c>
      <c r="AR59" s="423">
        <v>0</v>
      </c>
      <c r="AS59" s="423">
        <v>0</v>
      </c>
      <c r="AT59" s="423">
        <v>0</v>
      </c>
      <c r="AU59" s="423">
        <v>0</v>
      </c>
      <c r="AV59" s="423">
        <v>0</v>
      </c>
      <c r="AW59" s="423">
        <v>0</v>
      </c>
      <c r="AX59" s="423">
        <v>0</v>
      </c>
      <c r="AY59" s="423">
        <v>0</v>
      </c>
      <c r="AZ59" s="423">
        <v>0</v>
      </c>
      <c r="BA59" s="423">
        <v>0</v>
      </c>
      <c r="BB59" s="423">
        <v>0</v>
      </c>
      <c r="BC59" s="423">
        <v>0</v>
      </c>
      <c r="BD59" s="423">
        <v>0</v>
      </c>
      <c r="BE59" s="424">
        <v>0</v>
      </c>
    </row>
    <row r="60" spans="1:57 16384:16384" ht="15" hidden="1" customHeight="1" x14ac:dyDescent="0.2">
      <c r="A60" s="683"/>
      <c r="B60" s="422" t="s">
        <v>781</v>
      </c>
      <c r="C60" s="549" t="s">
        <v>227</v>
      </c>
      <c r="D60" s="423">
        <v>0</v>
      </c>
      <c r="E60" s="423">
        <v>0</v>
      </c>
      <c r="F60" s="423">
        <v>0</v>
      </c>
      <c r="G60" s="423">
        <v>0</v>
      </c>
      <c r="H60" s="423">
        <v>0</v>
      </c>
      <c r="I60" s="423">
        <v>0</v>
      </c>
      <c r="J60" s="423">
        <v>0</v>
      </c>
      <c r="K60" s="423">
        <v>0</v>
      </c>
      <c r="L60" s="423">
        <v>0</v>
      </c>
      <c r="M60" s="423">
        <v>0</v>
      </c>
      <c r="N60" s="423">
        <v>0</v>
      </c>
      <c r="O60" s="423">
        <v>0</v>
      </c>
      <c r="P60" s="423">
        <v>0</v>
      </c>
      <c r="Q60" s="423">
        <v>0</v>
      </c>
      <c r="R60" s="423">
        <v>0</v>
      </c>
      <c r="S60" s="423">
        <v>0</v>
      </c>
      <c r="T60" s="423">
        <v>0</v>
      </c>
      <c r="U60" s="423">
        <v>0</v>
      </c>
      <c r="V60" s="423">
        <v>0</v>
      </c>
      <c r="W60" s="423">
        <v>0</v>
      </c>
      <c r="X60" s="423">
        <v>0</v>
      </c>
      <c r="Y60" s="423">
        <v>0</v>
      </c>
      <c r="Z60" s="423">
        <v>0</v>
      </c>
      <c r="AA60" s="423">
        <v>0</v>
      </c>
      <c r="AB60" s="423">
        <v>0</v>
      </c>
      <c r="AC60" s="423">
        <v>0</v>
      </c>
      <c r="AD60" s="423">
        <v>0</v>
      </c>
      <c r="AE60" s="423">
        <v>0</v>
      </c>
      <c r="AF60" s="423">
        <v>0</v>
      </c>
      <c r="AG60" s="423">
        <v>0</v>
      </c>
      <c r="AH60" s="423">
        <v>0</v>
      </c>
      <c r="AI60" s="423">
        <v>0</v>
      </c>
      <c r="AJ60" s="423">
        <v>0</v>
      </c>
      <c r="AK60" s="423">
        <v>0</v>
      </c>
      <c r="AL60" s="423">
        <v>0</v>
      </c>
      <c r="AM60" s="423">
        <v>0</v>
      </c>
      <c r="AN60" s="423">
        <v>0</v>
      </c>
      <c r="AO60" s="423">
        <v>0</v>
      </c>
      <c r="AP60" s="423">
        <v>0</v>
      </c>
      <c r="AQ60" s="423">
        <v>0</v>
      </c>
      <c r="AR60" s="423">
        <v>0</v>
      </c>
      <c r="AS60" s="423">
        <v>0</v>
      </c>
      <c r="AT60" s="423">
        <v>0</v>
      </c>
      <c r="AU60" s="423">
        <v>0</v>
      </c>
      <c r="AV60" s="423">
        <v>0</v>
      </c>
      <c r="AW60" s="423">
        <v>0</v>
      </c>
      <c r="AX60" s="423">
        <v>0</v>
      </c>
      <c r="AY60" s="423">
        <v>0</v>
      </c>
      <c r="AZ60" s="423">
        <v>0</v>
      </c>
      <c r="BA60" s="423">
        <v>0</v>
      </c>
      <c r="BB60" s="423">
        <v>0</v>
      </c>
      <c r="BC60" s="423">
        <v>0</v>
      </c>
      <c r="BD60" s="423">
        <v>0</v>
      </c>
      <c r="BE60" s="424">
        <v>0</v>
      </c>
    </row>
    <row r="61" spans="1:57 16384:16384" ht="15" hidden="1" customHeight="1" x14ac:dyDescent="0.2">
      <c r="A61" s="683"/>
      <c r="B61" s="422" t="s">
        <v>230</v>
      </c>
      <c r="C61" s="549" t="s">
        <v>229</v>
      </c>
      <c r="D61" s="423">
        <v>0</v>
      </c>
      <c r="E61" s="423">
        <v>0</v>
      </c>
      <c r="F61" s="423">
        <v>0</v>
      </c>
      <c r="G61" s="423">
        <v>0</v>
      </c>
      <c r="H61" s="423">
        <v>0</v>
      </c>
      <c r="I61" s="423">
        <v>0</v>
      </c>
      <c r="J61" s="423">
        <v>0</v>
      </c>
      <c r="K61" s="423">
        <v>0</v>
      </c>
      <c r="L61" s="423">
        <v>0</v>
      </c>
      <c r="M61" s="423">
        <v>0</v>
      </c>
      <c r="N61" s="423">
        <v>0</v>
      </c>
      <c r="O61" s="423">
        <v>0</v>
      </c>
      <c r="P61" s="423">
        <v>0</v>
      </c>
      <c r="Q61" s="423">
        <v>0</v>
      </c>
      <c r="R61" s="423">
        <v>0</v>
      </c>
      <c r="S61" s="423">
        <v>0</v>
      </c>
      <c r="T61" s="423">
        <v>0</v>
      </c>
      <c r="U61" s="423">
        <v>0</v>
      </c>
      <c r="V61" s="423">
        <v>0</v>
      </c>
      <c r="W61" s="423">
        <v>0</v>
      </c>
      <c r="X61" s="423">
        <v>0</v>
      </c>
      <c r="Y61" s="423">
        <v>0</v>
      </c>
      <c r="Z61" s="423">
        <v>0</v>
      </c>
      <c r="AA61" s="423">
        <v>0</v>
      </c>
      <c r="AB61" s="423">
        <v>0</v>
      </c>
      <c r="AC61" s="423">
        <v>0</v>
      </c>
      <c r="AD61" s="423">
        <v>0</v>
      </c>
      <c r="AE61" s="423">
        <v>0</v>
      </c>
      <c r="AF61" s="423">
        <v>0</v>
      </c>
      <c r="AG61" s="423">
        <v>0</v>
      </c>
      <c r="AH61" s="423">
        <v>0</v>
      </c>
      <c r="AI61" s="423">
        <v>0</v>
      </c>
      <c r="AJ61" s="423">
        <v>0</v>
      </c>
      <c r="AK61" s="423">
        <v>0</v>
      </c>
      <c r="AL61" s="423">
        <v>0</v>
      </c>
      <c r="AM61" s="423">
        <v>0</v>
      </c>
      <c r="AN61" s="423">
        <v>0</v>
      </c>
      <c r="AO61" s="423">
        <v>0</v>
      </c>
      <c r="AP61" s="423">
        <v>0</v>
      </c>
      <c r="AQ61" s="423">
        <v>0</v>
      </c>
      <c r="AR61" s="423">
        <v>0</v>
      </c>
      <c r="AS61" s="423">
        <v>0</v>
      </c>
      <c r="AT61" s="423">
        <v>0</v>
      </c>
      <c r="AU61" s="423">
        <v>0</v>
      </c>
      <c r="AV61" s="423">
        <v>0</v>
      </c>
      <c r="AW61" s="423">
        <v>0</v>
      </c>
      <c r="AX61" s="423">
        <v>0</v>
      </c>
      <c r="AY61" s="423">
        <v>0</v>
      </c>
      <c r="AZ61" s="423">
        <v>0</v>
      </c>
      <c r="BA61" s="423">
        <v>0</v>
      </c>
      <c r="BB61" s="423">
        <v>0</v>
      </c>
      <c r="BC61" s="423">
        <v>0</v>
      </c>
      <c r="BD61" s="423">
        <v>0</v>
      </c>
      <c r="BE61" s="424">
        <v>0</v>
      </c>
    </row>
    <row r="62" spans="1:57 16384:16384" ht="15" hidden="1" customHeight="1" x14ac:dyDescent="0.2">
      <c r="A62" s="683"/>
      <c r="B62" s="422" t="s">
        <v>232</v>
      </c>
      <c r="C62" s="549" t="s">
        <v>231</v>
      </c>
      <c r="D62" s="423">
        <v>0</v>
      </c>
      <c r="E62" s="423">
        <v>0</v>
      </c>
      <c r="F62" s="423">
        <v>0</v>
      </c>
      <c r="G62" s="423">
        <v>0</v>
      </c>
      <c r="H62" s="423">
        <v>0</v>
      </c>
      <c r="I62" s="423">
        <v>0</v>
      </c>
      <c r="J62" s="423">
        <v>0</v>
      </c>
      <c r="K62" s="423">
        <v>0</v>
      </c>
      <c r="L62" s="423">
        <v>0</v>
      </c>
      <c r="M62" s="423">
        <v>0</v>
      </c>
      <c r="N62" s="423">
        <v>0</v>
      </c>
      <c r="O62" s="423">
        <v>0</v>
      </c>
      <c r="P62" s="423">
        <v>0</v>
      </c>
      <c r="Q62" s="423">
        <v>0</v>
      </c>
      <c r="R62" s="423">
        <v>0</v>
      </c>
      <c r="S62" s="423">
        <v>0</v>
      </c>
      <c r="T62" s="423">
        <v>0</v>
      </c>
      <c r="U62" s="423">
        <v>0</v>
      </c>
      <c r="V62" s="423">
        <v>0</v>
      </c>
      <c r="W62" s="423">
        <v>0</v>
      </c>
      <c r="X62" s="423">
        <v>0</v>
      </c>
      <c r="Y62" s="423">
        <v>0</v>
      </c>
      <c r="Z62" s="423">
        <v>0</v>
      </c>
      <c r="AA62" s="423">
        <v>0</v>
      </c>
      <c r="AB62" s="423">
        <v>0</v>
      </c>
      <c r="AC62" s="423">
        <v>0</v>
      </c>
      <c r="AD62" s="423">
        <v>0</v>
      </c>
      <c r="AE62" s="423">
        <v>0</v>
      </c>
      <c r="AF62" s="423">
        <v>0</v>
      </c>
      <c r="AG62" s="423">
        <v>0</v>
      </c>
      <c r="AH62" s="423">
        <v>0</v>
      </c>
      <c r="AI62" s="423">
        <v>0</v>
      </c>
      <c r="AJ62" s="423">
        <v>0</v>
      </c>
      <c r="AK62" s="423">
        <v>0</v>
      </c>
      <c r="AL62" s="423">
        <v>0</v>
      </c>
      <c r="AM62" s="423">
        <v>0</v>
      </c>
      <c r="AN62" s="423">
        <v>0</v>
      </c>
      <c r="AO62" s="423">
        <v>0</v>
      </c>
      <c r="AP62" s="423">
        <v>0</v>
      </c>
      <c r="AQ62" s="423">
        <v>0</v>
      </c>
      <c r="AR62" s="423">
        <v>0</v>
      </c>
      <c r="AS62" s="423">
        <v>0</v>
      </c>
      <c r="AT62" s="423">
        <v>0</v>
      </c>
      <c r="AU62" s="423">
        <v>0</v>
      </c>
      <c r="AV62" s="423">
        <v>0</v>
      </c>
      <c r="AW62" s="423">
        <v>0</v>
      </c>
      <c r="AX62" s="423">
        <v>0</v>
      </c>
      <c r="AY62" s="423">
        <v>0</v>
      </c>
      <c r="AZ62" s="423">
        <v>0</v>
      </c>
      <c r="BA62" s="423">
        <v>0</v>
      </c>
      <c r="BB62" s="423">
        <v>0</v>
      </c>
      <c r="BC62" s="423">
        <v>0</v>
      </c>
      <c r="BD62" s="423">
        <v>0</v>
      </c>
      <c r="BE62" s="424">
        <v>0</v>
      </c>
    </row>
    <row r="63" spans="1:57 16384:16384" ht="15" hidden="1" customHeight="1" x14ac:dyDescent="0.2">
      <c r="A63" s="683"/>
      <c r="B63" s="422" t="s">
        <v>234</v>
      </c>
      <c r="C63" s="549" t="s">
        <v>233</v>
      </c>
      <c r="D63" s="423">
        <v>0</v>
      </c>
      <c r="E63" s="423">
        <v>0</v>
      </c>
      <c r="F63" s="423">
        <v>0</v>
      </c>
      <c r="G63" s="423">
        <v>0</v>
      </c>
      <c r="H63" s="423">
        <v>0</v>
      </c>
      <c r="I63" s="423">
        <v>0</v>
      </c>
      <c r="J63" s="423">
        <v>0</v>
      </c>
      <c r="K63" s="423">
        <v>0</v>
      </c>
      <c r="L63" s="423">
        <v>0</v>
      </c>
      <c r="M63" s="423">
        <v>0</v>
      </c>
      <c r="N63" s="423">
        <v>0</v>
      </c>
      <c r="O63" s="423">
        <v>0</v>
      </c>
      <c r="P63" s="423">
        <v>0</v>
      </c>
      <c r="Q63" s="423">
        <v>0</v>
      </c>
      <c r="R63" s="423">
        <v>0</v>
      </c>
      <c r="S63" s="423">
        <v>0</v>
      </c>
      <c r="T63" s="423">
        <v>0</v>
      </c>
      <c r="U63" s="423">
        <v>0</v>
      </c>
      <c r="V63" s="423">
        <v>0</v>
      </c>
      <c r="W63" s="423">
        <v>0</v>
      </c>
      <c r="X63" s="423">
        <v>0</v>
      </c>
      <c r="Y63" s="423">
        <v>0</v>
      </c>
      <c r="Z63" s="423">
        <v>0</v>
      </c>
      <c r="AA63" s="423">
        <v>0</v>
      </c>
      <c r="AB63" s="423">
        <v>0</v>
      </c>
      <c r="AC63" s="423">
        <v>0</v>
      </c>
      <c r="AD63" s="423">
        <v>0</v>
      </c>
      <c r="AE63" s="423">
        <v>0</v>
      </c>
      <c r="AF63" s="423">
        <v>0</v>
      </c>
      <c r="AG63" s="423">
        <v>0</v>
      </c>
      <c r="AH63" s="423">
        <v>0</v>
      </c>
      <c r="AI63" s="423">
        <v>0</v>
      </c>
      <c r="AJ63" s="423">
        <v>0</v>
      </c>
      <c r="AK63" s="423">
        <v>0</v>
      </c>
      <c r="AL63" s="423">
        <v>0</v>
      </c>
      <c r="AM63" s="423">
        <v>0</v>
      </c>
      <c r="AN63" s="423">
        <v>0</v>
      </c>
      <c r="AO63" s="423">
        <v>0</v>
      </c>
      <c r="AP63" s="423">
        <v>0</v>
      </c>
      <c r="AQ63" s="423">
        <v>0</v>
      </c>
      <c r="AR63" s="423">
        <v>0</v>
      </c>
      <c r="AS63" s="423">
        <v>0</v>
      </c>
      <c r="AT63" s="423">
        <v>0</v>
      </c>
      <c r="AU63" s="423">
        <v>0</v>
      </c>
      <c r="AV63" s="423">
        <v>0</v>
      </c>
      <c r="AW63" s="423">
        <v>0</v>
      </c>
      <c r="AX63" s="423">
        <v>0</v>
      </c>
      <c r="AY63" s="423">
        <v>0</v>
      </c>
      <c r="AZ63" s="423">
        <v>0</v>
      </c>
      <c r="BA63" s="423">
        <v>0</v>
      </c>
      <c r="BB63" s="423">
        <v>0</v>
      </c>
      <c r="BC63" s="423">
        <v>0</v>
      </c>
      <c r="BD63" s="423">
        <v>0</v>
      </c>
      <c r="BE63" s="424">
        <v>0</v>
      </c>
    </row>
    <row r="64" spans="1:57 16384:16384" ht="15" hidden="1" customHeight="1" x14ac:dyDescent="0.2">
      <c r="A64" s="683"/>
      <c r="B64" s="422" t="s">
        <v>782</v>
      </c>
      <c r="C64" s="549" t="s">
        <v>235</v>
      </c>
      <c r="D64" s="423">
        <v>0</v>
      </c>
      <c r="E64" s="423">
        <v>0</v>
      </c>
      <c r="F64" s="423">
        <v>0</v>
      </c>
      <c r="G64" s="423">
        <v>0</v>
      </c>
      <c r="H64" s="423">
        <v>0</v>
      </c>
      <c r="I64" s="423">
        <v>0</v>
      </c>
      <c r="J64" s="423">
        <v>0</v>
      </c>
      <c r="K64" s="423">
        <v>0</v>
      </c>
      <c r="L64" s="423">
        <v>0</v>
      </c>
      <c r="M64" s="423">
        <v>0</v>
      </c>
      <c r="N64" s="423">
        <v>0</v>
      </c>
      <c r="O64" s="423">
        <v>0</v>
      </c>
      <c r="P64" s="423">
        <v>0</v>
      </c>
      <c r="Q64" s="423">
        <v>0</v>
      </c>
      <c r="R64" s="423">
        <v>0</v>
      </c>
      <c r="S64" s="423">
        <v>0</v>
      </c>
      <c r="T64" s="423">
        <v>0</v>
      </c>
      <c r="U64" s="423">
        <v>0</v>
      </c>
      <c r="V64" s="423">
        <v>0</v>
      </c>
      <c r="W64" s="423">
        <v>0</v>
      </c>
      <c r="X64" s="423">
        <v>0</v>
      </c>
      <c r="Y64" s="423">
        <v>0</v>
      </c>
      <c r="Z64" s="423">
        <v>0</v>
      </c>
      <c r="AA64" s="423">
        <v>0</v>
      </c>
      <c r="AB64" s="423">
        <v>0</v>
      </c>
      <c r="AC64" s="423">
        <v>0</v>
      </c>
      <c r="AD64" s="423">
        <v>0</v>
      </c>
      <c r="AE64" s="423">
        <v>0</v>
      </c>
      <c r="AF64" s="423">
        <v>0</v>
      </c>
      <c r="AG64" s="423">
        <v>0</v>
      </c>
      <c r="AH64" s="423">
        <v>0</v>
      </c>
      <c r="AI64" s="423">
        <v>0</v>
      </c>
      <c r="AJ64" s="423">
        <v>0</v>
      </c>
      <c r="AK64" s="423">
        <v>0</v>
      </c>
      <c r="AL64" s="423">
        <v>0</v>
      </c>
      <c r="AM64" s="423">
        <v>0</v>
      </c>
      <c r="AN64" s="423">
        <v>0</v>
      </c>
      <c r="AO64" s="423">
        <v>0</v>
      </c>
      <c r="AP64" s="423">
        <v>0</v>
      </c>
      <c r="AQ64" s="423">
        <v>0</v>
      </c>
      <c r="AR64" s="423">
        <v>0</v>
      </c>
      <c r="AS64" s="423">
        <v>0</v>
      </c>
      <c r="AT64" s="423">
        <v>0</v>
      </c>
      <c r="AU64" s="423">
        <v>0</v>
      </c>
      <c r="AV64" s="423">
        <v>0</v>
      </c>
      <c r="AW64" s="423">
        <v>0</v>
      </c>
      <c r="AX64" s="423">
        <v>0</v>
      </c>
      <c r="AY64" s="423">
        <v>0</v>
      </c>
      <c r="AZ64" s="423">
        <v>0</v>
      </c>
      <c r="BA64" s="423">
        <v>0</v>
      </c>
      <c r="BB64" s="423">
        <v>0</v>
      </c>
      <c r="BC64" s="423">
        <v>0</v>
      </c>
      <c r="BD64" s="423">
        <v>0</v>
      </c>
      <c r="BE64" s="424">
        <v>0</v>
      </c>
    </row>
    <row r="65" spans="1:57 16384:16384" ht="15" hidden="1" customHeight="1" x14ac:dyDescent="0.2">
      <c r="A65" s="683"/>
      <c r="B65" s="422" t="s">
        <v>238</v>
      </c>
      <c r="C65" s="549" t="s">
        <v>237</v>
      </c>
      <c r="D65" s="423">
        <v>0</v>
      </c>
      <c r="E65" s="423">
        <v>0</v>
      </c>
      <c r="F65" s="423">
        <v>0</v>
      </c>
      <c r="G65" s="423">
        <v>0</v>
      </c>
      <c r="H65" s="423">
        <v>0</v>
      </c>
      <c r="I65" s="423">
        <v>0</v>
      </c>
      <c r="J65" s="423">
        <v>0</v>
      </c>
      <c r="K65" s="423">
        <v>0</v>
      </c>
      <c r="L65" s="423">
        <v>0</v>
      </c>
      <c r="M65" s="423">
        <v>0</v>
      </c>
      <c r="N65" s="423">
        <v>0</v>
      </c>
      <c r="O65" s="423">
        <v>0</v>
      </c>
      <c r="P65" s="423">
        <v>0</v>
      </c>
      <c r="Q65" s="423">
        <v>0</v>
      </c>
      <c r="R65" s="423">
        <v>0</v>
      </c>
      <c r="S65" s="423">
        <v>0</v>
      </c>
      <c r="T65" s="423">
        <v>0</v>
      </c>
      <c r="U65" s="423">
        <v>0</v>
      </c>
      <c r="V65" s="423">
        <v>0</v>
      </c>
      <c r="W65" s="423">
        <v>0</v>
      </c>
      <c r="X65" s="423">
        <v>0</v>
      </c>
      <c r="Y65" s="423">
        <v>0</v>
      </c>
      <c r="Z65" s="423">
        <v>0</v>
      </c>
      <c r="AA65" s="423">
        <v>0</v>
      </c>
      <c r="AB65" s="423">
        <v>0</v>
      </c>
      <c r="AC65" s="423">
        <v>0</v>
      </c>
      <c r="AD65" s="423">
        <v>0</v>
      </c>
      <c r="AE65" s="423">
        <v>0</v>
      </c>
      <c r="AF65" s="423">
        <v>0</v>
      </c>
      <c r="AG65" s="423">
        <v>0</v>
      </c>
      <c r="AH65" s="423">
        <v>0</v>
      </c>
      <c r="AI65" s="423">
        <v>0</v>
      </c>
      <c r="AJ65" s="423">
        <v>0</v>
      </c>
      <c r="AK65" s="423">
        <v>0</v>
      </c>
      <c r="AL65" s="423">
        <v>0</v>
      </c>
      <c r="AM65" s="423">
        <v>0</v>
      </c>
      <c r="AN65" s="423">
        <v>0</v>
      </c>
      <c r="AO65" s="423">
        <v>0</v>
      </c>
      <c r="AP65" s="423">
        <v>0</v>
      </c>
      <c r="AQ65" s="423">
        <v>0</v>
      </c>
      <c r="AR65" s="423">
        <v>0</v>
      </c>
      <c r="AS65" s="423">
        <v>0</v>
      </c>
      <c r="AT65" s="423">
        <v>0</v>
      </c>
      <c r="AU65" s="423">
        <v>0</v>
      </c>
      <c r="AV65" s="423">
        <v>0</v>
      </c>
      <c r="AW65" s="423">
        <v>0</v>
      </c>
      <c r="AX65" s="423">
        <v>0</v>
      </c>
      <c r="AY65" s="423">
        <v>0</v>
      </c>
      <c r="AZ65" s="423">
        <v>0</v>
      </c>
      <c r="BA65" s="423">
        <v>0</v>
      </c>
      <c r="BB65" s="423">
        <v>0</v>
      </c>
      <c r="BC65" s="423">
        <v>0</v>
      </c>
      <c r="BD65" s="423">
        <v>0</v>
      </c>
      <c r="BE65" s="424">
        <v>0</v>
      </c>
    </row>
    <row r="66" spans="1:57 16384:16384" ht="15" hidden="1" customHeight="1" x14ac:dyDescent="0.2">
      <c r="A66" s="683"/>
      <c r="B66" s="422" t="s">
        <v>240</v>
      </c>
      <c r="C66" s="549" t="s">
        <v>239</v>
      </c>
      <c r="D66" s="423">
        <v>0</v>
      </c>
      <c r="E66" s="423">
        <v>0</v>
      </c>
      <c r="F66" s="423">
        <v>0</v>
      </c>
      <c r="G66" s="423">
        <v>0</v>
      </c>
      <c r="H66" s="423">
        <v>0</v>
      </c>
      <c r="I66" s="423">
        <v>0</v>
      </c>
      <c r="J66" s="423">
        <v>0</v>
      </c>
      <c r="K66" s="423">
        <v>0</v>
      </c>
      <c r="L66" s="423">
        <v>0</v>
      </c>
      <c r="M66" s="423">
        <v>0</v>
      </c>
      <c r="N66" s="423">
        <v>0</v>
      </c>
      <c r="O66" s="423">
        <v>0</v>
      </c>
      <c r="P66" s="423">
        <v>0</v>
      </c>
      <c r="Q66" s="423">
        <v>0</v>
      </c>
      <c r="R66" s="423">
        <v>0</v>
      </c>
      <c r="S66" s="423">
        <v>0</v>
      </c>
      <c r="T66" s="423">
        <v>0</v>
      </c>
      <c r="U66" s="423">
        <v>0</v>
      </c>
      <c r="V66" s="423">
        <v>0</v>
      </c>
      <c r="W66" s="423">
        <v>0</v>
      </c>
      <c r="X66" s="423">
        <v>0</v>
      </c>
      <c r="Y66" s="423">
        <v>0</v>
      </c>
      <c r="Z66" s="423">
        <v>0</v>
      </c>
      <c r="AA66" s="423">
        <v>0</v>
      </c>
      <c r="AB66" s="423">
        <v>0</v>
      </c>
      <c r="AC66" s="423">
        <v>0</v>
      </c>
      <c r="AD66" s="423">
        <v>0</v>
      </c>
      <c r="AE66" s="423">
        <v>0</v>
      </c>
      <c r="AF66" s="423">
        <v>0</v>
      </c>
      <c r="AG66" s="423">
        <v>0</v>
      </c>
      <c r="AH66" s="423">
        <v>0</v>
      </c>
      <c r="AI66" s="423">
        <v>0</v>
      </c>
      <c r="AJ66" s="423">
        <v>0</v>
      </c>
      <c r="AK66" s="423">
        <v>0</v>
      </c>
      <c r="AL66" s="423">
        <v>0</v>
      </c>
      <c r="AM66" s="423">
        <v>0</v>
      </c>
      <c r="AN66" s="423">
        <v>0</v>
      </c>
      <c r="AO66" s="423">
        <v>0</v>
      </c>
      <c r="AP66" s="423">
        <v>0</v>
      </c>
      <c r="AQ66" s="423">
        <v>0</v>
      </c>
      <c r="AR66" s="423">
        <v>0</v>
      </c>
      <c r="AS66" s="423">
        <v>0</v>
      </c>
      <c r="AT66" s="423">
        <v>0</v>
      </c>
      <c r="AU66" s="423">
        <v>0</v>
      </c>
      <c r="AV66" s="423">
        <v>0</v>
      </c>
      <c r="AW66" s="423">
        <v>0</v>
      </c>
      <c r="AX66" s="423">
        <v>0</v>
      </c>
      <c r="AY66" s="423">
        <v>0</v>
      </c>
      <c r="AZ66" s="423">
        <v>0</v>
      </c>
      <c r="BA66" s="423">
        <v>0</v>
      </c>
      <c r="BB66" s="423">
        <v>0</v>
      </c>
      <c r="BC66" s="423">
        <v>0</v>
      </c>
      <c r="BD66" s="423">
        <v>0</v>
      </c>
      <c r="BE66" s="424">
        <v>0</v>
      </c>
    </row>
    <row r="67" spans="1:57 16384:16384" ht="15" customHeight="1" x14ac:dyDescent="0.2">
      <c r="A67" s="683"/>
      <c r="B67" s="422" t="s">
        <v>3107</v>
      </c>
      <c r="C67" s="549" t="s">
        <v>241</v>
      </c>
      <c r="D67" s="423">
        <v>0</v>
      </c>
      <c r="E67" s="423">
        <v>0</v>
      </c>
      <c r="F67" s="423">
        <v>0</v>
      </c>
      <c r="G67" s="423">
        <v>0</v>
      </c>
      <c r="H67" s="423">
        <v>224302</v>
      </c>
      <c r="I67" s="423">
        <v>0</v>
      </c>
      <c r="J67" s="423">
        <v>0</v>
      </c>
      <c r="K67" s="423">
        <v>0</v>
      </c>
      <c r="L67" s="423">
        <v>0</v>
      </c>
      <c r="M67" s="423">
        <v>0</v>
      </c>
      <c r="N67" s="423">
        <v>0</v>
      </c>
      <c r="O67" s="423">
        <v>0</v>
      </c>
      <c r="P67" s="423">
        <v>0</v>
      </c>
      <c r="Q67" s="423">
        <v>0</v>
      </c>
      <c r="R67" s="423">
        <v>0</v>
      </c>
      <c r="S67" s="423">
        <v>0</v>
      </c>
      <c r="T67" s="423">
        <v>0</v>
      </c>
      <c r="U67" s="423">
        <v>0</v>
      </c>
      <c r="V67" s="423">
        <v>0</v>
      </c>
      <c r="W67" s="423">
        <v>0</v>
      </c>
      <c r="X67" s="423">
        <v>0</v>
      </c>
      <c r="Y67" s="423">
        <v>0</v>
      </c>
      <c r="Z67" s="423">
        <v>0</v>
      </c>
      <c r="AA67" s="423">
        <v>0</v>
      </c>
      <c r="AB67" s="423">
        <v>0</v>
      </c>
      <c r="AC67" s="423">
        <v>0</v>
      </c>
      <c r="AD67" s="423">
        <v>0</v>
      </c>
      <c r="AE67" s="423">
        <v>0</v>
      </c>
      <c r="AF67" s="423">
        <v>0</v>
      </c>
      <c r="AG67" s="423">
        <v>0</v>
      </c>
      <c r="AH67" s="423">
        <v>0</v>
      </c>
      <c r="AI67" s="423">
        <v>0</v>
      </c>
      <c r="AJ67" s="423">
        <v>0</v>
      </c>
      <c r="AK67" s="423">
        <v>0</v>
      </c>
      <c r="AL67" s="423">
        <v>0</v>
      </c>
      <c r="AM67" s="423">
        <v>0</v>
      </c>
      <c r="AN67" s="423">
        <v>0</v>
      </c>
      <c r="AO67" s="423">
        <v>0</v>
      </c>
      <c r="AP67" s="423">
        <v>0</v>
      </c>
      <c r="AQ67" s="423">
        <v>0</v>
      </c>
      <c r="AR67" s="423">
        <v>0</v>
      </c>
      <c r="AS67" s="423">
        <v>0</v>
      </c>
      <c r="AT67" s="423">
        <v>0</v>
      </c>
      <c r="AU67" s="423">
        <v>0</v>
      </c>
      <c r="AV67" s="423">
        <v>0</v>
      </c>
      <c r="AW67" s="423">
        <v>0</v>
      </c>
      <c r="AX67" s="423">
        <v>0</v>
      </c>
      <c r="AY67" s="423">
        <v>0</v>
      </c>
      <c r="AZ67" s="423">
        <v>0</v>
      </c>
      <c r="BA67" s="423">
        <v>0</v>
      </c>
      <c r="BB67" s="423">
        <v>0</v>
      </c>
      <c r="BC67" s="423">
        <v>0</v>
      </c>
      <c r="BD67" s="423">
        <v>0</v>
      </c>
      <c r="BE67" s="424">
        <v>224302</v>
      </c>
      <c r="XFD67" s="636"/>
    </row>
    <row r="68" spans="1:57 16384:16384" ht="15" hidden="1" customHeight="1" x14ac:dyDescent="0.2">
      <c r="A68" s="683"/>
      <c r="B68" s="422" t="s">
        <v>3108</v>
      </c>
      <c r="C68" s="549" t="s">
        <v>242</v>
      </c>
      <c r="D68" s="423">
        <v>0</v>
      </c>
      <c r="E68" s="423">
        <v>0</v>
      </c>
      <c r="F68" s="423">
        <v>0</v>
      </c>
      <c r="G68" s="423">
        <v>0</v>
      </c>
      <c r="H68" s="423">
        <v>0</v>
      </c>
      <c r="I68" s="423">
        <v>0</v>
      </c>
      <c r="J68" s="423">
        <v>0</v>
      </c>
      <c r="K68" s="423">
        <v>0</v>
      </c>
      <c r="L68" s="423">
        <v>0</v>
      </c>
      <c r="M68" s="423">
        <v>0</v>
      </c>
      <c r="N68" s="423">
        <v>0</v>
      </c>
      <c r="O68" s="423">
        <v>0</v>
      </c>
      <c r="P68" s="423">
        <v>0</v>
      </c>
      <c r="Q68" s="423">
        <v>0</v>
      </c>
      <c r="R68" s="423">
        <v>0</v>
      </c>
      <c r="S68" s="423">
        <v>0</v>
      </c>
      <c r="T68" s="423">
        <v>0</v>
      </c>
      <c r="U68" s="423">
        <v>0</v>
      </c>
      <c r="V68" s="423">
        <v>0</v>
      </c>
      <c r="W68" s="423">
        <v>0</v>
      </c>
      <c r="X68" s="423">
        <v>0</v>
      </c>
      <c r="Y68" s="423">
        <v>0</v>
      </c>
      <c r="Z68" s="423">
        <v>0</v>
      </c>
      <c r="AA68" s="423">
        <v>0</v>
      </c>
      <c r="AB68" s="423">
        <v>0</v>
      </c>
      <c r="AC68" s="423">
        <v>0</v>
      </c>
      <c r="AD68" s="423">
        <v>0</v>
      </c>
      <c r="AE68" s="423">
        <v>0</v>
      </c>
      <c r="AF68" s="423">
        <v>0</v>
      </c>
      <c r="AG68" s="423">
        <v>0</v>
      </c>
      <c r="AH68" s="423">
        <v>0</v>
      </c>
      <c r="AI68" s="423">
        <v>0</v>
      </c>
      <c r="AJ68" s="423">
        <v>0</v>
      </c>
      <c r="AK68" s="423">
        <v>0</v>
      </c>
      <c r="AL68" s="423">
        <v>0</v>
      </c>
      <c r="AM68" s="423">
        <v>0</v>
      </c>
      <c r="AN68" s="423">
        <v>0</v>
      </c>
      <c r="AO68" s="423">
        <v>0</v>
      </c>
      <c r="AP68" s="423">
        <v>0</v>
      </c>
      <c r="AQ68" s="423">
        <v>0</v>
      </c>
      <c r="AR68" s="423">
        <v>0</v>
      </c>
      <c r="AS68" s="423">
        <v>0</v>
      </c>
      <c r="AT68" s="423">
        <v>0</v>
      </c>
      <c r="AU68" s="423">
        <v>0</v>
      </c>
      <c r="AV68" s="423">
        <v>0</v>
      </c>
      <c r="AW68" s="423">
        <v>0</v>
      </c>
      <c r="AX68" s="423">
        <v>0</v>
      </c>
      <c r="AY68" s="423">
        <v>0</v>
      </c>
      <c r="AZ68" s="423">
        <v>0</v>
      </c>
      <c r="BA68" s="423">
        <v>0</v>
      </c>
      <c r="BB68" s="423">
        <v>0</v>
      </c>
      <c r="BC68" s="423">
        <v>0</v>
      </c>
      <c r="BD68" s="423">
        <v>0</v>
      </c>
      <c r="BE68" s="424">
        <v>0</v>
      </c>
    </row>
    <row r="69" spans="1:57 16384:16384" ht="12.6" hidden="1" customHeight="1" x14ac:dyDescent="0.2">
      <c r="A69" s="683"/>
      <c r="B69" s="422" t="s">
        <v>783</v>
      </c>
      <c r="C69" s="549" t="s">
        <v>244</v>
      </c>
      <c r="D69" s="423">
        <v>0</v>
      </c>
      <c r="E69" s="423">
        <v>0</v>
      </c>
      <c r="F69" s="423">
        <v>0</v>
      </c>
      <c r="G69" s="423">
        <v>0</v>
      </c>
      <c r="H69" s="423">
        <v>0</v>
      </c>
      <c r="I69" s="423">
        <v>0</v>
      </c>
      <c r="J69" s="423">
        <v>0</v>
      </c>
      <c r="K69" s="423">
        <v>0</v>
      </c>
      <c r="L69" s="423">
        <v>0</v>
      </c>
      <c r="M69" s="423">
        <v>0</v>
      </c>
      <c r="N69" s="423">
        <v>0</v>
      </c>
      <c r="O69" s="423">
        <v>0</v>
      </c>
      <c r="P69" s="423">
        <v>0</v>
      </c>
      <c r="Q69" s="423">
        <v>0</v>
      </c>
      <c r="R69" s="423">
        <v>0</v>
      </c>
      <c r="S69" s="423">
        <v>0</v>
      </c>
      <c r="T69" s="423">
        <v>0</v>
      </c>
      <c r="U69" s="423">
        <v>0</v>
      </c>
      <c r="V69" s="423">
        <v>0</v>
      </c>
      <c r="W69" s="423">
        <v>0</v>
      </c>
      <c r="X69" s="423">
        <v>0</v>
      </c>
      <c r="Y69" s="423">
        <v>0</v>
      </c>
      <c r="Z69" s="423">
        <v>0</v>
      </c>
      <c r="AA69" s="423">
        <v>0</v>
      </c>
      <c r="AB69" s="423">
        <v>0</v>
      </c>
      <c r="AC69" s="423">
        <v>0</v>
      </c>
      <c r="AD69" s="423">
        <v>0</v>
      </c>
      <c r="AE69" s="423">
        <v>0</v>
      </c>
      <c r="AF69" s="423">
        <v>0</v>
      </c>
      <c r="AG69" s="423">
        <v>0</v>
      </c>
      <c r="AH69" s="423">
        <v>0</v>
      </c>
      <c r="AI69" s="423">
        <v>0</v>
      </c>
      <c r="AJ69" s="423">
        <v>0</v>
      </c>
      <c r="AK69" s="423">
        <v>0</v>
      </c>
      <c r="AL69" s="423">
        <v>0</v>
      </c>
      <c r="AM69" s="423">
        <v>0</v>
      </c>
      <c r="AN69" s="423">
        <v>0</v>
      </c>
      <c r="AO69" s="423">
        <v>0</v>
      </c>
      <c r="AP69" s="423">
        <v>0</v>
      </c>
      <c r="AQ69" s="423">
        <v>0</v>
      </c>
      <c r="AR69" s="423">
        <v>0</v>
      </c>
      <c r="AS69" s="423">
        <v>0</v>
      </c>
      <c r="AT69" s="423">
        <v>0</v>
      </c>
      <c r="AU69" s="423">
        <v>0</v>
      </c>
      <c r="AV69" s="423">
        <v>0</v>
      </c>
      <c r="AW69" s="423">
        <v>0</v>
      </c>
      <c r="AX69" s="423">
        <v>0</v>
      </c>
      <c r="AY69" s="423">
        <v>0</v>
      </c>
      <c r="AZ69" s="423">
        <v>0</v>
      </c>
      <c r="BA69" s="423">
        <v>0</v>
      </c>
      <c r="BB69" s="423">
        <v>0</v>
      </c>
      <c r="BC69" s="423">
        <v>0</v>
      </c>
      <c r="BD69" s="423">
        <v>0</v>
      </c>
      <c r="BE69" s="424">
        <v>0</v>
      </c>
    </row>
    <row r="70" spans="1:57 16384:16384" ht="12.6" hidden="1" customHeight="1" x14ac:dyDescent="0.2">
      <c r="A70" s="683"/>
      <c r="B70" s="422" t="s">
        <v>247</v>
      </c>
      <c r="C70" s="549" t="s">
        <v>246</v>
      </c>
      <c r="D70" s="423">
        <v>0</v>
      </c>
      <c r="E70" s="423">
        <v>0</v>
      </c>
      <c r="F70" s="423">
        <v>0</v>
      </c>
      <c r="G70" s="423">
        <v>0</v>
      </c>
      <c r="H70" s="423">
        <v>0</v>
      </c>
      <c r="I70" s="423">
        <v>0</v>
      </c>
      <c r="J70" s="423">
        <v>0</v>
      </c>
      <c r="K70" s="423">
        <v>0</v>
      </c>
      <c r="L70" s="423">
        <v>0</v>
      </c>
      <c r="M70" s="423">
        <v>0</v>
      </c>
      <c r="N70" s="423">
        <v>0</v>
      </c>
      <c r="O70" s="423">
        <v>0</v>
      </c>
      <c r="P70" s="423">
        <v>0</v>
      </c>
      <c r="Q70" s="423">
        <v>0</v>
      </c>
      <c r="R70" s="423">
        <v>0</v>
      </c>
      <c r="S70" s="423">
        <v>0</v>
      </c>
      <c r="T70" s="423">
        <v>0</v>
      </c>
      <c r="U70" s="423">
        <v>0</v>
      </c>
      <c r="V70" s="423">
        <v>0</v>
      </c>
      <c r="W70" s="423">
        <v>0</v>
      </c>
      <c r="X70" s="423">
        <v>0</v>
      </c>
      <c r="Y70" s="423">
        <v>0</v>
      </c>
      <c r="Z70" s="423">
        <v>0</v>
      </c>
      <c r="AA70" s="423">
        <v>0</v>
      </c>
      <c r="AB70" s="423">
        <v>0</v>
      </c>
      <c r="AC70" s="423">
        <v>0</v>
      </c>
      <c r="AD70" s="423">
        <v>0</v>
      </c>
      <c r="AE70" s="423">
        <v>0</v>
      </c>
      <c r="AF70" s="423">
        <v>0</v>
      </c>
      <c r="AG70" s="423">
        <v>0</v>
      </c>
      <c r="AH70" s="423">
        <v>0</v>
      </c>
      <c r="AI70" s="423">
        <v>0</v>
      </c>
      <c r="AJ70" s="423">
        <v>0</v>
      </c>
      <c r="AK70" s="423">
        <v>0</v>
      </c>
      <c r="AL70" s="423">
        <v>0</v>
      </c>
      <c r="AM70" s="423">
        <v>0</v>
      </c>
      <c r="AN70" s="423">
        <v>0</v>
      </c>
      <c r="AO70" s="423">
        <v>0</v>
      </c>
      <c r="AP70" s="423">
        <v>0</v>
      </c>
      <c r="AQ70" s="423">
        <v>0</v>
      </c>
      <c r="AR70" s="423">
        <v>0</v>
      </c>
      <c r="AS70" s="423">
        <v>0</v>
      </c>
      <c r="AT70" s="423">
        <v>0</v>
      </c>
      <c r="AU70" s="423">
        <v>0</v>
      </c>
      <c r="AV70" s="423">
        <v>0</v>
      </c>
      <c r="AW70" s="423">
        <v>0</v>
      </c>
      <c r="AX70" s="423">
        <v>0</v>
      </c>
      <c r="AY70" s="423">
        <v>0</v>
      </c>
      <c r="AZ70" s="423">
        <v>0</v>
      </c>
      <c r="BA70" s="423">
        <v>0</v>
      </c>
      <c r="BB70" s="423">
        <v>0</v>
      </c>
      <c r="BC70" s="423">
        <v>0</v>
      </c>
      <c r="BD70" s="423">
        <v>0</v>
      </c>
      <c r="BE70" s="424">
        <v>0</v>
      </c>
    </row>
    <row r="71" spans="1:57 16384:16384" ht="12.6" hidden="1" customHeight="1" x14ac:dyDescent="0.2">
      <c r="A71" s="683"/>
      <c r="B71" s="422" t="s">
        <v>249</v>
      </c>
      <c r="C71" s="549" t="s">
        <v>248</v>
      </c>
      <c r="D71" s="423">
        <v>0</v>
      </c>
      <c r="E71" s="423">
        <v>0</v>
      </c>
      <c r="F71" s="423">
        <v>0</v>
      </c>
      <c r="G71" s="423">
        <v>0</v>
      </c>
      <c r="H71" s="423">
        <v>0</v>
      </c>
      <c r="I71" s="423">
        <v>0</v>
      </c>
      <c r="J71" s="423">
        <v>0</v>
      </c>
      <c r="K71" s="423">
        <v>0</v>
      </c>
      <c r="L71" s="423">
        <v>0</v>
      </c>
      <c r="M71" s="423">
        <v>0</v>
      </c>
      <c r="N71" s="423">
        <v>0</v>
      </c>
      <c r="O71" s="423">
        <v>0</v>
      </c>
      <c r="P71" s="423">
        <v>0</v>
      </c>
      <c r="Q71" s="423">
        <v>0</v>
      </c>
      <c r="R71" s="423">
        <v>0</v>
      </c>
      <c r="S71" s="423">
        <v>0</v>
      </c>
      <c r="T71" s="423">
        <v>0</v>
      </c>
      <c r="U71" s="423">
        <v>0</v>
      </c>
      <c r="V71" s="423">
        <v>0</v>
      </c>
      <c r="W71" s="423">
        <v>0</v>
      </c>
      <c r="X71" s="423">
        <v>0</v>
      </c>
      <c r="Y71" s="423">
        <v>0</v>
      </c>
      <c r="Z71" s="423">
        <v>0</v>
      </c>
      <c r="AA71" s="423">
        <v>0</v>
      </c>
      <c r="AB71" s="423">
        <v>0</v>
      </c>
      <c r="AC71" s="423">
        <v>0</v>
      </c>
      <c r="AD71" s="423">
        <v>0</v>
      </c>
      <c r="AE71" s="423">
        <v>0</v>
      </c>
      <c r="AF71" s="423">
        <v>0</v>
      </c>
      <c r="AG71" s="423">
        <v>0</v>
      </c>
      <c r="AH71" s="423">
        <v>0</v>
      </c>
      <c r="AI71" s="423">
        <v>0</v>
      </c>
      <c r="AJ71" s="423">
        <v>0</v>
      </c>
      <c r="AK71" s="423">
        <v>0</v>
      </c>
      <c r="AL71" s="423">
        <v>0</v>
      </c>
      <c r="AM71" s="423">
        <v>0</v>
      </c>
      <c r="AN71" s="423">
        <v>0</v>
      </c>
      <c r="AO71" s="423">
        <v>0</v>
      </c>
      <c r="AP71" s="423">
        <v>0</v>
      </c>
      <c r="AQ71" s="423">
        <v>0</v>
      </c>
      <c r="AR71" s="423">
        <v>0</v>
      </c>
      <c r="AS71" s="423">
        <v>0</v>
      </c>
      <c r="AT71" s="423">
        <v>0</v>
      </c>
      <c r="AU71" s="423">
        <v>0</v>
      </c>
      <c r="AV71" s="423">
        <v>0</v>
      </c>
      <c r="AW71" s="423">
        <v>0</v>
      </c>
      <c r="AX71" s="423">
        <v>0</v>
      </c>
      <c r="AY71" s="423">
        <v>0</v>
      </c>
      <c r="AZ71" s="423">
        <v>0</v>
      </c>
      <c r="BA71" s="423">
        <v>0</v>
      </c>
      <c r="BB71" s="423">
        <v>0</v>
      </c>
      <c r="BC71" s="423">
        <v>0</v>
      </c>
      <c r="BD71" s="423">
        <v>0</v>
      </c>
      <c r="BE71" s="424">
        <v>0</v>
      </c>
    </row>
    <row r="72" spans="1:57 16384:16384" ht="15" hidden="1" customHeight="1" x14ac:dyDescent="0.2">
      <c r="A72" s="683"/>
      <c r="B72" s="422" t="s">
        <v>251</v>
      </c>
      <c r="C72" s="549" t="s">
        <v>250</v>
      </c>
      <c r="D72" s="423">
        <v>0</v>
      </c>
      <c r="E72" s="423">
        <v>0</v>
      </c>
      <c r="F72" s="423">
        <v>0</v>
      </c>
      <c r="G72" s="423">
        <v>0</v>
      </c>
      <c r="H72" s="423">
        <v>0</v>
      </c>
      <c r="I72" s="423">
        <v>0</v>
      </c>
      <c r="J72" s="423">
        <v>0</v>
      </c>
      <c r="K72" s="423">
        <v>0</v>
      </c>
      <c r="L72" s="423">
        <v>0</v>
      </c>
      <c r="M72" s="423">
        <v>0</v>
      </c>
      <c r="N72" s="423">
        <v>0</v>
      </c>
      <c r="O72" s="423">
        <v>0</v>
      </c>
      <c r="P72" s="423">
        <v>0</v>
      </c>
      <c r="Q72" s="423">
        <v>0</v>
      </c>
      <c r="R72" s="423">
        <v>0</v>
      </c>
      <c r="S72" s="423">
        <v>0</v>
      </c>
      <c r="T72" s="423">
        <v>0</v>
      </c>
      <c r="U72" s="423">
        <v>0</v>
      </c>
      <c r="V72" s="423">
        <v>0</v>
      </c>
      <c r="W72" s="423">
        <v>0</v>
      </c>
      <c r="X72" s="423">
        <v>0</v>
      </c>
      <c r="Y72" s="423">
        <v>0</v>
      </c>
      <c r="Z72" s="423">
        <v>0</v>
      </c>
      <c r="AA72" s="423">
        <v>0</v>
      </c>
      <c r="AB72" s="423">
        <v>0</v>
      </c>
      <c r="AC72" s="423">
        <v>0</v>
      </c>
      <c r="AD72" s="423">
        <v>0</v>
      </c>
      <c r="AE72" s="423">
        <v>0</v>
      </c>
      <c r="AF72" s="423">
        <v>0</v>
      </c>
      <c r="AG72" s="423">
        <v>0</v>
      </c>
      <c r="AH72" s="423">
        <v>0</v>
      </c>
      <c r="AI72" s="423">
        <v>0</v>
      </c>
      <c r="AJ72" s="423">
        <v>0</v>
      </c>
      <c r="AK72" s="423">
        <v>0</v>
      </c>
      <c r="AL72" s="423">
        <v>0</v>
      </c>
      <c r="AM72" s="423">
        <v>0</v>
      </c>
      <c r="AN72" s="423">
        <v>0</v>
      </c>
      <c r="AO72" s="423">
        <v>0</v>
      </c>
      <c r="AP72" s="423">
        <v>0</v>
      </c>
      <c r="AQ72" s="423">
        <v>0</v>
      </c>
      <c r="AR72" s="423">
        <v>0</v>
      </c>
      <c r="AS72" s="423">
        <v>0</v>
      </c>
      <c r="AT72" s="423">
        <v>0</v>
      </c>
      <c r="AU72" s="423">
        <v>0</v>
      </c>
      <c r="AV72" s="423">
        <v>0</v>
      </c>
      <c r="AW72" s="423">
        <v>0</v>
      </c>
      <c r="AX72" s="423">
        <v>0</v>
      </c>
      <c r="AY72" s="423">
        <v>0</v>
      </c>
      <c r="AZ72" s="423">
        <v>0</v>
      </c>
      <c r="BA72" s="423">
        <v>0</v>
      </c>
      <c r="BB72" s="423">
        <v>0</v>
      </c>
      <c r="BC72" s="423">
        <v>0</v>
      </c>
      <c r="BD72" s="423">
        <v>0</v>
      </c>
      <c r="BE72" s="424">
        <v>0</v>
      </c>
    </row>
    <row r="73" spans="1:57 16384:16384" ht="15" hidden="1" customHeight="1" x14ac:dyDescent="0.2">
      <c r="A73" s="683"/>
      <c r="B73" s="422" t="s">
        <v>253</v>
      </c>
      <c r="C73" s="549" t="s">
        <v>252</v>
      </c>
      <c r="D73" s="423">
        <v>0</v>
      </c>
      <c r="E73" s="423">
        <v>0</v>
      </c>
      <c r="F73" s="423">
        <v>0</v>
      </c>
      <c r="G73" s="423">
        <v>0</v>
      </c>
      <c r="H73" s="423">
        <v>0</v>
      </c>
      <c r="I73" s="423">
        <v>0</v>
      </c>
      <c r="J73" s="423">
        <v>0</v>
      </c>
      <c r="K73" s="423">
        <v>0</v>
      </c>
      <c r="L73" s="423">
        <v>0</v>
      </c>
      <c r="M73" s="423">
        <v>0</v>
      </c>
      <c r="N73" s="423">
        <v>0</v>
      </c>
      <c r="O73" s="423">
        <v>0</v>
      </c>
      <c r="P73" s="423">
        <v>0</v>
      </c>
      <c r="Q73" s="423">
        <v>0</v>
      </c>
      <c r="R73" s="423">
        <v>0</v>
      </c>
      <c r="S73" s="423">
        <v>0</v>
      </c>
      <c r="T73" s="423">
        <v>0</v>
      </c>
      <c r="U73" s="423">
        <v>0</v>
      </c>
      <c r="V73" s="423">
        <v>0</v>
      </c>
      <c r="W73" s="423">
        <v>0</v>
      </c>
      <c r="X73" s="423">
        <v>0</v>
      </c>
      <c r="Y73" s="423">
        <v>0</v>
      </c>
      <c r="Z73" s="423">
        <v>0</v>
      </c>
      <c r="AA73" s="423">
        <v>0</v>
      </c>
      <c r="AB73" s="423">
        <v>0</v>
      </c>
      <c r="AC73" s="423">
        <v>0</v>
      </c>
      <c r="AD73" s="423">
        <v>0</v>
      </c>
      <c r="AE73" s="423">
        <v>0</v>
      </c>
      <c r="AF73" s="423">
        <v>0</v>
      </c>
      <c r="AG73" s="423">
        <v>0</v>
      </c>
      <c r="AH73" s="423">
        <v>0</v>
      </c>
      <c r="AI73" s="423">
        <v>0</v>
      </c>
      <c r="AJ73" s="423">
        <v>0</v>
      </c>
      <c r="AK73" s="423">
        <v>0</v>
      </c>
      <c r="AL73" s="423">
        <v>0</v>
      </c>
      <c r="AM73" s="423">
        <v>0</v>
      </c>
      <c r="AN73" s="423">
        <v>0</v>
      </c>
      <c r="AO73" s="423">
        <v>0</v>
      </c>
      <c r="AP73" s="423">
        <v>0</v>
      </c>
      <c r="AQ73" s="423">
        <v>0</v>
      </c>
      <c r="AR73" s="423">
        <v>0</v>
      </c>
      <c r="AS73" s="423">
        <v>0</v>
      </c>
      <c r="AT73" s="423">
        <v>0</v>
      </c>
      <c r="AU73" s="423">
        <v>0</v>
      </c>
      <c r="AV73" s="423">
        <v>0</v>
      </c>
      <c r="AW73" s="423">
        <v>0</v>
      </c>
      <c r="AX73" s="423">
        <v>0</v>
      </c>
      <c r="AY73" s="423">
        <v>0</v>
      </c>
      <c r="AZ73" s="423">
        <v>0</v>
      </c>
      <c r="BA73" s="423">
        <v>0</v>
      </c>
      <c r="BB73" s="423">
        <v>0</v>
      </c>
      <c r="BC73" s="423">
        <v>0</v>
      </c>
      <c r="BD73" s="423">
        <v>0</v>
      </c>
      <c r="BE73" s="424">
        <v>0</v>
      </c>
    </row>
    <row r="74" spans="1:57 16384:16384" ht="15" hidden="1" customHeight="1" x14ac:dyDescent="0.2">
      <c r="A74" s="683"/>
      <c r="B74" s="422" t="s">
        <v>3109</v>
      </c>
      <c r="C74" s="549" t="s">
        <v>254</v>
      </c>
      <c r="D74" s="423">
        <v>0</v>
      </c>
      <c r="E74" s="423">
        <v>0</v>
      </c>
      <c r="F74" s="423">
        <v>0</v>
      </c>
      <c r="G74" s="423">
        <v>0</v>
      </c>
      <c r="H74" s="423">
        <v>0</v>
      </c>
      <c r="I74" s="423">
        <v>0</v>
      </c>
      <c r="J74" s="423">
        <v>0</v>
      </c>
      <c r="K74" s="423">
        <v>0</v>
      </c>
      <c r="L74" s="423">
        <v>0</v>
      </c>
      <c r="M74" s="423">
        <v>0</v>
      </c>
      <c r="N74" s="423">
        <v>0</v>
      </c>
      <c r="O74" s="423">
        <v>0</v>
      </c>
      <c r="P74" s="423">
        <v>0</v>
      </c>
      <c r="Q74" s="423">
        <v>0</v>
      </c>
      <c r="R74" s="423">
        <v>0</v>
      </c>
      <c r="S74" s="423">
        <v>0</v>
      </c>
      <c r="T74" s="423">
        <v>0</v>
      </c>
      <c r="U74" s="423">
        <v>0</v>
      </c>
      <c r="V74" s="423">
        <v>0</v>
      </c>
      <c r="W74" s="423">
        <v>0</v>
      </c>
      <c r="X74" s="423">
        <v>0</v>
      </c>
      <c r="Y74" s="423">
        <v>0</v>
      </c>
      <c r="Z74" s="423">
        <v>0</v>
      </c>
      <c r="AA74" s="423">
        <v>0</v>
      </c>
      <c r="AB74" s="423">
        <v>0</v>
      </c>
      <c r="AC74" s="423">
        <v>0</v>
      </c>
      <c r="AD74" s="423">
        <v>0</v>
      </c>
      <c r="AE74" s="423">
        <v>0</v>
      </c>
      <c r="AF74" s="423">
        <v>0</v>
      </c>
      <c r="AG74" s="423">
        <v>0</v>
      </c>
      <c r="AH74" s="423">
        <v>0</v>
      </c>
      <c r="AI74" s="423">
        <v>0</v>
      </c>
      <c r="AJ74" s="423">
        <v>0</v>
      </c>
      <c r="AK74" s="423">
        <v>0</v>
      </c>
      <c r="AL74" s="423">
        <v>0</v>
      </c>
      <c r="AM74" s="423">
        <v>0</v>
      </c>
      <c r="AN74" s="423">
        <v>0</v>
      </c>
      <c r="AO74" s="423">
        <v>0</v>
      </c>
      <c r="AP74" s="423">
        <v>0</v>
      </c>
      <c r="AQ74" s="423">
        <v>0</v>
      </c>
      <c r="AR74" s="423">
        <v>0</v>
      </c>
      <c r="AS74" s="423">
        <v>0</v>
      </c>
      <c r="AT74" s="423">
        <v>0</v>
      </c>
      <c r="AU74" s="423">
        <v>0</v>
      </c>
      <c r="AV74" s="423">
        <v>0</v>
      </c>
      <c r="AW74" s="423">
        <v>0</v>
      </c>
      <c r="AX74" s="423">
        <v>0</v>
      </c>
      <c r="AY74" s="423">
        <v>0</v>
      </c>
      <c r="AZ74" s="423">
        <v>0</v>
      </c>
      <c r="BA74" s="423">
        <v>0</v>
      </c>
      <c r="BB74" s="423">
        <v>0</v>
      </c>
      <c r="BC74" s="423">
        <v>0</v>
      </c>
      <c r="BD74" s="423">
        <v>0</v>
      </c>
      <c r="BE74" s="424">
        <v>0</v>
      </c>
    </row>
    <row r="75" spans="1:57 16384:16384" ht="12.6" hidden="1" customHeight="1" x14ac:dyDescent="0.2">
      <c r="A75" s="683"/>
      <c r="B75" s="422" t="s">
        <v>257</v>
      </c>
      <c r="C75" s="549" t="s">
        <v>256</v>
      </c>
      <c r="D75" s="423">
        <v>0</v>
      </c>
      <c r="E75" s="423">
        <v>0</v>
      </c>
      <c r="F75" s="423">
        <v>0</v>
      </c>
      <c r="G75" s="423">
        <v>0</v>
      </c>
      <c r="H75" s="423">
        <v>0</v>
      </c>
      <c r="I75" s="423">
        <v>0</v>
      </c>
      <c r="J75" s="423">
        <v>0</v>
      </c>
      <c r="K75" s="423">
        <v>0</v>
      </c>
      <c r="L75" s="423">
        <v>0</v>
      </c>
      <c r="M75" s="423">
        <v>0</v>
      </c>
      <c r="N75" s="423">
        <v>0</v>
      </c>
      <c r="O75" s="423">
        <v>0</v>
      </c>
      <c r="P75" s="423">
        <v>0</v>
      </c>
      <c r="Q75" s="423">
        <v>0</v>
      </c>
      <c r="R75" s="423">
        <v>0</v>
      </c>
      <c r="S75" s="423">
        <v>0</v>
      </c>
      <c r="T75" s="423">
        <v>0</v>
      </c>
      <c r="U75" s="423">
        <v>0</v>
      </c>
      <c r="V75" s="423">
        <v>0</v>
      </c>
      <c r="W75" s="423">
        <v>0</v>
      </c>
      <c r="X75" s="423">
        <v>0</v>
      </c>
      <c r="Y75" s="423">
        <v>0</v>
      </c>
      <c r="Z75" s="423">
        <v>0</v>
      </c>
      <c r="AA75" s="423">
        <v>0</v>
      </c>
      <c r="AB75" s="423">
        <v>0</v>
      </c>
      <c r="AC75" s="423">
        <v>0</v>
      </c>
      <c r="AD75" s="423">
        <v>0</v>
      </c>
      <c r="AE75" s="423">
        <v>0</v>
      </c>
      <c r="AF75" s="423">
        <v>0</v>
      </c>
      <c r="AG75" s="423">
        <v>0</v>
      </c>
      <c r="AH75" s="423">
        <v>0</v>
      </c>
      <c r="AI75" s="423">
        <v>0</v>
      </c>
      <c r="AJ75" s="423">
        <v>0</v>
      </c>
      <c r="AK75" s="423">
        <v>0</v>
      </c>
      <c r="AL75" s="423">
        <v>0</v>
      </c>
      <c r="AM75" s="423">
        <v>0</v>
      </c>
      <c r="AN75" s="423">
        <v>0</v>
      </c>
      <c r="AO75" s="423">
        <v>0</v>
      </c>
      <c r="AP75" s="423">
        <v>0</v>
      </c>
      <c r="AQ75" s="423">
        <v>0</v>
      </c>
      <c r="AR75" s="423">
        <v>0</v>
      </c>
      <c r="AS75" s="423">
        <v>0</v>
      </c>
      <c r="AT75" s="423">
        <v>0</v>
      </c>
      <c r="AU75" s="423">
        <v>0</v>
      </c>
      <c r="AV75" s="423">
        <v>0</v>
      </c>
      <c r="AW75" s="423">
        <v>0</v>
      </c>
      <c r="AX75" s="423">
        <v>0</v>
      </c>
      <c r="AY75" s="423">
        <v>0</v>
      </c>
      <c r="AZ75" s="423">
        <v>0</v>
      </c>
      <c r="BA75" s="423">
        <v>0</v>
      </c>
      <c r="BB75" s="423">
        <v>0</v>
      </c>
      <c r="BC75" s="423">
        <v>0</v>
      </c>
      <c r="BD75" s="423">
        <v>0</v>
      </c>
      <c r="BE75" s="424">
        <v>0</v>
      </c>
    </row>
    <row r="76" spans="1:57 16384:16384" ht="12.6" hidden="1" customHeight="1" x14ac:dyDescent="0.2">
      <c r="A76" s="683"/>
      <c r="B76" s="422" t="s">
        <v>259</v>
      </c>
      <c r="C76" s="549" t="s">
        <v>258</v>
      </c>
      <c r="D76" s="423">
        <v>0</v>
      </c>
      <c r="E76" s="423">
        <v>0</v>
      </c>
      <c r="F76" s="423">
        <v>0</v>
      </c>
      <c r="G76" s="423">
        <v>0</v>
      </c>
      <c r="H76" s="423">
        <v>0</v>
      </c>
      <c r="I76" s="423">
        <v>0</v>
      </c>
      <c r="J76" s="423">
        <v>0</v>
      </c>
      <c r="K76" s="423">
        <v>0</v>
      </c>
      <c r="L76" s="423">
        <v>0</v>
      </c>
      <c r="M76" s="423">
        <v>0</v>
      </c>
      <c r="N76" s="423">
        <v>0</v>
      </c>
      <c r="O76" s="423">
        <v>0</v>
      </c>
      <c r="P76" s="423">
        <v>0</v>
      </c>
      <c r="Q76" s="423">
        <v>0</v>
      </c>
      <c r="R76" s="423">
        <v>0</v>
      </c>
      <c r="S76" s="423">
        <v>0</v>
      </c>
      <c r="T76" s="423">
        <v>0</v>
      </c>
      <c r="U76" s="423">
        <v>0</v>
      </c>
      <c r="V76" s="423">
        <v>0</v>
      </c>
      <c r="W76" s="423">
        <v>0</v>
      </c>
      <c r="X76" s="423">
        <v>0</v>
      </c>
      <c r="Y76" s="423">
        <v>0</v>
      </c>
      <c r="Z76" s="423">
        <v>0</v>
      </c>
      <c r="AA76" s="423">
        <v>0</v>
      </c>
      <c r="AB76" s="423">
        <v>0</v>
      </c>
      <c r="AC76" s="423">
        <v>0</v>
      </c>
      <c r="AD76" s="423">
        <v>0</v>
      </c>
      <c r="AE76" s="423">
        <v>0</v>
      </c>
      <c r="AF76" s="423">
        <v>0</v>
      </c>
      <c r="AG76" s="423">
        <v>0</v>
      </c>
      <c r="AH76" s="423">
        <v>0</v>
      </c>
      <c r="AI76" s="423">
        <v>0</v>
      </c>
      <c r="AJ76" s="423">
        <v>0</v>
      </c>
      <c r="AK76" s="423">
        <v>0</v>
      </c>
      <c r="AL76" s="423">
        <v>0</v>
      </c>
      <c r="AM76" s="423">
        <v>0</v>
      </c>
      <c r="AN76" s="423">
        <v>0</v>
      </c>
      <c r="AO76" s="423">
        <v>0</v>
      </c>
      <c r="AP76" s="423">
        <v>0</v>
      </c>
      <c r="AQ76" s="423">
        <v>0</v>
      </c>
      <c r="AR76" s="423">
        <v>0</v>
      </c>
      <c r="AS76" s="423">
        <v>0</v>
      </c>
      <c r="AT76" s="423">
        <v>0</v>
      </c>
      <c r="AU76" s="423">
        <v>0</v>
      </c>
      <c r="AV76" s="423">
        <v>0</v>
      </c>
      <c r="AW76" s="423">
        <v>0</v>
      </c>
      <c r="AX76" s="423">
        <v>0</v>
      </c>
      <c r="AY76" s="423">
        <v>0</v>
      </c>
      <c r="AZ76" s="423">
        <v>0</v>
      </c>
      <c r="BA76" s="423">
        <v>0</v>
      </c>
      <c r="BB76" s="423">
        <v>0</v>
      </c>
      <c r="BC76" s="423">
        <v>0</v>
      </c>
      <c r="BD76" s="423">
        <v>0</v>
      </c>
      <c r="BE76" s="424">
        <v>0</v>
      </c>
    </row>
    <row r="77" spans="1:57 16384:16384" ht="15" hidden="1" customHeight="1" x14ac:dyDescent="0.2">
      <c r="A77" s="683"/>
      <c r="B77" s="422" t="s">
        <v>784</v>
      </c>
      <c r="C77" s="549" t="s">
        <v>260</v>
      </c>
      <c r="D77" s="423">
        <v>0</v>
      </c>
      <c r="E77" s="423">
        <v>0</v>
      </c>
      <c r="F77" s="423">
        <v>0</v>
      </c>
      <c r="G77" s="423">
        <v>0</v>
      </c>
      <c r="H77" s="423">
        <v>0</v>
      </c>
      <c r="I77" s="423">
        <v>0</v>
      </c>
      <c r="J77" s="423">
        <v>0</v>
      </c>
      <c r="K77" s="423">
        <v>0</v>
      </c>
      <c r="L77" s="423">
        <v>0</v>
      </c>
      <c r="M77" s="423">
        <v>0</v>
      </c>
      <c r="N77" s="423">
        <v>0</v>
      </c>
      <c r="O77" s="423">
        <v>0</v>
      </c>
      <c r="P77" s="423">
        <v>0</v>
      </c>
      <c r="Q77" s="423">
        <v>0</v>
      </c>
      <c r="R77" s="423">
        <v>0</v>
      </c>
      <c r="S77" s="423">
        <v>0</v>
      </c>
      <c r="T77" s="423">
        <v>0</v>
      </c>
      <c r="U77" s="423">
        <v>0</v>
      </c>
      <c r="V77" s="423">
        <v>0</v>
      </c>
      <c r="W77" s="423">
        <v>0</v>
      </c>
      <c r="X77" s="423">
        <v>0</v>
      </c>
      <c r="Y77" s="423">
        <v>0</v>
      </c>
      <c r="Z77" s="423">
        <v>0</v>
      </c>
      <c r="AA77" s="423">
        <v>0</v>
      </c>
      <c r="AB77" s="423">
        <v>0</v>
      </c>
      <c r="AC77" s="423">
        <v>0</v>
      </c>
      <c r="AD77" s="423">
        <v>0</v>
      </c>
      <c r="AE77" s="423">
        <v>0</v>
      </c>
      <c r="AF77" s="423">
        <v>0</v>
      </c>
      <c r="AG77" s="423">
        <v>0</v>
      </c>
      <c r="AH77" s="423">
        <v>0</v>
      </c>
      <c r="AI77" s="423">
        <v>0</v>
      </c>
      <c r="AJ77" s="423">
        <v>0</v>
      </c>
      <c r="AK77" s="423">
        <v>0</v>
      </c>
      <c r="AL77" s="423">
        <v>0</v>
      </c>
      <c r="AM77" s="423">
        <v>0</v>
      </c>
      <c r="AN77" s="423">
        <v>0</v>
      </c>
      <c r="AO77" s="423">
        <v>0</v>
      </c>
      <c r="AP77" s="423">
        <v>0</v>
      </c>
      <c r="AQ77" s="423">
        <v>0</v>
      </c>
      <c r="AR77" s="423">
        <v>0</v>
      </c>
      <c r="AS77" s="423">
        <v>0</v>
      </c>
      <c r="AT77" s="423">
        <v>0</v>
      </c>
      <c r="AU77" s="423">
        <v>0</v>
      </c>
      <c r="AV77" s="423">
        <v>0</v>
      </c>
      <c r="AW77" s="423">
        <v>0</v>
      </c>
      <c r="AX77" s="423">
        <v>0</v>
      </c>
      <c r="AY77" s="423">
        <v>0</v>
      </c>
      <c r="AZ77" s="423">
        <v>0</v>
      </c>
      <c r="BA77" s="423">
        <v>0</v>
      </c>
      <c r="BB77" s="423">
        <v>0</v>
      </c>
      <c r="BC77" s="423">
        <v>0</v>
      </c>
      <c r="BD77" s="423">
        <v>0</v>
      </c>
      <c r="BE77" s="424">
        <v>0</v>
      </c>
    </row>
    <row r="78" spans="1:57 16384:16384" ht="15" hidden="1" customHeight="1" x14ac:dyDescent="0.2">
      <c r="A78" s="683"/>
      <c r="B78" s="422" t="s">
        <v>263</v>
      </c>
      <c r="C78" s="549" t="s">
        <v>262</v>
      </c>
      <c r="D78" s="423">
        <v>0</v>
      </c>
      <c r="E78" s="423">
        <v>0</v>
      </c>
      <c r="F78" s="423">
        <v>0</v>
      </c>
      <c r="G78" s="423">
        <v>0</v>
      </c>
      <c r="H78" s="423">
        <v>0</v>
      </c>
      <c r="I78" s="423">
        <v>0</v>
      </c>
      <c r="J78" s="423">
        <v>0</v>
      </c>
      <c r="K78" s="423">
        <v>0</v>
      </c>
      <c r="L78" s="423">
        <v>0</v>
      </c>
      <c r="M78" s="423">
        <v>0</v>
      </c>
      <c r="N78" s="423">
        <v>0</v>
      </c>
      <c r="O78" s="423">
        <v>0</v>
      </c>
      <c r="P78" s="423">
        <v>0</v>
      </c>
      <c r="Q78" s="423">
        <v>0</v>
      </c>
      <c r="R78" s="423">
        <v>0</v>
      </c>
      <c r="S78" s="423">
        <v>0</v>
      </c>
      <c r="T78" s="423">
        <v>0</v>
      </c>
      <c r="U78" s="423">
        <v>0</v>
      </c>
      <c r="V78" s="423">
        <v>0</v>
      </c>
      <c r="W78" s="423">
        <v>0</v>
      </c>
      <c r="X78" s="423">
        <v>0</v>
      </c>
      <c r="Y78" s="423">
        <v>0</v>
      </c>
      <c r="Z78" s="423">
        <v>0</v>
      </c>
      <c r="AA78" s="423">
        <v>0</v>
      </c>
      <c r="AB78" s="423">
        <v>0</v>
      </c>
      <c r="AC78" s="423">
        <v>0</v>
      </c>
      <c r="AD78" s="423">
        <v>0</v>
      </c>
      <c r="AE78" s="423">
        <v>0</v>
      </c>
      <c r="AF78" s="423">
        <v>0</v>
      </c>
      <c r="AG78" s="423">
        <v>0</v>
      </c>
      <c r="AH78" s="423">
        <v>0</v>
      </c>
      <c r="AI78" s="423">
        <v>0</v>
      </c>
      <c r="AJ78" s="423">
        <v>0</v>
      </c>
      <c r="AK78" s="423">
        <v>0</v>
      </c>
      <c r="AL78" s="423">
        <v>0</v>
      </c>
      <c r="AM78" s="423">
        <v>0</v>
      </c>
      <c r="AN78" s="423">
        <v>0</v>
      </c>
      <c r="AO78" s="423">
        <v>0</v>
      </c>
      <c r="AP78" s="423">
        <v>0</v>
      </c>
      <c r="AQ78" s="423">
        <v>0</v>
      </c>
      <c r="AR78" s="423">
        <v>0</v>
      </c>
      <c r="AS78" s="423">
        <v>0</v>
      </c>
      <c r="AT78" s="423">
        <v>0</v>
      </c>
      <c r="AU78" s="423">
        <v>0</v>
      </c>
      <c r="AV78" s="423">
        <v>0</v>
      </c>
      <c r="AW78" s="423">
        <v>0</v>
      </c>
      <c r="AX78" s="423">
        <v>0</v>
      </c>
      <c r="AY78" s="423">
        <v>0</v>
      </c>
      <c r="AZ78" s="423">
        <v>0</v>
      </c>
      <c r="BA78" s="423">
        <v>0</v>
      </c>
      <c r="BB78" s="423">
        <v>0</v>
      </c>
      <c r="BC78" s="423">
        <v>0</v>
      </c>
      <c r="BD78" s="423">
        <v>0</v>
      </c>
      <c r="BE78" s="424">
        <v>0</v>
      </c>
    </row>
    <row r="79" spans="1:57 16384:16384" ht="15" hidden="1" customHeight="1" x14ac:dyDescent="0.2">
      <c r="A79" s="683"/>
      <c r="B79" s="422" t="s">
        <v>265</v>
      </c>
      <c r="C79" s="549" t="s">
        <v>264</v>
      </c>
      <c r="D79" s="423">
        <v>0</v>
      </c>
      <c r="E79" s="423">
        <v>0</v>
      </c>
      <c r="F79" s="423">
        <v>0</v>
      </c>
      <c r="G79" s="423">
        <v>0</v>
      </c>
      <c r="H79" s="423">
        <v>0</v>
      </c>
      <c r="I79" s="423">
        <v>0</v>
      </c>
      <c r="J79" s="423">
        <v>0</v>
      </c>
      <c r="K79" s="423">
        <v>0</v>
      </c>
      <c r="L79" s="423">
        <v>0</v>
      </c>
      <c r="M79" s="423">
        <v>0</v>
      </c>
      <c r="N79" s="423">
        <v>0</v>
      </c>
      <c r="O79" s="423">
        <v>0</v>
      </c>
      <c r="P79" s="423">
        <v>0</v>
      </c>
      <c r="Q79" s="423">
        <v>0</v>
      </c>
      <c r="R79" s="423">
        <v>0</v>
      </c>
      <c r="S79" s="423">
        <v>0</v>
      </c>
      <c r="T79" s="423">
        <v>0</v>
      </c>
      <c r="U79" s="423">
        <v>0</v>
      </c>
      <c r="V79" s="423">
        <v>0</v>
      </c>
      <c r="W79" s="423">
        <v>0</v>
      </c>
      <c r="X79" s="423">
        <v>0</v>
      </c>
      <c r="Y79" s="423">
        <v>0</v>
      </c>
      <c r="Z79" s="423">
        <v>0</v>
      </c>
      <c r="AA79" s="423">
        <v>0</v>
      </c>
      <c r="AB79" s="423">
        <v>0</v>
      </c>
      <c r="AC79" s="423">
        <v>0</v>
      </c>
      <c r="AD79" s="423">
        <v>0</v>
      </c>
      <c r="AE79" s="423">
        <v>0</v>
      </c>
      <c r="AF79" s="423">
        <v>0</v>
      </c>
      <c r="AG79" s="423">
        <v>0</v>
      </c>
      <c r="AH79" s="423">
        <v>0</v>
      </c>
      <c r="AI79" s="423">
        <v>0</v>
      </c>
      <c r="AJ79" s="423">
        <v>0</v>
      </c>
      <c r="AK79" s="423">
        <v>0</v>
      </c>
      <c r="AL79" s="423">
        <v>0</v>
      </c>
      <c r="AM79" s="423">
        <v>0</v>
      </c>
      <c r="AN79" s="423">
        <v>0</v>
      </c>
      <c r="AO79" s="423">
        <v>0</v>
      </c>
      <c r="AP79" s="423">
        <v>0</v>
      </c>
      <c r="AQ79" s="423">
        <v>0</v>
      </c>
      <c r="AR79" s="423">
        <v>0</v>
      </c>
      <c r="AS79" s="423">
        <v>0</v>
      </c>
      <c r="AT79" s="423">
        <v>0</v>
      </c>
      <c r="AU79" s="423">
        <v>0</v>
      </c>
      <c r="AV79" s="423">
        <v>0</v>
      </c>
      <c r="AW79" s="423">
        <v>0</v>
      </c>
      <c r="AX79" s="423">
        <v>0</v>
      </c>
      <c r="AY79" s="423">
        <v>0</v>
      </c>
      <c r="AZ79" s="423">
        <v>0</v>
      </c>
      <c r="BA79" s="423">
        <v>0</v>
      </c>
      <c r="BB79" s="423">
        <v>0</v>
      </c>
      <c r="BC79" s="423">
        <v>0</v>
      </c>
      <c r="BD79" s="423">
        <v>0</v>
      </c>
      <c r="BE79" s="424">
        <v>0</v>
      </c>
    </row>
    <row r="80" spans="1:57 16384:16384" ht="12.6" customHeight="1" x14ac:dyDescent="0.2">
      <c r="A80" s="683"/>
      <c r="B80" s="422" t="s">
        <v>267</v>
      </c>
      <c r="C80" s="549" t="s">
        <v>266</v>
      </c>
      <c r="D80" s="423">
        <v>0</v>
      </c>
      <c r="E80" s="423">
        <v>0</v>
      </c>
      <c r="F80" s="423">
        <v>0</v>
      </c>
      <c r="G80" s="423">
        <v>715335</v>
      </c>
      <c r="H80" s="423">
        <v>925532</v>
      </c>
      <c r="I80" s="423">
        <v>715335</v>
      </c>
      <c r="J80" s="423">
        <v>715333</v>
      </c>
      <c r="K80" s="423">
        <v>0</v>
      </c>
      <c r="L80" s="423">
        <v>0</v>
      </c>
      <c r="M80" s="423">
        <v>0</v>
      </c>
      <c r="N80" s="423">
        <v>0</v>
      </c>
      <c r="O80" s="423">
        <v>0</v>
      </c>
      <c r="P80" s="423">
        <v>0</v>
      </c>
      <c r="Q80" s="423">
        <v>0</v>
      </c>
      <c r="R80" s="423">
        <v>0</v>
      </c>
      <c r="S80" s="423">
        <v>0</v>
      </c>
      <c r="T80" s="423">
        <v>0</v>
      </c>
      <c r="U80" s="423">
        <v>0</v>
      </c>
      <c r="V80" s="423">
        <v>0</v>
      </c>
      <c r="W80" s="423">
        <v>0</v>
      </c>
      <c r="X80" s="423">
        <v>0</v>
      </c>
      <c r="Y80" s="423">
        <v>0</v>
      </c>
      <c r="Z80" s="423">
        <v>0</v>
      </c>
      <c r="AA80" s="423">
        <v>0</v>
      </c>
      <c r="AB80" s="423">
        <v>0</v>
      </c>
      <c r="AC80" s="423">
        <v>0</v>
      </c>
      <c r="AD80" s="423">
        <v>0</v>
      </c>
      <c r="AE80" s="423">
        <v>0</v>
      </c>
      <c r="AF80" s="423">
        <v>0</v>
      </c>
      <c r="AG80" s="423">
        <v>0</v>
      </c>
      <c r="AH80" s="423">
        <v>0</v>
      </c>
      <c r="AI80" s="423">
        <v>0</v>
      </c>
      <c r="AJ80" s="423">
        <v>0</v>
      </c>
      <c r="AK80" s="423">
        <v>0</v>
      </c>
      <c r="AL80" s="423">
        <v>0</v>
      </c>
      <c r="AM80" s="423">
        <v>0</v>
      </c>
      <c r="AN80" s="423">
        <v>0</v>
      </c>
      <c r="AO80" s="423">
        <v>0</v>
      </c>
      <c r="AP80" s="423">
        <v>0</v>
      </c>
      <c r="AQ80" s="423">
        <v>0</v>
      </c>
      <c r="AR80" s="423">
        <v>0</v>
      </c>
      <c r="AS80" s="423">
        <v>0</v>
      </c>
      <c r="AT80" s="423">
        <v>0</v>
      </c>
      <c r="AU80" s="423">
        <v>0</v>
      </c>
      <c r="AV80" s="423">
        <v>0</v>
      </c>
      <c r="AW80" s="423">
        <v>0</v>
      </c>
      <c r="AX80" s="423">
        <v>0</v>
      </c>
      <c r="AY80" s="423">
        <v>0</v>
      </c>
      <c r="AZ80" s="423">
        <v>0</v>
      </c>
      <c r="BA80" s="423">
        <v>0</v>
      </c>
      <c r="BB80" s="423">
        <v>0</v>
      </c>
      <c r="BC80" s="423">
        <v>0</v>
      </c>
      <c r="BD80" s="423">
        <v>0</v>
      </c>
      <c r="BE80" s="424">
        <v>3071535</v>
      </c>
      <c r="XFD80" s="636"/>
    </row>
    <row r="81" spans="1:57 16384:16384" ht="12.6" hidden="1" customHeight="1" x14ac:dyDescent="0.2">
      <c r="A81" s="683"/>
      <c r="B81" s="422" t="s">
        <v>269</v>
      </c>
      <c r="C81" s="550" t="s">
        <v>268</v>
      </c>
      <c r="D81" s="423">
        <v>0</v>
      </c>
      <c r="E81" s="423">
        <v>0</v>
      </c>
      <c r="F81" s="423">
        <v>0</v>
      </c>
      <c r="G81" s="423">
        <v>0</v>
      </c>
      <c r="H81" s="423">
        <v>0</v>
      </c>
      <c r="I81" s="423">
        <v>0</v>
      </c>
      <c r="J81" s="423">
        <v>0</v>
      </c>
      <c r="K81" s="423">
        <v>0</v>
      </c>
      <c r="L81" s="423">
        <v>0</v>
      </c>
      <c r="M81" s="423">
        <v>0</v>
      </c>
      <c r="N81" s="423">
        <v>0</v>
      </c>
      <c r="O81" s="423">
        <v>0</v>
      </c>
      <c r="P81" s="423">
        <v>0</v>
      </c>
      <c r="Q81" s="423">
        <v>0</v>
      </c>
      <c r="R81" s="423">
        <v>0</v>
      </c>
      <c r="S81" s="423">
        <v>0</v>
      </c>
      <c r="T81" s="423">
        <v>0</v>
      </c>
      <c r="U81" s="423">
        <v>0</v>
      </c>
      <c r="V81" s="423">
        <v>0</v>
      </c>
      <c r="W81" s="423">
        <v>0</v>
      </c>
      <c r="X81" s="423">
        <v>0</v>
      </c>
      <c r="Y81" s="423">
        <v>0</v>
      </c>
      <c r="Z81" s="423">
        <v>0</v>
      </c>
      <c r="AA81" s="423">
        <v>0</v>
      </c>
      <c r="AB81" s="423">
        <v>0</v>
      </c>
      <c r="AC81" s="423">
        <v>0</v>
      </c>
      <c r="AD81" s="423">
        <v>0</v>
      </c>
      <c r="AE81" s="423">
        <v>0</v>
      </c>
      <c r="AF81" s="423">
        <v>0</v>
      </c>
      <c r="AG81" s="423">
        <v>0</v>
      </c>
      <c r="AH81" s="423">
        <v>0</v>
      </c>
      <c r="AI81" s="423">
        <v>0</v>
      </c>
      <c r="AJ81" s="423">
        <v>0</v>
      </c>
      <c r="AK81" s="423">
        <v>0</v>
      </c>
      <c r="AL81" s="423">
        <v>0</v>
      </c>
      <c r="AM81" s="423">
        <v>0</v>
      </c>
      <c r="AN81" s="423">
        <v>0</v>
      </c>
      <c r="AO81" s="423">
        <v>0</v>
      </c>
      <c r="AP81" s="423">
        <v>0</v>
      </c>
      <c r="AQ81" s="423">
        <v>0</v>
      </c>
      <c r="AR81" s="423">
        <v>0</v>
      </c>
      <c r="AS81" s="423">
        <v>0</v>
      </c>
      <c r="AT81" s="423">
        <v>0</v>
      </c>
      <c r="AU81" s="423">
        <v>0</v>
      </c>
      <c r="AV81" s="423">
        <v>0</v>
      </c>
      <c r="AW81" s="423">
        <v>0</v>
      </c>
      <c r="AX81" s="423">
        <v>0</v>
      </c>
      <c r="AY81" s="423">
        <v>0</v>
      </c>
      <c r="AZ81" s="423">
        <v>0</v>
      </c>
      <c r="BA81" s="423">
        <v>0</v>
      </c>
      <c r="BB81" s="423">
        <v>0</v>
      </c>
      <c r="BC81" s="423">
        <v>0</v>
      </c>
      <c r="BD81" s="423">
        <v>0</v>
      </c>
      <c r="BE81" s="424">
        <v>0</v>
      </c>
    </row>
    <row r="82" spans="1:57 16384:16384" ht="12.6" hidden="1" customHeight="1" x14ac:dyDescent="0.2">
      <c r="A82" s="683"/>
      <c r="B82" s="422" t="s">
        <v>2945</v>
      </c>
      <c r="C82" s="550" t="s">
        <v>270</v>
      </c>
      <c r="D82" s="423">
        <v>0</v>
      </c>
      <c r="E82" s="423">
        <v>0</v>
      </c>
      <c r="F82" s="423">
        <v>0</v>
      </c>
      <c r="G82" s="423">
        <v>0</v>
      </c>
      <c r="H82" s="423">
        <v>0</v>
      </c>
      <c r="I82" s="423">
        <v>0</v>
      </c>
      <c r="J82" s="423">
        <v>0</v>
      </c>
      <c r="K82" s="423">
        <v>0</v>
      </c>
      <c r="L82" s="423">
        <v>0</v>
      </c>
      <c r="M82" s="423">
        <v>0</v>
      </c>
      <c r="N82" s="423">
        <v>0</v>
      </c>
      <c r="O82" s="423">
        <v>0</v>
      </c>
      <c r="P82" s="423">
        <v>0</v>
      </c>
      <c r="Q82" s="423">
        <v>0</v>
      </c>
      <c r="R82" s="423">
        <v>0</v>
      </c>
      <c r="S82" s="423">
        <v>0</v>
      </c>
      <c r="T82" s="423">
        <v>0</v>
      </c>
      <c r="U82" s="423">
        <v>0</v>
      </c>
      <c r="V82" s="423">
        <v>0</v>
      </c>
      <c r="W82" s="423">
        <v>0</v>
      </c>
      <c r="X82" s="423">
        <v>0</v>
      </c>
      <c r="Y82" s="423">
        <v>0</v>
      </c>
      <c r="Z82" s="423">
        <v>0</v>
      </c>
      <c r="AA82" s="423">
        <v>0</v>
      </c>
      <c r="AB82" s="423">
        <v>0</v>
      </c>
      <c r="AC82" s="423">
        <v>0</v>
      </c>
      <c r="AD82" s="423">
        <v>0</v>
      </c>
      <c r="AE82" s="423">
        <v>0</v>
      </c>
      <c r="AF82" s="423">
        <v>0</v>
      </c>
      <c r="AG82" s="423">
        <v>0</v>
      </c>
      <c r="AH82" s="423">
        <v>0</v>
      </c>
      <c r="AI82" s="423">
        <v>0</v>
      </c>
      <c r="AJ82" s="423">
        <v>0</v>
      </c>
      <c r="AK82" s="423">
        <v>0</v>
      </c>
      <c r="AL82" s="423">
        <v>0</v>
      </c>
      <c r="AM82" s="423">
        <v>0</v>
      </c>
      <c r="AN82" s="423">
        <v>0</v>
      </c>
      <c r="AO82" s="423">
        <v>0</v>
      </c>
      <c r="AP82" s="423">
        <v>0</v>
      </c>
      <c r="AQ82" s="423">
        <v>0</v>
      </c>
      <c r="AR82" s="423">
        <v>0</v>
      </c>
      <c r="AS82" s="423">
        <v>0</v>
      </c>
      <c r="AT82" s="423">
        <v>0</v>
      </c>
      <c r="AU82" s="423">
        <v>0</v>
      </c>
      <c r="AV82" s="423">
        <v>0</v>
      </c>
      <c r="AW82" s="423">
        <v>0</v>
      </c>
      <c r="AX82" s="423">
        <v>0</v>
      </c>
      <c r="AY82" s="423">
        <v>0</v>
      </c>
      <c r="AZ82" s="423">
        <v>0</v>
      </c>
      <c r="BA82" s="423">
        <v>0</v>
      </c>
      <c r="BB82" s="423">
        <v>0</v>
      </c>
      <c r="BC82" s="423">
        <v>0</v>
      </c>
      <c r="BD82" s="423">
        <v>0</v>
      </c>
      <c r="BE82" s="424">
        <v>0</v>
      </c>
    </row>
    <row r="83" spans="1:57 16384:16384" ht="15" hidden="1" customHeight="1" x14ac:dyDescent="0.2">
      <c r="A83" s="683"/>
      <c r="B83" s="422" t="s">
        <v>272</v>
      </c>
      <c r="C83" s="550" t="s">
        <v>271</v>
      </c>
      <c r="D83" s="423">
        <v>0</v>
      </c>
      <c r="E83" s="423">
        <v>0</v>
      </c>
      <c r="F83" s="423">
        <v>0</v>
      </c>
      <c r="G83" s="423">
        <v>0</v>
      </c>
      <c r="H83" s="423">
        <v>0</v>
      </c>
      <c r="I83" s="423">
        <v>0</v>
      </c>
      <c r="J83" s="423">
        <v>0</v>
      </c>
      <c r="K83" s="423">
        <v>0</v>
      </c>
      <c r="L83" s="423">
        <v>0</v>
      </c>
      <c r="M83" s="423">
        <v>0</v>
      </c>
      <c r="N83" s="423">
        <v>0</v>
      </c>
      <c r="O83" s="423">
        <v>0</v>
      </c>
      <c r="P83" s="423">
        <v>0</v>
      </c>
      <c r="Q83" s="423">
        <v>0</v>
      </c>
      <c r="R83" s="423">
        <v>0</v>
      </c>
      <c r="S83" s="423">
        <v>0</v>
      </c>
      <c r="T83" s="423">
        <v>0</v>
      </c>
      <c r="U83" s="423">
        <v>0</v>
      </c>
      <c r="V83" s="423">
        <v>0</v>
      </c>
      <c r="W83" s="423">
        <v>0</v>
      </c>
      <c r="X83" s="423">
        <v>0</v>
      </c>
      <c r="Y83" s="423">
        <v>0</v>
      </c>
      <c r="Z83" s="423">
        <v>0</v>
      </c>
      <c r="AA83" s="423">
        <v>0</v>
      </c>
      <c r="AB83" s="423">
        <v>0</v>
      </c>
      <c r="AC83" s="423">
        <v>0</v>
      </c>
      <c r="AD83" s="423">
        <v>0</v>
      </c>
      <c r="AE83" s="423">
        <v>0</v>
      </c>
      <c r="AF83" s="423">
        <v>0</v>
      </c>
      <c r="AG83" s="423">
        <v>0</v>
      </c>
      <c r="AH83" s="423">
        <v>0</v>
      </c>
      <c r="AI83" s="423">
        <v>0</v>
      </c>
      <c r="AJ83" s="423">
        <v>0</v>
      </c>
      <c r="AK83" s="423">
        <v>0</v>
      </c>
      <c r="AL83" s="423">
        <v>0</v>
      </c>
      <c r="AM83" s="423">
        <v>0</v>
      </c>
      <c r="AN83" s="423">
        <v>0</v>
      </c>
      <c r="AO83" s="423">
        <v>0</v>
      </c>
      <c r="AP83" s="423">
        <v>0</v>
      </c>
      <c r="AQ83" s="423">
        <v>0</v>
      </c>
      <c r="AR83" s="423">
        <v>0</v>
      </c>
      <c r="AS83" s="423">
        <v>0</v>
      </c>
      <c r="AT83" s="423">
        <v>0</v>
      </c>
      <c r="AU83" s="423">
        <v>0</v>
      </c>
      <c r="AV83" s="423">
        <v>0</v>
      </c>
      <c r="AW83" s="423">
        <v>0</v>
      </c>
      <c r="AX83" s="423">
        <v>0</v>
      </c>
      <c r="AY83" s="423">
        <v>0</v>
      </c>
      <c r="AZ83" s="423">
        <v>0</v>
      </c>
      <c r="BA83" s="423">
        <v>0</v>
      </c>
      <c r="BB83" s="423">
        <v>0</v>
      </c>
      <c r="BC83" s="423">
        <v>0</v>
      </c>
      <c r="BD83" s="423">
        <v>0</v>
      </c>
      <c r="BE83" s="424">
        <v>0</v>
      </c>
    </row>
    <row r="84" spans="1:57 16384:16384" ht="15" hidden="1" customHeight="1" x14ac:dyDescent="0.2">
      <c r="A84" s="683"/>
      <c r="B84" s="422" t="s">
        <v>274</v>
      </c>
      <c r="C84" s="550" t="s">
        <v>273</v>
      </c>
      <c r="D84" s="423">
        <v>0</v>
      </c>
      <c r="E84" s="423">
        <v>0</v>
      </c>
      <c r="F84" s="423">
        <v>0</v>
      </c>
      <c r="G84" s="423">
        <v>0</v>
      </c>
      <c r="H84" s="423">
        <v>0</v>
      </c>
      <c r="I84" s="423">
        <v>0</v>
      </c>
      <c r="J84" s="423">
        <v>0</v>
      </c>
      <c r="K84" s="423">
        <v>0</v>
      </c>
      <c r="L84" s="423">
        <v>0</v>
      </c>
      <c r="M84" s="423">
        <v>0</v>
      </c>
      <c r="N84" s="423">
        <v>0</v>
      </c>
      <c r="O84" s="423">
        <v>0</v>
      </c>
      <c r="P84" s="423">
        <v>0</v>
      </c>
      <c r="Q84" s="423">
        <v>0</v>
      </c>
      <c r="R84" s="423">
        <v>0</v>
      </c>
      <c r="S84" s="423">
        <v>0</v>
      </c>
      <c r="T84" s="423">
        <v>0</v>
      </c>
      <c r="U84" s="423">
        <v>0</v>
      </c>
      <c r="V84" s="423">
        <v>0</v>
      </c>
      <c r="W84" s="423">
        <v>0</v>
      </c>
      <c r="X84" s="423">
        <v>0</v>
      </c>
      <c r="Y84" s="423">
        <v>0</v>
      </c>
      <c r="Z84" s="423">
        <v>0</v>
      </c>
      <c r="AA84" s="423">
        <v>0</v>
      </c>
      <c r="AB84" s="423">
        <v>0</v>
      </c>
      <c r="AC84" s="423">
        <v>0</v>
      </c>
      <c r="AD84" s="423">
        <v>0</v>
      </c>
      <c r="AE84" s="423">
        <v>0</v>
      </c>
      <c r="AF84" s="423">
        <v>0</v>
      </c>
      <c r="AG84" s="423">
        <v>0</v>
      </c>
      <c r="AH84" s="423">
        <v>0</v>
      </c>
      <c r="AI84" s="423">
        <v>0</v>
      </c>
      <c r="AJ84" s="423">
        <v>0</v>
      </c>
      <c r="AK84" s="423">
        <v>0</v>
      </c>
      <c r="AL84" s="423">
        <v>0</v>
      </c>
      <c r="AM84" s="423">
        <v>0</v>
      </c>
      <c r="AN84" s="423">
        <v>0</v>
      </c>
      <c r="AO84" s="423">
        <v>0</v>
      </c>
      <c r="AP84" s="423">
        <v>0</v>
      </c>
      <c r="AQ84" s="423">
        <v>0</v>
      </c>
      <c r="AR84" s="423">
        <v>0</v>
      </c>
      <c r="AS84" s="423">
        <v>0</v>
      </c>
      <c r="AT84" s="423">
        <v>0</v>
      </c>
      <c r="AU84" s="423">
        <v>0</v>
      </c>
      <c r="AV84" s="423">
        <v>0</v>
      </c>
      <c r="AW84" s="423">
        <v>0</v>
      </c>
      <c r="AX84" s="423">
        <v>0</v>
      </c>
      <c r="AY84" s="423">
        <v>0</v>
      </c>
      <c r="AZ84" s="423">
        <v>0</v>
      </c>
      <c r="BA84" s="423">
        <v>0</v>
      </c>
      <c r="BB84" s="423">
        <v>0</v>
      </c>
      <c r="BC84" s="423">
        <v>0</v>
      </c>
      <c r="BD84" s="423">
        <v>0</v>
      </c>
      <c r="BE84" s="424">
        <v>0</v>
      </c>
    </row>
    <row r="85" spans="1:57 16384:16384" ht="15" hidden="1" customHeight="1" x14ac:dyDescent="0.2">
      <c r="A85" s="683"/>
      <c r="B85" s="422" t="s">
        <v>146</v>
      </c>
      <c r="C85" s="550" t="s">
        <v>275</v>
      </c>
      <c r="D85" s="423">
        <v>0</v>
      </c>
      <c r="E85" s="423">
        <v>0</v>
      </c>
      <c r="F85" s="423">
        <v>0</v>
      </c>
      <c r="G85" s="423">
        <v>0</v>
      </c>
      <c r="H85" s="423">
        <v>0</v>
      </c>
      <c r="I85" s="423">
        <v>0</v>
      </c>
      <c r="J85" s="423">
        <v>0</v>
      </c>
      <c r="K85" s="423">
        <v>0</v>
      </c>
      <c r="L85" s="423">
        <v>0</v>
      </c>
      <c r="M85" s="423">
        <v>0</v>
      </c>
      <c r="N85" s="423">
        <v>0</v>
      </c>
      <c r="O85" s="423">
        <v>0</v>
      </c>
      <c r="P85" s="423">
        <v>0</v>
      </c>
      <c r="Q85" s="423">
        <v>0</v>
      </c>
      <c r="R85" s="423">
        <v>0</v>
      </c>
      <c r="S85" s="423">
        <v>0</v>
      </c>
      <c r="T85" s="423">
        <v>0</v>
      </c>
      <c r="U85" s="423">
        <v>0</v>
      </c>
      <c r="V85" s="423">
        <v>0</v>
      </c>
      <c r="W85" s="423">
        <v>0</v>
      </c>
      <c r="X85" s="423">
        <v>0</v>
      </c>
      <c r="Y85" s="423">
        <v>0</v>
      </c>
      <c r="Z85" s="423">
        <v>0</v>
      </c>
      <c r="AA85" s="423">
        <v>0</v>
      </c>
      <c r="AB85" s="423">
        <v>0</v>
      </c>
      <c r="AC85" s="423">
        <v>0</v>
      </c>
      <c r="AD85" s="423">
        <v>0</v>
      </c>
      <c r="AE85" s="423">
        <v>0</v>
      </c>
      <c r="AF85" s="423">
        <v>0</v>
      </c>
      <c r="AG85" s="423">
        <v>0</v>
      </c>
      <c r="AH85" s="423">
        <v>0</v>
      </c>
      <c r="AI85" s="423">
        <v>0</v>
      </c>
      <c r="AJ85" s="423">
        <v>0</v>
      </c>
      <c r="AK85" s="423">
        <v>0</v>
      </c>
      <c r="AL85" s="423">
        <v>0</v>
      </c>
      <c r="AM85" s="423">
        <v>0</v>
      </c>
      <c r="AN85" s="423">
        <v>0</v>
      </c>
      <c r="AO85" s="423">
        <v>0</v>
      </c>
      <c r="AP85" s="423">
        <v>0</v>
      </c>
      <c r="AQ85" s="423">
        <v>0</v>
      </c>
      <c r="AR85" s="423">
        <v>0</v>
      </c>
      <c r="AS85" s="423">
        <v>0</v>
      </c>
      <c r="AT85" s="423">
        <v>0</v>
      </c>
      <c r="AU85" s="423">
        <v>0</v>
      </c>
      <c r="AV85" s="423">
        <v>0</v>
      </c>
      <c r="AW85" s="423">
        <v>0</v>
      </c>
      <c r="AX85" s="423">
        <v>0</v>
      </c>
      <c r="AY85" s="423">
        <v>0</v>
      </c>
      <c r="AZ85" s="423">
        <v>0</v>
      </c>
      <c r="BA85" s="423">
        <v>0</v>
      </c>
      <c r="BB85" s="423">
        <v>0</v>
      </c>
      <c r="BC85" s="423">
        <v>0</v>
      </c>
      <c r="BD85" s="423">
        <v>0</v>
      </c>
      <c r="BE85" s="424">
        <v>0</v>
      </c>
    </row>
    <row r="86" spans="1:57 16384:16384" ht="15" hidden="1" customHeight="1" x14ac:dyDescent="0.2">
      <c r="A86" s="683"/>
      <c r="B86" s="422" t="s">
        <v>146</v>
      </c>
      <c r="C86" s="550" t="s">
        <v>276</v>
      </c>
      <c r="D86" s="423">
        <v>0</v>
      </c>
      <c r="E86" s="423">
        <v>0</v>
      </c>
      <c r="F86" s="423">
        <v>0</v>
      </c>
      <c r="G86" s="423">
        <v>0</v>
      </c>
      <c r="H86" s="423">
        <v>0</v>
      </c>
      <c r="I86" s="423">
        <v>0</v>
      </c>
      <c r="J86" s="423">
        <v>0</v>
      </c>
      <c r="K86" s="423">
        <v>0</v>
      </c>
      <c r="L86" s="423">
        <v>0</v>
      </c>
      <c r="M86" s="423">
        <v>0</v>
      </c>
      <c r="N86" s="423">
        <v>0</v>
      </c>
      <c r="O86" s="423">
        <v>0</v>
      </c>
      <c r="P86" s="423">
        <v>0</v>
      </c>
      <c r="Q86" s="423">
        <v>0</v>
      </c>
      <c r="R86" s="423">
        <v>0</v>
      </c>
      <c r="S86" s="423">
        <v>0</v>
      </c>
      <c r="T86" s="423">
        <v>0</v>
      </c>
      <c r="U86" s="423">
        <v>0</v>
      </c>
      <c r="V86" s="423">
        <v>0</v>
      </c>
      <c r="W86" s="423">
        <v>0</v>
      </c>
      <c r="X86" s="423">
        <v>0</v>
      </c>
      <c r="Y86" s="423">
        <v>0</v>
      </c>
      <c r="Z86" s="423">
        <v>0</v>
      </c>
      <c r="AA86" s="423">
        <v>0</v>
      </c>
      <c r="AB86" s="423">
        <v>0</v>
      </c>
      <c r="AC86" s="423">
        <v>0</v>
      </c>
      <c r="AD86" s="423">
        <v>0</v>
      </c>
      <c r="AE86" s="423">
        <v>0</v>
      </c>
      <c r="AF86" s="423">
        <v>0</v>
      </c>
      <c r="AG86" s="423">
        <v>0</v>
      </c>
      <c r="AH86" s="423">
        <v>0</v>
      </c>
      <c r="AI86" s="423">
        <v>0</v>
      </c>
      <c r="AJ86" s="423">
        <v>0</v>
      </c>
      <c r="AK86" s="423">
        <v>0</v>
      </c>
      <c r="AL86" s="423">
        <v>0</v>
      </c>
      <c r="AM86" s="423">
        <v>0</v>
      </c>
      <c r="AN86" s="423">
        <v>0</v>
      </c>
      <c r="AO86" s="423">
        <v>0</v>
      </c>
      <c r="AP86" s="423">
        <v>0</v>
      </c>
      <c r="AQ86" s="423">
        <v>0</v>
      </c>
      <c r="AR86" s="423">
        <v>0</v>
      </c>
      <c r="AS86" s="423">
        <v>0</v>
      </c>
      <c r="AT86" s="423">
        <v>0</v>
      </c>
      <c r="AU86" s="423">
        <v>0</v>
      </c>
      <c r="AV86" s="423">
        <v>0</v>
      </c>
      <c r="AW86" s="423">
        <v>0</v>
      </c>
      <c r="AX86" s="423">
        <v>0</v>
      </c>
      <c r="AY86" s="423">
        <v>0</v>
      </c>
      <c r="AZ86" s="423">
        <v>0</v>
      </c>
      <c r="BA86" s="423">
        <v>0</v>
      </c>
      <c r="BB86" s="423">
        <v>0</v>
      </c>
      <c r="BC86" s="423">
        <v>0</v>
      </c>
      <c r="BD86" s="423">
        <v>0</v>
      </c>
      <c r="BE86" s="424">
        <v>0</v>
      </c>
    </row>
    <row r="87" spans="1:57 16384:16384" ht="12.6" customHeight="1" x14ac:dyDescent="0.2">
      <c r="A87" s="683"/>
      <c r="B87" s="422" t="s">
        <v>146</v>
      </c>
      <c r="C87" s="550" t="s">
        <v>277</v>
      </c>
      <c r="D87" s="423">
        <v>4309440</v>
      </c>
      <c r="E87" s="423">
        <v>0</v>
      </c>
      <c r="F87" s="423">
        <v>0</v>
      </c>
      <c r="G87" s="423">
        <v>0</v>
      </c>
      <c r="H87" s="423">
        <v>76373</v>
      </c>
      <c r="I87" s="423">
        <v>0</v>
      </c>
      <c r="J87" s="423">
        <v>0</v>
      </c>
      <c r="K87" s="423">
        <v>0</v>
      </c>
      <c r="L87" s="423">
        <v>0</v>
      </c>
      <c r="M87" s="423">
        <v>0</v>
      </c>
      <c r="N87" s="423">
        <v>0</v>
      </c>
      <c r="O87" s="423">
        <v>0</v>
      </c>
      <c r="P87" s="423">
        <v>0</v>
      </c>
      <c r="Q87" s="423">
        <v>0</v>
      </c>
      <c r="R87" s="423">
        <v>0</v>
      </c>
      <c r="S87" s="423">
        <v>0</v>
      </c>
      <c r="T87" s="423">
        <v>0</v>
      </c>
      <c r="U87" s="423">
        <v>0</v>
      </c>
      <c r="V87" s="423">
        <v>0</v>
      </c>
      <c r="W87" s="423">
        <v>0</v>
      </c>
      <c r="X87" s="423">
        <v>0</v>
      </c>
      <c r="Y87" s="423">
        <v>0</v>
      </c>
      <c r="Z87" s="423">
        <v>0</v>
      </c>
      <c r="AA87" s="423">
        <v>0</v>
      </c>
      <c r="AB87" s="423">
        <v>0</v>
      </c>
      <c r="AC87" s="423">
        <v>0</v>
      </c>
      <c r="AD87" s="423">
        <v>0</v>
      </c>
      <c r="AE87" s="423">
        <v>0</v>
      </c>
      <c r="AF87" s="423">
        <v>0</v>
      </c>
      <c r="AG87" s="423">
        <v>0</v>
      </c>
      <c r="AH87" s="423">
        <v>0</v>
      </c>
      <c r="AI87" s="423">
        <v>0</v>
      </c>
      <c r="AJ87" s="423">
        <v>0</v>
      </c>
      <c r="AK87" s="423">
        <v>0</v>
      </c>
      <c r="AL87" s="423">
        <v>0</v>
      </c>
      <c r="AM87" s="423">
        <v>0</v>
      </c>
      <c r="AN87" s="423">
        <v>0</v>
      </c>
      <c r="AO87" s="423">
        <v>0</v>
      </c>
      <c r="AP87" s="423">
        <v>0</v>
      </c>
      <c r="AQ87" s="423">
        <v>0</v>
      </c>
      <c r="AR87" s="423">
        <v>0</v>
      </c>
      <c r="AS87" s="423">
        <v>0</v>
      </c>
      <c r="AT87" s="423">
        <v>0</v>
      </c>
      <c r="AU87" s="423">
        <v>0</v>
      </c>
      <c r="AV87" s="423">
        <v>0</v>
      </c>
      <c r="AW87" s="423">
        <v>0</v>
      </c>
      <c r="AX87" s="423">
        <v>0</v>
      </c>
      <c r="AY87" s="423">
        <v>0</v>
      </c>
      <c r="AZ87" s="423">
        <v>0</v>
      </c>
      <c r="BA87" s="423">
        <v>0</v>
      </c>
      <c r="BB87" s="423">
        <v>0</v>
      </c>
      <c r="BC87" s="423">
        <v>0</v>
      </c>
      <c r="BD87" s="423">
        <v>0</v>
      </c>
      <c r="BE87" s="424">
        <v>4385813</v>
      </c>
      <c r="XFD87" s="636"/>
    </row>
    <row r="88" spans="1:57 16384:16384" ht="12.6" hidden="1" customHeight="1" x14ac:dyDescent="0.2">
      <c r="A88" s="683"/>
      <c r="B88" s="422" t="s">
        <v>279</v>
      </c>
      <c r="C88" s="550" t="s">
        <v>278</v>
      </c>
      <c r="D88" s="423">
        <v>0</v>
      </c>
      <c r="E88" s="423">
        <v>0</v>
      </c>
      <c r="F88" s="423">
        <v>0</v>
      </c>
      <c r="G88" s="423">
        <v>0</v>
      </c>
      <c r="H88" s="423">
        <v>0</v>
      </c>
      <c r="I88" s="423">
        <v>0</v>
      </c>
      <c r="J88" s="423">
        <v>0</v>
      </c>
      <c r="K88" s="423">
        <v>0</v>
      </c>
      <c r="L88" s="423">
        <v>0</v>
      </c>
      <c r="M88" s="423">
        <v>0</v>
      </c>
      <c r="N88" s="423">
        <v>0</v>
      </c>
      <c r="O88" s="423">
        <v>0</v>
      </c>
      <c r="P88" s="423">
        <v>0</v>
      </c>
      <c r="Q88" s="423">
        <v>0</v>
      </c>
      <c r="R88" s="423">
        <v>0</v>
      </c>
      <c r="S88" s="423">
        <v>0</v>
      </c>
      <c r="T88" s="423">
        <v>0</v>
      </c>
      <c r="U88" s="423">
        <v>0</v>
      </c>
      <c r="V88" s="423">
        <v>0</v>
      </c>
      <c r="W88" s="423">
        <v>0</v>
      </c>
      <c r="X88" s="423">
        <v>0</v>
      </c>
      <c r="Y88" s="423">
        <v>0</v>
      </c>
      <c r="Z88" s="423">
        <v>0</v>
      </c>
      <c r="AA88" s="423">
        <v>0</v>
      </c>
      <c r="AB88" s="423">
        <v>0</v>
      </c>
      <c r="AC88" s="423">
        <v>0</v>
      </c>
      <c r="AD88" s="423">
        <v>0</v>
      </c>
      <c r="AE88" s="423">
        <v>0</v>
      </c>
      <c r="AF88" s="423">
        <v>0</v>
      </c>
      <c r="AG88" s="423">
        <v>0</v>
      </c>
      <c r="AH88" s="423">
        <v>0</v>
      </c>
      <c r="AI88" s="423">
        <v>0</v>
      </c>
      <c r="AJ88" s="423">
        <v>0</v>
      </c>
      <c r="AK88" s="423">
        <v>0</v>
      </c>
      <c r="AL88" s="423">
        <v>0</v>
      </c>
      <c r="AM88" s="423">
        <v>0</v>
      </c>
      <c r="AN88" s="423">
        <v>0</v>
      </c>
      <c r="AO88" s="423">
        <v>0</v>
      </c>
      <c r="AP88" s="423">
        <v>0</v>
      </c>
      <c r="AQ88" s="423">
        <v>0</v>
      </c>
      <c r="AR88" s="423">
        <v>0</v>
      </c>
      <c r="AS88" s="423">
        <v>0</v>
      </c>
      <c r="AT88" s="423">
        <v>0</v>
      </c>
      <c r="AU88" s="423">
        <v>0</v>
      </c>
      <c r="AV88" s="423">
        <v>0</v>
      </c>
      <c r="AW88" s="423">
        <v>0</v>
      </c>
      <c r="AX88" s="423">
        <v>0</v>
      </c>
      <c r="AY88" s="423">
        <v>0</v>
      </c>
      <c r="AZ88" s="423">
        <v>0</v>
      </c>
      <c r="BA88" s="423">
        <v>0</v>
      </c>
      <c r="BB88" s="423">
        <v>0</v>
      </c>
      <c r="BC88" s="423">
        <v>0</v>
      </c>
      <c r="BD88" s="423">
        <v>0</v>
      </c>
      <c r="BE88" s="424">
        <v>0</v>
      </c>
    </row>
    <row r="89" spans="1:57 16384:16384" ht="15" hidden="1" customHeight="1" x14ac:dyDescent="0.2">
      <c r="A89" s="683"/>
      <c r="B89" s="422" t="s">
        <v>281</v>
      </c>
      <c r="C89" s="550" t="s">
        <v>280</v>
      </c>
      <c r="D89" s="423">
        <v>0</v>
      </c>
      <c r="E89" s="423">
        <v>0</v>
      </c>
      <c r="F89" s="423">
        <v>0</v>
      </c>
      <c r="G89" s="423">
        <v>0</v>
      </c>
      <c r="H89" s="423">
        <v>0</v>
      </c>
      <c r="I89" s="423">
        <v>0</v>
      </c>
      <c r="J89" s="423">
        <v>0</v>
      </c>
      <c r="K89" s="423">
        <v>0</v>
      </c>
      <c r="L89" s="423">
        <v>0</v>
      </c>
      <c r="M89" s="423">
        <v>0</v>
      </c>
      <c r="N89" s="423">
        <v>0</v>
      </c>
      <c r="O89" s="423">
        <v>0</v>
      </c>
      <c r="P89" s="423">
        <v>0</v>
      </c>
      <c r="Q89" s="423">
        <v>0</v>
      </c>
      <c r="R89" s="423">
        <v>0</v>
      </c>
      <c r="S89" s="423">
        <v>0</v>
      </c>
      <c r="T89" s="423">
        <v>0</v>
      </c>
      <c r="U89" s="423">
        <v>0</v>
      </c>
      <c r="V89" s="423">
        <v>0</v>
      </c>
      <c r="W89" s="423">
        <v>0</v>
      </c>
      <c r="X89" s="423">
        <v>0</v>
      </c>
      <c r="Y89" s="423">
        <v>0</v>
      </c>
      <c r="Z89" s="423">
        <v>0</v>
      </c>
      <c r="AA89" s="423">
        <v>0</v>
      </c>
      <c r="AB89" s="423">
        <v>0</v>
      </c>
      <c r="AC89" s="423">
        <v>0</v>
      </c>
      <c r="AD89" s="423">
        <v>0</v>
      </c>
      <c r="AE89" s="423">
        <v>0</v>
      </c>
      <c r="AF89" s="423">
        <v>0</v>
      </c>
      <c r="AG89" s="423">
        <v>0</v>
      </c>
      <c r="AH89" s="423">
        <v>0</v>
      </c>
      <c r="AI89" s="423">
        <v>0</v>
      </c>
      <c r="AJ89" s="423">
        <v>0</v>
      </c>
      <c r="AK89" s="423">
        <v>0</v>
      </c>
      <c r="AL89" s="423">
        <v>0</v>
      </c>
      <c r="AM89" s="423">
        <v>0</v>
      </c>
      <c r="AN89" s="423">
        <v>0</v>
      </c>
      <c r="AO89" s="423">
        <v>0</v>
      </c>
      <c r="AP89" s="423">
        <v>0</v>
      </c>
      <c r="AQ89" s="423">
        <v>0</v>
      </c>
      <c r="AR89" s="423">
        <v>0</v>
      </c>
      <c r="AS89" s="423">
        <v>0</v>
      </c>
      <c r="AT89" s="423">
        <v>0</v>
      </c>
      <c r="AU89" s="423">
        <v>0</v>
      </c>
      <c r="AV89" s="423">
        <v>0</v>
      </c>
      <c r="AW89" s="423">
        <v>0</v>
      </c>
      <c r="AX89" s="423">
        <v>0</v>
      </c>
      <c r="AY89" s="423">
        <v>0</v>
      </c>
      <c r="AZ89" s="423">
        <v>0</v>
      </c>
      <c r="BA89" s="423">
        <v>0</v>
      </c>
      <c r="BB89" s="423">
        <v>0</v>
      </c>
      <c r="BC89" s="423">
        <v>0</v>
      </c>
      <c r="BD89" s="423">
        <v>0</v>
      </c>
      <c r="BE89" s="424">
        <v>0</v>
      </c>
    </row>
    <row r="90" spans="1:57 16384:16384" ht="15" hidden="1" customHeight="1" x14ac:dyDescent="0.2">
      <c r="A90" s="683"/>
      <c r="B90" s="422" t="s">
        <v>146</v>
      </c>
      <c r="C90" s="550" t="s">
        <v>282</v>
      </c>
      <c r="D90" s="423">
        <v>0</v>
      </c>
      <c r="E90" s="423">
        <v>0</v>
      </c>
      <c r="F90" s="423">
        <v>0</v>
      </c>
      <c r="G90" s="423">
        <v>0</v>
      </c>
      <c r="H90" s="423">
        <v>0</v>
      </c>
      <c r="I90" s="423">
        <v>0</v>
      </c>
      <c r="J90" s="423">
        <v>0</v>
      </c>
      <c r="K90" s="423">
        <v>0</v>
      </c>
      <c r="L90" s="423">
        <v>0</v>
      </c>
      <c r="M90" s="423">
        <v>0</v>
      </c>
      <c r="N90" s="423">
        <v>0</v>
      </c>
      <c r="O90" s="423">
        <v>0</v>
      </c>
      <c r="P90" s="423">
        <v>0</v>
      </c>
      <c r="Q90" s="423">
        <v>0</v>
      </c>
      <c r="R90" s="423">
        <v>0</v>
      </c>
      <c r="S90" s="423">
        <v>0</v>
      </c>
      <c r="T90" s="423">
        <v>0</v>
      </c>
      <c r="U90" s="423">
        <v>0</v>
      </c>
      <c r="V90" s="423">
        <v>0</v>
      </c>
      <c r="W90" s="423">
        <v>0</v>
      </c>
      <c r="X90" s="423">
        <v>0</v>
      </c>
      <c r="Y90" s="423">
        <v>0</v>
      </c>
      <c r="Z90" s="423">
        <v>0</v>
      </c>
      <c r="AA90" s="423">
        <v>0</v>
      </c>
      <c r="AB90" s="423">
        <v>0</v>
      </c>
      <c r="AC90" s="423">
        <v>0</v>
      </c>
      <c r="AD90" s="423">
        <v>0</v>
      </c>
      <c r="AE90" s="423">
        <v>0</v>
      </c>
      <c r="AF90" s="423">
        <v>0</v>
      </c>
      <c r="AG90" s="423">
        <v>0</v>
      </c>
      <c r="AH90" s="423">
        <v>0</v>
      </c>
      <c r="AI90" s="423">
        <v>0</v>
      </c>
      <c r="AJ90" s="423">
        <v>0</v>
      </c>
      <c r="AK90" s="423">
        <v>0</v>
      </c>
      <c r="AL90" s="423">
        <v>0</v>
      </c>
      <c r="AM90" s="423">
        <v>0</v>
      </c>
      <c r="AN90" s="423">
        <v>0</v>
      </c>
      <c r="AO90" s="423">
        <v>0</v>
      </c>
      <c r="AP90" s="423">
        <v>0</v>
      </c>
      <c r="AQ90" s="423">
        <v>0</v>
      </c>
      <c r="AR90" s="423">
        <v>0</v>
      </c>
      <c r="AS90" s="423">
        <v>0</v>
      </c>
      <c r="AT90" s="423">
        <v>0</v>
      </c>
      <c r="AU90" s="423">
        <v>0</v>
      </c>
      <c r="AV90" s="423">
        <v>0</v>
      </c>
      <c r="AW90" s="423">
        <v>0</v>
      </c>
      <c r="AX90" s="423">
        <v>0</v>
      </c>
      <c r="AY90" s="423">
        <v>0</v>
      </c>
      <c r="AZ90" s="423">
        <v>0</v>
      </c>
      <c r="BA90" s="423">
        <v>0</v>
      </c>
      <c r="BB90" s="423">
        <v>0</v>
      </c>
      <c r="BC90" s="423">
        <v>0</v>
      </c>
      <c r="BD90" s="423">
        <v>0</v>
      </c>
      <c r="BE90" s="424">
        <v>0</v>
      </c>
    </row>
    <row r="91" spans="1:57 16384:16384" ht="15" hidden="1" customHeight="1" x14ac:dyDescent="0.2">
      <c r="A91" s="683"/>
      <c r="B91" s="422" t="s">
        <v>247</v>
      </c>
      <c r="C91" s="550" t="s">
        <v>283</v>
      </c>
      <c r="D91" s="423">
        <v>0</v>
      </c>
      <c r="E91" s="423">
        <v>0</v>
      </c>
      <c r="F91" s="423">
        <v>0</v>
      </c>
      <c r="G91" s="423">
        <v>0</v>
      </c>
      <c r="H91" s="423">
        <v>0</v>
      </c>
      <c r="I91" s="423">
        <v>0</v>
      </c>
      <c r="J91" s="423">
        <v>0</v>
      </c>
      <c r="K91" s="423">
        <v>0</v>
      </c>
      <c r="L91" s="423">
        <v>0</v>
      </c>
      <c r="M91" s="423">
        <v>0</v>
      </c>
      <c r="N91" s="423">
        <v>0</v>
      </c>
      <c r="O91" s="423">
        <v>0</v>
      </c>
      <c r="P91" s="423">
        <v>0</v>
      </c>
      <c r="Q91" s="423">
        <v>0</v>
      </c>
      <c r="R91" s="423">
        <v>0</v>
      </c>
      <c r="S91" s="423">
        <v>0</v>
      </c>
      <c r="T91" s="423">
        <v>0</v>
      </c>
      <c r="U91" s="423">
        <v>0</v>
      </c>
      <c r="V91" s="423">
        <v>0</v>
      </c>
      <c r="W91" s="423">
        <v>0</v>
      </c>
      <c r="X91" s="423">
        <v>0</v>
      </c>
      <c r="Y91" s="423">
        <v>0</v>
      </c>
      <c r="Z91" s="423">
        <v>0</v>
      </c>
      <c r="AA91" s="423">
        <v>0</v>
      </c>
      <c r="AB91" s="423">
        <v>0</v>
      </c>
      <c r="AC91" s="423">
        <v>0</v>
      </c>
      <c r="AD91" s="423">
        <v>0</v>
      </c>
      <c r="AE91" s="423">
        <v>0</v>
      </c>
      <c r="AF91" s="423">
        <v>0</v>
      </c>
      <c r="AG91" s="423">
        <v>0</v>
      </c>
      <c r="AH91" s="423">
        <v>0</v>
      </c>
      <c r="AI91" s="423">
        <v>0</v>
      </c>
      <c r="AJ91" s="423">
        <v>0</v>
      </c>
      <c r="AK91" s="423">
        <v>0</v>
      </c>
      <c r="AL91" s="423">
        <v>0</v>
      </c>
      <c r="AM91" s="423">
        <v>0</v>
      </c>
      <c r="AN91" s="423">
        <v>0</v>
      </c>
      <c r="AO91" s="423">
        <v>0</v>
      </c>
      <c r="AP91" s="423">
        <v>0</v>
      </c>
      <c r="AQ91" s="423">
        <v>0</v>
      </c>
      <c r="AR91" s="423">
        <v>0</v>
      </c>
      <c r="AS91" s="423">
        <v>0</v>
      </c>
      <c r="AT91" s="423">
        <v>0</v>
      </c>
      <c r="AU91" s="423">
        <v>0</v>
      </c>
      <c r="AV91" s="423">
        <v>0</v>
      </c>
      <c r="AW91" s="423">
        <v>0</v>
      </c>
      <c r="AX91" s="423">
        <v>0</v>
      </c>
      <c r="AY91" s="423">
        <v>0</v>
      </c>
      <c r="AZ91" s="423">
        <v>0</v>
      </c>
      <c r="BA91" s="423">
        <v>0</v>
      </c>
      <c r="BB91" s="423">
        <v>0</v>
      </c>
      <c r="BC91" s="423">
        <v>0</v>
      </c>
      <c r="BD91" s="423">
        <v>0</v>
      </c>
      <c r="BE91" s="424">
        <v>0</v>
      </c>
    </row>
    <row r="92" spans="1:57 16384:16384" ht="15" hidden="1" customHeight="1" x14ac:dyDescent="0.2">
      <c r="A92" s="683"/>
      <c r="B92" s="422" t="s">
        <v>285</v>
      </c>
      <c r="C92" s="550" t="s">
        <v>284</v>
      </c>
      <c r="D92" s="423">
        <v>0</v>
      </c>
      <c r="E92" s="423">
        <v>0</v>
      </c>
      <c r="F92" s="423">
        <v>0</v>
      </c>
      <c r="G92" s="423">
        <v>0</v>
      </c>
      <c r="H92" s="423">
        <v>0</v>
      </c>
      <c r="I92" s="423">
        <v>0</v>
      </c>
      <c r="J92" s="423">
        <v>0</v>
      </c>
      <c r="K92" s="423">
        <v>0</v>
      </c>
      <c r="L92" s="423">
        <v>0</v>
      </c>
      <c r="M92" s="423">
        <v>0</v>
      </c>
      <c r="N92" s="423">
        <v>0</v>
      </c>
      <c r="O92" s="423">
        <v>0</v>
      </c>
      <c r="P92" s="423">
        <v>0</v>
      </c>
      <c r="Q92" s="423">
        <v>0</v>
      </c>
      <c r="R92" s="423">
        <v>0</v>
      </c>
      <c r="S92" s="423">
        <v>0</v>
      </c>
      <c r="T92" s="423">
        <v>0</v>
      </c>
      <c r="U92" s="423">
        <v>0</v>
      </c>
      <c r="V92" s="423">
        <v>0</v>
      </c>
      <c r="W92" s="423">
        <v>0</v>
      </c>
      <c r="X92" s="423">
        <v>0</v>
      </c>
      <c r="Y92" s="423">
        <v>0</v>
      </c>
      <c r="Z92" s="423">
        <v>0</v>
      </c>
      <c r="AA92" s="423">
        <v>0</v>
      </c>
      <c r="AB92" s="423">
        <v>0</v>
      </c>
      <c r="AC92" s="423">
        <v>0</v>
      </c>
      <c r="AD92" s="423">
        <v>0</v>
      </c>
      <c r="AE92" s="423">
        <v>0</v>
      </c>
      <c r="AF92" s="423">
        <v>0</v>
      </c>
      <c r="AG92" s="423">
        <v>0</v>
      </c>
      <c r="AH92" s="423">
        <v>0</v>
      </c>
      <c r="AI92" s="423">
        <v>0</v>
      </c>
      <c r="AJ92" s="423">
        <v>0</v>
      </c>
      <c r="AK92" s="423">
        <v>0</v>
      </c>
      <c r="AL92" s="423">
        <v>0</v>
      </c>
      <c r="AM92" s="423">
        <v>0</v>
      </c>
      <c r="AN92" s="423">
        <v>0</v>
      </c>
      <c r="AO92" s="423">
        <v>0</v>
      </c>
      <c r="AP92" s="423">
        <v>0</v>
      </c>
      <c r="AQ92" s="423">
        <v>0</v>
      </c>
      <c r="AR92" s="423">
        <v>0</v>
      </c>
      <c r="AS92" s="423">
        <v>0</v>
      </c>
      <c r="AT92" s="423">
        <v>0</v>
      </c>
      <c r="AU92" s="423">
        <v>0</v>
      </c>
      <c r="AV92" s="423">
        <v>0</v>
      </c>
      <c r="AW92" s="423">
        <v>0</v>
      </c>
      <c r="AX92" s="423">
        <v>0</v>
      </c>
      <c r="AY92" s="423">
        <v>0</v>
      </c>
      <c r="AZ92" s="423">
        <v>0</v>
      </c>
      <c r="BA92" s="423">
        <v>0</v>
      </c>
      <c r="BB92" s="423">
        <v>0</v>
      </c>
      <c r="BC92" s="423">
        <v>0</v>
      </c>
      <c r="BD92" s="423">
        <v>0</v>
      </c>
      <c r="BE92" s="424">
        <v>0</v>
      </c>
    </row>
    <row r="93" spans="1:57 16384:16384" ht="15" hidden="1" customHeight="1" x14ac:dyDescent="0.2">
      <c r="A93" s="683"/>
      <c r="B93" s="422" t="s">
        <v>3049</v>
      </c>
      <c r="C93" s="550" t="s">
        <v>286</v>
      </c>
      <c r="D93" s="423">
        <v>0</v>
      </c>
      <c r="E93" s="423">
        <v>0</v>
      </c>
      <c r="F93" s="423">
        <v>0</v>
      </c>
      <c r="G93" s="423">
        <v>0</v>
      </c>
      <c r="H93" s="423">
        <v>0</v>
      </c>
      <c r="I93" s="423">
        <v>0</v>
      </c>
      <c r="J93" s="423">
        <v>0</v>
      </c>
      <c r="K93" s="423">
        <v>0</v>
      </c>
      <c r="L93" s="423">
        <v>0</v>
      </c>
      <c r="M93" s="423">
        <v>0</v>
      </c>
      <c r="N93" s="423">
        <v>0</v>
      </c>
      <c r="O93" s="423">
        <v>0</v>
      </c>
      <c r="P93" s="423">
        <v>0</v>
      </c>
      <c r="Q93" s="423">
        <v>0</v>
      </c>
      <c r="R93" s="423">
        <v>0</v>
      </c>
      <c r="S93" s="423">
        <v>0</v>
      </c>
      <c r="T93" s="423">
        <v>0</v>
      </c>
      <c r="U93" s="423">
        <v>0</v>
      </c>
      <c r="V93" s="423">
        <v>0</v>
      </c>
      <c r="W93" s="423">
        <v>0</v>
      </c>
      <c r="X93" s="423">
        <v>0</v>
      </c>
      <c r="Y93" s="423">
        <v>0</v>
      </c>
      <c r="Z93" s="423">
        <v>0</v>
      </c>
      <c r="AA93" s="423">
        <v>0</v>
      </c>
      <c r="AB93" s="423">
        <v>0</v>
      </c>
      <c r="AC93" s="423">
        <v>0</v>
      </c>
      <c r="AD93" s="423">
        <v>0</v>
      </c>
      <c r="AE93" s="423">
        <v>0</v>
      </c>
      <c r="AF93" s="423">
        <v>0</v>
      </c>
      <c r="AG93" s="423">
        <v>0</v>
      </c>
      <c r="AH93" s="423">
        <v>0</v>
      </c>
      <c r="AI93" s="423">
        <v>0</v>
      </c>
      <c r="AJ93" s="423">
        <v>0</v>
      </c>
      <c r="AK93" s="423">
        <v>0</v>
      </c>
      <c r="AL93" s="423">
        <v>0</v>
      </c>
      <c r="AM93" s="423">
        <v>0</v>
      </c>
      <c r="AN93" s="423">
        <v>0</v>
      </c>
      <c r="AO93" s="423">
        <v>0</v>
      </c>
      <c r="AP93" s="423">
        <v>0</v>
      </c>
      <c r="AQ93" s="423">
        <v>0</v>
      </c>
      <c r="AR93" s="423">
        <v>0</v>
      </c>
      <c r="AS93" s="423">
        <v>0</v>
      </c>
      <c r="AT93" s="423">
        <v>0</v>
      </c>
      <c r="AU93" s="423">
        <v>0</v>
      </c>
      <c r="AV93" s="423">
        <v>0</v>
      </c>
      <c r="AW93" s="423">
        <v>0</v>
      </c>
      <c r="AX93" s="423">
        <v>0</v>
      </c>
      <c r="AY93" s="423">
        <v>0</v>
      </c>
      <c r="AZ93" s="423">
        <v>0</v>
      </c>
      <c r="BA93" s="423">
        <v>0</v>
      </c>
      <c r="BB93" s="423">
        <v>0</v>
      </c>
      <c r="BC93" s="423">
        <v>0</v>
      </c>
      <c r="BD93" s="423">
        <v>0</v>
      </c>
      <c r="BE93" s="424">
        <v>0</v>
      </c>
    </row>
    <row r="94" spans="1:57 16384:16384" ht="15" hidden="1" customHeight="1" x14ac:dyDescent="0.2">
      <c r="A94" s="683"/>
      <c r="B94" s="422" t="s">
        <v>785</v>
      </c>
      <c r="C94" s="550" t="s">
        <v>287</v>
      </c>
      <c r="D94" s="423">
        <v>0</v>
      </c>
      <c r="E94" s="423">
        <v>0</v>
      </c>
      <c r="F94" s="423">
        <v>0</v>
      </c>
      <c r="G94" s="423">
        <v>0</v>
      </c>
      <c r="H94" s="423">
        <v>0</v>
      </c>
      <c r="I94" s="423">
        <v>0</v>
      </c>
      <c r="J94" s="423">
        <v>0</v>
      </c>
      <c r="K94" s="423">
        <v>0</v>
      </c>
      <c r="L94" s="423">
        <v>0</v>
      </c>
      <c r="M94" s="423">
        <v>0</v>
      </c>
      <c r="N94" s="423">
        <v>0</v>
      </c>
      <c r="O94" s="423">
        <v>0</v>
      </c>
      <c r="P94" s="423">
        <v>0</v>
      </c>
      <c r="Q94" s="423">
        <v>0</v>
      </c>
      <c r="R94" s="423">
        <v>0</v>
      </c>
      <c r="S94" s="423">
        <v>0</v>
      </c>
      <c r="T94" s="423">
        <v>0</v>
      </c>
      <c r="U94" s="423">
        <v>0</v>
      </c>
      <c r="V94" s="423">
        <v>0</v>
      </c>
      <c r="W94" s="423">
        <v>0</v>
      </c>
      <c r="X94" s="423">
        <v>0</v>
      </c>
      <c r="Y94" s="423">
        <v>0</v>
      </c>
      <c r="Z94" s="423">
        <v>0</v>
      </c>
      <c r="AA94" s="423">
        <v>0</v>
      </c>
      <c r="AB94" s="423">
        <v>0</v>
      </c>
      <c r="AC94" s="423">
        <v>0</v>
      </c>
      <c r="AD94" s="423">
        <v>0</v>
      </c>
      <c r="AE94" s="423">
        <v>0</v>
      </c>
      <c r="AF94" s="423">
        <v>0</v>
      </c>
      <c r="AG94" s="423">
        <v>0</v>
      </c>
      <c r="AH94" s="423">
        <v>0</v>
      </c>
      <c r="AI94" s="423">
        <v>0</v>
      </c>
      <c r="AJ94" s="423">
        <v>0</v>
      </c>
      <c r="AK94" s="423">
        <v>0</v>
      </c>
      <c r="AL94" s="423">
        <v>0</v>
      </c>
      <c r="AM94" s="423">
        <v>0</v>
      </c>
      <c r="AN94" s="423">
        <v>0</v>
      </c>
      <c r="AO94" s="423">
        <v>0</v>
      </c>
      <c r="AP94" s="423">
        <v>0</v>
      </c>
      <c r="AQ94" s="423">
        <v>0</v>
      </c>
      <c r="AR94" s="423">
        <v>0</v>
      </c>
      <c r="AS94" s="423">
        <v>0</v>
      </c>
      <c r="AT94" s="423">
        <v>0</v>
      </c>
      <c r="AU94" s="423">
        <v>0</v>
      </c>
      <c r="AV94" s="423">
        <v>0</v>
      </c>
      <c r="AW94" s="423">
        <v>0</v>
      </c>
      <c r="AX94" s="423">
        <v>0</v>
      </c>
      <c r="AY94" s="423">
        <v>0</v>
      </c>
      <c r="AZ94" s="423">
        <v>0</v>
      </c>
      <c r="BA94" s="423">
        <v>0</v>
      </c>
      <c r="BB94" s="423">
        <v>0</v>
      </c>
      <c r="BC94" s="423">
        <v>0</v>
      </c>
      <c r="BD94" s="423">
        <v>0</v>
      </c>
      <c r="BE94" s="424">
        <v>0</v>
      </c>
    </row>
    <row r="95" spans="1:57 16384:16384" ht="15" hidden="1" customHeight="1" x14ac:dyDescent="0.2">
      <c r="A95" s="683"/>
      <c r="B95" s="422" t="s">
        <v>290</v>
      </c>
      <c r="C95" s="550" t="s">
        <v>289</v>
      </c>
      <c r="D95" s="423">
        <v>0</v>
      </c>
      <c r="E95" s="423">
        <v>0</v>
      </c>
      <c r="F95" s="423">
        <v>0</v>
      </c>
      <c r="G95" s="423">
        <v>0</v>
      </c>
      <c r="H95" s="423">
        <v>0</v>
      </c>
      <c r="I95" s="423">
        <v>0</v>
      </c>
      <c r="J95" s="423">
        <v>0</v>
      </c>
      <c r="K95" s="423">
        <v>0</v>
      </c>
      <c r="L95" s="423">
        <v>0</v>
      </c>
      <c r="M95" s="423">
        <v>0</v>
      </c>
      <c r="N95" s="423">
        <v>0</v>
      </c>
      <c r="O95" s="423">
        <v>0</v>
      </c>
      <c r="P95" s="423">
        <v>0</v>
      </c>
      <c r="Q95" s="423">
        <v>0</v>
      </c>
      <c r="R95" s="423">
        <v>0</v>
      </c>
      <c r="S95" s="423">
        <v>0</v>
      </c>
      <c r="T95" s="423">
        <v>0</v>
      </c>
      <c r="U95" s="423">
        <v>0</v>
      </c>
      <c r="V95" s="423">
        <v>0</v>
      </c>
      <c r="W95" s="423">
        <v>0</v>
      </c>
      <c r="X95" s="423">
        <v>0</v>
      </c>
      <c r="Y95" s="423">
        <v>0</v>
      </c>
      <c r="Z95" s="423">
        <v>0</v>
      </c>
      <c r="AA95" s="423">
        <v>0</v>
      </c>
      <c r="AB95" s="423">
        <v>0</v>
      </c>
      <c r="AC95" s="423">
        <v>0</v>
      </c>
      <c r="AD95" s="423">
        <v>0</v>
      </c>
      <c r="AE95" s="423">
        <v>0</v>
      </c>
      <c r="AF95" s="423">
        <v>0</v>
      </c>
      <c r="AG95" s="423">
        <v>0</v>
      </c>
      <c r="AH95" s="423">
        <v>0</v>
      </c>
      <c r="AI95" s="423">
        <v>0</v>
      </c>
      <c r="AJ95" s="423">
        <v>0</v>
      </c>
      <c r="AK95" s="423">
        <v>0</v>
      </c>
      <c r="AL95" s="423">
        <v>0</v>
      </c>
      <c r="AM95" s="423">
        <v>0</v>
      </c>
      <c r="AN95" s="423">
        <v>0</v>
      </c>
      <c r="AO95" s="423">
        <v>0</v>
      </c>
      <c r="AP95" s="423">
        <v>0</v>
      </c>
      <c r="AQ95" s="423">
        <v>0</v>
      </c>
      <c r="AR95" s="423">
        <v>0</v>
      </c>
      <c r="AS95" s="423">
        <v>0</v>
      </c>
      <c r="AT95" s="423">
        <v>0</v>
      </c>
      <c r="AU95" s="423">
        <v>0</v>
      </c>
      <c r="AV95" s="423">
        <v>0</v>
      </c>
      <c r="AW95" s="423">
        <v>0</v>
      </c>
      <c r="AX95" s="423">
        <v>0</v>
      </c>
      <c r="AY95" s="423">
        <v>0</v>
      </c>
      <c r="AZ95" s="423">
        <v>0</v>
      </c>
      <c r="BA95" s="423">
        <v>0</v>
      </c>
      <c r="BB95" s="423">
        <v>0</v>
      </c>
      <c r="BC95" s="423">
        <v>0</v>
      </c>
      <c r="BD95" s="423">
        <v>0</v>
      </c>
      <c r="BE95" s="424">
        <v>0</v>
      </c>
    </row>
    <row r="96" spans="1:57 16384:16384" ht="15" hidden="1" customHeight="1" x14ac:dyDescent="0.2">
      <c r="A96" s="683"/>
      <c r="B96" s="422" t="s">
        <v>292</v>
      </c>
      <c r="C96" s="550" t="s">
        <v>291</v>
      </c>
      <c r="D96" s="423">
        <v>0</v>
      </c>
      <c r="E96" s="423">
        <v>0</v>
      </c>
      <c r="F96" s="423">
        <v>0</v>
      </c>
      <c r="G96" s="423">
        <v>0</v>
      </c>
      <c r="H96" s="423">
        <v>0</v>
      </c>
      <c r="I96" s="423">
        <v>0</v>
      </c>
      <c r="J96" s="423">
        <v>0</v>
      </c>
      <c r="K96" s="423">
        <v>0</v>
      </c>
      <c r="L96" s="423">
        <v>0</v>
      </c>
      <c r="M96" s="423">
        <v>0</v>
      </c>
      <c r="N96" s="423">
        <v>0</v>
      </c>
      <c r="O96" s="423">
        <v>0</v>
      </c>
      <c r="P96" s="423">
        <v>0</v>
      </c>
      <c r="Q96" s="423">
        <v>0</v>
      </c>
      <c r="R96" s="423">
        <v>0</v>
      </c>
      <c r="S96" s="423">
        <v>0</v>
      </c>
      <c r="T96" s="423">
        <v>0</v>
      </c>
      <c r="U96" s="423">
        <v>0</v>
      </c>
      <c r="V96" s="423">
        <v>0</v>
      </c>
      <c r="W96" s="423">
        <v>0</v>
      </c>
      <c r="X96" s="423">
        <v>0</v>
      </c>
      <c r="Y96" s="423">
        <v>0</v>
      </c>
      <c r="Z96" s="423">
        <v>0</v>
      </c>
      <c r="AA96" s="423">
        <v>0</v>
      </c>
      <c r="AB96" s="423">
        <v>0</v>
      </c>
      <c r="AC96" s="423">
        <v>0</v>
      </c>
      <c r="AD96" s="423">
        <v>0</v>
      </c>
      <c r="AE96" s="423">
        <v>0</v>
      </c>
      <c r="AF96" s="423">
        <v>0</v>
      </c>
      <c r="AG96" s="423">
        <v>0</v>
      </c>
      <c r="AH96" s="423">
        <v>0</v>
      </c>
      <c r="AI96" s="423">
        <v>0</v>
      </c>
      <c r="AJ96" s="423">
        <v>0</v>
      </c>
      <c r="AK96" s="423">
        <v>0</v>
      </c>
      <c r="AL96" s="423">
        <v>0</v>
      </c>
      <c r="AM96" s="423">
        <v>0</v>
      </c>
      <c r="AN96" s="423">
        <v>0</v>
      </c>
      <c r="AO96" s="423">
        <v>0</v>
      </c>
      <c r="AP96" s="423">
        <v>0</v>
      </c>
      <c r="AQ96" s="423">
        <v>0</v>
      </c>
      <c r="AR96" s="423">
        <v>0</v>
      </c>
      <c r="AS96" s="423">
        <v>0</v>
      </c>
      <c r="AT96" s="423">
        <v>0</v>
      </c>
      <c r="AU96" s="423">
        <v>0</v>
      </c>
      <c r="AV96" s="423">
        <v>0</v>
      </c>
      <c r="AW96" s="423">
        <v>0</v>
      </c>
      <c r="AX96" s="423">
        <v>0</v>
      </c>
      <c r="AY96" s="423">
        <v>0</v>
      </c>
      <c r="AZ96" s="423">
        <v>0</v>
      </c>
      <c r="BA96" s="423">
        <v>0</v>
      </c>
      <c r="BB96" s="423">
        <v>0</v>
      </c>
      <c r="BC96" s="423">
        <v>0</v>
      </c>
      <c r="BD96" s="423">
        <v>0</v>
      </c>
      <c r="BE96" s="424">
        <v>0</v>
      </c>
    </row>
    <row r="97" spans="1:57 16384:16384" ht="15" customHeight="1" x14ac:dyDescent="0.2">
      <c r="A97" s="683"/>
      <c r="B97" s="422" t="s">
        <v>3396</v>
      </c>
      <c r="C97" s="550" t="s">
        <v>293</v>
      </c>
      <c r="D97" s="423">
        <v>0</v>
      </c>
      <c r="E97" s="423">
        <v>0</v>
      </c>
      <c r="F97" s="423">
        <v>0</v>
      </c>
      <c r="G97" s="423">
        <v>0</v>
      </c>
      <c r="H97" s="423">
        <v>197996</v>
      </c>
      <c r="I97" s="423">
        <v>0</v>
      </c>
      <c r="J97" s="423">
        <v>0</v>
      </c>
      <c r="K97" s="423">
        <v>0</v>
      </c>
      <c r="L97" s="423">
        <v>0</v>
      </c>
      <c r="M97" s="423">
        <v>0</v>
      </c>
      <c r="N97" s="423">
        <v>0</v>
      </c>
      <c r="O97" s="423">
        <v>0</v>
      </c>
      <c r="P97" s="423">
        <v>0</v>
      </c>
      <c r="Q97" s="423">
        <v>0</v>
      </c>
      <c r="R97" s="423">
        <v>0</v>
      </c>
      <c r="S97" s="423">
        <v>0</v>
      </c>
      <c r="T97" s="423">
        <v>0</v>
      </c>
      <c r="U97" s="423">
        <v>0</v>
      </c>
      <c r="V97" s="423">
        <v>0</v>
      </c>
      <c r="W97" s="423">
        <v>0</v>
      </c>
      <c r="X97" s="423">
        <v>0</v>
      </c>
      <c r="Y97" s="423">
        <v>0</v>
      </c>
      <c r="Z97" s="423">
        <v>0</v>
      </c>
      <c r="AA97" s="423">
        <v>0</v>
      </c>
      <c r="AB97" s="423">
        <v>0</v>
      </c>
      <c r="AC97" s="423">
        <v>0</v>
      </c>
      <c r="AD97" s="423">
        <v>0</v>
      </c>
      <c r="AE97" s="423">
        <v>0</v>
      </c>
      <c r="AF97" s="423">
        <v>0</v>
      </c>
      <c r="AG97" s="423">
        <v>0</v>
      </c>
      <c r="AH97" s="423">
        <v>0</v>
      </c>
      <c r="AI97" s="423">
        <v>0</v>
      </c>
      <c r="AJ97" s="423">
        <v>0</v>
      </c>
      <c r="AK97" s="423">
        <v>0</v>
      </c>
      <c r="AL97" s="423">
        <v>0</v>
      </c>
      <c r="AM97" s="423">
        <v>0</v>
      </c>
      <c r="AN97" s="423">
        <v>0</v>
      </c>
      <c r="AO97" s="423">
        <v>0</v>
      </c>
      <c r="AP97" s="423">
        <v>0</v>
      </c>
      <c r="AQ97" s="423">
        <v>0</v>
      </c>
      <c r="AR97" s="423">
        <v>0</v>
      </c>
      <c r="AS97" s="423">
        <v>0</v>
      </c>
      <c r="AT97" s="423">
        <v>0</v>
      </c>
      <c r="AU97" s="423">
        <v>0</v>
      </c>
      <c r="AV97" s="423">
        <v>0</v>
      </c>
      <c r="AW97" s="423">
        <v>0</v>
      </c>
      <c r="AX97" s="423">
        <v>0</v>
      </c>
      <c r="AY97" s="423">
        <v>0</v>
      </c>
      <c r="AZ97" s="423">
        <v>0</v>
      </c>
      <c r="BA97" s="423">
        <v>0</v>
      </c>
      <c r="BB97" s="423">
        <v>0</v>
      </c>
      <c r="BC97" s="423">
        <v>0</v>
      </c>
      <c r="BD97" s="423">
        <v>0</v>
      </c>
      <c r="BE97" s="424">
        <v>197996</v>
      </c>
      <c r="XFD97" s="636"/>
    </row>
    <row r="98" spans="1:57 16384:16384" ht="12.6" customHeight="1" x14ac:dyDescent="0.2">
      <c r="A98" s="683"/>
      <c r="B98" s="422" t="s">
        <v>2946</v>
      </c>
      <c r="C98" s="550" t="s">
        <v>294</v>
      </c>
      <c r="D98" s="423">
        <v>1316000</v>
      </c>
      <c r="E98" s="423">
        <v>0</v>
      </c>
      <c r="F98" s="423">
        <v>0</v>
      </c>
      <c r="G98" s="423">
        <v>0</v>
      </c>
      <c r="H98" s="423">
        <v>0</v>
      </c>
      <c r="I98" s="423">
        <v>0</v>
      </c>
      <c r="J98" s="423">
        <v>0</v>
      </c>
      <c r="K98" s="423">
        <v>0</v>
      </c>
      <c r="L98" s="423">
        <v>0</v>
      </c>
      <c r="M98" s="423">
        <v>0</v>
      </c>
      <c r="N98" s="423">
        <v>0</v>
      </c>
      <c r="O98" s="423">
        <v>0</v>
      </c>
      <c r="P98" s="423">
        <v>0</v>
      </c>
      <c r="Q98" s="423">
        <v>0</v>
      </c>
      <c r="R98" s="423">
        <v>0</v>
      </c>
      <c r="S98" s="423">
        <v>0</v>
      </c>
      <c r="T98" s="423">
        <v>0</v>
      </c>
      <c r="U98" s="423">
        <v>0</v>
      </c>
      <c r="V98" s="423">
        <v>0</v>
      </c>
      <c r="W98" s="423">
        <v>0</v>
      </c>
      <c r="X98" s="423">
        <v>0</v>
      </c>
      <c r="Y98" s="423">
        <v>0</v>
      </c>
      <c r="Z98" s="423">
        <v>0</v>
      </c>
      <c r="AA98" s="423">
        <v>0</v>
      </c>
      <c r="AB98" s="423">
        <v>0</v>
      </c>
      <c r="AC98" s="423">
        <v>0</v>
      </c>
      <c r="AD98" s="423">
        <v>0</v>
      </c>
      <c r="AE98" s="423">
        <v>0</v>
      </c>
      <c r="AF98" s="423">
        <v>0</v>
      </c>
      <c r="AG98" s="423">
        <v>0</v>
      </c>
      <c r="AH98" s="423">
        <v>0</v>
      </c>
      <c r="AI98" s="423">
        <v>0</v>
      </c>
      <c r="AJ98" s="423">
        <v>0</v>
      </c>
      <c r="AK98" s="423">
        <v>0</v>
      </c>
      <c r="AL98" s="423">
        <v>0</v>
      </c>
      <c r="AM98" s="423">
        <v>0</v>
      </c>
      <c r="AN98" s="423">
        <v>0</v>
      </c>
      <c r="AO98" s="423">
        <v>0</v>
      </c>
      <c r="AP98" s="423">
        <v>0</v>
      </c>
      <c r="AQ98" s="423">
        <v>0</v>
      </c>
      <c r="AR98" s="423">
        <v>0</v>
      </c>
      <c r="AS98" s="423">
        <v>0</v>
      </c>
      <c r="AT98" s="423">
        <v>0</v>
      </c>
      <c r="AU98" s="423">
        <v>0</v>
      </c>
      <c r="AV98" s="423">
        <v>0</v>
      </c>
      <c r="AW98" s="423">
        <v>0</v>
      </c>
      <c r="AX98" s="423">
        <v>0</v>
      </c>
      <c r="AY98" s="423">
        <v>0</v>
      </c>
      <c r="AZ98" s="423">
        <v>0</v>
      </c>
      <c r="BA98" s="423">
        <v>0</v>
      </c>
      <c r="BB98" s="423">
        <v>0</v>
      </c>
      <c r="BC98" s="423">
        <v>0</v>
      </c>
      <c r="BD98" s="423">
        <v>0</v>
      </c>
      <c r="BE98" s="424">
        <v>1316000</v>
      </c>
      <c r="XFD98" s="636"/>
    </row>
    <row r="99" spans="1:57 16384:16384" ht="15" customHeight="1" x14ac:dyDescent="0.2">
      <c r="A99" s="683"/>
      <c r="B99" s="422" t="s">
        <v>146</v>
      </c>
      <c r="C99" s="550" t="s">
        <v>295</v>
      </c>
      <c r="D99" s="423">
        <v>3985802</v>
      </c>
      <c r="E99" s="423">
        <v>0</v>
      </c>
      <c r="F99" s="423">
        <v>0</v>
      </c>
      <c r="G99" s="423">
        <v>0</v>
      </c>
      <c r="H99" s="423">
        <v>122717</v>
      </c>
      <c r="I99" s="423">
        <v>0</v>
      </c>
      <c r="J99" s="423">
        <v>0</v>
      </c>
      <c r="K99" s="423">
        <v>0</v>
      </c>
      <c r="L99" s="423">
        <v>0</v>
      </c>
      <c r="M99" s="423">
        <v>0</v>
      </c>
      <c r="N99" s="423">
        <v>0</v>
      </c>
      <c r="O99" s="423">
        <v>0</v>
      </c>
      <c r="P99" s="423">
        <v>0</v>
      </c>
      <c r="Q99" s="423">
        <v>0</v>
      </c>
      <c r="R99" s="423">
        <v>0</v>
      </c>
      <c r="S99" s="423">
        <v>0</v>
      </c>
      <c r="T99" s="423">
        <v>0</v>
      </c>
      <c r="U99" s="423">
        <v>0</v>
      </c>
      <c r="V99" s="423">
        <v>0</v>
      </c>
      <c r="W99" s="423">
        <v>0</v>
      </c>
      <c r="X99" s="423">
        <v>0</v>
      </c>
      <c r="Y99" s="423">
        <v>0</v>
      </c>
      <c r="Z99" s="423">
        <v>0</v>
      </c>
      <c r="AA99" s="423">
        <v>0</v>
      </c>
      <c r="AB99" s="423">
        <v>0</v>
      </c>
      <c r="AC99" s="423">
        <v>0</v>
      </c>
      <c r="AD99" s="423">
        <v>0</v>
      </c>
      <c r="AE99" s="423">
        <v>0</v>
      </c>
      <c r="AF99" s="423">
        <v>0</v>
      </c>
      <c r="AG99" s="423">
        <v>0</v>
      </c>
      <c r="AH99" s="423">
        <v>0</v>
      </c>
      <c r="AI99" s="423">
        <v>0</v>
      </c>
      <c r="AJ99" s="423">
        <v>0</v>
      </c>
      <c r="AK99" s="423">
        <v>0</v>
      </c>
      <c r="AL99" s="423">
        <v>0</v>
      </c>
      <c r="AM99" s="423">
        <v>0</v>
      </c>
      <c r="AN99" s="423">
        <v>0</v>
      </c>
      <c r="AO99" s="423">
        <v>0</v>
      </c>
      <c r="AP99" s="423">
        <v>0</v>
      </c>
      <c r="AQ99" s="423">
        <v>0</v>
      </c>
      <c r="AR99" s="423">
        <v>0</v>
      </c>
      <c r="AS99" s="423">
        <v>0</v>
      </c>
      <c r="AT99" s="423">
        <v>0</v>
      </c>
      <c r="AU99" s="423">
        <v>0</v>
      </c>
      <c r="AV99" s="423">
        <v>0</v>
      </c>
      <c r="AW99" s="423">
        <v>0</v>
      </c>
      <c r="AX99" s="423">
        <v>0</v>
      </c>
      <c r="AY99" s="423">
        <v>0</v>
      </c>
      <c r="AZ99" s="423">
        <v>0</v>
      </c>
      <c r="BA99" s="423">
        <v>0</v>
      </c>
      <c r="BB99" s="423">
        <v>0</v>
      </c>
      <c r="BC99" s="423">
        <v>0</v>
      </c>
      <c r="BD99" s="423">
        <v>0</v>
      </c>
      <c r="BE99" s="424">
        <v>4108519</v>
      </c>
      <c r="XFD99" s="636"/>
    </row>
    <row r="100" spans="1:57 16384:16384" ht="15" hidden="1" customHeight="1" x14ac:dyDescent="0.2">
      <c r="A100" s="683"/>
      <c r="B100" s="422" t="s">
        <v>297</v>
      </c>
      <c r="C100" s="550" t="s">
        <v>296</v>
      </c>
      <c r="D100" s="423">
        <v>0</v>
      </c>
      <c r="E100" s="423">
        <v>0</v>
      </c>
      <c r="F100" s="423">
        <v>0</v>
      </c>
      <c r="G100" s="423">
        <v>0</v>
      </c>
      <c r="H100" s="423">
        <v>0</v>
      </c>
      <c r="I100" s="423">
        <v>0</v>
      </c>
      <c r="J100" s="423">
        <v>0</v>
      </c>
      <c r="K100" s="423">
        <v>0</v>
      </c>
      <c r="L100" s="423">
        <v>0</v>
      </c>
      <c r="M100" s="423">
        <v>0</v>
      </c>
      <c r="N100" s="423">
        <v>0</v>
      </c>
      <c r="O100" s="423">
        <v>0</v>
      </c>
      <c r="P100" s="423">
        <v>0</v>
      </c>
      <c r="Q100" s="423">
        <v>0</v>
      </c>
      <c r="R100" s="423">
        <v>0</v>
      </c>
      <c r="S100" s="423">
        <v>0</v>
      </c>
      <c r="T100" s="423">
        <v>0</v>
      </c>
      <c r="U100" s="423">
        <v>0</v>
      </c>
      <c r="V100" s="423">
        <v>0</v>
      </c>
      <c r="W100" s="423">
        <v>0</v>
      </c>
      <c r="X100" s="423">
        <v>0</v>
      </c>
      <c r="Y100" s="423">
        <v>0</v>
      </c>
      <c r="Z100" s="423">
        <v>0</v>
      </c>
      <c r="AA100" s="423">
        <v>0</v>
      </c>
      <c r="AB100" s="423">
        <v>0</v>
      </c>
      <c r="AC100" s="423">
        <v>0</v>
      </c>
      <c r="AD100" s="423">
        <v>0</v>
      </c>
      <c r="AE100" s="423">
        <v>0</v>
      </c>
      <c r="AF100" s="423">
        <v>0</v>
      </c>
      <c r="AG100" s="423">
        <v>0</v>
      </c>
      <c r="AH100" s="423">
        <v>0</v>
      </c>
      <c r="AI100" s="423">
        <v>0</v>
      </c>
      <c r="AJ100" s="423">
        <v>0</v>
      </c>
      <c r="AK100" s="423">
        <v>0</v>
      </c>
      <c r="AL100" s="423">
        <v>0</v>
      </c>
      <c r="AM100" s="423">
        <v>0</v>
      </c>
      <c r="AN100" s="423">
        <v>0</v>
      </c>
      <c r="AO100" s="423">
        <v>0</v>
      </c>
      <c r="AP100" s="423">
        <v>0</v>
      </c>
      <c r="AQ100" s="423">
        <v>0</v>
      </c>
      <c r="AR100" s="423">
        <v>0</v>
      </c>
      <c r="AS100" s="423">
        <v>0</v>
      </c>
      <c r="AT100" s="423">
        <v>0</v>
      </c>
      <c r="AU100" s="423">
        <v>0</v>
      </c>
      <c r="AV100" s="423">
        <v>0</v>
      </c>
      <c r="AW100" s="423">
        <v>0</v>
      </c>
      <c r="AX100" s="423">
        <v>0</v>
      </c>
      <c r="AY100" s="423">
        <v>0</v>
      </c>
      <c r="AZ100" s="423">
        <v>0</v>
      </c>
      <c r="BA100" s="423">
        <v>0</v>
      </c>
      <c r="BB100" s="423">
        <v>0</v>
      </c>
      <c r="BC100" s="423">
        <v>0</v>
      </c>
      <c r="BD100" s="423">
        <v>0</v>
      </c>
      <c r="BE100" s="424">
        <v>0</v>
      </c>
    </row>
    <row r="101" spans="1:57 16384:16384" ht="15" hidden="1" customHeight="1" x14ac:dyDescent="0.2">
      <c r="A101" s="683"/>
      <c r="B101" s="422" t="s">
        <v>299</v>
      </c>
      <c r="C101" s="550" t="s">
        <v>298</v>
      </c>
      <c r="D101" s="423">
        <v>0</v>
      </c>
      <c r="E101" s="423">
        <v>0</v>
      </c>
      <c r="F101" s="423">
        <v>0</v>
      </c>
      <c r="G101" s="423">
        <v>0</v>
      </c>
      <c r="H101" s="423">
        <v>0</v>
      </c>
      <c r="I101" s="423">
        <v>0</v>
      </c>
      <c r="J101" s="423">
        <v>0</v>
      </c>
      <c r="K101" s="423">
        <v>0</v>
      </c>
      <c r="L101" s="423">
        <v>0</v>
      </c>
      <c r="M101" s="423">
        <v>0</v>
      </c>
      <c r="N101" s="423">
        <v>0</v>
      </c>
      <c r="O101" s="423">
        <v>0</v>
      </c>
      <c r="P101" s="423">
        <v>0</v>
      </c>
      <c r="Q101" s="423">
        <v>0</v>
      </c>
      <c r="R101" s="423">
        <v>0</v>
      </c>
      <c r="S101" s="423">
        <v>0</v>
      </c>
      <c r="T101" s="423">
        <v>0</v>
      </c>
      <c r="U101" s="423">
        <v>0</v>
      </c>
      <c r="V101" s="423">
        <v>0</v>
      </c>
      <c r="W101" s="423">
        <v>0</v>
      </c>
      <c r="X101" s="423">
        <v>0</v>
      </c>
      <c r="Y101" s="423">
        <v>0</v>
      </c>
      <c r="Z101" s="423">
        <v>0</v>
      </c>
      <c r="AA101" s="423">
        <v>0</v>
      </c>
      <c r="AB101" s="423">
        <v>0</v>
      </c>
      <c r="AC101" s="423">
        <v>0</v>
      </c>
      <c r="AD101" s="423">
        <v>0</v>
      </c>
      <c r="AE101" s="423">
        <v>0</v>
      </c>
      <c r="AF101" s="423">
        <v>0</v>
      </c>
      <c r="AG101" s="423">
        <v>0</v>
      </c>
      <c r="AH101" s="423">
        <v>0</v>
      </c>
      <c r="AI101" s="423">
        <v>0</v>
      </c>
      <c r="AJ101" s="423">
        <v>0</v>
      </c>
      <c r="AK101" s="423">
        <v>0</v>
      </c>
      <c r="AL101" s="423">
        <v>0</v>
      </c>
      <c r="AM101" s="423">
        <v>0</v>
      </c>
      <c r="AN101" s="423">
        <v>0</v>
      </c>
      <c r="AO101" s="423">
        <v>0</v>
      </c>
      <c r="AP101" s="423">
        <v>0</v>
      </c>
      <c r="AQ101" s="423">
        <v>0</v>
      </c>
      <c r="AR101" s="423">
        <v>0</v>
      </c>
      <c r="AS101" s="423">
        <v>0</v>
      </c>
      <c r="AT101" s="423">
        <v>0</v>
      </c>
      <c r="AU101" s="423">
        <v>0</v>
      </c>
      <c r="AV101" s="423">
        <v>0</v>
      </c>
      <c r="AW101" s="423">
        <v>0</v>
      </c>
      <c r="AX101" s="423">
        <v>0</v>
      </c>
      <c r="AY101" s="423">
        <v>0</v>
      </c>
      <c r="AZ101" s="423">
        <v>0</v>
      </c>
      <c r="BA101" s="423">
        <v>0</v>
      </c>
      <c r="BB101" s="423">
        <v>0</v>
      </c>
      <c r="BC101" s="423">
        <v>0</v>
      </c>
      <c r="BD101" s="423">
        <v>0</v>
      </c>
      <c r="BE101" s="424">
        <v>0</v>
      </c>
    </row>
    <row r="102" spans="1:57 16384:16384" ht="15" hidden="1" customHeight="1" x14ac:dyDescent="0.2">
      <c r="A102" s="683"/>
      <c r="B102" s="422" t="s">
        <v>301</v>
      </c>
      <c r="C102" s="550" t="s">
        <v>300</v>
      </c>
      <c r="D102" s="423">
        <v>0</v>
      </c>
      <c r="E102" s="423">
        <v>0</v>
      </c>
      <c r="F102" s="423">
        <v>0</v>
      </c>
      <c r="G102" s="423">
        <v>0</v>
      </c>
      <c r="H102" s="423">
        <v>0</v>
      </c>
      <c r="I102" s="423">
        <v>0</v>
      </c>
      <c r="J102" s="423">
        <v>0</v>
      </c>
      <c r="K102" s="423">
        <v>0</v>
      </c>
      <c r="L102" s="423">
        <v>0</v>
      </c>
      <c r="M102" s="423">
        <v>0</v>
      </c>
      <c r="N102" s="423">
        <v>0</v>
      </c>
      <c r="O102" s="423">
        <v>0</v>
      </c>
      <c r="P102" s="423">
        <v>0</v>
      </c>
      <c r="Q102" s="423">
        <v>0</v>
      </c>
      <c r="R102" s="423">
        <v>0</v>
      </c>
      <c r="S102" s="423">
        <v>0</v>
      </c>
      <c r="T102" s="423">
        <v>0</v>
      </c>
      <c r="U102" s="423">
        <v>0</v>
      </c>
      <c r="V102" s="423">
        <v>0</v>
      </c>
      <c r="W102" s="423">
        <v>0</v>
      </c>
      <c r="X102" s="423">
        <v>0</v>
      </c>
      <c r="Y102" s="423">
        <v>0</v>
      </c>
      <c r="Z102" s="423">
        <v>0</v>
      </c>
      <c r="AA102" s="423">
        <v>0</v>
      </c>
      <c r="AB102" s="423">
        <v>0</v>
      </c>
      <c r="AC102" s="423">
        <v>0</v>
      </c>
      <c r="AD102" s="423">
        <v>0</v>
      </c>
      <c r="AE102" s="423">
        <v>0</v>
      </c>
      <c r="AF102" s="423">
        <v>0</v>
      </c>
      <c r="AG102" s="423">
        <v>0</v>
      </c>
      <c r="AH102" s="423">
        <v>0</v>
      </c>
      <c r="AI102" s="423">
        <v>0</v>
      </c>
      <c r="AJ102" s="423">
        <v>0</v>
      </c>
      <c r="AK102" s="423">
        <v>0</v>
      </c>
      <c r="AL102" s="423">
        <v>0</v>
      </c>
      <c r="AM102" s="423">
        <v>0</v>
      </c>
      <c r="AN102" s="423">
        <v>0</v>
      </c>
      <c r="AO102" s="423">
        <v>0</v>
      </c>
      <c r="AP102" s="423">
        <v>0</v>
      </c>
      <c r="AQ102" s="423">
        <v>0</v>
      </c>
      <c r="AR102" s="423">
        <v>0</v>
      </c>
      <c r="AS102" s="423">
        <v>0</v>
      </c>
      <c r="AT102" s="423">
        <v>0</v>
      </c>
      <c r="AU102" s="423">
        <v>0</v>
      </c>
      <c r="AV102" s="423">
        <v>0</v>
      </c>
      <c r="AW102" s="423">
        <v>0</v>
      </c>
      <c r="AX102" s="423">
        <v>0</v>
      </c>
      <c r="AY102" s="423">
        <v>0</v>
      </c>
      <c r="AZ102" s="423">
        <v>0</v>
      </c>
      <c r="BA102" s="423">
        <v>0</v>
      </c>
      <c r="BB102" s="423">
        <v>0</v>
      </c>
      <c r="BC102" s="423">
        <v>0</v>
      </c>
      <c r="BD102" s="423">
        <v>0</v>
      </c>
      <c r="BE102" s="424">
        <v>0</v>
      </c>
    </row>
    <row r="103" spans="1:57 16384:16384" ht="12.6" hidden="1" customHeight="1" x14ac:dyDescent="0.2">
      <c r="A103" s="683"/>
      <c r="B103" s="422" t="s">
        <v>786</v>
      </c>
      <c r="C103" s="550" t="s">
        <v>302</v>
      </c>
      <c r="D103" s="423">
        <v>0</v>
      </c>
      <c r="E103" s="423">
        <v>0</v>
      </c>
      <c r="F103" s="423">
        <v>0</v>
      </c>
      <c r="G103" s="423">
        <v>0</v>
      </c>
      <c r="H103" s="423">
        <v>0</v>
      </c>
      <c r="I103" s="423">
        <v>0</v>
      </c>
      <c r="J103" s="423">
        <v>0</v>
      </c>
      <c r="K103" s="423">
        <v>0</v>
      </c>
      <c r="L103" s="423">
        <v>0</v>
      </c>
      <c r="M103" s="423">
        <v>0</v>
      </c>
      <c r="N103" s="423">
        <v>0</v>
      </c>
      <c r="O103" s="423">
        <v>0</v>
      </c>
      <c r="P103" s="423">
        <v>0</v>
      </c>
      <c r="Q103" s="423">
        <v>0</v>
      </c>
      <c r="R103" s="423">
        <v>0</v>
      </c>
      <c r="S103" s="423">
        <v>0</v>
      </c>
      <c r="T103" s="423">
        <v>0</v>
      </c>
      <c r="U103" s="423">
        <v>0</v>
      </c>
      <c r="V103" s="423">
        <v>0</v>
      </c>
      <c r="W103" s="423">
        <v>0</v>
      </c>
      <c r="X103" s="423">
        <v>0</v>
      </c>
      <c r="Y103" s="423">
        <v>0</v>
      </c>
      <c r="Z103" s="423">
        <v>0</v>
      </c>
      <c r="AA103" s="423">
        <v>0</v>
      </c>
      <c r="AB103" s="423">
        <v>0</v>
      </c>
      <c r="AC103" s="423">
        <v>0</v>
      </c>
      <c r="AD103" s="423">
        <v>0</v>
      </c>
      <c r="AE103" s="423">
        <v>0</v>
      </c>
      <c r="AF103" s="423">
        <v>0</v>
      </c>
      <c r="AG103" s="423">
        <v>0</v>
      </c>
      <c r="AH103" s="423">
        <v>0</v>
      </c>
      <c r="AI103" s="423">
        <v>0</v>
      </c>
      <c r="AJ103" s="423">
        <v>0</v>
      </c>
      <c r="AK103" s="423">
        <v>0</v>
      </c>
      <c r="AL103" s="423">
        <v>0</v>
      </c>
      <c r="AM103" s="423">
        <v>0</v>
      </c>
      <c r="AN103" s="423">
        <v>0</v>
      </c>
      <c r="AO103" s="423">
        <v>0</v>
      </c>
      <c r="AP103" s="423">
        <v>0</v>
      </c>
      <c r="AQ103" s="423">
        <v>0</v>
      </c>
      <c r="AR103" s="423">
        <v>0</v>
      </c>
      <c r="AS103" s="423">
        <v>0</v>
      </c>
      <c r="AT103" s="423">
        <v>0</v>
      </c>
      <c r="AU103" s="423">
        <v>0</v>
      </c>
      <c r="AV103" s="423">
        <v>0</v>
      </c>
      <c r="AW103" s="423">
        <v>0</v>
      </c>
      <c r="AX103" s="423">
        <v>0</v>
      </c>
      <c r="AY103" s="423">
        <v>0</v>
      </c>
      <c r="AZ103" s="423">
        <v>0</v>
      </c>
      <c r="BA103" s="423">
        <v>0</v>
      </c>
      <c r="BB103" s="423">
        <v>0</v>
      </c>
      <c r="BC103" s="423">
        <v>0</v>
      </c>
      <c r="BD103" s="423">
        <v>0</v>
      </c>
      <c r="BE103" s="424">
        <v>0</v>
      </c>
    </row>
    <row r="104" spans="1:57 16384:16384" ht="12.6" hidden="1" customHeight="1" x14ac:dyDescent="0.2">
      <c r="A104" s="683"/>
      <c r="B104" s="422" t="s">
        <v>305</v>
      </c>
      <c r="C104" s="550" t="s">
        <v>304</v>
      </c>
      <c r="D104" s="423">
        <v>0</v>
      </c>
      <c r="E104" s="423">
        <v>0</v>
      </c>
      <c r="F104" s="423">
        <v>0</v>
      </c>
      <c r="G104" s="423">
        <v>0</v>
      </c>
      <c r="H104" s="423">
        <v>0</v>
      </c>
      <c r="I104" s="423">
        <v>0</v>
      </c>
      <c r="J104" s="423">
        <v>0</v>
      </c>
      <c r="K104" s="423">
        <v>0</v>
      </c>
      <c r="L104" s="423">
        <v>0</v>
      </c>
      <c r="M104" s="423">
        <v>0</v>
      </c>
      <c r="N104" s="423">
        <v>0</v>
      </c>
      <c r="O104" s="423">
        <v>0</v>
      </c>
      <c r="P104" s="423">
        <v>0</v>
      </c>
      <c r="Q104" s="423">
        <v>0</v>
      </c>
      <c r="R104" s="423">
        <v>0</v>
      </c>
      <c r="S104" s="423">
        <v>0</v>
      </c>
      <c r="T104" s="423">
        <v>0</v>
      </c>
      <c r="U104" s="423">
        <v>0</v>
      </c>
      <c r="V104" s="423">
        <v>0</v>
      </c>
      <c r="W104" s="423">
        <v>0</v>
      </c>
      <c r="X104" s="423">
        <v>0</v>
      </c>
      <c r="Y104" s="423">
        <v>0</v>
      </c>
      <c r="Z104" s="423">
        <v>0</v>
      </c>
      <c r="AA104" s="423">
        <v>0</v>
      </c>
      <c r="AB104" s="423">
        <v>0</v>
      </c>
      <c r="AC104" s="423">
        <v>0</v>
      </c>
      <c r="AD104" s="423">
        <v>0</v>
      </c>
      <c r="AE104" s="423">
        <v>0</v>
      </c>
      <c r="AF104" s="423">
        <v>0</v>
      </c>
      <c r="AG104" s="423">
        <v>0</v>
      </c>
      <c r="AH104" s="423">
        <v>0</v>
      </c>
      <c r="AI104" s="423">
        <v>0</v>
      </c>
      <c r="AJ104" s="423">
        <v>0</v>
      </c>
      <c r="AK104" s="423">
        <v>0</v>
      </c>
      <c r="AL104" s="423">
        <v>0</v>
      </c>
      <c r="AM104" s="423">
        <v>0</v>
      </c>
      <c r="AN104" s="423">
        <v>0</v>
      </c>
      <c r="AO104" s="423">
        <v>0</v>
      </c>
      <c r="AP104" s="423">
        <v>0</v>
      </c>
      <c r="AQ104" s="423">
        <v>0</v>
      </c>
      <c r="AR104" s="423">
        <v>0</v>
      </c>
      <c r="AS104" s="423">
        <v>0</v>
      </c>
      <c r="AT104" s="423">
        <v>0</v>
      </c>
      <c r="AU104" s="423">
        <v>0</v>
      </c>
      <c r="AV104" s="423">
        <v>0</v>
      </c>
      <c r="AW104" s="423">
        <v>0</v>
      </c>
      <c r="AX104" s="423">
        <v>0</v>
      </c>
      <c r="AY104" s="423">
        <v>0</v>
      </c>
      <c r="AZ104" s="423">
        <v>0</v>
      </c>
      <c r="BA104" s="423">
        <v>0</v>
      </c>
      <c r="BB104" s="423">
        <v>0</v>
      </c>
      <c r="BC104" s="423">
        <v>0</v>
      </c>
      <c r="BD104" s="423">
        <v>0</v>
      </c>
      <c r="BE104" s="424">
        <v>0</v>
      </c>
    </row>
    <row r="105" spans="1:57 16384:16384" ht="15" hidden="1" customHeight="1" x14ac:dyDescent="0.2">
      <c r="A105" s="683"/>
      <c r="B105" s="422" t="s">
        <v>3110</v>
      </c>
      <c r="C105" s="550" t="s">
        <v>306</v>
      </c>
      <c r="D105" s="423">
        <v>0</v>
      </c>
      <c r="E105" s="423">
        <v>0</v>
      </c>
      <c r="F105" s="423">
        <v>0</v>
      </c>
      <c r="G105" s="423">
        <v>0</v>
      </c>
      <c r="H105" s="423">
        <v>0</v>
      </c>
      <c r="I105" s="423">
        <v>0</v>
      </c>
      <c r="J105" s="423">
        <v>0</v>
      </c>
      <c r="K105" s="423">
        <v>0</v>
      </c>
      <c r="L105" s="423">
        <v>0</v>
      </c>
      <c r="M105" s="423">
        <v>0</v>
      </c>
      <c r="N105" s="423">
        <v>0</v>
      </c>
      <c r="O105" s="423">
        <v>0</v>
      </c>
      <c r="P105" s="423">
        <v>0</v>
      </c>
      <c r="Q105" s="423">
        <v>0</v>
      </c>
      <c r="R105" s="423">
        <v>0</v>
      </c>
      <c r="S105" s="423">
        <v>0</v>
      </c>
      <c r="T105" s="423">
        <v>0</v>
      </c>
      <c r="U105" s="423">
        <v>0</v>
      </c>
      <c r="V105" s="423">
        <v>0</v>
      </c>
      <c r="W105" s="423">
        <v>0</v>
      </c>
      <c r="X105" s="423">
        <v>0</v>
      </c>
      <c r="Y105" s="423">
        <v>0</v>
      </c>
      <c r="Z105" s="423">
        <v>0</v>
      </c>
      <c r="AA105" s="423">
        <v>0</v>
      </c>
      <c r="AB105" s="423">
        <v>0</v>
      </c>
      <c r="AC105" s="423">
        <v>0</v>
      </c>
      <c r="AD105" s="423">
        <v>0</v>
      </c>
      <c r="AE105" s="423">
        <v>0</v>
      </c>
      <c r="AF105" s="423">
        <v>0</v>
      </c>
      <c r="AG105" s="423">
        <v>0</v>
      </c>
      <c r="AH105" s="423">
        <v>0</v>
      </c>
      <c r="AI105" s="423">
        <v>0</v>
      </c>
      <c r="AJ105" s="423">
        <v>0</v>
      </c>
      <c r="AK105" s="423">
        <v>0</v>
      </c>
      <c r="AL105" s="423">
        <v>0</v>
      </c>
      <c r="AM105" s="423">
        <v>0</v>
      </c>
      <c r="AN105" s="423">
        <v>0</v>
      </c>
      <c r="AO105" s="423">
        <v>0</v>
      </c>
      <c r="AP105" s="423">
        <v>0</v>
      </c>
      <c r="AQ105" s="423">
        <v>0</v>
      </c>
      <c r="AR105" s="423">
        <v>0</v>
      </c>
      <c r="AS105" s="423">
        <v>0</v>
      </c>
      <c r="AT105" s="423">
        <v>0</v>
      </c>
      <c r="AU105" s="423">
        <v>0</v>
      </c>
      <c r="AV105" s="423">
        <v>0</v>
      </c>
      <c r="AW105" s="423">
        <v>0</v>
      </c>
      <c r="AX105" s="423">
        <v>0</v>
      </c>
      <c r="AY105" s="423">
        <v>0</v>
      </c>
      <c r="AZ105" s="423">
        <v>0</v>
      </c>
      <c r="BA105" s="423">
        <v>0</v>
      </c>
      <c r="BB105" s="423">
        <v>0</v>
      </c>
      <c r="BC105" s="423">
        <v>0</v>
      </c>
      <c r="BD105" s="423">
        <v>0</v>
      </c>
      <c r="BE105" s="424">
        <v>0</v>
      </c>
    </row>
    <row r="106" spans="1:57 16384:16384" ht="12.6" hidden="1" customHeight="1" x14ac:dyDescent="0.2">
      <c r="A106" s="683"/>
      <c r="B106" s="422" t="s">
        <v>3508</v>
      </c>
      <c r="C106" s="550" t="s">
        <v>307</v>
      </c>
      <c r="D106" s="423">
        <v>0</v>
      </c>
      <c r="E106" s="423">
        <v>0</v>
      </c>
      <c r="F106" s="423">
        <v>0</v>
      </c>
      <c r="G106" s="423">
        <v>0</v>
      </c>
      <c r="H106" s="423">
        <v>0</v>
      </c>
      <c r="I106" s="423">
        <v>0</v>
      </c>
      <c r="J106" s="423">
        <v>0</v>
      </c>
      <c r="K106" s="423">
        <v>0</v>
      </c>
      <c r="L106" s="423">
        <v>0</v>
      </c>
      <c r="M106" s="423">
        <v>0</v>
      </c>
      <c r="N106" s="423">
        <v>0</v>
      </c>
      <c r="O106" s="423">
        <v>0</v>
      </c>
      <c r="P106" s="423">
        <v>0</v>
      </c>
      <c r="Q106" s="423">
        <v>0</v>
      </c>
      <c r="R106" s="423">
        <v>0</v>
      </c>
      <c r="S106" s="423">
        <v>0</v>
      </c>
      <c r="T106" s="423">
        <v>0</v>
      </c>
      <c r="U106" s="423">
        <v>0</v>
      </c>
      <c r="V106" s="423">
        <v>0</v>
      </c>
      <c r="W106" s="423">
        <v>0</v>
      </c>
      <c r="X106" s="423">
        <v>0</v>
      </c>
      <c r="Y106" s="423">
        <v>0</v>
      </c>
      <c r="Z106" s="423">
        <v>0</v>
      </c>
      <c r="AA106" s="423">
        <v>0</v>
      </c>
      <c r="AB106" s="423">
        <v>0</v>
      </c>
      <c r="AC106" s="423">
        <v>0</v>
      </c>
      <c r="AD106" s="423">
        <v>0</v>
      </c>
      <c r="AE106" s="423">
        <v>0</v>
      </c>
      <c r="AF106" s="423">
        <v>0</v>
      </c>
      <c r="AG106" s="423">
        <v>0</v>
      </c>
      <c r="AH106" s="423">
        <v>0</v>
      </c>
      <c r="AI106" s="423">
        <v>0</v>
      </c>
      <c r="AJ106" s="423">
        <v>0</v>
      </c>
      <c r="AK106" s="423">
        <v>0</v>
      </c>
      <c r="AL106" s="423">
        <v>0</v>
      </c>
      <c r="AM106" s="423">
        <v>0</v>
      </c>
      <c r="AN106" s="423">
        <v>0</v>
      </c>
      <c r="AO106" s="423">
        <v>0</v>
      </c>
      <c r="AP106" s="423">
        <v>0</v>
      </c>
      <c r="AQ106" s="423">
        <v>0</v>
      </c>
      <c r="AR106" s="423">
        <v>0</v>
      </c>
      <c r="AS106" s="423">
        <v>0</v>
      </c>
      <c r="AT106" s="423">
        <v>0</v>
      </c>
      <c r="AU106" s="423">
        <v>0</v>
      </c>
      <c r="AV106" s="423">
        <v>0</v>
      </c>
      <c r="AW106" s="423">
        <v>0</v>
      </c>
      <c r="AX106" s="423">
        <v>0</v>
      </c>
      <c r="AY106" s="423">
        <v>0</v>
      </c>
      <c r="AZ106" s="423">
        <v>0</v>
      </c>
      <c r="BA106" s="423">
        <v>0</v>
      </c>
      <c r="BB106" s="423">
        <v>0</v>
      </c>
      <c r="BC106" s="423">
        <v>0</v>
      </c>
      <c r="BD106" s="423">
        <v>0</v>
      </c>
      <c r="BE106" s="424">
        <v>0</v>
      </c>
    </row>
    <row r="107" spans="1:57 16384:16384" ht="12.6" customHeight="1" x14ac:dyDescent="0.2">
      <c r="A107" s="683"/>
      <c r="B107" s="422" t="s">
        <v>146</v>
      </c>
      <c r="C107" s="550" t="s">
        <v>309</v>
      </c>
      <c r="D107" s="423">
        <v>4305551</v>
      </c>
      <c r="E107" s="423">
        <v>0</v>
      </c>
      <c r="F107" s="423">
        <v>0</v>
      </c>
      <c r="G107" s="423">
        <v>0</v>
      </c>
      <c r="H107" s="423">
        <v>0</v>
      </c>
      <c r="I107" s="423">
        <v>0</v>
      </c>
      <c r="J107" s="423">
        <v>0</v>
      </c>
      <c r="K107" s="423">
        <v>0</v>
      </c>
      <c r="L107" s="423">
        <v>0</v>
      </c>
      <c r="M107" s="423">
        <v>0</v>
      </c>
      <c r="N107" s="423">
        <v>0</v>
      </c>
      <c r="O107" s="423">
        <v>0</v>
      </c>
      <c r="P107" s="423">
        <v>0</v>
      </c>
      <c r="Q107" s="423">
        <v>0</v>
      </c>
      <c r="R107" s="423">
        <v>0</v>
      </c>
      <c r="S107" s="423">
        <v>0</v>
      </c>
      <c r="T107" s="423">
        <v>0</v>
      </c>
      <c r="U107" s="423">
        <v>0</v>
      </c>
      <c r="V107" s="423">
        <v>0</v>
      </c>
      <c r="W107" s="423">
        <v>0</v>
      </c>
      <c r="X107" s="423">
        <v>0</v>
      </c>
      <c r="Y107" s="423">
        <v>0</v>
      </c>
      <c r="Z107" s="423">
        <v>0</v>
      </c>
      <c r="AA107" s="423">
        <v>0</v>
      </c>
      <c r="AB107" s="423">
        <v>0</v>
      </c>
      <c r="AC107" s="423">
        <v>0</v>
      </c>
      <c r="AD107" s="423">
        <v>0</v>
      </c>
      <c r="AE107" s="423">
        <v>0</v>
      </c>
      <c r="AF107" s="423">
        <v>0</v>
      </c>
      <c r="AG107" s="423">
        <v>0</v>
      </c>
      <c r="AH107" s="423">
        <v>0</v>
      </c>
      <c r="AI107" s="423">
        <v>0</v>
      </c>
      <c r="AJ107" s="423">
        <v>0</v>
      </c>
      <c r="AK107" s="423">
        <v>0</v>
      </c>
      <c r="AL107" s="423">
        <v>0</v>
      </c>
      <c r="AM107" s="423">
        <v>0</v>
      </c>
      <c r="AN107" s="423">
        <v>0</v>
      </c>
      <c r="AO107" s="423">
        <v>0</v>
      </c>
      <c r="AP107" s="423">
        <v>0</v>
      </c>
      <c r="AQ107" s="423">
        <v>0</v>
      </c>
      <c r="AR107" s="423">
        <v>0</v>
      </c>
      <c r="AS107" s="423">
        <v>0</v>
      </c>
      <c r="AT107" s="423">
        <v>0</v>
      </c>
      <c r="AU107" s="423">
        <v>0</v>
      </c>
      <c r="AV107" s="423">
        <v>0</v>
      </c>
      <c r="AW107" s="423">
        <v>0</v>
      </c>
      <c r="AX107" s="423">
        <v>0</v>
      </c>
      <c r="AY107" s="423">
        <v>0</v>
      </c>
      <c r="AZ107" s="423">
        <v>0</v>
      </c>
      <c r="BA107" s="423">
        <v>0</v>
      </c>
      <c r="BB107" s="423">
        <v>0</v>
      </c>
      <c r="BC107" s="423">
        <v>0</v>
      </c>
      <c r="BD107" s="423">
        <v>0</v>
      </c>
      <c r="BE107" s="424">
        <v>4305551</v>
      </c>
      <c r="XFD107" s="636"/>
    </row>
    <row r="108" spans="1:57 16384:16384" ht="15" hidden="1" customHeight="1" x14ac:dyDescent="0.2">
      <c r="A108" s="683"/>
      <c r="B108" s="422" t="s">
        <v>3050</v>
      </c>
      <c r="C108" s="550" t="s">
        <v>310</v>
      </c>
      <c r="D108" s="423">
        <v>0</v>
      </c>
      <c r="E108" s="423">
        <v>0</v>
      </c>
      <c r="F108" s="423">
        <v>0</v>
      </c>
      <c r="G108" s="423">
        <v>0</v>
      </c>
      <c r="H108" s="423">
        <v>0</v>
      </c>
      <c r="I108" s="423">
        <v>0</v>
      </c>
      <c r="J108" s="423">
        <v>0</v>
      </c>
      <c r="K108" s="423">
        <v>0</v>
      </c>
      <c r="L108" s="423">
        <v>0</v>
      </c>
      <c r="M108" s="423">
        <v>0</v>
      </c>
      <c r="N108" s="423">
        <v>0</v>
      </c>
      <c r="O108" s="423">
        <v>0</v>
      </c>
      <c r="P108" s="423">
        <v>0</v>
      </c>
      <c r="Q108" s="423">
        <v>0</v>
      </c>
      <c r="R108" s="423">
        <v>0</v>
      </c>
      <c r="S108" s="423">
        <v>0</v>
      </c>
      <c r="T108" s="423">
        <v>0</v>
      </c>
      <c r="U108" s="423">
        <v>0</v>
      </c>
      <c r="V108" s="423">
        <v>0</v>
      </c>
      <c r="W108" s="423">
        <v>0</v>
      </c>
      <c r="X108" s="423">
        <v>0</v>
      </c>
      <c r="Y108" s="423">
        <v>0</v>
      </c>
      <c r="Z108" s="423">
        <v>0</v>
      </c>
      <c r="AA108" s="423">
        <v>0</v>
      </c>
      <c r="AB108" s="423">
        <v>0</v>
      </c>
      <c r="AC108" s="423">
        <v>0</v>
      </c>
      <c r="AD108" s="423">
        <v>0</v>
      </c>
      <c r="AE108" s="423">
        <v>0</v>
      </c>
      <c r="AF108" s="423">
        <v>0</v>
      </c>
      <c r="AG108" s="423">
        <v>0</v>
      </c>
      <c r="AH108" s="423">
        <v>0</v>
      </c>
      <c r="AI108" s="423">
        <v>0</v>
      </c>
      <c r="AJ108" s="423">
        <v>0</v>
      </c>
      <c r="AK108" s="423">
        <v>0</v>
      </c>
      <c r="AL108" s="423">
        <v>0</v>
      </c>
      <c r="AM108" s="423">
        <v>0</v>
      </c>
      <c r="AN108" s="423">
        <v>0</v>
      </c>
      <c r="AO108" s="423">
        <v>0</v>
      </c>
      <c r="AP108" s="423">
        <v>0</v>
      </c>
      <c r="AQ108" s="423">
        <v>0</v>
      </c>
      <c r="AR108" s="423">
        <v>0</v>
      </c>
      <c r="AS108" s="423">
        <v>0</v>
      </c>
      <c r="AT108" s="423">
        <v>0</v>
      </c>
      <c r="AU108" s="423">
        <v>0</v>
      </c>
      <c r="AV108" s="423">
        <v>0</v>
      </c>
      <c r="AW108" s="423">
        <v>0</v>
      </c>
      <c r="AX108" s="423">
        <v>0</v>
      </c>
      <c r="AY108" s="423">
        <v>0</v>
      </c>
      <c r="AZ108" s="423">
        <v>0</v>
      </c>
      <c r="BA108" s="423">
        <v>0</v>
      </c>
      <c r="BB108" s="423">
        <v>0</v>
      </c>
      <c r="BC108" s="423">
        <v>0</v>
      </c>
      <c r="BD108" s="423">
        <v>0</v>
      </c>
      <c r="BE108" s="424">
        <v>0</v>
      </c>
    </row>
    <row r="109" spans="1:57 16384:16384" ht="15" customHeight="1" x14ac:dyDescent="0.2">
      <c r="A109" s="683"/>
      <c r="B109" s="422" t="s">
        <v>312</v>
      </c>
      <c r="C109" s="550" t="s">
        <v>311</v>
      </c>
      <c r="D109" s="423">
        <v>0</v>
      </c>
      <c r="E109" s="423">
        <v>0</v>
      </c>
      <c r="F109" s="423">
        <v>0</v>
      </c>
      <c r="G109" s="423">
        <v>0</v>
      </c>
      <c r="H109" s="423">
        <v>192651</v>
      </c>
      <c r="I109" s="423">
        <v>0</v>
      </c>
      <c r="J109" s="423">
        <v>0</v>
      </c>
      <c r="K109" s="423">
        <v>0</v>
      </c>
      <c r="L109" s="423">
        <v>0</v>
      </c>
      <c r="M109" s="423">
        <v>0</v>
      </c>
      <c r="N109" s="423">
        <v>0</v>
      </c>
      <c r="O109" s="423">
        <v>0</v>
      </c>
      <c r="P109" s="423">
        <v>0</v>
      </c>
      <c r="Q109" s="423">
        <v>0</v>
      </c>
      <c r="R109" s="423">
        <v>0</v>
      </c>
      <c r="S109" s="423">
        <v>0</v>
      </c>
      <c r="T109" s="423">
        <v>0</v>
      </c>
      <c r="U109" s="423">
        <v>0</v>
      </c>
      <c r="V109" s="423">
        <v>0</v>
      </c>
      <c r="W109" s="423">
        <v>0</v>
      </c>
      <c r="X109" s="423">
        <v>0</v>
      </c>
      <c r="Y109" s="423">
        <v>0</v>
      </c>
      <c r="Z109" s="423">
        <v>0</v>
      </c>
      <c r="AA109" s="423">
        <v>0</v>
      </c>
      <c r="AB109" s="423">
        <v>0</v>
      </c>
      <c r="AC109" s="423">
        <v>0</v>
      </c>
      <c r="AD109" s="423">
        <v>0</v>
      </c>
      <c r="AE109" s="423">
        <v>0</v>
      </c>
      <c r="AF109" s="423">
        <v>0</v>
      </c>
      <c r="AG109" s="423">
        <v>0</v>
      </c>
      <c r="AH109" s="423">
        <v>0</v>
      </c>
      <c r="AI109" s="423">
        <v>0</v>
      </c>
      <c r="AJ109" s="423">
        <v>0</v>
      </c>
      <c r="AK109" s="423">
        <v>0</v>
      </c>
      <c r="AL109" s="423">
        <v>0</v>
      </c>
      <c r="AM109" s="423">
        <v>0</v>
      </c>
      <c r="AN109" s="423">
        <v>0</v>
      </c>
      <c r="AO109" s="423">
        <v>0</v>
      </c>
      <c r="AP109" s="423">
        <v>0</v>
      </c>
      <c r="AQ109" s="423">
        <v>0</v>
      </c>
      <c r="AR109" s="423">
        <v>0</v>
      </c>
      <c r="AS109" s="423">
        <v>0</v>
      </c>
      <c r="AT109" s="423">
        <v>0</v>
      </c>
      <c r="AU109" s="423">
        <v>0</v>
      </c>
      <c r="AV109" s="423">
        <v>0</v>
      </c>
      <c r="AW109" s="423">
        <v>0</v>
      </c>
      <c r="AX109" s="423">
        <v>0</v>
      </c>
      <c r="AY109" s="423">
        <v>0</v>
      </c>
      <c r="AZ109" s="423">
        <v>0</v>
      </c>
      <c r="BA109" s="423">
        <v>0</v>
      </c>
      <c r="BB109" s="423">
        <v>0</v>
      </c>
      <c r="BC109" s="423">
        <v>0</v>
      </c>
      <c r="BD109" s="423">
        <v>0</v>
      </c>
      <c r="BE109" s="424">
        <v>192651</v>
      </c>
      <c r="XFD109" s="636"/>
    </row>
    <row r="110" spans="1:57 16384:16384" ht="15" customHeight="1" x14ac:dyDescent="0.2">
      <c r="A110" s="683"/>
      <c r="B110" s="422" t="s">
        <v>3512</v>
      </c>
      <c r="C110" s="550" t="s">
        <v>313</v>
      </c>
      <c r="D110" s="423">
        <v>0</v>
      </c>
      <c r="E110" s="423">
        <v>0</v>
      </c>
      <c r="F110" s="423">
        <v>0</v>
      </c>
      <c r="G110" s="423">
        <v>0</v>
      </c>
      <c r="H110" s="423">
        <v>183893</v>
      </c>
      <c r="I110" s="423">
        <v>0</v>
      </c>
      <c r="J110" s="423">
        <v>0</v>
      </c>
      <c r="K110" s="423">
        <v>0</v>
      </c>
      <c r="L110" s="423">
        <v>0</v>
      </c>
      <c r="M110" s="423">
        <v>0</v>
      </c>
      <c r="N110" s="423">
        <v>0</v>
      </c>
      <c r="O110" s="423">
        <v>0</v>
      </c>
      <c r="P110" s="423">
        <v>0</v>
      </c>
      <c r="Q110" s="423">
        <v>0</v>
      </c>
      <c r="R110" s="423">
        <v>0</v>
      </c>
      <c r="S110" s="423">
        <v>0</v>
      </c>
      <c r="T110" s="423">
        <v>0</v>
      </c>
      <c r="U110" s="423">
        <v>0</v>
      </c>
      <c r="V110" s="423">
        <v>0</v>
      </c>
      <c r="W110" s="423">
        <v>0</v>
      </c>
      <c r="X110" s="423">
        <v>0</v>
      </c>
      <c r="Y110" s="423">
        <v>0</v>
      </c>
      <c r="Z110" s="423">
        <v>0</v>
      </c>
      <c r="AA110" s="423">
        <v>0</v>
      </c>
      <c r="AB110" s="423">
        <v>0</v>
      </c>
      <c r="AC110" s="423">
        <v>0</v>
      </c>
      <c r="AD110" s="423">
        <v>0</v>
      </c>
      <c r="AE110" s="423">
        <v>0</v>
      </c>
      <c r="AF110" s="423">
        <v>0</v>
      </c>
      <c r="AG110" s="423">
        <v>0</v>
      </c>
      <c r="AH110" s="423">
        <v>0</v>
      </c>
      <c r="AI110" s="423">
        <v>0</v>
      </c>
      <c r="AJ110" s="423">
        <v>0</v>
      </c>
      <c r="AK110" s="423">
        <v>0</v>
      </c>
      <c r="AL110" s="423">
        <v>0</v>
      </c>
      <c r="AM110" s="423">
        <v>0</v>
      </c>
      <c r="AN110" s="423">
        <v>0</v>
      </c>
      <c r="AO110" s="423">
        <v>0</v>
      </c>
      <c r="AP110" s="423">
        <v>0</v>
      </c>
      <c r="AQ110" s="423">
        <v>0</v>
      </c>
      <c r="AR110" s="423">
        <v>0</v>
      </c>
      <c r="AS110" s="423">
        <v>0</v>
      </c>
      <c r="AT110" s="423">
        <v>0</v>
      </c>
      <c r="AU110" s="423">
        <v>0</v>
      </c>
      <c r="AV110" s="423">
        <v>0</v>
      </c>
      <c r="AW110" s="423">
        <v>0</v>
      </c>
      <c r="AX110" s="423">
        <v>0</v>
      </c>
      <c r="AY110" s="423">
        <v>0</v>
      </c>
      <c r="AZ110" s="423">
        <v>0</v>
      </c>
      <c r="BA110" s="423">
        <v>0</v>
      </c>
      <c r="BB110" s="423">
        <v>0</v>
      </c>
      <c r="BC110" s="423">
        <v>0</v>
      </c>
      <c r="BD110" s="423">
        <v>0</v>
      </c>
      <c r="BE110" s="424">
        <v>183893</v>
      </c>
      <c r="XFD110" s="636"/>
    </row>
    <row r="111" spans="1:57 16384:16384" ht="15" hidden="1" customHeight="1" x14ac:dyDescent="0.2">
      <c r="A111" s="683"/>
      <c r="B111" s="422" t="s">
        <v>315</v>
      </c>
      <c r="C111" s="550" t="s">
        <v>314</v>
      </c>
      <c r="D111" s="423">
        <v>0</v>
      </c>
      <c r="E111" s="423">
        <v>0</v>
      </c>
      <c r="F111" s="423">
        <v>0</v>
      </c>
      <c r="G111" s="423">
        <v>0</v>
      </c>
      <c r="H111" s="423">
        <v>0</v>
      </c>
      <c r="I111" s="423">
        <v>0</v>
      </c>
      <c r="J111" s="423">
        <v>0</v>
      </c>
      <c r="K111" s="423">
        <v>0</v>
      </c>
      <c r="L111" s="423">
        <v>0</v>
      </c>
      <c r="M111" s="423">
        <v>0</v>
      </c>
      <c r="N111" s="423">
        <v>0</v>
      </c>
      <c r="O111" s="423">
        <v>0</v>
      </c>
      <c r="P111" s="423">
        <v>0</v>
      </c>
      <c r="Q111" s="423">
        <v>0</v>
      </c>
      <c r="R111" s="423">
        <v>0</v>
      </c>
      <c r="S111" s="423">
        <v>0</v>
      </c>
      <c r="T111" s="423">
        <v>0</v>
      </c>
      <c r="U111" s="423">
        <v>0</v>
      </c>
      <c r="V111" s="423">
        <v>0</v>
      </c>
      <c r="W111" s="423">
        <v>0</v>
      </c>
      <c r="X111" s="423">
        <v>0</v>
      </c>
      <c r="Y111" s="423">
        <v>0</v>
      </c>
      <c r="Z111" s="423">
        <v>0</v>
      </c>
      <c r="AA111" s="423">
        <v>0</v>
      </c>
      <c r="AB111" s="423">
        <v>0</v>
      </c>
      <c r="AC111" s="423">
        <v>0</v>
      </c>
      <c r="AD111" s="423">
        <v>0</v>
      </c>
      <c r="AE111" s="423">
        <v>0</v>
      </c>
      <c r="AF111" s="423">
        <v>0</v>
      </c>
      <c r="AG111" s="423">
        <v>0</v>
      </c>
      <c r="AH111" s="423">
        <v>0</v>
      </c>
      <c r="AI111" s="423">
        <v>0</v>
      </c>
      <c r="AJ111" s="423">
        <v>0</v>
      </c>
      <c r="AK111" s="423">
        <v>0</v>
      </c>
      <c r="AL111" s="423">
        <v>0</v>
      </c>
      <c r="AM111" s="423">
        <v>0</v>
      </c>
      <c r="AN111" s="423">
        <v>0</v>
      </c>
      <c r="AO111" s="423">
        <v>0</v>
      </c>
      <c r="AP111" s="423">
        <v>0</v>
      </c>
      <c r="AQ111" s="423">
        <v>0</v>
      </c>
      <c r="AR111" s="423">
        <v>0</v>
      </c>
      <c r="AS111" s="423">
        <v>0</v>
      </c>
      <c r="AT111" s="423">
        <v>0</v>
      </c>
      <c r="AU111" s="423">
        <v>0</v>
      </c>
      <c r="AV111" s="423">
        <v>0</v>
      </c>
      <c r="AW111" s="423">
        <v>0</v>
      </c>
      <c r="AX111" s="423">
        <v>0</v>
      </c>
      <c r="AY111" s="423">
        <v>0</v>
      </c>
      <c r="AZ111" s="423">
        <v>0</v>
      </c>
      <c r="BA111" s="423">
        <v>0</v>
      </c>
      <c r="BB111" s="423">
        <v>0</v>
      </c>
      <c r="BC111" s="423">
        <v>0</v>
      </c>
      <c r="BD111" s="423">
        <v>0</v>
      </c>
      <c r="BE111" s="424">
        <v>0</v>
      </c>
    </row>
    <row r="112" spans="1:57 16384:16384" ht="15" hidden="1" customHeight="1" x14ac:dyDescent="0.2">
      <c r="A112" s="683"/>
      <c r="B112" s="422" t="s">
        <v>3039</v>
      </c>
      <c r="C112" s="550" t="s">
        <v>316</v>
      </c>
      <c r="D112" s="423">
        <v>0</v>
      </c>
      <c r="E112" s="423">
        <v>0</v>
      </c>
      <c r="F112" s="423">
        <v>0</v>
      </c>
      <c r="G112" s="423">
        <v>0</v>
      </c>
      <c r="H112" s="423">
        <v>0</v>
      </c>
      <c r="I112" s="423">
        <v>0</v>
      </c>
      <c r="J112" s="423">
        <v>0</v>
      </c>
      <c r="K112" s="423">
        <v>0</v>
      </c>
      <c r="L112" s="423">
        <v>0</v>
      </c>
      <c r="M112" s="423">
        <v>0</v>
      </c>
      <c r="N112" s="423">
        <v>0</v>
      </c>
      <c r="O112" s="423">
        <v>0</v>
      </c>
      <c r="P112" s="423">
        <v>0</v>
      </c>
      <c r="Q112" s="423">
        <v>0</v>
      </c>
      <c r="R112" s="423">
        <v>0</v>
      </c>
      <c r="S112" s="423">
        <v>0</v>
      </c>
      <c r="T112" s="423">
        <v>0</v>
      </c>
      <c r="U112" s="423">
        <v>0</v>
      </c>
      <c r="V112" s="423">
        <v>0</v>
      </c>
      <c r="W112" s="423">
        <v>0</v>
      </c>
      <c r="X112" s="423">
        <v>0</v>
      </c>
      <c r="Y112" s="423">
        <v>0</v>
      </c>
      <c r="Z112" s="423">
        <v>0</v>
      </c>
      <c r="AA112" s="423">
        <v>0</v>
      </c>
      <c r="AB112" s="423">
        <v>0</v>
      </c>
      <c r="AC112" s="423">
        <v>0</v>
      </c>
      <c r="AD112" s="423">
        <v>0</v>
      </c>
      <c r="AE112" s="423">
        <v>0</v>
      </c>
      <c r="AF112" s="423">
        <v>0</v>
      </c>
      <c r="AG112" s="423">
        <v>0</v>
      </c>
      <c r="AH112" s="423">
        <v>0</v>
      </c>
      <c r="AI112" s="423">
        <v>0</v>
      </c>
      <c r="AJ112" s="423">
        <v>0</v>
      </c>
      <c r="AK112" s="423">
        <v>0</v>
      </c>
      <c r="AL112" s="423">
        <v>0</v>
      </c>
      <c r="AM112" s="423">
        <v>0</v>
      </c>
      <c r="AN112" s="423">
        <v>0</v>
      </c>
      <c r="AO112" s="423">
        <v>0</v>
      </c>
      <c r="AP112" s="423">
        <v>0</v>
      </c>
      <c r="AQ112" s="423">
        <v>0</v>
      </c>
      <c r="AR112" s="423">
        <v>0</v>
      </c>
      <c r="AS112" s="423">
        <v>0</v>
      </c>
      <c r="AT112" s="423">
        <v>0</v>
      </c>
      <c r="AU112" s="423">
        <v>0</v>
      </c>
      <c r="AV112" s="423">
        <v>0</v>
      </c>
      <c r="AW112" s="423">
        <v>0</v>
      </c>
      <c r="AX112" s="423">
        <v>0</v>
      </c>
      <c r="AY112" s="423">
        <v>0</v>
      </c>
      <c r="AZ112" s="423">
        <v>0</v>
      </c>
      <c r="BA112" s="423">
        <v>0</v>
      </c>
      <c r="BB112" s="423">
        <v>0</v>
      </c>
      <c r="BC112" s="423">
        <v>0</v>
      </c>
      <c r="BD112" s="423">
        <v>0</v>
      </c>
      <c r="BE112" s="424">
        <v>0</v>
      </c>
    </row>
    <row r="113" spans="1:57 16384:16384" ht="15" customHeight="1" x14ac:dyDescent="0.2">
      <c r="A113" s="683"/>
      <c r="B113" s="422" t="s">
        <v>2949</v>
      </c>
      <c r="C113" s="550" t="s">
        <v>317</v>
      </c>
      <c r="D113" s="423">
        <v>0</v>
      </c>
      <c r="E113" s="423">
        <v>0</v>
      </c>
      <c r="F113" s="423">
        <v>0</v>
      </c>
      <c r="G113" s="423">
        <v>0</v>
      </c>
      <c r="H113" s="423">
        <v>185951</v>
      </c>
      <c r="I113" s="423">
        <v>0</v>
      </c>
      <c r="J113" s="423">
        <v>0</v>
      </c>
      <c r="K113" s="423">
        <v>0</v>
      </c>
      <c r="L113" s="423">
        <v>0</v>
      </c>
      <c r="M113" s="423">
        <v>0</v>
      </c>
      <c r="N113" s="423">
        <v>0</v>
      </c>
      <c r="O113" s="423">
        <v>0</v>
      </c>
      <c r="P113" s="423">
        <v>0</v>
      </c>
      <c r="Q113" s="423">
        <v>0</v>
      </c>
      <c r="R113" s="423">
        <v>0</v>
      </c>
      <c r="S113" s="423">
        <v>0</v>
      </c>
      <c r="T113" s="423">
        <v>0</v>
      </c>
      <c r="U113" s="423">
        <v>0</v>
      </c>
      <c r="V113" s="423">
        <v>0</v>
      </c>
      <c r="W113" s="423">
        <v>0</v>
      </c>
      <c r="X113" s="423">
        <v>0</v>
      </c>
      <c r="Y113" s="423">
        <v>0</v>
      </c>
      <c r="Z113" s="423">
        <v>0</v>
      </c>
      <c r="AA113" s="423">
        <v>0</v>
      </c>
      <c r="AB113" s="423">
        <v>0</v>
      </c>
      <c r="AC113" s="423">
        <v>0</v>
      </c>
      <c r="AD113" s="423">
        <v>0</v>
      </c>
      <c r="AE113" s="423">
        <v>0</v>
      </c>
      <c r="AF113" s="423">
        <v>0</v>
      </c>
      <c r="AG113" s="423">
        <v>0</v>
      </c>
      <c r="AH113" s="423">
        <v>0</v>
      </c>
      <c r="AI113" s="423">
        <v>0</v>
      </c>
      <c r="AJ113" s="423">
        <v>0</v>
      </c>
      <c r="AK113" s="423">
        <v>0</v>
      </c>
      <c r="AL113" s="423">
        <v>0</v>
      </c>
      <c r="AM113" s="423">
        <v>0</v>
      </c>
      <c r="AN113" s="423">
        <v>0</v>
      </c>
      <c r="AO113" s="423">
        <v>0</v>
      </c>
      <c r="AP113" s="423">
        <v>0</v>
      </c>
      <c r="AQ113" s="423">
        <v>0</v>
      </c>
      <c r="AR113" s="423">
        <v>0</v>
      </c>
      <c r="AS113" s="423">
        <v>0</v>
      </c>
      <c r="AT113" s="423">
        <v>0</v>
      </c>
      <c r="AU113" s="423">
        <v>0</v>
      </c>
      <c r="AV113" s="423">
        <v>0</v>
      </c>
      <c r="AW113" s="423">
        <v>0</v>
      </c>
      <c r="AX113" s="423">
        <v>0</v>
      </c>
      <c r="AY113" s="423">
        <v>0</v>
      </c>
      <c r="AZ113" s="423">
        <v>0</v>
      </c>
      <c r="BA113" s="423">
        <v>0</v>
      </c>
      <c r="BB113" s="423">
        <v>0</v>
      </c>
      <c r="BC113" s="423">
        <v>0</v>
      </c>
      <c r="BD113" s="423">
        <v>0</v>
      </c>
      <c r="BE113" s="424">
        <v>185951</v>
      </c>
      <c r="XFD113" s="636"/>
    </row>
    <row r="114" spans="1:57 16384:16384" ht="15" customHeight="1" x14ac:dyDescent="0.2">
      <c r="A114" s="683"/>
      <c r="B114" s="422" t="s">
        <v>319</v>
      </c>
      <c r="C114" s="550" t="s">
        <v>318</v>
      </c>
      <c r="D114" s="423">
        <v>0</v>
      </c>
      <c r="E114" s="423">
        <v>3973200</v>
      </c>
      <c r="F114" s="423">
        <v>0</v>
      </c>
      <c r="G114" s="423">
        <v>0</v>
      </c>
      <c r="H114" s="423">
        <v>58900</v>
      </c>
      <c r="I114" s="423">
        <v>0</v>
      </c>
      <c r="J114" s="423">
        <v>0</v>
      </c>
      <c r="K114" s="423">
        <v>0</v>
      </c>
      <c r="L114" s="423">
        <v>0</v>
      </c>
      <c r="M114" s="423">
        <v>0</v>
      </c>
      <c r="N114" s="423">
        <v>0</v>
      </c>
      <c r="O114" s="423">
        <v>0</v>
      </c>
      <c r="P114" s="423">
        <v>0</v>
      </c>
      <c r="Q114" s="423">
        <v>0</v>
      </c>
      <c r="R114" s="423">
        <v>0</v>
      </c>
      <c r="S114" s="423">
        <v>0</v>
      </c>
      <c r="T114" s="423">
        <v>0</v>
      </c>
      <c r="U114" s="423">
        <v>0</v>
      </c>
      <c r="V114" s="423">
        <v>0</v>
      </c>
      <c r="W114" s="423">
        <v>0</v>
      </c>
      <c r="X114" s="423">
        <v>0</v>
      </c>
      <c r="Y114" s="423">
        <v>0</v>
      </c>
      <c r="Z114" s="423">
        <v>0</v>
      </c>
      <c r="AA114" s="423">
        <v>0</v>
      </c>
      <c r="AB114" s="423">
        <v>0</v>
      </c>
      <c r="AC114" s="423">
        <v>0</v>
      </c>
      <c r="AD114" s="423">
        <v>0</v>
      </c>
      <c r="AE114" s="423">
        <v>0</v>
      </c>
      <c r="AF114" s="423">
        <v>0</v>
      </c>
      <c r="AG114" s="423">
        <v>0</v>
      </c>
      <c r="AH114" s="423">
        <v>0</v>
      </c>
      <c r="AI114" s="423">
        <v>0</v>
      </c>
      <c r="AJ114" s="423">
        <v>0</v>
      </c>
      <c r="AK114" s="423">
        <v>0</v>
      </c>
      <c r="AL114" s="423">
        <v>0</v>
      </c>
      <c r="AM114" s="423">
        <v>0</v>
      </c>
      <c r="AN114" s="423">
        <v>0</v>
      </c>
      <c r="AO114" s="423">
        <v>0</v>
      </c>
      <c r="AP114" s="423">
        <v>0</v>
      </c>
      <c r="AQ114" s="423">
        <v>0</v>
      </c>
      <c r="AR114" s="423">
        <v>0</v>
      </c>
      <c r="AS114" s="423">
        <v>0</v>
      </c>
      <c r="AT114" s="423">
        <v>0</v>
      </c>
      <c r="AU114" s="423">
        <v>0</v>
      </c>
      <c r="AV114" s="423">
        <v>0</v>
      </c>
      <c r="AW114" s="423">
        <v>0</v>
      </c>
      <c r="AX114" s="423">
        <v>0</v>
      </c>
      <c r="AY114" s="423">
        <v>0</v>
      </c>
      <c r="AZ114" s="423">
        <v>0</v>
      </c>
      <c r="BA114" s="423">
        <v>0</v>
      </c>
      <c r="BB114" s="423">
        <v>0</v>
      </c>
      <c r="BC114" s="423">
        <v>0</v>
      </c>
      <c r="BD114" s="423">
        <v>0</v>
      </c>
      <c r="BE114" s="424">
        <v>4032100</v>
      </c>
      <c r="XFD114" s="636"/>
    </row>
    <row r="115" spans="1:57 16384:16384" ht="15" hidden="1" customHeight="1" x14ac:dyDescent="0.2">
      <c r="A115" s="683"/>
      <c r="B115" s="422" t="s">
        <v>3509</v>
      </c>
      <c r="C115" s="550" t="s">
        <v>320</v>
      </c>
      <c r="D115" s="423">
        <v>0</v>
      </c>
      <c r="E115" s="423">
        <v>0</v>
      </c>
      <c r="F115" s="423">
        <v>0</v>
      </c>
      <c r="G115" s="423">
        <v>0</v>
      </c>
      <c r="H115" s="423">
        <v>0</v>
      </c>
      <c r="I115" s="423">
        <v>0</v>
      </c>
      <c r="J115" s="423">
        <v>0</v>
      </c>
      <c r="K115" s="423">
        <v>0</v>
      </c>
      <c r="L115" s="423">
        <v>0</v>
      </c>
      <c r="M115" s="423">
        <v>0</v>
      </c>
      <c r="N115" s="423">
        <v>0</v>
      </c>
      <c r="O115" s="423">
        <v>0</v>
      </c>
      <c r="P115" s="423">
        <v>0</v>
      </c>
      <c r="Q115" s="423">
        <v>0</v>
      </c>
      <c r="R115" s="423">
        <v>0</v>
      </c>
      <c r="S115" s="423">
        <v>0</v>
      </c>
      <c r="T115" s="423">
        <v>0</v>
      </c>
      <c r="U115" s="423">
        <v>0</v>
      </c>
      <c r="V115" s="423">
        <v>0</v>
      </c>
      <c r="W115" s="423">
        <v>0</v>
      </c>
      <c r="X115" s="423">
        <v>0</v>
      </c>
      <c r="Y115" s="423">
        <v>0</v>
      </c>
      <c r="Z115" s="423">
        <v>0</v>
      </c>
      <c r="AA115" s="423">
        <v>0</v>
      </c>
      <c r="AB115" s="423">
        <v>0</v>
      </c>
      <c r="AC115" s="423">
        <v>0</v>
      </c>
      <c r="AD115" s="423">
        <v>0</v>
      </c>
      <c r="AE115" s="423">
        <v>0</v>
      </c>
      <c r="AF115" s="423">
        <v>0</v>
      </c>
      <c r="AG115" s="423">
        <v>0</v>
      </c>
      <c r="AH115" s="423">
        <v>0</v>
      </c>
      <c r="AI115" s="423">
        <v>0</v>
      </c>
      <c r="AJ115" s="423">
        <v>0</v>
      </c>
      <c r="AK115" s="423">
        <v>0</v>
      </c>
      <c r="AL115" s="423">
        <v>0</v>
      </c>
      <c r="AM115" s="423">
        <v>0</v>
      </c>
      <c r="AN115" s="423">
        <v>0</v>
      </c>
      <c r="AO115" s="423">
        <v>0</v>
      </c>
      <c r="AP115" s="423">
        <v>0</v>
      </c>
      <c r="AQ115" s="423">
        <v>0</v>
      </c>
      <c r="AR115" s="423">
        <v>0</v>
      </c>
      <c r="AS115" s="423">
        <v>0</v>
      </c>
      <c r="AT115" s="423">
        <v>0</v>
      </c>
      <c r="AU115" s="423">
        <v>0</v>
      </c>
      <c r="AV115" s="423">
        <v>0</v>
      </c>
      <c r="AW115" s="423">
        <v>0</v>
      </c>
      <c r="AX115" s="423">
        <v>0</v>
      </c>
      <c r="AY115" s="423">
        <v>0</v>
      </c>
      <c r="AZ115" s="423">
        <v>0</v>
      </c>
      <c r="BA115" s="423">
        <v>0</v>
      </c>
      <c r="BB115" s="423">
        <v>0</v>
      </c>
      <c r="BC115" s="423">
        <v>0</v>
      </c>
      <c r="BD115" s="423">
        <v>0</v>
      </c>
      <c r="BE115" s="424">
        <v>0</v>
      </c>
    </row>
    <row r="116" spans="1:57 16384:16384" ht="15" hidden="1" customHeight="1" x14ac:dyDescent="0.2">
      <c r="A116" s="683"/>
      <c r="B116" s="422" t="s">
        <v>323</v>
      </c>
      <c r="C116" s="550" t="s">
        <v>322</v>
      </c>
      <c r="D116" s="423">
        <v>0</v>
      </c>
      <c r="E116" s="423">
        <v>0</v>
      </c>
      <c r="F116" s="423">
        <v>0</v>
      </c>
      <c r="G116" s="423">
        <v>0</v>
      </c>
      <c r="H116" s="423">
        <v>0</v>
      </c>
      <c r="I116" s="423">
        <v>0</v>
      </c>
      <c r="J116" s="423">
        <v>0</v>
      </c>
      <c r="K116" s="423">
        <v>0</v>
      </c>
      <c r="L116" s="423">
        <v>0</v>
      </c>
      <c r="M116" s="423">
        <v>0</v>
      </c>
      <c r="N116" s="423">
        <v>0</v>
      </c>
      <c r="O116" s="423">
        <v>0</v>
      </c>
      <c r="P116" s="423">
        <v>0</v>
      </c>
      <c r="Q116" s="423">
        <v>0</v>
      </c>
      <c r="R116" s="423">
        <v>0</v>
      </c>
      <c r="S116" s="423">
        <v>0</v>
      </c>
      <c r="T116" s="423">
        <v>0</v>
      </c>
      <c r="U116" s="423">
        <v>0</v>
      </c>
      <c r="V116" s="423">
        <v>0</v>
      </c>
      <c r="W116" s="423">
        <v>0</v>
      </c>
      <c r="X116" s="423">
        <v>0</v>
      </c>
      <c r="Y116" s="423">
        <v>0</v>
      </c>
      <c r="Z116" s="423">
        <v>0</v>
      </c>
      <c r="AA116" s="423">
        <v>0</v>
      </c>
      <c r="AB116" s="423">
        <v>0</v>
      </c>
      <c r="AC116" s="423">
        <v>0</v>
      </c>
      <c r="AD116" s="423">
        <v>0</v>
      </c>
      <c r="AE116" s="423">
        <v>0</v>
      </c>
      <c r="AF116" s="423">
        <v>0</v>
      </c>
      <c r="AG116" s="423">
        <v>0</v>
      </c>
      <c r="AH116" s="423">
        <v>0</v>
      </c>
      <c r="AI116" s="423">
        <v>0</v>
      </c>
      <c r="AJ116" s="423">
        <v>0</v>
      </c>
      <c r="AK116" s="423">
        <v>0</v>
      </c>
      <c r="AL116" s="423">
        <v>0</v>
      </c>
      <c r="AM116" s="423">
        <v>0</v>
      </c>
      <c r="AN116" s="423">
        <v>0</v>
      </c>
      <c r="AO116" s="423">
        <v>0</v>
      </c>
      <c r="AP116" s="423">
        <v>0</v>
      </c>
      <c r="AQ116" s="423">
        <v>0</v>
      </c>
      <c r="AR116" s="423">
        <v>0</v>
      </c>
      <c r="AS116" s="423">
        <v>0</v>
      </c>
      <c r="AT116" s="423">
        <v>0</v>
      </c>
      <c r="AU116" s="423">
        <v>0</v>
      </c>
      <c r="AV116" s="423">
        <v>0</v>
      </c>
      <c r="AW116" s="423">
        <v>0</v>
      </c>
      <c r="AX116" s="423">
        <v>0</v>
      </c>
      <c r="AY116" s="423">
        <v>0</v>
      </c>
      <c r="AZ116" s="423">
        <v>0</v>
      </c>
      <c r="BA116" s="423">
        <v>0</v>
      </c>
      <c r="BB116" s="423">
        <v>0</v>
      </c>
      <c r="BC116" s="423">
        <v>0</v>
      </c>
      <c r="BD116" s="423">
        <v>0</v>
      </c>
      <c r="BE116" s="424">
        <v>0</v>
      </c>
    </row>
    <row r="117" spans="1:57 16384:16384" ht="15" hidden="1" customHeight="1" x14ac:dyDescent="0.2">
      <c r="A117" s="684"/>
      <c r="B117" s="422" t="s">
        <v>325</v>
      </c>
      <c r="C117" s="550" t="s">
        <v>324</v>
      </c>
      <c r="D117" s="423">
        <v>0</v>
      </c>
      <c r="E117" s="423">
        <v>0</v>
      </c>
      <c r="F117" s="423">
        <v>0</v>
      </c>
      <c r="G117" s="423">
        <v>0</v>
      </c>
      <c r="H117" s="423">
        <v>0</v>
      </c>
      <c r="I117" s="423">
        <v>0</v>
      </c>
      <c r="J117" s="423">
        <v>0</v>
      </c>
      <c r="K117" s="423">
        <v>0</v>
      </c>
      <c r="L117" s="423">
        <v>0</v>
      </c>
      <c r="M117" s="423">
        <v>0</v>
      </c>
      <c r="N117" s="423">
        <v>0</v>
      </c>
      <c r="O117" s="423">
        <v>0</v>
      </c>
      <c r="P117" s="423">
        <v>0</v>
      </c>
      <c r="Q117" s="423">
        <v>0</v>
      </c>
      <c r="R117" s="423">
        <v>0</v>
      </c>
      <c r="S117" s="423">
        <v>0</v>
      </c>
      <c r="T117" s="423">
        <v>0</v>
      </c>
      <c r="U117" s="423">
        <v>0</v>
      </c>
      <c r="V117" s="423">
        <v>0</v>
      </c>
      <c r="W117" s="423">
        <v>0</v>
      </c>
      <c r="X117" s="423">
        <v>0</v>
      </c>
      <c r="Y117" s="423">
        <v>0</v>
      </c>
      <c r="Z117" s="423">
        <v>0</v>
      </c>
      <c r="AA117" s="423">
        <v>0</v>
      </c>
      <c r="AB117" s="423">
        <v>0</v>
      </c>
      <c r="AC117" s="423">
        <v>0</v>
      </c>
      <c r="AD117" s="423">
        <v>0</v>
      </c>
      <c r="AE117" s="423">
        <v>0</v>
      </c>
      <c r="AF117" s="423">
        <v>0</v>
      </c>
      <c r="AG117" s="423">
        <v>0</v>
      </c>
      <c r="AH117" s="423">
        <v>0</v>
      </c>
      <c r="AI117" s="423">
        <v>0</v>
      </c>
      <c r="AJ117" s="423">
        <v>0</v>
      </c>
      <c r="AK117" s="423">
        <v>0</v>
      </c>
      <c r="AL117" s="423">
        <v>0</v>
      </c>
      <c r="AM117" s="423">
        <v>0</v>
      </c>
      <c r="AN117" s="423">
        <v>0</v>
      </c>
      <c r="AO117" s="423">
        <v>0</v>
      </c>
      <c r="AP117" s="423">
        <v>0</v>
      </c>
      <c r="AQ117" s="423">
        <v>0</v>
      </c>
      <c r="AR117" s="423">
        <v>0</v>
      </c>
      <c r="AS117" s="423">
        <v>0</v>
      </c>
      <c r="AT117" s="423">
        <v>0</v>
      </c>
      <c r="AU117" s="423">
        <v>0</v>
      </c>
      <c r="AV117" s="423">
        <v>0</v>
      </c>
      <c r="AW117" s="423">
        <v>0</v>
      </c>
      <c r="AX117" s="423">
        <v>0</v>
      </c>
      <c r="AY117" s="423">
        <v>0</v>
      </c>
      <c r="AZ117" s="423">
        <v>0</v>
      </c>
      <c r="BA117" s="423">
        <v>0</v>
      </c>
      <c r="BB117" s="423">
        <v>0</v>
      </c>
      <c r="BC117" s="423">
        <v>0</v>
      </c>
      <c r="BD117" s="423">
        <v>0</v>
      </c>
      <c r="BE117" s="424">
        <v>0</v>
      </c>
    </row>
    <row r="118" spans="1:57 16384:16384" ht="12.75" x14ac:dyDescent="0.2">
      <c r="A118" s="566" t="s">
        <v>326</v>
      </c>
      <c r="B118" s="429"/>
      <c r="C118" s="572">
        <v>112</v>
      </c>
      <c r="D118" s="430">
        <v>19786085</v>
      </c>
      <c r="E118" s="430">
        <v>3973200</v>
      </c>
      <c r="F118" s="430">
        <v>0</v>
      </c>
      <c r="G118" s="430">
        <v>715335</v>
      </c>
      <c r="H118" s="430">
        <v>2959351</v>
      </c>
      <c r="I118" s="430">
        <v>715335</v>
      </c>
      <c r="J118" s="430">
        <v>715333</v>
      </c>
      <c r="K118" s="430">
        <v>0</v>
      </c>
      <c r="L118" s="430">
        <v>0</v>
      </c>
      <c r="M118" s="430">
        <v>0</v>
      </c>
      <c r="N118" s="430">
        <v>0</v>
      </c>
      <c r="O118" s="430">
        <v>0</v>
      </c>
      <c r="P118" s="430">
        <v>0</v>
      </c>
      <c r="Q118" s="430">
        <v>0</v>
      </c>
      <c r="R118" s="430">
        <v>0</v>
      </c>
      <c r="S118" s="430">
        <v>0</v>
      </c>
      <c r="T118" s="430">
        <v>0</v>
      </c>
      <c r="U118" s="430">
        <v>7435351</v>
      </c>
      <c r="V118" s="430">
        <v>0</v>
      </c>
      <c r="W118" s="430">
        <v>0</v>
      </c>
      <c r="X118" s="430">
        <v>0</v>
      </c>
      <c r="Y118" s="430">
        <v>0</v>
      </c>
      <c r="Z118" s="430">
        <v>0</v>
      </c>
      <c r="AA118" s="430">
        <v>0</v>
      </c>
      <c r="AB118" s="430">
        <v>0</v>
      </c>
      <c r="AC118" s="430">
        <v>0</v>
      </c>
      <c r="AD118" s="430">
        <v>0</v>
      </c>
      <c r="AE118" s="430">
        <v>0</v>
      </c>
      <c r="AF118" s="430">
        <v>0</v>
      </c>
      <c r="AG118" s="430">
        <v>0</v>
      </c>
      <c r="AH118" s="430">
        <v>0</v>
      </c>
      <c r="AI118" s="430">
        <v>0</v>
      </c>
      <c r="AJ118" s="430">
        <v>0</v>
      </c>
      <c r="AK118" s="430">
        <v>0</v>
      </c>
      <c r="AL118" s="430">
        <v>0</v>
      </c>
      <c r="AM118" s="430">
        <v>0</v>
      </c>
      <c r="AN118" s="430">
        <v>0</v>
      </c>
      <c r="AO118" s="430">
        <v>0</v>
      </c>
      <c r="AP118" s="430">
        <v>0</v>
      </c>
      <c r="AQ118" s="430">
        <v>0</v>
      </c>
      <c r="AR118" s="430">
        <v>0</v>
      </c>
      <c r="AS118" s="430">
        <v>0</v>
      </c>
      <c r="AT118" s="430">
        <v>0</v>
      </c>
      <c r="AU118" s="430">
        <v>0</v>
      </c>
      <c r="AV118" s="430">
        <v>0</v>
      </c>
      <c r="AW118" s="430">
        <v>0</v>
      </c>
      <c r="AX118" s="430">
        <v>0</v>
      </c>
      <c r="AY118" s="430">
        <v>0</v>
      </c>
      <c r="AZ118" s="430">
        <v>0</v>
      </c>
      <c r="BA118" s="430">
        <v>0</v>
      </c>
      <c r="BB118" s="430">
        <v>0</v>
      </c>
      <c r="BC118" s="430">
        <v>0</v>
      </c>
      <c r="BD118" s="430">
        <v>0</v>
      </c>
      <c r="BE118" s="430">
        <v>36299990</v>
      </c>
      <c r="XFD118" s="636"/>
    </row>
    <row r="119" spans="1:57 16384:16384" ht="11.25" hidden="1" customHeight="1" x14ac:dyDescent="0.2">
      <c r="A119" s="685">
        <v>2</v>
      </c>
      <c r="B119" s="426" t="s">
        <v>328</v>
      </c>
      <c r="C119" s="551" t="s">
        <v>327</v>
      </c>
      <c r="D119" s="423">
        <v>0</v>
      </c>
      <c r="E119" s="427">
        <v>0</v>
      </c>
      <c r="F119" s="427">
        <v>0</v>
      </c>
      <c r="G119" s="427">
        <v>0</v>
      </c>
      <c r="H119" s="427">
        <v>0</v>
      </c>
      <c r="I119" s="427">
        <v>0</v>
      </c>
      <c r="J119" s="427">
        <v>0</v>
      </c>
      <c r="K119" s="427">
        <v>0</v>
      </c>
      <c r="L119" s="427">
        <v>0</v>
      </c>
      <c r="M119" s="427">
        <v>0</v>
      </c>
      <c r="N119" s="427">
        <v>0</v>
      </c>
      <c r="O119" s="427">
        <v>0</v>
      </c>
      <c r="P119" s="427">
        <v>0</v>
      </c>
      <c r="Q119" s="427">
        <v>0</v>
      </c>
      <c r="R119" s="427">
        <v>0</v>
      </c>
      <c r="S119" s="427">
        <v>0</v>
      </c>
      <c r="T119" s="427">
        <v>0</v>
      </c>
      <c r="U119" s="427">
        <v>0</v>
      </c>
      <c r="V119" s="427">
        <v>0</v>
      </c>
      <c r="W119" s="427">
        <v>0</v>
      </c>
      <c r="X119" s="427">
        <v>0</v>
      </c>
      <c r="Y119" s="427">
        <v>0</v>
      </c>
      <c r="Z119" s="427">
        <v>0</v>
      </c>
      <c r="AA119" s="427">
        <v>0</v>
      </c>
      <c r="AB119" s="427">
        <v>0</v>
      </c>
      <c r="AC119" s="427">
        <v>0</v>
      </c>
      <c r="AD119" s="427">
        <v>0</v>
      </c>
      <c r="AE119" s="427">
        <v>0</v>
      </c>
      <c r="AF119" s="427">
        <v>0</v>
      </c>
      <c r="AG119" s="427">
        <v>0</v>
      </c>
      <c r="AH119" s="427">
        <v>0</v>
      </c>
      <c r="AI119" s="427">
        <v>0</v>
      </c>
      <c r="AJ119" s="427">
        <v>0</v>
      </c>
      <c r="AK119" s="427">
        <v>0</v>
      </c>
      <c r="AL119" s="427">
        <v>0</v>
      </c>
      <c r="AM119" s="427">
        <v>0</v>
      </c>
      <c r="AN119" s="427">
        <v>0</v>
      </c>
      <c r="AO119" s="427">
        <v>0</v>
      </c>
      <c r="AP119" s="427">
        <v>0</v>
      </c>
      <c r="AQ119" s="427">
        <v>0</v>
      </c>
      <c r="AR119" s="427">
        <v>0</v>
      </c>
      <c r="AS119" s="427">
        <v>0</v>
      </c>
      <c r="AT119" s="427">
        <v>0</v>
      </c>
      <c r="AU119" s="427">
        <v>0</v>
      </c>
      <c r="AV119" s="427">
        <v>0</v>
      </c>
      <c r="AW119" s="427">
        <v>0</v>
      </c>
      <c r="AX119" s="427">
        <v>0</v>
      </c>
      <c r="AY119" s="427">
        <v>0</v>
      </c>
      <c r="AZ119" s="427">
        <v>0</v>
      </c>
      <c r="BA119" s="427">
        <v>0</v>
      </c>
      <c r="BB119" s="427">
        <v>0</v>
      </c>
      <c r="BC119" s="427">
        <v>0</v>
      </c>
      <c r="BD119" s="427">
        <v>0</v>
      </c>
      <c r="BE119" s="428">
        <v>0</v>
      </c>
    </row>
    <row r="120" spans="1:57 16384:16384" ht="15" customHeight="1" x14ac:dyDescent="0.2">
      <c r="A120" s="686"/>
      <c r="B120" s="422" t="s">
        <v>211</v>
      </c>
      <c r="C120" s="550" t="s">
        <v>329</v>
      </c>
      <c r="D120" s="423">
        <v>0</v>
      </c>
      <c r="E120" s="427">
        <v>0</v>
      </c>
      <c r="F120" s="427">
        <v>0</v>
      </c>
      <c r="G120" s="427">
        <v>0</v>
      </c>
      <c r="H120" s="427">
        <v>0</v>
      </c>
      <c r="I120" s="427">
        <v>0</v>
      </c>
      <c r="J120" s="427">
        <v>0</v>
      </c>
      <c r="K120" s="427">
        <v>0</v>
      </c>
      <c r="L120" s="427">
        <v>0</v>
      </c>
      <c r="M120" s="427">
        <v>0</v>
      </c>
      <c r="N120" s="427">
        <v>0</v>
      </c>
      <c r="O120" s="427">
        <v>0</v>
      </c>
      <c r="P120" s="427">
        <v>0</v>
      </c>
      <c r="Q120" s="427">
        <v>0</v>
      </c>
      <c r="R120" s="427">
        <v>0</v>
      </c>
      <c r="S120" s="427">
        <v>0</v>
      </c>
      <c r="T120" s="427">
        <v>0</v>
      </c>
      <c r="U120" s="427">
        <v>0</v>
      </c>
      <c r="V120" s="427">
        <v>1348598</v>
      </c>
      <c r="W120" s="427">
        <v>0</v>
      </c>
      <c r="X120" s="427">
        <v>0</v>
      </c>
      <c r="Y120" s="427">
        <v>0</v>
      </c>
      <c r="Z120" s="427">
        <v>0</v>
      </c>
      <c r="AA120" s="427">
        <v>0</v>
      </c>
      <c r="AB120" s="427">
        <v>0</v>
      </c>
      <c r="AC120" s="427">
        <v>0</v>
      </c>
      <c r="AD120" s="427">
        <v>0</v>
      </c>
      <c r="AE120" s="427">
        <v>0</v>
      </c>
      <c r="AF120" s="427">
        <v>0</v>
      </c>
      <c r="AG120" s="427">
        <v>0</v>
      </c>
      <c r="AH120" s="427">
        <v>0</v>
      </c>
      <c r="AI120" s="427">
        <v>0</v>
      </c>
      <c r="AJ120" s="427">
        <v>0</v>
      </c>
      <c r="AK120" s="427">
        <v>0</v>
      </c>
      <c r="AL120" s="427">
        <v>0</v>
      </c>
      <c r="AM120" s="427">
        <v>0</v>
      </c>
      <c r="AN120" s="427">
        <v>0</v>
      </c>
      <c r="AO120" s="427">
        <v>0</v>
      </c>
      <c r="AP120" s="427">
        <v>0</v>
      </c>
      <c r="AQ120" s="427">
        <v>0</v>
      </c>
      <c r="AR120" s="427">
        <v>0</v>
      </c>
      <c r="AS120" s="427">
        <v>0</v>
      </c>
      <c r="AT120" s="427">
        <v>0</v>
      </c>
      <c r="AU120" s="427">
        <v>0</v>
      </c>
      <c r="AV120" s="427">
        <v>0</v>
      </c>
      <c r="AW120" s="427">
        <v>0</v>
      </c>
      <c r="AX120" s="427">
        <v>0</v>
      </c>
      <c r="AY120" s="427">
        <v>0</v>
      </c>
      <c r="AZ120" s="427">
        <v>0</v>
      </c>
      <c r="BA120" s="427">
        <v>0</v>
      </c>
      <c r="BB120" s="427">
        <v>0</v>
      </c>
      <c r="BC120" s="427">
        <v>0</v>
      </c>
      <c r="BD120" s="427">
        <v>0</v>
      </c>
      <c r="BE120" s="428">
        <v>1348598</v>
      </c>
      <c r="XFD120" s="636"/>
    </row>
    <row r="121" spans="1:57 16384:16384" ht="15" hidden="1" customHeight="1" x14ac:dyDescent="0.2">
      <c r="A121" s="686"/>
      <c r="B121" s="422" t="s">
        <v>2950</v>
      </c>
      <c r="C121" s="550" t="s">
        <v>330</v>
      </c>
      <c r="D121" s="427">
        <v>0</v>
      </c>
      <c r="E121" s="427">
        <v>0</v>
      </c>
      <c r="F121" s="427">
        <v>0</v>
      </c>
      <c r="G121" s="427">
        <v>0</v>
      </c>
      <c r="H121" s="427">
        <v>0</v>
      </c>
      <c r="I121" s="427">
        <v>0</v>
      </c>
      <c r="J121" s="427">
        <v>0</v>
      </c>
      <c r="K121" s="427">
        <v>0</v>
      </c>
      <c r="L121" s="427">
        <v>0</v>
      </c>
      <c r="M121" s="427">
        <v>0</v>
      </c>
      <c r="N121" s="427">
        <v>0</v>
      </c>
      <c r="O121" s="427">
        <v>0</v>
      </c>
      <c r="P121" s="427">
        <v>0</v>
      </c>
      <c r="Q121" s="427">
        <v>0</v>
      </c>
      <c r="R121" s="427">
        <v>0</v>
      </c>
      <c r="S121" s="427">
        <v>0</v>
      </c>
      <c r="T121" s="427">
        <v>0</v>
      </c>
      <c r="U121" s="427">
        <v>0</v>
      </c>
      <c r="V121" s="427">
        <v>0</v>
      </c>
      <c r="W121" s="427">
        <v>0</v>
      </c>
      <c r="X121" s="427">
        <v>0</v>
      </c>
      <c r="Y121" s="427">
        <v>0</v>
      </c>
      <c r="Z121" s="427">
        <v>0</v>
      </c>
      <c r="AA121" s="427">
        <v>0</v>
      </c>
      <c r="AB121" s="427">
        <v>0</v>
      </c>
      <c r="AC121" s="427">
        <v>0</v>
      </c>
      <c r="AD121" s="427">
        <v>0</v>
      </c>
      <c r="AE121" s="427">
        <v>0</v>
      </c>
      <c r="AF121" s="427">
        <v>0</v>
      </c>
      <c r="AG121" s="427">
        <v>0</v>
      </c>
      <c r="AH121" s="427">
        <v>0</v>
      </c>
      <c r="AI121" s="427">
        <v>0</v>
      </c>
      <c r="AJ121" s="427">
        <v>0</v>
      </c>
      <c r="AK121" s="427">
        <v>0</v>
      </c>
      <c r="AL121" s="427">
        <v>0</v>
      </c>
      <c r="AM121" s="427">
        <v>0</v>
      </c>
      <c r="AN121" s="427">
        <v>0</v>
      </c>
      <c r="AO121" s="427">
        <v>0</v>
      </c>
      <c r="AP121" s="427">
        <v>0</v>
      </c>
      <c r="AQ121" s="427">
        <v>0</v>
      </c>
      <c r="AR121" s="427">
        <v>0</v>
      </c>
      <c r="AS121" s="427">
        <v>0</v>
      </c>
      <c r="AT121" s="427">
        <v>0</v>
      </c>
      <c r="AU121" s="427">
        <v>0</v>
      </c>
      <c r="AV121" s="427">
        <v>0</v>
      </c>
      <c r="AW121" s="427">
        <v>0</v>
      </c>
      <c r="AX121" s="427">
        <v>0</v>
      </c>
      <c r="AY121" s="427">
        <v>0</v>
      </c>
      <c r="AZ121" s="427">
        <v>0</v>
      </c>
      <c r="BA121" s="427">
        <v>0</v>
      </c>
      <c r="BB121" s="427">
        <v>0</v>
      </c>
      <c r="BC121" s="427">
        <v>0</v>
      </c>
      <c r="BD121" s="427">
        <v>0</v>
      </c>
      <c r="BE121" s="428">
        <v>0</v>
      </c>
    </row>
    <row r="122" spans="1:57 16384:16384" ht="15" customHeight="1" x14ac:dyDescent="0.2">
      <c r="A122" s="686"/>
      <c r="B122" s="422" t="s">
        <v>332</v>
      </c>
      <c r="C122" s="550" t="s">
        <v>331</v>
      </c>
      <c r="D122" s="427">
        <v>1945471</v>
      </c>
      <c r="E122" s="427">
        <v>0</v>
      </c>
      <c r="F122" s="427">
        <v>0</v>
      </c>
      <c r="G122" s="427">
        <v>0</v>
      </c>
      <c r="H122" s="427">
        <v>56472</v>
      </c>
      <c r="I122" s="427">
        <v>0</v>
      </c>
      <c r="J122" s="427">
        <v>0</v>
      </c>
      <c r="K122" s="427">
        <v>0</v>
      </c>
      <c r="L122" s="427">
        <v>0</v>
      </c>
      <c r="M122" s="427">
        <v>0</v>
      </c>
      <c r="N122" s="427">
        <v>0</v>
      </c>
      <c r="O122" s="427">
        <v>0</v>
      </c>
      <c r="P122" s="427">
        <v>0</v>
      </c>
      <c r="Q122" s="427">
        <v>0</v>
      </c>
      <c r="R122" s="427">
        <v>0</v>
      </c>
      <c r="S122" s="427">
        <v>0</v>
      </c>
      <c r="T122" s="427">
        <v>0</v>
      </c>
      <c r="U122" s="427">
        <v>0</v>
      </c>
      <c r="V122" s="427">
        <v>0</v>
      </c>
      <c r="W122" s="427">
        <v>0</v>
      </c>
      <c r="X122" s="427">
        <v>0</v>
      </c>
      <c r="Y122" s="427">
        <v>0</v>
      </c>
      <c r="Z122" s="427">
        <v>0</v>
      </c>
      <c r="AA122" s="427">
        <v>0</v>
      </c>
      <c r="AB122" s="427">
        <v>0</v>
      </c>
      <c r="AC122" s="427">
        <v>0</v>
      </c>
      <c r="AD122" s="427">
        <v>0</v>
      </c>
      <c r="AE122" s="427">
        <v>0</v>
      </c>
      <c r="AF122" s="427">
        <v>0</v>
      </c>
      <c r="AG122" s="427">
        <v>0</v>
      </c>
      <c r="AH122" s="427">
        <v>0</v>
      </c>
      <c r="AI122" s="427">
        <v>0</v>
      </c>
      <c r="AJ122" s="427">
        <v>0</v>
      </c>
      <c r="AK122" s="427">
        <v>0</v>
      </c>
      <c r="AL122" s="427">
        <v>0</v>
      </c>
      <c r="AM122" s="427">
        <v>0</v>
      </c>
      <c r="AN122" s="427">
        <v>0</v>
      </c>
      <c r="AO122" s="427">
        <v>0</v>
      </c>
      <c r="AP122" s="427">
        <v>0</v>
      </c>
      <c r="AQ122" s="427">
        <v>0</v>
      </c>
      <c r="AR122" s="427">
        <v>0</v>
      </c>
      <c r="AS122" s="427">
        <v>0</v>
      </c>
      <c r="AT122" s="427">
        <v>0</v>
      </c>
      <c r="AU122" s="427">
        <v>0</v>
      </c>
      <c r="AV122" s="427">
        <v>0</v>
      </c>
      <c r="AW122" s="427">
        <v>0</v>
      </c>
      <c r="AX122" s="427">
        <v>0</v>
      </c>
      <c r="AY122" s="427">
        <v>0</v>
      </c>
      <c r="AZ122" s="427">
        <v>0</v>
      </c>
      <c r="BA122" s="427">
        <v>0</v>
      </c>
      <c r="BB122" s="427">
        <v>0</v>
      </c>
      <c r="BC122" s="427">
        <v>0</v>
      </c>
      <c r="BD122" s="427">
        <v>0</v>
      </c>
      <c r="BE122" s="428">
        <v>2001943</v>
      </c>
      <c r="XFD122" s="636"/>
    </row>
    <row r="123" spans="1:57 16384:16384" ht="15" hidden="1" customHeight="1" x14ac:dyDescent="0.2">
      <c r="A123" s="686"/>
      <c r="B123" s="422" t="s">
        <v>328</v>
      </c>
      <c r="C123" s="550" t="s">
        <v>333</v>
      </c>
      <c r="D123" s="427">
        <v>0</v>
      </c>
      <c r="E123" s="427">
        <v>0</v>
      </c>
      <c r="F123" s="427">
        <v>0</v>
      </c>
      <c r="G123" s="427">
        <v>0</v>
      </c>
      <c r="H123" s="427">
        <v>0</v>
      </c>
      <c r="I123" s="427">
        <v>0</v>
      </c>
      <c r="J123" s="427">
        <v>0</v>
      </c>
      <c r="K123" s="427">
        <v>0</v>
      </c>
      <c r="L123" s="427">
        <v>0</v>
      </c>
      <c r="M123" s="427">
        <v>0</v>
      </c>
      <c r="N123" s="427">
        <v>0</v>
      </c>
      <c r="O123" s="427">
        <v>0</v>
      </c>
      <c r="P123" s="427">
        <v>0</v>
      </c>
      <c r="Q123" s="427">
        <v>0</v>
      </c>
      <c r="R123" s="427">
        <v>0</v>
      </c>
      <c r="S123" s="427">
        <v>0</v>
      </c>
      <c r="T123" s="427">
        <v>0</v>
      </c>
      <c r="U123" s="427">
        <v>0</v>
      </c>
      <c r="V123" s="427">
        <v>0</v>
      </c>
      <c r="W123" s="427">
        <v>0</v>
      </c>
      <c r="X123" s="427">
        <v>0</v>
      </c>
      <c r="Y123" s="427">
        <v>0</v>
      </c>
      <c r="Z123" s="427">
        <v>0</v>
      </c>
      <c r="AA123" s="427">
        <v>0</v>
      </c>
      <c r="AB123" s="427">
        <v>0</v>
      </c>
      <c r="AC123" s="427">
        <v>0</v>
      </c>
      <c r="AD123" s="427">
        <v>0</v>
      </c>
      <c r="AE123" s="427">
        <v>0</v>
      </c>
      <c r="AF123" s="427">
        <v>0</v>
      </c>
      <c r="AG123" s="427">
        <v>0</v>
      </c>
      <c r="AH123" s="427">
        <v>0</v>
      </c>
      <c r="AI123" s="427">
        <v>0</v>
      </c>
      <c r="AJ123" s="427">
        <v>0</v>
      </c>
      <c r="AK123" s="427">
        <v>0</v>
      </c>
      <c r="AL123" s="427">
        <v>0</v>
      </c>
      <c r="AM123" s="427">
        <v>0</v>
      </c>
      <c r="AN123" s="427">
        <v>0</v>
      </c>
      <c r="AO123" s="427">
        <v>0</v>
      </c>
      <c r="AP123" s="427">
        <v>0</v>
      </c>
      <c r="AQ123" s="427">
        <v>0</v>
      </c>
      <c r="AR123" s="427">
        <v>0</v>
      </c>
      <c r="AS123" s="427">
        <v>0</v>
      </c>
      <c r="AT123" s="427">
        <v>0</v>
      </c>
      <c r="AU123" s="427">
        <v>0</v>
      </c>
      <c r="AV123" s="427">
        <v>0</v>
      </c>
      <c r="AW123" s="427">
        <v>0</v>
      </c>
      <c r="AX123" s="427">
        <v>0</v>
      </c>
      <c r="AY123" s="427">
        <v>0</v>
      </c>
      <c r="AZ123" s="427">
        <v>0</v>
      </c>
      <c r="BA123" s="427">
        <v>0</v>
      </c>
      <c r="BB123" s="427">
        <v>0</v>
      </c>
      <c r="BC123" s="427">
        <v>0</v>
      </c>
      <c r="BD123" s="427">
        <v>0</v>
      </c>
      <c r="BE123" s="428">
        <v>0</v>
      </c>
    </row>
    <row r="124" spans="1:57 16384:16384" ht="15" customHeight="1" x14ac:dyDescent="0.2">
      <c r="A124" s="686"/>
      <c r="B124" s="422" t="s">
        <v>335</v>
      </c>
      <c r="C124" s="550" t="s">
        <v>334</v>
      </c>
      <c r="D124" s="423">
        <v>0</v>
      </c>
      <c r="E124" s="427">
        <v>0</v>
      </c>
      <c r="F124" s="427">
        <v>0</v>
      </c>
      <c r="G124" s="427">
        <v>0</v>
      </c>
      <c r="H124" s="427">
        <v>73160</v>
      </c>
      <c r="I124" s="427">
        <v>0</v>
      </c>
      <c r="J124" s="427">
        <v>0</v>
      </c>
      <c r="K124" s="427">
        <v>0</v>
      </c>
      <c r="L124" s="427">
        <v>0</v>
      </c>
      <c r="M124" s="427">
        <v>0</v>
      </c>
      <c r="N124" s="427">
        <v>0</v>
      </c>
      <c r="O124" s="427">
        <v>0</v>
      </c>
      <c r="P124" s="427">
        <v>0</v>
      </c>
      <c r="Q124" s="427">
        <v>0</v>
      </c>
      <c r="R124" s="427">
        <v>0</v>
      </c>
      <c r="S124" s="427">
        <v>0</v>
      </c>
      <c r="T124" s="427">
        <v>0</v>
      </c>
      <c r="U124" s="427">
        <v>0</v>
      </c>
      <c r="V124" s="427">
        <v>0</v>
      </c>
      <c r="W124" s="427">
        <v>0</v>
      </c>
      <c r="X124" s="427">
        <v>0</v>
      </c>
      <c r="Y124" s="427">
        <v>0</v>
      </c>
      <c r="Z124" s="427">
        <v>0</v>
      </c>
      <c r="AA124" s="427">
        <v>0</v>
      </c>
      <c r="AB124" s="427">
        <v>0</v>
      </c>
      <c r="AC124" s="427">
        <v>0</v>
      </c>
      <c r="AD124" s="427">
        <v>0</v>
      </c>
      <c r="AE124" s="427">
        <v>0</v>
      </c>
      <c r="AF124" s="427">
        <v>0</v>
      </c>
      <c r="AG124" s="427">
        <v>0</v>
      </c>
      <c r="AH124" s="427">
        <v>0</v>
      </c>
      <c r="AI124" s="427">
        <v>0</v>
      </c>
      <c r="AJ124" s="427">
        <v>0</v>
      </c>
      <c r="AK124" s="427">
        <v>0</v>
      </c>
      <c r="AL124" s="427">
        <v>0</v>
      </c>
      <c r="AM124" s="427">
        <v>0</v>
      </c>
      <c r="AN124" s="427">
        <v>0</v>
      </c>
      <c r="AO124" s="427">
        <v>0</v>
      </c>
      <c r="AP124" s="427">
        <v>0</v>
      </c>
      <c r="AQ124" s="427">
        <v>0</v>
      </c>
      <c r="AR124" s="427">
        <v>0</v>
      </c>
      <c r="AS124" s="427">
        <v>0</v>
      </c>
      <c r="AT124" s="427">
        <v>0</v>
      </c>
      <c r="AU124" s="427">
        <v>0</v>
      </c>
      <c r="AV124" s="427">
        <v>0</v>
      </c>
      <c r="AW124" s="427">
        <v>0</v>
      </c>
      <c r="AX124" s="427">
        <v>0</v>
      </c>
      <c r="AY124" s="427">
        <v>0</v>
      </c>
      <c r="AZ124" s="427">
        <v>0</v>
      </c>
      <c r="BA124" s="427">
        <v>0</v>
      </c>
      <c r="BB124" s="427">
        <v>0</v>
      </c>
      <c r="BC124" s="427">
        <v>0</v>
      </c>
      <c r="BD124" s="427">
        <v>0</v>
      </c>
      <c r="BE124" s="428">
        <v>73160</v>
      </c>
      <c r="XFD124" s="636"/>
    </row>
    <row r="125" spans="1:57 16384:16384" ht="15" hidden="1" customHeight="1" x14ac:dyDescent="0.2">
      <c r="A125" s="686"/>
      <c r="B125" s="422" t="s">
        <v>337</v>
      </c>
      <c r="C125" s="550" t="s">
        <v>336</v>
      </c>
      <c r="D125" s="423">
        <v>0</v>
      </c>
      <c r="E125" s="427">
        <v>0</v>
      </c>
      <c r="F125" s="427">
        <v>0</v>
      </c>
      <c r="G125" s="427">
        <v>0</v>
      </c>
      <c r="H125" s="427">
        <v>0</v>
      </c>
      <c r="I125" s="427">
        <v>0</v>
      </c>
      <c r="J125" s="427">
        <v>0</v>
      </c>
      <c r="K125" s="427">
        <v>0</v>
      </c>
      <c r="L125" s="427">
        <v>0</v>
      </c>
      <c r="M125" s="427">
        <v>0</v>
      </c>
      <c r="N125" s="427">
        <v>0</v>
      </c>
      <c r="O125" s="427">
        <v>0</v>
      </c>
      <c r="P125" s="427">
        <v>0</v>
      </c>
      <c r="Q125" s="427">
        <v>0</v>
      </c>
      <c r="R125" s="427">
        <v>0</v>
      </c>
      <c r="S125" s="427">
        <v>0</v>
      </c>
      <c r="T125" s="427">
        <v>0</v>
      </c>
      <c r="U125" s="427">
        <v>0</v>
      </c>
      <c r="V125" s="427">
        <v>0</v>
      </c>
      <c r="W125" s="427">
        <v>0</v>
      </c>
      <c r="X125" s="427">
        <v>0</v>
      </c>
      <c r="Y125" s="427">
        <v>0</v>
      </c>
      <c r="Z125" s="427">
        <v>0</v>
      </c>
      <c r="AA125" s="427">
        <v>0</v>
      </c>
      <c r="AB125" s="427">
        <v>0</v>
      </c>
      <c r="AC125" s="427">
        <v>0</v>
      </c>
      <c r="AD125" s="427">
        <v>0</v>
      </c>
      <c r="AE125" s="427">
        <v>0</v>
      </c>
      <c r="AF125" s="427">
        <v>0</v>
      </c>
      <c r="AG125" s="427">
        <v>0</v>
      </c>
      <c r="AH125" s="427">
        <v>0</v>
      </c>
      <c r="AI125" s="427">
        <v>0</v>
      </c>
      <c r="AJ125" s="427">
        <v>0</v>
      </c>
      <c r="AK125" s="427">
        <v>0</v>
      </c>
      <c r="AL125" s="427">
        <v>0</v>
      </c>
      <c r="AM125" s="427">
        <v>0</v>
      </c>
      <c r="AN125" s="427">
        <v>0</v>
      </c>
      <c r="AO125" s="427">
        <v>0</v>
      </c>
      <c r="AP125" s="427">
        <v>0</v>
      </c>
      <c r="AQ125" s="427">
        <v>0</v>
      </c>
      <c r="AR125" s="427">
        <v>0</v>
      </c>
      <c r="AS125" s="427">
        <v>0</v>
      </c>
      <c r="AT125" s="427">
        <v>0</v>
      </c>
      <c r="AU125" s="427">
        <v>0</v>
      </c>
      <c r="AV125" s="427">
        <v>0</v>
      </c>
      <c r="AW125" s="427">
        <v>0</v>
      </c>
      <c r="AX125" s="427">
        <v>0</v>
      </c>
      <c r="AY125" s="427">
        <v>0</v>
      </c>
      <c r="AZ125" s="427">
        <v>0</v>
      </c>
      <c r="BA125" s="427">
        <v>0</v>
      </c>
      <c r="BB125" s="427">
        <v>0</v>
      </c>
      <c r="BC125" s="427">
        <v>0</v>
      </c>
      <c r="BD125" s="427">
        <v>0</v>
      </c>
      <c r="BE125" s="428">
        <v>0</v>
      </c>
    </row>
    <row r="126" spans="1:57 16384:16384" ht="15" hidden="1" customHeight="1" x14ac:dyDescent="0.2">
      <c r="A126" s="686"/>
      <c r="B126" s="422" t="s">
        <v>2951</v>
      </c>
      <c r="C126" s="550" t="s">
        <v>338</v>
      </c>
      <c r="D126" s="423">
        <v>0</v>
      </c>
      <c r="E126" s="427">
        <v>0</v>
      </c>
      <c r="F126" s="427">
        <v>0</v>
      </c>
      <c r="G126" s="427">
        <v>0</v>
      </c>
      <c r="H126" s="427">
        <v>0</v>
      </c>
      <c r="I126" s="427">
        <v>0</v>
      </c>
      <c r="J126" s="427">
        <v>0</v>
      </c>
      <c r="K126" s="427">
        <v>0</v>
      </c>
      <c r="L126" s="427">
        <v>0</v>
      </c>
      <c r="M126" s="427">
        <v>0</v>
      </c>
      <c r="N126" s="427">
        <v>0</v>
      </c>
      <c r="O126" s="427">
        <v>0</v>
      </c>
      <c r="P126" s="427">
        <v>0</v>
      </c>
      <c r="Q126" s="427">
        <v>0</v>
      </c>
      <c r="R126" s="427">
        <v>0</v>
      </c>
      <c r="S126" s="427">
        <v>0</v>
      </c>
      <c r="T126" s="427">
        <v>0</v>
      </c>
      <c r="U126" s="427">
        <v>0</v>
      </c>
      <c r="V126" s="427">
        <v>0</v>
      </c>
      <c r="W126" s="427">
        <v>0</v>
      </c>
      <c r="X126" s="427">
        <v>0</v>
      </c>
      <c r="Y126" s="427">
        <v>0</v>
      </c>
      <c r="Z126" s="427">
        <v>0</v>
      </c>
      <c r="AA126" s="427">
        <v>0</v>
      </c>
      <c r="AB126" s="427">
        <v>0</v>
      </c>
      <c r="AC126" s="427">
        <v>0</v>
      </c>
      <c r="AD126" s="427">
        <v>0</v>
      </c>
      <c r="AE126" s="427">
        <v>0</v>
      </c>
      <c r="AF126" s="427">
        <v>0</v>
      </c>
      <c r="AG126" s="427">
        <v>0</v>
      </c>
      <c r="AH126" s="427">
        <v>0</v>
      </c>
      <c r="AI126" s="427">
        <v>0</v>
      </c>
      <c r="AJ126" s="427">
        <v>0</v>
      </c>
      <c r="AK126" s="427">
        <v>0</v>
      </c>
      <c r="AL126" s="427">
        <v>0</v>
      </c>
      <c r="AM126" s="427">
        <v>0</v>
      </c>
      <c r="AN126" s="427">
        <v>0</v>
      </c>
      <c r="AO126" s="427">
        <v>0</v>
      </c>
      <c r="AP126" s="427">
        <v>0</v>
      </c>
      <c r="AQ126" s="427">
        <v>0</v>
      </c>
      <c r="AR126" s="427">
        <v>0</v>
      </c>
      <c r="AS126" s="427">
        <v>0</v>
      </c>
      <c r="AT126" s="427">
        <v>0</v>
      </c>
      <c r="AU126" s="427">
        <v>0</v>
      </c>
      <c r="AV126" s="427">
        <v>0</v>
      </c>
      <c r="AW126" s="427">
        <v>0</v>
      </c>
      <c r="AX126" s="427">
        <v>0</v>
      </c>
      <c r="AY126" s="427">
        <v>0</v>
      </c>
      <c r="AZ126" s="427">
        <v>0</v>
      </c>
      <c r="BA126" s="427">
        <v>0</v>
      </c>
      <c r="BB126" s="427">
        <v>0</v>
      </c>
      <c r="BC126" s="427">
        <v>0</v>
      </c>
      <c r="BD126" s="427">
        <v>0</v>
      </c>
      <c r="BE126" s="428">
        <v>0</v>
      </c>
    </row>
    <row r="127" spans="1:57 16384:16384" ht="15" hidden="1" customHeight="1" x14ac:dyDescent="0.2">
      <c r="A127" s="686"/>
      <c r="B127" s="422" t="s">
        <v>3111</v>
      </c>
      <c r="C127" s="550" t="s">
        <v>339</v>
      </c>
      <c r="D127" s="423">
        <v>0</v>
      </c>
      <c r="E127" s="427">
        <v>0</v>
      </c>
      <c r="F127" s="427">
        <v>0</v>
      </c>
      <c r="G127" s="427">
        <v>0</v>
      </c>
      <c r="H127" s="427">
        <v>0</v>
      </c>
      <c r="I127" s="427">
        <v>0</v>
      </c>
      <c r="J127" s="427">
        <v>0</v>
      </c>
      <c r="K127" s="427">
        <v>0</v>
      </c>
      <c r="L127" s="427">
        <v>0</v>
      </c>
      <c r="M127" s="427">
        <v>0</v>
      </c>
      <c r="N127" s="427">
        <v>0</v>
      </c>
      <c r="O127" s="427">
        <v>0</v>
      </c>
      <c r="P127" s="427">
        <v>0</v>
      </c>
      <c r="Q127" s="427">
        <v>0</v>
      </c>
      <c r="R127" s="427">
        <v>0</v>
      </c>
      <c r="S127" s="427">
        <v>0</v>
      </c>
      <c r="T127" s="427">
        <v>0</v>
      </c>
      <c r="U127" s="427">
        <v>0</v>
      </c>
      <c r="V127" s="427">
        <v>0</v>
      </c>
      <c r="W127" s="427">
        <v>0</v>
      </c>
      <c r="X127" s="427">
        <v>0</v>
      </c>
      <c r="Y127" s="427">
        <v>0</v>
      </c>
      <c r="Z127" s="427">
        <v>0</v>
      </c>
      <c r="AA127" s="427">
        <v>0</v>
      </c>
      <c r="AB127" s="427">
        <v>0</v>
      </c>
      <c r="AC127" s="427">
        <v>0</v>
      </c>
      <c r="AD127" s="427">
        <v>0</v>
      </c>
      <c r="AE127" s="427">
        <v>0</v>
      </c>
      <c r="AF127" s="427">
        <v>0</v>
      </c>
      <c r="AG127" s="427">
        <v>0</v>
      </c>
      <c r="AH127" s="427">
        <v>0</v>
      </c>
      <c r="AI127" s="427">
        <v>0</v>
      </c>
      <c r="AJ127" s="427">
        <v>0</v>
      </c>
      <c r="AK127" s="427">
        <v>0</v>
      </c>
      <c r="AL127" s="427">
        <v>0</v>
      </c>
      <c r="AM127" s="427">
        <v>0</v>
      </c>
      <c r="AN127" s="427">
        <v>0</v>
      </c>
      <c r="AO127" s="427">
        <v>0</v>
      </c>
      <c r="AP127" s="427">
        <v>0</v>
      </c>
      <c r="AQ127" s="427">
        <v>0</v>
      </c>
      <c r="AR127" s="427">
        <v>0</v>
      </c>
      <c r="AS127" s="427">
        <v>0</v>
      </c>
      <c r="AT127" s="427">
        <v>0</v>
      </c>
      <c r="AU127" s="427">
        <v>0</v>
      </c>
      <c r="AV127" s="427">
        <v>0</v>
      </c>
      <c r="AW127" s="427">
        <v>0</v>
      </c>
      <c r="AX127" s="427">
        <v>0</v>
      </c>
      <c r="AY127" s="427">
        <v>0</v>
      </c>
      <c r="AZ127" s="427">
        <v>0</v>
      </c>
      <c r="BA127" s="427">
        <v>0</v>
      </c>
      <c r="BB127" s="427">
        <v>0</v>
      </c>
      <c r="BC127" s="427">
        <v>0</v>
      </c>
      <c r="BD127" s="427">
        <v>0</v>
      </c>
      <c r="BE127" s="428">
        <v>0</v>
      </c>
    </row>
    <row r="128" spans="1:57 16384:16384" ht="15" hidden="1" customHeight="1" x14ac:dyDescent="0.2">
      <c r="A128" s="686"/>
      <c r="B128" s="422" t="s">
        <v>3016</v>
      </c>
      <c r="C128" s="550" t="s">
        <v>340</v>
      </c>
      <c r="D128" s="423">
        <v>0</v>
      </c>
      <c r="E128" s="427">
        <v>0</v>
      </c>
      <c r="F128" s="427">
        <v>0</v>
      </c>
      <c r="G128" s="427">
        <v>0</v>
      </c>
      <c r="H128" s="427">
        <v>0</v>
      </c>
      <c r="I128" s="427">
        <v>0</v>
      </c>
      <c r="J128" s="427">
        <v>0</v>
      </c>
      <c r="K128" s="427">
        <v>0</v>
      </c>
      <c r="L128" s="427">
        <v>0</v>
      </c>
      <c r="M128" s="427">
        <v>0</v>
      </c>
      <c r="N128" s="427">
        <v>0</v>
      </c>
      <c r="O128" s="427">
        <v>0</v>
      </c>
      <c r="P128" s="427">
        <v>0</v>
      </c>
      <c r="Q128" s="427">
        <v>0</v>
      </c>
      <c r="R128" s="427">
        <v>0</v>
      </c>
      <c r="S128" s="427">
        <v>0</v>
      </c>
      <c r="T128" s="427">
        <v>0</v>
      </c>
      <c r="U128" s="427">
        <v>0</v>
      </c>
      <c r="V128" s="427">
        <v>0</v>
      </c>
      <c r="W128" s="427">
        <v>0</v>
      </c>
      <c r="X128" s="427">
        <v>0</v>
      </c>
      <c r="Y128" s="427">
        <v>0</v>
      </c>
      <c r="Z128" s="427">
        <v>0</v>
      </c>
      <c r="AA128" s="427">
        <v>0</v>
      </c>
      <c r="AB128" s="427">
        <v>0</v>
      </c>
      <c r="AC128" s="427">
        <v>0</v>
      </c>
      <c r="AD128" s="427">
        <v>0</v>
      </c>
      <c r="AE128" s="427">
        <v>0</v>
      </c>
      <c r="AF128" s="427">
        <v>0</v>
      </c>
      <c r="AG128" s="427">
        <v>0</v>
      </c>
      <c r="AH128" s="427">
        <v>0</v>
      </c>
      <c r="AI128" s="427">
        <v>0</v>
      </c>
      <c r="AJ128" s="427">
        <v>0</v>
      </c>
      <c r="AK128" s="427">
        <v>0</v>
      </c>
      <c r="AL128" s="427">
        <v>0</v>
      </c>
      <c r="AM128" s="427">
        <v>0</v>
      </c>
      <c r="AN128" s="427">
        <v>0</v>
      </c>
      <c r="AO128" s="427">
        <v>0</v>
      </c>
      <c r="AP128" s="427">
        <v>0</v>
      </c>
      <c r="AQ128" s="427">
        <v>0</v>
      </c>
      <c r="AR128" s="427">
        <v>0</v>
      </c>
      <c r="AS128" s="427">
        <v>0</v>
      </c>
      <c r="AT128" s="427">
        <v>0</v>
      </c>
      <c r="AU128" s="427">
        <v>0</v>
      </c>
      <c r="AV128" s="427">
        <v>0</v>
      </c>
      <c r="AW128" s="427">
        <v>0</v>
      </c>
      <c r="AX128" s="427">
        <v>0</v>
      </c>
      <c r="AY128" s="427">
        <v>0</v>
      </c>
      <c r="AZ128" s="427">
        <v>0</v>
      </c>
      <c r="BA128" s="427">
        <v>0</v>
      </c>
      <c r="BB128" s="427">
        <v>0</v>
      </c>
      <c r="BC128" s="427">
        <v>0</v>
      </c>
      <c r="BD128" s="427">
        <v>0</v>
      </c>
      <c r="BE128" s="428">
        <v>0</v>
      </c>
    </row>
    <row r="129" spans="1:57 16384:16384" ht="15" hidden="1" customHeight="1" x14ac:dyDescent="0.2">
      <c r="A129" s="686"/>
      <c r="B129" s="422" t="s">
        <v>342</v>
      </c>
      <c r="C129" s="550" t="s">
        <v>341</v>
      </c>
      <c r="D129" s="423">
        <v>0</v>
      </c>
      <c r="E129" s="427">
        <v>0</v>
      </c>
      <c r="F129" s="427">
        <v>0</v>
      </c>
      <c r="G129" s="427">
        <v>0</v>
      </c>
      <c r="H129" s="427">
        <v>0</v>
      </c>
      <c r="I129" s="427">
        <v>0</v>
      </c>
      <c r="J129" s="427">
        <v>0</v>
      </c>
      <c r="K129" s="427">
        <v>0</v>
      </c>
      <c r="L129" s="427">
        <v>0</v>
      </c>
      <c r="M129" s="427">
        <v>0</v>
      </c>
      <c r="N129" s="427">
        <v>0</v>
      </c>
      <c r="O129" s="427">
        <v>0</v>
      </c>
      <c r="P129" s="427">
        <v>0</v>
      </c>
      <c r="Q129" s="427">
        <v>0</v>
      </c>
      <c r="R129" s="427">
        <v>0</v>
      </c>
      <c r="S129" s="427">
        <v>0</v>
      </c>
      <c r="T129" s="427">
        <v>0</v>
      </c>
      <c r="U129" s="427">
        <v>0</v>
      </c>
      <c r="V129" s="427">
        <v>0</v>
      </c>
      <c r="W129" s="427">
        <v>0</v>
      </c>
      <c r="X129" s="427">
        <v>0</v>
      </c>
      <c r="Y129" s="427">
        <v>0</v>
      </c>
      <c r="Z129" s="427">
        <v>0</v>
      </c>
      <c r="AA129" s="427">
        <v>0</v>
      </c>
      <c r="AB129" s="427">
        <v>0</v>
      </c>
      <c r="AC129" s="427">
        <v>0</v>
      </c>
      <c r="AD129" s="427">
        <v>0</v>
      </c>
      <c r="AE129" s="427">
        <v>0</v>
      </c>
      <c r="AF129" s="427">
        <v>0</v>
      </c>
      <c r="AG129" s="427">
        <v>0</v>
      </c>
      <c r="AH129" s="427">
        <v>0</v>
      </c>
      <c r="AI129" s="427">
        <v>0</v>
      </c>
      <c r="AJ129" s="427">
        <v>0</v>
      </c>
      <c r="AK129" s="427">
        <v>0</v>
      </c>
      <c r="AL129" s="427">
        <v>0</v>
      </c>
      <c r="AM129" s="427">
        <v>0</v>
      </c>
      <c r="AN129" s="427">
        <v>0</v>
      </c>
      <c r="AO129" s="427">
        <v>0</v>
      </c>
      <c r="AP129" s="427">
        <v>0</v>
      </c>
      <c r="AQ129" s="427">
        <v>0</v>
      </c>
      <c r="AR129" s="427">
        <v>0</v>
      </c>
      <c r="AS129" s="427">
        <v>0</v>
      </c>
      <c r="AT129" s="427">
        <v>0</v>
      </c>
      <c r="AU129" s="427">
        <v>0</v>
      </c>
      <c r="AV129" s="427">
        <v>0</v>
      </c>
      <c r="AW129" s="427">
        <v>0</v>
      </c>
      <c r="AX129" s="427">
        <v>0</v>
      </c>
      <c r="AY129" s="427">
        <v>0</v>
      </c>
      <c r="AZ129" s="427">
        <v>0</v>
      </c>
      <c r="BA129" s="427">
        <v>0</v>
      </c>
      <c r="BB129" s="427">
        <v>0</v>
      </c>
      <c r="BC129" s="427">
        <v>0</v>
      </c>
      <c r="BD129" s="427">
        <v>0</v>
      </c>
      <c r="BE129" s="428">
        <v>0</v>
      </c>
    </row>
    <row r="130" spans="1:57 16384:16384" ht="15" hidden="1" customHeight="1" x14ac:dyDescent="0.2">
      <c r="A130" s="686"/>
      <c r="B130" s="422" t="s">
        <v>344</v>
      </c>
      <c r="C130" s="550" t="s">
        <v>343</v>
      </c>
      <c r="D130" s="423">
        <v>0</v>
      </c>
      <c r="E130" s="427">
        <v>0</v>
      </c>
      <c r="F130" s="427">
        <v>0</v>
      </c>
      <c r="G130" s="427">
        <v>0</v>
      </c>
      <c r="H130" s="427">
        <v>0</v>
      </c>
      <c r="I130" s="427">
        <v>0</v>
      </c>
      <c r="J130" s="427">
        <v>0</v>
      </c>
      <c r="K130" s="427">
        <v>0</v>
      </c>
      <c r="L130" s="427">
        <v>0</v>
      </c>
      <c r="M130" s="427">
        <v>0</v>
      </c>
      <c r="N130" s="427">
        <v>0</v>
      </c>
      <c r="O130" s="427">
        <v>0</v>
      </c>
      <c r="P130" s="427">
        <v>0</v>
      </c>
      <c r="Q130" s="427">
        <v>0</v>
      </c>
      <c r="R130" s="427">
        <v>0</v>
      </c>
      <c r="S130" s="427">
        <v>0</v>
      </c>
      <c r="T130" s="427">
        <v>0</v>
      </c>
      <c r="U130" s="427">
        <v>0</v>
      </c>
      <c r="V130" s="427">
        <v>0</v>
      </c>
      <c r="W130" s="427">
        <v>0</v>
      </c>
      <c r="X130" s="427">
        <v>0</v>
      </c>
      <c r="Y130" s="427">
        <v>0</v>
      </c>
      <c r="Z130" s="427">
        <v>0</v>
      </c>
      <c r="AA130" s="427">
        <v>0</v>
      </c>
      <c r="AB130" s="427">
        <v>0</v>
      </c>
      <c r="AC130" s="427">
        <v>0</v>
      </c>
      <c r="AD130" s="427">
        <v>0</v>
      </c>
      <c r="AE130" s="427">
        <v>0</v>
      </c>
      <c r="AF130" s="427">
        <v>0</v>
      </c>
      <c r="AG130" s="427">
        <v>0</v>
      </c>
      <c r="AH130" s="427">
        <v>0</v>
      </c>
      <c r="AI130" s="427">
        <v>0</v>
      </c>
      <c r="AJ130" s="427">
        <v>0</v>
      </c>
      <c r="AK130" s="427">
        <v>0</v>
      </c>
      <c r="AL130" s="427">
        <v>0</v>
      </c>
      <c r="AM130" s="427">
        <v>0</v>
      </c>
      <c r="AN130" s="427">
        <v>0</v>
      </c>
      <c r="AO130" s="427">
        <v>0</v>
      </c>
      <c r="AP130" s="427">
        <v>0</v>
      </c>
      <c r="AQ130" s="427">
        <v>0</v>
      </c>
      <c r="AR130" s="427">
        <v>0</v>
      </c>
      <c r="AS130" s="427">
        <v>0</v>
      </c>
      <c r="AT130" s="427">
        <v>0</v>
      </c>
      <c r="AU130" s="427">
        <v>0</v>
      </c>
      <c r="AV130" s="427">
        <v>0</v>
      </c>
      <c r="AW130" s="427">
        <v>0</v>
      </c>
      <c r="AX130" s="427">
        <v>0</v>
      </c>
      <c r="AY130" s="427">
        <v>0</v>
      </c>
      <c r="AZ130" s="427">
        <v>0</v>
      </c>
      <c r="BA130" s="427">
        <v>0</v>
      </c>
      <c r="BB130" s="427">
        <v>0</v>
      </c>
      <c r="BC130" s="427">
        <v>0</v>
      </c>
      <c r="BD130" s="427">
        <v>0</v>
      </c>
      <c r="BE130" s="428">
        <v>0</v>
      </c>
    </row>
    <row r="131" spans="1:57 16384:16384" ht="15" hidden="1" customHeight="1" x14ac:dyDescent="0.2">
      <c r="A131" s="686"/>
      <c r="B131" s="422" t="s">
        <v>3052</v>
      </c>
      <c r="C131" s="550" t="s">
        <v>345</v>
      </c>
      <c r="D131" s="423">
        <v>0</v>
      </c>
      <c r="E131" s="427">
        <v>0</v>
      </c>
      <c r="F131" s="427">
        <v>0</v>
      </c>
      <c r="G131" s="427">
        <v>0</v>
      </c>
      <c r="H131" s="427">
        <v>0</v>
      </c>
      <c r="I131" s="427">
        <v>0</v>
      </c>
      <c r="J131" s="427">
        <v>0</v>
      </c>
      <c r="K131" s="427">
        <v>0</v>
      </c>
      <c r="L131" s="427">
        <v>0</v>
      </c>
      <c r="M131" s="427">
        <v>0</v>
      </c>
      <c r="N131" s="427">
        <v>0</v>
      </c>
      <c r="O131" s="427">
        <v>0</v>
      </c>
      <c r="P131" s="427">
        <v>0</v>
      </c>
      <c r="Q131" s="427">
        <v>0</v>
      </c>
      <c r="R131" s="427">
        <v>0</v>
      </c>
      <c r="S131" s="427">
        <v>0</v>
      </c>
      <c r="T131" s="427">
        <v>0</v>
      </c>
      <c r="U131" s="427">
        <v>0</v>
      </c>
      <c r="V131" s="427">
        <v>0</v>
      </c>
      <c r="W131" s="427">
        <v>0</v>
      </c>
      <c r="X131" s="427">
        <v>0</v>
      </c>
      <c r="Y131" s="427">
        <v>0</v>
      </c>
      <c r="Z131" s="427">
        <v>0</v>
      </c>
      <c r="AA131" s="427">
        <v>0</v>
      </c>
      <c r="AB131" s="427">
        <v>0</v>
      </c>
      <c r="AC131" s="427">
        <v>0</v>
      </c>
      <c r="AD131" s="427">
        <v>0</v>
      </c>
      <c r="AE131" s="427">
        <v>0</v>
      </c>
      <c r="AF131" s="427">
        <v>0</v>
      </c>
      <c r="AG131" s="427">
        <v>0</v>
      </c>
      <c r="AH131" s="427">
        <v>0</v>
      </c>
      <c r="AI131" s="427">
        <v>0</v>
      </c>
      <c r="AJ131" s="427">
        <v>0</v>
      </c>
      <c r="AK131" s="427">
        <v>0</v>
      </c>
      <c r="AL131" s="427">
        <v>0</v>
      </c>
      <c r="AM131" s="427">
        <v>0</v>
      </c>
      <c r="AN131" s="427">
        <v>0</v>
      </c>
      <c r="AO131" s="427">
        <v>0</v>
      </c>
      <c r="AP131" s="427">
        <v>0</v>
      </c>
      <c r="AQ131" s="427">
        <v>0</v>
      </c>
      <c r="AR131" s="427">
        <v>0</v>
      </c>
      <c r="AS131" s="427">
        <v>0</v>
      </c>
      <c r="AT131" s="427">
        <v>0</v>
      </c>
      <c r="AU131" s="427">
        <v>0</v>
      </c>
      <c r="AV131" s="427">
        <v>0</v>
      </c>
      <c r="AW131" s="427">
        <v>0</v>
      </c>
      <c r="AX131" s="427">
        <v>0</v>
      </c>
      <c r="AY131" s="427">
        <v>0</v>
      </c>
      <c r="AZ131" s="427">
        <v>0</v>
      </c>
      <c r="BA131" s="427">
        <v>0</v>
      </c>
      <c r="BB131" s="427">
        <v>0</v>
      </c>
      <c r="BC131" s="427">
        <v>0</v>
      </c>
      <c r="BD131" s="427">
        <v>0</v>
      </c>
      <c r="BE131" s="428">
        <v>0</v>
      </c>
    </row>
    <row r="132" spans="1:57 16384:16384" ht="15" hidden="1" customHeight="1" x14ac:dyDescent="0.2">
      <c r="A132" s="686"/>
      <c r="B132" s="422" t="s">
        <v>347</v>
      </c>
      <c r="C132" s="550" t="s">
        <v>346</v>
      </c>
      <c r="D132" s="423">
        <v>0</v>
      </c>
      <c r="E132" s="427">
        <v>0</v>
      </c>
      <c r="F132" s="427">
        <v>0</v>
      </c>
      <c r="G132" s="427">
        <v>0</v>
      </c>
      <c r="H132" s="427">
        <v>0</v>
      </c>
      <c r="I132" s="427">
        <v>0</v>
      </c>
      <c r="J132" s="427">
        <v>0</v>
      </c>
      <c r="K132" s="427">
        <v>0</v>
      </c>
      <c r="L132" s="427">
        <v>0</v>
      </c>
      <c r="M132" s="427">
        <v>0</v>
      </c>
      <c r="N132" s="427">
        <v>0</v>
      </c>
      <c r="O132" s="427">
        <v>0</v>
      </c>
      <c r="P132" s="427">
        <v>0</v>
      </c>
      <c r="Q132" s="427">
        <v>0</v>
      </c>
      <c r="R132" s="427">
        <v>0</v>
      </c>
      <c r="S132" s="427">
        <v>0</v>
      </c>
      <c r="T132" s="427">
        <v>0</v>
      </c>
      <c r="U132" s="427">
        <v>0</v>
      </c>
      <c r="V132" s="427">
        <v>0</v>
      </c>
      <c r="W132" s="427">
        <v>0</v>
      </c>
      <c r="X132" s="427">
        <v>0</v>
      </c>
      <c r="Y132" s="427">
        <v>0</v>
      </c>
      <c r="Z132" s="427">
        <v>0</v>
      </c>
      <c r="AA132" s="427">
        <v>0</v>
      </c>
      <c r="AB132" s="427">
        <v>0</v>
      </c>
      <c r="AC132" s="427">
        <v>0</v>
      </c>
      <c r="AD132" s="427">
        <v>0</v>
      </c>
      <c r="AE132" s="427">
        <v>0</v>
      </c>
      <c r="AF132" s="427">
        <v>0</v>
      </c>
      <c r="AG132" s="427">
        <v>0</v>
      </c>
      <c r="AH132" s="427">
        <v>0</v>
      </c>
      <c r="AI132" s="427">
        <v>0</v>
      </c>
      <c r="AJ132" s="427">
        <v>0</v>
      </c>
      <c r="AK132" s="427">
        <v>0</v>
      </c>
      <c r="AL132" s="427">
        <v>0</v>
      </c>
      <c r="AM132" s="427">
        <v>0</v>
      </c>
      <c r="AN132" s="427">
        <v>0</v>
      </c>
      <c r="AO132" s="427">
        <v>0</v>
      </c>
      <c r="AP132" s="427">
        <v>0</v>
      </c>
      <c r="AQ132" s="427">
        <v>0</v>
      </c>
      <c r="AR132" s="427">
        <v>0</v>
      </c>
      <c r="AS132" s="427">
        <v>0</v>
      </c>
      <c r="AT132" s="427">
        <v>0</v>
      </c>
      <c r="AU132" s="427">
        <v>0</v>
      </c>
      <c r="AV132" s="427">
        <v>0</v>
      </c>
      <c r="AW132" s="427">
        <v>0</v>
      </c>
      <c r="AX132" s="427">
        <v>0</v>
      </c>
      <c r="AY132" s="427">
        <v>0</v>
      </c>
      <c r="AZ132" s="427">
        <v>0</v>
      </c>
      <c r="BA132" s="427">
        <v>0</v>
      </c>
      <c r="BB132" s="427">
        <v>0</v>
      </c>
      <c r="BC132" s="427">
        <v>0</v>
      </c>
      <c r="BD132" s="427">
        <v>0</v>
      </c>
      <c r="BE132" s="428">
        <v>0</v>
      </c>
    </row>
    <row r="133" spans="1:57 16384:16384" ht="15" hidden="1" customHeight="1" x14ac:dyDescent="0.2">
      <c r="A133" s="686"/>
      <c r="B133" s="422" t="s">
        <v>349</v>
      </c>
      <c r="C133" s="550" t="s">
        <v>348</v>
      </c>
      <c r="D133" s="423">
        <v>0</v>
      </c>
      <c r="E133" s="427">
        <v>0</v>
      </c>
      <c r="F133" s="427">
        <v>0</v>
      </c>
      <c r="G133" s="427">
        <v>0</v>
      </c>
      <c r="H133" s="427">
        <v>0</v>
      </c>
      <c r="I133" s="427">
        <v>0</v>
      </c>
      <c r="J133" s="427">
        <v>0</v>
      </c>
      <c r="K133" s="427">
        <v>0</v>
      </c>
      <c r="L133" s="427">
        <v>0</v>
      </c>
      <c r="M133" s="427">
        <v>0</v>
      </c>
      <c r="N133" s="427">
        <v>0</v>
      </c>
      <c r="O133" s="427">
        <v>0</v>
      </c>
      <c r="P133" s="427">
        <v>0</v>
      </c>
      <c r="Q133" s="427">
        <v>0</v>
      </c>
      <c r="R133" s="427">
        <v>0</v>
      </c>
      <c r="S133" s="427">
        <v>0</v>
      </c>
      <c r="T133" s="427">
        <v>0</v>
      </c>
      <c r="U133" s="427">
        <v>0</v>
      </c>
      <c r="V133" s="427">
        <v>0</v>
      </c>
      <c r="W133" s="427">
        <v>0</v>
      </c>
      <c r="X133" s="427">
        <v>0</v>
      </c>
      <c r="Y133" s="427">
        <v>0</v>
      </c>
      <c r="Z133" s="427">
        <v>0</v>
      </c>
      <c r="AA133" s="427">
        <v>0</v>
      </c>
      <c r="AB133" s="427">
        <v>0</v>
      </c>
      <c r="AC133" s="427">
        <v>0</v>
      </c>
      <c r="AD133" s="427">
        <v>0</v>
      </c>
      <c r="AE133" s="427">
        <v>0</v>
      </c>
      <c r="AF133" s="427">
        <v>0</v>
      </c>
      <c r="AG133" s="427">
        <v>0</v>
      </c>
      <c r="AH133" s="427">
        <v>0</v>
      </c>
      <c r="AI133" s="427">
        <v>0</v>
      </c>
      <c r="AJ133" s="427">
        <v>0</v>
      </c>
      <c r="AK133" s="427">
        <v>0</v>
      </c>
      <c r="AL133" s="427">
        <v>0</v>
      </c>
      <c r="AM133" s="427">
        <v>0</v>
      </c>
      <c r="AN133" s="427">
        <v>0</v>
      </c>
      <c r="AO133" s="427">
        <v>0</v>
      </c>
      <c r="AP133" s="427">
        <v>0</v>
      </c>
      <c r="AQ133" s="427">
        <v>0</v>
      </c>
      <c r="AR133" s="427">
        <v>0</v>
      </c>
      <c r="AS133" s="427">
        <v>0</v>
      </c>
      <c r="AT133" s="427">
        <v>0</v>
      </c>
      <c r="AU133" s="427">
        <v>0</v>
      </c>
      <c r="AV133" s="427">
        <v>0</v>
      </c>
      <c r="AW133" s="427">
        <v>0</v>
      </c>
      <c r="AX133" s="427">
        <v>0</v>
      </c>
      <c r="AY133" s="427">
        <v>0</v>
      </c>
      <c r="AZ133" s="427">
        <v>0</v>
      </c>
      <c r="BA133" s="427">
        <v>0</v>
      </c>
      <c r="BB133" s="427">
        <v>0</v>
      </c>
      <c r="BC133" s="427">
        <v>0</v>
      </c>
      <c r="BD133" s="427">
        <v>0</v>
      </c>
      <c r="BE133" s="428">
        <v>0</v>
      </c>
    </row>
    <row r="134" spans="1:57 16384:16384" ht="15" customHeight="1" x14ac:dyDescent="0.2">
      <c r="A134" s="686"/>
      <c r="B134" s="422" t="s">
        <v>2928</v>
      </c>
      <c r="C134" s="550" t="s">
        <v>350</v>
      </c>
      <c r="D134" s="423">
        <v>0</v>
      </c>
      <c r="E134" s="427">
        <v>0</v>
      </c>
      <c r="F134" s="427">
        <v>0</v>
      </c>
      <c r="G134" s="427">
        <v>0</v>
      </c>
      <c r="H134" s="427">
        <v>0</v>
      </c>
      <c r="I134" s="427">
        <v>0</v>
      </c>
      <c r="J134" s="427">
        <v>0</v>
      </c>
      <c r="K134" s="427">
        <v>0</v>
      </c>
      <c r="L134" s="427">
        <v>0</v>
      </c>
      <c r="M134" s="427">
        <v>0</v>
      </c>
      <c r="N134" s="427">
        <v>0</v>
      </c>
      <c r="O134" s="427">
        <v>0</v>
      </c>
      <c r="P134" s="427">
        <v>0</v>
      </c>
      <c r="Q134" s="427">
        <v>0</v>
      </c>
      <c r="R134" s="427">
        <v>0</v>
      </c>
      <c r="S134" s="427">
        <v>0</v>
      </c>
      <c r="T134" s="427">
        <v>0</v>
      </c>
      <c r="U134" s="427">
        <v>0</v>
      </c>
      <c r="V134" s="427">
        <v>2313633</v>
      </c>
      <c r="W134" s="427">
        <v>0</v>
      </c>
      <c r="X134" s="427">
        <v>0</v>
      </c>
      <c r="Y134" s="427">
        <v>0</v>
      </c>
      <c r="Z134" s="427">
        <v>0</v>
      </c>
      <c r="AA134" s="427">
        <v>0</v>
      </c>
      <c r="AB134" s="427">
        <v>0</v>
      </c>
      <c r="AC134" s="427">
        <v>0</v>
      </c>
      <c r="AD134" s="427">
        <v>0</v>
      </c>
      <c r="AE134" s="427">
        <v>0</v>
      </c>
      <c r="AF134" s="427">
        <v>0</v>
      </c>
      <c r="AG134" s="427">
        <v>0</v>
      </c>
      <c r="AH134" s="427">
        <v>0</v>
      </c>
      <c r="AI134" s="427">
        <v>0</v>
      </c>
      <c r="AJ134" s="427">
        <v>0</v>
      </c>
      <c r="AK134" s="427">
        <v>0</v>
      </c>
      <c r="AL134" s="427">
        <v>0</v>
      </c>
      <c r="AM134" s="427">
        <v>0</v>
      </c>
      <c r="AN134" s="427">
        <v>0</v>
      </c>
      <c r="AO134" s="427">
        <v>0</v>
      </c>
      <c r="AP134" s="427">
        <v>0</v>
      </c>
      <c r="AQ134" s="427">
        <v>0</v>
      </c>
      <c r="AR134" s="427">
        <v>0</v>
      </c>
      <c r="AS134" s="427">
        <v>0</v>
      </c>
      <c r="AT134" s="427">
        <v>0</v>
      </c>
      <c r="AU134" s="427">
        <v>0</v>
      </c>
      <c r="AV134" s="427">
        <v>0</v>
      </c>
      <c r="AW134" s="427">
        <v>0</v>
      </c>
      <c r="AX134" s="427">
        <v>0</v>
      </c>
      <c r="AY134" s="427">
        <v>0</v>
      </c>
      <c r="AZ134" s="427">
        <v>0</v>
      </c>
      <c r="BA134" s="427">
        <v>0</v>
      </c>
      <c r="BB134" s="427">
        <v>0</v>
      </c>
      <c r="BC134" s="427">
        <v>0</v>
      </c>
      <c r="BD134" s="427">
        <v>0</v>
      </c>
      <c r="BE134" s="428">
        <v>2313633</v>
      </c>
      <c r="XFD134" s="636"/>
    </row>
    <row r="135" spans="1:57 16384:16384" ht="15" customHeight="1" x14ac:dyDescent="0.2">
      <c r="A135" s="686"/>
      <c r="B135" s="422" t="s">
        <v>353</v>
      </c>
      <c r="C135" s="550" t="s">
        <v>352</v>
      </c>
      <c r="D135" s="423">
        <v>2100000</v>
      </c>
      <c r="E135" s="427">
        <v>0</v>
      </c>
      <c r="F135" s="427">
        <v>0</v>
      </c>
      <c r="G135" s="427">
        <v>0</v>
      </c>
      <c r="H135" s="427">
        <v>0</v>
      </c>
      <c r="I135" s="427">
        <v>0</v>
      </c>
      <c r="J135" s="427">
        <v>0</v>
      </c>
      <c r="K135" s="427">
        <v>0</v>
      </c>
      <c r="L135" s="427">
        <v>0</v>
      </c>
      <c r="M135" s="427">
        <v>0</v>
      </c>
      <c r="N135" s="427">
        <v>0</v>
      </c>
      <c r="O135" s="427">
        <v>0</v>
      </c>
      <c r="P135" s="427">
        <v>0</v>
      </c>
      <c r="Q135" s="427">
        <v>0</v>
      </c>
      <c r="R135" s="427">
        <v>0</v>
      </c>
      <c r="S135" s="427">
        <v>0</v>
      </c>
      <c r="T135" s="427">
        <v>0</v>
      </c>
      <c r="U135" s="427">
        <v>0</v>
      </c>
      <c r="V135" s="427">
        <v>0</v>
      </c>
      <c r="W135" s="427">
        <v>0</v>
      </c>
      <c r="X135" s="427">
        <v>0</v>
      </c>
      <c r="Y135" s="427">
        <v>0</v>
      </c>
      <c r="Z135" s="427">
        <v>0</v>
      </c>
      <c r="AA135" s="427">
        <v>0</v>
      </c>
      <c r="AB135" s="427">
        <v>0</v>
      </c>
      <c r="AC135" s="427">
        <v>0</v>
      </c>
      <c r="AD135" s="427">
        <v>0</v>
      </c>
      <c r="AE135" s="427">
        <v>0</v>
      </c>
      <c r="AF135" s="427">
        <v>0</v>
      </c>
      <c r="AG135" s="427">
        <v>0</v>
      </c>
      <c r="AH135" s="427">
        <v>0</v>
      </c>
      <c r="AI135" s="427">
        <v>0</v>
      </c>
      <c r="AJ135" s="427">
        <v>0</v>
      </c>
      <c r="AK135" s="427">
        <v>0</v>
      </c>
      <c r="AL135" s="427">
        <v>0</v>
      </c>
      <c r="AM135" s="427">
        <v>0</v>
      </c>
      <c r="AN135" s="427">
        <v>0</v>
      </c>
      <c r="AO135" s="427">
        <v>0</v>
      </c>
      <c r="AP135" s="427">
        <v>0</v>
      </c>
      <c r="AQ135" s="427">
        <v>0</v>
      </c>
      <c r="AR135" s="427">
        <v>0</v>
      </c>
      <c r="AS135" s="427">
        <v>0</v>
      </c>
      <c r="AT135" s="427">
        <v>0</v>
      </c>
      <c r="AU135" s="427">
        <v>0</v>
      </c>
      <c r="AV135" s="427">
        <v>0</v>
      </c>
      <c r="AW135" s="427">
        <v>0</v>
      </c>
      <c r="AX135" s="427">
        <v>0</v>
      </c>
      <c r="AY135" s="427">
        <v>0</v>
      </c>
      <c r="AZ135" s="427">
        <v>0</v>
      </c>
      <c r="BA135" s="427">
        <v>0</v>
      </c>
      <c r="BB135" s="427">
        <v>0</v>
      </c>
      <c r="BC135" s="427">
        <v>0</v>
      </c>
      <c r="BD135" s="427">
        <v>0</v>
      </c>
      <c r="BE135" s="428">
        <v>2100000</v>
      </c>
      <c r="XFD135" s="636"/>
    </row>
    <row r="136" spans="1:57 16384:16384" ht="15" hidden="1" customHeight="1" x14ac:dyDescent="0.2">
      <c r="A136" s="686"/>
      <c r="B136" s="422" t="s">
        <v>355</v>
      </c>
      <c r="C136" s="550" t="s">
        <v>354</v>
      </c>
      <c r="D136" s="423">
        <v>0</v>
      </c>
      <c r="E136" s="427">
        <v>0</v>
      </c>
      <c r="F136" s="427">
        <v>0</v>
      </c>
      <c r="G136" s="427">
        <v>0</v>
      </c>
      <c r="H136" s="427">
        <v>0</v>
      </c>
      <c r="I136" s="427">
        <v>0</v>
      </c>
      <c r="J136" s="427">
        <v>0</v>
      </c>
      <c r="K136" s="427">
        <v>0</v>
      </c>
      <c r="L136" s="427">
        <v>0</v>
      </c>
      <c r="M136" s="427">
        <v>0</v>
      </c>
      <c r="N136" s="427">
        <v>0</v>
      </c>
      <c r="O136" s="427">
        <v>0</v>
      </c>
      <c r="P136" s="427">
        <v>0</v>
      </c>
      <c r="Q136" s="427">
        <v>0</v>
      </c>
      <c r="R136" s="427">
        <v>0</v>
      </c>
      <c r="S136" s="427">
        <v>0</v>
      </c>
      <c r="T136" s="427">
        <v>0</v>
      </c>
      <c r="U136" s="427">
        <v>0</v>
      </c>
      <c r="V136" s="427">
        <v>0</v>
      </c>
      <c r="W136" s="427">
        <v>0</v>
      </c>
      <c r="X136" s="427">
        <v>0</v>
      </c>
      <c r="Y136" s="427">
        <v>0</v>
      </c>
      <c r="Z136" s="427">
        <v>0</v>
      </c>
      <c r="AA136" s="427">
        <v>0</v>
      </c>
      <c r="AB136" s="427">
        <v>0</v>
      </c>
      <c r="AC136" s="427">
        <v>0</v>
      </c>
      <c r="AD136" s="427">
        <v>0</v>
      </c>
      <c r="AE136" s="427">
        <v>0</v>
      </c>
      <c r="AF136" s="427">
        <v>0</v>
      </c>
      <c r="AG136" s="427">
        <v>0</v>
      </c>
      <c r="AH136" s="427">
        <v>0</v>
      </c>
      <c r="AI136" s="427">
        <v>0</v>
      </c>
      <c r="AJ136" s="427">
        <v>0</v>
      </c>
      <c r="AK136" s="427">
        <v>0</v>
      </c>
      <c r="AL136" s="427">
        <v>0</v>
      </c>
      <c r="AM136" s="427">
        <v>0</v>
      </c>
      <c r="AN136" s="427">
        <v>0</v>
      </c>
      <c r="AO136" s="427">
        <v>0</v>
      </c>
      <c r="AP136" s="427">
        <v>0</v>
      </c>
      <c r="AQ136" s="427">
        <v>0</v>
      </c>
      <c r="AR136" s="427">
        <v>0</v>
      </c>
      <c r="AS136" s="427">
        <v>0</v>
      </c>
      <c r="AT136" s="427">
        <v>0</v>
      </c>
      <c r="AU136" s="427">
        <v>0</v>
      </c>
      <c r="AV136" s="427">
        <v>0</v>
      </c>
      <c r="AW136" s="427">
        <v>0</v>
      </c>
      <c r="AX136" s="427">
        <v>0</v>
      </c>
      <c r="AY136" s="427">
        <v>0</v>
      </c>
      <c r="AZ136" s="427">
        <v>0</v>
      </c>
      <c r="BA136" s="427">
        <v>0</v>
      </c>
      <c r="BB136" s="427">
        <v>0</v>
      </c>
      <c r="BC136" s="427">
        <v>0</v>
      </c>
      <c r="BD136" s="427">
        <v>0</v>
      </c>
      <c r="BE136" s="428">
        <v>0</v>
      </c>
    </row>
    <row r="137" spans="1:57 16384:16384" ht="15" customHeight="1" x14ac:dyDescent="0.2">
      <c r="A137" s="686"/>
      <c r="B137" s="422" t="s">
        <v>2953</v>
      </c>
      <c r="C137" s="550" t="s">
        <v>356</v>
      </c>
      <c r="D137" s="423">
        <v>0</v>
      </c>
      <c r="E137" s="427">
        <v>0</v>
      </c>
      <c r="F137" s="427">
        <v>0</v>
      </c>
      <c r="G137" s="427">
        <v>0</v>
      </c>
      <c r="H137" s="427">
        <v>130704</v>
      </c>
      <c r="I137" s="427">
        <v>0</v>
      </c>
      <c r="J137" s="427">
        <v>0</v>
      </c>
      <c r="K137" s="427">
        <v>0</v>
      </c>
      <c r="L137" s="427">
        <v>0</v>
      </c>
      <c r="M137" s="427">
        <v>0</v>
      </c>
      <c r="N137" s="427">
        <v>0</v>
      </c>
      <c r="O137" s="427">
        <v>0</v>
      </c>
      <c r="P137" s="427">
        <v>0</v>
      </c>
      <c r="Q137" s="427">
        <v>0</v>
      </c>
      <c r="R137" s="427">
        <v>0</v>
      </c>
      <c r="S137" s="427">
        <v>0</v>
      </c>
      <c r="T137" s="427">
        <v>0</v>
      </c>
      <c r="U137" s="427">
        <v>0</v>
      </c>
      <c r="V137" s="427">
        <v>0</v>
      </c>
      <c r="W137" s="427">
        <v>0</v>
      </c>
      <c r="X137" s="427">
        <v>0</v>
      </c>
      <c r="Y137" s="427">
        <v>0</v>
      </c>
      <c r="Z137" s="427">
        <v>0</v>
      </c>
      <c r="AA137" s="427">
        <v>0</v>
      </c>
      <c r="AB137" s="427">
        <v>0</v>
      </c>
      <c r="AC137" s="427">
        <v>0</v>
      </c>
      <c r="AD137" s="427">
        <v>0</v>
      </c>
      <c r="AE137" s="427">
        <v>0</v>
      </c>
      <c r="AF137" s="427">
        <v>0</v>
      </c>
      <c r="AG137" s="427">
        <v>0</v>
      </c>
      <c r="AH137" s="427">
        <v>0</v>
      </c>
      <c r="AI137" s="427">
        <v>0</v>
      </c>
      <c r="AJ137" s="427">
        <v>0</v>
      </c>
      <c r="AK137" s="427">
        <v>0</v>
      </c>
      <c r="AL137" s="427">
        <v>0</v>
      </c>
      <c r="AM137" s="427">
        <v>0</v>
      </c>
      <c r="AN137" s="427">
        <v>0</v>
      </c>
      <c r="AO137" s="427">
        <v>0</v>
      </c>
      <c r="AP137" s="427">
        <v>0</v>
      </c>
      <c r="AQ137" s="427">
        <v>0</v>
      </c>
      <c r="AR137" s="427">
        <v>0</v>
      </c>
      <c r="AS137" s="427">
        <v>0</v>
      </c>
      <c r="AT137" s="427">
        <v>0</v>
      </c>
      <c r="AU137" s="427">
        <v>0</v>
      </c>
      <c r="AV137" s="427">
        <v>0</v>
      </c>
      <c r="AW137" s="427">
        <v>0</v>
      </c>
      <c r="AX137" s="427">
        <v>0</v>
      </c>
      <c r="AY137" s="427">
        <v>0</v>
      </c>
      <c r="AZ137" s="427">
        <v>0</v>
      </c>
      <c r="BA137" s="427">
        <v>0</v>
      </c>
      <c r="BB137" s="427">
        <v>0</v>
      </c>
      <c r="BC137" s="427">
        <v>0</v>
      </c>
      <c r="BD137" s="427">
        <v>0</v>
      </c>
      <c r="BE137" s="428">
        <v>130704</v>
      </c>
      <c r="XFD137" s="636"/>
    </row>
    <row r="138" spans="1:57 16384:16384" ht="15" hidden="1" customHeight="1" x14ac:dyDescent="0.2">
      <c r="A138" s="686"/>
      <c r="B138" s="422" t="s">
        <v>358</v>
      </c>
      <c r="C138" s="550" t="s">
        <v>357</v>
      </c>
      <c r="D138" s="423">
        <v>0</v>
      </c>
      <c r="E138" s="427">
        <v>0</v>
      </c>
      <c r="F138" s="427">
        <v>0</v>
      </c>
      <c r="G138" s="427">
        <v>0</v>
      </c>
      <c r="H138" s="427">
        <v>0</v>
      </c>
      <c r="I138" s="427">
        <v>0</v>
      </c>
      <c r="J138" s="427">
        <v>0</v>
      </c>
      <c r="K138" s="427">
        <v>0</v>
      </c>
      <c r="L138" s="427">
        <v>0</v>
      </c>
      <c r="M138" s="427">
        <v>0</v>
      </c>
      <c r="N138" s="427">
        <v>0</v>
      </c>
      <c r="O138" s="427">
        <v>0</v>
      </c>
      <c r="P138" s="427">
        <v>0</v>
      </c>
      <c r="Q138" s="427">
        <v>0</v>
      </c>
      <c r="R138" s="427">
        <v>0</v>
      </c>
      <c r="S138" s="427">
        <v>0</v>
      </c>
      <c r="T138" s="427">
        <v>0</v>
      </c>
      <c r="U138" s="427">
        <v>0</v>
      </c>
      <c r="V138" s="427">
        <v>0</v>
      </c>
      <c r="W138" s="427">
        <v>0</v>
      </c>
      <c r="X138" s="427">
        <v>0</v>
      </c>
      <c r="Y138" s="427">
        <v>0</v>
      </c>
      <c r="Z138" s="427">
        <v>0</v>
      </c>
      <c r="AA138" s="427">
        <v>0</v>
      </c>
      <c r="AB138" s="427">
        <v>0</v>
      </c>
      <c r="AC138" s="427">
        <v>0</v>
      </c>
      <c r="AD138" s="427">
        <v>0</v>
      </c>
      <c r="AE138" s="427">
        <v>0</v>
      </c>
      <c r="AF138" s="427">
        <v>0</v>
      </c>
      <c r="AG138" s="427">
        <v>0</v>
      </c>
      <c r="AH138" s="427">
        <v>0</v>
      </c>
      <c r="AI138" s="427">
        <v>0</v>
      </c>
      <c r="AJ138" s="427">
        <v>0</v>
      </c>
      <c r="AK138" s="427">
        <v>0</v>
      </c>
      <c r="AL138" s="427">
        <v>0</v>
      </c>
      <c r="AM138" s="427">
        <v>0</v>
      </c>
      <c r="AN138" s="427">
        <v>0</v>
      </c>
      <c r="AO138" s="427">
        <v>0</v>
      </c>
      <c r="AP138" s="427">
        <v>0</v>
      </c>
      <c r="AQ138" s="427">
        <v>0</v>
      </c>
      <c r="AR138" s="427">
        <v>0</v>
      </c>
      <c r="AS138" s="427">
        <v>0</v>
      </c>
      <c r="AT138" s="427">
        <v>0</v>
      </c>
      <c r="AU138" s="427">
        <v>0</v>
      </c>
      <c r="AV138" s="427">
        <v>0</v>
      </c>
      <c r="AW138" s="427">
        <v>0</v>
      </c>
      <c r="AX138" s="427">
        <v>0</v>
      </c>
      <c r="AY138" s="427">
        <v>0</v>
      </c>
      <c r="AZ138" s="427">
        <v>0</v>
      </c>
      <c r="BA138" s="427">
        <v>0</v>
      </c>
      <c r="BB138" s="427">
        <v>0</v>
      </c>
      <c r="BC138" s="427">
        <v>0</v>
      </c>
      <c r="BD138" s="427">
        <v>0</v>
      </c>
      <c r="BE138" s="428">
        <v>0</v>
      </c>
    </row>
    <row r="139" spans="1:57 16384:16384" ht="15" hidden="1" customHeight="1" x14ac:dyDescent="0.2">
      <c r="A139" s="686"/>
      <c r="B139" s="422" t="s">
        <v>360</v>
      </c>
      <c r="C139" s="550" t="s">
        <v>359</v>
      </c>
      <c r="D139" s="423">
        <v>0</v>
      </c>
      <c r="E139" s="427">
        <v>0</v>
      </c>
      <c r="F139" s="427">
        <v>0</v>
      </c>
      <c r="G139" s="427">
        <v>0</v>
      </c>
      <c r="H139" s="427">
        <v>0</v>
      </c>
      <c r="I139" s="427">
        <v>0</v>
      </c>
      <c r="J139" s="427">
        <v>0</v>
      </c>
      <c r="K139" s="427">
        <v>0</v>
      </c>
      <c r="L139" s="427">
        <v>0</v>
      </c>
      <c r="M139" s="427">
        <v>0</v>
      </c>
      <c r="N139" s="427">
        <v>0</v>
      </c>
      <c r="O139" s="427">
        <v>0</v>
      </c>
      <c r="P139" s="427">
        <v>0</v>
      </c>
      <c r="Q139" s="427">
        <v>0</v>
      </c>
      <c r="R139" s="427">
        <v>0</v>
      </c>
      <c r="S139" s="427">
        <v>0</v>
      </c>
      <c r="T139" s="427">
        <v>0</v>
      </c>
      <c r="U139" s="427">
        <v>0</v>
      </c>
      <c r="V139" s="427">
        <v>0</v>
      </c>
      <c r="W139" s="427">
        <v>0</v>
      </c>
      <c r="X139" s="427">
        <v>0</v>
      </c>
      <c r="Y139" s="427">
        <v>0</v>
      </c>
      <c r="Z139" s="427">
        <v>0</v>
      </c>
      <c r="AA139" s="427">
        <v>0</v>
      </c>
      <c r="AB139" s="427">
        <v>0</v>
      </c>
      <c r="AC139" s="427">
        <v>0</v>
      </c>
      <c r="AD139" s="427">
        <v>0</v>
      </c>
      <c r="AE139" s="427">
        <v>0</v>
      </c>
      <c r="AF139" s="427">
        <v>0</v>
      </c>
      <c r="AG139" s="427">
        <v>0</v>
      </c>
      <c r="AH139" s="427">
        <v>0</v>
      </c>
      <c r="AI139" s="427">
        <v>0</v>
      </c>
      <c r="AJ139" s="427">
        <v>0</v>
      </c>
      <c r="AK139" s="427">
        <v>0</v>
      </c>
      <c r="AL139" s="427">
        <v>0</v>
      </c>
      <c r="AM139" s="427">
        <v>0</v>
      </c>
      <c r="AN139" s="427">
        <v>0</v>
      </c>
      <c r="AO139" s="427">
        <v>0</v>
      </c>
      <c r="AP139" s="427">
        <v>0</v>
      </c>
      <c r="AQ139" s="427">
        <v>0</v>
      </c>
      <c r="AR139" s="427">
        <v>0</v>
      </c>
      <c r="AS139" s="427">
        <v>0</v>
      </c>
      <c r="AT139" s="427">
        <v>0</v>
      </c>
      <c r="AU139" s="427">
        <v>0</v>
      </c>
      <c r="AV139" s="427">
        <v>0</v>
      </c>
      <c r="AW139" s="427">
        <v>0</v>
      </c>
      <c r="AX139" s="427">
        <v>0</v>
      </c>
      <c r="AY139" s="427">
        <v>0</v>
      </c>
      <c r="AZ139" s="427">
        <v>0</v>
      </c>
      <c r="BA139" s="427">
        <v>0</v>
      </c>
      <c r="BB139" s="427">
        <v>0</v>
      </c>
      <c r="BC139" s="427">
        <v>0</v>
      </c>
      <c r="BD139" s="427">
        <v>0</v>
      </c>
      <c r="BE139" s="428">
        <v>0</v>
      </c>
    </row>
    <row r="140" spans="1:57 16384:16384" ht="15" hidden="1" customHeight="1" x14ac:dyDescent="0.2">
      <c r="A140" s="686"/>
      <c r="B140" s="422" t="s">
        <v>3017</v>
      </c>
      <c r="C140" s="550" t="s">
        <v>361</v>
      </c>
      <c r="D140" s="423">
        <v>0</v>
      </c>
      <c r="E140" s="427">
        <v>0</v>
      </c>
      <c r="F140" s="427">
        <v>0</v>
      </c>
      <c r="G140" s="427">
        <v>0</v>
      </c>
      <c r="H140" s="427">
        <v>0</v>
      </c>
      <c r="I140" s="427">
        <v>0</v>
      </c>
      <c r="J140" s="427">
        <v>0</v>
      </c>
      <c r="K140" s="427">
        <v>0</v>
      </c>
      <c r="L140" s="427">
        <v>0</v>
      </c>
      <c r="M140" s="427">
        <v>0</v>
      </c>
      <c r="N140" s="427">
        <v>0</v>
      </c>
      <c r="O140" s="427">
        <v>0</v>
      </c>
      <c r="P140" s="427">
        <v>0</v>
      </c>
      <c r="Q140" s="427">
        <v>0</v>
      </c>
      <c r="R140" s="427">
        <v>0</v>
      </c>
      <c r="S140" s="427">
        <v>0</v>
      </c>
      <c r="T140" s="427">
        <v>0</v>
      </c>
      <c r="U140" s="427">
        <v>0</v>
      </c>
      <c r="V140" s="427">
        <v>0</v>
      </c>
      <c r="W140" s="427">
        <v>0</v>
      </c>
      <c r="X140" s="427">
        <v>0</v>
      </c>
      <c r="Y140" s="427">
        <v>0</v>
      </c>
      <c r="Z140" s="427">
        <v>0</v>
      </c>
      <c r="AA140" s="427">
        <v>0</v>
      </c>
      <c r="AB140" s="427">
        <v>0</v>
      </c>
      <c r="AC140" s="427">
        <v>0</v>
      </c>
      <c r="AD140" s="427">
        <v>0</v>
      </c>
      <c r="AE140" s="427">
        <v>0</v>
      </c>
      <c r="AF140" s="427">
        <v>0</v>
      </c>
      <c r="AG140" s="427">
        <v>0</v>
      </c>
      <c r="AH140" s="427">
        <v>0</v>
      </c>
      <c r="AI140" s="427">
        <v>0</v>
      </c>
      <c r="AJ140" s="427">
        <v>0</v>
      </c>
      <c r="AK140" s="427">
        <v>0</v>
      </c>
      <c r="AL140" s="427">
        <v>0</v>
      </c>
      <c r="AM140" s="427">
        <v>0</v>
      </c>
      <c r="AN140" s="427">
        <v>0</v>
      </c>
      <c r="AO140" s="427">
        <v>0</v>
      </c>
      <c r="AP140" s="427">
        <v>0</v>
      </c>
      <c r="AQ140" s="427">
        <v>0</v>
      </c>
      <c r="AR140" s="427">
        <v>0</v>
      </c>
      <c r="AS140" s="427">
        <v>0</v>
      </c>
      <c r="AT140" s="427">
        <v>0</v>
      </c>
      <c r="AU140" s="427">
        <v>0</v>
      </c>
      <c r="AV140" s="427">
        <v>0</v>
      </c>
      <c r="AW140" s="427">
        <v>0</v>
      </c>
      <c r="AX140" s="427">
        <v>0</v>
      </c>
      <c r="AY140" s="427">
        <v>0</v>
      </c>
      <c r="AZ140" s="427">
        <v>0</v>
      </c>
      <c r="BA140" s="427">
        <v>0</v>
      </c>
      <c r="BB140" s="427">
        <v>0</v>
      </c>
      <c r="BC140" s="427">
        <v>0</v>
      </c>
      <c r="BD140" s="427">
        <v>0</v>
      </c>
      <c r="BE140" s="428">
        <v>0</v>
      </c>
    </row>
    <row r="141" spans="1:57 16384:16384" ht="15" hidden="1" customHeight="1" x14ac:dyDescent="0.2">
      <c r="A141" s="686"/>
      <c r="B141" s="422" t="s">
        <v>3112</v>
      </c>
      <c r="C141" s="550" t="s">
        <v>362</v>
      </c>
      <c r="D141" s="423">
        <v>0</v>
      </c>
      <c r="E141" s="427">
        <v>0</v>
      </c>
      <c r="F141" s="427">
        <v>0</v>
      </c>
      <c r="G141" s="427">
        <v>0</v>
      </c>
      <c r="H141" s="427">
        <v>0</v>
      </c>
      <c r="I141" s="427">
        <v>0</v>
      </c>
      <c r="J141" s="427">
        <v>0</v>
      </c>
      <c r="K141" s="427">
        <v>0</v>
      </c>
      <c r="L141" s="427">
        <v>0</v>
      </c>
      <c r="M141" s="427">
        <v>0</v>
      </c>
      <c r="N141" s="427">
        <v>0</v>
      </c>
      <c r="O141" s="427">
        <v>0</v>
      </c>
      <c r="P141" s="427">
        <v>0</v>
      </c>
      <c r="Q141" s="427">
        <v>0</v>
      </c>
      <c r="R141" s="427">
        <v>0</v>
      </c>
      <c r="S141" s="427">
        <v>0</v>
      </c>
      <c r="T141" s="427">
        <v>0</v>
      </c>
      <c r="U141" s="427">
        <v>0</v>
      </c>
      <c r="V141" s="427">
        <v>0</v>
      </c>
      <c r="W141" s="427">
        <v>0</v>
      </c>
      <c r="X141" s="427">
        <v>0</v>
      </c>
      <c r="Y141" s="427">
        <v>0</v>
      </c>
      <c r="Z141" s="427">
        <v>0</v>
      </c>
      <c r="AA141" s="427">
        <v>0</v>
      </c>
      <c r="AB141" s="427">
        <v>0</v>
      </c>
      <c r="AC141" s="427">
        <v>0</v>
      </c>
      <c r="AD141" s="427">
        <v>0</v>
      </c>
      <c r="AE141" s="427">
        <v>0</v>
      </c>
      <c r="AF141" s="427">
        <v>0</v>
      </c>
      <c r="AG141" s="427">
        <v>0</v>
      </c>
      <c r="AH141" s="427">
        <v>0</v>
      </c>
      <c r="AI141" s="427">
        <v>0</v>
      </c>
      <c r="AJ141" s="427">
        <v>0</v>
      </c>
      <c r="AK141" s="427">
        <v>0</v>
      </c>
      <c r="AL141" s="427">
        <v>0</v>
      </c>
      <c r="AM141" s="427">
        <v>0</v>
      </c>
      <c r="AN141" s="427">
        <v>0</v>
      </c>
      <c r="AO141" s="427">
        <v>0</v>
      </c>
      <c r="AP141" s="427">
        <v>0</v>
      </c>
      <c r="AQ141" s="427">
        <v>0</v>
      </c>
      <c r="AR141" s="427">
        <v>0</v>
      </c>
      <c r="AS141" s="427">
        <v>0</v>
      </c>
      <c r="AT141" s="427">
        <v>0</v>
      </c>
      <c r="AU141" s="427">
        <v>0</v>
      </c>
      <c r="AV141" s="427">
        <v>0</v>
      </c>
      <c r="AW141" s="427">
        <v>0</v>
      </c>
      <c r="AX141" s="427">
        <v>0</v>
      </c>
      <c r="AY141" s="427">
        <v>0</v>
      </c>
      <c r="AZ141" s="427">
        <v>0</v>
      </c>
      <c r="BA141" s="427">
        <v>0</v>
      </c>
      <c r="BB141" s="427">
        <v>0</v>
      </c>
      <c r="BC141" s="427">
        <v>0</v>
      </c>
      <c r="BD141" s="427">
        <v>0</v>
      </c>
      <c r="BE141" s="428">
        <v>0</v>
      </c>
    </row>
    <row r="142" spans="1:57 16384:16384" ht="15" hidden="1" customHeight="1" x14ac:dyDescent="0.2">
      <c r="A142" s="686"/>
      <c r="B142" s="422" t="s">
        <v>364</v>
      </c>
      <c r="C142" s="550" t="s">
        <v>363</v>
      </c>
      <c r="D142" s="423">
        <v>0</v>
      </c>
      <c r="E142" s="427">
        <v>0</v>
      </c>
      <c r="F142" s="427">
        <v>0</v>
      </c>
      <c r="G142" s="427">
        <v>0</v>
      </c>
      <c r="H142" s="427">
        <v>0</v>
      </c>
      <c r="I142" s="427">
        <v>0</v>
      </c>
      <c r="J142" s="427">
        <v>0</v>
      </c>
      <c r="K142" s="427">
        <v>0</v>
      </c>
      <c r="L142" s="427">
        <v>0</v>
      </c>
      <c r="M142" s="427">
        <v>0</v>
      </c>
      <c r="N142" s="427">
        <v>0</v>
      </c>
      <c r="O142" s="427">
        <v>0</v>
      </c>
      <c r="P142" s="427">
        <v>0</v>
      </c>
      <c r="Q142" s="427">
        <v>0</v>
      </c>
      <c r="R142" s="427">
        <v>0</v>
      </c>
      <c r="S142" s="427">
        <v>0</v>
      </c>
      <c r="T142" s="427">
        <v>0</v>
      </c>
      <c r="U142" s="427">
        <v>0</v>
      </c>
      <c r="V142" s="427">
        <v>0</v>
      </c>
      <c r="W142" s="427">
        <v>0</v>
      </c>
      <c r="X142" s="427">
        <v>0</v>
      </c>
      <c r="Y142" s="427">
        <v>0</v>
      </c>
      <c r="Z142" s="427">
        <v>0</v>
      </c>
      <c r="AA142" s="427">
        <v>0</v>
      </c>
      <c r="AB142" s="427">
        <v>0</v>
      </c>
      <c r="AC142" s="427">
        <v>0</v>
      </c>
      <c r="AD142" s="427">
        <v>0</v>
      </c>
      <c r="AE142" s="427">
        <v>0</v>
      </c>
      <c r="AF142" s="427">
        <v>0</v>
      </c>
      <c r="AG142" s="427">
        <v>0</v>
      </c>
      <c r="AH142" s="427">
        <v>0</v>
      </c>
      <c r="AI142" s="427">
        <v>0</v>
      </c>
      <c r="AJ142" s="427">
        <v>0</v>
      </c>
      <c r="AK142" s="427">
        <v>0</v>
      </c>
      <c r="AL142" s="427">
        <v>0</v>
      </c>
      <c r="AM142" s="427">
        <v>0</v>
      </c>
      <c r="AN142" s="427">
        <v>0</v>
      </c>
      <c r="AO142" s="427">
        <v>0</v>
      </c>
      <c r="AP142" s="427">
        <v>0</v>
      </c>
      <c r="AQ142" s="427">
        <v>0</v>
      </c>
      <c r="AR142" s="427">
        <v>0</v>
      </c>
      <c r="AS142" s="427">
        <v>0</v>
      </c>
      <c r="AT142" s="427">
        <v>0</v>
      </c>
      <c r="AU142" s="427">
        <v>0</v>
      </c>
      <c r="AV142" s="427">
        <v>0</v>
      </c>
      <c r="AW142" s="427">
        <v>0</v>
      </c>
      <c r="AX142" s="427">
        <v>0</v>
      </c>
      <c r="AY142" s="427">
        <v>0</v>
      </c>
      <c r="AZ142" s="427">
        <v>0</v>
      </c>
      <c r="BA142" s="427">
        <v>0</v>
      </c>
      <c r="BB142" s="427">
        <v>0</v>
      </c>
      <c r="BC142" s="427">
        <v>0</v>
      </c>
      <c r="BD142" s="427">
        <v>0</v>
      </c>
      <c r="BE142" s="428">
        <v>0</v>
      </c>
    </row>
    <row r="143" spans="1:57 16384:16384" ht="15" hidden="1" customHeight="1" x14ac:dyDescent="0.2">
      <c r="A143" s="686"/>
      <c r="B143" s="422" t="s">
        <v>3113</v>
      </c>
      <c r="C143" s="550" t="s">
        <v>365</v>
      </c>
      <c r="D143" s="423">
        <v>0</v>
      </c>
      <c r="E143" s="427">
        <v>0</v>
      </c>
      <c r="F143" s="427">
        <v>0</v>
      </c>
      <c r="G143" s="427">
        <v>0</v>
      </c>
      <c r="H143" s="427">
        <v>0</v>
      </c>
      <c r="I143" s="427">
        <v>0</v>
      </c>
      <c r="J143" s="427">
        <v>0</v>
      </c>
      <c r="K143" s="427">
        <v>0</v>
      </c>
      <c r="L143" s="427">
        <v>0</v>
      </c>
      <c r="M143" s="427">
        <v>0</v>
      </c>
      <c r="N143" s="427">
        <v>0</v>
      </c>
      <c r="O143" s="427">
        <v>0</v>
      </c>
      <c r="P143" s="427">
        <v>0</v>
      </c>
      <c r="Q143" s="427">
        <v>0</v>
      </c>
      <c r="R143" s="427">
        <v>0</v>
      </c>
      <c r="S143" s="427">
        <v>0</v>
      </c>
      <c r="T143" s="427">
        <v>0</v>
      </c>
      <c r="U143" s="427">
        <v>0</v>
      </c>
      <c r="V143" s="427">
        <v>0</v>
      </c>
      <c r="W143" s="427">
        <v>0</v>
      </c>
      <c r="X143" s="427">
        <v>0</v>
      </c>
      <c r="Y143" s="427">
        <v>0</v>
      </c>
      <c r="Z143" s="427">
        <v>0</v>
      </c>
      <c r="AA143" s="427">
        <v>0</v>
      </c>
      <c r="AB143" s="427">
        <v>0</v>
      </c>
      <c r="AC143" s="427">
        <v>0</v>
      </c>
      <c r="AD143" s="427">
        <v>0</v>
      </c>
      <c r="AE143" s="427">
        <v>0</v>
      </c>
      <c r="AF143" s="427">
        <v>0</v>
      </c>
      <c r="AG143" s="427">
        <v>0</v>
      </c>
      <c r="AH143" s="427">
        <v>0</v>
      </c>
      <c r="AI143" s="427">
        <v>0</v>
      </c>
      <c r="AJ143" s="427">
        <v>0</v>
      </c>
      <c r="AK143" s="427">
        <v>0</v>
      </c>
      <c r="AL143" s="427">
        <v>0</v>
      </c>
      <c r="AM143" s="427">
        <v>0</v>
      </c>
      <c r="AN143" s="427">
        <v>0</v>
      </c>
      <c r="AO143" s="427">
        <v>0</v>
      </c>
      <c r="AP143" s="427">
        <v>0</v>
      </c>
      <c r="AQ143" s="427">
        <v>0</v>
      </c>
      <c r="AR143" s="427">
        <v>0</v>
      </c>
      <c r="AS143" s="427">
        <v>0</v>
      </c>
      <c r="AT143" s="427">
        <v>0</v>
      </c>
      <c r="AU143" s="427">
        <v>0</v>
      </c>
      <c r="AV143" s="427">
        <v>0</v>
      </c>
      <c r="AW143" s="427">
        <v>0</v>
      </c>
      <c r="AX143" s="427">
        <v>0</v>
      </c>
      <c r="AY143" s="427">
        <v>0</v>
      </c>
      <c r="AZ143" s="427">
        <v>0</v>
      </c>
      <c r="BA143" s="427">
        <v>0</v>
      </c>
      <c r="BB143" s="427">
        <v>0</v>
      </c>
      <c r="BC143" s="427">
        <v>0</v>
      </c>
      <c r="BD143" s="427">
        <v>0</v>
      </c>
      <c r="BE143" s="428">
        <v>0</v>
      </c>
    </row>
    <row r="144" spans="1:57 16384:16384" ht="15" customHeight="1" x14ac:dyDescent="0.2">
      <c r="A144" s="686"/>
      <c r="B144" s="422" t="s">
        <v>367</v>
      </c>
      <c r="C144" s="550" t="s">
        <v>366</v>
      </c>
      <c r="D144" s="423">
        <v>0</v>
      </c>
      <c r="E144" s="427">
        <v>0</v>
      </c>
      <c r="F144" s="427">
        <v>0</v>
      </c>
      <c r="G144" s="427">
        <v>0</v>
      </c>
      <c r="H144" s="427">
        <v>154809</v>
      </c>
      <c r="I144" s="427">
        <v>0</v>
      </c>
      <c r="J144" s="427">
        <v>0</v>
      </c>
      <c r="K144" s="427">
        <v>0</v>
      </c>
      <c r="L144" s="427">
        <v>0</v>
      </c>
      <c r="M144" s="427">
        <v>0</v>
      </c>
      <c r="N144" s="427">
        <v>0</v>
      </c>
      <c r="O144" s="427">
        <v>0</v>
      </c>
      <c r="P144" s="427">
        <v>0</v>
      </c>
      <c r="Q144" s="427">
        <v>0</v>
      </c>
      <c r="R144" s="427">
        <v>0</v>
      </c>
      <c r="S144" s="427">
        <v>0</v>
      </c>
      <c r="T144" s="427">
        <v>0</v>
      </c>
      <c r="U144" s="427">
        <v>0</v>
      </c>
      <c r="V144" s="427">
        <v>0</v>
      </c>
      <c r="W144" s="427">
        <v>0</v>
      </c>
      <c r="X144" s="427">
        <v>0</v>
      </c>
      <c r="Y144" s="427">
        <v>0</v>
      </c>
      <c r="Z144" s="427">
        <v>0</v>
      </c>
      <c r="AA144" s="427">
        <v>0</v>
      </c>
      <c r="AB144" s="427">
        <v>0</v>
      </c>
      <c r="AC144" s="427">
        <v>0</v>
      </c>
      <c r="AD144" s="427">
        <v>0</v>
      </c>
      <c r="AE144" s="427">
        <v>0</v>
      </c>
      <c r="AF144" s="427">
        <v>0</v>
      </c>
      <c r="AG144" s="427">
        <v>0</v>
      </c>
      <c r="AH144" s="427">
        <v>0</v>
      </c>
      <c r="AI144" s="427">
        <v>0</v>
      </c>
      <c r="AJ144" s="427">
        <v>0</v>
      </c>
      <c r="AK144" s="427">
        <v>0</v>
      </c>
      <c r="AL144" s="427">
        <v>0</v>
      </c>
      <c r="AM144" s="427">
        <v>0</v>
      </c>
      <c r="AN144" s="427">
        <v>0</v>
      </c>
      <c r="AO144" s="427">
        <v>0</v>
      </c>
      <c r="AP144" s="427">
        <v>0</v>
      </c>
      <c r="AQ144" s="427">
        <v>0</v>
      </c>
      <c r="AR144" s="427">
        <v>0</v>
      </c>
      <c r="AS144" s="427">
        <v>0</v>
      </c>
      <c r="AT144" s="427">
        <v>0</v>
      </c>
      <c r="AU144" s="427">
        <v>0</v>
      </c>
      <c r="AV144" s="427">
        <v>0</v>
      </c>
      <c r="AW144" s="427">
        <v>0</v>
      </c>
      <c r="AX144" s="427">
        <v>0</v>
      </c>
      <c r="AY144" s="427">
        <v>0</v>
      </c>
      <c r="AZ144" s="427">
        <v>0</v>
      </c>
      <c r="BA144" s="427">
        <v>0</v>
      </c>
      <c r="BB144" s="427">
        <v>0</v>
      </c>
      <c r="BC144" s="427">
        <v>0</v>
      </c>
      <c r="BD144" s="427">
        <v>0</v>
      </c>
      <c r="BE144" s="428">
        <v>154809</v>
      </c>
      <c r="XFD144" s="636"/>
    </row>
    <row r="145" spans="1:57" ht="15" hidden="1" customHeight="1" x14ac:dyDescent="0.2">
      <c r="A145" s="686"/>
      <c r="B145" s="422" t="s">
        <v>146</v>
      </c>
      <c r="C145" s="550" t="s">
        <v>368</v>
      </c>
      <c r="D145" s="423">
        <v>0</v>
      </c>
      <c r="E145" s="427">
        <v>0</v>
      </c>
      <c r="F145" s="427">
        <v>0</v>
      </c>
      <c r="G145" s="427">
        <v>0</v>
      </c>
      <c r="H145" s="427">
        <v>0</v>
      </c>
      <c r="I145" s="427">
        <v>0</v>
      </c>
      <c r="J145" s="427">
        <v>0</v>
      </c>
      <c r="K145" s="427">
        <v>0</v>
      </c>
      <c r="L145" s="427">
        <v>0</v>
      </c>
      <c r="M145" s="427">
        <v>0</v>
      </c>
      <c r="N145" s="427">
        <v>0</v>
      </c>
      <c r="O145" s="427">
        <v>0</v>
      </c>
      <c r="P145" s="427">
        <v>0</v>
      </c>
      <c r="Q145" s="427">
        <v>0</v>
      </c>
      <c r="R145" s="427">
        <v>0</v>
      </c>
      <c r="S145" s="427">
        <v>0</v>
      </c>
      <c r="T145" s="427">
        <v>0</v>
      </c>
      <c r="U145" s="427">
        <v>0</v>
      </c>
      <c r="V145" s="427">
        <v>0</v>
      </c>
      <c r="W145" s="427">
        <v>0</v>
      </c>
      <c r="X145" s="427">
        <v>0</v>
      </c>
      <c r="Y145" s="427">
        <v>0</v>
      </c>
      <c r="Z145" s="427">
        <v>0</v>
      </c>
      <c r="AA145" s="427">
        <v>0</v>
      </c>
      <c r="AB145" s="427">
        <v>0</v>
      </c>
      <c r="AC145" s="427">
        <v>0</v>
      </c>
      <c r="AD145" s="427">
        <v>0</v>
      </c>
      <c r="AE145" s="427">
        <v>0</v>
      </c>
      <c r="AF145" s="427">
        <v>0</v>
      </c>
      <c r="AG145" s="427">
        <v>0</v>
      </c>
      <c r="AH145" s="427">
        <v>0</v>
      </c>
      <c r="AI145" s="427">
        <v>0</v>
      </c>
      <c r="AJ145" s="427">
        <v>0</v>
      </c>
      <c r="AK145" s="427">
        <v>0</v>
      </c>
      <c r="AL145" s="427">
        <v>0</v>
      </c>
      <c r="AM145" s="427">
        <v>0</v>
      </c>
      <c r="AN145" s="427">
        <v>0</v>
      </c>
      <c r="AO145" s="427">
        <v>0</v>
      </c>
      <c r="AP145" s="427">
        <v>0</v>
      </c>
      <c r="AQ145" s="427">
        <v>0</v>
      </c>
      <c r="AR145" s="427">
        <v>0</v>
      </c>
      <c r="AS145" s="427">
        <v>0</v>
      </c>
      <c r="AT145" s="427">
        <v>0</v>
      </c>
      <c r="AU145" s="427">
        <v>0</v>
      </c>
      <c r="AV145" s="427">
        <v>0</v>
      </c>
      <c r="AW145" s="427">
        <v>0</v>
      </c>
      <c r="AX145" s="427">
        <v>0</v>
      </c>
      <c r="AY145" s="427">
        <v>0</v>
      </c>
      <c r="AZ145" s="427">
        <v>0</v>
      </c>
      <c r="BA145" s="427">
        <v>0</v>
      </c>
      <c r="BB145" s="427">
        <v>0</v>
      </c>
      <c r="BC145" s="427">
        <v>0</v>
      </c>
      <c r="BD145" s="427">
        <v>0</v>
      </c>
      <c r="BE145" s="428">
        <v>0</v>
      </c>
    </row>
    <row r="146" spans="1:57" ht="15" hidden="1" customHeight="1" x14ac:dyDescent="0.2">
      <c r="A146" s="686"/>
      <c r="B146" s="422" t="s">
        <v>787</v>
      </c>
      <c r="C146" s="550" t="s">
        <v>369</v>
      </c>
      <c r="D146" s="423">
        <v>0</v>
      </c>
      <c r="E146" s="427">
        <v>0</v>
      </c>
      <c r="F146" s="427">
        <v>0</v>
      </c>
      <c r="G146" s="427">
        <v>0</v>
      </c>
      <c r="H146" s="427">
        <v>0</v>
      </c>
      <c r="I146" s="427">
        <v>0</v>
      </c>
      <c r="J146" s="427">
        <v>0</v>
      </c>
      <c r="K146" s="427">
        <v>0</v>
      </c>
      <c r="L146" s="427">
        <v>0</v>
      </c>
      <c r="M146" s="427">
        <v>0</v>
      </c>
      <c r="N146" s="427">
        <v>0</v>
      </c>
      <c r="O146" s="427">
        <v>0</v>
      </c>
      <c r="P146" s="427">
        <v>0</v>
      </c>
      <c r="Q146" s="427">
        <v>0</v>
      </c>
      <c r="R146" s="427">
        <v>0</v>
      </c>
      <c r="S146" s="427">
        <v>0</v>
      </c>
      <c r="T146" s="427">
        <v>0</v>
      </c>
      <c r="U146" s="427">
        <v>0</v>
      </c>
      <c r="V146" s="427">
        <v>0</v>
      </c>
      <c r="W146" s="427">
        <v>0</v>
      </c>
      <c r="X146" s="427">
        <v>0</v>
      </c>
      <c r="Y146" s="427">
        <v>0</v>
      </c>
      <c r="Z146" s="427">
        <v>0</v>
      </c>
      <c r="AA146" s="427">
        <v>0</v>
      </c>
      <c r="AB146" s="427">
        <v>0</v>
      </c>
      <c r="AC146" s="427">
        <v>0</v>
      </c>
      <c r="AD146" s="427">
        <v>0</v>
      </c>
      <c r="AE146" s="427">
        <v>0</v>
      </c>
      <c r="AF146" s="427">
        <v>0</v>
      </c>
      <c r="AG146" s="427">
        <v>0</v>
      </c>
      <c r="AH146" s="427">
        <v>0</v>
      </c>
      <c r="AI146" s="427">
        <v>0</v>
      </c>
      <c r="AJ146" s="427">
        <v>0</v>
      </c>
      <c r="AK146" s="427">
        <v>0</v>
      </c>
      <c r="AL146" s="427">
        <v>0</v>
      </c>
      <c r="AM146" s="427">
        <v>0</v>
      </c>
      <c r="AN146" s="427">
        <v>0</v>
      </c>
      <c r="AO146" s="427">
        <v>0</v>
      </c>
      <c r="AP146" s="427">
        <v>0</v>
      </c>
      <c r="AQ146" s="427">
        <v>0</v>
      </c>
      <c r="AR146" s="427">
        <v>0</v>
      </c>
      <c r="AS146" s="427">
        <v>0</v>
      </c>
      <c r="AT146" s="427">
        <v>0</v>
      </c>
      <c r="AU146" s="427">
        <v>0</v>
      </c>
      <c r="AV146" s="427">
        <v>0</v>
      </c>
      <c r="AW146" s="427">
        <v>0</v>
      </c>
      <c r="AX146" s="427">
        <v>0</v>
      </c>
      <c r="AY146" s="427">
        <v>0</v>
      </c>
      <c r="AZ146" s="427">
        <v>0</v>
      </c>
      <c r="BA146" s="427">
        <v>0</v>
      </c>
      <c r="BB146" s="427">
        <v>0</v>
      </c>
      <c r="BC146" s="427">
        <v>0</v>
      </c>
      <c r="BD146" s="427">
        <v>0</v>
      </c>
      <c r="BE146" s="428">
        <v>0</v>
      </c>
    </row>
    <row r="147" spans="1:57" ht="15" hidden="1" customHeight="1" x14ac:dyDescent="0.2">
      <c r="A147" s="686"/>
      <c r="B147" s="422" t="s">
        <v>372</v>
      </c>
      <c r="C147" s="550" t="s">
        <v>371</v>
      </c>
      <c r="D147" s="423">
        <v>0</v>
      </c>
      <c r="E147" s="427">
        <v>0</v>
      </c>
      <c r="F147" s="427">
        <v>0</v>
      </c>
      <c r="G147" s="427">
        <v>0</v>
      </c>
      <c r="H147" s="427">
        <v>0</v>
      </c>
      <c r="I147" s="427">
        <v>0</v>
      </c>
      <c r="J147" s="427">
        <v>0</v>
      </c>
      <c r="K147" s="427">
        <v>0</v>
      </c>
      <c r="L147" s="427">
        <v>0</v>
      </c>
      <c r="M147" s="427">
        <v>0</v>
      </c>
      <c r="N147" s="427">
        <v>0</v>
      </c>
      <c r="O147" s="427">
        <v>0</v>
      </c>
      <c r="P147" s="427">
        <v>0</v>
      </c>
      <c r="Q147" s="427">
        <v>0</v>
      </c>
      <c r="R147" s="427">
        <v>0</v>
      </c>
      <c r="S147" s="427">
        <v>0</v>
      </c>
      <c r="T147" s="427">
        <v>0</v>
      </c>
      <c r="U147" s="427">
        <v>0</v>
      </c>
      <c r="V147" s="427">
        <v>0</v>
      </c>
      <c r="W147" s="427">
        <v>0</v>
      </c>
      <c r="X147" s="427">
        <v>0</v>
      </c>
      <c r="Y147" s="427">
        <v>0</v>
      </c>
      <c r="Z147" s="427">
        <v>0</v>
      </c>
      <c r="AA147" s="427">
        <v>0</v>
      </c>
      <c r="AB147" s="427">
        <v>0</v>
      </c>
      <c r="AC147" s="427">
        <v>0</v>
      </c>
      <c r="AD147" s="427">
        <v>0</v>
      </c>
      <c r="AE147" s="427">
        <v>0</v>
      </c>
      <c r="AF147" s="427">
        <v>0</v>
      </c>
      <c r="AG147" s="427">
        <v>0</v>
      </c>
      <c r="AH147" s="427">
        <v>0</v>
      </c>
      <c r="AI147" s="427">
        <v>0</v>
      </c>
      <c r="AJ147" s="427">
        <v>0</v>
      </c>
      <c r="AK147" s="427">
        <v>0</v>
      </c>
      <c r="AL147" s="427">
        <v>0</v>
      </c>
      <c r="AM147" s="427">
        <v>0</v>
      </c>
      <c r="AN147" s="427">
        <v>0</v>
      </c>
      <c r="AO147" s="427">
        <v>0</v>
      </c>
      <c r="AP147" s="427">
        <v>0</v>
      </c>
      <c r="AQ147" s="427">
        <v>0</v>
      </c>
      <c r="AR147" s="427">
        <v>0</v>
      </c>
      <c r="AS147" s="427">
        <v>0</v>
      </c>
      <c r="AT147" s="427">
        <v>0</v>
      </c>
      <c r="AU147" s="427">
        <v>0</v>
      </c>
      <c r="AV147" s="427">
        <v>0</v>
      </c>
      <c r="AW147" s="427">
        <v>0</v>
      </c>
      <c r="AX147" s="427">
        <v>0</v>
      </c>
      <c r="AY147" s="427">
        <v>0</v>
      </c>
      <c r="AZ147" s="427">
        <v>0</v>
      </c>
      <c r="BA147" s="427">
        <v>0</v>
      </c>
      <c r="BB147" s="427">
        <v>0</v>
      </c>
      <c r="BC147" s="427">
        <v>0</v>
      </c>
      <c r="BD147" s="427">
        <v>0</v>
      </c>
      <c r="BE147" s="428">
        <v>0</v>
      </c>
    </row>
    <row r="148" spans="1:57" ht="12.6" hidden="1" customHeight="1" x14ac:dyDescent="0.2">
      <c r="A148" s="686"/>
      <c r="B148" s="422" t="s">
        <v>3018</v>
      </c>
      <c r="C148" s="550" t="s">
        <v>373</v>
      </c>
      <c r="D148" s="423">
        <v>0</v>
      </c>
      <c r="E148" s="427">
        <v>0</v>
      </c>
      <c r="F148" s="427">
        <v>0</v>
      </c>
      <c r="G148" s="427">
        <v>0</v>
      </c>
      <c r="H148" s="427">
        <v>0</v>
      </c>
      <c r="I148" s="427">
        <v>0</v>
      </c>
      <c r="J148" s="427">
        <v>0</v>
      </c>
      <c r="K148" s="427">
        <v>0</v>
      </c>
      <c r="L148" s="427">
        <v>0</v>
      </c>
      <c r="M148" s="427">
        <v>0</v>
      </c>
      <c r="N148" s="427">
        <v>0</v>
      </c>
      <c r="O148" s="427">
        <v>0</v>
      </c>
      <c r="P148" s="427">
        <v>0</v>
      </c>
      <c r="Q148" s="427">
        <v>0</v>
      </c>
      <c r="R148" s="427">
        <v>0</v>
      </c>
      <c r="S148" s="427">
        <v>0</v>
      </c>
      <c r="T148" s="427">
        <v>0</v>
      </c>
      <c r="U148" s="427">
        <v>0</v>
      </c>
      <c r="V148" s="427">
        <v>0</v>
      </c>
      <c r="W148" s="427">
        <v>0</v>
      </c>
      <c r="X148" s="427">
        <v>0</v>
      </c>
      <c r="Y148" s="427">
        <v>0</v>
      </c>
      <c r="Z148" s="427">
        <v>0</v>
      </c>
      <c r="AA148" s="427">
        <v>0</v>
      </c>
      <c r="AB148" s="427">
        <v>0</v>
      </c>
      <c r="AC148" s="427">
        <v>0</v>
      </c>
      <c r="AD148" s="427">
        <v>0</v>
      </c>
      <c r="AE148" s="427">
        <v>0</v>
      </c>
      <c r="AF148" s="427">
        <v>0</v>
      </c>
      <c r="AG148" s="427">
        <v>0</v>
      </c>
      <c r="AH148" s="427">
        <v>0</v>
      </c>
      <c r="AI148" s="427">
        <v>0</v>
      </c>
      <c r="AJ148" s="427">
        <v>0</v>
      </c>
      <c r="AK148" s="427">
        <v>0</v>
      </c>
      <c r="AL148" s="427">
        <v>0</v>
      </c>
      <c r="AM148" s="427">
        <v>0</v>
      </c>
      <c r="AN148" s="427">
        <v>0</v>
      </c>
      <c r="AO148" s="427">
        <v>0</v>
      </c>
      <c r="AP148" s="427">
        <v>0</v>
      </c>
      <c r="AQ148" s="427">
        <v>0</v>
      </c>
      <c r="AR148" s="427">
        <v>0</v>
      </c>
      <c r="AS148" s="427">
        <v>0</v>
      </c>
      <c r="AT148" s="427">
        <v>0</v>
      </c>
      <c r="AU148" s="427">
        <v>0</v>
      </c>
      <c r="AV148" s="427">
        <v>0</v>
      </c>
      <c r="AW148" s="427">
        <v>0</v>
      </c>
      <c r="AX148" s="427">
        <v>0</v>
      </c>
      <c r="AY148" s="427">
        <v>0</v>
      </c>
      <c r="AZ148" s="427">
        <v>0</v>
      </c>
      <c r="BA148" s="427">
        <v>0</v>
      </c>
      <c r="BB148" s="427">
        <v>0</v>
      </c>
      <c r="BC148" s="427">
        <v>0</v>
      </c>
      <c r="BD148" s="427">
        <v>0</v>
      </c>
      <c r="BE148" s="428">
        <v>0</v>
      </c>
    </row>
    <row r="149" spans="1:57" ht="12.6" hidden="1" customHeight="1" x14ac:dyDescent="0.2">
      <c r="A149" s="686"/>
      <c r="B149" s="422" t="s">
        <v>2956</v>
      </c>
      <c r="C149" s="550" t="s">
        <v>374</v>
      </c>
      <c r="D149" s="423">
        <v>0</v>
      </c>
      <c r="E149" s="427">
        <v>0</v>
      </c>
      <c r="F149" s="427">
        <v>0</v>
      </c>
      <c r="G149" s="427">
        <v>0</v>
      </c>
      <c r="H149" s="427">
        <v>0</v>
      </c>
      <c r="I149" s="427">
        <v>0</v>
      </c>
      <c r="J149" s="427">
        <v>0</v>
      </c>
      <c r="K149" s="427">
        <v>0</v>
      </c>
      <c r="L149" s="427">
        <v>0</v>
      </c>
      <c r="M149" s="427">
        <v>0</v>
      </c>
      <c r="N149" s="427">
        <v>0</v>
      </c>
      <c r="O149" s="427">
        <v>0</v>
      </c>
      <c r="P149" s="427">
        <v>0</v>
      </c>
      <c r="Q149" s="427">
        <v>0</v>
      </c>
      <c r="R149" s="427">
        <v>0</v>
      </c>
      <c r="S149" s="427">
        <v>0</v>
      </c>
      <c r="T149" s="427">
        <v>0</v>
      </c>
      <c r="U149" s="427">
        <v>0</v>
      </c>
      <c r="V149" s="427">
        <v>0</v>
      </c>
      <c r="W149" s="427">
        <v>0</v>
      </c>
      <c r="X149" s="427">
        <v>0</v>
      </c>
      <c r="Y149" s="427">
        <v>0</v>
      </c>
      <c r="Z149" s="427">
        <v>0</v>
      </c>
      <c r="AA149" s="427">
        <v>0</v>
      </c>
      <c r="AB149" s="427">
        <v>0</v>
      </c>
      <c r="AC149" s="427">
        <v>0</v>
      </c>
      <c r="AD149" s="427">
        <v>0</v>
      </c>
      <c r="AE149" s="427">
        <v>0</v>
      </c>
      <c r="AF149" s="427">
        <v>0</v>
      </c>
      <c r="AG149" s="427">
        <v>0</v>
      </c>
      <c r="AH149" s="427">
        <v>0</v>
      </c>
      <c r="AI149" s="427">
        <v>0</v>
      </c>
      <c r="AJ149" s="427">
        <v>0</v>
      </c>
      <c r="AK149" s="427">
        <v>0</v>
      </c>
      <c r="AL149" s="427">
        <v>0</v>
      </c>
      <c r="AM149" s="427">
        <v>0</v>
      </c>
      <c r="AN149" s="427">
        <v>0</v>
      </c>
      <c r="AO149" s="427">
        <v>0</v>
      </c>
      <c r="AP149" s="427">
        <v>0</v>
      </c>
      <c r="AQ149" s="427">
        <v>0</v>
      </c>
      <c r="AR149" s="427">
        <v>0</v>
      </c>
      <c r="AS149" s="427">
        <v>0</v>
      </c>
      <c r="AT149" s="427">
        <v>0</v>
      </c>
      <c r="AU149" s="427">
        <v>0</v>
      </c>
      <c r="AV149" s="427">
        <v>0</v>
      </c>
      <c r="AW149" s="427">
        <v>0</v>
      </c>
      <c r="AX149" s="427">
        <v>0</v>
      </c>
      <c r="AY149" s="427">
        <v>0</v>
      </c>
      <c r="AZ149" s="427">
        <v>0</v>
      </c>
      <c r="BA149" s="427">
        <v>0</v>
      </c>
      <c r="BB149" s="427">
        <v>0</v>
      </c>
      <c r="BC149" s="427">
        <v>0</v>
      </c>
      <c r="BD149" s="427">
        <v>0</v>
      </c>
      <c r="BE149" s="428">
        <v>0</v>
      </c>
    </row>
    <row r="150" spans="1:57" ht="15" hidden="1" customHeight="1" x14ac:dyDescent="0.2">
      <c r="A150" s="686"/>
      <c r="B150" s="422" t="s">
        <v>376</v>
      </c>
      <c r="C150" s="550" t="s">
        <v>375</v>
      </c>
      <c r="D150" s="423">
        <v>0</v>
      </c>
      <c r="E150" s="427">
        <v>0</v>
      </c>
      <c r="F150" s="427">
        <v>0</v>
      </c>
      <c r="G150" s="427">
        <v>0</v>
      </c>
      <c r="H150" s="427">
        <v>0</v>
      </c>
      <c r="I150" s="427">
        <v>0</v>
      </c>
      <c r="J150" s="427">
        <v>0</v>
      </c>
      <c r="K150" s="427">
        <v>0</v>
      </c>
      <c r="L150" s="427">
        <v>0</v>
      </c>
      <c r="M150" s="427">
        <v>0</v>
      </c>
      <c r="N150" s="427">
        <v>0</v>
      </c>
      <c r="O150" s="427">
        <v>0</v>
      </c>
      <c r="P150" s="427">
        <v>0</v>
      </c>
      <c r="Q150" s="427">
        <v>0</v>
      </c>
      <c r="R150" s="427">
        <v>0</v>
      </c>
      <c r="S150" s="427">
        <v>0</v>
      </c>
      <c r="T150" s="427">
        <v>0</v>
      </c>
      <c r="U150" s="427">
        <v>0</v>
      </c>
      <c r="V150" s="427">
        <v>0</v>
      </c>
      <c r="W150" s="427">
        <v>0</v>
      </c>
      <c r="X150" s="427">
        <v>0</v>
      </c>
      <c r="Y150" s="427">
        <v>0</v>
      </c>
      <c r="Z150" s="427">
        <v>0</v>
      </c>
      <c r="AA150" s="427">
        <v>0</v>
      </c>
      <c r="AB150" s="427">
        <v>0</v>
      </c>
      <c r="AC150" s="427">
        <v>0</v>
      </c>
      <c r="AD150" s="427">
        <v>0</v>
      </c>
      <c r="AE150" s="427">
        <v>0</v>
      </c>
      <c r="AF150" s="427">
        <v>0</v>
      </c>
      <c r="AG150" s="427">
        <v>0</v>
      </c>
      <c r="AH150" s="427">
        <v>0</v>
      </c>
      <c r="AI150" s="427">
        <v>0</v>
      </c>
      <c r="AJ150" s="427">
        <v>0</v>
      </c>
      <c r="AK150" s="427">
        <v>0</v>
      </c>
      <c r="AL150" s="427">
        <v>0</v>
      </c>
      <c r="AM150" s="427">
        <v>0</v>
      </c>
      <c r="AN150" s="427">
        <v>0</v>
      </c>
      <c r="AO150" s="427">
        <v>0</v>
      </c>
      <c r="AP150" s="427">
        <v>0</v>
      </c>
      <c r="AQ150" s="427">
        <v>0</v>
      </c>
      <c r="AR150" s="427">
        <v>0</v>
      </c>
      <c r="AS150" s="427">
        <v>0</v>
      </c>
      <c r="AT150" s="427">
        <v>0</v>
      </c>
      <c r="AU150" s="427">
        <v>0</v>
      </c>
      <c r="AV150" s="427">
        <v>0</v>
      </c>
      <c r="AW150" s="427">
        <v>0</v>
      </c>
      <c r="AX150" s="427">
        <v>0</v>
      </c>
      <c r="AY150" s="427">
        <v>0</v>
      </c>
      <c r="AZ150" s="427">
        <v>0</v>
      </c>
      <c r="BA150" s="427">
        <v>0</v>
      </c>
      <c r="BB150" s="427">
        <v>0</v>
      </c>
      <c r="BC150" s="427">
        <v>0</v>
      </c>
      <c r="BD150" s="427">
        <v>0</v>
      </c>
      <c r="BE150" s="428">
        <v>0</v>
      </c>
    </row>
    <row r="151" spans="1:57" ht="15" hidden="1" customHeight="1" x14ac:dyDescent="0.2">
      <c r="A151" s="686"/>
      <c r="B151" s="422" t="s">
        <v>3055</v>
      </c>
      <c r="C151" s="550" t="s">
        <v>377</v>
      </c>
      <c r="D151" s="423">
        <v>0</v>
      </c>
      <c r="E151" s="427">
        <v>0</v>
      </c>
      <c r="F151" s="427">
        <v>0</v>
      </c>
      <c r="G151" s="427">
        <v>0</v>
      </c>
      <c r="H151" s="427">
        <v>0</v>
      </c>
      <c r="I151" s="427">
        <v>0</v>
      </c>
      <c r="J151" s="427">
        <v>0</v>
      </c>
      <c r="K151" s="427">
        <v>0</v>
      </c>
      <c r="L151" s="427">
        <v>0</v>
      </c>
      <c r="M151" s="427">
        <v>0</v>
      </c>
      <c r="N151" s="427">
        <v>0</v>
      </c>
      <c r="O151" s="427">
        <v>0</v>
      </c>
      <c r="P151" s="427">
        <v>0</v>
      </c>
      <c r="Q151" s="427">
        <v>0</v>
      </c>
      <c r="R151" s="427">
        <v>0</v>
      </c>
      <c r="S151" s="427">
        <v>0</v>
      </c>
      <c r="T151" s="427">
        <v>0</v>
      </c>
      <c r="U151" s="427">
        <v>0</v>
      </c>
      <c r="V151" s="427">
        <v>0</v>
      </c>
      <c r="W151" s="427">
        <v>0</v>
      </c>
      <c r="X151" s="427">
        <v>0</v>
      </c>
      <c r="Y151" s="427">
        <v>0</v>
      </c>
      <c r="Z151" s="427">
        <v>0</v>
      </c>
      <c r="AA151" s="427">
        <v>0</v>
      </c>
      <c r="AB151" s="427">
        <v>0</v>
      </c>
      <c r="AC151" s="427">
        <v>0</v>
      </c>
      <c r="AD151" s="427">
        <v>0</v>
      </c>
      <c r="AE151" s="427">
        <v>0</v>
      </c>
      <c r="AF151" s="427">
        <v>0</v>
      </c>
      <c r="AG151" s="427">
        <v>0</v>
      </c>
      <c r="AH151" s="427">
        <v>0</v>
      </c>
      <c r="AI151" s="427">
        <v>0</v>
      </c>
      <c r="AJ151" s="427">
        <v>0</v>
      </c>
      <c r="AK151" s="427">
        <v>0</v>
      </c>
      <c r="AL151" s="427">
        <v>0</v>
      </c>
      <c r="AM151" s="427">
        <v>0</v>
      </c>
      <c r="AN151" s="427">
        <v>0</v>
      </c>
      <c r="AO151" s="427">
        <v>0</v>
      </c>
      <c r="AP151" s="427">
        <v>0</v>
      </c>
      <c r="AQ151" s="427">
        <v>0</v>
      </c>
      <c r="AR151" s="427">
        <v>0</v>
      </c>
      <c r="AS151" s="427">
        <v>0</v>
      </c>
      <c r="AT151" s="427">
        <v>0</v>
      </c>
      <c r="AU151" s="427">
        <v>0</v>
      </c>
      <c r="AV151" s="427">
        <v>0</v>
      </c>
      <c r="AW151" s="427">
        <v>0</v>
      </c>
      <c r="AX151" s="427">
        <v>0</v>
      </c>
      <c r="AY151" s="427">
        <v>0</v>
      </c>
      <c r="AZ151" s="427">
        <v>0</v>
      </c>
      <c r="BA151" s="427">
        <v>0</v>
      </c>
      <c r="BB151" s="427">
        <v>0</v>
      </c>
      <c r="BC151" s="427">
        <v>0</v>
      </c>
      <c r="BD151" s="427">
        <v>0</v>
      </c>
      <c r="BE151" s="428">
        <v>0</v>
      </c>
    </row>
    <row r="152" spans="1:57" ht="15" hidden="1" customHeight="1" x14ac:dyDescent="0.2">
      <c r="A152" s="686"/>
      <c r="B152" s="422" t="s">
        <v>379</v>
      </c>
      <c r="C152" s="550" t="s">
        <v>378</v>
      </c>
      <c r="D152" s="423">
        <v>0</v>
      </c>
      <c r="E152" s="427">
        <v>0</v>
      </c>
      <c r="F152" s="427">
        <v>0</v>
      </c>
      <c r="G152" s="427">
        <v>0</v>
      </c>
      <c r="H152" s="427">
        <v>0</v>
      </c>
      <c r="I152" s="427">
        <v>0</v>
      </c>
      <c r="J152" s="427">
        <v>0</v>
      </c>
      <c r="K152" s="427">
        <v>0</v>
      </c>
      <c r="L152" s="427">
        <v>0</v>
      </c>
      <c r="M152" s="427">
        <v>0</v>
      </c>
      <c r="N152" s="427">
        <v>0</v>
      </c>
      <c r="O152" s="427">
        <v>0</v>
      </c>
      <c r="P152" s="427">
        <v>0</v>
      </c>
      <c r="Q152" s="427">
        <v>0</v>
      </c>
      <c r="R152" s="427">
        <v>0</v>
      </c>
      <c r="S152" s="427">
        <v>0</v>
      </c>
      <c r="T152" s="427">
        <v>0</v>
      </c>
      <c r="U152" s="427">
        <v>0</v>
      </c>
      <c r="V152" s="427">
        <v>0</v>
      </c>
      <c r="W152" s="427">
        <v>0</v>
      </c>
      <c r="X152" s="427">
        <v>0</v>
      </c>
      <c r="Y152" s="427">
        <v>0</v>
      </c>
      <c r="Z152" s="427">
        <v>0</v>
      </c>
      <c r="AA152" s="427">
        <v>0</v>
      </c>
      <c r="AB152" s="427">
        <v>0</v>
      </c>
      <c r="AC152" s="427">
        <v>0</v>
      </c>
      <c r="AD152" s="427">
        <v>0</v>
      </c>
      <c r="AE152" s="427">
        <v>0</v>
      </c>
      <c r="AF152" s="427">
        <v>0</v>
      </c>
      <c r="AG152" s="427">
        <v>0</v>
      </c>
      <c r="AH152" s="427">
        <v>0</v>
      </c>
      <c r="AI152" s="427">
        <v>0</v>
      </c>
      <c r="AJ152" s="427">
        <v>0</v>
      </c>
      <c r="AK152" s="427">
        <v>0</v>
      </c>
      <c r="AL152" s="427">
        <v>0</v>
      </c>
      <c r="AM152" s="427">
        <v>0</v>
      </c>
      <c r="AN152" s="427">
        <v>0</v>
      </c>
      <c r="AO152" s="427">
        <v>0</v>
      </c>
      <c r="AP152" s="427">
        <v>0</v>
      </c>
      <c r="AQ152" s="427">
        <v>0</v>
      </c>
      <c r="AR152" s="427">
        <v>0</v>
      </c>
      <c r="AS152" s="427">
        <v>0</v>
      </c>
      <c r="AT152" s="427">
        <v>0</v>
      </c>
      <c r="AU152" s="427">
        <v>0</v>
      </c>
      <c r="AV152" s="427">
        <v>0</v>
      </c>
      <c r="AW152" s="427">
        <v>0</v>
      </c>
      <c r="AX152" s="427">
        <v>0</v>
      </c>
      <c r="AY152" s="427">
        <v>0</v>
      </c>
      <c r="AZ152" s="427">
        <v>0</v>
      </c>
      <c r="BA152" s="427">
        <v>0</v>
      </c>
      <c r="BB152" s="427">
        <v>0</v>
      </c>
      <c r="BC152" s="427">
        <v>0</v>
      </c>
      <c r="BD152" s="427">
        <v>0</v>
      </c>
      <c r="BE152" s="428">
        <v>0</v>
      </c>
    </row>
    <row r="153" spans="1:57" ht="15" hidden="1" customHeight="1" x14ac:dyDescent="0.2">
      <c r="A153" s="686"/>
      <c r="B153" s="422" t="s">
        <v>3056</v>
      </c>
      <c r="C153" s="550" t="s">
        <v>380</v>
      </c>
      <c r="D153" s="423">
        <v>0</v>
      </c>
      <c r="E153" s="427">
        <v>0</v>
      </c>
      <c r="F153" s="427">
        <v>0</v>
      </c>
      <c r="G153" s="427">
        <v>0</v>
      </c>
      <c r="H153" s="427">
        <v>0</v>
      </c>
      <c r="I153" s="427">
        <v>0</v>
      </c>
      <c r="J153" s="427">
        <v>0</v>
      </c>
      <c r="K153" s="427">
        <v>0</v>
      </c>
      <c r="L153" s="427">
        <v>0</v>
      </c>
      <c r="M153" s="427">
        <v>0</v>
      </c>
      <c r="N153" s="427">
        <v>0</v>
      </c>
      <c r="O153" s="427">
        <v>0</v>
      </c>
      <c r="P153" s="427">
        <v>0</v>
      </c>
      <c r="Q153" s="427">
        <v>0</v>
      </c>
      <c r="R153" s="427">
        <v>0</v>
      </c>
      <c r="S153" s="427">
        <v>0</v>
      </c>
      <c r="T153" s="427">
        <v>0</v>
      </c>
      <c r="U153" s="427">
        <v>0</v>
      </c>
      <c r="V153" s="427">
        <v>0</v>
      </c>
      <c r="W153" s="427">
        <v>0</v>
      </c>
      <c r="X153" s="427">
        <v>0</v>
      </c>
      <c r="Y153" s="427">
        <v>0</v>
      </c>
      <c r="Z153" s="427">
        <v>0</v>
      </c>
      <c r="AA153" s="427">
        <v>0</v>
      </c>
      <c r="AB153" s="427">
        <v>0</v>
      </c>
      <c r="AC153" s="427">
        <v>0</v>
      </c>
      <c r="AD153" s="427">
        <v>0</v>
      </c>
      <c r="AE153" s="427">
        <v>0</v>
      </c>
      <c r="AF153" s="427">
        <v>0</v>
      </c>
      <c r="AG153" s="427">
        <v>0</v>
      </c>
      <c r="AH153" s="427">
        <v>0</v>
      </c>
      <c r="AI153" s="427">
        <v>0</v>
      </c>
      <c r="AJ153" s="427">
        <v>0</v>
      </c>
      <c r="AK153" s="427">
        <v>0</v>
      </c>
      <c r="AL153" s="427">
        <v>0</v>
      </c>
      <c r="AM153" s="427">
        <v>0</v>
      </c>
      <c r="AN153" s="427">
        <v>0</v>
      </c>
      <c r="AO153" s="427">
        <v>0</v>
      </c>
      <c r="AP153" s="427">
        <v>0</v>
      </c>
      <c r="AQ153" s="427">
        <v>0</v>
      </c>
      <c r="AR153" s="427">
        <v>0</v>
      </c>
      <c r="AS153" s="427">
        <v>0</v>
      </c>
      <c r="AT153" s="427">
        <v>0</v>
      </c>
      <c r="AU153" s="427">
        <v>0</v>
      </c>
      <c r="AV153" s="427">
        <v>0</v>
      </c>
      <c r="AW153" s="427">
        <v>0</v>
      </c>
      <c r="AX153" s="427">
        <v>0</v>
      </c>
      <c r="AY153" s="427">
        <v>0</v>
      </c>
      <c r="AZ153" s="427">
        <v>0</v>
      </c>
      <c r="BA153" s="427">
        <v>0</v>
      </c>
      <c r="BB153" s="427">
        <v>0</v>
      </c>
      <c r="BC153" s="427">
        <v>0</v>
      </c>
      <c r="BD153" s="427">
        <v>0</v>
      </c>
      <c r="BE153" s="428">
        <v>0</v>
      </c>
    </row>
    <row r="154" spans="1:57" ht="15" hidden="1" customHeight="1" x14ac:dyDescent="0.2">
      <c r="A154" s="686"/>
      <c r="B154" s="422" t="s">
        <v>382</v>
      </c>
      <c r="C154" s="550" t="s">
        <v>381</v>
      </c>
      <c r="D154" s="423">
        <v>0</v>
      </c>
      <c r="E154" s="427">
        <v>0</v>
      </c>
      <c r="F154" s="427">
        <v>0</v>
      </c>
      <c r="G154" s="427">
        <v>0</v>
      </c>
      <c r="H154" s="427">
        <v>0</v>
      </c>
      <c r="I154" s="427">
        <v>0</v>
      </c>
      <c r="J154" s="427">
        <v>0</v>
      </c>
      <c r="K154" s="427">
        <v>0</v>
      </c>
      <c r="L154" s="427">
        <v>0</v>
      </c>
      <c r="M154" s="427">
        <v>0</v>
      </c>
      <c r="N154" s="427">
        <v>0</v>
      </c>
      <c r="O154" s="427">
        <v>0</v>
      </c>
      <c r="P154" s="427">
        <v>0</v>
      </c>
      <c r="Q154" s="427">
        <v>0</v>
      </c>
      <c r="R154" s="427">
        <v>0</v>
      </c>
      <c r="S154" s="427">
        <v>0</v>
      </c>
      <c r="T154" s="427">
        <v>0</v>
      </c>
      <c r="U154" s="427">
        <v>0</v>
      </c>
      <c r="V154" s="427">
        <v>0</v>
      </c>
      <c r="W154" s="427">
        <v>0</v>
      </c>
      <c r="X154" s="427">
        <v>0</v>
      </c>
      <c r="Y154" s="427">
        <v>0</v>
      </c>
      <c r="Z154" s="427">
        <v>0</v>
      </c>
      <c r="AA154" s="427">
        <v>0</v>
      </c>
      <c r="AB154" s="427">
        <v>0</v>
      </c>
      <c r="AC154" s="427">
        <v>0</v>
      </c>
      <c r="AD154" s="427">
        <v>0</v>
      </c>
      <c r="AE154" s="427">
        <v>0</v>
      </c>
      <c r="AF154" s="427">
        <v>0</v>
      </c>
      <c r="AG154" s="427">
        <v>0</v>
      </c>
      <c r="AH154" s="427">
        <v>0</v>
      </c>
      <c r="AI154" s="427">
        <v>0</v>
      </c>
      <c r="AJ154" s="427">
        <v>0</v>
      </c>
      <c r="AK154" s="427">
        <v>0</v>
      </c>
      <c r="AL154" s="427">
        <v>0</v>
      </c>
      <c r="AM154" s="427">
        <v>0</v>
      </c>
      <c r="AN154" s="427">
        <v>0</v>
      </c>
      <c r="AO154" s="427">
        <v>0</v>
      </c>
      <c r="AP154" s="427">
        <v>0</v>
      </c>
      <c r="AQ154" s="427">
        <v>0</v>
      </c>
      <c r="AR154" s="427">
        <v>0</v>
      </c>
      <c r="AS154" s="427">
        <v>0</v>
      </c>
      <c r="AT154" s="427">
        <v>0</v>
      </c>
      <c r="AU154" s="427">
        <v>0</v>
      </c>
      <c r="AV154" s="427">
        <v>0</v>
      </c>
      <c r="AW154" s="427">
        <v>0</v>
      </c>
      <c r="AX154" s="427">
        <v>0</v>
      </c>
      <c r="AY154" s="427">
        <v>0</v>
      </c>
      <c r="AZ154" s="427">
        <v>0</v>
      </c>
      <c r="BA154" s="427">
        <v>0</v>
      </c>
      <c r="BB154" s="427">
        <v>0</v>
      </c>
      <c r="BC154" s="427">
        <v>0</v>
      </c>
      <c r="BD154" s="427">
        <v>0</v>
      </c>
      <c r="BE154" s="428">
        <v>0</v>
      </c>
    </row>
    <row r="155" spans="1:57" ht="15" hidden="1" customHeight="1" x14ac:dyDescent="0.2">
      <c r="A155" s="686"/>
      <c r="B155" s="422" t="s">
        <v>384</v>
      </c>
      <c r="C155" s="550" t="s">
        <v>383</v>
      </c>
      <c r="D155" s="423">
        <v>0</v>
      </c>
      <c r="E155" s="427">
        <v>0</v>
      </c>
      <c r="F155" s="427">
        <v>0</v>
      </c>
      <c r="G155" s="427">
        <v>0</v>
      </c>
      <c r="H155" s="427">
        <v>0</v>
      </c>
      <c r="I155" s="427">
        <v>0</v>
      </c>
      <c r="J155" s="427">
        <v>0</v>
      </c>
      <c r="K155" s="427">
        <v>0</v>
      </c>
      <c r="L155" s="427">
        <v>0</v>
      </c>
      <c r="M155" s="427">
        <v>0</v>
      </c>
      <c r="N155" s="427">
        <v>0</v>
      </c>
      <c r="O155" s="427">
        <v>0</v>
      </c>
      <c r="P155" s="427">
        <v>0</v>
      </c>
      <c r="Q155" s="427">
        <v>0</v>
      </c>
      <c r="R155" s="427">
        <v>0</v>
      </c>
      <c r="S155" s="427">
        <v>0</v>
      </c>
      <c r="T155" s="427">
        <v>0</v>
      </c>
      <c r="U155" s="427">
        <v>0</v>
      </c>
      <c r="V155" s="427">
        <v>0</v>
      </c>
      <c r="W155" s="427">
        <v>0</v>
      </c>
      <c r="X155" s="427">
        <v>0</v>
      </c>
      <c r="Y155" s="427">
        <v>0</v>
      </c>
      <c r="Z155" s="427">
        <v>0</v>
      </c>
      <c r="AA155" s="427">
        <v>0</v>
      </c>
      <c r="AB155" s="427">
        <v>0</v>
      </c>
      <c r="AC155" s="427">
        <v>0</v>
      </c>
      <c r="AD155" s="427">
        <v>0</v>
      </c>
      <c r="AE155" s="427">
        <v>0</v>
      </c>
      <c r="AF155" s="427">
        <v>0</v>
      </c>
      <c r="AG155" s="427">
        <v>0</v>
      </c>
      <c r="AH155" s="427">
        <v>0</v>
      </c>
      <c r="AI155" s="427">
        <v>0</v>
      </c>
      <c r="AJ155" s="427">
        <v>0</v>
      </c>
      <c r="AK155" s="427">
        <v>0</v>
      </c>
      <c r="AL155" s="427">
        <v>0</v>
      </c>
      <c r="AM155" s="427">
        <v>0</v>
      </c>
      <c r="AN155" s="427">
        <v>0</v>
      </c>
      <c r="AO155" s="427">
        <v>0</v>
      </c>
      <c r="AP155" s="427">
        <v>0</v>
      </c>
      <c r="AQ155" s="427">
        <v>0</v>
      </c>
      <c r="AR155" s="427">
        <v>0</v>
      </c>
      <c r="AS155" s="427">
        <v>0</v>
      </c>
      <c r="AT155" s="427">
        <v>0</v>
      </c>
      <c r="AU155" s="427">
        <v>0</v>
      </c>
      <c r="AV155" s="427">
        <v>0</v>
      </c>
      <c r="AW155" s="427">
        <v>0</v>
      </c>
      <c r="AX155" s="427">
        <v>0</v>
      </c>
      <c r="AY155" s="427">
        <v>0</v>
      </c>
      <c r="AZ155" s="427">
        <v>0</v>
      </c>
      <c r="BA155" s="427">
        <v>0</v>
      </c>
      <c r="BB155" s="427">
        <v>0</v>
      </c>
      <c r="BC155" s="427">
        <v>0</v>
      </c>
      <c r="BD155" s="427">
        <v>0</v>
      </c>
      <c r="BE155" s="428">
        <v>0</v>
      </c>
    </row>
    <row r="156" spans="1:57" ht="15" hidden="1" customHeight="1" x14ac:dyDescent="0.2">
      <c r="A156" s="686"/>
      <c r="B156" s="422" t="s">
        <v>386</v>
      </c>
      <c r="C156" s="550" t="s">
        <v>385</v>
      </c>
      <c r="D156" s="423">
        <v>0</v>
      </c>
      <c r="E156" s="427">
        <v>0</v>
      </c>
      <c r="F156" s="427">
        <v>0</v>
      </c>
      <c r="G156" s="427">
        <v>0</v>
      </c>
      <c r="H156" s="427">
        <v>0</v>
      </c>
      <c r="I156" s="427">
        <v>0</v>
      </c>
      <c r="J156" s="427">
        <v>0</v>
      </c>
      <c r="K156" s="427">
        <v>0</v>
      </c>
      <c r="L156" s="427">
        <v>0</v>
      </c>
      <c r="M156" s="427">
        <v>0</v>
      </c>
      <c r="N156" s="427">
        <v>0</v>
      </c>
      <c r="O156" s="427">
        <v>0</v>
      </c>
      <c r="P156" s="427">
        <v>0</v>
      </c>
      <c r="Q156" s="427">
        <v>0</v>
      </c>
      <c r="R156" s="427">
        <v>0</v>
      </c>
      <c r="S156" s="427">
        <v>0</v>
      </c>
      <c r="T156" s="427">
        <v>0</v>
      </c>
      <c r="U156" s="427">
        <v>0</v>
      </c>
      <c r="V156" s="427">
        <v>0</v>
      </c>
      <c r="W156" s="427">
        <v>0</v>
      </c>
      <c r="X156" s="427">
        <v>0</v>
      </c>
      <c r="Y156" s="427">
        <v>0</v>
      </c>
      <c r="Z156" s="427">
        <v>0</v>
      </c>
      <c r="AA156" s="427">
        <v>0</v>
      </c>
      <c r="AB156" s="427">
        <v>0</v>
      </c>
      <c r="AC156" s="427">
        <v>0</v>
      </c>
      <c r="AD156" s="427">
        <v>0</v>
      </c>
      <c r="AE156" s="427">
        <v>0</v>
      </c>
      <c r="AF156" s="427">
        <v>0</v>
      </c>
      <c r="AG156" s="427">
        <v>0</v>
      </c>
      <c r="AH156" s="427">
        <v>0</v>
      </c>
      <c r="AI156" s="427">
        <v>0</v>
      </c>
      <c r="AJ156" s="427">
        <v>0</v>
      </c>
      <c r="AK156" s="427">
        <v>0</v>
      </c>
      <c r="AL156" s="427">
        <v>0</v>
      </c>
      <c r="AM156" s="427">
        <v>0</v>
      </c>
      <c r="AN156" s="427">
        <v>0</v>
      </c>
      <c r="AO156" s="427">
        <v>0</v>
      </c>
      <c r="AP156" s="427">
        <v>0</v>
      </c>
      <c r="AQ156" s="427">
        <v>0</v>
      </c>
      <c r="AR156" s="427">
        <v>0</v>
      </c>
      <c r="AS156" s="427">
        <v>0</v>
      </c>
      <c r="AT156" s="427">
        <v>0</v>
      </c>
      <c r="AU156" s="427">
        <v>0</v>
      </c>
      <c r="AV156" s="427">
        <v>0</v>
      </c>
      <c r="AW156" s="427">
        <v>0</v>
      </c>
      <c r="AX156" s="427">
        <v>0</v>
      </c>
      <c r="AY156" s="427">
        <v>0</v>
      </c>
      <c r="AZ156" s="427">
        <v>0</v>
      </c>
      <c r="BA156" s="427">
        <v>0</v>
      </c>
      <c r="BB156" s="427">
        <v>0</v>
      </c>
      <c r="BC156" s="427">
        <v>0</v>
      </c>
      <c r="BD156" s="427">
        <v>0</v>
      </c>
      <c r="BE156" s="428">
        <v>0</v>
      </c>
    </row>
    <row r="157" spans="1:57" ht="15" hidden="1" customHeight="1" x14ac:dyDescent="0.2">
      <c r="A157" s="686"/>
      <c r="B157" s="422" t="s">
        <v>388</v>
      </c>
      <c r="C157" s="550" t="s">
        <v>387</v>
      </c>
      <c r="D157" s="423">
        <v>0</v>
      </c>
      <c r="E157" s="427">
        <v>0</v>
      </c>
      <c r="F157" s="427">
        <v>0</v>
      </c>
      <c r="G157" s="427">
        <v>0</v>
      </c>
      <c r="H157" s="427">
        <v>0</v>
      </c>
      <c r="I157" s="427">
        <v>0</v>
      </c>
      <c r="J157" s="427">
        <v>0</v>
      </c>
      <c r="K157" s="427">
        <v>0</v>
      </c>
      <c r="L157" s="427">
        <v>0</v>
      </c>
      <c r="M157" s="427">
        <v>0</v>
      </c>
      <c r="N157" s="427">
        <v>0</v>
      </c>
      <c r="O157" s="427">
        <v>0</v>
      </c>
      <c r="P157" s="427">
        <v>0</v>
      </c>
      <c r="Q157" s="427">
        <v>0</v>
      </c>
      <c r="R157" s="427">
        <v>0</v>
      </c>
      <c r="S157" s="427">
        <v>0</v>
      </c>
      <c r="T157" s="427">
        <v>0</v>
      </c>
      <c r="U157" s="427">
        <v>0</v>
      </c>
      <c r="V157" s="427">
        <v>0</v>
      </c>
      <c r="W157" s="427">
        <v>0</v>
      </c>
      <c r="X157" s="427">
        <v>0</v>
      </c>
      <c r="Y157" s="427">
        <v>0</v>
      </c>
      <c r="Z157" s="427">
        <v>0</v>
      </c>
      <c r="AA157" s="427">
        <v>0</v>
      </c>
      <c r="AB157" s="427">
        <v>0</v>
      </c>
      <c r="AC157" s="427">
        <v>0</v>
      </c>
      <c r="AD157" s="427">
        <v>0</v>
      </c>
      <c r="AE157" s="427">
        <v>0</v>
      </c>
      <c r="AF157" s="427">
        <v>0</v>
      </c>
      <c r="AG157" s="427">
        <v>0</v>
      </c>
      <c r="AH157" s="427">
        <v>0</v>
      </c>
      <c r="AI157" s="427">
        <v>0</v>
      </c>
      <c r="AJ157" s="427">
        <v>0</v>
      </c>
      <c r="AK157" s="427">
        <v>0</v>
      </c>
      <c r="AL157" s="427">
        <v>0</v>
      </c>
      <c r="AM157" s="427">
        <v>0</v>
      </c>
      <c r="AN157" s="427">
        <v>0</v>
      </c>
      <c r="AO157" s="427">
        <v>0</v>
      </c>
      <c r="AP157" s="427">
        <v>0</v>
      </c>
      <c r="AQ157" s="427">
        <v>0</v>
      </c>
      <c r="AR157" s="427">
        <v>0</v>
      </c>
      <c r="AS157" s="427">
        <v>0</v>
      </c>
      <c r="AT157" s="427">
        <v>0</v>
      </c>
      <c r="AU157" s="427">
        <v>0</v>
      </c>
      <c r="AV157" s="427">
        <v>0</v>
      </c>
      <c r="AW157" s="427">
        <v>0</v>
      </c>
      <c r="AX157" s="427">
        <v>0</v>
      </c>
      <c r="AY157" s="427">
        <v>0</v>
      </c>
      <c r="AZ157" s="427">
        <v>0</v>
      </c>
      <c r="BA157" s="427">
        <v>0</v>
      </c>
      <c r="BB157" s="427">
        <v>0</v>
      </c>
      <c r="BC157" s="427">
        <v>0</v>
      </c>
      <c r="BD157" s="427">
        <v>0</v>
      </c>
      <c r="BE157" s="428">
        <v>0</v>
      </c>
    </row>
    <row r="158" spans="1:57" ht="15" hidden="1" customHeight="1" x14ac:dyDescent="0.2">
      <c r="A158" s="686"/>
      <c r="B158" s="422" t="s">
        <v>390</v>
      </c>
      <c r="C158" s="550" t="s">
        <v>389</v>
      </c>
      <c r="D158" s="423">
        <v>0</v>
      </c>
      <c r="E158" s="427">
        <v>0</v>
      </c>
      <c r="F158" s="427">
        <v>0</v>
      </c>
      <c r="G158" s="427">
        <v>0</v>
      </c>
      <c r="H158" s="427">
        <v>0</v>
      </c>
      <c r="I158" s="427">
        <v>0</v>
      </c>
      <c r="J158" s="427">
        <v>0</v>
      </c>
      <c r="K158" s="427">
        <v>0</v>
      </c>
      <c r="L158" s="427">
        <v>0</v>
      </c>
      <c r="M158" s="427">
        <v>0</v>
      </c>
      <c r="N158" s="427">
        <v>0</v>
      </c>
      <c r="O158" s="427">
        <v>0</v>
      </c>
      <c r="P158" s="427">
        <v>0</v>
      </c>
      <c r="Q158" s="427">
        <v>0</v>
      </c>
      <c r="R158" s="427">
        <v>0</v>
      </c>
      <c r="S158" s="427">
        <v>0</v>
      </c>
      <c r="T158" s="427">
        <v>0</v>
      </c>
      <c r="U158" s="427">
        <v>0</v>
      </c>
      <c r="V158" s="427">
        <v>0</v>
      </c>
      <c r="W158" s="427">
        <v>0</v>
      </c>
      <c r="X158" s="427">
        <v>0</v>
      </c>
      <c r="Y158" s="427">
        <v>0</v>
      </c>
      <c r="Z158" s="427">
        <v>0</v>
      </c>
      <c r="AA158" s="427">
        <v>0</v>
      </c>
      <c r="AB158" s="427">
        <v>0</v>
      </c>
      <c r="AC158" s="427">
        <v>0</v>
      </c>
      <c r="AD158" s="427">
        <v>0</v>
      </c>
      <c r="AE158" s="427">
        <v>0</v>
      </c>
      <c r="AF158" s="427">
        <v>0</v>
      </c>
      <c r="AG158" s="427">
        <v>0</v>
      </c>
      <c r="AH158" s="427">
        <v>0</v>
      </c>
      <c r="AI158" s="427">
        <v>0</v>
      </c>
      <c r="AJ158" s="427">
        <v>0</v>
      </c>
      <c r="AK158" s="427">
        <v>0</v>
      </c>
      <c r="AL158" s="427">
        <v>0</v>
      </c>
      <c r="AM158" s="427">
        <v>0</v>
      </c>
      <c r="AN158" s="427">
        <v>0</v>
      </c>
      <c r="AO158" s="427">
        <v>0</v>
      </c>
      <c r="AP158" s="427">
        <v>0</v>
      </c>
      <c r="AQ158" s="427">
        <v>0</v>
      </c>
      <c r="AR158" s="427">
        <v>0</v>
      </c>
      <c r="AS158" s="427">
        <v>0</v>
      </c>
      <c r="AT158" s="427">
        <v>0</v>
      </c>
      <c r="AU158" s="427">
        <v>0</v>
      </c>
      <c r="AV158" s="427">
        <v>0</v>
      </c>
      <c r="AW158" s="427">
        <v>0</v>
      </c>
      <c r="AX158" s="427">
        <v>0</v>
      </c>
      <c r="AY158" s="427">
        <v>0</v>
      </c>
      <c r="AZ158" s="427">
        <v>0</v>
      </c>
      <c r="BA158" s="427">
        <v>0</v>
      </c>
      <c r="BB158" s="427">
        <v>0</v>
      </c>
      <c r="BC158" s="427">
        <v>0</v>
      </c>
      <c r="BD158" s="427">
        <v>0</v>
      </c>
      <c r="BE158" s="428">
        <v>0</v>
      </c>
    </row>
    <row r="159" spans="1:57" ht="15" hidden="1" customHeight="1" x14ac:dyDescent="0.2">
      <c r="A159" s="686"/>
      <c r="B159" s="422" t="s">
        <v>392</v>
      </c>
      <c r="C159" s="550" t="s">
        <v>391</v>
      </c>
      <c r="D159" s="423">
        <v>0</v>
      </c>
      <c r="E159" s="427">
        <v>0</v>
      </c>
      <c r="F159" s="427">
        <v>0</v>
      </c>
      <c r="G159" s="427">
        <v>0</v>
      </c>
      <c r="H159" s="427">
        <v>0</v>
      </c>
      <c r="I159" s="427">
        <v>0</v>
      </c>
      <c r="J159" s="427">
        <v>0</v>
      </c>
      <c r="K159" s="427">
        <v>0</v>
      </c>
      <c r="L159" s="427">
        <v>0</v>
      </c>
      <c r="M159" s="427">
        <v>0</v>
      </c>
      <c r="N159" s="427">
        <v>0</v>
      </c>
      <c r="O159" s="427">
        <v>0</v>
      </c>
      <c r="P159" s="427">
        <v>0</v>
      </c>
      <c r="Q159" s="427">
        <v>0</v>
      </c>
      <c r="R159" s="427">
        <v>0</v>
      </c>
      <c r="S159" s="427">
        <v>0</v>
      </c>
      <c r="T159" s="427">
        <v>0</v>
      </c>
      <c r="U159" s="427">
        <v>0</v>
      </c>
      <c r="V159" s="427">
        <v>0</v>
      </c>
      <c r="W159" s="427">
        <v>0</v>
      </c>
      <c r="X159" s="427">
        <v>0</v>
      </c>
      <c r="Y159" s="427">
        <v>0</v>
      </c>
      <c r="Z159" s="427">
        <v>0</v>
      </c>
      <c r="AA159" s="427">
        <v>0</v>
      </c>
      <c r="AB159" s="427">
        <v>0</v>
      </c>
      <c r="AC159" s="427">
        <v>0</v>
      </c>
      <c r="AD159" s="427">
        <v>0</v>
      </c>
      <c r="AE159" s="427">
        <v>0</v>
      </c>
      <c r="AF159" s="427">
        <v>0</v>
      </c>
      <c r="AG159" s="427">
        <v>0</v>
      </c>
      <c r="AH159" s="427">
        <v>0</v>
      </c>
      <c r="AI159" s="427">
        <v>0</v>
      </c>
      <c r="AJ159" s="427">
        <v>0</v>
      </c>
      <c r="AK159" s="427">
        <v>0</v>
      </c>
      <c r="AL159" s="427">
        <v>0</v>
      </c>
      <c r="AM159" s="427">
        <v>0</v>
      </c>
      <c r="AN159" s="427">
        <v>0</v>
      </c>
      <c r="AO159" s="427">
        <v>0</v>
      </c>
      <c r="AP159" s="427">
        <v>0</v>
      </c>
      <c r="AQ159" s="427">
        <v>0</v>
      </c>
      <c r="AR159" s="427">
        <v>0</v>
      </c>
      <c r="AS159" s="427">
        <v>0</v>
      </c>
      <c r="AT159" s="427">
        <v>0</v>
      </c>
      <c r="AU159" s="427">
        <v>0</v>
      </c>
      <c r="AV159" s="427">
        <v>0</v>
      </c>
      <c r="AW159" s="427">
        <v>0</v>
      </c>
      <c r="AX159" s="427">
        <v>0</v>
      </c>
      <c r="AY159" s="427">
        <v>0</v>
      </c>
      <c r="AZ159" s="427">
        <v>0</v>
      </c>
      <c r="BA159" s="427">
        <v>0</v>
      </c>
      <c r="BB159" s="427">
        <v>0</v>
      </c>
      <c r="BC159" s="427">
        <v>0</v>
      </c>
      <c r="BD159" s="427">
        <v>0</v>
      </c>
      <c r="BE159" s="428">
        <v>0</v>
      </c>
    </row>
    <row r="160" spans="1:57" ht="15" hidden="1" customHeight="1" x14ac:dyDescent="0.2">
      <c r="A160" s="686"/>
      <c r="B160" s="422" t="s">
        <v>788</v>
      </c>
      <c r="C160" s="550" t="s">
        <v>393</v>
      </c>
      <c r="D160" s="423">
        <v>0</v>
      </c>
      <c r="E160" s="427">
        <v>0</v>
      </c>
      <c r="F160" s="427">
        <v>0</v>
      </c>
      <c r="G160" s="427">
        <v>0</v>
      </c>
      <c r="H160" s="427">
        <v>0</v>
      </c>
      <c r="I160" s="427">
        <v>0</v>
      </c>
      <c r="J160" s="427">
        <v>0</v>
      </c>
      <c r="K160" s="427">
        <v>0</v>
      </c>
      <c r="L160" s="427">
        <v>0</v>
      </c>
      <c r="M160" s="427">
        <v>0</v>
      </c>
      <c r="N160" s="427">
        <v>0</v>
      </c>
      <c r="O160" s="427">
        <v>0</v>
      </c>
      <c r="P160" s="427">
        <v>0</v>
      </c>
      <c r="Q160" s="427">
        <v>0</v>
      </c>
      <c r="R160" s="427">
        <v>0</v>
      </c>
      <c r="S160" s="427">
        <v>0</v>
      </c>
      <c r="T160" s="427">
        <v>0</v>
      </c>
      <c r="U160" s="427">
        <v>0</v>
      </c>
      <c r="V160" s="427">
        <v>0</v>
      </c>
      <c r="W160" s="427">
        <v>0</v>
      </c>
      <c r="X160" s="427">
        <v>0</v>
      </c>
      <c r="Y160" s="427">
        <v>0</v>
      </c>
      <c r="Z160" s="427">
        <v>0</v>
      </c>
      <c r="AA160" s="427">
        <v>0</v>
      </c>
      <c r="AB160" s="427">
        <v>0</v>
      </c>
      <c r="AC160" s="427">
        <v>0</v>
      </c>
      <c r="AD160" s="427">
        <v>0</v>
      </c>
      <c r="AE160" s="427">
        <v>0</v>
      </c>
      <c r="AF160" s="427">
        <v>0</v>
      </c>
      <c r="AG160" s="427">
        <v>0</v>
      </c>
      <c r="AH160" s="427">
        <v>0</v>
      </c>
      <c r="AI160" s="427">
        <v>0</v>
      </c>
      <c r="AJ160" s="427">
        <v>0</v>
      </c>
      <c r="AK160" s="427">
        <v>0</v>
      </c>
      <c r="AL160" s="427">
        <v>0</v>
      </c>
      <c r="AM160" s="427">
        <v>0</v>
      </c>
      <c r="AN160" s="427">
        <v>0</v>
      </c>
      <c r="AO160" s="427">
        <v>0</v>
      </c>
      <c r="AP160" s="427">
        <v>0</v>
      </c>
      <c r="AQ160" s="427">
        <v>0</v>
      </c>
      <c r="AR160" s="427">
        <v>0</v>
      </c>
      <c r="AS160" s="427">
        <v>0</v>
      </c>
      <c r="AT160" s="427">
        <v>0</v>
      </c>
      <c r="AU160" s="427">
        <v>0</v>
      </c>
      <c r="AV160" s="427">
        <v>0</v>
      </c>
      <c r="AW160" s="427">
        <v>0</v>
      </c>
      <c r="AX160" s="427">
        <v>0</v>
      </c>
      <c r="AY160" s="427">
        <v>0</v>
      </c>
      <c r="AZ160" s="427">
        <v>0</v>
      </c>
      <c r="BA160" s="427">
        <v>0</v>
      </c>
      <c r="BB160" s="427">
        <v>0</v>
      </c>
      <c r="BC160" s="427">
        <v>0</v>
      </c>
      <c r="BD160" s="427">
        <v>0</v>
      </c>
      <c r="BE160" s="428">
        <v>0</v>
      </c>
    </row>
    <row r="161" spans="1:57 16384:16384" ht="15" customHeight="1" x14ac:dyDescent="0.2">
      <c r="A161" s="686"/>
      <c r="B161" s="422" t="s">
        <v>2957</v>
      </c>
      <c r="C161" s="550" t="s">
        <v>395</v>
      </c>
      <c r="D161" s="423">
        <v>0</v>
      </c>
      <c r="E161" s="427">
        <v>0</v>
      </c>
      <c r="F161" s="427">
        <v>0</v>
      </c>
      <c r="G161" s="427">
        <v>0</v>
      </c>
      <c r="H161" s="427">
        <v>0</v>
      </c>
      <c r="I161" s="427">
        <v>0</v>
      </c>
      <c r="J161" s="427">
        <v>0</v>
      </c>
      <c r="K161" s="427">
        <v>0</v>
      </c>
      <c r="L161" s="427">
        <v>0</v>
      </c>
      <c r="M161" s="427">
        <v>0</v>
      </c>
      <c r="N161" s="427">
        <v>0</v>
      </c>
      <c r="O161" s="427">
        <v>0</v>
      </c>
      <c r="P161" s="427">
        <v>0</v>
      </c>
      <c r="Q161" s="427">
        <v>0</v>
      </c>
      <c r="R161" s="427">
        <v>0</v>
      </c>
      <c r="S161" s="427">
        <v>0</v>
      </c>
      <c r="T161" s="427">
        <v>0</v>
      </c>
      <c r="U161" s="427">
        <v>0</v>
      </c>
      <c r="V161" s="427">
        <v>1819587</v>
      </c>
      <c r="W161" s="427">
        <v>0</v>
      </c>
      <c r="X161" s="427">
        <v>0</v>
      </c>
      <c r="Y161" s="427">
        <v>0</v>
      </c>
      <c r="Z161" s="427">
        <v>0</v>
      </c>
      <c r="AA161" s="427">
        <v>0</v>
      </c>
      <c r="AB161" s="427">
        <v>0</v>
      </c>
      <c r="AC161" s="427">
        <v>0</v>
      </c>
      <c r="AD161" s="427">
        <v>0</v>
      </c>
      <c r="AE161" s="427">
        <v>0</v>
      </c>
      <c r="AF161" s="427">
        <v>0</v>
      </c>
      <c r="AG161" s="427">
        <v>0</v>
      </c>
      <c r="AH161" s="427">
        <v>0</v>
      </c>
      <c r="AI161" s="427">
        <v>0</v>
      </c>
      <c r="AJ161" s="427">
        <v>0</v>
      </c>
      <c r="AK161" s="427">
        <v>0</v>
      </c>
      <c r="AL161" s="427">
        <v>0</v>
      </c>
      <c r="AM161" s="427">
        <v>0</v>
      </c>
      <c r="AN161" s="427">
        <v>0</v>
      </c>
      <c r="AO161" s="427">
        <v>0</v>
      </c>
      <c r="AP161" s="427">
        <v>0</v>
      </c>
      <c r="AQ161" s="427">
        <v>0</v>
      </c>
      <c r="AR161" s="427">
        <v>0</v>
      </c>
      <c r="AS161" s="427">
        <v>0</v>
      </c>
      <c r="AT161" s="427">
        <v>0</v>
      </c>
      <c r="AU161" s="427">
        <v>0</v>
      </c>
      <c r="AV161" s="427">
        <v>0</v>
      </c>
      <c r="AW161" s="427">
        <v>0</v>
      </c>
      <c r="AX161" s="427">
        <v>0</v>
      </c>
      <c r="AY161" s="427">
        <v>0</v>
      </c>
      <c r="AZ161" s="427">
        <v>0</v>
      </c>
      <c r="BA161" s="427">
        <v>0</v>
      </c>
      <c r="BB161" s="427">
        <v>0</v>
      </c>
      <c r="BC161" s="427">
        <v>0</v>
      </c>
      <c r="BD161" s="427">
        <v>0</v>
      </c>
      <c r="BE161" s="428">
        <v>1819587</v>
      </c>
      <c r="XFD161" s="636"/>
    </row>
    <row r="162" spans="1:57 16384:16384" ht="15" customHeight="1" x14ac:dyDescent="0.2">
      <c r="A162" s="686"/>
      <c r="B162" s="422" t="s">
        <v>3057</v>
      </c>
      <c r="C162" s="550" t="s">
        <v>396</v>
      </c>
      <c r="D162" s="423">
        <v>0</v>
      </c>
      <c r="E162" s="427">
        <v>2104419</v>
      </c>
      <c r="F162" s="427">
        <v>0</v>
      </c>
      <c r="G162" s="427">
        <v>0</v>
      </c>
      <c r="H162" s="427">
        <v>0</v>
      </c>
      <c r="I162" s="427">
        <v>0</v>
      </c>
      <c r="J162" s="427">
        <v>0</v>
      </c>
      <c r="K162" s="427">
        <v>0</v>
      </c>
      <c r="L162" s="427">
        <v>0</v>
      </c>
      <c r="M162" s="427">
        <v>0</v>
      </c>
      <c r="N162" s="427">
        <v>0</v>
      </c>
      <c r="O162" s="427">
        <v>0</v>
      </c>
      <c r="P162" s="427">
        <v>0</v>
      </c>
      <c r="Q162" s="427">
        <v>0</v>
      </c>
      <c r="R162" s="427">
        <v>0</v>
      </c>
      <c r="S162" s="427">
        <v>0</v>
      </c>
      <c r="T162" s="427">
        <v>0</v>
      </c>
      <c r="U162" s="427">
        <v>0</v>
      </c>
      <c r="V162" s="427">
        <v>0</v>
      </c>
      <c r="W162" s="427">
        <v>0</v>
      </c>
      <c r="X162" s="427">
        <v>0</v>
      </c>
      <c r="Y162" s="427">
        <v>0</v>
      </c>
      <c r="Z162" s="427">
        <v>0</v>
      </c>
      <c r="AA162" s="427">
        <v>0</v>
      </c>
      <c r="AB162" s="427">
        <v>0</v>
      </c>
      <c r="AC162" s="427">
        <v>0</v>
      </c>
      <c r="AD162" s="427">
        <v>0</v>
      </c>
      <c r="AE162" s="427">
        <v>0</v>
      </c>
      <c r="AF162" s="427">
        <v>0</v>
      </c>
      <c r="AG162" s="427">
        <v>0</v>
      </c>
      <c r="AH162" s="427">
        <v>0</v>
      </c>
      <c r="AI162" s="427">
        <v>0</v>
      </c>
      <c r="AJ162" s="427">
        <v>0</v>
      </c>
      <c r="AK162" s="427">
        <v>0</v>
      </c>
      <c r="AL162" s="427">
        <v>0</v>
      </c>
      <c r="AM162" s="427">
        <v>0</v>
      </c>
      <c r="AN162" s="427">
        <v>0</v>
      </c>
      <c r="AO162" s="427">
        <v>0</v>
      </c>
      <c r="AP162" s="427">
        <v>0</v>
      </c>
      <c r="AQ162" s="427">
        <v>0</v>
      </c>
      <c r="AR162" s="427">
        <v>0</v>
      </c>
      <c r="AS162" s="427">
        <v>0</v>
      </c>
      <c r="AT162" s="427">
        <v>0</v>
      </c>
      <c r="AU162" s="427">
        <v>0</v>
      </c>
      <c r="AV162" s="427">
        <v>0</v>
      </c>
      <c r="AW162" s="427">
        <v>0</v>
      </c>
      <c r="AX162" s="427">
        <v>0</v>
      </c>
      <c r="AY162" s="427">
        <v>0</v>
      </c>
      <c r="AZ162" s="427">
        <v>0</v>
      </c>
      <c r="BA162" s="427">
        <v>0</v>
      </c>
      <c r="BB162" s="427">
        <v>0</v>
      </c>
      <c r="BC162" s="427">
        <v>0</v>
      </c>
      <c r="BD162" s="427">
        <v>0</v>
      </c>
      <c r="BE162" s="428">
        <v>2104419</v>
      </c>
      <c r="XFD162" s="636"/>
    </row>
    <row r="163" spans="1:57 16384:16384" ht="15" customHeight="1" x14ac:dyDescent="0.2">
      <c r="A163" s="686"/>
      <c r="B163" s="422" t="s">
        <v>211</v>
      </c>
      <c r="C163" s="550" t="s">
        <v>397</v>
      </c>
      <c r="D163" s="423">
        <v>0</v>
      </c>
      <c r="E163" s="427">
        <v>0</v>
      </c>
      <c r="F163" s="427">
        <v>0</v>
      </c>
      <c r="G163" s="427">
        <v>0</v>
      </c>
      <c r="H163" s="427">
        <v>187016</v>
      </c>
      <c r="I163" s="427">
        <v>0</v>
      </c>
      <c r="J163" s="427">
        <v>0</v>
      </c>
      <c r="K163" s="427">
        <v>0</v>
      </c>
      <c r="L163" s="427">
        <v>0</v>
      </c>
      <c r="M163" s="427">
        <v>0</v>
      </c>
      <c r="N163" s="427">
        <v>0</v>
      </c>
      <c r="O163" s="427">
        <v>0</v>
      </c>
      <c r="P163" s="427">
        <v>0</v>
      </c>
      <c r="Q163" s="427">
        <v>0</v>
      </c>
      <c r="R163" s="427">
        <v>0</v>
      </c>
      <c r="S163" s="427">
        <v>0</v>
      </c>
      <c r="T163" s="427">
        <v>0</v>
      </c>
      <c r="U163" s="427">
        <v>0</v>
      </c>
      <c r="V163" s="427">
        <v>0</v>
      </c>
      <c r="W163" s="427">
        <v>0</v>
      </c>
      <c r="X163" s="427">
        <v>0</v>
      </c>
      <c r="Y163" s="427">
        <v>0</v>
      </c>
      <c r="Z163" s="427">
        <v>0</v>
      </c>
      <c r="AA163" s="427">
        <v>0</v>
      </c>
      <c r="AB163" s="427">
        <v>0</v>
      </c>
      <c r="AC163" s="427">
        <v>0</v>
      </c>
      <c r="AD163" s="427">
        <v>0</v>
      </c>
      <c r="AE163" s="427">
        <v>0</v>
      </c>
      <c r="AF163" s="427">
        <v>0</v>
      </c>
      <c r="AG163" s="427">
        <v>0</v>
      </c>
      <c r="AH163" s="427">
        <v>0</v>
      </c>
      <c r="AI163" s="427">
        <v>0</v>
      </c>
      <c r="AJ163" s="427">
        <v>0</v>
      </c>
      <c r="AK163" s="427">
        <v>0</v>
      </c>
      <c r="AL163" s="427">
        <v>0</v>
      </c>
      <c r="AM163" s="427">
        <v>0</v>
      </c>
      <c r="AN163" s="427">
        <v>0</v>
      </c>
      <c r="AO163" s="427">
        <v>0</v>
      </c>
      <c r="AP163" s="427">
        <v>0</v>
      </c>
      <c r="AQ163" s="427">
        <v>0</v>
      </c>
      <c r="AR163" s="427">
        <v>0</v>
      </c>
      <c r="AS163" s="427">
        <v>0</v>
      </c>
      <c r="AT163" s="427">
        <v>0</v>
      </c>
      <c r="AU163" s="427">
        <v>0</v>
      </c>
      <c r="AV163" s="427">
        <v>0</v>
      </c>
      <c r="AW163" s="427">
        <v>0</v>
      </c>
      <c r="AX163" s="427">
        <v>0</v>
      </c>
      <c r="AY163" s="427">
        <v>0</v>
      </c>
      <c r="AZ163" s="427">
        <v>0</v>
      </c>
      <c r="BA163" s="427">
        <v>0</v>
      </c>
      <c r="BB163" s="427">
        <v>0</v>
      </c>
      <c r="BC163" s="427">
        <v>0</v>
      </c>
      <c r="BD163" s="427">
        <v>0</v>
      </c>
      <c r="BE163" s="428">
        <v>187016</v>
      </c>
      <c r="XFD163" s="636"/>
    </row>
    <row r="164" spans="1:57 16384:16384" ht="15" hidden="1" customHeight="1" x14ac:dyDescent="0.2">
      <c r="A164" s="686"/>
      <c r="B164" s="422" t="s">
        <v>399</v>
      </c>
      <c r="C164" s="550" t="s">
        <v>398</v>
      </c>
      <c r="D164" s="423">
        <v>0</v>
      </c>
      <c r="E164" s="427">
        <v>0</v>
      </c>
      <c r="F164" s="427">
        <v>0</v>
      </c>
      <c r="G164" s="427">
        <v>0</v>
      </c>
      <c r="H164" s="427">
        <v>0</v>
      </c>
      <c r="I164" s="427">
        <v>0</v>
      </c>
      <c r="J164" s="427">
        <v>0</v>
      </c>
      <c r="K164" s="427">
        <v>0</v>
      </c>
      <c r="L164" s="427">
        <v>0</v>
      </c>
      <c r="M164" s="427">
        <v>0</v>
      </c>
      <c r="N164" s="427">
        <v>0</v>
      </c>
      <c r="O164" s="427">
        <v>0</v>
      </c>
      <c r="P164" s="427">
        <v>0</v>
      </c>
      <c r="Q164" s="427">
        <v>0</v>
      </c>
      <c r="R164" s="427">
        <v>0</v>
      </c>
      <c r="S164" s="427">
        <v>0</v>
      </c>
      <c r="T164" s="427">
        <v>0</v>
      </c>
      <c r="U164" s="427">
        <v>0</v>
      </c>
      <c r="V164" s="427">
        <v>0</v>
      </c>
      <c r="W164" s="427">
        <v>0</v>
      </c>
      <c r="X164" s="427">
        <v>0</v>
      </c>
      <c r="Y164" s="427">
        <v>0</v>
      </c>
      <c r="Z164" s="427">
        <v>0</v>
      </c>
      <c r="AA164" s="427">
        <v>0</v>
      </c>
      <c r="AB164" s="427">
        <v>0</v>
      </c>
      <c r="AC164" s="427">
        <v>0</v>
      </c>
      <c r="AD164" s="427">
        <v>0</v>
      </c>
      <c r="AE164" s="427">
        <v>0</v>
      </c>
      <c r="AF164" s="427">
        <v>0</v>
      </c>
      <c r="AG164" s="427">
        <v>0</v>
      </c>
      <c r="AH164" s="427">
        <v>0</v>
      </c>
      <c r="AI164" s="427">
        <v>0</v>
      </c>
      <c r="AJ164" s="427">
        <v>0</v>
      </c>
      <c r="AK164" s="427">
        <v>0</v>
      </c>
      <c r="AL164" s="427">
        <v>0</v>
      </c>
      <c r="AM164" s="427">
        <v>0</v>
      </c>
      <c r="AN164" s="427">
        <v>0</v>
      </c>
      <c r="AO164" s="427">
        <v>0</v>
      </c>
      <c r="AP164" s="427">
        <v>0</v>
      </c>
      <c r="AQ164" s="427">
        <v>0</v>
      </c>
      <c r="AR164" s="427">
        <v>0</v>
      </c>
      <c r="AS164" s="427">
        <v>0</v>
      </c>
      <c r="AT164" s="427">
        <v>0</v>
      </c>
      <c r="AU164" s="427">
        <v>0</v>
      </c>
      <c r="AV164" s="427">
        <v>0</v>
      </c>
      <c r="AW164" s="427">
        <v>0</v>
      </c>
      <c r="AX164" s="427">
        <v>0</v>
      </c>
      <c r="AY164" s="427">
        <v>0</v>
      </c>
      <c r="AZ164" s="427">
        <v>0</v>
      </c>
      <c r="BA164" s="427">
        <v>0</v>
      </c>
      <c r="BB164" s="427">
        <v>0</v>
      </c>
      <c r="BC164" s="427">
        <v>0</v>
      </c>
      <c r="BD164" s="427">
        <v>0</v>
      </c>
      <c r="BE164" s="428">
        <v>0</v>
      </c>
    </row>
    <row r="165" spans="1:57 16384:16384" ht="15" hidden="1" customHeight="1" x14ac:dyDescent="0.2">
      <c r="A165" s="686"/>
      <c r="B165" s="422" t="s">
        <v>401</v>
      </c>
      <c r="C165" s="550" t="s">
        <v>400</v>
      </c>
      <c r="D165" s="423">
        <v>0</v>
      </c>
      <c r="E165" s="427">
        <v>0</v>
      </c>
      <c r="F165" s="427">
        <v>0</v>
      </c>
      <c r="G165" s="427">
        <v>0</v>
      </c>
      <c r="H165" s="427">
        <v>0</v>
      </c>
      <c r="I165" s="427">
        <v>0</v>
      </c>
      <c r="J165" s="427">
        <v>0</v>
      </c>
      <c r="K165" s="427">
        <v>0</v>
      </c>
      <c r="L165" s="427">
        <v>0</v>
      </c>
      <c r="M165" s="427">
        <v>0</v>
      </c>
      <c r="N165" s="427">
        <v>0</v>
      </c>
      <c r="O165" s="427">
        <v>0</v>
      </c>
      <c r="P165" s="427">
        <v>0</v>
      </c>
      <c r="Q165" s="427">
        <v>0</v>
      </c>
      <c r="R165" s="427">
        <v>0</v>
      </c>
      <c r="S165" s="427">
        <v>0</v>
      </c>
      <c r="T165" s="427">
        <v>0</v>
      </c>
      <c r="U165" s="427">
        <v>0</v>
      </c>
      <c r="V165" s="427">
        <v>0</v>
      </c>
      <c r="W165" s="427">
        <v>0</v>
      </c>
      <c r="X165" s="427">
        <v>0</v>
      </c>
      <c r="Y165" s="427">
        <v>0</v>
      </c>
      <c r="Z165" s="427">
        <v>0</v>
      </c>
      <c r="AA165" s="427">
        <v>0</v>
      </c>
      <c r="AB165" s="427">
        <v>0</v>
      </c>
      <c r="AC165" s="427">
        <v>0</v>
      </c>
      <c r="AD165" s="427">
        <v>0</v>
      </c>
      <c r="AE165" s="427">
        <v>0</v>
      </c>
      <c r="AF165" s="427">
        <v>0</v>
      </c>
      <c r="AG165" s="427">
        <v>0</v>
      </c>
      <c r="AH165" s="427">
        <v>0</v>
      </c>
      <c r="AI165" s="427">
        <v>0</v>
      </c>
      <c r="AJ165" s="427">
        <v>0</v>
      </c>
      <c r="AK165" s="427">
        <v>0</v>
      </c>
      <c r="AL165" s="427">
        <v>0</v>
      </c>
      <c r="AM165" s="427">
        <v>0</v>
      </c>
      <c r="AN165" s="427">
        <v>0</v>
      </c>
      <c r="AO165" s="427">
        <v>0</v>
      </c>
      <c r="AP165" s="427">
        <v>0</v>
      </c>
      <c r="AQ165" s="427">
        <v>0</v>
      </c>
      <c r="AR165" s="427">
        <v>0</v>
      </c>
      <c r="AS165" s="427">
        <v>0</v>
      </c>
      <c r="AT165" s="427">
        <v>0</v>
      </c>
      <c r="AU165" s="427">
        <v>0</v>
      </c>
      <c r="AV165" s="427">
        <v>0</v>
      </c>
      <c r="AW165" s="427">
        <v>0</v>
      </c>
      <c r="AX165" s="427">
        <v>0</v>
      </c>
      <c r="AY165" s="427">
        <v>0</v>
      </c>
      <c r="AZ165" s="427">
        <v>0</v>
      </c>
      <c r="BA165" s="427">
        <v>0</v>
      </c>
      <c r="BB165" s="427">
        <v>0</v>
      </c>
      <c r="BC165" s="427">
        <v>0</v>
      </c>
      <c r="BD165" s="427">
        <v>0</v>
      </c>
      <c r="BE165" s="428">
        <v>0</v>
      </c>
    </row>
    <row r="166" spans="1:57 16384:16384" ht="15" hidden="1" customHeight="1" x14ac:dyDescent="0.2">
      <c r="A166" s="686"/>
      <c r="B166" s="422" t="s">
        <v>146</v>
      </c>
      <c r="C166" s="550" t="s">
        <v>402</v>
      </c>
      <c r="D166" s="423">
        <v>0</v>
      </c>
      <c r="E166" s="427">
        <v>0</v>
      </c>
      <c r="F166" s="427">
        <v>0</v>
      </c>
      <c r="G166" s="427">
        <v>0</v>
      </c>
      <c r="H166" s="427">
        <v>0</v>
      </c>
      <c r="I166" s="427">
        <v>0</v>
      </c>
      <c r="J166" s="427">
        <v>0</v>
      </c>
      <c r="K166" s="427">
        <v>0</v>
      </c>
      <c r="L166" s="427">
        <v>0</v>
      </c>
      <c r="M166" s="427">
        <v>0</v>
      </c>
      <c r="N166" s="427">
        <v>0</v>
      </c>
      <c r="O166" s="427">
        <v>0</v>
      </c>
      <c r="P166" s="427">
        <v>0</v>
      </c>
      <c r="Q166" s="427">
        <v>0</v>
      </c>
      <c r="R166" s="427">
        <v>0</v>
      </c>
      <c r="S166" s="427">
        <v>0</v>
      </c>
      <c r="T166" s="427">
        <v>0</v>
      </c>
      <c r="U166" s="427">
        <v>0</v>
      </c>
      <c r="V166" s="427">
        <v>0</v>
      </c>
      <c r="W166" s="427">
        <v>0</v>
      </c>
      <c r="X166" s="427">
        <v>0</v>
      </c>
      <c r="Y166" s="427">
        <v>0</v>
      </c>
      <c r="Z166" s="427">
        <v>0</v>
      </c>
      <c r="AA166" s="427">
        <v>0</v>
      </c>
      <c r="AB166" s="427">
        <v>0</v>
      </c>
      <c r="AC166" s="427">
        <v>0</v>
      </c>
      <c r="AD166" s="427">
        <v>0</v>
      </c>
      <c r="AE166" s="427">
        <v>0</v>
      </c>
      <c r="AF166" s="427">
        <v>0</v>
      </c>
      <c r="AG166" s="427">
        <v>0</v>
      </c>
      <c r="AH166" s="427">
        <v>0</v>
      </c>
      <c r="AI166" s="427">
        <v>0</v>
      </c>
      <c r="AJ166" s="427">
        <v>0</v>
      </c>
      <c r="AK166" s="427">
        <v>0</v>
      </c>
      <c r="AL166" s="427">
        <v>0</v>
      </c>
      <c r="AM166" s="427">
        <v>0</v>
      </c>
      <c r="AN166" s="427">
        <v>0</v>
      </c>
      <c r="AO166" s="427">
        <v>0</v>
      </c>
      <c r="AP166" s="427">
        <v>0</v>
      </c>
      <c r="AQ166" s="427">
        <v>0</v>
      </c>
      <c r="AR166" s="427">
        <v>0</v>
      </c>
      <c r="AS166" s="427">
        <v>0</v>
      </c>
      <c r="AT166" s="427">
        <v>0</v>
      </c>
      <c r="AU166" s="427">
        <v>0</v>
      </c>
      <c r="AV166" s="427">
        <v>0</v>
      </c>
      <c r="AW166" s="427">
        <v>0</v>
      </c>
      <c r="AX166" s="427">
        <v>0</v>
      </c>
      <c r="AY166" s="427">
        <v>0</v>
      </c>
      <c r="AZ166" s="427">
        <v>0</v>
      </c>
      <c r="BA166" s="427">
        <v>0</v>
      </c>
      <c r="BB166" s="427">
        <v>0</v>
      </c>
      <c r="BC166" s="427">
        <v>0</v>
      </c>
      <c r="BD166" s="427">
        <v>0</v>
      </c>
      <c r="BE166" s="428">
        <v>0</v>
      </c>
    </row>
    <row r="167" spans="1:57 16384:16384" ht="15" hidden="1" customHeight="1" x14ac:dyDescent="0.2">
      <c r="A167" s="686"/>
      <c r="B167" s="422" t="s">
        <v>404</v>
      </c>
      <c r="C167" s="550" t="s">
        <v>403</v>
      </c>
      <c r="D167" s="423">
        <v>0</v>
      </c>
      <c r="E167" s="427">
        <v>0</v>
      </c>
      <c r="F167" s="427">
        <v>0</v>
      </c>
      <c r="G167" s="427">
        <v>0</v>
      </c>
      <c r="H167" s="427">
        <v>0</v>
      </c>
      <c r="I167" s="427">
        <v>0</v>
      </c>
      <c r="J167" s="427">
        <v>0</v>
      </c>
      <c r="K167" s="427">
        <v>0</v>
      </c>
      <c r="L167" s="427">
        <v>0</v>
      </c>
      <c r="M167" s="427">
        <v>0</v>
      </c>
      <c r="N167" s="427">
        <v>0</v>
      </c>
      <c r="O167" s="427">
        <v>0</v>
      </c>
      <c r="P167" s="427">
        <v>0</v>
      </c>
      <c r="Q167" s="427">
        <v>0</v>
      </c>
      <c r="R167" s="427">
        <v>0</v>
      </c>
      <c r="S167" s="427">
        <v>0</v>
      </c>
      <c r="T167" s="427">
        <v>0</v>
      </c>
      <c r="U167" s="427">
        <v>0</v>
      </c>
      <c r="V167" s="427">
        <v>0</v>
      </c>
      <c r="W167" s="427">
        <v>0</v>
      </c>
      <c r="X167" s="427">
        <v>0</v>
      </c>
      <c r="Y167" s="427">
        <v>0</v>
      </c>
      <c r="Z167" s="427">
        <v>0</v>
      </c>
      <c r="AA167" s="427">
        <v>0</v>
      </c>
      <c r="AB167" s="427">
        <v>0</v>
      </c>
      <c r="AC167" s="427">
        <v>0</v>
      </c>
      <c r="AD167" s="427">
        <v>0</v>
      </c>
      <c r="AE167" s="427">
        <v>0</v>
      </c>
      <c r="AF167" s="427">
        <v>0</v>
      </c>
      <c r="AG167" s="427">
        <v>0</v>
      </c>
      <c r="AH167" s="427">
        <v>0</v>
      </c>
      <c r="AI167" s="427">
        <v>0</v>
      </c>
      <c r="AJ167" s="427">
        <v>0</v>
      </c>
      <c r="AK167" s="427">
        <v>0</v>
      </c>
      <c r="AL167" s="427">
        <v>0</v>
      </c>
      <c r="AM167" s="427">
        <v>0</v>
      </c>
      <c r="AN167" s="427">
        <v>0</v>
      </c>
      <c r="AO167" s="427">
        <v>0</v>
      </c>
      <c r="AP167" s="427">
        <v>0</v>
      </c>
      <c r="AQ167" s="427">
        <v>0</v>
      </c>
      <c r="AR167" s="427">
        <v>0</v>
      </c>
      <c r="AS167" s="427">
        <v>0</v>
      </c>
      <c r="AT167" s="427">
        <v>0</v>
      </c>
      <c r="AU167" s="427">
        <v>0</v>
      </c>
      <c r="AV167" s="427">
        <v>0</v>
      </c>
      <c r="AW167" s="427">
        <v>0</v>
      </c>
      <c r="AX167" s="427">
        <v>0</v>
      </c>
      <c r="AY167" s="427">
        <v>0</v>
      </c>
      <c r="AZ167" s="427">
        <v>0</v>
      </c>
      <c r="BA167" s="427">
        <v>0</v>
      </c>
      <c r="BB167" s="427">
        <v>0</v>
      </c>
      <c r="BC167" s="427">
        <v>0</v>
      </c>
      <c r="BD167" s="427">
        <v>0</v>
      </c>
      <c r="BE167" s="428">
        <v>0</v>
      </c>
    </row>
    <row r="168" spans="1:57 16384:16384" ht="15" hidden="1" customHeight="1" x14ac:dyDescent="0.2">
      <c r="A168" s="686"/>
      <c r="B168" s="422" t="s">
        <v>406</v>
      </c>
      <c r="C168" s="550" t="s">
        <v>405</v>
      </c>
      <c r="D168" s="423">
        <v>0</v>
      </c>
      <c r="E168" s="427">
        <v>0</v>
      </c>
      <c r="F168" s="427">
        <v>0</v>
      </c>
      <c r="G168" s="427">
        <v>0</v>
      </c>
      <c r="H168" s="427">
        <v>0</v>
      </c>
      <c r="I168" s="427">
        <v>0</v>
      </c>
      <c r="J168" s="427">
        <v>0</v>
      </c>
      <c r="K168" s="427">
        <v>0</v>
      </c>
      <c r="L168" s="427">
        <v>0</v>
      </c>
      <c r="M168" s="427">
        <v>0</v>
      </c>
      <c r="N168" s="427">
        <v>0</v>
      </c>
      <c r="O168" s="427">
        <v>0</v>
      </c>
      <c r="P168" s="427">
        <v>0</v>
      </c>
      <c r="Q168" s="427">
        <v>0</v>
      </c>
      <c r="R168" s="427">
        <v>0</v>
      </c>
      <c r="S168" s="427">
        <v>0</v>
      </c>
      <c r="T168" s="427">
        <v>0</v>
      </c>
      <c r="U168" s="427">
        <v>0</v>
      </c>
      <c r="V168" s="427">
        <v>0</v>
      </c>
      <c r="W168" s="427">
        <v>0</v>
      </c>
      <c r="X168" s="427">
        <v>0</v>
      </c>
      <c r="Y168" s="427">
        <v>0</v>
      </c>
      <c r="Z168" s="427">
        <v>0</v>
      </c>
      <c r="AA168" s="427">
        <v>0</v>
      </c>
      <c r="AB168" s="427">
        <v>0</v>
      </c>
      <c r="AC168" s="427">
        <v>0</v>
      </c>
      <c r="AD168" s="427">
        <v>0</v>
      </c>
      <c r="AE168" s="427">
        <v>0</v>
      </c>
      <c r="AF168" s="427">
        <v>0</v>
      </c>
      <c r="AG168" s="427">
        <v>0</v>
      </c>
      <c r="AH168" s="427">
        <v>0</v>
      </c>
      <c r="AI168" s="427">
        <v>0</v>
      </c>
      <c r="AJ168" s="427">
        <v>0</v>
      </c>
      <c r="AK168" s="427">
        <v>0</v>
      </c>
      <c r="AL168" s="427">
        <v>0</v>
      </c>
      <c r="AM168" s="427">
        <v>0</v>
      </c>
      <c r="AN168" s="427">
        <v>0</v>
      </c>
      <c r="AO168" s="427">
        <v>0</v>
      </c>
      <c r="AP168" s="427">
        <v>0</v>
      </c>
      <c r="AQ168" s="427">
        <v>0</v>
      </c>
      <c r="AR168" s="427">
        <v>0</v>
      </c>
      <c r="AS168" s="427">
        <v>0</v>
      </c>
      <c r="AT168" s="427">
        <v>0</v>
      </c>
      <c r="AU168" s="427">
        <v>0</v>
      </c>
      <c r="AV168" s="427">
        <v>0</v>
      </c>
      <c r="AW168" s="427">
        <v>0</v>
      </c>
      <c r="AX168" s="427">
        <v>0</v>
      </c>
      <c r="AY168" s="427">
        <v>0</v>
      </c>
      <c r="AZ168" s="427">
        <v>0</v>
      </c>
      <c r="BA168" s="427">
        <v>0</v>
      </c>
      <c r="BB168" s="427">
        <v>0</v>
      </c>
      <c r="BC168" s="427">
        <v>0</v>
      </c>
      <c r="BD168" s="427">
        <v>0</v>
      </c>
      <c r="BE168" s="428">
        <v>0</v>
      </c>
    </row>
    <row r="169" spans="1:57 16384:16384" ht="15" hidden="1" customHeight="1" x14ac:dyDescent="0.2">
      <c r="A169" s="686"/>
      <c r="B169" s="422" t="s">
        <v>408</v>
      </c>
      <c r="C169" s="550" t="s">
        <v>407</v>
      </c>
      <c r="D169" s="423">
        <v>0</v>
      </c>
      <c r="E169" s="427">
        <v>0</v>
      </c>
      <c r="F169" s="427">
        <v>0</v>
      </c>
      <c r="G169" s="427">
        <v>0</v>
      </c>
      <c r="H169" s="427">
        <v>0</v>
      </c>
      <c r="I169" s="427">
        <v>0</v>
      </c>
      <c r="J169" s="427">
        <v>0</v>
      </c>
      <c r="K169" s="427">
        <v>0</v>
      </c>
      <c r="L169" s="427">
        <v>0</v>
      </c>
      <c r="M169" s="427">
        <v>0</v>
      </c>
      <c r="N169" s="427">
        <v>0</v>
      </c>
      <c r="O169" s="427">
        <v>0</v>
      </c>
      <c r="P169" s="427">
        <v>0</v>
      </c>
      <c r="Q169" s="427">
        <v>0</v>
      </c>
      <c r="R169" s="427">
        <v>0</v>
      </c>
      <c r="S169" s="427">
        <v>0</v>
      </c>
      <c r="T169" s="427">
        <v>0</v>
      </c>
      <c r="U169" s="427">
        <v>0</v>
      </c>
      <c r="V169" s="427">
        <v>0</v>
      </c>
      <c r="W169" s="427">
        <v>0</v>
      </c>
      <c r="X169" s="427">
        <v>0</v>
      </c>
      <c r="Y169" s="427">
        <v>0</v>
      </c>
      <c r="Z169" s="427">
        <v>0</v>
      </c>
      <c r="AA169" s="427">
        <v>0</v>
      </c>
      <c r="AB169" s="427">
        <v>0</v>
      </c>
      <c r="AC169" s="427">
        <v>0</v>
      </c>
      <c r="AD169" s="427">
        <v>0</v>
      </c>
      <c r="AE169" s="427">
        <v>0</v>
      </c>
      <c r="AF169" s="427">
        <v>0</v>
      </c>
      <c r="AG169" s="427">
        <v>0</v>
      </c>
      <c r="AH169" s="427">
        <v>0</v>
      </c>
      <c r="AI169" s="427">
        <v>0</v>
      </c>
      <c r="AJ169" s="427">
        <v>0</v>
      </c>
      <c r="AK169" s="427">
        <v>0</v>
      </c>
      <c r="AL169" s="427">
        <v>0</v>
      </c>
      <c r="AM169" s="427">
        <v>0</v>
      </c>
      <c r="AN169" s="427">
        <v>0</v>
      </c>
      <c r="AO169" s="427">
        <v>0</v>
      </c>
      <c r="AP169" s="427">
        <v>0</v>
      </c>
      <c r="AQ169" s="427">
        <v>0</v>
      </c>
      <c r="AR169" s="427">
        <v>0</v>
      </c>
      <c r="AS169" s="427">
        <v>0</v>
      </c>
      <c r="AT169" s="427">
        <v>0</v>
      </c>
      <c r="AU169" s="427">
        <v>0</v>
      </c>
      <c r="AV169" s="427">
        <v>0</v>
      </c>
      <c r="AW169" s="427">
        <v>0</v>
      </c>
      <c r="AX169" s="427">
        <v>0</v>
      </c>
      <c r="AY169" s="427">
        <v>0</v>
      </c>
      <c r="AZ169" s="427">
        <v>0</v>
      </c>
      <c r="BA169" s="427">
        <v>0</v>
      </c>
      <c r="BB169" s="427">
        <v>0</v>
      </c>
      <c r="BC169" s="427">
        <v>0</v>
      </c>
      <c r="BD169" s="427">
        <v>0</v>
      </c>
      <c r="BE169" s="428">
        <v>0</v>
      </c>
    </row>
    <row r="170" spans="1:57 16384:16384" ht="15" hidden="1" customHeight="1" x14ac:dyDescent="0.2">
      <c r="A170" s="686"/>
      <c r="B170" s="422" t="s">
        <v>146</v>
      </c>
      <c r="C170" s="550" t="s">
        <v>409</v>
      </c>
      <c r="D170" s="423">
        <v>0</v>
      </c>
      <c r="E170" s="427">
        <v>0</v>
      </c>
      <c r="F170" s="427">
        <v>0</v>
      </c>
      <c r="G170" s="427">
        <v>0</v>
      </c>
      <c r="H170" s="427">
        <v>0</v>
      </c>
      <c r="I170" s="427">
        <v>0</v>
      </c>
      <c r="J170" s="427">
        <v>0</v>
      </c>
      <c r="K170" s="427">
        <v>0</v>
      </c>
      <c r="L170" s="427">
        <v>0</v>
      </c>
      <c r="M170" s="427">
        <v>0</v>
      </c>
      <c r="N170" s="427">
        <v>0</v>
      </c>
      <c r="O170" s="427">
        <v>0</v>
      </c>
      <c r="P170" s="427">
        <v>0</v>
      </c>
      <c r="Q170" s="427">
        <v>0</v>
      </c>
      <c r="R170" s="427">
        <v>0</v>
      </c>
      <c r="S170" s="427">
        <v>0</v>
      </c>
      <c r="T170" s="427">
        <v>0</v>
      </c>
      <c r="U170" s="427">
        <v>0</v>
      </c>
      <c r="V170" s="427">
        <v>0</v>
      </c>
      <c r="W170" s="427">
        <v>0</v>
      </c>
      <c r="X170" s="427">
        <v>0</v>
      </c>
      <c r="Y170" s="427">
        <v>0</v>
      </c>
      <c r="Z170" s="427">
        <v>0</v>
      </c>
      <c r="AA170" s="427">
        <v>0</v>
      </c>
      <c r="AB170" s="427">
        <v>0</v>
      </c>
      <c r="AC170" s="427">
        <v>0</v>
      </c>
      <c r="AD170" s="427">
        <v>0</v>
      </c>
      <c r="AE170" s="427">
        <v>0</v>
      </c>
      <c r="AF170" s="427">
        <v>0</v>
      </c>
      <c r="AG170" s="427">
        <v>0</v>
      </c>
      <c r="AH170" s="427">
        <v>0</v>
      </c>
      <c r="AI170" s="427">
        <v>0</v>
      </c>
      <c r="AJ170" s="427">
        <v>0</v>
      </c>
      <c r="AK170" s="427">
        <v>0</v>
      </c>
      <c r="AL170" s="427">
        <v>0</v>
      </c>
      <c r="AM170" s="427">
        <v>0</v>
      </c>
      <c r="AN170" s="427">
        <v>0</v>
      </c>
      <c r="AO170" s="427">
        <v>0</v>
      </c>
      <c r="AP170" s="427">
        <v>0</v>
      </c>
      <c r="AQ170" s="427">
        <v>0</v>
      </c>
      <c r="AR170" s="427">
        <v>0</v>
      </c>
      <c r="AS170" s="427">
        <v>0</v>
      </c>
      <c r="AT170" s="427">
        <v>0</v>
      </c>
      <c r="AU170" s="427">
        <v>0</v>
      </c>
      <c r="AV170" s="427">
        <v>0</v>
      </c>
      <c r="AW170" s="427">
        <v>0</v>
      </c>
      <c r="AX170" s="427">
        <v>0</v>
      </c>
      <c r="AY170" s="427">
        <v>0</v>
      </c>
      <c r="AZ170" s="427">
        <v>0</v>
      </c>
      <c r="BA170" s="427">
        <v>0</v>
      </c>
      <c r="BB170" s="427">
        <v>0</v>
      </c>
      <c r="BC170" s="427">
        <v>0</v>
      </c>
      <c r="BD170" s="427">
        <v>0</v>
      </c>
      <c r="BE170" s="428">
        <v>0</v>
      </c>
    </row>
    <row r="171" spans="1:57 16384:16384" ht="15" hidden="1" customHeight="1" x14ac:dyDescent="0.2">
      <c r="A171" s="686"/>
      <c r="B171" s="422" t="s">
        <v>411</v>
      </c>
      <c r="C171" s="550" t="s">
        <v>410</v>
      </c>
      <c r="D171" s="423">
        <v>0</v>
      </c>
      <c r="E171" s="427">
        <v>0</v>
      </c>
      <c r="F171" s="427">
        <v>0</v>
      </c>
      <c r="G171" s="427">
        <v>0</v>
      </c>
      <c r="H171" s="427">
        <v>0</v>
      </c>
      <c r="I171" s="427">
        <v>0</v>
      </c>
      <c r="J171" s="427">
        <v>0</v>
      </c>
      <c r="K171" s="427">
        <v>0</v>
      </c>
      <c r="L171" s="427">
        <v>0</v>
      </c>
      <c r="M171" s="427">
        <v>0</v>
      </c>
      <c r="N171" s="427">
        <v>0</v>
      </c>
      <c r="O171" s="427">
        <v>0</v>
      </c>
      <c r="P171" s="427">
        <v>0</v>
      </c>
      <c r="Q171" s="427">
        <v>0</v>
      </c>
      <c r="R171" s="427">
        <v>0</v>
      </c>
      <c r="S171" s="427">
        <v>0</v>
      </c>
      <c r="T171" s="427">
        <v>0</v>
      </c>
      <c r="U171" s="427">
        <v>0</v>
      </c>
      <c r="V171" s="427">
        <v>0</v>
      </c>
      <c r="W171" s="427">
        <v>0</v>
      </c>
      <c r="X171" s="427">
        <v>0</v>
      </c>
      <c r="Y171" s="427">
        <v>0</v>
      </c>
      <c r="Z171" s="427">
        <v>0</v>
      </c>
      <c r="AA171" s="427">
        <v>0</v>
      </c>
      <c r="AB171" s="427">
        <v>0</v>
      </c>
      <c r="AC171" s="427">
        <v>0</v>
      </c>
      <c r="AD171" s="427">
        <v>0</v>
      </c>
      <c r="AE171" s="427">
        <v>0</v>
      </c>
      <c r="AF171" s="427">
        <v>0</v>
      </c>
      <c r="AG171" s="427">
        <v>0</v>
      </c>
      <c r="AH171" s="427">
        <v>0</v>
      </c>
      <c r="AI171" s="427">
        <v>0</v>
      </c>
      <c r="AJ171" s="427">
        <v>0</v>
      </c>
      <c r="AK171" s="427">
        <v>0</v>
      </c>
      <c r="AL171" s="427">
        <v>0</v>
      </c>
      <c r="AM171" s="427">
        <v>0</v>
      </c>
      <c r="AN171" s="427">
        <v>0</v>
      </c>
      <c r="AO171" s="427">
        <v>0</v>
      </c>
      <c r="AP171" s="427">
        <v>0</v>
      </c>
      <c r="AQ171" s="427">
        <v>0</v>
      </c>
      <c r="AR171" s="427">
        <v>0</v>
      </c>
      <c r="AS171" s="427">
        <v>0</v>
      </c>
      <c r="AT171" s="427">
        <v>0</v>
      </c>
      <c r="AU171" s="427">
        <v>0</v>
      </c>
      <c r="AV171" s="427">
        <v>0</v>
      </c>
      <c r="AW171" s="427">
        <v>0</v>
      </c>
      <c r="AX171" s="427">
        <v>0</v>
      </c>
      <c r="AY171" s="427">
        <v>0</v>
      </c>
      <c r="AZ171" s="427">
        <v>0</v>
      </c>
      <c r="BA171" s="427">
        <v>0</v>
      </c>
      <c r="BB171" s="427">
        <v>0</v>
      </c>
      <c r="BC171" s="427">
        <v>0</v>
      </c>
      <c r="BD171" s="427">
        <v>0</v>
      </c>
      <c r="BE171" s="428">
        <v>0</v>
      </c>
    </row>
    <row r="172" spans="1:57 16384:16384" ht="15" hidden="1" customHeight="1" x14ac:dyDescent="0.2">
      <c r="A172" s="686"/>
      <c r="B172" s="422" t="s">
        <v>413</v>
      </c>
      <c r="C172" s="550" t="s">
        <v>412</v>
      </c>
      <c r="D172" s="423">
        <v>0</v>
      </c>
      <c r="E172" s="427">
        <v>0</v>
      </c>
      <c r="F172" s="427">
        <v>0</v>
      </c>
      <c r="G172" s="427">
        <v>0</v>
      </c>
      <c r="H172" s="427">
        <v>0</v>
      </c>
      <c r="I172" s="427">
        <v>0</v>
      </c>
      <c r="J172" s="427">
        <v>0</v>
      </c>
      <c r="K172" s="427">
        <v>0</v>
      </c>
      <c r="L172" s="427">
        <v>0</v>
      </c>
      <c r="M172" s="427">
        <v>0</v>
      </c>
      <c r="N172" s="427">
        <v>0</v>
      </c>
      <c r="O172" s="427">
        <v>0</v>
      </c>
      <c r="P172" s="427">
        <v>0</v>
      </c>
      <c r="Q172" s="427">
        <v>0</v>
      </c>
      <c r="R172" s="427">
        <v>0</v>
      </c>
      <c r="S172" s="427">
        <v>0</v>
      </c>
      <c r="T172" s="427">
        <v>0</v>
      </c>
      <c r="U172" s="427">
        <v>0</v>
      </c>
      <c r="V172" s="427">
        <v>0</v>
      </c>
      <c r="W172" s="427">
        <v>0</v>
      </c>
      <c r="X172" s="427">
        <v>0</v>
      </c>
      <c r="Y172" s="427">
        <v>0</v>
      </c>
      <c r="Z172" s="427">
        <v>0</v>
      </c>
      <c r="AA172" s="427">
        <v>0</v>
      </c>
      <c r="AB172" s="427">
        <v>0</v>
      </c>
      <c r="AC172" s="427">
        <v>0</v>
      </c>
      <c r="AD172" s="427">
        <v>0</v>
      </c>
      <c r="AE172" s="427">
        <v>0</v>
      </c>
      <c r="AF172" s="427">
        <v>0</v>
      </c>
      <c r="AG172" s="427">
        <v>0</v>
      </c>
      <c r="AH172" s="427">
        <v>0</v>
      </c>
      <c r="AI172" s="427">
        <v>0</v>
      </c>
      <c r="AJ172" s="427">
        <v>0</v>
      </c>
      <c r="AK172" s="427">
        <v>0</v>
      </c>
      <c r="AL172" s="427">
        <v>0</v>
      </c>
      <c r="AM172" s="427">
        <v>0</v>
      </c>
      <c r="AN172" s="427">
        <v>0</v>
      </c>
      <c r="AO172" s="427">
        <v>0</v>
      </c>
      <c r="AP172" s="427">
        <v>0</v>
      </c>
      <c r="AQ172" s="427">
        <v>0</v>
      </c>
      <c r="AR172" s="427">
        <v>0</v>
      </c>
      <c r="AS172" s="427">
        <v>0</v>
      </c>
      <c r="AT172" s="427">
        <v>0</v>
      </c>
      <c r="AU172" s="427">
        <v>0</v>
      </c>
      <c r="AV172" s="427">
        <v>0</v>
      </c>
      <c r="AW172" s="427">
        <v>0</v>
      </c>
      <c r="AX172" s="427">
        <v>0</v>
      </c>
      <c r="AY172" s="427">
        <v>0</v>
      </c>
      <c r="AZ172" s="427">
        <v>0</v>
      </c>
      <c r="BA172" s="427">
        <v>0</v>
      </c>
      <c r="BB172" s="427">
        <v>0</v>
      </c>
      <c r="BC172" s="427">
        <v>0</v>
      </c>
      <c r="BD172" s="427">
        <v>0</v>
      </c>
      <c r="BE172" s="428">
        <v>0</v>
      </c>
    </row>
    <row r="173" spans="1:57 16384:16384" ht="15" hidden="1" customHeight="1" x14ac:dyDescent="0.2">
      <c r="A173" s="686"/>
      <c r="B173" s="422" t="s">
        <v>3114</v>
      </c>
      <c r="C173" s="550" t="s">
        <v>414</v>
      </c>
      <c r="D173" s="423">
        <v>0</v>
      </c>
      <c r="E173" s="427">
        <v>0</v>
      </c>
      <c r="F173" s="427">
        <v>0</v>
      </c>
      <c r="G173" s="427">
        <v>0</v>
      </c>
      <c r="H173" s="427">
        <v>0</v>
      </c>
      <c r="I173" s="427">
        <v>0</v>
      </c>
      <c r="J173" s="427">
        <v>0</v>
      </c>
      <c r="K173" s="427">
        <v>0</v>
      </c>
      <c r="L173" s="427">
        <v>0</v>
      </c>
      <c r="M173" s="427">
        <v>0</v>
      </c>
      <c r="N173" s="427">
        <v>0</v>
      </c>
      <c r="O173" s="427">
        <v>0</v>
      </c>
      <c r="P173" s="427">
        <v>0</v>
      </c>
      <c r="Q173" s="427">
        <v>0</v>
      </c>
      <c r="R173" s="427">
        <v>0</v>
      </c>
      <c r="S173" s="427">
        <v>0</v>
      </c>
      <c r="T173" s="427">
        <v>0</v>
      </c>
      <c r="U173" s="427">
        <v>0</v>
      </c>
      <c r="V173" s="427">
        <v>0</v>
      </c>
      <c r="W173" s="427">
        <v>0</v>
      </c>
      <c r="X173" s="427">
        <v>0</v>
      </c>
      <c r="Y173" s="427">
        <v>0</v>
      </c>
      <c r="Z173" s="427">
        <v>0</v>
      </c>
      <c r="AA173" s="427">
        <v>0</v>
      </c>
      <c r="AB173" s="427">
        <v>0</v>
      </c>
      <c r="AC173" s="427">
        <v>0</v>
      </c>
      <c r="AD173" s="427">
        <v>0</v>
      </c>
      <c r="AE173" s="427">
        <v>0</v>
      </c>
      <c r="AF173" s="427">
        <v>0</v>
      </c>
      <c r="AG173" s="427">
        <v>0</v>
      </c>
      <c r="AH173" s="427">
        <v>0</v>
      </c>
      <c r="AI173" s="427">
        <v>0</v>
      </c>
      <c r="AJ173" s="427">
        <v>0</v>
      </c>
      <c r="AK173" s="427">
        <v>0</v>
      </c>
      <c r="AL173" s="427">
        <v>0</v>
      </c>
      <c r="AM173" s="427">
        <v>0</v>
      </c>
      <c r="AN173" s="427">
        <v>0</v>
      </c>
      <c r="AO173" s="427">
        <v>0</v>
      </c>
      <c r="AP173" s="427">
        <v>0</v>
      </c>
      <c r="AQ173" s="427">
        <v>0</v>
      </c>
      <c r="AR173" s="427">
        <v>0</v>
      </c>
      <c r="AS173" s="427">
        <v>0</v>
      </c>
      <c r="AT173" s="427">
        <v>0</v>
      </c>
      <c r="AU173" s="427">
        <v>0</v>
      </c>
      <c r="AV173" s="427">
        <v>0</v>
      </c>
      <c r="AW173" s="427">
        <v>0</v>
      </c>
      <c r="AX173" s="427">
        <v>0</v>
      </c>
      <c r="AY173" s="427">
        <v>0</v>
      </c>
      <c r="AZ173" s="427">
        <v>0</v>
      </c>
      <c r="BA173" s="427">
        <v>0</v>
      </c>
      <c r="BB173" s="427">
        <v>0</v>
      </c>
      <c r="BC173" s="427">
        <v>0</v>
      </c>
      <c r="BD173" s="427">
        <v>0</v>
      </c>
      <c r="BE173" s="428">
        <v>0</v>
      </c>
    </row>
    <row r="174" spans="1:57 16384:16384" ht="15" hidden="1" customHeight="1" x14ac:dyDescent="0.2">
      <c r="A174" s="686"/>
      <c r="B174" s="422" t="s">
        <v>3115</v>
      </c>
      <c r="C174" s="550" t="s">
        <v>415</v>
      </c>
      <c r="D174" s="423">
        <v>0</v>
      </c>
      <c r="E174" s="427">
        <v>0</v>
      </c>
      <c r="F174" s="427">
        <v>0</v>
      </c>
      <c r="G174" s="427">
        <v>0</v>
      </c>
      <c r="H174" s="427">
        <v>0</v>
      </c>
      <c r="I174" s="427">
        <v>0</v>
      </c>
      <c r="J174" s="427">
        <v>0</v>
      </c>
      <c r="K174" s="427">
        <v>0</v>
      </c>
      <c r="L174" s="427">
        <v>0</v>
      </c>
      <c r="M174" s="427">
        <v>0</v>
      </c>
      <c r="N174" s="427">
        <v>0</v>
      </c>
      <c r="O174" s="427">
        <v>0</v>
      </c>
      <c r="P174" s="427">
        <v>0</v>
      </c>
      <c r="Q174" s="427">
        <v>0</v>
      </c>
      <c r="R174" s="427">
        <v>0</v>
      </c>
      <c r="S174" s="427">
        <v>0</v>
      </c>
      <c r="T174" s="427">
        <v>0</v>
      </c>
      <c r="U174" s="427">
        <v>0</v>
      </c>
      <c r="V174" s="427">
        <v>0</v>
      </c>
      <c r="W174" s="427">
        <v>0</v>
      </c>
      <c r="X174" s="427">
        <v>0</v>
      </c>
      <c r="Y174" s="427">
        <v>0</v>
      </c>
      <c r="Z174" s="427">
        <v>0</v>
      </c>
      <c r="AA174" s="427">
        <v>0</v>
      </c>
      <c r="AB174" s="427">
        <v>0</v>
      </c>
      <c r="AC174" s="427">
        <v>0</v>
      </c>
      <c r="AD174" s="427">
        <v>0</v>
      </c>
      <c r="AE174" s="427">
        <v>0</v>
      </c>
      <c r="AF174" s="427">
        <v>0</v>
      </c>
      <c r="AG174" s="427">
        <v>0</v>
      </c>
      <c r="AH174" s="427">
        <v>0</v>
      </c>
      <c r="AI174" s="427">
        <v>0</v>
      </c>
      <c r="AJ174" s="427">
        <v>0</v>
      </c>
      <c r="AK174" s="427">
        <v>0</v>
      </c>
      <c r="AL174" s="427">
        <v>0</v>
      </c>
      <c r="AM174" s="427">
        <v>0</v>
      </c>
      <c r="AN174" s="427">
        <v>0</v>
      </c>
      <c r="AO174" s="427">
        <v>0</v>
      </c>
      <c r="AP174" s="427">
        <v>0</v>
      </c>
      <c r="AQ174" s="427">
        <v>0</v>
      </c>
      <c r="AR174" s="427">
        <v>0</v>
      </c>
      <c r="AS174" s="427">
        <v>0</v>
      </c>
      <c r="AT174" s="427">
        <v>0</v>
      </c>
      <c r="AU174" s="427">
        <v>0</v>
      </c>
      <c r="AV174" s="427">
        <v>0</v>
      </c>
      <c r="AW174" s="427">
        <v>0</v>
      </c>
      <c r="AX174" s="427">
        <v>0</v>
      </c>
      <c r="AY174" s="427">
        <v>0</v>
      </c>
      <c r="AZ174" s="427">
        <v>0</v>
      </c>
      <c r="BA174" s="427">
        <v>0</v>
      </c>
      <c r="BB174" s="427">
        <v>0</v>
      </c>
      <c r="BC174" s="427">
        <v>0</v>
      </c>
      <c r="BD174" s="427">
        <v>0</v>
      </c>
      <c r="BE174" s="428">
        <v>0</v>
      </c>
    </row>
    <row r="175" spans="1:57 16384:16384" ht="15" hidden="1" customHeight="1" x14ac:dyDescent="0.2">
      <c r="A175" s="686"/>
      <c r="B175" s="422" t="s">
        <v>417</v>
      </c>
      <c r="C175" s="550" t="s">
        <v>416</v>
      </c>
      <c r="D175" s="423">
        <v>0</v>
      </c>
      <c r="E175" s="427">
        <v>0</v>
      </c>
      <c r="F175" s="427">
        <v>0</v>
      </c>
      <c r="G175" s="427">
        <v>0</v>
      </c>
      <c r="H175" s="427">
        <v>0</v>
      </c>
      <c r="I175" s="427">
        <v>0</v>
      </c>
      <c r="J175" s="427">
        <v>0</v>
      </c>
      <c r="K175" s="427">
        <v>0</v>
      </c>
      <c r="L175" s="427">
        <v>0</v>
      </c>
      <c r="M175" s="427">
        <v>0</v>
      </c>
      <c r="N175" s="427">
        <v>0</v>
      </c>
      <c r="O175" s="427">
        <v>0</v>
      </c>
      <c r="P175" s="427">
        <v>0</v>
      </c>
      <c r="Q175" s="427">
        <v>0</v>
      </c>
      <c r="R175" s="427">
        <v>0</v>
      </c>
      <c r="S175" s="427">
        <v>0</v>
      </c>
      <c r="T175" s="427">
        <v>0</v>
      </c>
      <c r="U175" s="427">
        <v>0</v>
      </c>
      <c r="V175" s="427">
        <v>0</v>
      </c>
      <c r="W175" s="427">
        <v>0</v>
      </c>
      <c r="X175" s="427">
        <v>0</v>
      </c>
      <c r="Y175" s="427">
        <v>0</v>
      </c>
      <c r="Z175" s="427">
        <v>0</v>
      </c>
      <c r="AA175" s="427">
        <v>0</v>
      </c>
      <c r="AB175" s="427">
        <v>0</v>
      </c>
      <c r="AC175" s="427">
        <v>0</v>
      </c>
      <c r="AD175" s="427">
        <v>0</v>
      </c>
      <c r="AE175" s="427">
        <v>0</v>
      </c>
      <c r="AF175" s="427">
        <v>0</v>
      </c>
      <c r="AG175" s="427">
        <v>0</v>
      </c>
      <c r="AH175" s="427">
        <v>0</v>
      </c>
      <c r="AI175" s="427">
        <v>0</v>
      </c>
      <c r="AJ175" s="427">
        <v>0</v>
      </c>
      <c r="AK175" s="427">
        <v>0</v>
      </c>
      <c r="AL175" s="427">
        <v>0</v>
      </c>
      <c r="AM175" s="427">
        <v>0</v>
      </c>
      <c r="AN175" s="427">
        <v>0</v>
      </c>
      <c r="AO175" s="427">
        <v>0</v>
      </c>
      <c r="AP175" s="427">
        <v>0</v>
      </c>
      <c r="AQ175" s="427">
        <v>0</v>
      </c>
      <c r="AR175" s="427">
        <v>0</v>
      </c>
      <c r="AS175" s="427">
        <v>0</v>
      </c>
      <c r="AT175" s="427">
        <v>0</v>
      </c>
      <c r="AU175" s="427">
        <v>0</v>
      </c>
      <c r="AV175" s="427">
        <v>0</v>
      </c>
      <c r="AW175" s="427">
        <v>0</v>
      </c>
      <c r="AX175" s="427">
        <v>0</v>
      </c>
      <c r="AY175" s="427">
        <v>0</v>
      </c>
      <c r="AZ175" s="427">
        <v>0</v>
      </c>
      <c r="BA175" s="427">
        <v>0</v>
      </c>
      <c r="BB175" s="427">
        <v>0</v>
      </c>
      <c r="BC175" s="427">
        <v>0</v>
      </c>
      <c r="BD175" s="427">
        <v>0</v>
      </c>
      <c r="BE175" s="428">
        <v>0</v>
      </c>
    </row>
    <row r="176" spans="1:57 16384:16384" ht="15" hidden="1" customHeight="1" x14ac:dyDescent="0.2">
      <c r="A176" s="686"/>
      <c r="B176" s="422" t="s">
        <v>146</v>
      </c>
      <c r="C176" s="550" t="s">
        <v>418</v>
      </c>
      <c r="D176" s="423">
        <v>0</v>
      </c>
      <c r="E176" s="427">
        <v>0</v>
      </c>
      <c r="F176" s="427">
        <v>0</v>
      </c>
      <c r="G176" s="427">
        <v>0</v>
      </c>
      <c r="H176" s="427">
        <v>0</v>
      </c>
      <c r="I176" s="427">
        <v>0</v>
      </c>
      <c r="J176" s="427">
        <v>0</v>
      </c>
      <c r="K176" s="427">
        <v>0</v>
      </c>
      <c r="L176" s="427">
        <v>0</v>
      </c>
      <c r="M176" s="427">
        <v>0</v>
      </c>
      <c r="N176" s="427">
        <v>0</v>
      </c>
      <c r="O176" s="427">
        <v>0</v>
      </c>
      <c r="P176" s="427">
        <v>0</v>
      </c>
      <c r="Q176" s="427">
        <v>0</v>
      </c>
      <c r="R176" s="427">
        <v>0</v>
      </c>
      <c r="S176" s="427">
        <v>0</v>
      </c>
      <c r="T176" s="427">
        <v>0</v>
      </c>
      <c r="U176" s="427">
        <v>0</v>
      </c>
      <c r="V176" s="427">
        <v>0</v>
      </c>
      <c r="W176" s="427">
        <v>0</v>
      </c>
      <c r="X176" s="427">
        <v>0</v>
      </c>
      <c r="Y176" s="427">
        <v>0</v>
      </c>
      <c r="Z176" s="427">
        <v>0</v>
      </c>
      <c r="AA176" s="427">
        <v>0</v>
      </c>
      <c r="AB176" s="427">
        <v>0</v>
      </c>
      <c r="AC176" s="427">
        <v>0</v>
      </c>
      <c r="AD176" s="427">
        <v>0</v>
      </c>
      <c r="AE176" s="427">
        <v>0</v>
      </c>
      <c r="AF176" s="427">
        <v>0</v>
      </c>
      <c r="AG176" s="427">
        <v>0</v>
      </c>
      <c r="AH176" s="427">
        <v>0</v>
      </c>
      <c r="AI176" s="427">
        <v>0</v>
      </c>
      <c r="AJ176" s="427">
        <v>0</v>
      </c>
      <c r="AK176" s="427">
        <v>0</v>
      </c>
      <c r="AL176" s="427">
        <v>0</v>
      </c>
      <c r="AM176" s="427">
        <v>0</v>
      </c>
      <c r="AN176" s="427">
        <v>0</v>
      </c>
      <c r="AO176" s="427">
        <v>0</v>
      </c>
      <c r="AP176" s="427">
        <v>0</v>
      </c>
      <c r="AQ176" s="427">
        <v>0</v>
      </c>
      <c r="AR176" s="427">
        <v>0</v>
      </c>
      <c r="AS176" s="427">
        <v>0</v>
      </c>
      <c r="AT176" s="427">
        <v>0</v>
      </c>
      <c r="AU176" s="427">
        <v>0</v>
      </c>
      <c r="AV176" s="427">
        <v>0</v>
      </c>
      <c r="AW176" s="427">
        <v>0</v>
      </c>
      <c r="AX176" s="427">
        <v>0</v>
      </c>
      <c r="AY176" s="427">
        <v>0</v>
      </c>
      <c r="AZ176" s="427">
        <v>0</v>
      </c>
      <c r="BA176" s="427">
        <v>0</v>
      </c>
      <c r="BB176" s="427">
        <v>0</v>
      </c>
      <c r="BC176" s="427">
        <v>0</v>
      </c>
      <c r="BD176" s="427">
        <v>0</v>
      </c>
      <c r="BE176" s="428">
        <v>0</v>
      </c>
    </row>
    <row r="177" spans="1:57" ht="15" hidden="1" customHeight="1" x14ac:dyDescent="0.2">
      <c r="A177" s="686"/>
      <c r="B177" s="422" t="s">
        <v>420</v>
      </c>
      <c r="C177" s="550" t="s">
        <v>419</v>
      </c>
      <c r="D177" s="423">
        <v>0</v>
      </c>
      <c r="E177" s="427">
        <v>0</v>
      </c>
      <c r="F177" s="427">
        <v>0</v>
      </c>
      <c r="G177" s="427">
        <v>0</v>
      </c>
      <c r="H177" s="427">
        <v>0</v>
      </c>
      <c r="I177" s="427">
        <v>0</v>
      </c>
      <c r="J177" s="427">
        <v>0</v>
      </c>
      <c r="K177" s="427">
        <v>0</v>
      </c>
      <c r="L177" s="427">
        <v>0</v>
      </c>
      <c r="M177" s="427">
        <v>0</v>
      </c>
      <c r="N177" s="427">
        <v>0</v>
      </c>
      <c r="O177" s="427">
        <v>0</v>
      </c>
      <c r="P177" s="427">
        <v>0</v>
      </c>
      <c r="Q177" s="427">
        <v>0</v>
      </c>
      <c r="R177" s="427">
        <v>0</v>
      </c>
      <c r="S177" s="427">
        <v>0</v>
      </c>
      <c r="T177" s="427">
        <v>0</v>
      </c>
      <c r="U177" s="427">
        <v>0</v>
      </c>
      <c r="V177" s="427">
        <v>0</v>
      </c>
      <c r="W177" s="427">
        <v>0</v>
      </c>
      <c r="X177" s="427">
        <v>0</v>
      </c>
      <c r="Y177" s="427">
        <v>0</v>
      </c>
      <c r="Z177" s="427">
        <v>0</v>
      </c>
      <c r="AA177" s="427">
        <v>0</v>
      </c>
      <c r="AB177" s="427">
        <v>0</v>
      </c>
      <c r="AC177" s="427">
        <v>0</v>
      </c>
      <c r="AD177" s="427">
        <v>0</v>
      </c>
      <c r="AE177" s="427">
        <v>0</v>
      </c>
      <c r="AF177" s="427">
        <v>0</v>
      </c>
      <c r="AG177" s="427">
        <v>0</v>
      </c>
      <c r="AH177" s="427">
        <v>0</v>
      </c>
      <c r="AI177" s="427">
        <v>0</v>
      </c>
      <c r="AJ177" s="427">
        <v>0</v>
      </c>
      <c r="AK177" s="427">
        <v>0</v>
      </c>
      <c r="AL177" s="427">
        <v>0</v>
      </c>
      <c r="AM177" s="427">
        <v>0</v>
      </c>
      <c r="AN177" s="427">
        <v>0</v>
      </c>
      <c r="AO177" s="427">
        <v>0</v>
      </c>
      <c r="AP177" s="427">
        <v>0</v>
      </c>
      <c r="AQ177" s="427">
        <v>0</v>
      </c>
      <c r="AR177" s="427">
        <v>0</v>
      </c>
      <c r="AS177" s="427">
        <v>0</v>
      </c>
      <c r="AT177" s="427">
        <v>0</v>
      </c>
      <c r="AU177" s="427">
        <v>0</v>
      </c>
      <c r="AV177" s="427">
        <v>0</v>
      </c>
      <c r="AW177" s="427">
        <v>0</v>
      </c>
      <c r="AX177" s="427">
        <v>0</v>
      </c>
      <c r="AY177" s="427">
        <v>0</v>
      </c>
      <c r="AZ177" s="427">
        <v>0</v>
      </c>
      <c r="BA177" s="427">
        <v>0</v>
      </c>
      <c r="BB177" s="427">
        <v>0</v>
      </c>
      <c r="BC177" s="427">
        <v>0</v>
      </c>
      <c r="BD177" s="427">
        <v>0</v>
      </c>
      <c r="BE177" s="428">
        <v>0</v>
      </c>
    </row>
    <row r="178" spans="1:57" ht="15" hidden="1" customHeight="1" x14ac:dyDescent="0.2">
      <c r="A178" s="686"/>
      <c r="B178" s="422" t="s">
        <v>422</v>
      </c>
      <c r="C178" s="550" t="s">
        <v>421</v>
      </c>
      <c r="D178" s="423">
        <v>0</v>
      </c>
      <c r="E178" s="427">
        <v>0</v>
      </c>
      <c r="F178" s="427">
        <v>0</v>
      </c>
      <c r="G178" s="427">
        <v>0</v>
      </c>
      <c r="H178" s="427">
        <v>0</v>
      </c>
      <c r="I178" s="427">
        <v>0</v>
      </c>
      <c r="J178" s="427">
        <v>0</v>
      </c>
      <c r="K178" s="427">
        <v>0</v>
      </c>
      <c r="L178" s="427">
        <v>0</v>
      </c>
      <c r="M178" s="427">
        <v>0</v>
      </c>
      <c r="N178" s="427">
        <v>0</v>
      </c>
      <c r="O178" s="427">
        <v>0</v>
      </c>
      <c r="P178" s="427">
        <v>0</v>
      </c>
      <c r="Q178" s="427">
        <v>0</v>
      </c>
      <c r="R178" s="427">
        <v>0</v>
      </c>
      <c r="S178" s="427">
        <v>0</v>
      </c>
      <c r="T178" s="427">
        <v>0</v>
      </c>
      <c r="U178" s="427">
        <v>0</v>
      </c>
      <c r="V178" s="427">
        <v>0</v>
      </c>
      <c r="W178" s="427">
        <v>0</v>
      </c>
      <c r="X178" s="427">
        <v>0</v>
      </c>
      <c r="Y178" s="427">
        <v>0</v>
      </c>
      <c r="Z178" s="427">
        <v>0</v>
      </c>
      <c r="AA178" s="427">
        <v>0</v>
      </c>
      <c r="AB178" s="427">
        <v>0</v>
      </c>
      <c r="AC178" s="427">
        <v>0</v>
      </c>
      <c r="AD178" s="427">
        <v>0</v>
      </c>
      <c r="AE178" s="427">
        <v>0</v>
      </c>
      <c r="AF178" s="427">
        <v>0</v>
      </c>
      <c r="AG178" s="427">
        <v>0</v>
      </c>
      <c r="AH178" s="427">
        <v>0</v>
      </c>
      <c r="AI178" s="427">
        <v>0</v>
      </c>
      <c r="AJ178" s="427">
        <v>0</v>
      </c>
      <c r="AK178" s="427">
        <v>0</v>
      </c>
      <c r="AL178" s="427">
        <v>0</v>
      </c>
      <c r="AM178" s="427">
        <v>0</v>
      </c>
      <c r="AN178" s="427">
        <v>0</v>
      </c>
      <c r="AO178" s="427">
        <v>0</v>
      </c>
      <c r="AP178" s="427">
        <v>0</v>
      </c>
      <c r="AQ178" s="427">
        <v>0</v>
      </c>
      <c r="AR178" s="427">
        <v>0</v>
      </c>
      <c r="AS178" s="427">
        <v>0</v>
      </c>
      <c r="AT178" s="427">
        <v>0</v>
      </c>
      <c r="AU178" s="427">
        <v>0</v>
      </c>
      <c r="AV178" s="427">
        <v>0</v>
      </c>
      <c r="AW178" s="427">
        <v>0</v>
      </c>
      <c r="AX178" s="427">
        <v>0</v>
      </c>
      <c r="AY178" s="427">
        <v>0</v>
      </c>
      <c r="AZ178" s="427">
        <v>0</v>
      </c>
      <c r="BA178" s="427">
        <v>0</v>
      </c>
      <c r="BB178" s="427">
        <v>0</v>
      </c>
      <c r="BC178" s="427">
        <v>0</v>
      </c>
      <c r="BD178" s="427">
        <v>0</v>
      </c>
      <c r="BE178" s="428">
        <v>0</v>
      </c>
    </row>
    <row r="179" spans="1:57" ht="15" hidden="1" customHeight="1" x14ac:dyDescent="0.2">
      <c r="A179" s="686"/>
      <c r="B179" s="422" t="s">
        <v>424</v>
      </c>
      <c r="C179" s="550" t="s">
        <v>423</v>
      </c>
      <c r="D179" s="423">
        <v>0</v>
      </c>
      <c r="E179" s="427">
        <v>0</v>
      </c>
      <c r="F179" s="427">
        <v>0</v>
      </c>
      <c r="G179" s="427">
        <v>0</v>
      </c>
      <c r="H179" s="427">
        <v>0</v>
      </c>
      <c r="I179" s="427">
        <v>0</v>
      </c>
      <c r="J179" s="427">
        <v>0</v>
      </c>
      <c r="K179" s="427">
        <v>0</v>
      </c>
      <c r="L179" s="427">
        <v>0</v>
      </c>
      <c r="M179" s="427">
        <v>0</v>
      </c>
      <c r="N179" s="427">
        <v>0</v>
      </c>
      <c r="O179" s="427">
        <v>0</v>
      </c>
      <c r="P179" s="427">
        <v>0</v>
      </c>
      <c r="Q179" s="427">
        <v>0</v>
      </c>
      <c r="R179" s="427">
        <v>0</v>
      </c>
      <c r="S179" s="427">
        <v>0</v>
      </c>
      <c r="T179" s="427">
        <v>0</v>
      </c>
      <c r="U179" s="427">
        <v>0</v>
      </c>
      <c r="V179" s="427">
        <v>0</v>
      </c>
      <c r="W179" s="427">
        <v>0</v>
      </c>
      <c r="X179" s="427">
        <v>0</v>
      </c>
      <c r="Y179" s="427">
        <v>0</v>
      </c>
      <c r="Z179" s="427">
        <v>0</v>
      </c>
      <c r="AA179" s="427">
        <v>0</v>
      </c>
      <c r="AB179" s="427">
        <v>0</v>
      </c>
      <c r="AC179" s="427">
        <v>0</v>
      </c>
      <c r="AD179" s="427">
        <v>0</v>
      </c>
      <c r="AE179" s="427">
        <v>0</v>
      </c>
      <c r="AF179" s="427">
        <v>0</v>
      </c>
      <c r="AG179" s="427">
        <v>0</v>
      </c>
      <c r="AH179" s="427">
        <v>0</v>
      </c>
      <c r="AI179" s="427">
        <v>0</v>
      </c>
      <c r="AJ179" s="427">
        <v>0</v>
      </c>
      <c r="AK179" s="427">
        <v>0</v>
      </c>
      <c r="AL179" s="427">
        <v>0</v>
      </c>
      <c r="AM179" s="427">
        <v>0</v>
      </c>
      <c r="AN179" s="427">
        <v>0</v>
      </c>
      <c r="AO179" s="427">
        <v>0</v>
      </c>
      <c r="AP179" s="427">
        <v>0</v>
      </c>
      <c r="AQ179" s="427">
        <v>0</v>
      </c>
      <c r="AR179" s="427">
        <v>0</v>
      </c>
      <c r="AS179" s="427">
        <v>0</v>
      </c>
      <c r="AT179" s="427">
        <v>0</v>
      </c>
      <c r="AU179" s="427">
        <v>0</v>
      </c>
      <c r="AV179" s="427">
        <v>0</v>
      </c>
      <c r="AW179" s="427">
        <v>0</v>
      </c>
      <c r="AX179" s="427">
        <v>0</v>
      </c>
      <c r="AY179" s="427">
        <v>0</v>
      </c>
      <c r="AZ179" s="427">
        <v>0</v>
      </c>
      <c r="BA179" s="427">
        <v>0</v>
      </c>
      <c r="BB179" s="427">
        <v>0</v>
      </c>
      <c r="BC179" s="427">
        <v>0</v>
      </c>
      <c r="BD179" s="427">
        <v>0</v>
      </c>
      <c r="BE179" s="428">
        <v>0</v>
      </c>
    </row>
    <row r="180" spans="1:57" ht="15" hidden="1" customHeight="1" x14ac:dyDescent="0.2">
      <c r="A180" s="686"/>
      <c r="B180" s="422" t="s">
        <v>426</v>
      </c>
      <c r="C180" s="550" t="s">
        <v>425</v>
      </c>
      <c r="D180" s="423">
        <v>0</v>
      </c>
      <c r="E180" s="427">
        <v>0</v>
      </c>
      <c r="F180" s="427">
        <v>0</v>
      </c>
      <c r="G180" s="427">
        <v>0</v>
      </c>
      <c r="H180" s="427">
        <v>0</v>
      </c>
      <c r="I180" s="427">
        <v>0</v>
      </c>
      <c r="J180" s="427">
        <v>0</v>
      </c>
      <c r="K180" s="427">
        <v>0</v>
      </c>
      <c r="L180" s="427">
        <v>0</v>
      </c>
      <c r="M180" s="427">
        <v>0</v>
      </c>
      <c r="N180" s="427">
        <v>0</v>
      </c>
      <c r="O180" s="427">
        <v>0</v>
      </c>
      <c r="P180" s="427">
        <v>0</v>
      </c>
      <c r="Q180" s="427">
        <v>0</v>
      </c>
      <c r="R180" s="427">
        <v>0</v>
      </c>
      <c r="S180" s="427">
        <v>0</v>
      </c>
      <c r="T180" s="427">
        <v>0</v>
      </c>
      <c r="U180" s="427">
        <v>0</v>
      </c>
      <c r="V180" s="427">
        <v>0</v>
      </c>
      <c r="W180" s="427">
        <v>0</v>
      </c>
      <c r="X180" s="427">
        <v>0</v>
      </c>
      <c r="Y180" s="427">
        <v>0</v>
      </c>
      <c r="Z180" s="427">
        <v>0</v>
      </c>
      <c r="AA180" s="427">
        <v>0</v>
      </c>
      <c r="AB180" s="427">
        <v>0</v>
      </c>
      <c r="AC180" s="427">
        <v>0</v>
      </c>
      <c r="AD180" s="427">
        <v>0</v>
      </c>
      <c r="AE180" s="427">
        <v>0</v>
      </c>
      <c r="AF180" s="427">
        <v>0</v>
      </c>
      <c r="AG180" s="427">
        <v>0</v>
      </c>
      <c r="AH180" s="427">
        <v>0</v>
      </c>
      <c r="AI180" s="427">
        <v>0</v>
      </c>
      <c r="AJ180" s="427">
        <v>0</v>
      </c>
      <c r="AK180" s="427">
        <v>0</v>
      </c>
      <c r="AL180" s="427">
        <v>0</v>
      </c>
      <c r="AM180" s="427">
        <v>0</v>
      </c>
      <c r="AN180" s="427">
        <v>0</v>
      </c>
      <c r="AO180" s="427">
        <v>0</v>
      </c>
      <c r="AP180" s="427">
        <v>0</v>
      </c>
      <c r="AQ180" s="427">
        <v>0</v>
      </c>
      <c r="AR180" s="427">
        <v>0</v>
      </c>
      <c r="AS180" s="427">
        <v>0</v>
      </c>
      <c r="AT180" s="427">
        <v>0</v>
      </c>
      <c r="AU180" s="427">
        <v>0</v>
      </c>
      <c r="AV180" s="427">
        <v>0</v>
      </c>
      <c r="AW180" s="427">
        <v>0</v>
      </c>
      <c r="AX180" s="427">
        <v>0</v>
      </c>
      <c r="AY180" s="427">
        <v>0</v>
      </c>
      <c r="AZ180" s="427">
        <v>0</v>
      </c>
      <c r="BA180" s="427">
        <v>0</v>
      </c>
      <c r="BB180" s="427">
        <v>0</v>
      </c>
      <c r="BC180" s="427">
        <v>0</v>
      </c>
      <c r="BD180" s="427">
        <v>0</v>
      </c>
      <c r="BE180" s="428">
        <v>0</v>
      </c>
    </row>
    <row r="181" spans="1:57" ht="15" hidden="1" customHeight="1" x14ac:dyDescent="0.2">
      <c r="A181" s="686"/>
      <c r="B181" s="422" t="s">
        <v>428</v>
      </c>
      <c r="C181" s="550" t="s">
        <v>427</v>
      </c>
      <c r="D181" s="423">
        <v>0</v>
      </c>
      <c r="E181" s="427">
        <v>0</v>
      </c>
      <c r="F181" s="427">
        <v>0</v>
      </c>
      <c r="G181" s="427">
        <v>0</v>
      </c>
      <c r="H181" s="427">
        <v>0</v>
      </c>
      <c r="I181" s="427">
        <v>0</v>
      </c>
      <c r="J181" s="427">
        <v>0</v>
      </c>
      <c r="K181" s="427">
        <v>0</v>
      </c>
      <c r="L181" s="427">
        <v>0</v>
      </c>
      <c r="M181" s="427">
        <v>0</v>
      </c>
      <c r="N181" s="427">
        <v>0</v>
      </c>
      <c r="O181" s="427">
        <v>0</v>
      </c>
      <c r="P181" s="427">
        <v>0</v>
      </c>
      <c r="Q181" s="427">
        <v>0</v>
      </c>
      <c r="R181" s="427">
        <v>0</v>
      </c>
      <c r="S181" s="427">
        <v>0</v>
      </c>
      <c r="T181" s="427">
        <v>0</v>
      </c>
      <c r="U181" s="427">
        <v>0</v>
      </c>
      <c r="V181" s="427">
        <v>0</v>
      </c>
      <c r="W181" s="427">
        <v>0</v>
      </c>
      <c r="X181" s="427">
        <v>0</v>
      </c>
      <c r="Y181" s="427">
        <v>0</v>
      </c>
      <c r="Z181" s="427">
        <v>0</v>
      </c>
      <c r="AA181" s="427">
        <v>0</v>
      </c>
      <c r="AB181" s="427">
        <v>0</v>
      </c>
      <c r="AC181" s="427">
        <v>0</v>
      </c>
      <c r="AD181" s="427">
        <v>0</v>
      </c>
      <c r="AE181" s="427">
        <v>0</v>
      </c>
      <c r="AF181" s="427">
        <v>0</v>
      </c>
      <c r="AG181" s="427">
        <v>0</v>
      </c>
      <c r="AH181" s="427">
        <v>0</v>
      </c>
      <c r="AI181" s="427">
        <v>0</v>
      </c>
      <c r="AJ181" s="427">
        <v>0</v>
      </c>
      <c r="AK181" s="427">
        <v>0</v>
      </c>
      <c r="AL181" s="427">
        <v>0</v>
      </c>
      <c r="AM181" s="427">
        <v>0</v>
      </c>
      <c r="AN181" s="427">
        <v>0</v>
      </c>
      <c r="AO181" s="427">
        <v>0</v>
      </c>
      <c r="AP181" s="427">
        <v>0</v>
      </c>
      <c r="AQ181" s="427">
        <v>0</v>
      </c>
      <c r="AR181" s="427">
        <v>0</v>
      </c>
      <c r="AS181" s="427">
        <v>0</v>
      </c>
      <c r="AT181" s="427">
        <v>0</v>
      </c>
      <c r="AU181" s="427">
        <v>0</v>
      </c>
      <c r="AV181" s="427">
        <v>0</v>
      </c>
      <c r="AW181" s="427">
        <v>0</v>
      </c>
      <c r="AX181" s="427">
        <v>0</v>
      </c>
      <c r="AY181" s="427">
        <v>0</v>
      </c>
      <c r="AZ181" s="427">
        <v>0</v>
      </c>
      <c r="BA181" s="427">
        <v>0</v>
      </c>
      <c r="BB181" s="427">
        <v>0</v>
      </c>
      <c r="BC181" s="427">
        <v>0</v>
      </c>
      <c r="BD181" s="427">
        <v>0</v>
      </c>
      <c r="BE181" s="428">
        <v>0</v>
      </c>
    </row>
    <row r="182" spans="1:57" ht="15" hidden="1" customHeight="1" x14ac:dyDescent="0.2">
      <c r="A182" s="686"/>
      <c r="B182" s="422" t="s">
        <v>3128</v>
      </c>
      <c r="C182" s="550" t="s">
        <v>429</v>
      </c>
      <c r="D182" s="423">
        <v>0</v>
      </c>
      <c r="E182" s="427">
        <v>0</v>
      </c>
      <c r="F182" s="427">
        <v>0</v>
      </c>
      <c r="G182" s="427">
        <v>0</v>
      </c>
      <c r="H182" s="427">
        <v>0</v>
      </c>
      <c r="I182" s="427">
        <v>0</v>
      </c>
      <c r="J182" s="427">
        <v>0</v>
      </c>
      <c r="K182" s="427">
        <v>0</v>
      </c>
      <c r="L182" s="427">
        <v>0</v>
      </c>
      <c r="M182" s="427">
        <v>0</v>
      </c>
      <c r="N182" s="427">
        <v>0</v>
      </c>
      <c r="O182" s="427">
        <v>0</v>
      </c>
      <c r="P182" s="427">
        <v>0</v>
      </c>
      <c r="Q182" s="427">
        <v>0</v>
      </c>
      <c r="R182" s="427">
        <v>0</v>
      </c>
      <c r="S182" s="427">
        <v>0</v>
      </c>
      <c r="T182" s="427">
        <v>0</v>
      </c>
      <c r="U182" s="427">
        <v>0</v>
      </c>
      <c r="V182" s="427">
        <v>0</v>
      </c>
      <c r="W182" s="427">
        <v>0</v>
      </c>
      <c r="X182" s="427">
        <v>0</v>
      </c>
      <c r="Y182" s="427">
        <v>0</v>
      </c>
      <c r="Z182" s="427">
        <v>0</v>
      </c>
      <c r="AA182" s="427">
        <v>0</v>
      </c>
      <c r="AB182" s="427">
        <v>0</v>
      </c>
      <c r="AC182" s="427">
        <v>0</v>
      </c>
      <c r="AD182" s="427">
        <v>0</v>
      </c>
      <c r="AE182" s="427">
        <v>0</v>
      </c>
      <c r="AF182" s="427">
        <v>0</v>
      </c>
      <c r="AG182" s="427">
        <v>0</v>
      </c>
      <c r="AH182" s="427">
        <v>0</v>
      </c>
      <c r="AI182" s="427">
        <v>0</v>
      </c>
      <c r="AJ182" s="427">
        <v>0</v>
      </c>
      <c r="AK182" s="427">
        <v>0</v>
      </c>
      <c r="AL182" s="427">
        <v>0</v>
      </c>
      <c r="AM182" s="427">
        <v>0</v>
      </c>
      <c r="AN182" s="427">
        <v>0</v>
      </c>
      <c r="AO182" s="427">
        <v>0</v>
      </c>
      <c r="AP182" s="427">
        <v>0</v>
      </c>
      <c r="AQ182" s="427">
        <v>0</v>
      </c>
      <c r="AR182" s="427">
        <v>0</v>
      </c>
      <c r="AS182" s="427">
        <v>0</v>
      </c>
      <c r="AT182" s="427">
        <v>0</v>
      </c>
      <c r="AU182" s="427">
        <v>0</v>
      </c>
      <c r="AV182" s="427">
        <v>0</v>
      </c>
      <c r="AW182" s="427">
        <v>0</v>
      </c>
      <c r="AX182" s="427">
        <v>0</v>
      </c>
      <c r="AY182" s="427">
        <v>0</v>
      </c>
      <c r="AZ182" s="427">
        <v>0</v>
      </c>
      <c r="BA182" s="427">
        <v>0</v>
      </c>
      <c r="BB182" s="427">
        <v>0</v>
      </c>
      <c r="BC182" s="427">
        <v>0</v>
      </c>
      <c r="BD182" s="427">
        <v>0</v>
      </c>
      <c r="BE182" s="428">
        <v>0</v>
      </c>
    </row>
    <row r="183" spans="1:57" ht="15" hidden="1" customHeight="1" x14ac:dyDescent="0.2">
      <c r="A183" s="686"/>
      <c r="B183" s="422" t="s">
        <v>789</v>
      </c>
      <c r="C183" s="550" t="s">
        <v>430</v>
      </c>
      <c r="D183" s="423">
        <v>0</v>
      </c>
      <c r="E183" s="427">
        <v>0</v>
      </c>
      <c r="F183" s="427">
        <v>0</v>
      </c>
      <c r="G183" s="427">
        <v>0</v>
      </c>
      <c r="H183" s="427">
        <v>0</v>
      </c>
      <c r="I183" s="427">
        <v>0</v>
      </c>
      <c r="J183" s="427">
        <v>0</v>
      </c>
      <c r="K183" s="427">
        <v>0</v>
      </c>
      <c r="L183" s="427">
        <v>0</v>
      </c>
      <c r="M183" s="427">
        <v>0</v>
      </c>
      <c r="N183" s="427">
        <v>0</v>
      </c>
      <c r="O183" s="427">
        <v>0</v>
      </c>
      <c r="P183" s="427">
        <v>0</v>
      </c>
      <c r="Q183" s="427">
        <v>0</v>
      </c>
      <c r="R183" s="427">
        <v>0</v>
      </c>
      <c r="S183" s="427">
        <v>0</v>
      </c>
      <c r="T183" s="427">
        <v>0</v>
      </c>
      <c r="U183" s="427">
        <v>0</v>
      </c>
      <c r="V183" s="427">
        <v>0</v>
      </c>
      <c r="W183" s="427">
        <v>0</v>
      </c>
      <c r="X183" s="427">
        <v>0</v>
      </c>
      <c r="Y183" s="427">
        <v>0</v>
      </c>
      <c r="Z183" s="427">
        <v>0</v>
      </c>
      <c r="AA183" s="427">
        <v>0</v>
      </c>
      <c r="AB183" s="427">
        <v>0</v>
      </c>
      <c r="AC183" s="427">
        <v>0</v>
      </c>
      <c r="AD183" s="427">
        <v>0</v>
      </c>
      <c r="AE183" s="427">
        <v>0</v>
      </c>
      <c r="AF183" s="427">
        <v>0</v>
      </c>
      <c r="AG183" s="427">
        <v>0</v>
      </c>
      <c r="AH183" s="427">
        <v>0</v>
      </c>
      <c r="AI183" s="427">
        <v>0</v>
      </c>
      <c r="AJ183" s="427">
        <v>0</v>
      </c>
      <c r="AK183" s="427">
        <v>0</v>
      </c>
      <c r="AL183" s="427">
        <v>0</v>
      </c>
      <c r="AM183" s="427">
        <v>0</v>
      </c>
      <c r="AN183" s="427">
        <v>0</v>
      </c>
      <c r="AO183" s="427">
        <v>0</v>
      </c>
      <c r="AP183" s="427">
        <v>0</v>
      </c>
      <c r="AQ183" s="427">
        <v>0</v>
      </c>
      <c r="AR183" s="427">
        <v>0</v>
      </c>
      <c r="AS183" s="427">
        <v>0</v>
      </c>
      <c r="AT183" s="427">
        <v>0</v>
      </c>
      <c r="AU183" s="427">
        <v>0</v>
      </c>
      <c r="AV183" s="427">
        <v>0</v>
      </c>
      <c r="AW183" s="427">
        <v>0</v>
      </c>
      <c r="AX183" s="427">
        <v>0</v>
      </c>
      <c r="AY183" s="427">
        <v>0</v>
      </c>
      <c r="AZ183" s="427">
        <v>0</v>
      </c>
      <c r="BA183" s="427">
        <v>0</v>
      </c>
      <c r="BB183" s="427">
        <v>0</v>
      </c>
      <c r="BC183" s="427">
        <v>0</v>
      </c>
      <c r="BD183" s="427">
        <v>0</v>
      </c>
      <c r="BE183" s="428">
        <v>0</v>
      </c>
    </row>
    <row r="184" spans="1:57" ht="15" hidden="1" customHeight="1" x14ac:dyDescent="0.2">
      <c r="A184" s="686"/>
      <c r="B184" s="422" t="s">
        <v>433</v>
      </c>
      <c r="C184" s="550" t="s">
        <v>432</v>
      </c>
      <c r="D184" s="423">
        <v>0</v>
      </c>
      <c r="E184" s="427">
        <v>0</v>
      </c>
      <c r="F184" s="427">
        <v>0</v>
      </c>
      <c r="G184" s="427">
        <v>0</v>
      </c>
      <c r="H184" s="427">
        <v>0</v>
      </c>
      <c r="I184" s="427">
        <v>0</v>
      </c>
      <c r="J184" s="427">
        <v>0</v>
      </c>
      <c r="K184" s="427">
        <v>0</v>
      </c>
      <c r="L184" s="427">
        <v>0</v>
      </c>
      <c r="M184" s="427">
        <v>0</v>
      </c>
      <c r="N184" s="427">
        <v>0</v>
      </c>
      <c r="O184" s="427">
        <v>0</v>
      </c>
      <c r="P184" s="427">
        <v>0</v>
      </c>
      <c r="Q184" s="427">
        <v>0</v>
      </c>
      <c r="R184" s="427">
        <v>0</v>
      </c>
      <c r="S184" s="427">
        <v>0</v>
      </c>
      <c r="T184" s="427">
        <v>0</v>
      </c>
      <c r="U184" s="427">
        <v>0</v>
      </c>
      <c r="V184" s="427">
        <v>0</v>
      </c>
      <c r="W184" s="427">
        <v>0</v>
      </c>
      <c r="X184" s="427">
        <v>0</v>
      </c>
      <c r="Y184" s="427">
        <v>0</v>
      </c>
      <c r="Z184" s="427">
        <v>0</v>
      </c>
      <c r="AA184" s="427">
        <v>0</v>
      </c>
      <c r="AB184" s="427">
        <v>0</v>
      </c>
      <c r="AC184" s="427">
        <v>0</v>
      </c>
      <c r="AD184" s="427">
        <v>0</v>
      </c>
      <c r="AE184" s="427">
        <v>0</v>
      </c>
      <c r="AF184" s="427">
        <v>0</v>
      </c>
      <c r="AG184" s="427">
        <v>0</v>
      </c>
      <c r="AH184" s="427">
        <v>0</v>
      </c>
      <c r="AI184" s="427">
        <v>0</v>
      </c>
      <c r="AJ184" s="427">
        <v>0</v>
      </c>
      <c r="AK184" s="427">
        <v>0</v>
      </c>
      <c r="AL184" s="427">
        <v>0</v>
      </c>
      <c r="AM184" s="427">
        <v>0</v>
      </c>
      <c r="AN184" s="427">
        <v>0</v>
      </c>
      <c r="AO184" s="427">
        <v>0</v>
      </c>
      <c r="AP184" s="427">
        <v>0</v>
      </c>
      <c r="AQ184" s="427">
        <v>0</v>
      </c>
      <c r="AR184" s="427">
        <v>0</v>
      </c>
      <c r="AS184" s="427">
        <v>0</v>
      </c>
      <c r="AT184" s="427">
        <v>0</v>
      </c>
      <c r="AU184" s="427">
        <v>0</v>
      </c>
      <c r="AV184" s="427">
        <v>0</v>
      </c>
      <c r="AW184" s="427">
        <v>0</v>
      </c>
      <c r="AX184" s="427">
        <v>0</v>
      </c>
      <c r="AY184" s="427">
        <v>0</v>
      </c>
      <c r="AZ184" s="427">
        <v>0</v>
      </c>
      <c r="BA184" s="427">
        <v>0</v>
      </c>
      <c r="BB184" s="427">
        <v>0</v>
      </c>
      <c r="BC184" s="427">
        <v>0</v>
      </c>
      <c r="BD184" s="427">
        <v>0</v>
      </c>
      <c r="BE184" s="428">
        <v>0</v>
      </c>
    </row>
    <row r="185" spans="1:57" ht="15" hidden="1" customHeight="1" x14ac:dyDescent="0.2">
      <c r="A185" s="686"/>
      <c r="B185" s="422" t="s">
        <v>3060</v>
      </c>
      <c r="C185" s="550" t="s">
        <v>434</v>
      </c>
      <c r="D185" s="423">
        <v>0</v>
      </c>
      <c r="E185" s="427">
        <v>0</v>
      </c>
      <c r="F185" s="427">
        <v>0</v>
      </c>
      <c r="G185" s="427">
        <v>0</v>
      </c>
      <c r="H185" s="427">
        <v>0</v>
      </c>
      <c r="I185" s="427">
        <v>0</v>
      </c>
      <c r="J185" s="427">
        <v>0</v>
      </c>
      <c r="K185" s="427">
        <v>0</v>
      </c>
      <c r="L185" s="427">
        <v>0</v>
      </c>
      <c r="M185" s="427">
        <v>0</v>
      </c>
      <c r="N185" s="427">
        <v>0</v>
      </c>
      <c r="O185" s="427">
        <v>0</v>
      </c>
      <c r="P185" s="427">
        <v>0</v>
      </c>
      <c r="Q185" s="427">
        <v>0</v>
      </c>
      <c r="R185" s="427">
        <v>0</v>
      </c>
      <c r="S185" s="427">
        <v>0</v>
      </c>
      <c r="T185" s="427">
        <v>0</v>
      </c>
      <c r="U185" s="427">
        <v>0</v>
      </c>
      <c r="V185" s="427">
        <v>0</v>
      </c>
      <c r="W185" s="427">
        <v>0</v>
      </c>
      <c r="X185" s="427">
        <v>0</v>
      </c>
      <c r="Y185" s="427">
        <v>0</v>
      </c>
      <c r="Z185" s="427">
        <v>0</v>
      </c>
      <c r="AA185" s="427">
        <v>0</v>
      </c>
      <c r="AB185" s="427">
        <v>0</v>
      </c>
      <c r="AC185" s="427">
        <v>0</v>
      </c>
      <c r="AD185" s="427">
        <v>0</v>
      </c>
      <c r="AE185" s="427">
        <v>0</v>
      </c>
      <c r="AF185" s="427">
        <v>0</v>
      </c>
      <c r="AG185" s="427">
        <v>0</v>
      </c>
      <c r="AH185" s="427">
        <v>0</v>
      </c>
      <c r="AI185" s="427">
        <v>0</v>
      </c>
      <c r="AJ185" s="427">
        <v>0</v>
      </c>
      <c r="AK185" s="427">
        <v>0</v>
      </c>
      <c r="AL185" s="427">
        <v>0</v>
      </c>
      <c r="AM185" s="427">
        <v>0</v>
      </c>
      <c r="AN185" s="427">
        <v>0</v>
      </c>
      <c r="AO185" s="427">
        <v>0</v>
      </c>
      <c r="AP185" s="427">
        <v>0</v>
      </c>
      <c r="AQ185" s="427">
        <v>0</v>
      </c>
      <c r="AR185" s="427">
        <v>0</v>
      </c>
      <c r="AS185" s="427">
        <v>0</v>
      </c>
      <c r="AT185" s="427">
        <v>0</v>
      </c>
      <c r="AU185" s="427">
        <v>0</v>
      </c>
      <c r="AV185" s="427">
        <v>0</v>
      </c>
      <c r="AW185" s="427">
        <v>0</v>
      </c>
      <c r="AX185" s="427">
        <v>0</v>
      </c>
      <c r="AY185" s="427">
        <v>0</v>
      </c>
      <c r="AZ185" s="427">
        <v>0</v>
      </c>
      <c r="BA185" s="427">
        <v>0</v>
      </c>
      <c r="BB185" s="427">
        <v>0</v>
      </c>
      <c r="BC185" s="427">
        <v>0</v>
      </c>
      <c r="BD185" s="427">
        <v>0</v>
      </c>
      <c r="BE185" s="428">
        <v>0</v>
      </c>
    </row>
    <row r="186" spans="1:57" ht="15" hidden="1" customHeight="1" x14ac:dyDescent="0.2">
      <c r="A186" s="686"/>
      <c r="B186" s="422" t="s">
        <v>436</v>
      </c>
      <c r="C186" s="550" t="s">
        <v>435</v>
      </c>
      <c r="D186" s="423">
        <v>0</v>
      </c>
      <c r="E186" s="427">
        <v>0</v>
      </c>
      <c r="F186" s="427">
        <v>0</v>
      </c>
      <c r="G186" s="427">
        <v>0</v>
      </c>
      <c r="H186" s="427">
        <v>0</v>
      </c>
      <c r="I186" s="427">
        <v>0</v>
      </c>
      <c r="J186" s="427">
        <v>0</v>
      </c>
      <c r="K186" s="427">
        <v>0</v>
      </c>
      <c r="L186" s="427">
        <v>0</v>
      </c>
      <c r="M186" s="427">
        <v>0</v>
      </c>
      <c r="N186" s="427">
        <v>0</v>
      </c>
      <c r="O186" s="427">
        <v>0</v>
      </c>
      <c r="P186" s="427">
        <v>0</v>
      </c>
      <c r="Q186" s="427">
        <v>0</v>
      </c>
      <c r="R186" s="427">
        <v>0</v>
      </c>
      <c r="S186" s="427">
        <v>0</v>
      </c>
      <c r="T186" s="427">
        <v>0</v>
      </c>
      <c r="U186" s="427">
        <v>0</v>
      </c>
      <c r="V186" s="427">
        <v>0</v>
      </c>
      <c r="W186" s="427">
        <v>0</v>
      </c>
      <c r="X186" s="427">
        <v>0</v>
      </c>
      <c r="Y186" s="427">
        <v>0</v>
      </c>
      <c r="Z186" s="427">
        <v>0</v>
      </c>
      <c r="AA186" s="427">
        <v>0</v>
      </c>
      <c r="AB186" s="427">
        <v>0</v>
      </c>
      <c r="AC186" s="427">
        <v>0</v>
      </c>
      <c r="AD186" s="427">
        <v>0</v>
      </c>
      <c r="AE186" s="427">
        <v>0</v>
      </c>
      <c r="AF186" s="427">
        <v>0</v>
      </c>
      <c r="AG186" s="427">
        <v>0</v>
      </c>
      <c r="AH186" s="427">
        <v>0</v>
      </c>
      <c r="AI186" s="427">
        <v>0</v>
      </c>
      <c r="AJ186" s="427">
        <v>0</v>
      </c>
      <c r="AK186" s="427">
        <v>0</v>
      </c>
      <c r="AL186" s="427">
        <v>0</v>
      </c>
      <c r="AM186" s="427">
        <v>0</v>
      </c>
      <c r="AN186" s="427">
        <v>0</v>
      </c>
      <c r="AO186" s="427">
        <v>0</v>
      </c>
      <c r="AP186" s="427">
        <v>0</v>
      </c>
      <c r="AQ186" s="427">
        <v>0</v>
      </c>
      <c r="AR186" s="427">
        <v>0</v>
      </c>
      <c r="AS186" s="427">
        <v>0</v>
      </c>
      <c r="AT186" s="427">
        <v>0</v>
      </c>
      <c r="AU186" s="427">
        <v>0</v>
      </c>
      <c r="AV186" s="427">
        <v>0</v>
      </c>
      <c r="AW186" s="427">
        <v>0</v>
      </c>
      <c r="AX186" s="427">
        <v>0</v>
      </c>
      <c r="AY186" s="427">
        <v>0</v>
      </c>
      <c r="AZ186" s="427">
        <v>0</v>
      </c>
      <c r="BA186" s="427">
        <v>0</v>
      </c>
      <c r="BB186" s="427">
        <v>0</v>
      </c>
      <c r="BC186" s="427">
        <v>0</v>
      </c>
      <c r="BD186" s="427">
        <v>0</v>
      </c>
      <c r="BE186" s="428">
        <v>0</v>
      </c>
    </row>
    <row r="187" spans="1:57" ht="15" hidden="1" customHeight="1" x14ac:dyDescent="0.2">
      <c r="A187" s="686"/>
      <c r="B187" s="422" t="s">
        <v>2958</v>
      </c>
      <c r="C187" s="550" t="s">
        <v>437</v>
      </c>
      <c r="D187" s="423">
        <v>0</v>
      </c>
      <c r="E187" s="427">
        <v>0</v>
      </c>
      <c r="F187" s="427">
        <v>0</v>
      </c>
      <c r="G187" s="427">
        <v>0</v>
      </c>
      <c r="H187" s="427">
        <v>0</v>
      </c>
      <c r="I187" s="427">
        <v>0</v>
      </c>
      <c r="J187" s="427">
        <v>0</v>
      </c>
      <c r="K187" s="427">
        <v>0</v>
      </c>
      <c r="L187" s="427">
        <v>0</v>
      </c>
      <c r="M187" s="427">
        <v>0</v>
      </c>
      <c r="N187" s="427">
        <v>0</v>
      </c>
      <c r="O187" s="427">
        <v>0</v>
      </c>
      <c r="P187" s="427">
        <v>0</v>
      </c>
      <c r="Q187" s="427">
        <v>0</v>
      </c>
      <c r="R187" s="427">
        <v>0</v>
      </c>
      <c r="S187" s="427">
        <v>0</v>
      </c>
      <c r="T187" s="427">
        <v>0</v>
      </c>
      <c r="U187" s="427">
        <v>0</v>
      </c>
      <c r="V187" s="427">
        <v>0</v>
      </c>
      <c r="W187" s="427">
        <v>0</v>
      </c>
      <c r="X187" s="427">
        <v>0</v>
      </c>
      <c r="Y187" s="427">
        <v>0</v>
      </c>
      <c r="Z187" s="427">
        <v>0</v>
      </c>
      <c r="AA187" s="427">
        <v>0</v>
      </c>
      <c r="AB187" s="427">
        <v>0</v>
      </c>
      <c r="AC187" s="427">
        <v>0</v>
      </c>
      <c r="AD187" s="427">
        <v>0</v>
      </c>
      <c r="AE187" s="427">
        <v>0</v>
      </c>
      <c r="AF187" s="427">
        <v>0</v>
      </c>
      <c r="AG187" s="427">
        <v>0</v>
      </c>
      <c r="AH187" s="427">
        <v>0</v>
      </c>
      <c r="AI187" s="427">
        <v>0</v>
      </c>
      <c r="AJ187" s="427">
        <v>0</v>
      </c>
      <c r="AK187" s="427">
        <v>0</v>
      </c>
      <c r="AL187" s="427">
        <v>0</v>
      </c>
      <c r="AM187" s="427">
        <v>0</v>
      </c>
      <c r="AN187" s="427">
        <v>0</v>
      </c>
      <c r="AO187" s="427">
        <v>0</v>
      </c>
      <c r="AP187" s="427">
        <v>0</v>
      </c>
      <c r="AQ187" s="427">
        <v>0</v>
      </c>
      <c r="AR187" s="427">
        <v>0</v>
      </c>
      <c r="AS187" s="427">
        <v>0</v>
      </c>
      <c r="AT187" s="427">
        <v>0</v>
      </c>
      <c r="AU187" s="427">
        <v>0</v>
      </c>
      <c r="AV187" s="427">
        <v>0</v>
      </c>
      <c r="AW187" s="427">
        <v>0</v>
      </c>
      <c r="AX187" s="427">
        <v>0</v>
      </c>
      <c r="AY187" s="427">
        <v>0</v>
      </c>
      <c r="AZ187" s="427">
        <v>0</v>
      </c>
      <c r="BA187" s="427">
        <v>0</v>
      </c>
      <c r="BB187" s="427">
        <v>0</v>
      </c>
      <c r="BC187" s="427">
        <v>0</v>
      </c>
      <c r="BD187" s="427">
        <v>0</v>
      </c>
      <c r="BE187" s="428">
        <v>0</v>
      </c>
    </row>
    <row r="188" spans="1:57" ht="15" hidden="1" customHeight="1" x14ac:dyDescent="0.2">
      <c r="A188" s="686"/>
      <c r="B188" s="422" t="s">
        <v>439</v>
      </c>
      <c r="C188" s="550" t="s">
        <v>438</v>
      </c>
      <c r="D188" s="423">
        <v>0</v>
      </c>
      <c r="E188" s="427">
        <v>0</v>
      </c>
      <c r="F188" s="427">
        <v>0</v>
      </c>
      <c r="G188" s="427">
        <v>0</v>
      </c>
      <c r="H188" s="427">
        <v>0</v>
      </c>
      <c r="I188" s="427">
        <v>0</v>
      </c>
      <c r="J188" s="427">
        <v>0</v>
      </c>
      <c r="K188" s="427">
        <v>0</v>
      </c>
      <c r="L188" s="427">
        <v>0</v>
      </c>
      <c r="M188" s="427">
        <v>0</v>
      </c>
      <c r="N188" s="427">
        <v>0</v>
      </c>
      <c r="O188" s="427">
        <v>0</v>
      </c>
      <c r="P188" s="427">
        <v>0</v>
      </c>
      <c r="Q188" s="427">
        <v>0</v>
      </c>
      <c r="R188" s="427">
        <v>0</v>
      </c>
      <c r="S188" s="427">
        <v>0</v>
      </c>
      <c r="T188" s="427">
        <v>0</v>
      </c>
      <c r="U188" s="427">
        <v>0</v>
      </c>
      <c r="V188" s="427">
        <v>0</v>
      </c>
      <c r="W188" s="427">
        <v>0</v>
      </c>
      <c r="X188" s="427">
        <v>0</v>
      </c>
      <c r="Y188" s="427">
        <v>0</v>
      </c>
      <c r="Z188" s="427">
        <v>0</v>
      </c>
      <c r="AA188" s="427">
        <v>0</v>
      </c>
      <c r="AB188" s="427">
        <v>0</v>
      </c>
      <c r="AC188" s="427">
        <v>0</v>
      </c>
      <c r="AD188" s="427">
        <v>0</v>
      </c>
      <c r="AE188" s="427">
        <v>0</v>
      </c>
      <c r="AF188" s="427">
        <v>0</v>
      </c>
      <c r="AG188" s="427">
        <v>0</v>
      </c>
      <c r="AH188" s="427">
        <v>0</v>
      </c>
      <c r="AI188" s="427">
        <v>0</v>
      </c>
      <c r="AJ188" s="427">
        <v>0</v>
      </c>
      <c r="AK188" s="427">
        <v>0</v>
      </c>
      <c r="AL188" s="427">
        <v>0</v>
      </c>
      <c r="AM188" s="427">
        <v>0</v>
      </c>
      <c r="AN188" s="427">
        <v>0</v>
      </c>
      <c r="AO188" s="427">
        <v>0</v>
      </c>
      <c r="AP188" s="427">
        <v>0</v>
      </c>
      <c r="AQ188" s="427">
        <v>0</v>
      </c>
      <c r="AR188" s="427">
        <v>0</v>
      </c>
      <c r="AS188" s="427">
        <v>0</v>
      </c>
      <c r="AT188" s="427">
        <v>0</v>
      </c>
      <c r="AU188" s="427">
        <v>0</v>
      </c>
      <c r="AV188" s="427">
        <v>0</v>
      </c>
      <c r="AW188" s="427">
        <v>0</v>
      </c>
      <c r="AX188" s="427">
        <v>0</v>
      </c>
      <c r="AY188" s="427">
        <v>0</v>
      </c>
      <c r="AZ188" s="427">
        <v>0</v>
      </c>
      <c r="BA188" s="427">
        <v>0</v>
      </c>
      <c r="BB188" s="427">
        <v>0</v>
      </c>
      <c r="BC188" s="427">
        <v>0</v>
      </c>
      <c r="BD188" s="427">
        <v>0</v>
      </c>
      <c r="BE188" s="428">
        <v>0</v>
      </c>
    </row>
    <row r="189" spans="1:57" ht="12.6" hidden="1" customHeight="1" x14ac:dyDescent="0.2">
      <c r="A189" s="686"/>
      <c r="B189" s="422" t="s">
        <v>2959</v>
      </c>
      <c r="C189" s="550" t="s">
        <v>440</v>
      </c>
      <c r="D189" s="423">
        <v>0</v>
      </c>
      <c r="E189" s="427">
        <v>0</v>
      </c>
      <c r="F189" s="427">
        <v>0</v>
      </c>
      <c r="G189" s="427">
        <v>0</v>
      </c>
      <c r="H189" s="427">
        <v>0</v>
      </c>
      <c r="I189" s="427">
        <v>0</v>
      </c>
      <c r="J189" s="427">
        <v>0</v>
      </c>
      <c r="K189" s="427">
        <v>0</v>
      </c>
      <c r="L189" s="427">
        <v>0</v>
      </c>
      <c r="M189" s="427">
        <v>0</v>
      </c>
      <c r="N189" s="427">
        <v>0</v>
      </c>
      <c r="O189" s="427">
        <v>0</v>
      </c>
      <c r="P189" s="427">
        <v>0</v>
      </c>
      <c r="Q189" s="427">
        <v>0</v>
      </c>
      <c r="R189" s="427">
        <v>0</v>
      </c>
      <c r="S189" s="427">
        <v>0</v>
      </c>
      <c r="T189" s="427">
        <v>0</v>
      </c>
      <c r="U189" s="427">
        <v>0</v>
      </c>
      <c r="V189" s="427">
        <v>0</v>
      </c>
      <c r="W189" s="427">
        <v>0</v>
      </c>
      <c r="X189" s="427">
        <v>0</v>
      </c>
      <c r="Y189" s="427">
        <v>0</v>
      </c>
      <c r="Z189" s="427">
        <v>0</v>
      </c>
      <c r="AA189" s="427">
        <v>0</v>
      </c>
      <c r="AB189" s="427">
        <v>0</v>
      </c>
      <c r="AC189" s="427">
        <v>0</v>
      </c>
      <c r="AD189" s="427">
        <v>0</v>
      </c>
      <c r="AE189" s="427">
        <v>0</v>
      </c>
      <c r="AF189" s="427">
        <v>0</v>
      </c>
      <c r="AG189" s="427">
        <v>0</v>
      </c>
      <c r="AH189" s="427">
        <v>0</v>
      </c>
      <c r="AI189" s="427">
        <v>0</v>
      </c>
      <c r="AJ189" s="427">
        <v>0</v>
      </c>
      <c r="AK189" s="427">
        <v>0</v>
      </c>
      <c r="AL189" s="427">
        <v>0</v>
      </c>
      <c r="AM189" s="427">
        <v>0</v>
      </c>
      <c r="AN189" s="427">
        <v>0</v>
      </c>
      <c r="AO189" s="427">
        <v>0</v>
      </c>
      <c r="AP189" s="427">
        <v>0</v>
      </c>
      <c r="AQ189" s="427">
        <v>0</v>
      </c>
      <c r="AR189" s="427">
        <v>0</v>
      </c>
      <c r="AS189" s="427">
        <v>0</v>
      </c>
      <c r="AT189" s="427">
        <v>0</v>
      </c>
      <c r="AU189" s="427">
        <v>0</v>
      </c>
      <c r="AV189" s="427">
        <v>0</v>
      </c>
      <c r="AW189" s="427">
        <v>0</v>
      </c>
      <c r="AX189" s="427">
        <v>0</v>
      </c>
      <c r="AY189" s="427">
        <v>0</v>
      </c>
      <c r="AZ189" s="427">
        <v>0</v>
      </c>
      <c r="BA189" s="427">
        <v>0</v>
      </c>
      <c r="BB189" s="427">
        <v>0</v>
      </c>
      <c r="BC189" s="427">
        <v>0</v>
      </c>
      <c r="BD189" s="427">
        <v>0</v>
      </c>
      <c r="BE189" s="428">
        <v>0</v>
      </c>
    </row>
    <row r="190" spans="1:57" ht="12.6" hidden="1" customHeight="1" x14ac:dyDescent="0.2">
      <c r="A190" s="686"/>
      <c r="B190" s="422" t="s">
        <v>442</v>
      </c>
      <c r="C190" s="550" t="s">
        <v>441</v>
      </c>
      <c r="D190" s="423">
        <v>0</v>
      </c>
      <c r="E190" s="427">
        <v>0</v>
      </c>
      <c r="F190" s="427">
        <v>0</v>
      </c>
      <c r="G190" s="427">
        <v>0</v>
      </c>
      <c r="H190" s="427">
        <v>0</v>
      </c>
      <c r="I190" s="427">
        <v>0</v>
      </c>
      <c r="J190" s="427">
        <v>0</v>
      </c>
      <c r="K190" s="427">
        <v>0</v>
      </c>
      <c r="L190" s="427">
        <v>0</v>
      </c>
      <c r="M190" s="427">
        <v>0</v>
      </c>
      <c r="N190" s="427">
        <v>0</v>
      </c>
      <c r="O190" s="427">
        <v>0</v>
      </c>
      <c r="P190" s="427">
        <v>0</v>
      </c>
      <c r="Q190" s="427">
        <v>0</v>
      </c>
      <c r="R190" s="427">
        <v>0</v>
      </c>
      <c r="S190" s="427">
        <v>0</v>
      </c>
      <c r="T190" s="427">
        <v>0</v>
      </c>
      <c r="U190" s="427">
        <v>0</v>
      </c>
      <c r="V190" s="427">
        <v>0</v>
      </c>
      <c r="W190" s="427">
        <v>0</v>
      </c>
      <c r="X190" s="427">
        <v>0</v>
      </c>
      <c r="Y190" s="427">
        <v>0</v>
      </c>
      <c r="Z190" s="427">
        <v>0</v>
      </c>
      <c r="AA190" s="427">
        <v>0</v>
      </c>
      <c r="AB190" s="427">
        <v>0</v>
      </c>
      <c r="AC190" s="427">
        <v>0</v>
      </c>
      <c r="AD190" s="427">
        <v>0</v>
      </c>
      <c r="AE190" s="427">
        <v>0</v>
      </c>
      <c r="AF190" s="427">
        <v>0</v>
      </c>
      <c r="AG190" s="427">
        <v>0</v>
      </c>
      <c r="AH190" s="427">
        <v>0</v>
      </c>
      <c r="AI190" s="427">
        <v>0</v>
      </c>
      <c r="AJ190" s="427">
        <v>0</v>
      </c>
      <c r="AK190" s="427">
        <v>0</v>
      </c>
      <c r="AL190" s="427">
        <v>0</v>
      </c>
      <c r="AM190" s="427">
        <v>0</v>
      </c>
      <c r="AN190" s="427">
        <v>0</v>
      </c>
      <c r="AO190" s="427">
        <v>0</v>
      </c>
      <c r="AP190" s="427">
        <v>0</v>
      </c>
      <c r="AQ190" s="427">
        <v>0</v>
      </c>
      <c r="AR190" s="427">
        <v>0</v>
      </c>
      <c r="AS190" s="427">
        <v>0</v>
      </c>
      <c r="AT190" s="427">
        <v>0</v>
      </c>
      <c r="AU190" s="427">
        <v>0</v>
      </c>
      <c r="AV190" s="427">
        <v>0</v>
      </c>
      <c r="AW190" s="427">
        <v>0</v>
      </c>
      <c r="AX190" s="427">
        <v>0</v>
      </c>
      <c r="AY190" s="427">
        <v>0</v>
      </c>
      <c r="AZ190" s="427">
        <v>0</v>
      </c>
      <c r="BA190" s="427">
        <v>0</v>
      </c>
      <c r="BB190" s="427">
        <v>0</v>
      </c>
      <c r="BC190" s="427">
        <v>0</v>
      </c>
      <c r="BD190" s="427">
        <v>0</v>
      </c>
      <c r="BE190" s="428">
        <v>0</v>
      </c>
    </row>
    <row r="191" spans="1:57" ht="15" hidden="1" customHeight="1" x14ac:dyDescent="0.2">
      <c r="A191" s="686"/>
      <c r="B191" s="422" t="s">
        <v>444</v>
      </c>
      <c r="C191" s="550" t="s">
        <v>443</v>
      </c>
      <c r="D191" s="423">
        <v>0</v>
      </c>
      <c r="E191" s="427">
        <v>0</v>
      </c>
      <c r="F191" s="427">
        <v>0</v>
      </c>
      <c r="G191" s="427">
        <v>0</v>
      </c>
      <c r="H191" s="427">
        <v>0</v>
      </c>
      <c r="I191" s="427">
        <v>0</v>
      </c>
      <c r="J191" s="427">
        <v>0</v>
      </c>
      <c r="K191" s="427">
        <v>0</v>
      </c>
      <c r="L191" s="427">
        <v>0</v>
      </c>
      <c r="M191" s="427">
        <v>0</v>
      </c>
      <c r="N191" s="427">
        <v>0</v>
      </c>
      <c r="O191" s="427">
        <v>0</v>
      </c>
      <c r="P191" s="427">
        <v>0</v>
      </c>
      <c r="Q191" s="427">
        <v>0</v>
      </c>
      <c r="R191" s="427">
        <v>0</v>
      </c>
      <c r="S191" s="427">
        <v>0</v>
      </c>
      <c r="T191" s="427">
        <v>0</v>
      </c>
      <c r="U191" s="427">
        <v>0</v>
      </c>
      <c r="V191" s="427">
        <v>0</v>
      </c>
      <c r="W191" s="427">
        <v>0</v>
      </c>
      <c r="X191" s="427">
        <v>0</v>
      </c>
      <c r="Y191" s="427">
        <v>0</v>
      </c>
      <c r="Z191" s="427">
        <v>0</v>
      </c>
      <c r="AA191" s="427">
        <v>0</v>
      </c>
      <c r="AB191" s="427">
        <v>0</v>
      </c>
      <c r="AC191" s="427">
        <v>0</v>
      </c>
      <c r="AD191" s="427">
        <v>0</v>
      </c>
      <c r="AE191" s="427">
        <v>0</v>
      </c>
      <c r="AF191" s="427">
        <v>0</v>
      </c>
      <c r="AG191" s="427">
        <v>0</v>
      </c>
      <c r="AH191" s="427">
        <v>0</v>
      </c>
      <c r="AI191" s="427">
        <v>0</v>
      </c>
      <c r="AJ191" s="427">
        <v>0</v>
      </c>
      <c r="AK191" s="427">
        <v>0</v>
      </c>
      <c r="AL191" s="427">
        <v>0</v>
      </c>
      <c r="AM191" s="427">
        <v>0</v>
      </c>
      <c r="AN191" s="427">
        <v>0</v>
      </c>
      <c r="AO191" s="427">
        <v>0</v>
      </c>
      <c r="AP191" s="427">
        <v>0</v>
      </c>
      <c r="AQ191" s="427">
        <v>0</v>
      </c>
      <c r="AR191" s="427">
        <v>0</v>
      </c>
      <c r="AS191" s="427">
        <v>0</v>
      </c>
      <c r="AT191" s="427">
        <v>0</v>
      </c>
      <c r="AU191" s="427">
        <v>0</v>
      </c>
      <c r="AV191" s="427">
        <v>0</v>
      </c>
      <c r="AW191" s="427">
        <v>0</v>
      </c>
      <c r="AX191" s="427">
        <v>0</v>
      </c>
      <c r="AY191" s="427">
        <v>0</v>
      </c>
      <c r="AZ191" s="427">
        <v>0</v>
      </c>
      <c r="BA191" s="427">
        <v>0</v>
      </c>
      <c r="BB191" s="427">
        <v>0</v>
      </c>
      <c r="BC191" s="427">
        <v>0</v>
      </c>
      <c r="BD191" s="427">
        <v>0</v>
      </c>
      <c r="BE191" s="428">
        <v>0</v>
      </c>
    </row>
    <row r="192" spans="1:57" ht="12.6" hidden="1" customHeight="1" x14ac:dyDescent="0.2">
      <c r="A192" s="686"/>
      <c r="B192" s="422" t="s">
        <v>446</v>
      </c>
      <c r="C192" s="550" t="s">
        <v>445</v>
      </c>
      <c r="D192" s="423">
        <v>0</v>
      </c>
      <c r="E192" s="427">
        <v>0</v>
      </c>
      <c r="F192" s="427">
        <v>0</v>
      </c>
      <c r="G192" s="427">
        <v>0</v>
      </c>
      <c r="H192" s="427">
        <v>0</v>
      </c>
      <c r="I192" s="427">
        <v>0</v>
      </c>
      <c r="J192" s="427">
        <v>0</v>
      </c>
      <c r="K192" s="427">
        <v>0</v>
      </c>
      <c r="L192" s="427">
        <v>0</v>
      </c>
      <c r="M192" s="427">
        <v>0</v>
      </c>
      <c r="N192" s="427">
        <v>0</v>
      </c>
      <c r="O192" s="427">
        <v>0</v>
      </c>
      <c r="P192" s="427">
        <v>0</v>
      </c>
      <c r="Q192" s="427">
        <v>0</v>
      </c>
      <c r="R192" s="427">
        <v>0</v>
      </c>
      <c r="S192" s="427">
        <v>0</v>
      </c>
      <c r="T192" s="427">
        <v>0</v>
      </c>
      <c r="U192" s="427">
        <v>0</v>
      </c>
      <c r="V192" s="427">
        <v>0</v>
      </c>
      <c r="W192" s="427">
        <v>0</v>
      </c>
      <c r="X192" s="427">
        <v>0</v>
      </c>
      <c r="Y192" s="427">
        <v>0</v>
      </c>
      <c r="Z192" s="427">
        <v>0</v>
      </c>
      <c r="AA192" s="427">
        <v>0</v>
      </c>
      <c r="AB192" s="427">
        <v>0</v>
      </c>
      <c r="AC192" s="427">
        <v>0</v>
      </c>
      <c r="AD192" s="427">
        <v>0</v>
      </c>
      <c r="AE192" s="427">
        <v>0</v>
      </c>
      <c r="AF192" s="427">
        <v>0</v>
      </c>
      <c r="AG192" s="427">
        <v>0</v>
      </c>
      <c r="AH192" s="427">
        <v>0</v>
      </c>
      <c r="AI192" s="427">
        <v>0</v>
      </c>
      <c r="AJ192" s="427">
        <v>0</v>
      </c>
      <c r="AK192" s="427">
        <v>0</v>
      </c>
      <c r="AL192" s="427">
        <v>0</v>
      </c>
      <c r="AM192" s="427">
        <v>0</v>
      </c>
      <c r="AN192" s="427">
        <v>0</v>
      </c>
      <c r="AO192" s="427">
        <v>0</v>
      </c>
      <c r="AP192" s="427">
        <v>0</v>
      </c>
      <c r="AQ192" s="427">
        <v>0</v>
      </c>
      <c r="AR192" s="427">
        <v>0</v>
      </c>
      <c r="AS192" s="427">
        <v>0</v>
      </c>
      <c r="AT192" s="427">
        <v>0</v>
      </c>
      <c r="AU192" s="427">
        <v>0</v>
      </c>
      <c r="AV192" s="427">
        <v>0</v>
      </c>
      <c r="AW192" s="427">
        <v>0</v>
      </c>
      <c r="AX192" s="427">
        <v>0</v>
      </c>
      <c r="AY192" s="427">
        <v>0</v>
      </c>
      <c r="AZ192" s="427">
        <v>0</v>
      </c>
      <c r="BA192" s="427">
        <v>0</v>
      </c>
      <c r="BB192" s="427">
        <v>0</v>
      </c>
      <c r="BC192" s="427">
        <v>0</v>
      </c>
      <c r="BD192" s="427">
        <v>0</v>
      </c>
      <c r="BE192" s="428">
        <v>0</v>
      </c>
    </row>
    <row r="193" spans="1:57 16384:16384" ht="12.6" hidden="1" customHeight="1" x14ac:dyDescent="0.2">
      <c r="A193" s="686"/>
      <c r="B193" s="422" t="s">
        <v>448</v>
      </c>
      <c r="C193" s="550" t="s">
        <v>447</v>
      </c>
      <c r="D193" s="423">
        <v>0</v>
      </c>
      <c r="E193" s="427">
        <v>0</v>
      </c>
      <c r="F193" s="427">
        <v>0</v>
      </c>
      <c r="G193" s="427">
        <v>0</v>
      </c>
      <c r="H193" s="427">
        <v>0</v>
      </c>
      <c r="I193" s="427">
        <v>0</v>
      </c>
      <c r="J193" s="427">
        <v>0</v>
      </c>
      <c r="K193" s="427">
        <v>0</v>
      </c>
      <c r="L193" s="427">
        <v>0</v>
      </c>
      <c r="M193" s="427">
        <v>0</v>
      </c>
      <c r="N193" s="427">
        <v>0</v>
      </c>
      <c r="O193" s="427">
        <v>0</v>
      </c>
      <c r="P193" s="427">
        <v>0</v>
      </c>
      <c r="Q193" s="427">
        <v>0</v>
      </c>
      <c r="R193" s="427">
        <v>0</v>
      </c>
      <c r="S193" s="427">
        <v>0</v>
      </c>
      <c r="T193" s="427">
        <v>0</v>
      </c>
      <c r="U193" s="427">
        <v>0</v>
      </c>
      <c r="V193" s="427">
        <v>0</v>
      </c>
      <c r="W193" s="427">
        <v>0</v>
      </c>
      <c r="X193" s="427">
        <v>0</v>
      </c>
      <c r="Y193" s="427">
        <v>0</v>
      </c>
      <c r="Z193" s="427">
        <v>0</v>
      </c>
      <c r="AA193" s="427">
        <v>0</v>
      </c>
      <c r="AB193" s="427">
        <v>0</v>
      </c>
      <c r="AC193" s="427">
        <v>0</v>
      </c>
      <c r="AD193" s="427">
        <v>0</v>
      </c>
      <c r="AE193" s="427">
        <v>0</v>
      </c>
      <c r="AF193" s="427">
        <v>0</v>
      </c>
      <c r="AG193" s="427">
        <v>0</v>
      </c>
      <c r="AH193" s="427">
        <v>0</v>
      </c>
      <c r="AI193" s="427">
        <v>0</v>
      </c>
      <c r="AJ193" s="427">
        <v>0</v>
      </c>
      <c r="AK193" s="427">
        <v>0</v>
      </c>
      <c r="AL193" s="427">
        <v>0</v>
      </c>
      <c r="AM193" s="427">
        <v>0</v>
      </c>
      <c r="AN193" s="427">
        <v>0</v>
      </c>
      <c r="AO193" s="427">
        <v>0</v>
      </c>
      <c r="AP193" s="427">
        <v>0</v>
      </c>
      <c r="AQ193" s="427">
        <v>0</v>
      </c>
      <c r="AR193" s="427">
        <v>0</v>
      </c>
      <c r="AS193" s="427">
        <v>0</v>
      </c>
      <c r="AT193" s="427">
        <v>0</v>
      </c>
      <c r="AU193" s="427">
        <v>0</v>
      </c>
      <c r="AV193" s="427">
        <v>0</v>
      </c>
      <c r="AW193" s="427">
        <v>0</v>
      </c>
      <c r="AX193" s="427">
        <v>0</v>
      </c>
      <c r="AY193" s="427">
        <v>0</v>
      </c>
      <c r="AZ193" s="427">
        <v>0</v>
      </c>
      <c r="BA193" s="427">
        <v>0</v>
      </c>
      <c r="BB193" s="427">
        <v>0</v>
      </c>
      <c r="BC193" s="427">
        <v>0</v>
      </c>
      <c r="BD193" s="427">
        <v>0</v>
      </c>
      <c r="BE193" s="428">
        <v>0</v>
      </c>
    </row>
    <row r="194" spans="1:57 16384:16384" ht="15" hidden="1" customHeight="1" x14ac:dyDescent="0.2">
      <c r="A194" s="686"/>
      <c r="B194" s="422" t="s">
        <v>3510</v>
      </c>
      <c r="C194" s="550" t="s">
        <v>449</v>
      </c>
      <c r="D194" s="423">
        <v>0</v>
      </c>
      <c r="E194" s="427">
        <v>0</v>
      </c>
      <c r="F194" s="427">
        <v>0</v>
      </c>
      <c r="G194" s="427">
        <v>0</v>
      </c>
      <c r="H194" s="427">
        <v>0</v>
      </c>
      <c r="I194" s="427">
        <v>0</v>
      </c>
      <c r="J194" s="427">
        <v>0</v>
      </c>
      <c r="K194" s="427">
        <v>0</v>
      </c>
      <c r="L194" s="427">
        <v>0</v>
      </c>
      <c r="M194" s="427">
        <v>0</v>
      </c>
      <c r="N194" s="427">
        <v>0</v>
      </c>
      <c r="O194" s="427">
        <v>0</v>
      </c>
      <c r="P194" s="427">
        <v>0</v>
      </c>
      <c r="Q194" s="427">
        <v>0</v>
      </c>
      <c r="R194" s="427">
        <v>0</v>
      </c>
      <c r="S194" s="427">
        <v>0</v>
      </c>
      <c r="T194" s="427">
        <v>0</v>
      </c>
      <c r="U194" s="427">
        <v>0</v>
      </c>
      <c r="V194" s="427">
        <v>0</v>
      </c>
      <c r="W194" s="427">
        <v>0</v>
      </c>
      <c r="X194" s="427">
        <v>0</v>
      </c>
      <c r="Y194" s="427">
        <v>0</v>
      </c>
      <c r="Z194" s="427">
        <v>0</v>
      </c>
      <c r="AA194" s="427">
        <v>0</v>
      </c>
      <c r="AB194" s="427">
        <v>0</v>
      </c>
      <c r="AC194" s="427">
        <v>0</v>
      </c>
      <c r="AD194" s="427">
        <v>0</v>
      </c>
      <c r="AE194" s="427">
        <v>0</v>
      </c>
      <c r="AF194" s="427">
        <v>0</v>
      </c>
      <c r="AG194" s="427">
        <v>0</v>
      </c>
      <c r="AH194" s="427">
        <v>0</v>
      </c>
      <c r="AI194" s="427">
        <v>0</v>
      </c>
      <c r="AJ194" s="427">
        <v>0</v>
      </c>
      <c r="AK194" s="427">
        <v>0</v>
      </c>
      <c r="AL194" s="427">
        <v>0</v>
      </c>
      <c r="AM194" s="427">
        <v>0</v>
      </c>
      <c r="AN194" s="427">
        <v>0</v>
      </c>
      <c r="AO194" s="427">
        <v>0</v>
      </c>
      <c r="AP194" s="427">
        <v>0</v>
      </c>
      <c r="AQ194" s="427">
        <v>0</v>
      </c>
      <c r="AR194" s="427">
        <v>0</v>
      </c>
      <c r="AS194" s="427">
        <v>0</v>
      </c>
      <c r="AT194" s="427">
        <v>0</v>
      </c>
      <c r="AU194" s="427">
        <v>0</v>
      </c>
      <c r="AV194" s="427">
        <v>0</v>
      </c>
      <c r="AW194" s="427">
        <v>0</v>
      </c>
      <c r="AX194" s="427">
        <v>0</v>
      </c>
      <c r="AY194" s="427">
        <v>0</v>
      </c>
      <c r="AZ194" s="427">
        <v>0</v>
      </c>
      <c r="BA194" s="427">
        <v>0</v>
      </c>
      <c r="BB194" s="427">
        <v>0</v>
      </c>
      <c r="BC194" s="427">
        <v>0</v>
      </c>
      <c r="BD194" s="427">
        <v>0</v>
      </c>
      <c r="BE194" s="428">
        <v>0</v>
      </c>
    </row>
    <row r="195" spans="1:57 16384:16384" ht="15" hidden="1" customHeight="1" x14ac:dyDescent="0.2">
      <c r="A195" s="686"/>
      <c r="B195" s="422" t="s">
        <v>452</v>
      </c>
      <c r="C195" s="550" t="s">
        <v>451</v>
      </c>
      <c r="D195" s="423">
        <v>0</v>
      </c>
      <c r="E195" s="427">
        <v>0</v>
      </c>
      <c r="F195" s="427">
        <v>0</v>
      </c>
      <c r="G195" s="427">
        <v>0</v>
      </c>
      <c r="H195" s="427">
        <v>0</v>
      </c>
      <c r="I195" s="427">
        <v>0</v>
      </c>
      <c r="J195" s="427">
        <v>0</v>
      </c>
      <c r="K195" s="427">
        <v>0</v>
      </c>
      <c r="L195" s="427">
        <v>0</v>
      </c>
      <c r="M195" s="427">
        <v>0</v>
      </c>
      <c r="N195" s="427">
        <v>0</v>
      </c>
      <c r="O195" s="427">
        <v>0</v>
      </c>
      <c r="P195" s="427">
        <v>0</v>
      </c>
      <c r="Q195" s="427">
        <v>0</v>
      </c>
      <c r="R195" s="427">
        <v>0</v>
      </c>
      <c r="S195" s="427">
        <v>0</v>
      </c>
      <c r="T195" s="427">
        <v>0</v>
      </c>
      <c r="U195" s="427">
        <v>0</v>
      </c>
      <c r="V195" s="427">
        <v>0</v>
      </c>
      <c r="W195" s="427">
        <v>0</v>
      </c>
      <c r="X195" s="427">
        <v>0</v>
      </c>
      <c r="Y195" s="427">
        <v>0</v>
      </c>
      <c r="Z195" s="427">
        <v>0</v>
      </c>
      <c r="AA195" s="427">
        <v>0</v>
      </c>
      <c r="AB195" s="427">
        <v>0</v>
      </c>
      <c r="AC195" s="427">
        <v>0</v>
      </c>
      <c r="AD195" s="427">
        <v>0</v>
      </c>
      <c r="AE195" s="427">
        <v>0</v>
      </c>
      <c r="AF195" s="427">
        <v>0</v>
      </c>
      <c r="AG195" s="427">
        <v>0</v>
      </c>
      <c r="AH195" s="427">
        <v>0</v>
      </c>
      <c r="AI195" s="427">
        <v>0</v>
      </c>
      <c r="AJ195" s="427">
        <v>0</v>
      </c>
      <c r="AK195" s="427">
        <v>0</v>
      </c>
      <c r="AL195" s="427">
        <v>0</v>
      </c>
      <c r="AM195" s="427">
        <v>0</v>
      </c>
      <c r="AN195" s="427">
        <v>0</v>
      </c>
      <c r="AO195" s="427">
        <v>0</v>
      </c>
      <c r="AP195" s="427">
        <v>0</v>
      </c>
      <c r="AQ195" s="427">
        <v>0</v>
      </c>
      <c r="AR195" s="427">
        <v>0</v>
      </c>
      <c r="AS195" s="427">
        <v>0</v>
      </c>
      <c r="AT195" s="427">
        <v>0</v>
      </c>
      <c r="AU195" s="427">
        <v>0</v>
      </c>
      <c r="AV195" s="427">
        <v>0</v>
      </c>
      <c r="AW195" s="427">
        <v>0</v>
      </c>
      <c r="AX195" s="427">
        <v>0</v>
      </c>
      <c r="AY195" s="427">
        <v>0</v>
      </c>
      <c r="AZ195" s="427">
        <v>0</v>
      </c>
      <c r="BA195" s="427">
        <v>0</v>
      </c>
      <c r="BB195" s="427">
        <v>0</v>
      </c>
      <c r="BC195" s="427">
        <v>0</v>
      </c>
      <c r="BD195" s="427">
        <v>0</v>
      </c>
      <c r="BE195" s="428">
        <v>0</v>
      </c>
    </row>
    <row r="196" spans="1:57 16384:16384" ht="15" hidden="1" customHeight="1" x14ac:dyDescent="0.2">
      <c r="A196" s="686"/>
      <c r="B196" s="422" t="s">
        <v>454</v>
      </c>
      <c r="C196" s="550" t="s">
        <v>453</v>
      </c>
      <c r="D196" s="423">
        <v>0</v>
      </c>
      <c r="E196" s="427">
        <v>0</v>
      </c>
      <c r="F196" s="427">
        <v>0</v>
      </c>
      <c r="G196" s="427">
        <v>0</v>
      </c>
      <c r="H196" s="427">
        <v>0</v>
      </c>
      <c r="I196" s="427">
        <v>0</v>
      </c>
      <c r="J196" s="427">
        <v>0</v>
      </c>
      <c r="K196" s="427">
        <v>0</v>
      </c>
      <c r="L196" s="427">
        <v>0</v>
      </c>
      <c r="M196" s="427">
        <v>0</v>
      </c>
      <c r="N196" s="427">
        <v>0</v>
      </c>
      <c r="O196" s="427">
        <v>0</v>
      </c>
      <c r="P196" s="427">
        <v>0</v>
      </c>
      <c r="Q196" s="427">
        <v>0</v>
      </c>
      <c r="R196" s="427">
        <v>0</v>
      </c>
      <c r="S196" s="427">
        <v>0</v>
      </c>
      <c r="T196" s="427">
        <v>0</v>
      </c>
      <c r="U196" s="427">
        <v>0</v>
      </c>
      <c r="V196" s="427">
        <v>0</v>
      </c>
      <c r="W196" s="427">
        <v>0</v>
      </c>
      <c r="X196" s="427">
        <v>0</v>
      </c>
      <c r="Y196" s="427">
        <v>0</v>
      </c>
      <c r="Z196" s="427">
        <v>0</v>
      </c>
      <c r="AA196" s="427">
        <v>0</v>
      </c>
      <c r="AB196" s="427">
        <v>0</v>
      </c>
      <c r="AC196" s="427">
        <v>0</v>
      </c>
      <c r="AD196" s="427">
        <v>0</v>
      </c>
      <c r="AE196" s="427">
        <v>0</v>
      </c>
      <c r="AF196" s="427">
        <v>0</v>
      </c>
      <c r="AG196" s="427">
        <v>0</v>
      </c>
      <c r="AH196" s="427">
        <v>0</v>
      </c>
      <c r="AI196" s="427">
        <v>0</v>
      </c>
      <c r="AJ196" s="427">
        <v>0</v>
      </c>
      <c r="AK196" s="427">
        <v>0</v>
      </c>
      <c r="AL196" s="427">
        <v>0</v>
      </c>
      <c r="AM196" s="427">
        <v>0</v>
      </c>
      <c r="AN196" s="427">
        <v>0</v>
      </c>
      <c r="AO196" s="427">
        <v>0</v>
      </c>
      <c r="AP196" s="427">
        <v>0</v>
      </c>
      <c r="AQ196" s="427">
        <v>0</v>
      </c>
      <c r="AR196" s="427">
        <v>0</v>
      </c>
      <c r="AS196" s="427">
        <v>0</v>
      </c>
      <c r="AT196" s="427">
        <v>0</v>
      </c>
      <c r="AU196" s="427">
        <v>0</v>
      </c>
      <c r="AV196" s="427">
        <v>0</v>
      </c>
      <c r="AW196" s="427">
        <v>0</v>
      </c>
      <c r="AX196" s="427">
        <v>0</v>
      </c>
      <c r="AY196" s="427">
        <v>0</v>
      </c>
      <c r="AZ196" s="427">
        <v>0</v>
      </c>
      <c r="BA196" s="427">
        <v>0</v>
      </c>
      <c r="BB196" s="427">
        <v>0</v>
      </c>
      <c r="BC196" s="427">
        <v>0</v>
      </c>
      <c r="BD196" s="427">
        <v>0</v>
      </c>
      <c r="BE196" s="428">
        <v>0</v>
      </c>
    </row>
    <row r="197" spans="1:57 16384:16384" ht="15" customHeight="1" x14ac:dyDescent="0.2">
      <c r="A197" s="686"/>
      <c r="B197" s="422" t="s">
        <v>2960</v>
      </c>
      <c r="C197" s="550" t="s">
        <v>455</v>
      </c>
      <c r="D197" s="423">
        <v>0</v>
      </c>
      <c r="E197" s="427">
        <v>1368000</v>
      </c>
      <c r="F197" s="427">
        <v>0</v>
      </c>
      <c r="G197" s="427">
        <v>0</v>
      </c>
      <c r="H197" s="427">
        <v>0</v>
      </c>
      <c r="I197" s="427">
        <v>0</v>
      </c>
      <c r="J197" s="427">
        <v>0</v>
      </c>
      <c r="K197" s="427">
        <v>0</v>
      </c>
      <c r="L197" s="427">
        <v>0</v>
      </c>
      <c r="M197" s="427">
        <v>0</v>
      </c>
      <c r="N197" s="427">
        <v>0</v>
      </c>
      <c r="O197" s="427">
        <v>0</v>
      </c>
      <c r="P197" s="427">
        <v>0</v>
      </c>
      <c r="Q197" s="427">
        <v>0</v>
      </c>
      <c r="R197" s="427">
        <v>0</v>
      </c>
      <c r="S197" s="427">
        <v>0</v>
      </c>
      <c r="T197" s="427">
        <v>0</v>
      </c>
      <c r="U197" s="427">
        <v>0</v>
      </c>
      <c r="V197" s="427">
        <v>0</v>
      </c>
      <c r="W197" s="427">
        <v>0</v>
      </c>
      <c r="X197" s="427">
        <v>0</v>
      </c>
      <c r="Y197" s="427">
        <v>0</v>
      </c>
      <c r="Z197" s="427">
        <v>0</v>
      </c>
      <c r="AA197" s="427">
        <v>0</v>
      </c>
      <c r="AB197" s="427">
        <v>0</v>
      </c>
      <c r="AC197" s="427">
        <v>0</v>
      </c>
      <c r="AD197" s="427">
        <v>0</v>
      </c>
      <c r="AE197" s="427">
        <v>0</v>
      </c>
      <c r="AF197" s="427">
        <v>0</v>
      </c>
      <c r="AG197" s="427">
        <v>0</v>
      </c>
      <c r="AH197" s="427">
        <v>0</v>
      </c>
      <c r="AI197" s="427">
        <v>0</v>
      </c>
      <c r="AJ197" s="427">
        <v>0</v>
      </c>
      <c r="AK197" s="427">
        <v>0</v>
      </c>
      <c r="AL197" s="427">
        <v>0</v>
      </c>
      <c r="AM197" s="427">
        <v>0</v>
      </c>
      <c r="AN197" s="427">
        <v>0</v>
      </c>
      <c r="AO197" s="427">
        <v>0</v>
      </c>
      <c r="AP197" s="427">
        <v>0</v>
      </c>
      <c r="AQ197" s="427">
        <v>0</v>
      </c>
      <c r="AR197" s="427">
        <v>0</v>
      </c>
      <c r="AS197" s="427">
        <v>0</v>
      </c>
      <c r="AT197" s="427">
        <v>0</v>
      </c>
      <c r="AU197" s="427">
        <v>0</v>
      </c>
      <c r="AV197" s="427">
        <v>0</v>
      </c>
      <c r="AW197" s="427">
        <v>0</v>
      </c>
      <c r="AX197" s="427">
        <v>0</v>
      </c>
      <c r="AY197" s="427">
        <v>0</v>
      </c>
      <c r="AZ197" s="427">
        <v>0</v>
      </c>
      <c r="BA197" s="427">
        <v>0</v>
      </c>
      <c r="BB197" s="427">
        <v>0</v>
      </c>
      <c r="BC197" s="427">
        <v>0</v>
      </c>
      <c r="BD197" s="427">
        <v>0</v>
      </c>
      <c r="BE197" s="428">
        <v>1368000</v>
      </c>
      <c r="XFD197" s="636"/>
    </row>
    <row r="198" spans="1:57 16384:16384" ht="15" hidden="1" customHeight="1" x14ac:dyDescent="0.2">
      <c r="A198" s="686"/>
      <c r="B198" s="422" t="s">
        <v>457</v>
      </c>
      <c r="C198" s="550" t="s">
        <v>456</v>
      </c>
      <c r="D198" s="423">
        <v>0</v>
      </c>
      <c r="E198" s="427">
        <v>0</v>
      </c>
      <c r="F198" s="427">
        <v>0</v>
      </c>
      <c r="G198" s="427">
        <v>0</v>
      </c>
      <c r="H198" s="427">
        <v>0</v>
      </c>
      <c r="I198" s="427">
        <v>0</v>
      </c>
      <c r="J198" s="427">
        <v>0</v>
      </c>
      <c r="K198" s="427">
        <v>0</v>
      </c>
      <c r="L198" s="427">
        <v>0</v>
      </c>
      <c r="M198" s="427">
        <v>0</v>
      </c>
      <c r="N198" s="427">
        <v>0</v>
      </c>
      <c r="O198" s="427">
        <v>0</v>
      </c>
      <c r="P198" s="427">
        <v>0</v>
      </c>
      <c r="Q198" s="427">
        <v>0</v>
      </c>
      <c r="R198" s="427">
        <v>0</v>
      </c>
      <c r="S198" s="427">
        <v>0</v>
      </c>
      <c r="T198" s="427">
        <v>0</v>
      </c>
      <c r="U198" s="427">
        <v>0</v>
      </c>
      <c r="V198" s="427">
        <v>0</v>
      </c>
      <c r="W198" s="427">
        <v>0</v>
      </c>
      <c r="X198" s="427">
        <v>0</v>
      </c>
      <c r="Y198" s="427">
        <v>0</v>
      </c>
      <c r="Z198" s="427">
        <v>0</v>
      </c>
      <c r="AA198" s="427">
        <v>0</v>
      </c>
      <c r="AB198" s="427">
        <v>0</v>
      </c>
      <c r="AC198" s="427">
        <v>0</v>
      </c>
      <c r="AD198" s="427">
        <v>0</v>
      </c>
      <c r="AE198" s="427">
        <v>0</v>
      </c>
      <c r="AF198" s="427">
        <v>0</v>
      </c>
      <c r="AG198" s="427">
        <v>0</v>
      </c>
      <c r="AH198" s="427">
        <v>0</v>
      </c>
      <c r="AI198" s="427">
        <v>0</v>
      </c>
      <c r="AJ198" s="427">
        <v>0</v>
      </c>
      <c r="AK198" s="427">
        <v>0</v>
      </c>
      <c r="AL198" s="427">
        <v>0</v>
      </c>
      <c r="AM198" s="427">
        <v>0</v>
      </c>
      <c r="AN198" s="427">
        <v>0</v>
      </c>
      <c r="AO198" s="427">
        <v>0</v>
      </c>
      <c r="AP198" s="427">
        <v>0</v>
      </c>
      <c r="AQ198" s="427">
        <v>0</v>
      </c>
      <c r="AR198" s="427">
        <v>0</v>
      </c>
      <c r="AS198" s="427">
        <v>0</v>
      </c>
      <c r="AT198" s="427">
        <v>0</v>
      </c>
      <c r="AU198" s="427">
        <v>0</v>
      </c>
      <c r="AV198" s="427">
        <v>0</v>
      </c>
      <c r="AW198" s="427">
        <v>0</v>
      </c>
      <c r="AX198" s="427">
        <v>0</v>
      </c>
      <c r="AY198" s="427">
        <v>0</v>
      </c>
      <c r="AZ198" s="427">
        <v>0</v>
      </c>
      <c r="BA198" s="427">
        <v>0</v>
      </c>
      <c r="BB198" s="427">
        <v>0</v>
      </c>
      <c r="BC198" s="427">
        <v>0</v>
      </c>
      <c r="BD198" s="427">
        <v>0</v>
      </c>
      <c r="BE198" s="428">
        <v>0</v>
      </c>
    </row>
    <row r="199" spans="1:57 16384:16384" ht="15" hidden="1" customHeight="1" x14ac:dyDescent="0.2">
      <c r="A199" s="686"/>
      <c r="B199" s="422" t="s">
        <v>3513</v>
      </c>
      <c r="C199" s="550" t="s">
        <v>458</v>
      </c>
      <c r="D199" s="423">
        <v>0</v>
      </c>
      <c r="E199" s="427">
        <v>0</v>
      </c>
      <c r="F199" s="427">
        <v>0</v>
      </c>
      <c r="G199" s="427">
        <v>0</v>
      </c>
      <c r="H199" s="427">
        <v>0</v>
      </c>
      <c r="I199" s="427">
        <v>0</v>
      </c>
      <c r="J199" s="427">
        <v>0</v>
      </c>
      <c r="K199" s="427">
        <v>0</v>
      </c>
      <c r="L199" s="427">
        <v>0</v>
      </c>
      <c r="M199" s="427">
        <v>0</v>
      </c>
      <c r="N199" s="427">
        <v>0</v>
      </c>
      <c r="O199" s="427">
        <v>0</v>
      </c>
      <c r="P199" s="427">
        <v>0</v>
      </c>
      <c r="Q199" s="427">
        <v>0</v>
      </c>
      <c r="R199" s="427">
        <v>0</v>
      </c>
      <c r="S199" s="427">
        <v>0</v>
      </c>
      <c r="T199" s="427">
        <v>0</v>
      </c>
      <c r="U199" s="427">
        <v>0</v>
      </c>
      <c r="V199" s="427">
        <v>0</v>
      </c>
      <c r="W199" s="427">
        <v>0</v>
      </c>
      <c r="X199" s="427">
        <v>0</v>
      </c>
      <c r="Y199" s="427">
        <v>0</v>
      </c>
      <c r="Z199" s="427">
        <v>0</v>
      </c>
      <c r="AA199" s="427">
        <v>0</v>
      </c>
      <c r="AB199" s="427">
        <v>0</v>
      </c>
      <c r="AC199" s="427">
        <v>0</v>
      </c>
      <c r="AD199" s="427">
        <v>0</v>
      </c>
      <c r="AE199" s="427">
        <v>0</v>
      </c>
      <c r="AF199" s="427">
        <v>0</v>
      </c>
      <c r="AG199" s="427">
        <v>0</v>
      </c>
      <c r="AH199" s="427">
        <v>0</v>
      </c>
      <c r="AI199" s="427">
        <v>0</v>
      </c>
      <c r="AJ199" s="427">
        <v>0</v>
      </c>
      <c r="AK199" s="427">
        <v>0</v>
      </c>
      <c r="AL199" s="427">
        <v>0</v>
      </c>
      <c r="AM199" s="427">
        <v>0</v>
      </c>
      <c r="AN199" s="427">
        <v>0</v>
      </c>
      <c r="AO199" s="427">
        <v>0</v>
      </c>
      <c r="AP199" s="427">
        <v>0</v>
      </c>
      <c r="AQ199" s="427">
        <v>0</v>
      </c>
      <c r="AR199" s="427">
        <v>0</v>
      </c>
      <c r="AS199" s="427">
        <v>0</v>
      </c>
      <c r="AT199" s="427">
        <v>0</v>
      </c>
      <c r="AU199" s="427">
        <v>0</v>
      </c>
      <c r="AV199" s="427">
        <v>0</v>
      </c>
      <c r="AW199" s="427">
        <v>0</v>
      </c>
      <c r="AX199" s="427">
        <v>0</v>
      </c>
      <c r="AY199" s="427">
        <v>0</v>
      </c>
      <c r="AZ199" s="427">
        <v>0</v>
      </c>
      <c r="BA199" s="427">
        <v>0</v>
      </c>
      <c r="BB199" s="427">
        <v>0</v>
      </c>
      <c r="BC199" s="427">
        <v>0</v>
      </c>
      <c r="BD199" s="427">
        <v>0</v>
      </c>
      <c r="BE199" s="428">
        <v>0</v>
      </c>
    </row>
    <row r="200" spans="1:57 16384:16384" ht="15" customHeight="1" x14ac:dyDescent="0.2">
      <c r="A200" s="686"/>
      <c r="B200" s="422" t="s">
        <v>460</v>
      </c>
      <c r="C200" s="550" t="s">
        <v>459</v>
      </c>
      <c r="D200" s="423">
        <v>1969927</v>
      </c>
      <c r="E200" s="427">
        <v>0</v>
      </c>
      <c r="F200" s="427">
        <v>0</v>
      </c>
      <c r="G200" s="427">
        <v>0</v>
      </c>
      <c r="H200" s="427">
        <v>81409</v>
      </c>
      <c r="I200" s="427">
        <v>0</v>
      </c>
      <c r="J200" s="427">
        <v>0</v>
      </c>
      <c r="K200" s="427">
        <v>0</v>
      </c>
      <c r="L200" s="427">
        <v>0</v>
      </c>
      <c r="M200" s="427">
        <v>0</v>
      </c>
      <c r="N200" s="427">
        <v>0</v>
      </c>
      <c r="O200" s="427">
        <v>0</v>
      </c>
      <c r="P200" s="427">
        <v>0</v>
      </c>
      <c r="Q200" s="427">
        <v>0</v>
      </c>
      <c r="R200" s="427">
        <v>0</v>
      </c>
      <c r="S200" s="427">
        <v>0</v>
      </c>
      <c r="T200" s="427">
        <v>0</v>
      </c>
      <c r="U200" s="427">
        <v>0</v>
      </c>
      <c r="V200" s="427">
        <v>0</v>
      </c>
      <c r="W200" s="427">
        <v>0</v>
      </c>
      <c r="X200" s="427">
        <v>0</v>
      </c>
      <c r="Y200" s="427">
        <v>0</v>
      </c>
      <c r="Z200" s="427">
        <v>0</v>
      </c>
      <c r="AA200" s="427">
        <v>0</v>
      </c>
      <c r="AB200" s="427">
        <v>0</v>
      </c>
      <c r="AC200" s="427">
        <v>0</v>
      </c>
      <c r="AD200" s="427">
        <v>0</v>
      </c>
      <c r="AE200" s="427">
        <v>0</v>
      </c>
      <c r="AF200" s="427">
        <v>0</v>
      </c>
      <c r="AG200" s="427">
        <v>0</v>
      </c>
      <c r="AH200" s="427">
        <v>0</v>
      </c>
      <c r="AI200" s="427">
        <v>0</v>
      </c>
      <c r="AJ200" s="427">
        <v>0</v>
      </c>
      <c r="AK200" s="427">
        <v>0</v>
      </c>
      <c r="AL200" s="427">
        <v>0</v>
      </c>
      <c r="AM200" s="427">
        <v>0</v>
      </c>
      <c r="AN200" s="427">
        <v>0</v>
      </c>
      <c r="AO200" s="427">
        <v>0</v>
      </c>
      <c r="AP200" s="427">
        <v>0</v>
      </c>
      <c r="AQ200" s="427">
        <v>0</v>
      </c>
      <c r="AR200" s="427">
        <v>0</v>
      </c>
      <c r="AS200" s="427">
        <v>0</v>
      </c>
      <c r="AT200" s="427">
        <v>0</v>
      </c>
      <c r="AU200" s="427">
        <v>0</v>
      </c>
      <c r="AV200" s="427">
        <v>0</v>
      </c>
      <c r="AW200" s="427">
        <v>0</v>
      </c>
      <c r="AX200" s="427">
        <v>0</v>
      </c>
      <c r="AY200" s="427">
        <v>0</v>
      </c>
      <c r="AZ200" s="427">
        <v>0</v>
      </c>
      <c r="BA200" s="427">
        <v>0</v>
      </c>
      <c r="BB200" s="427">
        <v>0</v>
      </c>
      <c r="BC200" s="427">
        <v>0</v>
      </c>
      <c r="BD200" s="427">
        <v>0</v>
      </c>
      <c r="BE200" s="428">
        <v>2051336</v>
      </c>
      <c r="XFD200" s="636"/>
    </row>
    <row r="201" spans="1:57 16384:16384" ht="12.6" hidden="1" customHeight="1" x14ac:dyDescent="0.2">
      <c r="A201" s="686"/>
      <c r="B201" s="422" t="s">
        <v>462</v>
      </c>
      <c r="C201" s="550" t="s">
        <v>461</v>
      </c>
      <c r="D201" s="423">
        <v>0</v>
      </c>
      <c r="E201" s="427">
        <v>0</v>
      </c>
      <c r="F201" s="427">
        <v>0</v>
      </c>
      <c r="G201" s="427">
        <v>0</v>
      </c>
      <c r="H201" s="427">
        <v>0</v>
      </c>
      <c r="I201" s="427">
        <v>0</v>
      </c>
      <c r="J201" s="427">
        <v>0</v>
      </c>
      <c r="K201" s="427">
        <v>0</v>
      </c>
      <c r="L201" s="427">
        <v>0</v>
      </c>
      <c r="M201" s="427">
        <v>0</v>
      </c>
      <c r="N201" s="427">
        <v>0</v>
      </c>
      <c r="O201" s="427">
        <v>0</v>
      </c>
      <c r="P201" s="427">
        <v>0</v>
      </c>
      <c r="Q201" s="427">
        <v>0</v>
      </c>
      <c r="R201" s="427">
        <v>0</v>
      </c>
      <c r="S201" s="427">
        <v>0</v>
      </c>
      <c r="T201" s="427">
        <v>0</v>
      </c>
      <c r="U201" s="427">
        <v>0</v>
      </c>
      <c r="V201" s="427">
        <v>0</v>
      </c>
      <c r="W201" s="427">
        <v>0</v>
      </c>
      <c r="X201" s="427">
        <v>0</v>
      </c>
      <c r="Y201" s="427">
        <v>0</v>
      </c>
      <c r="Z201" s="427">
        <v>0</v>
      </c>
      <c r="AA201" s="427">
        <v>0</v>
      </c>
      <c r="AB201" s="427">
        <v>0</v>
      </c>
      <c r="AC201" s="427">
        <v>0</v>
      </c>
      <c r="AD201" s="427">
        <v>0</v>
      </c>
      <c r="AE201" s="427">
        <v>0</v>
      </c>
      <c r="AF201" s="427">
        <v>0</v>
      </c>
      <c r="AG201" s="427">
        <v>0</v>
      </c>
      <c r="AH201" s="427">
        <v>0</v>
      </c>
      <c r="AI201" s="427">
        <v>0</v>
      </c>
      <c r="AJ201" s="427">
        <v>0</v>
      </c>
      <c r="AK201" s="427">
        <v>0</v>
      </c>
      <c r="AL201" s="427">
        <v>0</v>
      </c>
      <c r="AM201" s="427">
        <v>0</v>
      </c>
      <c r="AN201" s="427">
        <v>0</v>
      </c>
      <c r="AO201" s="427">
        <v>0</v>
      </c>
      <c r="AP201" s="427">
        <v>0</v>
      </c>
      <c r="AQ201" s="427">
        <v>0</v>
      </c>
      <c r="AR201" s="427">
        <v>0</v>
      </c>
      <c r="AS201" s="427">
        <v>0</v>
      </c>
      <c r="AT201" s="427">
        <v>0</v>
      </c>
      <c r="AU201" s="427">
        <v>0</v>
      </c>
      <c r="AV201" s="427">
        <v>0</v>
      </c>
      <c r="AW201" s="427">
        <v>0</v>
      </c>
      <c r="AX201" s="427">
        <v>0</v>
      </c>
      <c r="AY201" s="427">
        <v>0</v>
      </c>
      <c r="AZ201" s="427">
        <v>0</v>
      </c>
      <c r="BA201" s="427">
        <v>0</v>
      </c>
      <c r="BB201" s="427">
        <v>0</v>
      </c>
      <c r="BC201" s="427">
        <v>0</v>
      </c>
      <c r="BD201" s="427">
        <v>0</v>
      </c>
      <c r="BE201" s="428">
        <v>0</v>
      </c>
    </row>
    <row r="202" spans="1:57 16384:16384" ht="12.6" hidden="1" customHeight="1" x14ac:dyDescent="0.2">
      <c r="A202" s="686"/>
      <c r="B202" s="422" t="s">
        <v>464</v>
      </c>
      <c r="C202" s="550" t="s">
        <v>463</v>
      </c>
      <c r="D202" s="423">
        <v>0</v>
      </c>
      <c r="E202" s="427">
        <v>0</v>
      </c>
      <c r="F202" s="427">
        <v>0</v>
      </c>
      <c r="G202" s="427">
        <v>0</v>
      </c>
      <c r="H202" s="427">
        <v>0</v>
      </c>
      <c r="I202" s="427">
        <v>0</v>
      </c>
      <c r="J202" s="427">
        <v>0</v>
      </c>
      <c r="K202" s="427">
        <v>0</v>
      </c>
      <c r="L202" s="427">
        <v>0</v>
      </c>
      <c r="M202" s="427">
        <v>0</v>
      </c>
      <c r="N202" s="427">
        <v>0</v>
      </c>
      <c r="O202" s="427">
        <v>0</v>
      </c>
      <c r="P202" s="427">
        <v>0</v>
      </c>
      <c r="Q202" s="427">
        <v>0</v>
      </c>
      <c r="R202" s="427">
        <v>0</v>
      </c>
      <c r="S202" s="427">
        <v>0</v>
      </c>
      <c r="T202" s="427">
        <v>0</v>
      </c>
      <c r="U202" s="427">
        <v>0</v>
      </c>
      <c r="V202" s="427">
        <v>0</v>
      </c>
      <c r="W202" s="427">
        <v>0</v>
      </c>
      <c r="X202" s="427">
        <v>0</v>
      </c>
      <c r="Y202" s="427">
        <v>0</v>
      </c>
      <c r="Z202" s="427">
        <v>0</v>
      </c>
      <c r="AA202" s="427">
        <v>0</v>
      </c>
      <c r="AB202" s="427">
        <v>0</v>
      </c>
      <c r="AC202" s="427">
        <v>0</v>
      </c>
      <c r="AD202" s="427">
        <v>0</v>
      </c>
      <c r="AE202" s="427">
        <v>0</v>
      </c>
      <c r="AF202" s="427">
        <v>0</v>
      </c>
      <c r="AG202" s="427">
        <v>0</v>
      </c>
      <c r="AH202" s="427">
        <v>0</v>
      </c>
      <c r="AI202" s="427">
        <v>0</v>
      </c>
      <c r="AJ202" s="427">
        <v>0</v>
      </c>
      <c r="AK202" s="427">
        <v>0</v>
      </c>
      <c r="AL202" s="427">
        <v>0</v>
      </c>
      <c r="AM202" s="427">
        <v>0</v>
      </c>
      <c r="AN202" s="427">
        <v>0</v>
      </c>
      <c r="AO202" s="427">
        <v>0</v>
      </c>
      <c r="AP202" s="427">
        <v>0</v>
      </c>
      <c r="AQ202" s="427">
        <v>0</v>
      </c>
      <c r="AR202" s="427">
        <v>0</v>
      </c>
      <c r="AS202" s="427">
        <v>0</v>
      </c>
      <c r="AT202" s="427">
        <v>0</v>
      </c>
      <c r="AU202" s="427">
        <v>0</v>
      </c>
      <c r="AV202" s="427">
        <v>0</v>
      </c>
      <c r="AW202" s="427">
        <v>0</v>
      </c>
      <c r="AX202" s="427">
        <v>0</v>
      </c>
      <c r="AY202" s="427">
        <v>0</v>
      </c>
      <c r="AZ202" s="427">
        <v>0</v>
      </c>
      <c r="BA202" s="427">
        <v>0</v>
      </c>
      <c r="BB202" s="427">
        <v>0</v>
      </c>
      <c r="BC202" s="427">
        <v>0</v>
      </c>
      <c r="BD202" s="427">
        <v>0</v>
      </c>
      <c r="BE202" s="428">
        <v>0</v>
      </c>
    </row>
    <row r="203" spans="1:57 16384:16384" ht="15" hidden="1" customHeight="1" x14ac:dyDescent="0.2">
      <c r="A203" s="686"/>
      <c r="B203" s="422" t="s">
        <v>2961</v>
      </c>
      <c r="C203" s="550" t="s">
        <v>465</v>
      </c>
      <c r="D203" s="423">
        <v>0</v>
      </c>
      <c r="E203" s="427">
        <v>0</v>
      </c>
      <c r="F203" s="427">
        <v>0</v>
      </c>
      <c r="G203" s="427">
        <v>0</v>
      </c>
      <c r="H203" s="427">
        <v>0</v>
      </c>
      <c r="I203" s="427">
        <v>0</v>
      </c>
      <c r="J203" s="427">
        <v>0</v>
      </c>
      <c r="K203" s="427">
        <v>0</v>
      </c>
      <c r="L203" s="427">
        <v>0</v>
      </c>
      <c r="M203" s="427">
        <v>0</v>
      </c>
      <c r="N203" s="427">
        <v>0</v>
      </c>
      <c r="O203" s="427">
        <v>0</v>
      </c>
      <c r="P203" s="427">
        <v>0</v>
      </c>
      <c r="Q203" s="427">
        <v>0</v>
      </c>
      <c r="R203" s="427">
        <v>0</v>
      </c>
      <c r="S203" s="427">
        <v>0</v>
      </c>
      <c r="T203" s="427">
        <v>0</v>
      </c>
      <c r="U203" s="427">
        <v>0</v>
      </c>
      <c r="V203" s="427">
        <v>0</v>
      </c>
      <c r="W203" s="427">
        <v>0</v>
      </c>
      <c r="X203" s="427">
        <v>0</v>
      </c>
      <c r="Y203" s="427">
        <v>0</v>
      </c>
      <c r="Z203" s="427">
        <v>0</v>
      </c>
      <c r="AA203" s="427">
        <v>0</v>
      </c>
      <c r="AB203" s="427">
        <v>0</v>
      </c>
      <c r="AC203" s="427">
        <v>0</v>
      </c>
      <c r="AD203" s="427">
        <v>0</v>
      </c>
      <c r="AE203" s="427">
        <v>0</v>
      </c>
      <c r="AF203" s="427">
        <v>0</v>
      </c>
      <c r="AG203" s="427">
        <v>0</v>
      </c>
      <c r="AH203" s="427">
        <v>0</v>
      </c>
      <c r="AI203" s="427">
        <v>0</v>
      </c>
      <c r="AJ203" s="427">
        <v>0</v>
      </c>
      <c r="AK203" s="427">
        <v>0</v>
      </c>
      <c r="AL203" s="427">
        <v>0</v>
      </c>
      <c r="AM203" s="427">
        <v>0</v>
      </c>
      <c r="AN203" s="427">
        <v>0</v>
      </c>
      <c r="AO203" s="427">
        <v>0</v>
      </c>
      <c r="AP203" s="427">
        <v>0</v>
      </c>
      <c r="AQ203" s="427">
        <v>0</v>
      </c>
      <c r="AR203" s="427">
        <v>0</v>
      </c>
      <c r="AS203" s="427">
        <v>0</v>
      </c>
      <c r="AT203" s="427">
        <v>0</v>
      </c>
      <c r="AU203" s="427">
        <v>0</v>
      </c>
      <c r="AV203" s="427">
        <v>0</v>
      </c>
      <c r="AW203" s="427">
        <v>0</v>
      </c>
      <c r="AX203" s="427">
        <v>0</v>
      </c>
      <c r="AY203" s="427">
        <v>0</v>
      </c>
      <c r="AZ203" s="427">
        <v>0</v>
      </c>
      <c r="BA203" s="427">
        <v>0</v>
      </c>
      <c r="BB203" s="427">
        <v>0</v>
      </c>
      <c r="BC203" s="427">
        <v>0</v>
      </c>
      <c r="BD203" s="427">
        <v>0</v>
      </c>
      <c r="BE203" s="428">
        <v>0</v>
      </c>
    </row>
    <row r="204" spans="1:57 16384:16384" ht="15" hidden="1" customHeight="1" x14ac:dyDescent="0.2">
      <c r="A204" s="686"/>
      <c r="B204" s="422" t="s">
        <v>467</v>
      </c>
      <c r="C204" s="550" t="s">
        <v>466</v>
      </c>
      <c r="D204" s="423">
        <v>0</v>
      </c>
      <c r="E204" s="427">
        <v>0</v>
      </c>
      <c r="F204" s="427">
        <v>0</v>
      </c>
      <c r="G204" s="427">
        <v>0</v>
      </c>
      <c r="H204" s="427">
        <v>0</v>
      </c>
      <c r="I204" s="427">
        <v>0</v>
      </c>
      <c r="J204" s="427">
        <v>0</v>
      </c>
      <c r="K204" s="427">
        <v>0</v>
      </c>
      <c r="L204" s="427">
        <v>0</v>
      </c>
      <c r="M204" s="427">
        <v>0</v>
      </c>
      <c r="N204" s="427">
        <v>0</v>
      </c>
      <c r="O204" s="427">
        <v>0</v>
      </c>
      <c r="P204" s="427">
        <v>0</v>
      </c>
      <c r="Q204" s="427">
        <v>0</v>
      </c>
      <c r="R204" s="427">
        <v>0</v>
      </c>
      <c r="S204" s="427">
        <v>0</v>
      </c>
      <c r="T204" s="427">
        <v>0</v>
      </c>
      <c r="U204" s="427">
        <v>0</v>
      </c>
      <c r="V204" s="427">
        <v>0</v>
      </c>
      <c r="W204" s="427">
        <v>0</v>
      </c>
      <c r="X204" s="427">
        <v>0</v>
      </c>
      <c r="Y204" s="427">
        <v>0</v>
      </c>
      <c r="Z204" s="427">
        <v>0</v>
      </c>
      <c r="AA204" s="427">
        <v>0</v>
      </c>
      <c r="AB204" s="427">
        <v>0</v>
      </c>
      <c r="AC204" s="427">
        <v>0</v>
      </c>
      <c r="AD204" s="427">
        <v>0</v>
      </c>
      <c r="AE204" s="427">
        <v>0</v>
      </c>
      <c r="AF204" s="427">
        <v>0</v>
      </c>
      <c r="AG204" s="427">
        <v>0</v>
      </c>
      <c r="AH204" s="427">
        <v>0</v>
      </c>
      <c r="AI204" s="427">
        <v>0</v>
      </c>
      <c r="AJ204" s="427">
        <v>0</v>
      </c>
      <c r="AK204" s="427">
        <v>0</v>
      </c>
      <c r="AL204" s="427">
        <v>0</v>
      </c>
      <c r="AM204" s="427">
        <v>0</v>
      </c>
      <c r="AN204" s="427">
        <v>0</v>
      </c>
      <c r="AO204" s="427">
        <v>0</v>
      </c>
      <c r="AP204" s="427">
        <v>0</v>
      </c>
      <c r="AQ204" s="427">
        <v>0</v>
      </c>
      <c r="AR204" s="427">
        <v>0</v>
      </c>
      <c r="AS204" s="427">
        <v>0</v>
      </c>
      <c r="AT204" s="427">
        <v>0</v>
      </c>
      <c r="AU204" s="427">
        <v>0</v>
      </c>
      <c r="AV204" s="427">
        <v>0</v>
      </c>
      <c r="AW204" s="427">
        <v>0</v>
      </c>
      <c r="AX204" s="427">
        <v>0</v>
      </c>
      <c r="AY204" s="427">
        <v>0</v>
      </c>
      <c r="AZ204" s="427">
        <v>0</v>
      </c>
      <c r="BA204" s="427">
        <v>0</v>
      </c>
      <c r="BB204" s="427">
        <v>0</v>
      </c>
      <c r="BC204" s="427">
        <v>0</v>
      </c>
      <c r="BD204" s="427">
        <v>0</v>
      </c>
      <c r="BE204" s="428">
        <v>0</v>
      </c>
    </row>
    <row r="205" spans="1:57 16384:16384" ht="15" hidden="1" customHeight="1" x14ac:dyDescent="0.2">
      <c r="A205" s="686"/>
      <c r="B205" s="422" t="s">
        <v>3061</v>
      </c>
      <c r="C205" s="550" t="s">
        <v>468</v>
      </c>
      <c r="D205" s="423">
        <v>0</v>
      </c>
      <c r="E205" s="427">
        <v>0</v>
      </c>
      <c r="F205" s="427">
        <v>0</v>
      </c>
      <c r="G205" s="427">
        <v>0</v>
      </c>
      <c r="H205" s="427">
        <v>0</v>
      </c>
      <c r="I205" s="427">
        <v>0</v>
      </c>
      <c r="J205" s="427">
        <v>0</v>
      </c>
      <c r="K205" s="427">
        <v>0</v>
      </c>
      <c r="L205" s="427">
        <v>0</v>
      </c>
      <c r="M205" s="427">
        <v>0</v>
      </c>
      <c r="N205" s="427">
        <v>0</v>
      </c>
      <c r="O205" s="427">
        <v>0</v>
      </c>
      <c r="P205" s="427">
        <v>0</v>
      </c>
      <c r="Q205" s="427">
        <v>0</v>
      </c>
      <c r="R205" s="427">
        <v>0</v>
      </c>
      <c r="S205" s="427">
        <v>0</v>
      </c>
      <c r="T205" s="427">
        <v>0</v>
      </c>
      <c r="U205" s="427">
        <v>0</v>
      </c>
      <c r="V205" s="427">
        <v>0</v>
      </c>
      <c r="W205" s="427">
        <v>0</v>
      </c>
      <c r="X205" s="427">
        <v>0</v>
      </c>
      <c r="Y205" s="427">
        <v>0</v>
      </c>
      <c r="Z205" s="427">
        <v>0</v>
      </c>
      <c r="AA205" s="427">
        <v>0</v>
      </c>
      <c r="AB205" s="427">
        <v>0</v>
      </c>
      <c r="AC205" s="427">
        <v>0</v>
      </c>
      <c r="AD205" s="427">
        <v>0</v>
      </c>
      <c r="AE205" s="427">
        <v>0</v>
      </c>
      <c r="AF205" s="427">
        <v>0</v>
      </c>
      <c r="AG205" s="427">
        <v>0</v>
      </c>
      <c r="AH205" s="427">
        <v>0</v>
      </c>
      <c r="AI205" s="427">
        <v>0</v>
      </c>
      <c r="AJ205" s="427">
        <v>0</v>
      </c>
      <c r="AK205" s="427">
        <v>0</v>
      </c>
      <c r="AL205" s="427">
        <v>0</v>
      </c>
      <c r="AM205" s="427">
        <v>0</v>
      </c>
      <c r="AN205" s="427">
        <v>0</v>
      </c>
      <c r="AO205" s="427">
        <v>0</v>
      </c>
      <c r="AP205" s="427">
        <v>0</v>
      </c>
      <c r="AQ205" s="427">
        <v>0</v>
      </c>
      <c r="AR205" s="427">
        <v>0</v>
      </c>
      <c r="AS205" s="427">
        <v>0</v>
      </c>
      <c r="AT205" s="427">
        <v>0</v>
      </c>
      <c r="AU205" s="427">
        <v>0</v>
      </c>
      <c r="AV205" s="427">
        <v>0</v>
      </c>
      <c r="AW205" s="427">
        <v>0</v>
      </c>
      <c r="AX205" s="427">
        <v>0</v>
      </c>
      <c r="AY205" s="427">
        <v>0</v>
      </c>
      <c r="AZ205" s="427">
        <v>0</v>
      </c>
      <c r="BA205" s="427">
        <v>0</v>
      </c>
      <c r="BB205" s="427">
        <v>0</v>
      </c>
      <c r="BC205" s="427">
        <v>0</v>
      </c>
      <c r="BD205" s="427">
        <v>0</v>
      </c>
      <c r="BE205" s="428">
        <v>0</v>
      </c>
    </row>
    <row r="206" spans="1:57 16384:16384" ht="15" hidden="1" customHeight="1" x14ac:dyDescent="0.2">
      <c r="A206" s="686"/>
      <c r="B206" s="422" t="s">
        <v>790</v>
      </c>
      <c r="C206" s="550" t="s">
        <v>469</v>
      </c>
      <c r="D206" s="423">
        <v>0</v>
      </c>
      <c r="E206" s="427">
        <v>0</v>
      </c>
      <c r="F206" s="427">
        <v>0</v>
      </c>
      <c r="G206" s="427">
        <v>0</v>
      </c>
      <c r="H206" s="427">
        <v>0</v>
      </c>
      <c r="I206" s="427">
        <v>0</v>
      </c>
      <c r="J206" s="427">
        <v>0</v>
      </c>
      <c r="K206" s="427">
        <v>0</v>
      </c>
      <c r="L206" s="427">
        <v>0</v>
      </c>
      <c r="M206" s="427">
        <v>0</v>
      </c>
      <c r="N206" s="427">
        <v>0</v>
      </c>
      <c r="O206" s="427">
        <v>0</v>
      </c>
      <c r="P206" s="427">
        <v>0</v>
      </c>
      <c r="Q206" s="427">
        <v>0</v>
      </c>
      <c r="R206" s="427">
        <v>0</v>
      </c>
      <c r="S206" s="427">
        <v>0</v>
      </c>
      <c r="T206" s="427">
        <v>0</v>
      </c>
      <c r="U206" s="427">
        <v>0</v>
      </c>
      <c r="V206" s="427">
        <v>0</v>
      </c>
      <c r="W206" s="427">
        <v>0</v>
      </c>
      <c r="X206" s="427">
        <v>0</v>
      </c>
      <c r="Y206" s="427">
        <v>0</v>
      </c>
      <c r="Z206" s="427">
        <v>0</v>
      </c>
      <c r="AA206" s="427">
        <v>0</v>
      </c>
      <c r="AB206" s="427">
        <v>0</v>
      </c>
      <c r="AC206" s="427">
        <v>0</v>
      </c>
      <c r="AD206" s="427">
        <v>0</v>
      </c>
      <c r="AE206" s="427">
        <v>0</v>
      </c>
      <c r="AF206" s="427">
        <v>0</v>
      </c>
      <c r="AG206" s="427">
        <v>0</v>
      </c>
      <c r="AH206" s="427">
        <v>0</v>
      </c>
      <c r="AI206" s="427">
        <v>0</v>
      </c>
      <c r="AJ206" s="427">
        <v>0</v>
      </c>
      <c r="AK206" s="427">
        <v>0</v>
      </c>
      <c r="AL206" s="427">
        <v>0</v>
      </c>
      <c r="AM206" s="427">
        <v>0</v>
      </c>
      <c r="AN206" s="427">
        <v>0</v>
      </c>
      <c r="AO206" s="427">
        <v>0</v>
      </c>
      <c r="AP206" s="427">
        <v>0</v>
      </c>
      <c r="AQ206" s="427">
        <v>0</v>
      </c>
      <c r="AR206" s="427">
        <v>0</v>
      </c>
      <c r="AS206" s="427">
        <v>0</v>
      </c>
      <c r="AT206" s="427">
        <v>0</v>
      </c>
      <c r="AU206" s="427">
        <v>0</v>
      </c>
      <c r="AV206" s="427">
        <v>0</v>
      </c>
      <c r="AW206" s="427">
        <v>0</v>
      </c>
      <c r="AX206" s="427">
        <v>0</v>
      </c>
      <c r="AY206" s="427">
        <v>0</v>
      </c>
      <c r="AZ206" s="427">
        <v>0</v>
      </c>
      <c r="BA206" s="427">
        <v>0</v>
      </c>
      <c r="BB206" s="427">
        <v>0</v>
      </c>
      <c r="BC206" s="427">
        <v>0</v>
      </c>
      <c r="BD206" s="427">
        <v>0</v>
      </c>
      <c r="BE206" s="428">
        <v>0</v>
      </c>
    </row>
    <row r="207" spans="1:57 16384:16384" ht="15" hidden="1" customHeight="1" x14ac:dyDescent="0.2">
      <c r="A207" s="686"/>
      <c r="B207" s="422" t="s">
        <v>472</v>
      </c>
      <c r="C207" s="550" t="s">
        <v>471</v>
      </c>
      <c r="D207" s="423">
        <v>0</v>
      </c>
      <c r="E207" s="427">
        <v>0</v>
      </c>
      <c r="F207" s="427">
        <v>0</v>
      </c>
      <c r="G207" s="427">
        <v>0</v>
      </c>
      <c r="H207" s="427">
        <v>0</v>
      </c>
      <c r="I207" s="427">
        <v>0</v>
      </c>
      <c r="J207" s="427">
        <v>0</v>
      </c>
      <c r="K207" s="427">
        <v>0</v>
      </c>
      <c r="L207" s="427">
        <v>0</v>
      </c>
      <c r="M207" s="427">
        <v>0</v>
      </c>
      <c r="N207" s="427">
        <v>0</v>
      </c>
      <c r="O207" s="427">
        <v>0</v>
      </c>
      <c r="P207" s="427">
        <v>0</v>
      </c>
      <c r="Q207" s="427">
        <v>0</v>
      </c>
      <c r="R207" s="427">
        <v>0</v>
      </c>
      <c r="S207" s="427">
        <v>0</v>
      </c>
      <c r="T207" s="427">
        <v>0</v>
      </c>
      <c r="U207" s="427">
        <v>0</v>
      </c>
      <c r="V207" s="427">
        <v>0</v>
      </c>
      <c r="W207" s="427">
        <v>0</v>
      </c>
      <c r="X207" s="427">
        <v>0</v>
      </c>
      <c r="Y207" s="427">
        <v>0</v>
      </c>
      <c r="Z207" s="427">
        <v>0</v>
      </c>
      <c r="AA207" s="427">
        <v>0</v>
      </c>
      <c r="AB207" s="427">
        <v>0</v>
      </c>
      <c r="AC207" s="427">
        <v>0</v>
      </c>
      <c r="AD207" s="427">
        <v>0</v>
      </c>
      <c r="AE207" s="427">
        <v>0</v>
      </c>
      <c r="AF207" s="427">
        <v>0</v>
      </c>
      <c r="AG207" s="427">
        <v>0</v>
      </c>
      <c r="AH207" s="427">
        <v>0</v>
      </c>
      <c r="AI207" s="427">
        <v>0</v>
      </c>
      <c r="AJ207" s="427">
        <v>0</v>
      </c>
      <c r="AK207" s="427">
        <v>0</v>
      </c>
      <c r="AL207" s="427">
        <v>0</v>
      </c>
      <c r="AM207" s="427">
        <v>0</v>
      </c>
      <c r="AN207" s="427">
        <v>0</v>
      </c>
      <c r="AO207" s="427">
        <v>0</v>
      </c>
      <c r="AP207" s="427">
        <v>0</v>
      </c>
      <c r="AQ207" s="427">
        <v>0</v>
      </c>
      <c r="AR207" s="427">
        <v>0</v>
      </c>
      <c r="AS207" s="427">
        <v>0</v>
      </c>
      <c r="AT207" s="427">
        <v>0</v>
      </c>
      <c r="AU207" s="427">
        <v>0</v>
      </c>
      <c r="AV207" s="427">
        <v>0</v>
      </c>
      <c r="AW207" s="427">
        <v>0</v>
      </c>
      <c r="AX207" s="427">
        <v>0</v>
      </c>
      <c r="AY207" s="427">
        <v>0</v>
      </c>
      <c r="AZ207" s="427">
        <v>0</v>
      </c>
      <c r="BA207" s="427">
        <v>0</v>
      </c>
      <c r="BB207" s="427">
        <v>0</v>
      </c>
      <c r="BC207" s="427">
        <v>0</v>
      </c>
      <c r="BD207" s="427">
        <v>0</v>
      </c>
      <c r="BE207" s="428">
        <v>0</v>
      </c>
    </row>
    <row r="208" spans="1:57 16384:16384" ht="15" hidden="1" customHeight="1" x14ac:dyDescent="0.2">
      <c r="A208" s="686"/>
      <c r="B208" s="422" t="s">
        <v>2929</v>
      </c>
      <c r="C208" s="550" t="s">
        <v>473</v>
      </c>
      <c r="D208" s="423">
        <v>0</v>
      </c>
      <c r="E208" s="427">
        <v>0</v>
      </c>
      <c r="F208" s="427">
        <v>0</v>
      </c>
      <c r="G208" s="427">
        <v>0</v>
      </c>
      <c r="H208" s="427">
        <v>0</v>
      </c>
      <c r="I208" s="427">
        <v>0</v>
      </c>
      <c r="J208" s="427">
        <v>0</v>
      </c>
      <c r="K208" s="427">
        <v>0</v>
      </c>
      <c r="L208" s="427">
        <v>0</v>
      </c>
      <c r="M208" s="427">
        <v>0</v>
      </c>
      <c r="N208" s="427">
        <v>0</v>
      </c>
      <c r="O208" s="427">
        <v>0</v>
      </c>
      <c r="P208" s="427">
        <v>0</v>
      </c>
      <c r="Q208" s="427">
        <v>0</v>
      </c>
      <c r="R208" s="427">
        <v>0</v>
      </c>
      <c r="S208" s="427">
        <v>0</v>
      </c>
      <c r="T208" s="427">
        <v>0</v>
      </c>
      <c r="U208" s="427">
        <v>0</v>
      </c>
      <c r="V208" s="427">
        <v>0</v>
      </c>
      <c r="W208" s="427">
        <v>0</v>
      </c>
      <c r="X208" s="427">
        <v>0</v>
      </c>
      <c r="Y208" s="427">
        <v>0</v>
      </c>
      <c r="Z208" s="427">
        <v>0</v>
      </c>
      <c r="AA208" s="427">
        <v>0</v>
      </c>
      <c r="AB208" s="427">
        <v>0</v>
      </c>
      <c r="AC208" s="427">
        <v>0</v>
      </c>
      <c r="AD208" s="427">
        <v>0</v>
      </c>
      <c r="AE208" s="427">
        <v>0</v>
      </c>
      <c r="AF208" s="427">
        <v>0</v>
      </c>
      <c r="AG208" s="427">
        <v>0</v>
      </c>
      <c r="AH208" s="427">
        <v>0</v>
      </c>
      <c r="AI208" s="427">
        <v>0</v>
      </c>
      <c r="AJ208" s="427">
        <v>0</v>
      </c>
      <c r="AK208" s="427">
        <v>0</v>
      </c>
      <c r="AL208" s="427">
        <v>0</v>
      </c>
      <c r="AM208" s="427">
        <v>0</v>
      </c>
      <c r="AN208" s="427">
        <v>0</v>
      </c>
      <c r="AO208" s="427">
        <v>0</v>
      </c>
      <c r="AP208" s="427">
        <v>0</v>
      </c>
      <c r="AQ208" s="427">
        <v>0</v>
      </c>
      <c r="AR208" s="427">
        <v>0</v>
      </c>
      <c r="AS208" s="427">
        <v>0</v>
      </c>
      <c r="AT208" s="427">
        <v>0</v>
      </c>
      <c r="AU208" s="427">
        <v>0</v>
      </c>
      <c r="AV208" s="427">
        <v>0</v>
      </c>
      <c r="AW208" s="427">
        <v>0</v>
      </c>
      <c r="AX208" s="427">
        <v>0</v>
      </c>
      <c r="AY208" s="427">
        <v>0</v>
      </c>
      <c r="AZ208" s="427">
        <v>0</v>
      </c>
      <c r="BA208" s="427">
        <v>0</v>
      </c>
      <c r="BB208" s="427">
        <v>0</v>
      </c>
      <c r="BC208" s="427">
        <v>0</v>
      </c>
      <c r="BD208" s="427">
        <v>0</v>
      </c>
      <c r="BE208" s="428">
        <v>0</v>
      </c>
    </row>
    <row r="209" spans="1:57 16384:16384" ht="15" hidden="1" customHeight="1" x14ac:dyDescent="0.2">
      <c r="A209" s="686"/>
      <c r="B209" s="422" t="s">
        <v>476</v>
      </c>
      <c r="C209" s="550" t="s">
        <v>475</v>
      </c>
      <c r="D209" s="423">
        <v>0</v>
      </c>
      <c r="E209" s="427">
        <v>0</v>
      </c>
      <c r="F209" s="427">
        <v>0</v>
      </c>
      <c r="G209" s="427">
        <v>0</v>
      </c>
      <c r="H209" s="427">
        <v>0</v>
      </c>
      <c r="I209" s="427">
        <v>0</v>
      </c>
      <c r="J209" s="427">
        <v>0</v>
      </c>
      <c r="K209" s="427">
        <v>0</v>
      </c>
      <c r="L209" s="427">
        <v>0</v>
      </c>
      <c r="M209" s="427">
        <v>0</v>
      </c>
      <c r="N209" s="427">
        <v>0</v>
      </c>
      <c r="O209" s="427">
        <v>0</v>
      </c>
      <c r="P209" s="427">
        <v>0</v>
      </c>
      <c r="Q209" s="427">
        <v>0</v>
      </c>
      <c r="R209" s="427">
        <v>0</v>
      </c>
      <c r="S209" s="427">
        <v>0</v>
      </c>
      <c r="T209" s="427">
        <v>0</v>
      </c>
      <c r="U209" s="427">
        <v>0</v>
      </c>
      <c r="V209" s="427">
        <v>0</v>
      </c>
      <c r="W209" s="427">
        <v>0</v>
      </c>
      <c r="X209" s="427">
        <v>0</v>
      </c>
      <c r="Y209" s="427">
        <v>0</v>
      </c>
      <c r="Z209" s="427">
        <v>0</v>
      </c>
      <c r="AA209" s="427">
        <v>0</v>
      </c>
      <c r="AB209" s="427">
        <v>0</v>
      </c>
      <c r="AC209" s="427">
        <v>0</v>
      </c>
      <c r="AD209" s="427">
        <v>0</v>
      </c>
      <c r="AE209" s="427">
        <v>0</v>
      </c>
      <c r="AF209" s="427">
        <v>0</v>
      </c>
      <c r="AG209" s="427">
        <v>0</v>
      </c>
      <c r="AH209" s="427">
        <v>0</v>
      </c>
      <c r="AI209" s="427">
        <v>0</v>
      </c>
      <c r="AJ209" s="427">
        <v>0</v>
      </c>
      <c r="AK209" s="427">
        <v>0</v>
      </c>
      <c r="AL209" s="427">
        <v>0</v>
      </c>
      <c r="AM209" s="427">
        <v>0</v>
      </c>
      <c r="AN209" s="427">
        <v>0</v>
      </c>
      <c r="AO209" s="427">
        <v>0</v>
      </c>
      <c r="AP209" s="427">
        <v>0</v>
      </c>
      <c r="AQ209" s="427">
        <v>0</v>
      </c>
      <c r="AR209" s="427">
        <v>0</v>
      </c>
      <c r="AS209" s="427">
        <v>0</v>
      </c>
      <c r="AT209" s="427">
        <v>0</v>
      </c>
      <c r="AU209" s="427">
        <v>0</v>
      </c>
      <c r="AV209" s="427">
        <v>0</v>
      </c>
      <c r="AW209" s="427">
        <v>0</v>
      </c>
      <c r="AX209" s="427">
        <v>0</v>
      </c>
      <c r="AY209" s="427">
        <v>0</v>
      </c>
      <c r="AZ209" s="427">
        <v>0</v>
      </c>
      <c r="BA209" s="427">
        <v>0</v>
      </c>
      <c r="BB209" s="427">
        <v>0</v>
      </c>
      <c r="BC209" s="427">
        <v>0</v>
      </c>
      <c r="BD209" s="427">
        <v>0</v>
      </c>
      <c r="BE209" s="428">
        <v>0</v>
      </c>
    </row>
    <row r="210" spans="1:57 16384:16384" ht="15" hidden="1" customHeight="1" x14ac:dyDescent="0.2">
      <c r="A210" s="686"/>
      <c r="B210" s="422" t="s">
        <v>478</v>
      </c>
      <c r="C210" s="550" t="s">
        <v>477</v>
      </c>
      <c r="D210" s="423">
        <v>0</v>
      </c>
      <c r="E210" s="427">
        <v>0</v>
      </c>
      <c r="F210" s="427">
        <v>0</v>
      </c>
      <c r="G210" s="427">
        <v>0</v>
      </c>
      <c r="H210" s="427">
        <v>0</v>
      </c>
      <c r="I210" s="427">
        <v>0</v>
      </c>
      <c r="J210" s="427">
        <v>0</v>
      </c>
      <c r="K210" s="427">
        <v>0</v>
      </c>
      <c r="L210" s="427">
        <v>0</v>
      </c>
      <c r="M210" s="427">
        <v>0</v>
      </c>
      <c r="N210" s="427">
        <v>0</v>
      </c>
      <c r="O210" s="427">
        <v>0</v>
      </c>
      <c r="P210" s="427">
        <v>0</v>
      </c>
      <c r="Q210" s="427">
        <v>0</v>
      </c>
      <c r="R210" s="427">
        <v>0</v>
      </c>
      <c r="S210" s="427">
        <v>0</v>
      </c>
      <c r="T210" s="427">
        <v>0</v>
      </c>
      <c r="U210" s="427">
        <v>0</v>
      </c>
      <c r="V210" s="427">
        <v>0</v>
      </c>
      <c r="W210" s="427">
        <v>0</v>
      </c>
      <c r="X210" s="427">
        <v>0</v>
      </c>
      <c r="Y210" s="427">
        <v>0</v>
      </c>
      <c r="Z210" s="427">
        <v>0</v>
      </c>
      <c r="AA210" s="427">
        <v>0</v>
      </c>
      <c r="AB210" s="427">
        <v>0</v>
      </c>
      <c r="AC210" s="427">
        <v>0</v>
      </c>
      <c r="AD210" s="427">
        <v>0</v>
      </c>
      <c r="AE210" s="427">
        <v>0</v>
      </c>
      <c r="AF210" s="427">
        <v>0</v>
      </c>
      <c r="AG210" s="427">
        <v>0</v>
      </c>
      <c r="AH210" s="427">
        <v>0</v>
      </c>
      <c r="AI210" s="427">
        <v>0</v>
      </c>
      <c r="AJ210" s="427">
        <v>0</v>
      </c>
      <c r="AK210" s="427">
        <v>0</v>
      </c>
      <c r="AL210" s="427">
        <v>0</v>
      </c>
      <c r="AM210" s="427">
        <v>0</v>
      </c>
      <c r="AN210" s="427">
        <v>0</v>
      </c>
      <c r="AO210" s="427">
        <v>0</v>
      </c>
      <c r="AP210" s="427">
        <v>0</v>
      </c>
      <c r="AQ210" s="427">
        <v>0</v>
      </c>
      <c r="AR210" s="427">
        <v>0</v>
      </c>
      <c r="AS210" s="427">
        <v>0</v>
      </c>
      <c r="AT210" s="427">
        <v>0</v>
      </c>
      <c r="AU210" s="427">
        <v>0</v>
      </c>
      <c r="AV210" s="427">
        <v>0</v>
      </c>
      <c r="AW210" s="427">
        <v>0</v>
      </c>
      <c r="AX210" s="427">
        <v>0</v>
      </c>
      <c r="AY210" s="427">
        <v>0</v>
      </c>
      <c r="AZ210" s="427">
        <v>0</v>
      </c>
      <c r="BA210" s="427">
        <v>0</v>
      </c>
      <c r="BB210" s="427">
        <v>0</v>
      </c>
      <c r="BC210" s="427">
        <v>0</v>
      </c>
      <c r="BD210" s="427">
        <v>0</v>
      </c>
      <c r="BE210" s="428">
        <v>0</v>
      </c>
    </row>
    <row r="211" spans="1:57 16384:16384" ht="15" hidden="1" customHeight="1" x14ac:dyDescent="0.2">
      <c r="A211" s="686"/>
      <c r="B211" s="422" t="s">
        <v>2962</v>
      </c>
      <c r="C211" s="550" t="s">
        <v>479</v>
      </c>
      <c r="D211" s="423">
        <v>0</v>
      </c>
      <c r="E211" s="423">
        <v>0</v>
      </c>
      <c r="F211" s="427">
        <v>0</v>
      </c>
      <c r="G211" s="427">
        <v>0</v>
      </c>
      <c r="H211" s="427">
        <v>0</v>
      </c>
      <c r="I211" s="427">
        <v>0</v>
      </c>
      <c r="J211" s="427">
        <v>0</v>
      </c>
      <c r="K211" s="427">
        <v>0</v>
      </c>
      <c r="L211" s="427">
        <v>0</v>
      </c>
      <c r="M211" s="427">
        <v>0</v>
      </c>
      <c r="N211" s="427">
        <v>0</v>
      </c>
      <c r="O211" s="427">
        <v>0</v>
      </c>
      <c r="P211" s="427">
        <v>0</v>
      </c>
      <c r="Q211" s="427">
        <v>0</v>
      </c>
      <c r="R211" s="427">
        <v>0</v>
      </c>
      <c r="S211" s="427">
        <v>0</v>
      </c>
      <c r="T211" s="427">
        <v>0</v>
      </c>
      <c r="U211" s="427">
        <v>0</v>
      </c>
      <c r="V211" s="427">
        <v>0</v>
      </c>
      <c r="W211" s="427">
        <v>0</v>
      </c>
      <c r="X211" s="427">
        <v>0</v>
      </c>
      <c r="Y211" s="427">
        <v>0</v>
      </c>
      <c r="Z211" s="427">
        <v>0</v>
      </c>
      <c r="AA211" s="427">
        <v>0</v>
      </c>
      <c r="AB211" s="427">
        <v>0</v>
      </c>
      <c r="AC211" s="427">
        <v>0</v>
      </c>
      <c r="AD211" s="427">
        <v>0</v>
      </c>
      <c r="AE211" s="427">
        <v>0</v>
      </c>
      <c r="AF211" s="427">
        <v>0</v>
      </c>
      <c r="AG211" s="427">
        <v>0</v>
      </c>
      <c r="AH211" s="427">
        <v>0</v>
      </c>
      <c r="AI211" s="427">
        <v>0</v>
      </c>
      <c r="AJ211" s="427">
        <v>0</v>
      </c>
      <c r="AK211" s="427">
        <v>0</v>
      </c>
      <c r="AL211" s="427">
        <v>0</v>
      </c>
      <c r="AM211" s="427">
        <v>0</v>
      </c>
      <c r="AN211" s="427">
        <v>0</v>
      </c>
      <c r="AO211" s="427">
        <v>0</v>
      </c>
      <c r="AP211" s="427">
        <v>0</v>
      </c>
      <c r="AQ211" s="427">
        <v>0</v>
      </c>
      <c r="AR211" s="427">
        <v>0</v>
      </c>
      <c r="AS211" s="427">
        <v>0</v>
      </c>
      <c r="AT211" s="427">
        <v>0</v>
      </c>
      <c r="AU211" s="427">
        <v>0</v>
      </c>
      <c r="AV211" s="427">
        <v>0</v>
      </c>
      <c r="AW211" s="427">
        <v>0</v>
      </c>
      <c r="AX211" s="427">
        <v>0</v>
      </c>
      <c r="AY211" s="427">
        <v>0</v>
      </c>
      <c r="AZ211" s="427">
        <v>0</v>
      </c>
      <c r="BA211" s="427">
        <v>0</v>
      </c>
      <c r="BB211" s="427">
        <v>0</v>
      </c>
      <c r="BC211" s="427">
        <v>0</v>
      </c>
      <c r="BD211" s="427">
        <v>0</v>
      </c>
      <c r="BE211" s="428">
        <v>0</v>
      </c>
    </row>
    <row r="212" spans="1:57 16384:16384" ht="15" hidden="1" customHeight="1" x14ac:dyDescent="0.2">
      <c r="A212" s="686"/>
      <c r="B212" s="422" t="s">
        <v>791</v>
      </c>
      <c r="C212" s="550" t="s">
        <v>480</v>
      </c>
      <c r="D212" s="423">
        <v>0</v>
      </c>
      <c r="E212" s="427">
        <v>0</v>
      </c>
      <c r="F212" s="427">
        <v>0</v>
      </c>
      <c r="G212" s="427">
        <v>0</v>
      </c>
      <c r="H212" s="427">
        <v>0</v>
      </c>
      <c r="I212" s="427">
        <v>0</v>
      </c>
      <c r="J212" s="427">
        <v>0</v>
      </c>
      <c r="K212" s="427">
        <v>0</v>
      </c>
      <c r="L212" s="427">
        <v>0</v>
      </c>
      <c r="M212" s="427">
        <v>0</v>
      </c>
      <c r="N212" s="427">
        <v>0</v>
      </c>
      <c r="O212" s="427">
        <v>0</v>
      </c>
      <c r="P212" s="427">
        <v>0</v>
      </c>
      <c r="Q212" s="427">
        <v>0</v>
      </c>
      <c r="R212" s="427">
        <v>0</v>
      </c>
      <c r="S212" s="427">
        <v>0</v>
      </c>
      <c r="T212" s="427">
        <v>0</v>
      </c>
      <c r="U212" s="427">
        <v>0</v>
      </c>
      <c r="V212" s="427">
        <v>0</v>
      </c>
      <c r="W212" s="427">
        <v>0</v>
      </c>
      <c r="X212" s="427">
        <v>0</v>
      </c>
      <c r="Y212" s="427">
        <v>0</v>
      </c>
      <c r="Z212" s="427">
        <v>0</v>
      </c>
      <c r="AA212" s="427">
        <v>0</v>
      </c>
      <c r="AB212" s="427">
        <v>0</v>
      </c>
      <c r="AC212" s="427">
        <v>0</v>
      </c>
      <c r="AD212" s="427">
        <v>0</v>
      </c>
      <c r="AE212" s="427">
        <v>0</v>
      </c>
      <c r="AF212" s="427">
        <v>0</v>
      </c>
      <c r="AG212" s="427">
        <v>0</v>
      </c>
      <c r="AH212" s="427">
        <v>0</v>
      </c>
      <c r="AI212" s="427">
        <v>0</v>
      </c>
      <c r="AJ212" s="427">
        <v>0</v>
      </c>
      <c r="AK212" s="427">
        <v>0</v>
      </c>
      <c r="AL212" s="427">
        <v>0</v>
      </c>
      <c r="AM212" s="427">
        <v>0</v>
      </c>
      <c r="AN212" s="427">
        <v>0</v>
      </c>
      <c r="AO212" s="427">
        <v>0</v>
      </c>
      <c r="AP212" s="427">
        <v>0</v>
      </c>
      <c r="AQ212" s="427">
        <v>0</v>
      </c>
      <c r="AR212" s="427">
        <v>0</v>
      </c>
      <c r="AS212" s="427">
        <v>0</v>
      </c>
      <c r="AT212" s="427">
        <v>0</v>
      </c>
      <c r="AU212" s="427">
        <v>0</v>
      </c>
      <c r="AV212" s="427">
        <v>0</v>
      </c>
      <c r="AW212" s="427">
        <v>0</v>
      </c>
      <c r="AX212" s="427">
        <v>0</v>
      </c>
      <c r="AY212" s="427">
        <v>0</v>
      </c>
      <c r="AZ212" s="427">
        <v>0</v>
      </c>
      <c r="BA212" s="427">
        <v>0</v>
      </c>
      <c r="BB212" s="427">
        <v>0</v>
      </c>
      <c r="BC212" s="427">
        <v>0</v>
      </c>
      <c r="BD212" s="427">
        <v>0</v>
      </c>
      <c r="BE212" s="428">
        <v>0</v>
      </c>
    </row>
    <row r="213" spans="1:57 16384:16384" ht="15" hidden="1" customHeight="1" x14ac:dyDescent="0.2">
      <c r="A213" s="686"/>
      <c r="B213" s="422" t="s">
        <v>146</v>
      </c>
      <c r="C213" s="550" t="s">
        <v>482</v>
      </c>
      <c r="D213" s="423">
        <v>0</v>
      </c>
      <c r="E213" s="427">
        <v>0</v>
      </c>
      <c r="F213" s="427">
        <v>0</v>
      </c>
      <c r="G213" s="427">
        <v>0</v>
      </c>
      <c r="H213" s="427">
        <v>0</v>
      </c>
      <c r="I213" s="427">
        <v>0</v>
      </c>
      <c r="J213" s="427">
        <v>0</v>
      </c>
      <c r="K213" s="427">
        <v>0</v>
      </c>
      <c r="L213" s="427">
        <v>0</v>
      </c>
      <c r="M213" s="427">
        <v>0</v>
      </c>
      <c r="N213" s="427">
        <v>0</v>
      </c>
      <c r="O213" s="427">
        <v>0</v>
      </c>
      <c r="P213" s="427">
        <v>0</v>
      </c>
      <c r="Q213" s="427">
        <v>0</v>
      </c>
      <c r="R213" s="427">
        <v>0</v>
      </c>
      <c r="S213" s="427">
        <v>0</v>
      </c>
      <c r="T213" s="427">
        <v>0</v>
      </c>
      <c r="U213" s="427">
        <v>0</v>
      </c>
      <c r="V213" s="427">
        <v>0</v>
      </c>
      <c r="W213" s="427">
        <v>0</v>
      </c>
      <c r="X213" s="427">
        <v>0</v>
      </c>
      <c r="Y213" s="427">
        <v>0</v>
      </c>
      <c r="Z213" s="427">
        <v>0</v>
      </c>
      <c r="AA213" s="427">
        <v>0</v>
      </c>
      <c r="AB213" s="427">
        <v>0</v>
      </c>
      <c r="AC213" s="427">
        <v>0</v>
      </c>
      <c r="AD213" s="427">
        <v>0</v>
      </c>
      <c r="AE213" s="427">
        <v>0</v>
      </c>
      <c r="AF213" s="427">
        <v>0</v>
      </c>
      <c r="AG213" s="427">
        <v>0</v>
      </c>
      <c r="AH213" s="427">
        <v>0</v>
      </c>
      <c r="AI213" s="427">
        <v>0</v>
      </c>
      <c r="AJ213" s="427">
        <v>0</v>
      </c>
      <c r="AK213" s="427">
        <v>0</v>
      </c>
      <c r="AL213" s="427">
        <v>0</v>
      </c>
      <c r="AM213" s="427">
        <v>0</v>
      </c>
      <c r="AN213" s="427">
        <v>0</v>
      </c>
      <c r="AO213" s="427">
        <v>0</v>
      </c>
      <c r="AP213" s="427">
        <v>0</v>
      </c>
      <c r="AQ213" s="427">
        <v>0</v>
      </c>
      <c r="AR213" s="427">
        <v>0</v>
      </c>
      <c r="AS213" s="427">
        <v>0</v>
      </c>
      <c r="AT213" s="427">
        <v>0</v>
      </c>
      <c r="AU213" s="427">
        <v>0</v>
      </c>
      <c r="AV213" s="427">
        <v>0</v>
      </c>
      <c r="AW213" s="427">
        <v>0</v>
      </c>
      <c r="AX213" s="427">
        <v>0</v>
      </c>
      <c r="AY213" s="427">
        <v>0</v>
      </c>
      <c r="AZ213" s="427">
        <v>0</v>
      </c>
      <c r="BA213" s="427">
        <v>0</v>
      </c>
      <c r="BB213" s="427">
        <v>0</v>
      </c>
      <c r="BC213" s="427">
        <v>0</v>
      </c>
      <c r="BD213" s="427">
        <v>0</v>
      </c>
      <c r="BE213" s="428">
        <v>0</v>
      </c>
    </row>
    <row r="214" spans="1:57 16384:16384" ht="15" hidden="1" customHeight="1" x14ac:dyDescent="0.2">
      <c r="A214" s="686"/>
      <c r="B214" s="422" t="s">
        <v>3019</v>
      </c>
      <c r="C214" s="550" t="s">
        <v>483</v>
      </c>
      <c r="D214" s="423">
        <v>0</v>
      </c>
      <c r="E214" s="427">
        <v>0</v>
      </c>
      <c r="F214" s="427">
        <v>0</v>
      </c>
      <c r="G214" s="427">
        <v>0</v>
      </c>
      <c r="H214" s="427">
        <v>0</v>
      </c>
      <c r="I214" s="427">
        <v>0</v>
      </c>
      <c r="J214" s="427">
        <v>0</v>
      </c>
      <c r="K214" s="427">
        <v>0</v>
      </c>
      <c r="L214" s="427">
        <v>0</v>
      </c>
      <c r="M214" s="427">
        <v>0</v>
      </c>
      <c r="N214" s="427">
        <v>0</v>
      </c>
      <c r="O214" s="427">
        <v>0</v>
      </c>
      <c r="P214" s="427">
        <v>0</v>
      </c>
      <c r="Q214" s="427">
        <v>0</v>
      </c>
      <c r="R214" s="427">
        <v>0</v>
      </c>
      <c r="S214" s="427">
        <v>0</v>
      </c>
      <c r="T214" s="427">
        <v>0</v>
      </c>
      <c r="U214" s="427">
        <v>0</v>
      </c>
      <c r="V214" s="427">
        <v>0</v>
      </c>
      <c r="W214" s="427">
        <v>0</v>
      </c>
      <c r="X214" s="427">
        <v>0</v>
      </c>
      <c r="Y214" s="427">
        <v>0</v>
      </c>
      <c r="Z214" s="427">
        <v>0</v>
      </c>
      <c r="AA214" s="427">
        <v>0</v>
      </c>
      <c r="AB214" s="427">
        <v>0</v>
      </c>
      <c r="AC214" s="427">
        <v>0</v>
      </c>
      <c r="AD214" s="427">
        <v>0</v>
      </c>
      <c r="AE214" s="427">
        <v>0</v>
      </c>
      <c r="AF214" s="427">
        <v>0</v>
      </c>
      <c r="AG214" s="427">
        <v>0</v>
      </c>
      <c r="AH214" s="427">
        <v>0</v>
      </c>
      <c r="AI214" s="427">
        <v>0</v>
      </c>
      <c r="AJ214" s="427">
        <v>0</v>
      </c>
      <c r="AK214" s="427">
        <v>0</v>
      </c>
      <c r="AL214" s="427">
        <v>0</v>
      </c>
      <c r="AM214" s="427">
        <v>0</v>
      </c>
      <c r="AN214" s="427">
        <v>0</v>
      </c>
      <c r="AO214" s="427">
        <v>0</v>
      </c>
      <c r="AP214" s="427">
        <v>0</v>
      </c>
      <c r="AQ214" s="427">
        <v>0</v>
      </c>
      <c r="AR214" s="427">
        <v>0</v>
      </c>
      <c r="AS214" s="427">
        <v>0</v>
      </c>
      <c r="AT214" s="427">
        <v>0</v>
      </c>
      <c r="AU214" s="427">
        <v>0</v>
      </c>
      <c r="AV214" s="427">
        <v>0</v>
      </c>
      <c r="AW214" s="427">
        <v>0</v>
      </c>
      <c r="AX214" s="427">
        <v>0</v>
      </c>
      <c r="AY214" s="427">
        <v>0</v>
      </c>
      <c r="AZ214" s="427">
        <v>0</v>
      </c>
      <c r="BA214" s="427">
        <v>0</v>
      </c>
      <c r="BB214" s="427">
        <v>0</v>
      </c>
      <c r="BC214" s="427">
        <v>0</v>
      </c>
      <c r="BD214" s="427">
        <v>0</v>
      </c>
      <c r="BE214" s="428">
        <v>0</v>
      </c>
    </row>
    <row r="215" spans="1:57 16384:16384" ht="15" hidden="1" customHeight="1" x14ac:dyDescent="0.2">
      <c r="A215" s="686"/>
      <c r="B215" s="422" t="s">
        <v>2964</v>
      </c>
      <c r="C215" s="550" t="s">
        <v>484</v>
      </c>
      <c r="D215" s="423">
        <v>0</v>
      </c>
      <c r="E215" s="427">
        <v>0</v>
      </c>
      <c r="F215" s="427">
        <v>0</v>
      </c>
      <c r="G215" s="427">
        <v>0</v>
      </c>
      <c r="H215" s="427">
        <v>0</v>
      </c>
      <c r="I215" s="427">
        <v>0</v>
      </c>
      <c r="J215" s="427">
        <v>0</v>
      </c>
      <c r="K215" s="427">
        <v>0</v>
      </c>
      <c r="L215" s="427">
        <v>0</v>
      </c>
      <c r="M215" s="427">
        <v>0</v>
      </c>
      <c r="N215" s="427">
        <v>0</v>
      </c>
      <c r="O215" s="427">
        <v>0</v>
      </c>
      <c r="P215" s="427">
        <v>0</v>
      </c>
      <c r="Q215" s="427">
        <v>0</v>
      </c>
      <c r="R215" s="427">
        <v>0</v>
      </c>
      <c r="S215" s="427">
        <v>0</v>
      </c>
      <c r="T215" s="427">
        <v>0</v>
      </c>
      <c r="U215" s="427">
        <v>0</v>
      </c>
      <c r="V215" s="427">
        <v>0</v>
      </c>
      <c r="W215" s="427">
        <v>0</v>
      </c>
      <c r="X215" s="427">
        <v>0</v>
      </c>
      <c r="Y215" s="427">
        <v>0</v>
      </c>
      <c r="Z215" s="427">
        <v>0</v>
      </c>
      <c r="AA215" s="427">
        <v>0</v>
      </c>
      <c r="AB215" s="427">
        <v>0</v>
      </c>
      <c r="AC215" s="427">
        <v>0</v>
      </c>
      <c r="AD215" s="427">
        <v>0</v>
      </c>
      <c r="AE215" s="427">
        <v>0</v>
      </c>
      <c r="AF215" s="427">
        <v>0</v>
      </c>
      <c r="AG215" s="427">
        <v>0</v>
      </c>
      <c r="AH215" s="427">
        <v>0</v>
      </c>
      <c r="AI215" s="427">
        <v>0</v>
      </c>
      <c r="AJ215" s="427">
        <v>0</v>
      </c>
      <c r="AK215" s="427">
        <v>0</v>
      </c>
      <c r="AL215" s="427">
        <v>0</v>
      </c>
      <c r="AM215" s="427">
        <v>0</v>
      </c>
      <c r="AN215" s="427">
        <v>0</v>
      </c>
      <c r="AO215" s="427">
        <v>0</v>
      </c>
      <c r="AP215" s="427">
        <v>0</v>
      </c>
      <c r="AQ215" s="427">
        <v>0</v>
      </c>
      <c r="AR215" s="427">
        <v>0</v>
      </c>
      <c r="AS215" s="427">
        <v>0</v>
      </c>
      <c r="AT215" s="427">
        <v>0</v>
      </c>
      <c r="AU215" s="427">
        <v>0</v>
      </c>
      <c r="AV215" s="427">
        <v>0</v>
      </c>
      <c r="AW215" s="427">
        <v>0</v>
      </c>
      <c r="AX215" s="427">
        <v>0</v>
      </c>
      <c r="AY215" s="427">
        <v>0</v>
      </c>
      <c r="AZ215" s="427">
        <v>0</v>
      </c>
      <c r="BA215" s="427">
        <v>0</v>
      </c>
      <c r="BB215" s="427">
        <v>0</v>
      </c>
      <c r="BC215" s="427">
        <v>0</v>
      </c>
      <c r="BD215" s="427">
        <v>0</v>
      </c>
      <c r="BE215" s="428">
        <v>0</v>
      </c>
    </row>
    <row r="216" spans="1:57 16384:16384" ht="15" hidden="1" customHeight="1" x14ac:dyDescent="0.2">
      <c r="A216" s="686"/>
      <c r="B216" s="422" t="s">
        <v>486</v>
      </c>
      <c r="C216" s="550" t="s">
        <v>485</v>
      </c>
      <c r="D216" s="423">
        <v>0</v>
      </c>
      <c r="E216" s="427">
        <v>0</v>
      </c>
      <c r="F216" s="427">
        <v>0</v>
      </c>
      <c r="G216" s="427">
        <v>0</v>
      </c>
      <c r="H216" s="427">
        <v>0</v>
      </c>
      <c r="I216" s="427">
        <v>0</v>
      </c>
      <c r="J216" s="427">
        <v>0</v>
      </c>
      <c r="K216" s="427">
        <v>0</v>
      </c>
      <c r="L216" s="427">
        <v>0</v>
      </c>
      <c r="M216" s="427">
        <v>0</v>
      </c>
      <c r="N216" s="427">
        <v>0</v>
      </c>
      <c r="O216" s="427">
        <v>0</v>
      </c>
      <c r="P216" s="427">
        <v>0</v>
      </c>
      <c r="Q216" s="427">
        <v>0</v>
      </c>
      <c r="R216" s="427">
        <v>0</v>
      </c>
      <c r="S216" s="427">
        <v>0</v>
      </c>
      <c r="T216" s="427">
        <v>0</v>
      </c>
      <c r="U216" s="427">
        <v>0</v>
      </c>
      <c r="V216" s="427">
        <v>0</v>
      </c>
      <c r="W216" s="427">
        <v>0</v>
      </c>
      <c r="X216" s="427">
        <v>0</v>
      </c>
      <c r="Y216" s="427">
        <v>0</v>
      </c>
      <c r="Z216" s="427">
        <v>0</v>
      </c>
      <c r="AA216" s="427">
        <v>0</v>
      </c>
      <c r="AB216" s="427">
        <v>0</v>
      </c>
      <c r="AC216" s="427">
        <v>0</v>
      </c>
      <c r="AD216" s="427">
        <v>0</v>
      </c>
      <c r="AE216" s="427">
        <v>0</v>
      </c>
      <c r="AF216" s="427">
        <v>0</v>
      </c>
      <c r="AG216" s="427">
        <v>0</v>
      </c>
      <c r="AH216" s="427">
        <v>0</v>
      </c>
      <c r="AI216" s="427">
        <v>0</v>
      </c>
      <c r="AJ216" s="427">
        <v>0</v>
      </c>
      <c r="AK216" s="427">
        <v>0</v>
      </c>
      <c r="AL216" s="427">
        <v>0</v>
      </c>
      <c r="AM216" s="427">
        <v>0</v>
      </c>
      <c r="AN216" s="427">
        <v>0</v>
      </c>
      <c r="AO216" s="427">
        <v>0</v>
      </c>
      <c r="AP216" s="427">
        <v>0</v>
      </c>
      <c r="AQ216" s="427">
        <v>0</v>
      </c>
      <c r="AR216" s="427">
        <v>0</v>
      </c>
      <c r="AS216" s="427">
        <v>0</v>
      </c>
      <c r="AT216" s="427">
        <v>0</v>
      </c>
      <c r="AU216" s="427">
        <v>0</v>
      </c>
      <c r="AV216" s="427">
        <v>0</v>
      </c>
      <c r="AW216" s="427">
        <v>0</v>
      </c>
      <c r="AX216" s="427">
        <v>0</v>
      </c>
      <c r="AY216" s="427">
        <v>0</v>
      </c>
      <c r="AZ216" s="427">
        <v>0</v>
      </c>
      <c r="BA216" s="427">
        <v>0</v>
      </c>
      <c r="BB216" s="427">
        <v>0</v>
      </c>
      <c r="BC216" s="427">
        <v>0</v>
      </c>
      <c r="BD216" s="427">
        <v>0</v>
      </c>
      <c r="BE216" s="428">
        <v>0</v>
      </c>
    </row>
    <row r="217" spans="1:57 16384:16384" ht="15" hidden="1" customHeight="1" x14ac:dyDescent="0.2">
      <c r="A217" s="686"/>
      <c r="B217" s="422" t="s">
        <v>247</v>
      </c>
      <c r="C217" s="550" t="s">
        <v>487</v>
      </c>
      <c r="D217" s="423">
        <v>0</v>
      </c>
      <c r="E217" s="427">
        <v>0</v>
      </c>
      <c r="F217" s="427">
        <v>0</v>
      </c>
      <c r="G217" s="427">
        <v>0</v>
      </c>
      <c r="H217" s="427">
        <v>0</v>
      </c>
      <c r="I217" s="427">
        <v>0</v>
      </c>
      <c r="J217" s="427">
        <v>0</v>
      </c>
      <c r="K217" s="427">
        <v>0</v>
      </c>
      <c r="L217" s="427">
        <v>0</v>
      </c>
      <c r="M217" s="427">
        <v>0</v>
      </c>
      <c r="N217" s="427">
        <v>0</v>
      </c>
      <c r="O217" s="427">
        <v>0</v>
      </c>
      <c r="P217" s="427">
        <v>0</v>
      </c>
      <c r="Q217" s="427">
        <v>0</v>
      </c>
      <c r="R217" s="427">
        <v>0</v>
      </c>
      <c r="S217" s="427">
        <v>0</v>
      </c>
      <c r="T217" s="427">
        <v>0</v>
      </c>
      <c r="U217" s="427">
        <v>0</v>
      </c>
      <c r="V217" s="427">
        <v>0</v>
      </c>
      <c r="W217" s="427">
        <v>0</v>
      </c>
      <c r="X217" s="427">
        <v>0</v>
      </c>
      <c r="Y217" s="427">
        <v>0</v>
      </c>
      <c r="Z217" s="427">
        <v>0</v>
      </c>
      <c r="AA217" s="427">
        <v>0</v>
      </c>
      <c r="AB217" s="427">
        <v>0</v>
      </c>
      <c r="AC217" s="427">
        <v>0</v>
      </c>
      <c r="AD217" s="427">
        <v>0</v>
      </c>
      <c r="AE217" s="427">
        <v>0</v>
      </c>
      <c r="AF217" s="427">
        <v>0</v>
      </c>
      <c r="AG217" s="427">
        <v>0</v>
      </c>
      <c r="AH217" s="427">
        <v>0</v>
      </c>
      <c r="AI217" s="427">
        <v>0</v>
      </c>
      <c r="AJ217" s="427">
        <v>0</v>
      </c>
      <c r="AK217" s="427">
        <v>0</v>
      </c>
      <c r="AL217" s="427">
        <v>0</v>
      </c>
      <c r="AM217" s="427">
        <v>0</v>
      </c>
      <c r="AN217" s="427">
        <v>0</v>
      </c>
      <c r="AO217" s="427">
        <v>0</v>
      </c>
      <c r="AP217" s="427">
        <v>0</v>
      </c>
      <c r="AQ217" s="427">
        <v>0</v>
      </c>
      <c r="AR217" s="427">
        <v>0</v>
      </c>
      <c r="AS217" s="427">
        <v>0</v>
      </c>
      <c r="AT217" s="427">
        <v>0</v>
      </c>
      <c r="AU217" s="427">
        <v>0</v>
      </c>
      <c r="AV217" s="427">
        <v>0</v>
      </c>
      <c r="AW217" s="427">
        <v>0</v>
      </c>
      <c r="AX217" s="427">
        <v>0</v>
      </c>
      <c r="AY217" s="427">
        <v>0</v>
      </c>
      <c r="AZ217" s="427">
        <v>0</v>
      </c>
      <c r="BA217" s="427">
        <v>0</v>
      </c>
      <c r="BB217" s="427">
        <v>0</v>
      </c>
      <c r="BC217" s="427">
        <v>0</v>
      </c>
      <c r="BD217" s="427">
        <v>0</v>
      </c>
      <c r="BE217" s="428">
        <v>0</v>
      </c>
    </row>
    <row r="218" spans="1:57 16384:16384" ht="15" hidden="1" customHeight="1" x14ac:dyDescent="0.2">
      <c r="A218" s="686"/>
      <c r="B218" s="422" t="s">
        <v>489</v>
      </c>
      <c r="C218" s="550" t="s">
        <v>488</v>
      </c>
      <c r="D218" s="423">
        <v>0</v>
      </c>
      <c r="E218" s="427">
        <v>0</v>
      </c>
      <c r="F218" s="427">
        <v>0</v>
      </c>
      <c r="G218" s="427">
        <v>0</v>
      </c>
      <c r="H218" s="427">
        <v>0</v>
      </c>
      <c r="I218" s="427">
        <v>0</v>
      </c>
      <c r="J218" s="427">
        <v>0</v>
      </c>
      <c r="K218" s="427">
        <v>0</v>
      </c>
      <c r="L218" s="427">
        <v>0</v>
      </c>
      <c r="M218" s="427">
        <v>0</v>
      </c>
      <c r="N218" s="427">
        <v>0</v>
      </c>
      <c r="O218" s="427">
        <v>0</v>
      </c>
      <c r="P218" s="427">
        <v>0</v>
      </c>
      <c r="Q218" s="427">
        <v>0</v>
      </c>
      <c r="R218" s="427">
        <v>0</v>
      </c>
      <c r="S218" s="427">
        <v>0</v>
      </c>
      <c r="T218" s="427">
        <v>0</v>
      </c>
      <c r="U218" s="427">
        <v>0</v>
      </c>
      <c r="V218" s="427">
        <v>0</v>
      </c>
      <c r="W218" s="427">
        <v>0</v>
      </c>
      <c r="X218" s="427">
        <v>0</v>
      </c>
      <c r="Y218" s="427">
        <v>0</v>
      </c>
      <c r="Z218" s="427">
        <v>0</v>
      </c>
      <c r="AA218" s="427">
        <v>0</v>
      </c>
      <c r="AB218" s="427">
        <v>0</v>
      </c>
      <c r="AC218" s="427">
        <v>0</v>
      </c>
      <c r="AD218" s="427">
        <v>0</v>
      </c>
      <c r="AE218" s="427">
        <v>0</v>
      </c>
      <c r="AF218" s="427">
        <v>0</v>
      </c>
      <c r="AG218" s="427">
        <v>0</v>
      </c>
      <c r="AH218" s="427">
        <v>0</v>
      </c>
      <c r="AI218" s="427">
        <v>0</v>
      </c>
      <c r="AJ218" s="427">
        <v>0</v>
      </c>
      <c r="AK218" s="427">
        <v>0</v>
      </c>
      <c r="AL218" s="427">
        <v>0</v>
      </c>
      <c r="AM218" s="427">
        <v>0</v>
      </c>
      <c r="AN218" s="427">
        <v>0</v>
      </c>
      <c r="AO218" s="427">
        <v>0</v>
      </c>
      <c r="AP218" s="427">
        <v>0</v>
      </c>
      <c r="AQ218" s="427">
        <v>0</v>
      </c>
      <c r="AR218" s="427">
        <v>0</v>
      </c>
      <c r="AS218" s="427">
        <v>0</v>
      </c>
      <c r="AT218" s="427">
        <v>0</v>
      </c>
      <c r="AU218" s="427">
        <v>0</v>
      </c>
      <c r="AV218" s="427">
        <v>0</v>
      </c>
      <c r="AW218" s="427">
        <v>0</v>
      </c>
      <c r="AX218" s="427">
        <v>0</v>
      </c>
      <c r="AY218" s="427">
        <v>0</v>
      </c>
      <c r="AZ218" s="427">
        <v>0</v>
      </c>
      <c r="BA218" s="427">
        <v>0</v>
      </c>
      <c r="BB218" s="427">
        <v>0</v>
      </c>
      <c r="BC218" s="427">
        <v>0</v>
      </c>
      <c r="BD218" s="427">
        <v>0</v>
      </c>
      <c r="BE218" s="428">
        <v>0</v>
      </c>
    </row>
    <row r="219" spans="1:57 16384:16384" ht="15" hidden="1" customHeight="1" x14ac:dyDescent="0.2">
      <c r="A219" s="686"/>
      <c r="B219" s="422" t="s">
        <v>491</v>
      </c>
      <c r="C219" s="550" t="s">
        <v>490</v>
      </c>
      <c r="D219" s="423">
        <v>0</v>
      </c>
      <c r="E219" s="427">
        <v>0</v>
      </c>
      <c r="F219" s="427">
        <v>0</v>
      </c>
      <c r="G219" s="427">
        <v>0</v>
      </c>
      <c r="H219" s="427">
        <v>0</v>
      </c>
      <c r="I219" s="427">
        <v>0</v>
      </c>
      <c r="J219" s="427">
        <v>0</v>
      </c>
      <c r="K219" s="427">
        <v>0</v>
      </c>
      <c r="L219" s="427">
        <v>0</v>
      </c>
      <c r="M219" s="427">
        <v>0</v>
      </c>
      <c r="N219" s="427">
        <v>0</v>
      </c>
      <c r="O219" s="427">
        <v>0</v>
      </c>
      <c r="P219" s="427">
        <v>0</v>
      </c>
      <c r="Q219" s="427">
        <v>0</v>
      </c>
      <c r="R219" s="427">
        <v>0</v>
      </c>
      <c r="S219" s="427">
        <v>0</v>
      </c>
      <c r="T219" s="427">
        <v>0</v>
      </c>
      <c r="U219" s="427">
        <v>0</v>
      </c>
      <c r="V219" s="427">
        <v>0</v>
      </c>
      <c r="W219" s="427">
        <v>0</v>
      </c>
      <c r="X219" s="427">
        <v>0</v>
      </c>
      <c r="Y219" s="427">
        <v>0</v>
      </c>
      <c r="Z219" s="427">
        <v>0</v>
      </c>
      <c r="AA219" s="427">
        <v>0</v>
      </c>
      <c r="AB219" s="427">
        <v>0</v>
      </c>
      <c r="AC219" s="427">
        <v>0</v>
      </c>
      <c r="AD219" s="427">
        <v>0</v>
      </c>
      <c r="AE219" s="427">
        <v>0</v>
      </c>
      <c r="AF219" s="427">
        <v>0</v>
      </c>
      <c r="AG219" s="427">
        <v>0</v>
      </c>
      <c r="AH219" s="427">
        <v>0</v>
      </c>
      <c r="AI219" s="427">
        <v>0</v>
      </c>
      <c r="AJ219" s="427">
        <v>0</v>
      </c>
      <c r="AK219" s="427">
        <v>0</v>
      </c>
      <c r="AL219" s="427">
        <v>0</v>
      </c>
      <c r="AM219" s="427">
        <v>0</v>
      </c>
      <c r="AN219" s="427">
        <v>0</v>
      </c>
      <c r="AO219" s="427">
        <v>0</v>
      </c>
      <c r="AP219" s="427">
        <v>0</v>
      </c>
      <c r="AQ219" s="427">
        <v>0</v>
      </c>
      <c r="AR219" s="427">
        <v>0</v>
      </c>
      <c r="AS219" s="427">
        <v>0</v>
      </c>
      <c r="AT219" s="427">
        <v>0</v>
      </c>
      <c r="AU219" s="427">
        <v>0</v>
      </c>
      <c r="AV219" s="427">
        <v>0</v>
      </c>
      <c r="AW219" s="427">
        <v>0</v>
      </c>
      <c r="AX219" s="427">
        <v>0</v>
      </c>
      <c r="AY219" s="427">
        <v>0</v>
      </c>
      <c r="AZ219" s="427">
        <v>0</v>
      </c>
      <c r="BA219" s="427">
        <v>0</v>
      </c>
      <c r="BB219" s="427">
        <v>0</v>
      </c>
      <c r="BC219" s="427">
        <v>0</v>
      </c>
      <c r="BD219" s="427">
        <v>0</v>
      </c>
      <c r="BE219" s="428">
        <v>0</v>
      </c>
    </row>
    <row r="220" spans="1:57 16384:16384" ht="15" customHeight="1" x14ac:dyDescent="0.2">
      <c r="A220" s="686"/>
      <c r="B220" s="422" t="s">
        <v>2965</v>
      </c>
      <c r="C220" s="550" t="s">
        <v>492</v>
      </c>
      <c r="D220" s="423">
        <v>0</v>
      </c>
      <c r="E220" s="427">
        <v>0</v>
      </c>
      <c r="F220" s="427">
        <v>0</v>
      </c>
      <c r="G220" s="427">
        <v>0</v>
      </c>
      <c r="H220" s="427">
        <v>0</v>
      </c>
      <c r="I220" s="427">
        <v>0</v>
      </c>
      <c r="J220" s="427">
        <v>0</v>
      </c>
      <c r="K220" s="427">
        <v>0</v>
      </c>
      <c r="L220" s="427">
        <v>0</v>
      </c>
      <c r="M220" s="427">
        <v>0</v>
      </c>
      <c r="N220" s="427">
        <v>0</v>
      </c>
      <c r="O220" s="427">
        <v>0</v>
      </c>
      <c r="P220" s="427">
        <v>0</v>
      </c>
      <c r="Q220" s="427">
        <v>0</v>
      </c>
      <c r="R220" s="427">
        <v>0</v>
      </c>
      <c r="S220" s="427">
        <v>0</v>
      </c>
      <c r="T220" s="427">
        <v>0</v>
      </c>
      <c r="U220" s="427">
        <v>0</v>
      </c>
      <c r="V220" s="427">
        <v>2027610</v>
      </c>
      <c r="W220" s="427">
        <v>0</v>
      </c>
      <c r="X220" s="427">
        <v>0</v>
      </c>
      <c r="Y220" s="427">
        <v>0</v>
      </c>
      <c r="Z220" s="427">
        <v>0</v>
      </c>
      <c r="AA220" s="427">
        <v>0</v>
      </c>
      <c r="AB220" s="427">
        <v>0</v>
      </c>
      <c r="AC220" s="427">
        <v>0</v>
      </c>
      <c r="AD220" s="427">
        <v>0</v>
      </c>
      <c r="AE220" s="427">
        <v>0</v>
      </c>
      <c r="AF220" s="427">
        <v>0</v>
      </c>
      <c r="AG220" s="427">
        <v>0</v>
      </c>
      <c r="AH220" s="427">
        <v>0</v>
      </c>
      <c r="AI220" s="427">
        <v>0</v>
      </c>
      <c r="AJ220" s="427">
        <v>0</v>
      </c>
      <c r="AK220" s="427">
        <v>0</v>
      </c>
      <c r="AL220" s="427">
        <v>0</v>
      </c>
      <c r="AM220" s="427">
        <v>0</v>
      </c>
      <c r="AN220" s="427">
        <v>0</v>
      </c>
      <c r="AO220" s="427">
        <v>0</v>
      </c>
      <c r="AP220" s="427">
        <v>0</v>
      </c>
      <c r="AQ220" s="427">
        <v>0</v>
      </c>
      <c r="AR220" s="427">
        <v>0</v>
      </c>
      <c r="AS220" s="427">
        <v>0</v>
      </c>
      <c r="AT220" s="427">
        <v>0</v>
      </c>
      <c r="AU220" s="427">
        <v>0</v>
      </c>
      <c r="AV220" s="427">
        <v>0</v>
      </c>
      <c r="AW220" s="427">
        <v>0</v>
      </c>
      <c r="AX220" s="427">
        <v>0</v>
      </c>
      <c r="AY220" s="427">
        <v>0</v>
      </c>
      <c r="AZ220" s="427">
        <v>0</v>
      </c>
      <c r="BA220" s="427">
        <v>0</v>
      </c>
      <c r="BB220" s="427">
        <v>0</v>
      </c>
      <c r="BC220" s="427">
        <v>0</v>
      </c>
      <c r="BD220" s="427">
        <v>0</v>
      </c>
      <c r="BE220" s="428">
        <v>2027610</v>
      </c>
      <c r="XFD220" s="636"/>
    </row>
    <row r="221" spans="1:57 16384:16384" ht="15" hidden="1" customHeight="1" x14ac:dyDescent="0.2">
      <c r="A221" s="686"/>
      <c r="B221" s="422" t="s">
        <v>2966</v>
      </c>
      <c r="C221" s="550" t="s">
        <v>493</v>
      </c>
      <c r="D221" s="423">
        <v>0</v>
      </c>
      <c r="E221" s="427">
        <v>0</v>
      </c>
      <c r="F221" s="427">
        <v>0</v>
      </c>
      <c r="G221" s="427">
        <v>0</v>
      </c>
      <c r="H221" s="427">
        <v>0</v>
      </c>
      <c r="I221" s="427">
        <v>0</v>
      </c>
      <c r="J221" s="427">
        <v>0</v>
      </c>
      <c r="K221" s="427">
        <v>0</v>
      </c>
      <c r="L221" s="427">
        <v>0</v>
      </c>
      <c r="M221" s="427">
        <v>0</v>
      </c>
      <c r="N221" s="427">
        <v>0</v>
      </c>
      <c r="O221" s="427">
        <v>0</v>
      </c>
      <c r="P221" s="427">
        <v>0</v>
      </c>
      <c r="Q221" s="427">
        <v>0</v>
      </c>
      <c r="R221" s="427">
        <v>0</v>
      </c>
      <c r="S221" s="427">
        <v>0</v>
      </c>
      <c r="T221" s="427">
        <v>0</v>
      </c>
      <c r="U221" s="427">
        <v>0</v>
      </c>
      <c r="V221" s="427">
        <v>0</v>
      </c>
      <c r="W221" s="427">
        <v>0</v>
      </c>
      <c r="X221" s="427">
        <v>0</v>
      </c>
      <c r="Y221" s="427">
        <v>0</v>
      </c>
      <c r="Z221" s="427">
        <v>0</v>
      </c>
      <c r="AA221" s="427">
        <v>0</v>
      </c>
      <c r="AB221" s="427">
        <v>0</v>
      </c>
      <c r="AC221" s="427">
        <v>0</v>
      </c>
      <c r="AD221" s="427">
        <v>0</v>
      </c>
      <c r="AE221" s="427">
        <v>0</v>
      </c>
      <c r="AF221" s="427">
        <v>0</v>
      </c>
      <c r="AG221" s="427">
        <v>0</v>
      </c>
      <c r="AH221" s="427">
        <v>0</v>
      </c>
      <c r="AI221" s="427">
        <v>0</v>
      </c>
      <c r="AJ221" s="427">
        <v>0</v>
      </c>
      <c r="AK221" s="427">
        <v>0</v>
      </c>
      <c r="AL221" s="427">
        <v>0</v>
      </c>
      <c r="AM221" s="427">
        <v>0</v>
      </c>
      <c r="AN221" s="427">
        <v>0</v>
      </c>
      <c r="AO221" s="427">
        <v>0</v>
      </c>
      <c r="AP221" s="427">
        <v>0</v>
      </c>
      <c r="AQ221" s="427">
        <v>0</v>
      </c>
      <c r="AR221" s="427">
        <v>0</v>
      </c>
      <c r="AS221" s="427">
        <v>0</v>
      </c>
      <c r="AT221" s="427">
        <v>0</v>
      </c>
      <c r="AU221" s="427">
        <v>0</v>
      </c>
      <c r="AV221" s="427">
        <v>0</v>
      </c>
      <c r="AW221" s="427">
        <v>0</v>
      </c>
      <c r="AX221" s="427">
        <v>0</v>
      </c>
      <c r="AY221" s="427">
        <v>0</v>
      </c>
      <c r="AZ221" s="427">
        <v>0</v>
      </c>
      <c r="BA221" s="427">
        <v>0</v>
      </c>
      <c r="BB221" s="427">
        <v>0</v>
      </c>
      <c r="BC221" s="427">
        <v>0</v>
      </c>
      <c r="BD221" s="427">
        <v>0</v>
      </c>
      <c r="BE221" s="428">
        <v>0</v>
      </c>
    </row>
    <row r="222" spans="1:57 16384:16384" ht="15" hidden="1" customHeight="1" x14ac:dyDescent="0.2">
      <c r="A222" s="686"/>
      <c r="B222" s="422" t="s">
        <v>2967</v>
      </c>
      <c r="C222" s="550" t="s">
        <v>494</v>
      </c>
      <c r="D222" s="423">
        <v>0</v>
      </c>
      <c r="E222" s="427">
        <v>0</v>
      </c>
      <c r="F222" s="427">
        <v>0</v>
      </c>
      <c r="G222" s="427">
        <v>0</v>
      </c>
      <c r="H222" s="427">
        <v>0</v>
      </c>
      <c r="I222" s="427">
        <v>0</v>
      </c>
      <c r="J222" s="427">
        <v>0</v>
      </c>
      <c r="K222" s="427">
        <v>0</v>
      </c>
      <c r="L222" s="427">
        <v>0</v>
      </c>
      <c r="M222" s="427">
        <v>0</v>
      </c>
      <c r="N222" s="427">
        <v>0</v>
      </c>
      <c r="O222" s="427">
        <v>0</v>
      </c>
      <c r="P222" s="427">
        <v>0</v>
      </c>
      <c r="Q222" s="427">
        <v>0</v>
      </c>
      <c r="R222" s="427">
        <v>0</v>
      </c>
      <c r="S222" s="427">
        <v>0</v>
      </c>
      <c r="T222" s="427">
        <v>0</v>
      </c>
      <c r="U222" s="427">
        <v>0</v>
      </c>
      <c r="V222" s="427">
        <v>0</v>
      </c>
      <c r="W222" s="427">
        <v>0</v>
      </c>
      <c r="X222" s="427">
        <v>0</v>
      </c>
      <c r="Y222" s="427">
        <v>0</v>
      </c>
      <c r="Z222" s="427">
        <v>0</v>
      </c>
      <c r="AA222" s="427">
        <v>0</v>
      </c>
      <c r="AB222" s="427">
        <v>0</v>
      </c>
      <c r="AC222" s="427">
        <v>0</v>
      </c>
      <c r="AD222" s="427">
        <v>0</v>
      </c>
      <c r="AE222" s="427">
        <v>0</v>
      </c>
      <c r="AF222" s="427">
        <v>0</v>
      </c>
      <c r="AG222" s="427">
        <v>0</v>
      </c>
      <c r="AH222" s="427">
        <v>0</v>
      </c>
      <c r="AI222" s="427">
        <v>0</v>
      </c>
      <c r="AJ222" s="427">
        <v>0</v>
      </c>
      <c r="AK222" s="427">
        <v>0</v>
      </c>
      <c r="AL222" s="427">
        <v>0</v>
      </c>
      <c r="AM222" s="427">
        <v>0</v>
      </c>
      <c r="AN222" s="427">
        <v>0</v>
      </c>
      <c r="AO222" s="427">
        <v>0</v>
      </c>
      <c r="AP222" s="427">
        <v>0</v>
      </c>
      <c r="AQ222" s="427">
        <v>0</v>
      </c>
      <c r="AR222" s="427">
        <v>0</v>
      </c>
      <c r="AS222" s="427">
        <v>0</v>
      </c>
      <c r="AT222" s="427">
        <v>0</v>
      </c>
      <c r="AU222" s="427">
        <v>0</v>
      </c>
      <c r="AV222" s="427">
        <v>0</v>
      </c>
      <c r="AW222" s="427">
        <v>0</v>
      </c>
      <c r="AX222" s="427">
        <v>0</v>
      </c>
      <c r="AY222" s="427">
        <v>0</v>
      </c>
      <c r="AZ222" s="427">
        <v>0</v>
      </c>
      <c r="BA222" s="427">
        <v>0</v>
      </c>
      <c r="BB222" s="427">
        <v>0</v>
      </c>
      <c r="BC222" s="427">
        <v>0</v>
      </c>
      <c r="BD222" s="427">
        <v>0</v>
      </c>
      <c r="BE222" s="428">
        <v>0</v>
      </c>
    </row>
    <row r="223" spans="1:57 16384:16384" ht="15" hidden="1" customHeight="1" x14ac:dyDescent="0.2">
      <c r="A223" s="686"/>
      <c r="B223" s="422" t="s">
        <v>496</v>
      </c>
      <c r="C223" s="550" t="s">
        <v>495</v>
      </c>
      <c r="D223" s="423">
        <v>0</v>
      </c>
      <c r="E223" s="427">
        <v>0</v>
      </c>
      <c r="F223" s="427">
        <v>0</v>
      </c>
      <c r="G223" s="427">
        <v>0</v>
      </c>
      <c r="H223" s="427">
        <v>0</v>
      </c>
      <c r="I223" s="427">
        <v>0</v>
      </c>
      <c r="J223" s="427">
        <v>0</v>
      </c>
      <c r="K223" s="427">
        <v>0</v>
      </c>
      <c r="L223" s="427">
        <v>0</v>
      </c>
      <c r="M223" s="427">
        <v>0</v>
      </c>
      <c r="N223" s="427">
        <v>0</v>
      </c>
      <c r="O223" s="427">
        <v>0</v>
      </c>
      <c r="P223" s="427">
        <v>0</v>
      </c>
      <c r="Q223" s="427">
        <v>0</v>
      </c>
      <c r="R223" s="427">
        <v>0</v>
      </c>
      <c r="S223" s="427">
        <v>0</v>
      </c>
      <c r="T223" s="427">
        <v>0</v>
      </c>
      <c r="U223" s="427">
        <v>0</v>
      </c>
      <c r="V223" s="427">
        <v>0</v>
      </c>
      <c r="W223" s="427">
        <v>0</v>
      </c>
      <c r="X223" s="427">
        <v>0</v>
      </c>
      <c r="Y223" s="427">
        <v>0</v>
      </c>
      <c r="Z223" s="427">
        <v>0</v>
      </c>
      <c r="AA223" s="427">
        <v>0</v>
      </c>
      <c r="AB223" s="427">
        <v>0</v>
      </c>
      <c r="AC223" s="427">
        <v>0</v>
      </c>
      <c r="AD223" s="427">
        <v>0</v>
      </c>
      <c r="AE223" s="427">
        <v>0</v>
      </c>
      <c r="AF223" s="427">
        <v>0</v>
      </c>
      <c r="AG223" s="427">
        <v>0</v>
      </c>
      <c r="AH223" s="427">
        <v>0</v>
      </c>
      <c r="AI223" s="427">
        <v>0</v>
      </c>
      <c r="AJ223" s="427">
        <v>0</v>
      </c>
      <c r="AK223" s="427">
        <v>0</v>
      </c>
      <c r="AL223" s="427">
        <v>0</v>
      </c>
      <c r="AM223" s="427">
        <v>0</v>
      </c>
      <c r="AN223" s="427">
        <v>0</v>
      </c>
      <c r="AO223" s="427">
        <v>0</v>
      </c>
      <c r="AP223" s="427">
        <v>0</v>
      </c>
      <c r="AQ223" s="427">
        <v>0</v>
      </c>
      <c r="AR223" s="427">
        <v>0</v>
      </c>
      <c r="AS223" s="427">
        <v>0</v>
      </c>
      <c r="AT223" s="427">
        <v>0</v>
      </c>
      <c r="AU223" s="427">
        <v>0</v>
      </c>
      <c r="AV223" s="427">
        <v>0</v>
      </c>
      <c r="AW223" s="427">
        <v>0</v>
      </c>
      <c r="AX223" s="427">
        <v>0</v>
      </c>
      <c r="AY223" s="427">
        <v>0</v>
      </c>
      <c r="AZ223" s="427">
        <v>0</v>
      </c>
      <c r="BA223" s="427">
        <v>0</v>
      </c>
      <c r="BB223" s="427">
        <v>0</v>
      </c>
      <c r="BC223" s="427">
        <v>0</v>
      </c>
      <c r="BD223" s="427">
        <v>0</v>
      </c>
      <c r="BE223" s="428">
        <v>0</v>
      </c>
    </row>
    <row r="224" spans="1:57 16384:16384" ht="15" hidden="1" customHeight="1" x14ac:dyDescent="0.2">
      <c r="A224" s="686"/>
      <c r="B224" s="422" t="s">
        <v>2968</v>
      </c>
      <c r="C224" s="550" t="s">
        <v>497</v>
      </c>
      <c r="D224" s="423">
        <v>0</v>
      </c>
      <c r="E224" s="427">
        <v>0</v>
      </c>
      <c r="F224" s="427">
        <v>0</v>
      </c>
      <c r="G224" s="427">
        <v>0</v>
      </c>
      <c r="H224" s="427">
        <v>0</v>
      </c>
      <c r="I224" s="427">
        <v>0</v>
      </c>
      <c r="J224" s="427">
        <v>0</v>
      </c>
      <c r="K224" s="427">
        <v>0</v>
      </c>
      <c r="L224" s="427">
        <v>0</v>
      </c>
      <c r="M224" s="427">
        <v>0</v>
      </c>
      <c r="N224" s="427">
        <v>0</v>
      </c>
      <c r="O224" s="427">
        <v>0</v>
      </c>
      <c r="P224" s="427">
        <v>0</v>
      </c>
      <c r="Q224" s="427">
        <v>0</v>
      </c>
      <c r="R224" s="427">
        <v>0</v>
      </c>
      <c r="S224" s="427">
        <v>0</v>
      </c>
      <c r="T224" s="427">
        <v>0</v>
      </c>
      <c r="U224" s="427">
        <v>0</v>
      </c>
      <c r="V224" s="427">
        <v>0</v>
      </c>
      <c r="W224" s="427">
        <v>0</v>
      </c>
      <c r="X224" s="427">
        <v>0</v>
      </c>
      <c r="Y224" s="427">
        <v>0</v>
      </c>
      <c r="Z224" s="427">
        <v>0</v>
      </c>
      <c r="AA224" s="427">
        <v>0</v>
      </c>
      <c r="AB224" s="427">
        <v>0</v>
      </c>
      <c r="AC224" s="427">
        <v>0</v>
      </c>
      <c r="AD224" s="427">
        <v>0</v>
      </c>
      <c r="AE224" s="427">
        <v>0</v>
      </c>
      <c r="AF224" s="427">
        <v>0</v>
      </c>
      <c r="AG224" s="427">
        <v>0</v>
      </c>
      <c r="AH224" s="427">
        <v>0</v>
      </c>
      <c r="AI224" s="427">
        <v>0</v>
      </c>
      <c r="AJ224" s="427">
        <v>0</v>
      </c>
      <c r="AK224" s="427">
        <v>0</v>
      </c>
      <c r="AL224" s="427">
        <v>0</v>
      </c>
      <c r="AM224" s="427">
        <v>0</v>
      </c>
      <c r="AN224" s="427">
        <v>0</v>
      </c>
      <c r="AO224" s="427">
        <v>0</v>
      </c>
      <c r="AP224" s="427">
        <v>0</v>
      </c>
      <c r="AQ224" s="427">
        <v>0</v>
      </c>
      <c r="AR224" s="427">
        <v>0</v>
      </c>
      <c r="AS224" s="427">
        <v>0</v>
      </c>
      <c r="AT224" s="427">
        <v>0</v>
      </c>
      <c r="AU224" s="427">
        <v>0</v>
      </c>
      <c r="AV224" s="427">
        <v>0</v>
      </c>
      <c r="AW224" s="427">
        <v>0</v>
      </c>
      <c r="AX224" s="427">
        <v>0</v>
      </c>
      <c r="AY224" s="427">
        <v>0</v>
      </c>
      <c r="AZ224" s="427">
        <v>0</v>
      </c>
      <c r="BA224" s="427">
        <v>0</v>
      </c>
      <c r="BB224" s="427">
        <v>0</v>
      </c>
      <c r="BC224" s="427">
        <v>0</v>
      </c>
      <c r="BD224" s="427">
        <v>0</v>
      </c>
      <c r="BE224" s="428">
        <v>0</v>
      </c>
    </row>
    <row r="225" spans="1:97 16384:16384" ht="15" hidden="1" customHeight="1" x14ac:dyDescent="0.2">
      <c r="A225" s="686"/>
      <c r="B225" s="422" t="s">
        <v>2969</v>
      </c>
      <c r="C225" s="550" t="s">
        <v>498</v>
      </c>
      <c r="D225" s="423">
        <v>0</v>
      </c>
      <c r="E225" s="427">
        <v>0</v>
      </c>
      <c r="F225" s="427">
        <v>0</v>
      </c>
      <c r="G225" s="427">
        <v>0</v>
      </c>
      <c r="H225" s="427">
        <v>0</v>
      </c>
      <c r="I225" s="427">
        <v>0</v>
      </c>
      <c r="J225" s="427">
        <v>0</v>
      </c>
      <c r="K225" s="427">
        <v>0</v>
      </c>
      <c r="L225" s="427">
        <v>0</v>
      </c>
      <c r="M225" s="427">
        <v>0</v>
      </c>
      <c r="N225" s="427">
        <v>0</v>
      </c>
      <c r="O225" s="427">
        <v>0</v>
      </c>
      <c r="P225" s="427">
        <v>0</v>
      </c>
      <c r="Q225" s="427">
        <v>0</v>
      </c>
      <c r="R225" s="427">
        <v>0</v>
      </c>
      <c r="S225" s="427">
        <v>0</v>
      </c>
      <c r="T225" s="427">
        <v>0</v>
      </c>
      <c r="U225" s="427">
        <v>0</v>
      </c>
      <c r="V225" s="427">
        <v>0</v>
      </c>
      <c r="W225" s="427">
        <v>0</v>
      </c>
      <c r="X225" s="427">
        <v>0</v>
      </c>
      <c r="Y225" s="427">
        <v>0</v>
      </c>
      <c r="Z225" s="427">
        <v>0</v>
      </c>
      <c r="AA225" s="427">
        <v>0</v>
      </c>
      <c r="AB225" s="427">
        <v>0</v>
      </c>
      <c r="AC225" s="427">
        <v>0</v>
      </c>
      <c r="AD225" s="427">
        <v>0</v>
      </c>
      <c r="AE225" s="427">
        <v>0</v>
      </c>
      <c r="AF225" s="427">
        <v>0</v>
      </c>
      <c r="AG225" s="427">
        <v>0</v>
      </c>
      <c r="AH225" s="427">
        <v>0</v>
      </c>
      <c r="AI225" s="427">
        <v>0</v>
      </c>
      <c r="AJ225" s="427">
        <v>0</v>
      </c>
      <c r="AK225" s="427">
        <v>0</v>
      </c>
      <c r="AL225" s="427">
        <v>0</v>
      </c>
      <c r="AM225" s="427">
        <v>0</v>
      </c>
      <c r="AN225" s="427">
        <v>0</v>
      </c>
      <c r="AO225" s="427">
        <v>0</v>
      </c>
      <c r="AP225" s="427">
        <v>0</v>
      </c>
      <c r="AQ225" s="427">
        <v>0</v>
      </c>
      <c r="AR225" s="427">
        <v>0</v>
      </c>
      <c r="AS225" s="427">
        <v>0</v>
      </c>
      <c r="AT225" s="427">
        <v>0</v>
      </c>
      <c r="AU225" s="427">
        <v>0</v>
      </c>
      <c r="AV225" s="427">
        <v>0</v>
      </c>
      <c r="AW225" s="427">
        <v>0</v>
      </c>
      <c r="AX225" s="427">
        <v>0</v>
      </c>
      <c r="AY225" s="427">
        <v>0</v>
      </c>
      <c r="AZ225" s="427">
        <v>0</v>
      </c>
      <c r="BA225" s="427">
        <v>0</v>
      </c>
      <c r="BB225" s="427">
        <v>0</v>
      </c>
      <c r="BC225" s="427">
        <v>0</v>
      </c>
      <c r="BD225" s="427">
        <v>0</v>
      </c>
      <c r="BE225" s="428">
        <v>0</v>
      </c>
    </row>
    <row r="226" spans="1:97 16384:16384" ht="15" hidden="1" customHeight="1" x14ac:dyDescent="0.2">
      <c r="A226" s="686"/>
      <c r="B226" s="422" t="s">
        <v>500</v>
      </c>
      <c r="C226" s="550" t="s">
        <v>499</v>
      </c>
      <c r="D226" s="423">
        <v>0</v>
      </c>
      <c r="E226" s="427">
        <v>0</v>
      </c>
      <c r="F226" s="427">
        <v>0</v>
      </c>
      <c r="G226" s="427">
        <v>0</v>
      </c>
      <c r="H226" s="427">
        <v>0</v>
      </c>
      <c r="I226" s="427">
        <v>0</v>
      </c>
      <c r="J226" s="427">
        <v>0</v>
      </c>
      <c r="K226" s="427">
        <v>0</v>
      </c>
      <c r="L226" s="427">
        <v>0</v>
      </c>
      <c r="M226" s="427">
        <v>0</v>
      </c>
      <c r="N226" s="427">
        <v>0</v>
      </c>
      <c r="O226" s="427">
        <v>0</v>
      </c>
      <c r="P226" s="427">
        <v>0</v>
      </c>
      <c r="Q226" s="427">
        <v>0</v>
      </c>
      <c r="R226" s="427">
        <v>0</v>
      </c>
      <c r="S226" s="427">
        <v>0</v>
      </c>
      <c r="T226" s="427">
        <v>0</v>
      </c>
      <c r="U226" s="427">
        <v>0</v>
      </c>
      <c r="V226" s="427">
        <v>0</v>
      </c>
      <c r="W226" s="427">
        <v>0</v>
      </c>
      <c r="X226" s="427">
        <v>0</v>
      </c>
      <c r="Y226" s="427">
        <v>0</v>
      </c>
      <c r="Z226" s="427">
        <v>0</v>
      </c>
      <c r="AA226" s="427">
        <v>0</v>
      </c>
      <c r="AB226" s="427">
        <v>0</v>
      </c>
      <c r="AC226" s="427">
        <v>0</v>
      </c>
      <c r="AD226" s="427">
        <v>0</v>
      </c>
      <c r="AE226" s="427">
        <v>0</v>
      </c>
      <c r="AF226" s="427">
        <v>0</v>
      </c>
      <c r="AG226" s="427">
        <v>0</v>
      </c>
      <c r="AH226" s="427">
        <v>0</v>
      </c>
      <c r="AI226" s="427">
        <v>0</v>
      </c>
      <c r="AJ226" s="427">
        <v>0</v>
      </c>
      <c r="AK226" s="427">
        <v>0</v>
      </c>
      <c r="AL226" s="427">
        <v>0</v>
      </c>
      <c r="AM226" s="427">
        <v>0</v>
      </c>
      <c r="AN226" s="427">
        <v>0</v>
      </c>
      <c r="AO226" s="427">
        <v>0</v>
      </c>
      <c r="AP226" s="427">
        <v>0</v>
      </c>
      <c r="AQ226" s="427">
        <v>0</v>
      </c>
      <c r="AR226" s="427">
        <v>0</v>
      </c>
      <c r="AS226" s="427">
        <v>0</v>
      </c>
      <c r="AT226" s="427">
        <v>0</v>
      </c>
      <c r="AU226" s="427">
        <v>0</v>
      </c>
      <c r="AV226" s="427">
        <v>0</v>
      </c>
      <c r="AW226" s="427">
        <v>0</v>
      </c>
      <c r="AX226" s="427">
        <v>0</v>
      </c>
      <c r="AY226" s="427">
        <v>0</v>
      </c>
      <c r="AZ226" s="427">
        <v>0</v>
      </c>
      <c r="BA226" s="427">
        <v>0</v>
      </c>
      <c r="BB226" s="427">
        <v>0</v>
      </c>
      <c r="BC226" s="427">
        <v>0</v>
      </c>
      <c r="BD226" s="427">
        <v>0</v>
      </c>
      <c r="BE226" s="428">
        <v>0</v>
      </c>
    </row>
    <row r="227" spans="1:97 16384:16384" ht="15" hidden="1" customHeight="1" x14ac:dyDescent="0.2">
      <c r="A227" s="686"/>
      <c r="B227" s="422" t="s">
        <v>502</v>
      </c>
      <c r="C227" s="550" t="s">
        <v>501</v>
      </c>
      <c r="D227" s="423">
        <v>0</v>
      </c>
      <c r="E227" s="427">
        <v>0</v>
      </c>
      <c r="F227" s="427">
        <v>0</v>
      </c>
      <c r="G227" s="427">
        <v>0</v>
      </c>
      <c r="H227" s="427">
        <v>0</v>
      </c>
      <c r="I227" s="427">
        <v>0</v>
      </c>
      <c r="J227" s="427">
        <v>0</v>
      </c>
      <c r="K227" s="427">
        <v>0</v>
      </c>
      <c r="L227" s="427">
        <v>0</v>
      </c>
      <c r="M227" s="427">
        <v>0</v>
      </c>
      <c r="N227" s="427">
        <v>0</v>
      </c>
      <c r="O227" s="427">
        <v>0</v>
      </c>
      <c r="P227" s="427">
        <v>0</v>
      </c>
      <c r="Q227" s="427">
        <v>0</v>
      </c>
      <c r="R227" s="427">
        <v>0</v>
      </c>
      <c r="S227" s="427">
        <v>0</v>
      </c>
      <c r="T227" s="427">
        <v>0</v>
      </c>
      <c r="U227" s="427">
        <v>0</v>
      </c>
      <c r="V227" s="427">
        <v>0</v>
      </c>
      <c r="W227" s="427">
        <v>0</v>
      </c>
      <c r="X227" s="427">
        <v>0</v>
      </c>
      <c r="Y227" s="427">
        <v>0</v>
      </c>
      <c r="Z227" s="427">
        <v>0</v>
      </c>
      <c r="AA227" s="427">
        <v>0</v>
      </c>
      <c r="AB227" s="427">
        <v>0</v>
      </c>
      <c r="AC227" s="427">
        <v>0</v>
      </c>
      <c r="AD227" s="427">
        <v>0</v>
      </c>
      <c r="AE227" s="427">
        <v>0</v>
      </c>
      <c r="AF227" s="427">
        <v>0</v>
      </c>
      <c r="AG227" s="427">
        <v>0</v>
      </c>
      <c r="AH227" s="427">
        <v>0</v>
      </c>
      <c r="AI227" s="427">
        <v>0</v>
      </c>
      <c r="AJ227" s="427">
        <v>0</v>
      </c>
      <c r="AK227" s="427">
        <v>0</v>
      </c>
      <c r="AL227" s="427">
        <v>0</v>
      </c>
      <c r="AM227" s="427">
        <v>0</v>
      </c>
      <c r="AN227" s="427">
        <v>0</v>
      </c>
      <c r="AO227" s="427">
        <v>0</v>
      </c>
      <c r="AP227" s="427">
        <v>0</v>
      </c>
      <c r="AQ227" s="427">
        <v>0</v>
      </c>
      <c r="AR227" s="427">
        <v>0</v>
      </c>
      <c r="AS227" s="427">
        <v>0</v>
      </c>
      <c r="AT227" s="427">
        <v>0</v>
      </c>
      <c r="AU227" s="427">
        <v>0</v>
      </c>
      <c r="AV227" s="427">
        <v>0</v>
      </c>
      <c r="AW227" s="427">
        <v>0</v>
      </c>
      <c r="AX227" s="427">
        <v>0</v>
      </c>
      <c r="AY227" s="427">
        <v>0</v>
      </c>
      <c r="AZ227" s="427">
        <v>0</v>
      </c>
      <c r="BA227" s="427">
        <v>0</v>
      </c>
      <c r="BB227" s="427">
        <v>0</v>
      </c>
      <c r="BC227" s="427">
        <v>0</v>
      </c>
      <c r="BD227" s="427">
        <v>0</v>
      </c>
      <c r="BE227" s="428">
        <v>0</v>
      </c>
    </row>
    <row r="228" spans="1:97 16384:16384" ht="15" hidden="1" customHeight="1" x14ac:dyDescent="0.2">
      <c r="A228" s="686"/>
      <c r="B228" s="422" t="s">
        <v>3020</v>
      </c>
      <c r="C228" s="550" t="s">
        <v>503</v>
      </c>
      <c r="D228" s="423">
        <v>0</v>
      </c>
      <c r="E228" s="427">
        <v>0</v>
      </c>
      <c r="F228" s="427">
        <v>0</v>
      </c>
      <c r="G228" s="427">
        <v>0</v>
      </c>
      <c r="H228" s="427">
        <v>0</v>
      </c>
      <c r="I228" s="427">
        <v>0</v>
      </c>
      <c r="J228" s="427">
        <v>0</v>
      </c>
      <c r="K228" s="427">
        <v>0</v>
      </c>
      <c r="L228" s="427">
        <v>0</v>
      </c>
      <c r="M228" s="427">
        <v>0</v>
      </c>
      <c r="N228" s="427">
        <v>0</v>
      </c>
      <c r="O228" s="427">
        <v>0</v>
      </c>
      <c r="P228" s="427">
        <v>0</v>
      </c>
      <c r="Q228" s="427">
        <v>0</v>
      </c>
      <c r="R228" s="427">
        <v>0</v>
      </c>
      <c r="S228" s="427">
        <v>0</v>
      </c>
      <c r="T228" s="427">
        <v>0</v>
      </c>
      <c r="U228" s="427">
        <v>0</v>
      </c>
      <c r="V228" s="427">
        <v>0</v>
      </c>
      <c r="W228" s="427">
        <v>0</v>
      </c>
      <c r="X228" s="427">
        <v>0</v>
      </c>
      <c r="Y228" s="427">
        <v>0</v>
      </c>
      <c r="Z228" s="427">
        <v>0</v>
      </c>
      <c r="AA228" s="427">
        <v>0</v>
      </c>
      <c r="AB228" s="427">
        <v>0</v>
      </c>
      <c r="AC228" s="427">
        <v>0</v>
      </c>
      <c r="AD228" s="427">
        <v>0</v>
      </c>
      <c r="AE228" s="427">
        <v>0</v>
      </c>
      <c r="AF228" s="427">
        <v>0</v>
      </c>
      <c r="AG228" s="427">
        <v>0</v>
      </c>
      <c r="AH228" s="427">
        <v>0</v>
      </c>
      <c r="AI228" s="427">
        <v>0</v>
      </c>
      <c r="AJ228" s="427">
        <v>0</v>
      </c>
      <c r="AK228" s="427">
        <v>0</v>
      </c>
      <c r="AL228" s="427">
        <v>0</v>
      </c>
      <c r="AM228" s="427">
        <v>0</v>
      </c>
      <c r="AN228" s="427">
        <v>0</v>
      </c>
      <c r="AO228" s="427">
        <v>0</v>
      </c>
      <c r="AP228" s="427">
        <v>0</v>
      </c>
      <c r="AQ228" s="427">
        <v>0</v>
      </c>
      <c r="AR228" s="427">
        <v>0</v>
      </c>
      <c r="AS228" s="427">
        <v>0</v>
      </c>
      <c r="AT228" s="427">
        <v>0</v>
      </c>
      <c r="AU228" s="427">
        <v>0</v>
      </c>
      <c r="AV228" s="427">
        <v>0</v>
      </c>
      <c r="AW228" s="427">
        <v>0</v>
      </c>
      <c r="AX228" s="427">
        <v>0</v>
      </c>
      <c r="AY228" s="427">
        <v>0</v>
      </c>
      <c r="AZ228" s="427">
        <v>0</v>
      </c>
      <c r="BA228" s="427">
        <v>0</v>
      </c>
      <c r="BB228" s="427">
        <v>0</v>
      </c>
      <c r="BC228" s="427">
        <v>0</v>
      </c>
      <c r="BD228" s="427">
        <v>0</v>
      </c>
      <c r="BE228" s="428">
        <v>0</v>
      </c>
    </row>
    <row r="229" spans="1:97 16384:16384" ht="15" customHeight="1" x14ac:dyDescent="0.2">
      <c r="A229" s="686"/>
      <c r="B229" s="422" t="s">
        <v>505</v>
      </c>
      <c r="C229" s="550" t="s">
        <v>504</v>
      </c>
      <c r="D229" s="423">
        <v>0</v>
      </c>
      <c r="E229" s="427">
        <v>0</v>
      </c>
      <c r="F229" s="427">
        <v>0</v>
      </c>
      <c r="G229" s="427">
        <v>0</v>
      </c>
      <c r="H229" s="427">
        <v>0</v>
      </c>
      <c r="I229" s="427">
        <v>0</v>
      </c>
      <c r="J229" s="427">
        <v>0</v>
      </c>
      <c r="K229" s="427">
        <v>0</v>
      </c>
      <c r="L229" s="427">
        <v>0</v>
      </c>
      <c r="M229" s="427">
        <v>0</v>
      </c>
      <c r="N229" s="427">
        <v>0</v>
      </c>
      <c r="O229" s="427">
        <v>0</v>
      </c>
      <c r="P229" s="427">
        <v>0</v>
      </c>
      <c r="Q229" s="427">
        <v>0</v>
      </c>
      <c r="R229" s="427">
        <v>0</v>
      </c>
      <c r="S229" s="427">
        <v>0</v>
      </c>
      <c r="T229" s="427">
        <v>0</v>
      </c>
      <c r="U229" s="427">
        <v>0</v>
      </c>
      <c r="V229" s="427">
        <v>1745250</v>
      </c>
      <c r="W229" s="427">
        <v>0</v>
      </c>
      <c r="X229" s="427">
        <v>0</v>
      </c>
      <c r="Y229" s="427">
        <v>0</v>
      </c>
      <c r="Z229" s="427">
        <v>0</v>
      </c>
      <c r="AA229" s="427">
        <v>0</v>
      </c>
      <c r="AB229" s="427">
        <v>0</v>
      </c>
      <c r="AC229" s="427">
        <v>0</v>
      </c>
      <c r="AD229" s="427">
        <v>0</v>
      </c>
      <c r="AE229" s="427">
        <v>0</v>
      </c>
      <c r="AF229" s="427">
        <v>0</v>
      </c>
      <c r="AG229" s="427">
        <v>0</v>
      </c>
      <c r="AH229" s="427">
        <v>0</v>
      </c>
      <c r="AI229" s="427">
        <v>0</v>
      </c>
      <c r="AJ229" s="427">
        <v>0</v>
      </c>
      <c r="AK229" s="427">
        <v>0</v>
      </c>
      <c r="AL229" s="427">
        <v>0</v>
      </c>
      <c r="AM229" s="427">
        <v>0</v>
      </c>
      <c r="AN229" s="427">
        <v>0</v>
      </c>
      <c r="AO229" s="427">
        <v>0</v>
      </c>
      <c r="AP229" s="427">
        <v>0</v>
      </c>
      <c r="AQ229" s="427">
        <v>0</v>
      </c>
      <c r="AR229" s="427">
        <v>0</v>
      </c>
      <c r="AS229" s="427">
        <v>0</v>
      </c>
      <c r="AT229" s="427">
        <v>0</v>
      </c>
      <c r="AU229" s="427">
        <v>0</v>
      </c>
      <c r="AV229" s="427">
        <v>0</v>
      </c>
      <c r="AW229" s="427">
        <v>0</v>
      </c>
      <c r="AX229" s="427">
        <v>0</v>
      </c>
      <c r="AY229" s="427">
        <v>0</v>
      </c>
      <c r="AZ229" s="427">
        <v>0</v>
      </c>
      <c r="BA229" s="427">
        <v>0</v>
      </c>
      <c r="BB229" s="427">
        <v>0</v>
      </c>
      <c r="BC229" s="427">
        <v>0</v>
      </c>
      <c r="BD229" s="427">
        <v>0</v>
      </c>
      <c r="BE229" s="428">
        <v>1745250</v>
      </c>
      <c r="XFD229" s="636"/>
    </row>
    <row r="230" spans="1:97 16384:16384" ht="15" hidden="1" customHeight="1" x14ac:dyDescent="0.2">
      <c r="A230" s="686"/>
      <c r="B230" s="422" t="s">
        <v>211</v>
      </c>
      <c r="C230" s="550" t="s">
        <v>506</v>
      </c>
      <c r="D230" s="423">
        <v>0</v>
      </c>
      <c r="E230" s="427">
        <v>0</v>
      </c>
      <c r="F230" s="427">
        <v>0</v>
      </c>
      <c r="G230" s="427">
        <v>0</v>
      </c>
      <c r="H230" s="427">
        <v>0</v>
      </c>
      <c r="I230" s="427">
        <v>0</v>
      </c>
      <c r="J230" s="427">
        <v>0</v>
      </c>
      <c r="K230" s="427">
        <v>0</v>
      </c>
      <c r="L230" s="427">
        <v>0</v>
      </c>
      <c r="M230" s="427">
        <v>0</v>
      </c>
      <c r="N230" s="427">
        <v>0</v>
      </c>
      <c r="O230" s="427">
        <v>0</v>
      </c>
      <c r="P230" s="427">
        <v>0</v>
      </c>
      <c r="Q230" s="427">
        <v>0</v>
      </c>
      <c r="R230" s="427">
        <v>0</v>
      </c>
      <c r="S230" s="427">
        <v>0</v>
      </c>
      <c r="T230" s="427">
        <v>0</v>
      </c>
      <c r="U230" s="427">
        <v>0</v>
      </c>
      <c r="V230" s="427">
        <v>0</v>
      </c>
      <c r="W230" s="427">
        <v>0</v>
      </c>
      <c r="X230" s="427">
        <v>0</v>
      </c>
      <c r="Y230" s="427">
        <v>0</v>
      </c>
      <c r="Z230" s="427">
        <v>0</v>
      </c>
      <c r="AA230" s="427">
        <v>0</v>
      </c>
      <c r="AB230" s="427">
        <v>0</v>
      </c>
      <c r="AC230" s="427">
        <v>0</v>
      </c>
      <c r="AD230" s="427">
        <v>0</v>
      </c>
      <c r="AE230" s="427">
        <v>0</v>
      </c>
      <c r="AF230" s="427">
        <v>0</v>
      </c>
      <c r="AG230" s="427">
        <v>0</v>
      </c>
      <c r="AH230" s="427">
        <v>0</v>
      </c>
      <c r="AI230" s="427">
        <v>0</v>
      </c>
      <c r="AJ230" s="427">
        <v>0</v>
      </c>
      <c r="AK230" s="427">
        <v>0</v>
      </c>
      <c r="AL230" s="427">
        <v>0</v>
      </c>
      <c r="AM230" s="427">
        <v>0</v>
      </c>
      <c r="AN230" s="427">
        <v>0</v>
      </c>
      <c r="AO230" s="427">
        <v>0</v>
      </c>
      <c r="AP230" s="427">
        <v>0</v>
      </c>
      <c r="AQ230" s="427">
        <v>0</v>
      </c>
      <c r="AR230" s="427">
        <v>0</v>
      </c>
      <c r="AS230" s="427">
        <v>0</v>
      </c>
      <c r="AT230" s="427">
        <v>0</v>
      </c>
      <c r="AU230" s="427">
        <v>0</v>
      </c>
      <c r="AV230" s="427">
        <v>0</v>
      </c>
      <c r="AW230" s="427">
        <v>0</v>
      </c>
      <c r="AX230" s="427">
        <v>0</v>
      </c>
      <c r="AY230" s="427">
        <v>0</v>
      </c>
      <c r="AZ230" s="427">
        <v>0</v>
      </c>
      <c r="BA230" s="427">
        <v>0</v>
      </c>
      <c r="BB230" s="427">
        <v>0</v>
      </c>
      <c r="BC230" s="427">
        <v>0</v>
      </c>
      <c r="BD230" s="427">
        <v>0</v>
      </c>
      <c r="BE230" s="428">
        <v>0</v>
      </c>
    </row>
    <row r="231" spans="1:97 16384:16384" ht="15" hidden="1" customHeight="1" x14ac:dyDescent="0.2">
      <c r="A231" s="686"/>
      <c r="B231" s="422" t="s">
        <v>3510</v>
      </c>
      <c r="C231" s="550" t="s">
        <v>507</v>
      </c>
      <c r="D231" s="423">
        <v>0</v>
      </c>
      <c r="E231" s="427">
        <v>0</v>
      </c>
      <c r="F231" s="427">
        <v>0</v>
      </c>
      <c r="G231" s="427">
        <v>0</v>
      </c>
      <c r="H231" s="427">
        <v>0</v>
      </c>
      <c r="I231" s="427">
        <v>0</v>
      </c>
      <c r="J231" s="427">
        <v>0</v>
      </c>
      <c r="K231" s="427">
        <v>0</v>
      </c>
      <c r="L231" s="427">
        <v>0</v>
      </c>
      <c r="M231" s="427">
        <v>0</v>
      </c>
      <c r="N231" s="427">
        <v>0</v>
      </c>
      <c r="O231" s="427">
        <v>0</v>
      </c>
      <c r="P231" s="427">
        <v>0</v>
      </c>
      <c r="Q231" s="427">
        <v>0</v>
      </c>
      <c r="R231" s="427">
        <v>0</v>
      </c>
      <c r="S231" s="427">
        <v>0</v>
      </c>
      <c r="T231" s="427">
        <v>0</v>
      </c>
      <c r="U231" s="427">
        <v>0</v>
      </c>
      <c r="V231" s="427">
        <v>0</v>
      </c>
      <c r="W231" s="427">
        <v>0</v>
      </c>
      <c r="X231" s="427">
        <v>0</v>
      </c>
      <c r="Y231" s="427">
        <v>0</v>
      </c>
      <c r="Z231" s="427">
        <v>0</v>
      </c>
      <c r="AA231" s="427">
        <v>0</v>
      </c>
      <c r="AB231" s="427">
        <v>0</v>
      </c>
      <c r="AC231" s="427">
        <v>0</v>
      </c>
      <c r="AD231" s="427">
        <v>0</v>
      </c>
      <c r="AE231" s="427">
        <v>0</v>
      </c>
      <c r="AF231" s="427">
        <v>0</v>
      </c>
      <c r="AG231" s="427">
        <v>0</v>
      </c>
      <c r="AH231" s="427">
        <v>0</v>
      </c>
      <c r="AI231" s="427">
        <v>0</v>
      </c>
      <c r="AJ231" s="427">
        <v>0</v>
      </c>
      <c r="AK231" s="427">
        <v>0</v>
      </c>
      <c r="AL231" s="427">
        <v>0</v>
      </c>
      <c r="AM231" s="427">
        <v>0</v>
      </c>
      <c r="AN231" s="427">
        <v>0</v>
      </c>
      <c r="AO231" s="427">
        <v>0</v>
      </c>
      <c r="AP231" s="427">
        <v>0</v>
      </c>
      <c r="AQ231" s="427">
        <v>0</v>
      </c>
      <c r="AR231" s="427">
        <v>0</v>
      </c>
      <c r="AS231" s="427">
        <v>0</v>
      </c>
      <c r="AT231" s="427">
        <v>0</v>
      </c>
      <c r="AU231" s="427">
        <v>0</v>
      </c>
      <c r="AV231" s="427">
        <v>0</v>
      </c>
      <c r="AW231" s="427">
        <v>0</v>
      </c>
      <c r="AX231" s="427">
        <v>0</v>
      </c>
      <c r="AY231" s="427">
        <v>0</v>
      </c>
      <c r="AZ231" s="427">
        <v>0</v>
      </c>
      <c r="BA231" s="427">
        <v>0</v>
      </c>
      <c r="BB231" s="427">
        <v>0</v>
      </c>
      <c r="BC231" s="427">
        <v>0</v>
      </c>
      <c r="BD231" s="427">
        <v>0</v>
      </c>
      <c r="BE231" s="428">
        <v>0</v>
      </c>
    </row>
    <row r="232" spans="1:97 16384:16384" ht="15" hidden="1" customHeight="1" x14ac:dyDescent="0.2">
      <c r="A232" s="686"/>
      <c r="B232" s="422" t="s">
        <v>388</v>
      </c>
      <c r="C232" s="550" t="s">
        <v>3439</v>
      </c>
      <c r="D232" s="423">
        <v>0</v>
      </c>
      <c r="E232" s="427">
        <v>0</v>
      </c>
      <c r="F232" s="427">
        <v>0</v>
      </c>
      <c r="G232" s="427">
        <v>0</v>
      </c>
      <c r="H232" s="427">
        <v>0</v>
      </c>
      <c r="I232" s="427">
        <v>0</v>
      </c>
      <c r="J232" s="427">
        <v>0</v>
      </c>
      <c r="K232" s="427">
        <v>0</v>
      </c>
      <c r="L232" s="427">
        <v>0</v>
      </c>
      <c r="M232" s="427">
        <v>0</v>
      </c>
      <c r="N232" s="427">
        <v>0</v>
      </c>
      <c r="O232" s="427">
        <v>0</v>
      </c>
      <c r="P232" s="427">
        <v>0</v>
      </c>
      <c r="Q232" s="427">
        <v>0</v>
      </c>
      <c r="R232" s="427">
        <v>0</v>
      </c>
      <c r="S232" s="427">
        <v>0</v>
      </c>
      <c r="T232" s="427">
        <v>0</v>
      </c>
      <c r="U232" s="427">
        <v>0</v>
      </c>
      <c r="V232" s="427">
        <v>0</v>
      </c>
      <c r="W232" s="427">
        <v>0</v>
      </c>
      <c r="X232" s="427">
        <v>0</v>
      </c>
      <c r="Y232" s="427">
        <v>0</v>
      </c>
      <c r="Z232" s="427">
        <v>0</v>
      </c>
      <c r="AA232" s="427">
        <v>0</v>
      </c>
      <c r="AB232" s="427">
        <v>0</v>
      </c>
      <c r="AC232" s="427">
        <v>0</v>
      </c>
      <c r="AD232" s="427">
        <v>0</v>
      </c>
      <c r="AE232" s="427">
        <v>0</v>
      </c>
      <c r="AF232" s="427">
        <v>0</v>
      </c>
      <c r="AG232" s="427">
        <v>0</v>
      </c>
      <c r="AH232" s="427">
        <v>0</v>
      </c>
      <c r="AI232" s="427">
        <v>0</v>
      </c>
      <c r="AJ232" s="427">
        <v>0</v>
      </c>
      <c r="AK232" s="427">
        <v>0</v>
      </c>
      <c r="AL232" s="427">
        <v>0</v>
      </c>
      <c r="AM232" s="427">
        <v>0</v>
      </c>
      <c r="AN232" s="427">
        <v>0</v>
      </c>
      <c r="AO232" s="427">
        <v>0</v>
      </c>
      <c r="AP232" s="427">
        <v>0</v>
      </c>
      <c r="AQ232" s="427">
        <v>0</v>
      </c>
      <c r="AR232" s="427">
        <v>0</v>
      </c>
      <c r="AS232" s="427">
        <v>0</v>
      </c>
      <c r="AT232" s="427">
        <v>0</v>
      </c>
      <c r="AU232" s="427">
        <v>0</v>
      </c>
      <c r="AV232" s="427">
        <v>0</v>
      </c>
      <c r="AW232" s="427">
        <v>0</v>
      </c>
      <c r="AX232" s="427">
        <v>0</v>
      </c>
      <c r="AY232" s="427">
        <v>0</v>
      </c>
      <c r="AZ232" s="427">
        <v>0</v>
      </c>
      <c r="BA232" s="427">
        <v>0</v>
      </c>
      <c r="BB232" s="427">
        <v>0</v>
      </c>
      <c r="BC232" s="427">
        <v>0</v>
      </c>
      <c r="BD232" s="427">
        <v>0</v>
      </c>
      <c r="BE232" s="428">
        <v>0</v>
      </c>
    </row>
    <row r="233" spans="1:97 16384:16384" ht="15" hidden="1" customHeight="1" x14ac:dyDescent="0.2">
      <c r="A233" s="686"/>
      <c r="B233" s="422" t="s">
        <v>2951</v>
      </c>
      <c r="C233" s="550" t="s">
        <v>508</v>
      </c>
      <c r="D233" s="423">
        <v>0</v>
      </c>
      <c r="E233" s="427">
        <v>0</v>
      </c>
      <c r="F233" s="427">
        <v>0</v>
      </c>
      <c r="G233" s="427">
        <v>0</v>
      </c>
      <c r="H233" s="427">
        <v>0</v>
      </c>
      <c r="I233" s="427">
        <v>0</v>
      </c>
      <c r="J233" s="427">
        <v>0</v>
      </c>
      <c r="K233" s="427">
        <v>0</v>
      </c>
      <c r="L233" s="427">
        <v>0</v>
      </c>
      <c r="M233" s="427">
        <v>0</v>
      </c>
      <c r="N233" s="427">
        <v>0</v>
      </c>
      <c r="O233" s="427">
        <v>0</v>
      </c>
      <c r="P233" s="427">
        <v>0</v>
      </c>
      <c r="Q233" s="427">
        <v>0</v>
      </c>
      <c r="R233" s="427">
        <v>0</v>
      </c>
      <c r="S233" s="427">
        <v>0</v>
      </c>
      <c r="T233" s="427">
        <v>0</v>
      </c>
      <c r="U233" s="427">
        <v>0</v>
      </c>
      <c r="V233" s="427">
        <v>0</v>
      </c>
      <c r="W233" s="427">
        <v>0</v>
      </c>
      <c r="X233" s="427">
        <v>0</v>
      </c>
      <c r="Y233" s="427">
        <v>0</v>
      </c>
      <c r="Z233" s="427">
        <v>0</v>
      </c>
      <c r="AA233" s="427">
        <v>0</v>
      </c>
      <c r="AB233" s="427">
        <v>0</v>
      </c>
      <c r="AC233" s="427">
        <v>0</v>
      </c>
      <c r="AD233" s="427">
        <v>0</v>
      </c>
      <c r="AE233" s="427">
        <v>0</v>
      </c>
      <c r="AF233" s="427">
        <v>0</v>
      </c>
      <c r="AG233" s="427">
        <v>0</v>
      </c>
      <c r="AH233" s="427">
        <v>0</v>
      </c>
      <c r="AI233" s="427">
        <v>0</v>
      </c>
      <c r="AJ233" s="427">
        <v>0</v>
      </c>
      <c r="AK233" s="427">
        <v>0</v>
      </c>
      <c r="AL233" s="427">
        <v>0</v>
      </c>
      <c r="AM233" s="427">
        <v>0</v>
      </c>
      <c r="AN233" s="427">
        <v>0</v>
      </c>
      <c r="AO233" s="427">
        <v>0</v>
      </c>
      <c r="AP233" s="427">
        <v>0</v>
      </c>
      <c r="AQ233" s="427">
        <v>0</v>
      </c>
      <c r="AR233" s="427">
        <v>0</v>
      </c>
      <c r="AS233" s="427">
        <v>0</v>
      </c>
      <c r="AT233" s="427">
        <v>0</v>
      </c>
      <c r="AU233" s="427">
        <v>0</v>
      </c>
      <c r="AV233" s="427">
        <v>0</v>
      </c>
      <c r="AW233" s="427">
        <v>0</v>
      </c>
      <c r="AX233" s="427">
        <v>0</v>
      </c>
      <c r="AY233" s="427">
        <v>0</v>
      </c>
      <c r="AZ233" s="427">
        <v>0</v>
      </c>
      <c r="BA233" s="427">
        <v>0</v>
      </c>
      <c r="BB233" s="427">
        <v>0</v>
      </c>
      <c r="BC233" s="427">
        <v>0</v>
      </c>
      <c r="BD233" s="427">
        <v>0</v>
      </c>
      <c r="BE233" s="428">
        <v>0</v>
      </c>
    </row>
    <row r="234" spans="1:97 16384:16384" ht="15" hidden="1" customHeight="1" x14ac:dyDescent="0.2">
      <c r="A234" s="686"/>
      <c r="B234" s="422" t="s">
        <v>253</v>
      </c>
      <c r="C234" s="550" t="s">
        <v>509</v>
      </c>
      <c r="D234" s="423">
        <v>0</v>
      </c>
      <c r="E234" s="427">
        <v>0</v>
      </c>
      <c r="F234" s="427">
        <v>0</v>
      </c>
      <c r="G234" s="427">
        <v>0</v>
      </c>
      <c r="H234" s="427">
        <v>0</v>
      </c>
      <c r="I234" s="427">
        <v>0</v>
      </c>
      <c r="J234" s="427">
        <v>0</v>
      </c>
      <c r="K234" s="427">
        <v>0</v>
      </c>
      <c r="L234" s="427">
        <v>0</v>
      </c>
      <c r="M234" s="427">
        <v>0</v>
      </c>
      <c r="N234" s="427">
        <v>0</v>
      </c>
      <c r="O234" s="427">
        <v>0</v>
      </c>
      <c r="P234" s="427">
        <v>0</v>
      </c>
      <c r="Q234" s="427">
        <v>0</v>
      </c>
      <c r="R234" s="427">
        <v>0</v>
      </c>
      <c r="S234" s="427">
        <v>0</v>
      </c>
      <c r="T234" s="427">
        <v>0</v>
      </c>
      <c r="U234" s="427">
        <v>0</v>
      </c>
      <c r="V234" s="427">
        <v>0</v>
      </c>
      <c r="W234" s="427">
        <v>0</v>
      </c>
      <c r="X234" s="427">
        <v>0</v>
      </c>
      <c r="Y234" s="427">
        <v>0</v>
      </c>
      <c r="Z234" s="427">
        <v>0</v>
      </c>
      <c r="AA234" s="427">
        <v>0</v>
      </c>
      <c r="AB234" s="427">
        <v>0</v>
      </c>
      <c r="AC234" s="427">
        <v>0</v>
      </c>
      <c r="AD234" s="427">
        <v>0</v>
      </c>
      <c r="AE234" s="427">
        <v>0</v>
      </c>
      <c r="AF234" s="427">
        <v>0</v>
      </c>
      <c r="AG234" s="427">
        <v>0</v>
      </c>
      <c r="AH234" s="427">
        <v>0</v>
      </c>
      <c r="AI234" s="427">
        <v>0</v>
      </c>
      <c r="AJ234" s="427">
        <v>0</v>
      </c>
      <c r="AK234" s="427">
        <v>0</v>
      </c>
      <c r="AL234" s="427">
        <v>0</v>
      </c>
      <c r="AM234" s="427">
        <v>0</v>
      </c>
      <c r="AN234" s="427">
        <v>0</v>
      </c>
      <c r="AO234" s="427">
        <v>0</v>
      </c>
      <c r="AP234" s="427">
        <v>0</v>
      </c>
      <c r="AQ234" s="427">
        <v>0</v>
      </c>
      <c r="AR234" s="427">
        <v>0</v>
      </c>
      <c r="AS234" s="427">
        <v>0</v>
      </c>
      <c r="AT234" s="427">
        <v>0</v>
      </c>
      <c r="AU234" s="427">
        <v>0</v>
      </c>
      <c r="AV234" s="427">
        <v>0</v>
      </c>
      <c r="AW234" s="427">
        <v>0</v>
      </c>
      <c r="AX234" s="427">
        <v>0</v>
      </c>
      <c r="AY234" s="427">
        <v>0</v>
      </c>
      <c r="AZ234" s="427">
        <v>0</v>
      </c>
      <c r="BA234" s="427">
        <v>0</v>
      </c>
      <c r="BB234" s="427">
        <v>0</v>
      </c>
      <c r="BC234" s="427">
        <v>0</v>
      </c>
      <c r="BD234" s="427">
        <v>0</v>
      </c>
      <c r="BE234" s="428">
        <v>0</v>
      </c>
    </row>
    <row r="235" spans="1:97 16384:16384" ht="15" hidden="1" customHeight="1" x14ac:dyDescent="0.2">
      <c r="A235" s="686"/>
      <c r="B235" s="422" t="s">
        <v>2971</v>
      </c>
      <c r="C235" s="550" t="s">
        <v>510</v>
      </c>
      <c r="D235" s="423">
        <v>0</v>
      </c>
      <c r="E235" s="427">
        <v>0</v>
      </c>
      <c r="F235" s="427">
        <v>0</v>
      </c>
      <c r="G235" s="427">
        <v>0</v>
      </c>
      <c r="H235" s="427">
        <v>0</v>
      </c>
      <c r="I235" s="427">
        <v>0</v>
      </c>
      <c r="J235" s="427">
        <v>0</v>
      </c>
      <c r="K235" s="427">
        <v>0</v>
      </c>
      <c r="L235" s="427">
        <v>0</v>
      </c>
      <c r="M235" s="427">
        <v>0</v>
      </c>
      <c r="N235" s="427">
        <v>0</v>
      </c>
      <c r="O235" s="427">
        <v>0</v>
      </c>
      <c r="P235" s="427">
        <v>0</v>
      </c>
      <c r="Q235" s="427">
        <v>0</v>
      </c>
      <c r="R235" s="427">
        <v>0</v>
      </c>
      <c r="S235" s="427">
        <v>0</v>
      </c>
      <c r="T235" s="427">
        <v>0</v>
      </c>
      <c r="U235" s="427">
        <v>0</v>
      </c>
      <c r="V235" s="427">
        <v>0</v>
      </c>
      <c r="W235" s="427">
        <v>0</v>
      </c>
      <c r="X235" s="427">
        <v>0</v>
      </c>
      <c r="Y235" s="427">
        <v>0</v>
      </c>
      <c r="Z235" s="427">
        <v>0</v>
      </c>
      <c r="AA235" s="427">
        <v>0</v>
      </c>
      <c r="AB235" s="427">
        <v>0</v>
      </c>
      <c r="AC235" s="427">
        <v>0</v>
      </c>
      <c r="AD235" s="427">
        <v>0</v>
      </c>
      <c r="AE235" s="427">
        <v>0</v>
      </c>
      <c r="AF235" s="427">
        <v>0</v>
      </c>
      <c r="AG235" s="427">
        <v>0</v>
      </c>
      <c r="AH235" s="427">
        <v>0</v>
      </c>
      <c r="AI235" s="427">
        <v>0</v>
      </c>
      <c r="AJ235" s="427">
        <v>0</v>
      </c>
      <c r="AK235" s="427">
        <v>0</v>
      </c>
      <c r="AL235" s="427">
        <v>0</v>
      </c>
      <c r="AM235" s="427">
        <v>0</v>
      </c>
      <c r="AN235" s="427">
        <v>0</v>
      </c>
      <c r="AO235" s="427">
        <v>0</v>
      </c>
      <c r="AP235" s="427">
        <v>0</v>
      </c>
      <c r="AQ235" s="427">
        <v>0</v>
      </c>
      <c r="AR235" s="427">
        <v>0</v>
      </c>
      <c r="AS235" s="427">
        <v>0</v>
      </c>
      <c r="AT235" s="427">
        <v>0</v>
      </c>
      <c r="AU235" s="427">
        <v>0</v>
      </c>
      <c r="AV235" s="427">
        <v>0</v>
      </c>
      <c r="AW235" s="427">
        <v>0</v>
      </c>
      <c r="AX235" s="427">
        <v>0</v>
      </c>
      <c r="AY235" s="427">
        <v>0</v>
      </c>
      <c r="AZ235" s="427">
        <v>0</v>
      </c>
      <c r="BA235" s="427">
        <v>0</v>
      </c>
      <c r="BB235" s="427">
        <v>0</v>
      </c>
      <c r="BC235" s="427">
        <v>0</v>
      </c>
      <c r="BD235" s="427">
        <v>0</v>
      </c>
      <c r="BE235" s="428">
        <v>0</v>
      </c>
    </row>
    <row r="236" spans="1:97 16384:16384" ht="15" hidden="1" customHeight="1" x14ac:dyDescent="0.2">
      <c r="A236" s="686"/>
      <c r="B236" s="422" t="s">
        <v>2925</v>
      </c>
      <c r="C236" s="550" t="s">
        <v>2924</v>
      </c>
      <c r="D236" s="423">
        <v>0</v>
      </c>
      <c r="E236" s="427">
        <v>0</v>
      </c>
      <c r="F236" s="427">
        <v>0</v>
      </c>
      <c r="G236" s="427">
        <v>0</v>
      </c>
      <c r="H236" s="427">
        <v>0</v>
      </c>
      <c r="I236" s="427">
        <v>0</v>
      </c>
      <c r="J236" s="427">
        <v>0</v>
      </c>
      <c r="K236" s="427">
        <v>0</v>
      </c>
      <c r="L236" s="427">
        <v>0</v>
      </c>
      <c r="M236" s="427">
        <v>0</v>
      </c>
      <c r="N236" s="427">
        <v>0</v>
      </c>
      <c r="O236" s="427">
        <v>0</v>
      </c>
      <c r="P236" s="427">
        <v>0</v>
      </c>
      <c r="Q236" s="427">
        <v>0</v>
      </c>
      <c r="R236" s="427">
        <v>0</v>
      </c>
      <c r="S236" s="427">
        <v>0</v>
      </c>
      <c r="T236" s="427">
        <v>0</v>
      </c>
      <c r="U236" s="427">
        <v>0</v>
      </c>
      <c r="V236" s="427">
        <v>0</v>
      </c>
      <c r="W236" s="427">
        <v>0</v>
      </c>
      <c r="X236" s="427">
        <v>0</v>
      </c>
      <c r="Y236" s="427">
        <v>0</v>
      </c>
      <c r="Z236" s="427">
        <v>0</v>
      </c>
      <c r="AA236" s="427">
        <v>0</v>
      </c>
      <c r="AB236" s="427">
        <v>0</v>
      </c>
      <c r="AC236" s="427">
        <v>0</v>
      </c>
      <c r="AD236" s="427">
        <v>0</v>
      </c>
      <c r="AE236" s="427">
        <v>0</v>
      </c>
      <c r="AF236" s="427">
        <v>0</v>
      </c>
      <c r="AG236" s="427">
        <v>0</v>
      </c>
      <c r="AH236" s="427">
        <v>0</v>
      </c>
      <c r="AI236" s="427">
        <v>0</v>
      </c>
      <c r="AJ236" s="427">
        <v>0</v>
      </c>
      <c r="AK236" s="427">
        <v>0</v>
      </c>
      <c r="AL236" s="427">
        <v>0</v>
      </c>
      <c r="AM236" s="427">
        <v>0</v>
      </c>
      <c r="AN236" s="427">
        <v>0</v>
      </c>
      <c r="AO236" s="427">
        <v>0</v>
      </c>
      <c r="AP236" s="427">
        <v>0</v>
      </c>
      <c r="AQ236" s="427">
        <v>0</v>
      </c>
      <c r="AR236" s="427">
        <v>0</v>
      </c>
      <c r="AS236" s="427">
        <v>0</v>
      </c>
      <c r="AT236" s="427">
        <v>0</v>
      </c>
      <c r="AU236" s="427">
        <v>0</v>
      </c>
      <c r="AV236" s="427">
        <v>0</v>
      </c>
      <c r="AW236" s="427">
        <v>0</v>
      </c>
      <c r="AX236" s="427">
        <v>0</v>
      </c>
      <c r="AY236" s="427">
        <v>0</v>
      </c>
      <c r="AZ236" s="427">
        <v>0</v>
      </c>
      <c r="BA236" s="427">
        <v>0</v>
      </c>
      <c r="BB236" s="427">
        <v>0</v>
      </c>
      <c r="BC236" s="427">
        <v>0</v>
      </c>
      <c r="BD236" s="427">
        <v>0</v>
      </c>
      <c r="BE236" s="428">
        <v>0</v>
      </c>
    </row>
    <row r="237" spans="1:97 16384:16384" ht="15" hidden="1" customHeight="1" x14ac:dyDescent="0.2">
      <c r="A237" s="686"/>
      <c r="B237" s="422" t="s">
        <v>3128</v>
      </c>
      <c r="C237" s="550" t="s">
        <v>3129</v>
      </c>
      <c r="D237" s="423">
        <v>0</v>
      </c>
      <c r="E237" s="427">
        <v>0</v>
      </c>
      <c r="F237" s="427">
        <v>0</v>
      </c>
      <c r="G237" s="427">
        <v>0</v>
      </c>
      <c r="H237" s="427">
        <v>0</v>
      </c>
      <c r="I237" s="427">
        <v>0</v>
      </c>
      <c r="J237" s="427">
        <v>0</v>
      </c>
      <c r="K237" s="427">
        <v>0</v>
      </c>
      <c r="L237" s="427">
        <v>0</v>
      </c>
      <c r="M237" s="427">
        <v>0</v>
      </c>
      <c r="N237" s="427">
        <v>0</v>
      </c>
      <c r="O237" s="427">
        <v>0</v>
      </c>
      <c r="P237" s="427">
        <v>0</v>
      </c>
      <c r="Q237" s="427">
        <v>0</v>
      </c>
      <c r="R237" s="427">
        <v>0</v>
      </c>
      <c r="S237" s="427">
        <v>0</v>
      </c>
      <c r="T237" s="427">
        <v>0</v>
      </c>
      <c r="U237" s="427">
        <v>0</v>
      </c>
      <c r="V237" s="427">
        <v>0</v>
      </c>
      <c r="W237" s="427">
        <v>0</v>
      </c>
      <c r="X237" s="427">
        <v>0</v>
      </c>
      <c r="Y237" s="427">
        <v>0</v>
      </c>
      <c r="Z237" s="427">
        <v>0</v>
      </c>
      <c r="AA237" s="427">
        <v>0</v>
      </c>
      <c r="AB237" s="427">
        <v>0</v>
      </c>
      <c r="AC237" s="427">
        <v>0</v>
      </c>
      <c r="AD237" s="427">
        <v>0</v>
      </c>
      <c r="AE237" s="427">
        <v>0</v>
      </c>
      <c r="AF237" s="427">
        <v>0</v>
      </c>
      <c r="AG237" s="427">
        <v>0</v>
      </c>
      <c r="AH237" s="427">
        <v>0</v>
      </c>
      <c r="AI237" s="427">
        <v>0</v>
      </c>
      <c r="AJ237" s="427">
        <v>0</v>
      </c>
      <c r="AK237" s="427">
        <v>0</v>
      </c>
      <c r="AL237" s="427">
        <v>0</v>
      </c>
      <c r="AM237" s="427">
        <v>0</v>
      </c>
      <c r="AN237" s="427">
        <v>0</v>
      </c>
      <c r="AO237" s="427">
        <v>0</v>
      </c>
      <c r="AP237" s="427">
        <v>0</v>
      </c>
      <c r="AQ237" s="427">
        <v>0</v>
      </c>
      <c r="AR237" s="427">
        <v>0</v>
      </c>
      <c r="AS237" s="427">
        <v>0</v>
      </c>
      <c r="AT237" s="427">
        <v>0</v>
      </c>
      <c r="AU237" s="427">
        <v>0</v>
      </c>
      <c r="AV237" s="427">
        <v>0</v>
      </c>
      <c r="AW237" s="427">
        <v>0</v>
      </c>
      <c r="AX237" s="427">
        <v>0</v>
      </c>
      <c r="AY237" s="427">
        <v>0</v>
      </c>
      <c r="AZ237" s="427">
        <v>0</v>
      </c>
      <c r="BA237" s="427">
        <v>0</v>
      </c>
      <c r="BB237" s="427">
        <v>0</v>
      </c>
      <c r="BC237" s="427">
        <v>0</v>
      </c>
      <c r="BD237" s="427">
        <v>0</v>
      </c>
      <c r="BE237" s="428">
        <v>0</v>
      </c>
    </row>
    <row r="238" spans="1:97 16384:16384" ht="15" hidden="1" customHeight="1" x14ac:dyDescent="0.2">
      <c r="A238" s="686"/>
      <c r="B238" s="422" t="s">
        <v>3452</v>
      </c>
      <c r="C238" s="550" t="s">
        <v>3485</v>
      </c>
      <c r="D238" s="423">
        <v>0</v>
      </c>
      <c r="E238" s="427">
        <v>0</v>
      </c>
      <c r="F238" s="427">
        <v>0</v>
      </c>
      <c r="G238" s="427">
        <v>0</v>
      </c>
      <c r="H238" s="427">
        <v>0</v>
      </c>
      <c r="I238" s="427">
        <v>0</v>
      </c>
      <c r="J238" s="427">
        <v>0</v>
      </c>
      <c r="K238" s="427">
        <v>0</v>
      </c>
      <c r="L238" s="427">
        <v>0</v>
      </c>
      <c r="M238" s="427">
        <v>0</v>
      </c>
      <c r="N238" s="427">
        <v>0</v>
      </c>
      <c r="O238" s="427">
        <v>0</v>
      </c>
      <c r="P238" s="427">
        <v>0</v>
      </c>
      <c r="Q238" s="427">
        <v>0</v>
      </c>
      <c r="R238" s="427">
        <v>0</v>
      </c>
      <c r="S238" s="427">
        <v>0</v>
      </c>
      <c r="T238" s="427">
        <v>0</v>
      </c>
      <c r="U238" s="427">
        <v>0</v>
      </c>
      <c r="V238" s="427">
        <v>0</v>
      </c>
      <c r="W238" s="427">
        <v>0</v>
      </c>
      <c r="X238" s="427">
        <v>0</v>
      </c>
      <c r="Y238" s="427">
        <v>0</v>
      </c>
      <c r="Z238" s="427">
        <v>0</v>
      </c>
      <c r="AA238" s="427">
        <v>0</v>
      </c>
      <c r="AB238" s="427">
        <v>0</v>
      </c>
      <c r="AC238" s="427">
        <v>0</v>
      </c>
      <c r="AD238" s="427">
        <v>0</v>
      </c>
      <c r="AE238" s="427">
        <v>0</v>
      </c>
      <c r="AF238" s="427">
        <v>0</v>
      </c>
      <c r="AG238" s="427">
        <v>0</v>
      </c>
      <c r="AH238" s="427">
        <v>0</v>
      </c>
      <c r="AI238" s="427">
        <v>0</v>
      </c>
      <c r="AJ238" s="427">
        <v>0</v>
      </c>
      <c r="AK238" s="427">
        <v>0</v>
      </c>
      <c r="AL238" s="427">
        <v>0</v>
      </c>
      <c r="AM238" s="427">
        <v>0</v>
      </c>
      <c r="AN238" s="427">
        <v>0</v>
      </c>
      <c r="AO238" s="427">
        <v>0</v>
      </c>
      <c r="AP238" s="427">
        <v>0</v>
      </c>
      <c r="AQ238" s="427">
        <v>0</v>
      </c>
      <c r="AR238" s="427">
        <v>0</v>
      </c>
      <c r="AS238" s="427">
        <v>0</v>
      </c>
      <c r="AT238" s="427">
        <v>0</v>
      </c>
      <c r="AU238" s="427">
        <v>0</v>
      </c>
      <c r="AV238" s="427">
        <v>0</v>
      </c>
      <c r="AW238" s="427">
        <v>0</v>
      </c>
      <c r="AX238" s="427">
        <v>0</v>
      </c>
      <c r="AY238" s="427">
        <v>0</v>
      </c>
      <c r="AZ238" s="427">
        <v>0</v>
      </c>
      <c r="BA238" s="427">
        <v>0</v>
      </c>
      <c r="BB238" s="427">
        <v>0</v>
      </c>
      <c r="BC238" s="427">
        <v>0</v>
      </c>
      <c r="BD238" s="427">
        <v>0</v>
      </c>
      <c r="BE238" s="428">
        <v>0</v>
      </c>
    </row>
    <row r="239" spans="1:97 16384:16384" ht="15" hidden="1" customHeight="1" x14ac:dyDescent="0.2">
      <c r="A239" s="686"/>
      <c r="B239" s="422" t="s">
        <v>3452</v>
      </c>
      <c r="C239" s="550" t="s">
        <v>3486</v>
      </c>
      <c r="D239" s="423">
        <v>0</v>
      </c>
      <c r="E239" s="427">
        <v>0</v>
      </c>
      <c r="F239" s="427">
        <v>0</v>
      </c>
      <c r="G239" s="427">
        <v>0</v>
      </c>
      <c r="H239" s="427">
        <v>0</v>
      </c>
      <c r="I239" s="427">
        <v>0</v>
      </c>
      <c r="J239" s="427">
        <v>0</v>
      </c>
      <c r="K239" s="427">
        <v>0</v>
      </c>
      <c r="L239" s="427">
        <v>0</v>
      </c>
      <c r="M239" s="427">
        <v>0</v>
      </c>
      <c r="N239" s="427">
        <v>0</v>
      </c>
      <c r="O239" s="427">
        <v>0</v>
      </c>
      <c r="P239" s="427">
        <v>0</v>
      </c>
      <c r="Q239" s="427">
        <v>0</v>
      </c>
      <c r="R239" s="427">
        <v>0</v>
      </c>
      <c r="S239" s="427">
        <v>0</v>
      </c>
      <c r="T239" s="427">
        <v>0</v>
      </c>
      <c r="U239" s="427">
        <v>0</v>
      </c>
      <c r="V239" s="427">
        <v>0</v>
      </c>
      <c r="W239" s="427">
        <v>0</v>
      </c>
      <c r="X239" s="427">
        <v>0</v>
      </c>
      <c r="Y239" s="427">
        <v>0</v>
      </c>
      <c r="Z239" s="427">
        <v>0</v>
      </c>
      <c r="AA239" s="427">
        <v>0</v>
      </c>
      <c r="AB239" s="427">
        <v>0</v>
      </c>
      <c r="AC239" s="427">
        <v>0</v>
      </c>
      <c r="AD239" s="427">
        <v>0</v>
      </c>
      <c r="AE239" s="427">
        <v>0</v>
      </c>
      <c r="AF239" s="427">
        <v>0</v>
      </c>
      <c r="AG239" s="427">
        <v>0</v>
      </c>
      <c r="AH239" s="427">
        <v>0</v>
      </c>
      <c r="AI239" s="427">
        <v>0</v>
      </c>
      <c r="AJ239" s="427">
        <v>0</v>
      </c>
      <c r="AK239" s="427">
        <v>0</v>
      </c>
      <c r="AL239" s="427">
        <v>0</v>
      </c>
      <c r="AM239" s="427">
        <v>0</v>
      </c>
      <c r="AN239" s="427">
        <v>0</v>
      </c>
      <c r="AO239" s="427">
        <v>0</v>
      </c>
      <c r="AP239" s="427">
        <v>0</v>
      </c>
      <c r="AQ239" s="427">
        <v>0</v>
      </c>
      <c r="AR239" s="427">
        <v>0</v>
      </c>
      <c r="AS239" s="427">
        <v>0</v>
      </c>
      <c r="AT239" s="427">
        <v>0</v>
      </c>
      <c r="AU239" s="427">
        <v>0</v>
      </c>
      <c r="AV239" s="427">
        <v>0</v>
      </c>
      <c r="AW239" s="427">
        <v>0</v>
      </c>
      <c r="AX239" s="427">
        <v>0</v>
      </c>
      <c r="AY239" s="427">
        <v>0</v>
      </c>
      <c r="AZ239" s="427">
        <v>0</v>
      </c>
      <c r="BA239" s="427">
        <v>0</v>
      </c>
      <c r="BB239" s="427">
        <v>0</v>
      </c>
      <c r="BC239" s="427">
        <v>0</v>
      </c>
      <c r="BD239" s="427">
        <v>0</v>
      </c>
      <c r="BE239" s="428">
        <v>0</v>
      </c>
      <c r="BF239" s="427"/>
      <c r="BG239" s="427"/>
      <c r="BH239" s="427"/>
      <c r="BI239" s="427"/>
      <c r="BJ239" s="427"/>
      <c r="BK239" s="427"/>
      <c r="BL239" s="427"/>
      <c r="BM239" s="427"/>
      <c r="BN239" s="427"/>
      <c r="BO239" s="427"/>
      <c r="BP239" s="427"/>
      <c r="BQ239" s="427"/>
      <c r="BR239" s="427"/>
      <c r="BS239" s="427"/>
      <c r="BT239" s="427"/>
      <c r="BU239" s="427"/>
      <c r="BV239" s="427"/>
      <c r="BW239" s="427"/>
      <c r="BX239" s="427"/>
      <c r="BY239" s="427"/>
      <c r="BZ239" s="427"/>
      <c r="CA239" s="427"/>
      <c r="CB239" s="427"/>
      <c r="CC239" s="427"/>
      <c r="CD239" s="427"/>
      <c r="CE239" s="427"/>
      <c r="CF239" s="427"/>
      <c r="CG239" s="427"/>
      <c r="CH239" s="427"/>
      <c r="CI239" s="427"/>
      <c r="CJ239" s="427"/>
      <c r="CK239" s="427"/>
      <c r="CL239" s="427"/>
      <c r="CM239" s="427"/>
      <c r="CN239" s="427"/>
      <c r="CO239" s="427"/>
      <c r="CP239" s="427"/>
      <c r="CQ239" s="427"/>
      <c r="CR239" s="427"/>
      <c r="CS239" s="428"/>
    </row>
    <row r="240" spans="1:97 16384:16384" ht="15" hidden="1" customHeight="1" x14ac:dyDescent="0.2">
      <c r="A240" s="686"/>
      <c r="B240" s="422" t="s">
        <v>182</v>
      </c>
      <c r="C240" s="550" t="s">
        <v>3062</v>
      </c>
      <c r="D240" s="423">
        <v>0</v>
      </c>
      <c r="E240" s="427">
        <v>0</v>
      </c>
      <c r="F240" s="427">
        <v>0</v>
      </c>
      <c r="G240" s="427">
        <v>0</v>
      </c>
      <c r="H240" s="427">
        <v>0</v>
      </c>
      <c r="I240" s="427">
        <v>0</v>
      </c>
      <c r="J240" s="427">
        <v>0</v>
      </c>
      <c r="K240" s="427">
        <v>0</v>
      </c>
      <c r="L240" s="427">
        <v>0</v>
      </c>
      <c r="M240" s="427">
        <v>0</v>
      </c>
      <c r="N240" s="427">
        <v>0</v>
      </c>
      <c r="O240" s="427">
        <v>0</v>
      </c>
      <c r="P240" s="427">
        <v>0</v>
      </c>
      <c r="Q240" s="427">
        <v>0</v>
      </c>
      <c r="R240" s="427">
        <v>0</v>
      </c>
      <c r="S240" s="427">
        <v>0</v>
      </c>
      <c r="T240" s="427">
        <v>0</v>
      </c>
      <c r="U240" s="427">
        <v>0</v>
      </c>
      <c r="V240" s="427">
        <v>0</v>
      </c>
      <c r="W240" s="427">
        <v>0</v>
      </c>
      <c r="X240" s="427">
        <v>0</v>
      </c>
      <c r="Y240" s="427">
        <v>0</v>
      </c>
      <c r="Z240" s="427">
        <v>0</v>
      </c>
      <c r="AA240" s="427">
        <v>0</v>
      </c>
      <c r="AB240" s="427">
        <v>0</v>
      </c>
      <c r="AC240" s="427">
        <v>0</v>
      </c>
      <c r="AD240" s="427">
        <v>0</v>
      </c>
      <c r="AE240" s="427">
        <v>0</v>
      </c>
      <c r="AF240" s="427">
        <v>0</v>
      </c>
      <c r="AG240" s="427">
        <v>0</v>
      </c>
      <c r="AH240" s="427">
        <v>0</v>
      </c>
      <c r="AI240" s="427">
        <v>0</v>
      </c>
      <c r="AJ240" s="427">
        <v>0</v>
      </c>
      <c r="AK240" s="427">
        <v>0</v>
      </c>
      <c r="AL240" s="427">
        <v>0</v>
      </c>
      <c r="AM240" s="427">
        <v>0</v>
      </c>
      <c r="AN240" s="427">
        <v>0</v>
      </c>
      <c r="AO240" s="427">
        <v>0</v>
      </c>
      <c r="AP240" s="427">
        <v>0</v>
      </c>
      <c r="AQ240" s="427">
        <v>0</v>
      </c>
      <c r="AR240" s="427">
        <v>0</v>
      </c>
      <c r="AS240" s="427">
        <v>0</v>
      </c>
      <c r="AT240" s="427">
        <v>0</v>
      </c>
      <c r="AU240" s="427">
        <v>0</v>
      </c>
      <c r="AV240" s="427">
        <v>0</v>
      </c>
      <c r="AW240" s="427">
        <v>0</v>
      </c>
      <c r="AX240" s="427">
        <v>0</v>
      </c>
      <c r="AY240" s="427">
        <v>0</v>
      </c>
      <c r="AZ240" s="427">
        <v>0</v>
      </c>
      <c r="BA240" s="427">
        <v>0</v>
      </c>
      <c r="BB240" s="427">
        <v>0</v>
      </c>
      <c r="BC240" s="427">
        <v>0</v>
      </c>
      <c r="BD240" s="427">
        <v>0</v>
      </c>
      <c r="BE240" s="428">
        <v>0</v>
      </c>
    </row>
    <row r="241" spans="1:57 16384:16384" ht="15" hidden="1" customHeight="1" x14ac:dyDescent="0.2">
      <c r="A241" s="686"/>
      <c r="B241" s="422" t="s">
        <v>182</v>
      </c>
      <c r="C241" s="550" t="s">
        <v>511</v>
      </c>
      <c r="D241" s="423">
        <v>0</v>
      </c>
      <c r="E241" s="427">
        <v>0</v>
      </c>
      <c r="F241" s="427">
        <v>0</v>
      </c>
      <c r="G241" s="427">
        <v>0</v>
      </c>
      <c r="H241" s="427">
        <v>0</v>
      </c>
      <c r="I241" s="427">
        <v>0</v>
      </c>
      <c r="J241" s="427">
        <v>0</v>
      </c>
      <c r="K241" s="427">
        <v>0</v>
      </c>
      <c r="L241" s="427">
        <v>0</v>
      </c>
      <c r="M241" s="427">
        <v>0</v>
      </c>
      <c r="N241" s="427">
        <v>0</v>
      </c>
      <c r="O241" s="427">
        <v>0</v>
      </c>
      <c r="P241" s="427">
        <v>0</v>
      </c>
      <c r="Q241" s="427">
        <v>0</v>
      </c>
      <c r="R241" s="427">
        <v>0</v>
      </c>
      <c r="S241" s="427">
        <v>0</v>
      </c>
      <c r="T241" s="427">
        <v>0</v>
      </c>
      <c r="U241" s="427">
        <v>0</v>
      </c>
      <c r="V241" s="427">
        <v>0</v>
      </c>
      <c r="W241" s="427">
        <v>0</v>
      </c>
      <c r="X241" s="427">
        <v>0</v>
      </c>
      <c r="Y241" s="427">
        <v>0</v>
      </c>
      <c r="Z241" s="427">
        <v>0</v>
      </c>
      <c r="AA241" s="427">
        <v>0</v>
      </c>
      <c r="AB241" s="427">
        <v>0</v>
      </c>
      <c r="AC241" s="427">
        <v>0</v>
      </c>
      <c r="AD241" s="427">
        <v>0</v>
      </c>
      <c r="AE241" s="427">
        <v>0</v>
      </c>
      <c r="AF241" s="427">
        <v>0</v>
      </c>
      <c r="AG241" s="427">
        <v>0</v>
      </c>
      <c r="AH241" s="427">
        <v>0</v>
      </c>
      <c r="AI241" s="427">
        <v>0</v>
      </c>
      <c r="AJ241" s="427">
        <v>0</v>
      </c>
      <c r="AK241" s="427">
        <v>0</v>
      </c>
      <c r="AL241" s="427">
        <v>0</v>
      </c>
      <c r="AM241" s="427">
        <v>0</v>
      </c>
      <c r="AN241" s="427">
        <v>0</v>
      </c>
      <c r="AO241" s="427">
        <v>0</v>
      </c>
      <c r="AP241" s="427">
        <v>0</v>
      </c>
      <c r="AQ241" s="427">
        <v>0</v>
      </c>
      <c r="AR241" s="427">
        <v>0</v>
      </c>
      <c r="AS241" s="427">
        <v>0</v>
      </c>
      <c r="AT241" s="427">
        <v>0</v>
      </c>
      <c r="AU241" s="427">
        <v>0</v>
      </c>
      <c r="AV241" s="427">
        <v>0</v>
      </c>
      <c r="AW241" s="427">
        <v>0</v>
      </c>
      <c r="AX241" s="427">
        <v>0</v>
      </c>
      <c r="AY241" s="427">
        <v>0</v>
      </c>
      <c r="AZ241" s="427">
        <v>0</v>
      </c>
      <c r="BA241" s="427">
        <v>0</v>
      </c>
      <c r="BB241" s="427">
        <v>0</v>
      </c>
      <c r="BC241" s="427">
        <v>0</v>
      </c>
      <c r="BD241" s="427"/>
      <c r="BE241" s="428">
        <v>0</v>
      </c>
      <c r="XFD241" s="636"/>
    </row>
    <row r="242" spans="1:57 16384:16384" ht="15" hidden="1" customHeight="1" x14ac:dyDescent="0.2">
      <c r="A242" s="686"/>
      <c r="B242" s="422" t="s">
        <v>3052</v>
      </c>
      <c r="C242" s="550" t="s">
        <v>512</v>
      </c>
      <c r="D242" s="423">
        <v>0</v>
      </c>
      <c r="E242" s="427">
        <v>0</v>
      </c>
      <c r="F242" s="427">
        <v>0</v>
      </c>
      <c r="G242" s="427">
        <v>0</v>
      </c>
      <c r="H242" s="427">
        <v>0</v>
      </c>
      <c r="I242" s="427">
        <v>0</v>
      </c>
      <c r="J242" s="427">
        <v>0</v>
      </c>
      <c r="K242" s="427">
        <v>0</v>
      </c>
      <c r="L242" s="427">
        <v>0</v>
      </c>
      <c r="M242" s="427">
        <v>0</v>
      </c>
      <c r="N242" s="427">
        <v>0</v>
      </c>
      <c r="O242" s="427">
        <v>0</v>
      </c>
      <c r="P242" s="427">
        <v>0</v>
      </c>
      <c r="Q242" s="427">
        <v>0</v>
      </c>
      <c r="R242" s="427">
        <v>0</v>
      </c>
      <c r="S242" s="427">
        <v>0</v>
      </c>
      <c r="T242" s="427">
        <v>0</v>
      </c>
      <c r="U242" s="427">
        <v>0</v>
      </c>
      <c r="V242" s="427">
        <v>0</v>
      </c>
      <c r="W242" s="427">
        <v>0</v>
      </c>
      <c r="X242" s="427">
        <v>0</v>
      </c>
      <c r="Y242" s="427">
        <v>0</v>
      </c>
      <c r="Z242" s="427">
        <v>0</v>
      </c>
      <c r="AA242" s="427">
        <v>0</v>
      </c>
      <c r="AB242" s="427">
        <v>0</v>
      </c>
      <c r="AC242" s="427">
        <v>0</v>
      </c>
      <c r="AD242" s="427">
        <v>0</v>
      </c>
      <c r="AE242" s="427">
        <v>0</v>
      </c>
      <c r="AF242" s="427">
        <v>0</v>
      </c>
      <c r="AG242" s="427">
        <v>0</v>
      </c>
      <c r="AH242" s="427">
        <v>0</v>
      </c>
      <c r="AI242" s="427">
        <v>0</v>
      </c>
      <c r="AJ242" s="427">
        <v>0</v>
      </c>
      <c r="AK242" s="427">
        <v>0</v>
      </c>
      <c r="AL242" s="427">
        <v>0</v>
      </c>
      <c r="AM242" s="427">
        <v>0</v>
      </c>
      <c r="AN242" s="427">
        <v>0</v>
      </c>
      <c r="AO242" s="427">
        <v>0</v>
      </c>
      <c r="AP242" s="427">
        <v>0</v>
      </c>
      <c r="AQ242" s="427">
        <v>0</v>
      </c>
      <c r="AR242" s="427">
        <v>0</v>
      </c>
      <c r="AS242" s="427">
        <v>0</v>
      </c>
      <c r="AT242" s="427">
        <v>0</v>
      </c>
      <c r="AU242" s="427">
        <v>0</v>
      </c>
      <c r="AV242" s="427">
        <v>0</v>
      </c>
      <c r="AW242" s="427">
        <v>0</v>
      </c>
      <c r="AX242" s="427">
        <v>0</v>
      </c>
      <c r="AY242" s="427">
        <v>0</v>
      </c>
      <c r="AZ242" s="427">
        <v>0</v>
      </c>
      <c r="BA242" s="427">
        <v>0</v>
      </c>
      <c r="BB242" s="427">
        <v>0</v>
      </c>
      <c r="BC242" s="427">
        <v>0</v>
      </c>
      <c r="BD242" s="427"/>
      <c r="BE242" s="428">
        <v>0</v>
      </c>
      <c r="XFD242" s="636"/>
    </row>
    <row r="243" spans="1:57 16384:16384" ht="15" hidden="1" customHeight="1" x14ac:dyDescent="0.2">
      <c r="A243" s="686"/>
      <c r="B243" s="422" t="s">
        <v>2972</v>
      </c>
      <c r="C243" s="550" t="s">
        <v>513</v>
      </c>
      <c r="D243" s="423">
        <v>0</v>
      </c>
      <c r="E243" s="427">
        <v>0</v>
      </c>
      <c r="F243" s="427">
        <v>0</v>
      </c>
      <c r="G243" s="427">
        <v>0</v>
      </c>
      <c r="H243" s="427">
        <v>0</v>
      </c>
      <c r="I243" s="427">
        <v>0</v>
      </c>
      <c r="J243" s="427">
        <v>0</v>
      </c>
      <c r="K243" s="427">
        <v>0</v>
      </c>
      <c r="L243" s="427">
        <v>0</v>
      </c>
      <c r="M243" s="427">
        <v>0</v>
      </c>
      <c r="N243" s="427">
        <v>0</v>
      </c>
      <c r="O243" s="427">
        <v>0</v>
      </c>
      <c r="P243" s="427">
        <v>0</v>
      </c>
      <c r="Q243" s="427">
        <v>0</v>
      </c>
      <c r="R243" s="427">
        <v>0</v>
      </c>
      <c r="S243" s="427">
        <v>0</v>
      </c>
      <c r="T243" s="427">
        <v>0</v>
      </c>
      <c r="U243" s="427">
        <v>0</v>
      </c>
      <c r="V243" s="427">
        <v>0</v>
      </c>
      <c r="W243" s="427">
        <v>0</v>
      </c>
      <c r="X243" s="427">
        <v>0</v>
      </c>
      <c r="Y243" s="427">
        <v>0</v>
      </c>
      <c r="Z243" s="427">
        <v>0</v>
      </c>
      <c r="AA243" s="427">
        <v>0</v>
      </c>
      <c r="AB243" s="427">
        <v>0</v>
      </c>
      <c r="AC243" s="427">
        <v>0</v>
      </c>
      <c r="AD243" s="427">
        <v>0</v>
      </c>
      <c r="AE243" s="427">
        <v>0</v>
      </c>
      <c r="AF243" s="427">
        <v>0</v>
      </c>
      <c r="AG243" s="427">
        <v>0</v>
      </c>
      <c r="AH243" s="427">
        <v>0</v>
      </c>
      <c r="AI243" s="427">
        <v>0</v>
      </c>
      <c r="AJ243" s="427">
        <v>0</v>
      </c>
      <c r="AK243" s="427">
        <v>0</v>
      </c>
      <c r="AL243" s="427">
        <v>0</v>
      </c>
      <c r="AM243" s="427">
        <v>0</v>
      </c>
      <c r="AN243" s="427">
        <v>0</v>
      </c>
      <c r="AO243" s="427">
        <v>0</v>
      </c>
      <c r="AP243" s="427">
        <v>0</v>
      </c>
      <c r="AQ243" s="427">
        <v>0</v>
      </c>
      <c r="AR243" s="427">
        <v>0</v>
      </c>
      <c r="AS243" s="427">
        <v>0</v>
      </c>
      <c r="AT243" s="427">
        <v>0</v>
      </c>
      <c r="AU243" s="427">
        <v>0</v>
      </c>
      <c r="AV243" s="427">
        <v>0</v>
      </c>
      <c r="AW243" s="427">
        <v>0</v>
      </c>
      <c r="AX243" s="427">
        <v>0</v>
      </c>
      <c r="AY243" s="427">
        <v>0</v>
      </c>
      <c r="AZ243" s="427">
        <v>0</v>
      </c>
      <c r="BA243" s="427">
        <v>0</v>
      </c>
      <c r="BB243" s="427">
        <v>0</v>
      </c>
      <c r="BC243" s="427">
        <v>0</v>
      </c>
      <c r="BD243" s="427"/>
      <c r="BE243" s="428">
        <v>0</v>
      </c>
      <c r="XFD243" s="636"/>
    </row>
    <row r="244" spans="1:57 16384:16384" ht="12.75" x14ac:dyDescent="0.2">
      <c r="A244" s="564" t="s">
        <v>514</v>
      </c>
      <c r="B244" s="431"/>
      <c r="C244" s="565">
        <v>112</v>
      </c>
      <c r="D244" s="432">
        <v>6015398</v>
      </c>
      <c r="E244" s="432">
        <v>3472419</v>
      </c>
      <c r="F244" s="432">
        <v>0</v>
      </c>
      <c r="G244" s="432">
        <v>0</v>
      </c>
      <c r="H244" s="432">
        <v>683570</v>
      </c>
      <c r="I244" s="432">
        <v>0</v>
      </c>
      <c r="J244" s="432">
        <v>0</v>
      </c>
      <c r="K244" s="432">
        <v>0</v>
      </c>
      <c r="L244" s="432">
        <v>0</v>
      </c>
      <c r="M244" s="432">
        <v>0</v>
      </c>
      <c r="N244" s="432">
        <v>0</v>
      </c>
      <c r="O244" s="432">
        <v>0</v>
      </c>
      <c r="P244" s="432">
        <v>0</v>
      </c>
      <c r="Q244" s="432">
        <v>0</v>
      </c>
      <c r="R244" s="432">
        <v>0</v>
      </c>
      <c r="S244" s="432">
        <v>0</v>
      </c>
      <c r="T244" s="432">
        <v>0</v>
      </c>
      <c r="U244" s="432">
        <v>0</v>
      </c>
      <c r="V244" s="432">
        <v>9254678</v>
      </c>
      <c r="W244" s="432">
        <v>0</v>
      </c>
      <c r="X244" s="432">
        <v>0</v>
      </c>
      <c r="Y244" s="432">
        <v>0</v>
      </c>
      <c r="Z244" s="432">
        <v>0</v>
      </c>
      <c r="AA244" s="432">
        <v>0</v>
      </c>
      <c r="AB244" s="432">
        <v>0</v>
      </c>
      <c r="AC244" s="432">
        <v>0</v>
      </c>
      <c r="AD244" s="432">
        <v>0</v>
      </c>
      <c r="AE244" s="432">
        <v>0</v>
      </c>
      <c r="AF244" s="432">
        <v>0</v>
      </c>
      <c r="AG244" s="432">
        <v>0</v>
      </c>
      <c r="AH244" s="432">
        <v>0</v>
      </c>
      <c r="AI244" s="432">
        <v>0</v>
      </c>
      <c r="AJ244" s="432">
        <v>0</v>
      </c>
      <c r="AK244" s="432">
        <v>0</v>
      </c>
      <c r="AL244" s="432">
        <v>0</v>
      </c>
      <c r="AM244" s="432">
        <v>0</v>
      </c>
      <c r="AN244" s="432">
        <v>0</v>
      </c>
      <c r="AO244" s="432">
        <v>0</v>
      </c>
      <c r="AP244" s="432">
        <v>0</v>
      </c>
      <c r="AQ244" s="432">
        <v>0</v>
      </c>
      <c r="AR244" s="432">
        <v>0</v>
      </c>
      <c r="AS244" s="432">
        <v>0</v>
      </c>
      <c r="AT244" s="432">
        <v>0</v>
      </c>
      <c r="AU244" s="432">
        <v>0</v>
      </c>
      <c r="AV244" s="432">
        <v>0</v>
      </c>
      <c r="AW244" s="432">
        <v>0</v>
      </c>
      <c r="AX244" s="432">
        <v>0</v>
      </c>
      <c r="AY244" s="432">
        <v>0</v>
      </c>
      <c r="AZ244" s="432">
        <v>0</v>
      </c>
      <c r="BA244" s="432">
        <v>0</v>
      </c>
      <c r="BB244" s="432">
        <v>0</v>
      </c>
      <c r="BC244" s="432">
        <v>0</v>
      </c>
      <c r="BD244" s="432">
        <v>0</v>
      </c>
      <c r="BE244" s="432">
        <v>19426065</v>
      </c>
      <c r="XFD244" s="636"/>
    </row>
    <row r="245" spans="1:57 16384:16384" ht="12.75" customHeight="1" x14ac:dyDescent="0.2">
      <c r="A245" s="689">
        <v>3</v>
      </c>
      <c r="B245" s="422" t="s">
        <v>3021</v>
      </c>
      <c r="C245" s="550" t="s">
        <v>515</v>
      </c>
      <c r="D245" s="427">
        <v>0</v>
      </c>
      <c r="E245" s="427">
        <v>0</v>
      </c>
      <c r="F245" s="427">
        <v>0</v>
      </c>
      <c r="G245" s="427">
        <v>0</v>
      </c>
      <c r="H245" s="427">
        <v>0</v>
      </c>
      <c r="I245" s="427">
        <v>0</v>
      </c>
      <c r="J245" s="427">
        <v>0</v>
      </c>
      <c r="K245" s="427">
        <v>0</v>
      </c>
      <c r="L245" s="427">
        <v>0</v>
      </c>
      <c r="M245" s="427">
        <v>0</v>
      </c>
      <c r="N245" s="427">
        <v>0</v>
      </c>
      <c r="O245" s="427">
        <v>0</v>
      </c>
      <c r="P245" s="427">
        <v>0</v>
      </c>
      <c r="Q245" s="427">
        <v>0</v>
      </c>
      <c r="R245" s="427">
        <v>0</v>
      </c>
      <c r="S245" s="427">
        <v>0</v>
      </c>
      <c r="T245" s="427">
        <v>0</v>
      </c>
      <c r="U245" s="427">
        <v>0</v>
      </c>
      <c r="V245" s="427">
        <v>0</v>
      </c>
      <c r="W245" s="427">
        <v>0</v>
      </c>
      <c r="X245" s="427">
        <v>0</v>
      </c>
      <c r="Y245" s="427">
        <v>0</v>
      </c>
      <c r="Z245" s="427">
        <v>0</v>
      </c>
      <c r="AA245" s="427">
        <v>0</v>
      </c>
      <c r="AB245" s="427">
        <v>0</v>
      </c>
      <c r="AC245" s="427">
        <v>0</v>
      </c>
      <c r="AD245" s="427">
        <v>0</v>
      </c>
      <c r="AE245" s="427">
        <v>0</v>
      </c>
      <c r="AF245" s="427">
        <v>0</v>
      </c>
      <c r="AG245" s="427">
        <v>353696</v>
      </c>
      <c r="AH245" s="427">
        <v>0</v>
      </c>
      <c r="AI245" s="427">
        <v>0</v>
      </c>
      <c r="AJ245" s="427">
        <v>0</v>
      </c>
      <c r="AK245" s="427">
        <v>0</v>
      </c>
      <c r="AL245" s="427">
        <v>0</v>
      </c>
      <c r="AM245" s="427">
        <v>0</v>
      </c>
      <c r="AN245" s="427">
        <v>0</v>
      </c>
      <c r="AO245" s="427">
        <v>0</v>
      </c>
      <c r="AP245" s="427">
        <v>0</v>
      </c>
      <c r="AQ245" s="427">
        <v>0</v>
      </c>
      <c r="AR245" s="427">
        <v>0</v>
      </c>
      <c r="AS245" s="427">
        <v>0</v>
      </c>
      <c r="AT245" s="427">
        <v>0</v>
      </c>
      <c r="AU245" s="427">
        <v>0</v>
      </c>
      <c r="AV245" s="427">
        <v>0</v>
      </c>
      <c r="AW245" s="427">
        <v>0</v>
      </c>
      <c r="AX245" s="427">
        <v>0</v>
      </c>
      <c r="AY245" s="427">
        <v>0</v>
      </c>
      <c r="AZ245" s="427">
        <v>0</v>
      </c>
      <c r="BA245" s="427">
        <v>0</v>
      </c>
      <c r="BB245" s="427">
        <v>0</v>
      </c>
      <c r="BC245" s="427">
        <v>0</v>
      </c>
      <c r="BD245" s="427">
        <v>0</v>
      </c>
      <c r="BE245" s="428">
        <v>353696</v>
      </c>
      <c r="XFD245" s="636"/>
    </row>
    <row r="246" spans="1:57 16384:16384" ht="12.75" hidden="1" customHeight="1" x14ac:dyDescent="0.2">
      <c r="A246" s="690"/>
      <c r="B246" s="422" t="s">
        <v>517</v>
      </c>
      <c r="C246" s="550" t="s">
        <v>516</v>
      </c>
      <c r="D246" s="427">
        <v>0</v>
      </c>
      <c r="E246" s="427">
        <v>0</v>
      </c>
      <c r="F246" s="427">
        <v>0</v>
      </c>
      <c r="G246" s="427">
        <v>0</v>
      </c>
      <c r="H246" s="427">
        <v>0</v>
      </c>
      <c r="I246" s="427">
        <v>0</v>
      </c>
      <c r="J246" s="427">
        <v>0</v>
      </c>
      <c r="K246" s="427">
        <v>0</v>
      </c>
      <c r="L246" s="427">
        <v>0</v>
      </c>
      <c r="M246" s="427">
        <v>0</v>
      </c>
      <c r="N246" s="427">
        <v>0</v>
      </c>
      <c r="O246" s="427">
        <v>0</v>
      </c>
      <c r="P246" s="427">
        <v>0</v>
      </c>
      <c r="Q246" s="427">
        <v>0</v>
      </c>
      <c r="R246" s="427">
        <v>0</v>
      </c>
      <c r="S246" s="427">
        <v>0</v>
      </c>
      <c r="T246" s="427">
        <v>0</v>
      </c>
      <c r="U246" s="427">
        <v>0</v>
      </c>
      <c r="V246" s="427">
        <v>0</v>
      </c>
      <c r="W246" s="427">
        <v>0</v>
      </c>
      <c r="X246" s="427">
        <v>0</v>
      </c>
      <c r="Y246" s="427">
        <v>0</v>
      </c>
      <c r="Z246" s="427">
        <v>0</v>
      </c>
      <c r="AA246" s="427">
        <v>0</v>
      </c>
      <c r="AB246" s="427">
        <v>0</v>
      </c>
      <c r="AC246" s="427">
        <v>0</v>
      </c>
      <c r="AD246" s="427">
        <v>0</v>
      </c>
      <c r="AE246" s="427">
        <v>0</v>
      </c>
      <c r="AF246" s="427">
        <v>0</v>
      </c>
      <c r="AG246" s="427">
        <v>0</v>
      </c>
      <c r="AH246" s="427">
        <v>0</v>
      </c>
      <c r="AI246" s="427">
        <v>0</v>
      </c>
      <c r="AJ246" s="427">
        <v>0</v>
      </c>
      <c r="AK246" s="427">
        <v>0</v>
      </c>
      <c r="AL246" s="427">
        <v>0</v>
      </c>
      <c r="AM246" s="427">
        <v>0</v>
      </c>
      <c r="AN246" s="427">
        <v>0</v>
      </c>
      <c r="AO246" s="427">
        <v>0</v>
      </c>
      <c r="AP246" s="427">
        <v>0</v>
      </c>
      <c r="AQ246" s="427">
        <v>0</v>
      </c>
      <c r="AR246" s="427">
        <v>0</v>
      </c>
      <c r="AS246" s="427">
        <v>0</v>
      </c>
      <c r="AT246" s="427">
        <v>0</v>
      </c>
      <c r="AU246" s="427">
        <v>0</v>
      </c>
      <c r="AV246" s="427">
        <v>0</v>
      </c>
      <c r="AW246" s="427">
        <v>0</v>
      </c>
      <c r="AX246" s="427">
        <v>0</v>
      </c>
      <c r="AY246" s="427">
        <v>0</v>
      </c>
      <c r="AZ246" s="427">
        <v>0</v>
      </c>
      <c r="BA246" s="427">
        <v>0</v>
      </c>
      <c r="BB246" s="427">
        <v>0</v>
      </c>
      <c r="BC246" s="427">
        <v>0</v>
      </c>
      <c r="BD246" s="427">
        <v>0</v>
      </c>
      <c r="BE246" s="428">
        <v>0</v>
      </c>
    </row>
    <row r="247" spans="1:57 16384:16384" ht="12.75" hidden="1" customHeight="1" x14ac:dyDescent="0.2">
      <c r="A247" s="690"/>
      <c r="B247" s="422" t="s">
        <v>519</v>
      </c>
      <c r="C247" s="550" t="s">
        <v>518</v>
      </c>
      <c r="D247" s="427">
        <v>0</v>
      </c>
      <c r="E247" s="427">
        <v>0</v>
      </c>
      <c r="F247" s="427">
        <v>0</v>
      </c>
      <c r="G247" s="427">
        <v>0</v>
      </c>
      <c r="H247" s="427">
        <v>0</v>
      </c>
      <c r="I247" s="427">
        <v>0</v>
      </c>
      <c r="J247" s="427">
        <v>0</v>
      </c>
      <c r="K247" s="427">
        <v>0</v>
      </c>
      <c r="L247" s="427">
        <v>0</v>
      </c>
      <c r="M247" s="427">
        <v>0</v>
      </c>
      <c r="N247" s="427">
        <v>0</v>
      </c>
      <c r="O247" s="427">
        <v>0</v>
      </c>
      <c r="P247" s="427">
        <v>0</v>
      </c>
      <c r="Q247" s="427">
        <v>0</v>
      </c>
      <c r="R247" s="427">
        <v>0</v>
      </c>
      <c r="S247" s="427">
        <v>0</v>
      </c>
      <c r="T247" s="427">
        <v>0</v>
      </c>
      <c r="U247" s="427">
        <v>0</v>
      </c>
      <c r="V247" s="427">
        <v>0</v>
      </c>
      <c r="W247" s="427">
        <v>0</v>
      </c>
      <c r="X247" s="427">
        <v>0</v>
      </c>
      <c r="Y247" s="427">
        <v>0</v>
      </c>
      <c r="Z247" s="427">
        <v>0</v>
      </c>
      <c r="AA247" s="427">
        <v>0</v>
      </c>
      <c r="AB247" s="427">
        <v>0</v>
      </c>
      <c r="AC247" s="427">
        <v>0</v>
      </c>
      <c r="AD247" s="427">
        <v>0</v>
      </c>
      <c r="AE247" s="427">
        <v>0</v>
      </c>
      <c r="AF247" s="427">
        <v>0</v>
      </c>
      <c r="AG247" s="427">
        <v>0</v>
      </c>
      <c r="AH247" s="427">
        <v>0</v>
      </c>
      <c r="AI247" s="427">
        <v>0</v>
      </c>
      <c r="AJ247" s="427">
        <v>0</v>
      </c>
      <c r="AK247" s="427">
        <v>0</v>
      </c>
      <c r="AL247" s="427">
        <v>0</v>
      </c>
      <c r="AM247" s="427">
        <v>0</v>
      </c>
      <c r="AN247" s="427">
        <v>0</v>
      </c>
      <c r="AO247" s="427">
        <v>0</v>
      </c>
      <c r="AP247" s="427">
        <v>0</v>
      </c>
      <c r="AQ247" s="427">
        <v>0</v>
      </c>
      <c r="AR247" s="427">
        <v>0</v>
      </c>
      <c r="AS247" s="427">
        <v>0</v>
      </c>
      <c r="AT247" s="427">
        <v>0</v>
      </c>
      <c r="AU247" s="427">
        <v>0</v>
      </c>
      <c r="AV247" s="427">
        <v>0</v>
      </c>
      <c r="AW247" s="427">
        <v>0</v>
      </c>
      <c r="AX247" s="427">
        <v>0</v>
      </c>
      <c r="AY247" s="427">
        <v>0</v>
      </c>
      <c r="AZ247" s="427">
        <v>0</v>
      </c>
      <c r="BA247" s="427">
        <v>0</v>
      </c>
      <c r="BB247" s="427">
        <v>0</v>
      </c>
      <c r="BC247" s="427">
        <v>0</v>
      </c>
      <c r="BD247" s="427">
        <v>0</v>
      </c>
      <c r="BE247" s="428">
        <v>0</v>
      </c>
    </row>
    <row r="248" spans="1:57 16384:16384" ht="12.75" hidden="1" customHeight="1" x14ac:dyDescent="0.2">
      <c r="A248" s="690"/>
      <c r="B248" s="422" t="s">
        <v>521</v>
      </c>
      <c r="C248" s="550" t="s">
        <v>520</v>
      </c>
      <c r="D248" s="427">
        <v>0</v>
      </c>
      <c r="E248" s="427">
        <v>0</v>
      </c>
      <c r="F248" s="427">
        <v>0</v>
      </c>
      <c r="G248" s="427">
        <v>0</v>
      </c>
      <c r="H248" s="427">
        <v>0</v>
      </c>
      <c r="I248" s="427">
        <v>0</v>
      </c>
      <c r="J248" s="427">
        <v>0</v>
      </c>
      <c r="K248" s="427">
        <v>0</v>
      </c>
      <c r="L248" s="427">
        <v>0</v>
      </c>
      <c r="M248" s="427">
        <v>0</v>
      </c>
      <c r="N248" s="427">
        <v>0</v>
      </c>
      <c r="O248" s="427">
        <v>0</v>
      </c>
      <c r="P248" s="427">
        <v>0</v>
      </c>
      <c r="Q248" s="427">
        <v>0</v>
      </c>
      <c r="R248" s="427">
        <v>0</v>
      </c>
      <c r="S248" s="427">
        <v>0</v>
      </c>
      <c r="T248" s="427">
        <v>0</v>
      </c>
      <c r="U248" s="427">
        <v>0</v>
      </c>
      <c r="V248" s="427">
        <v>0</v>
      </c>
      <c r="W248" s="427">
        <v>0</v>
      </c>
      <c r="X248" s="427">
        <v>0</v>
      </c>
      <c r="Y248" s="427">
        <v>0</v>
      </c>
      <c r="Z248" s="427">
        <v>0</v>
      </c>
      <c r="AA248" s="427">
        <v>0</v>
      </c>
      <c r="AB248" s="427">
        <v>0</v>
      </c>
      <c r="AC248" s="427">
        <v>0</v>
      </c>
      <c r="AD248" s="427">
        <v>0</v>
      </c>
      <c r="AE248" s="427">
        <v>0</v>
      </c>
      <c r="AF248" s="427">
        <v>0</v>
      </c>
      <c r="AG248" s="427">
        <v>0</v>
      </c>
      <c r="AH248" s="427">
        <v>0</v>
      </c>
      <c r="AI248" s="427">
        <v>0</v>
      </c>
      <c r="AJ248" s="427">
        <v>0</v>
      </c>
      <c r="AK248" s="427">
        <v>0</v>
      </c>
      <c r="AL248" s="427">
        <v>0</v>
      </c>
      <c r="AM248" s="427">
        <v>0</v>
      </c>
      <c r="AN248" s="427">
        <v>0</v>
      </c>
      <c r="AO248" s="427">
        <v>0</v>
      </c>
      <c r="AP248" s="427">
        <v>0</v>
      </c>
      <c r="AQ248" s="427">
        <v>0</v>
      </c>
      <c r="AR248" s="427">
        <v>0</v>
      </c>
      <c r="AS248" s="427">
        <v>0</v>
      </c>
      <c r="AT248" s="427">
        <v>0</v>
      </c>
      <c r="AU248" s="427">
        <v>0</v>
      </c>
      <c r="AV248" s="427">
        <v>0</v>
      </c>
      <c r="AW248" s="427">
        <v>0</v>
      </c>
      <c r="AX248" s="427">
        <v>0</v>
      </c>
      <c r="AY248" s="427">
        <v>0</v>
      </c>
      <c r="AZ248" s="427">
        <v>0</v>
      </c>
      <c r="BA248" s="427">
        <v>0</v>
      </c>
      <c r="BB248" s="427">
        <v>0</v>
      </c>
      <c r="BC248" s="427">
        <v>0</v>
      </c>
      <c r="BD248" s="427">
        <v>0</v>
      </c>
      <c r="BE248" s="428">
        <v>0</v>
      </c>
    </row>
    <row r="249" spans="1:57 16384:16384" ht="12.75" hidden="1" customHeight="1" x14ac:dyDescent="0.2">
      <c r="A249" s="690"/>
      <c r="B249" s="422" t="s">
        <v>3416</v>
      </c>
      <c r="C249" s="550" t="s">
        <v>3415</v>
      </c>
      <c r="D249" s="427">
        <v>0</v>
      </c>
      <c r="E249" s="427">
        <v>0</v>
      </c>
      <c r="F249" s="427">
        <v>0</v>
      </c>
      <c r="G249" s="427">
        <v>0</v>
      </c>
      <c r="H249" s="427">
        <v>0</v>
      </c>
      <c r="I249" s="427">
        <v>0</v>
      </c>
      <c r="J249" s="427">
        <v>0</v>
      </c>
      <c r="K249" s="427">
        <v>0</v>
      </c>
      <c r="L249" s="427">
        <v>0</v>
      </c>
      <c r="M249" s="427">
        <v>0</v>
      </c>
      <c r="N249" s="427">
        <v>0</v>
      </c>
      <c r="O249" s="427">
        <v>0</v>
      </c>
      <c r="P249" s="427">
        <v>0</v>
      </c>
      <c r="Q249" s="427">
        <v>0</v>
      </c>
      <c r="R249" s="427">
        <v>0</v>
      </c>
      <c r="S249" s="427">
        <v>0</v>
      </c>
      <c r="T249" s="427">
        <v>0</v>
      </c>
      <c r="U249" s="427">
        <v>0</v>
      </c>
      <c r="V249" s="427">
        <v>0</v>
      </c>
      <c r="W249" s="427">
        <v>0</v>
      </c>
      <c r="X249" s="427">
        <v>0</v>
      </c>
      <c r="Y249" s="427">
        <v>0</v>
      </c>
      <c r="Z249" s="427">
        <v>0</v>
      </c>
      <c r="AA249" s="427">
        <v>0</v>
      </c>
      <c r="AB249" s="427">
        <v>0</v>
      </c>
      <c r="AC249" s="427">
        <v>0</v>
      </c>
      <c r="AD249" s="427">
        <v>0</v>
      </c>
      <c r="AE249" s="427">
        <v>0</v>
      </c>
      <c r="AF249" s="427">
        <v>0</v>
      </c>
      <c r="AG249" s="427">
        <v>0</v>
      </c>
      <c r="AH249" s="427">
        <v>0</v>
      </c>
      <c r="AI249" s="427">
        <v>0</v>
      </c>
      <c r="AJ249" s="427">
        <v>0</v>
      </c>
      <c r="AK249" s="427">
        <v>0</v>
      </c>
      <c r="AL249" s="427">
        <v>0</v>
      </c>
      <c r="AM249" s="427">
        <v>0</v>
      </c>
      <c r="AN249" s="427">
        <v>0</v>
      </c>
      <c r="AO249" s="427">
        <v>0</v>
      </c>
      <c r="AP249" s="427">
        <v>0</v>
      </c>
      <c r="AQ249" s="427">
        <v>0</v>
      </c>
      <c r="AR249" s="427">
        <v>0</v>
      </c>
      <c r="AS249" s="427">
        <v>0</v>
      </c>
      <c r="AT249" s="427">
        <v>0</v>
      </c>
      <c r="AU249" s="427">
        <v>0</v>
      </c>
      <c r="AV249" s="427">
        <v>0</v>
      </c>
      <c r="AW249" s="427">
        <v>0</v>
      </c>
      <c r="AX249" s="427">
        <v>0</v>
      </c>
      <c r="AY249" s="427">
        <v>0</v>
      </c>
      <c r="AZ249" s="427">
        <v>0</v>
      </c>
      <c r="BA249" s="427">
        <v>0</v>
      </c>
      <c r="BB249" s="427">
        <v>0</v>
      </c>
      <c r="BC249" s="427">
        <v>0</v>
      </c>
      <c r="BD249" s="427">
        <v>0</v>
      </c>
      <c r="BE249" s="428">
        <v>0</v>
      </c>
    </row>
    <row r="250" spans="1:57 16384:16384" ht="12.75" hidden="1" customHeight="1" x14ac:dyDescent="0.2">
      <c r="A250" s="690"/>
      <c r="B250" s="422" t="s">
        <v>524</v>
      </c>
      <c r="C250" s="550" t="s">
        <v>523</v>
      </c>
      <c r="D250" s="427">
        <v>0</v>
      </c>
      <c r="E250" s="427">
        <v>0</v>
      </c>
      <c r="F250" s="427">
        <v>0</v>
      </c>
      <c r="G250" s="427">
        <v>0</v>
      </c>
      <c r="H250" s="427">
        <v>0</v>
      </c>
      <c r="I250" s="427">
        <v>0</v>
      </c>
      <c r="J250" s="427">
        <v>0</v>
      </c>
      <c r="K250" s="427">
        <v>0</v>
      </c>
      <c r="L250" s="427">
        <v>0</v>
      </c>
      <c r="M250" s="427">
        <v>0</v>
      </c>
      <c r="N250" s="427">
        <v>0</v>
      </c>
      <c r="O250" s="427">
        <v>0</v>
      </c>
      <c r="P250" s="427">
        <v>0</v>
      </c>
      <c r="Q250" s="427">
        <v>0</v>
      </c>
      <c r="R250" s="427">
        <v>0</v>
      </c>
      <c r="S250" s="427">
        <v>0</v>
      </c>
      <c r="T250" s="427">
        <v>0</v>
      </c>
      <c r="U250" s="427">
        <v>0</v>
      </c>
      <c r="V250" s="427">
        <v>0</v>
      </c>
      <c r="W250" s="427">
        <v>0</v>
      </c>
      <c r="X250" s="427">
        <v>0</v>
      </c>
      <c r="Y250" s="427">
        <v>0</v>
      </c>
      <c r="Z250" s="427">
        <v>0</v>
      </c>
      <c r="AA250" s="427">
        <v>0</v>
      </c>
      <c r="AB250" s="427">
        <v>0</v>
      </c>
      <c r="AC250" s="427">
        <v>0</v>
      </c>
      <c r="AD250" s="427">
        <v>0</v>
      </c>
      <c r="AE250" s="427">
        <v>0</v>
      </c>
      <c r="AF250" s="427">
        <v>0</v>
      </c>
      <c r="AG250" s="427">
        <v>0</v>
      </c>
      <c r="AH250" s="427">
        <v>0</v>
      </c>
      <c r="AI250" s="427">
        <v>0</v>
      </c>
      <c r="AJ250" s="427">
        <v>0</v>
      </c>
      <c r="AK250" s="427">
        <v>0</v>
      </c>
      <c r="AL250" s="427">
        <v>0</v>
      </c>
      <c r="AM250" s="427">
        <v>0</v>
      </c>
      <c r="AN250" s="427">
        <v>0</v>
      </c>
      <c r="AO250" s="427">
        <v>0</v>
      </c>
      <c r="AP250" s="427">
        <v>0</v>
      </c>
      <c r="AQ250" s="427">
        <v>0</v>
      </c>
      <c r="AR250" s="427">
        <v>0</v>
      </c>
      <c r="AS250" s="427">
        <v>0</v>
      </c>
      <c r="AT250" s="427">
        <v>0</v>
      </c>
      <c r="AU250" s="427">
        <v>0</v>
      </c>
      <c r="AV250" s="427">
        <v>0</v>
      </c>
      <c r="AW250" s="427">
        <v>0</v>
      </c>
      <c r="AX250" s="427">
        <v>0</v>
      </c>
      <c r="AY250" s="427">
        <v>0</v>
      </c>
      <c r="AZ250" s="427">
        <v>0</v>
      </c>
      <c r="BA250" s="427">
        <v>0</v>
      </c>
      <c r="BB250" s="427">
        <v>0</v>
      </c>
      <c r="BC250" s="427">
        <v>0</v>
      </c>
      <c r="BD250" s="427">
        <v>0</v>
      </c>
      <c r="BE250" s="428">
        <v>0</v>
      </c>
    </row>
    <row r="251" spans="1:57 16384:16384" ht="12.75" hidden="1" customHeight="1" x14ac:dyDescent="0.2">
      <c r="A251" s="690"/>
      <c r="B251" s="422" t="s">
        <v>526</v>
      </c>
      <c r="C251" s="550" t="s">
        <v>525</v>
      </c>
      <c r="D251" s="427">
        <v>0</v>
      </c>
      <c r="E251" s="427">
        <v>0</v>
      </c>
      <c r="F251" s="427">
        <v>0</v>
      </c>
      <c r="G251" s="427">
        <v>0</v>
      </c>
      <c r="H251" s="427">
        <v>0</v>
      </c>
      <c r="I251" s="427">
        <v>0</v>
      </c>
      <c r="J251" s="427">
        <v>0</v>
      </c>
      <c r="K251" s="427">
        <v>0</v>
      </c>
      <c r="L251" s="427">
        <v>0</v>
      </c>
      <c r="M251" s="427">
        <v>0</v>
      </c>
      <c r="N251" s="427">
        <v>0</v>
      </c>
      <c r="O251" s="427">
        <v>0</v>
      </c>
      <c r="P251" s="427">
        <v>0</v>
      </c>
      <c r="Q251" s="427">
        <v>0</v>
      </c>
      <c r="R251" s="427">
        <v>0</v>
      </c>
      <c r="S251" s="427">
        <v>0</v>
      </c>
      <c r="T251" s="427">
        <v>0</v>
      </c>
      <c r="U251" s="427">
        <v>0</v>
      </c>
      <c r="V251" s="427">
        <v>0</v>
      </c>
      <c r="W251" s="427">
        <v>0</v>
      </c>
      <c r="X251" s="427">
        <v>0</v>
      </c>
      <c r="Y251" s="427">
        <v>0</v>
      </c>
      <c r="Z251" s="427">
        <v>0</v>
      </c>
      <c r="AA251" s="427">
        <v>0</v>
      </c>
      <c r="AB251" s="427">
        <v>0</v>
      </c>
      <c r="AC251" s="427">
        <v>0</v>
      </c>
      <c r="AD251" s="427">
        <v>0</v>
      </c>
      <c r="AE251" s="427">
        <v>0</v>
      </c>
      <c r="AF251" s="427">
        <v>0</v>
      </c>
      <c r="AG251" s="427">
        <v>0</v>
      </c>
      <c r="AH251" s="427">
        <v>0</v>
      </c>
      <c r="AI251" s="427">
        <v>0</v>
      </c>
      <c r="AJ251" s="427">
        <v>0</v>
      </c>
      <c r="AK251" s="427">
        <v>0</v>
      </c>
      <c r="AL251" s="427">
        <v>0</v>
      </c>
      <c r="AM251" s="427">
        <v>0</v>
      </c>
      <c r="AN251" s="427">
        <v>0</v>
      </c>
      <c r="AO251" s="427">
        <v>0</v>
      </c>
      <c r="AP251" s="427">
        <v>0</v>
      </c>
      <c r="AQ251" s="427">
        <v>0</v>
      </c>
      <c r="AR251" s="427">
        <v>0</v>
      </c>
      <c r="AS251" s="427">
        <v>0</v>
      </c>
      <c r="AT251" s="427">
        <v>0</v>
      </c>
      <c r="AU251" s="427">
        <v>0</v>
      </c>
      <c r="AV251" s="427">
        <v>0</v>
      </c>
      <c r="AW251" s="427">
        <v>0</v>
      </c>
      <c r="AX251" s="427">
        <v>0</v>
      </c>
      <c r="AY251" s="427">
        <v>0</v>
      </c>
      <c r="AZ251" s="427">
        <v>0</v>
      </c>
      <c r="BA251" s="427">
        <v>0</v>
      </c>
      <c r="BB251" s="427">
        <v>0</v>
      </c>
      <c r="BC251" s="427">
        <v>0</v>
      </c>
      <c r="BD251" s="427">
        <v>0</v>
      </c>
      <c r="BE251" s="428">
        <v>0</v>
      </c>
      <c r="XFD251" s="636"/>
    </row>
    <row r="252" spans="1:57 16384:16384" ht="12.75" hidden="1" customHeight="1" x14ac:dyDescent="0.2">
      <c r="A252" s="690"/>
      <c r="B252" s="422" t="s">
        <v>2975</v>
      </c>
      <c r="C252" s="550" t="s">
        <v>2974</v>
      </c>
      <c r="D252" s="427">
        <v>0</v>
      </c>
      <c r="E252" s="427">
        <v>0</v>
      </c>
      <c r="F252" s="427">
        <v>0</v>
      </c>
      <c r="G252" s="427">
        <v>0</v>
      </c>
      <c r="H252" s="427">
        <v>0</v>
      </c>
      <c r="I252" s="427">
        <v>0</v>
      </c>
      <c r="J252" s="427">
        <v>0</v>
      </c>
      <c r="K252" s="427">
        <v>0</v>
      </c>
      <c r="L252" s="427">
        <v>0</v>
      </c>
      <c r="M252" s="427">
        <v>0</v>
      </c>
      <c r="N252" s="427">
        <v>0</v>
      </c>
      <c r="O252" s="427">
        <v>0</v>
      </c>
      <c r="P252" s="427">
        <v>0</v>
      </c>
      <c r="Q252" s="427">
        <v>0</v>
      </c>
      <c r="R252" s="427">
        <v>0</v>
      </c>
      <c r="S252" s="427">
        <v>0</v>
      </c>
      <c r="T252" s="427">
        <v>0</v>
      </c>
      <c r="U252" s="427">
        <v>0</v>
      </c>
      <c r="V252" s="427">
        <v>0</v>
      </c>
      <c r="W252" s="427">
        <v>0</v>
      </c>
      <c r="X252" s="427">
        <v>0</v>
      </c>
      <c r="Y252" s="427">
        <v>0</v>
      </c>
      <c r="Z252" s="427">
        <v>0</v>
      </c>
      <c r="AA252" s="427">
        <v>0</v>
      </c>
      <c r="AB252" s="427">
        <v>0</v>
      </c>
      <c r="AC252" s="427">
        <v>0</v>
      </c>
      <c r="AD252" s="427">
        <v>0</v>
      </c>
      <c r="AE252" s="427">
        <v>0</v>
      </c>
      <c r="AF252" s="427">
        <v>0</v>
      </c>
      <c r="AG252" s="427">
        <v>0</v>
      </c>
      <c r="AH252" s="427">
        <v>0</v>
      </c>
      <c r="AI252" s="427">
        <v>0</v>
      </c>
      <c r="AJ252" s="427">
        <v>0</v>
      </c>
      <c r="AK252" s="427">
        <v>0</v>
      </c>
      <c r="AL252" s="427">
        <v>0</v>
      </c>
      <c r="AM252" s="427">
        <v>0</v>
      </c>
      <c r="AN252" s="427">
        <v>0</v>
      </c>
      <c r="AO252" s="427">
        <v>0</v>
      </c>
      <c r="AP252" s="427">
        <v>0</v>
      </c>
      <c r="AQ252" s="427">
        <v>0</v>
      </c>
      <c r="AR252" s="427">
        <v>0</v>
      </c>
      <c r="AS252" s="427">
        <v>0</v>
      </c>
      <c r="AT252" s="427">
        <v>0</v>
      </c>
      <c r="AU252" s="427">
        <v>0</v>
      </c>
      <c r="AV252" s="427">
        <v>0</v>
      </c>
      <c r="AW252" s="427">
        <v>0</v>
      </c>
      <c r="AX252" s="427">
        <v>0</v>
      </c>
      <c r="AY252" s="427">
        <v>0</v>
      </c>
      <c r="AZ252" s="427">
        <v>0</v>
      </c>
      <c r="BA252" s="427">
        <v>0</v>
      </c>
      <c r="BB252" s="427">
        <v>0</v>
      </c>
      <c r="BC252" s="427">
        <v>0</v>
      </c>
      <c r="BD252" s="427">
        <v>0</v>
      </c>
      <c r="BE252" s="428">
        <v>0</v>
      </c>
    </row>
    <row r="253" spans="1:57 16384:16384" ht="12.75" hidden="1" customHeight="1" x14ac:dyDescent="0.2">
      <c r="A253" s="690"/>
      <c r="B253" s="422" t="s">
        <v>528</v>
      </c>
      <c r="C253" s="550" t="s">
        <v>527</v>
      </c>
      <c r="D253" s="427">
        <v>0</v>
      </c>
      <c r="E253" s="427">
        <v>0</v>
      </c>
      <c r="F253" s="427">
        <v>0</v>
      </c>
      <c r="G253" s="427">
        <v>0</v>
      </c>
      <c r="H253" s="427">
        <v>0</v>
      </c>
      <c r="I253" s="427">
        <v>0</v>
      </c>
      <c r="J253" s="427">
        <v>0</v>
      </c>
      <c r="K253" s="427">
        <v>0</v>
      </c>
      <c r="L253" s="427">
        <v>0</v>
      </c>
      <c r="M253" s="427">
        <v>0</v>
      </c>
      <c r="N253" s="427">
        <v>0</v>
      </c>
      <c r="O253" s="427">
        <v>0</v>
      </c>
      <c r="P253" s="427">
        <v>0</v>
      </c>
      <c r="Q253" s="427">
        <v>0</v>
      </c>
      <c r="R253" s="427">
        <v>0</v>
      </c>
      <c r="S253" s="427">
        <v>0</v>
      </c>
      <c r="T253" s="427">
        <v>0</v>
      </c>
      <c r="U253" s="427">
        <v>0</v>
      </c>
      <c r="V253" s="427">
        <v>0</v>
      </c>
      <c r="W253" s="427">
        <v>0</v>
      </c>
      <c r="X253" s="427">
        <v>0</v>
      </c>
      <c r="Y253" s="427">
        <v>0</v>
      </c>
      <c r="Z253" s="427">
        <v>0</v>
      </c>
      <c r="AA253" s="427">
        <v>0</v>
      </c>
      <c r="AB253" s="427">
        <v>0</v>
      </c>
      <c r="AC253" s="427">
        <v>0</v>
      </c>
      <c r="AD253" s="427">
        <v>0</v>
      </c>
      <c r="AE253" s="427">
        <v>0</v>
      </c>
      <c r="AF253" s="427">
        <v>0</v>
      </c>
      <c r="AG253" s="427">
        <v>0</v>
      </c>
      <c r="AH253" s="427">
        <v>0</v>
      </c>
      <c r="AI253" s="427">
        <v>0</v>
      </c>
      <c r="AJ253" s="427">
        <v>0</v>
      </c>
      <c r="AK253" s="427">
        <v>0</v>
      </c>
      <c r="AL253" s="427">
        <v>0</v>
      </c>
      <c r="AM253" s="427">
        <v>0</v>
      </c>
      <c r="AN253" s="427">
        <v>0</v>
      </c>
      <c r="AO253" s="427">
        <v>0</v>
      </c>
      <c r="AP253" s="427">
        <v>0</v>
      </c>
      <c r="AQ253" s="427">
        <v>0</v>
      </c>
      <c r="AR253" s="427">
        <v>0</v>
      </c>
      <c r="AS253" s="427">
        <v>0</v>
      </c>
      <c r="AT253" s="427">
        <v>0</v>
      </c>
      <c r="AU253" s="427">
        <v>0</v>
      </c>
      <c r="AV253" s="427">
        <v>0</v>
      </c>
      <c r="AW253" s="427">
        <v>0</v>
      </c>
      <c r="AX253" s="427">
        <v>0</v>
      </c>
      <c r="AY253" s="427">
        <v>0</v>
      </c>
      <c r="AZ253" s="427">
        <v>0</v>
      </c>
      <c r="BA253" s="427">
        <v>0</v>
      </c>
      <c r="BB253" s="427">
        <v>0</v>
      </c>
      <c r="BC253" s="427">
        <v>0</v>
      </c>
      <c r="BD253" s="427">
        <v>0</v>
      </c>
      <c r="BE253" s="428">
        <v>0</v>
      </c>
    </row>
    <row r="254" spans="1:57 16384:16384" ht="12.75" hidden="1" customHeight="1" x14ac:dyDescent="0.2">
      <c r="A254" s="690"/>
      <c r="B254" s="422" t="s">
        <v>530</v>
      </c>
      <c r="C254" s="550" t="s">
        <v>529</v>
      </c>
      <c r="D254" s="427">
        <v>0</v>
      </c>
      <c r="E254" s="427">
        <v>0</v>
      </c>
      <c r="F254" s="427">
        <v>0</v>
      </c>
      <c r="G254" s="427">
        <v>0</v>
      </c>
      <c r="H254" s="427">
        <v>0</v>
      </c>
      <c r="I254" s="427">
        <v>0</v>
      </c>
      <c r="J254" s="427">
        <v>0</v>
      </c>
      <c r="K254" s="427">
        <v>0</v>
      </c>
      <c r="L254" s="427">
        <v>0</v>
      </c>
      <c r="M254" s="427">
        <v>0</v>
      </c>
      <c r="N254" s="427">
        <v>0</v>
      </c>
      <c r="O254" s="427">
        <v>0</v>
      </c>
      <c r="P254" s="427">
        <v>0</v>
      </c>
      <c r="Q254" s="427">
        <v>0</v>
      </c>
      <c r="R254" s="427">
        <v>0</v>
      </c>
      <c r="S254" s="427">
        <v>0</v>
      </c>
      <c r="T254" s="427">
        <v>0</v>
      </c>
      <c r="U254" s="427">
        <v>0</v>
      </c>
      <c r="V254" s="427">
        <v>0</v>
      </c>
      <c r="W254" s="427">
        <v>0</v>
      </c>
      <c r="X254" s="427">
        <v>0</v>
      </c>
      <c r="Y254" s="427">
        <v>0</v>
      </c>
      <c r="Z254" s="427">
        <v>0</v>
      </c>
      <c r="AA254" s="427">
        <v>0</v>
      </c>
      <c r="AB254" s="427">
        <v>0</v>
      </c>
      <c r="AC254" s="427">
        <v>0</v>
      </c>
      <c r="AD254" s="427">
        <v>0</v>
      </c>
      <c r="AE254" s="427">
        <v>0</v>
      </c>
      <c r="AF254" s="427">
        <v>0</v>
      </c>
      <c r="AG254" s="427">
        <v>0</v>
      </c>
      <c r="AH254" s="427">
        <v>0</v>
      </c>
      <c r="AI254" s="427">
        <v>0</v>
      </c>
      <c r="AJ254" s="427">
        <v>0</v>
      </c>
      <c r="AK254" s="427">
        <v>0</v>
      </c>
      <c r="AL254" s="427">
        <v>0</v>
      </c>
      <c r="AM254" s="427">
        <v>0</v>
      </c>
      <c r="AN254" s="427">
        <v>0</v>
      </c>
      <c r="AO254" s="427">
        <v>0</v>
      </c>
      <c r="AP254" s="427">
        <v>0</v>
      </c>
      <c r="AQ254" s="427">
        <v>0</v>
      </c>
      <c r="AR254" s="427">
        <v>0</v>
      </c>
      <c r="AS254" s="427">
        <v>0</v>
      </c>
      <c r="AT254" s="427">
        <v>0</v>
      </c>
      <c r="AU254" s="427">
        <v>0</v>
      </c>
      <c r="AV254" s="427">
        <v>0</v>
      </c>
      <c r="AW254" s="427">
        <v>0</v>
      </c>
      <c r="AX254" s="427">
        <v>0</v>
      </c>
      <c r="AY254" s="427">
        <v>0</v>
      </c>
      <c r="AZ254" s="427">
        <v>0</v>
      </c>
      <c r="BA254" s="427">
        <v>0</v>
      </c>
      <c r="BB254" s="427">
        <v>0</v>
      </c>
      <c r="BC254" s="427">
        <v>0</v>
      </c>
      <c r="BD254" s="427">
        <v>0</v>
      </c>
      <c r="BE254" s="428">
        <v>0</v>
      </c>
    </row>
    <row r="255" spans="1:57 16384:16384" ht="12.75" hidden="1" customHeight="1" x14ac:dyDescent="0.2">
      <c r="A255" s="690"/>
      <c r="B255" s="422" t="s">
        <v>532</v>
      </c>
      <c r="C255" s="550" t="s">
        <v>531</v>
      </c>
      <c r="D255" s="427">
        <v>0</v>
      </c>
      <c r="E255" s="427">
        <v>0</v>
      </c>
      <c r="F255" s="427">
        <v>0</v>
      </c>
      <c r="G255" s="427">
        <v>0</v>
      </c>
      <c r="H255" s="427">
        <v>0</v>
      </c>
      <c r="I255" s="427">
        <v>0</v>
      </c>
      <c r="J255" s="427">
        <v>0</v>
      </c>
      <c r="K255" s="427">
        <v>0</v>
      </c>
      <c r="L255" s="427">
        <v>0</v>
      </c>
      <c r="M255" s="427">
        <v>0</v>
      </c>
      <c r="N255" s="427">
        <v>0</v>
      </c>
      <c r="O255" s="427">
        <v>0</v>
      </c>
      <c r="P255" s="427">
        <v>0</v>
      </c>
      <c r="Q255" s="427">
        <v>0</v>
      </c>
      <c r="R255" s="427">
        <v>0</v>
      </c>
      <c r="S255" s="427">
        <v>0</v>
      </c>
      <c r="T255" s="427">
        <v>0</v>
      </c>
      <c r="U255" s="427">
        <v>0</v>
      </c>
      <c r="V255" s="427">
        <v>0</v>
      </c>
      <c r="W255" s="427">
        <v>0</v>
      </c>
      <c r="X255" s="427">
        <v>0</v>
      </c>
      <c r="Y255" s="427">
        <v>0</v>
      </c>
      <c r="Z255" s="427">
        <v>0</v>
      </c>
      <c r="AA255" s="427">
        <v>0</v>
      </c>
      <c r="AB255" s="427">
        <v>0</v>
      </c>
      <c r="AC255" s="427">
        <v>0</v>
      </c>
      <c r="AD255" s="427">
        <v>0</v>
      </c>
      <c r="AE255" s="427">
        <v>0</v>
      </c>
      <c r="AF255" s="427">
        <v>0</v>
      </c>
      <c r="AG255" s="427">
        <v>0</v>
      </c>
      <c r="AH255" s="427">
        <v>0</v>
      </c>
      <c r="AI255" s="427">
        <v>0</v>
      </c>
      <c r="AJ255" s="427">
        <v>0</v>
      </c>
      <c r="AK255" s="427">
        <v>0</v>
      </c>
      <c r="AL255" s="427">
        <v>0</v>
      </c>
      <c r="AM255" s="427">
        <v>0</v>
      </c>
      <c r="AN255" s="427">
        <v>0</v>
      </c>
      <c r="AO255" s="427">
        <v>0</v>
      </c>
      <c r="AP255" s="427">
        <v>0</v>
      </c>
      <c r="AQ255" s="427">
        <v>0</v>
      </c>
      <c r="AR255" s="427">
        <v>0</v>
      </c>
      <c r="AS255" s="427">
        <v>0</v>
      </c>
      <c r="AT255" s="427">
        <v>0</v>
      </c>
      <c r="AU255" s="427">
        <v>0</v>
      </c>
      <c r="AV255" s="427">
        <v>0</v>
      </c>
      <c r="AW255" s="427">
        <v>0</v>
      </c>
      <c r="AX255" s="427">
        <v>0</v>
      </c>
      <c r="AY255" s="427">
        <v>0</v>
      </c>
      <c r="AZ255" s="427">
        <v>0</v>
      </c>
      <c r="BA255" s="427">
        <v>0</v>
      </c>
      <c r="BB255" s="427">
        <v>0</v>
      </c>
      <c r="BC255" s="427">
        <v>0</v>
      </c>
      <c r="BD255" s="427">
        <v>0</v>
      </c>
      <c r="BE255" s="428">
        <v>0</v>
      </c>
    </row>
    <row r="256" spans="1:57 16384:16384" ht="12.75" hidden="1" customHeight="1" x14ac:dyDescent="0.2">
      <c r="A256" s="690"/>
      <c r="B256" s="422" t="s">
        <v>269</v>
      </c>
      <c r="C256" s="550" t="s">
        <v>3450</v>
      </c>
      <c r="D256" s="427">
        <v>0</v>
      </c>
      <c r="E256" s="427">
        <v>0</v>
      </c>
      <c r="F256" s="427">
        <v>0</v>
      </c>
      <c r="G256" s="427">
        <v>0</v>
      </c>
      <c r="H256" s="427">
        <v>0</v>
      </c>
      <c r="I256" s="427">
        <v>0</v>
      </c>
      <c r="J256" s="427">
        <v>0</v>
      </c>
      <c r="K256" s="427">
        <v>0</v>
      </c>
      <c r="L256" s="427">
        <v>0</v>
      </c>
      <c r="M256" s="427">
        <v>0</v>
      </c>
      <c r="N256" s="427">
        <v>0</v>
      </c>
      <c r="O256" s="427">
        <v>0</v>
      </c>
      <c r="P256" s="427">
        <v>0</v>
      </c>
      <c r="Q256" s="427">
        <v>0</v>
      </c>
      <c r="R256" s="427">
        <v>0</v>
      </c>
      <c r="S256" s="427">
        <v>0</v>
      </c>
      <c r="T256" s="427">
        <v>0</v>
      </c>
      <c r="U256" s="427">
        <v>0</v>
      </c>
      <c r="V256" s="427">
        <v>0</v>
      </c>
      <c r="W256" s="427">
        <v>0</v>
      </c>
      <c r="X256" s="427">
        <v>0</v>
      </c>
      <c r="Y256" s="427">
        <v>0</v>
      </c>
      <c r="Z256" s="427">
        <v>0</v>
      </c>
      <c r="AA256" s="427">
        <v>0</v>
      </c>
      <c r="AB256" s="427">
        <v>0</v>
      </c>
      <c r="AC256" s="427">
        <v>0</v>
      </c>
      <c r="AD256" s="427">
        <v>0</v>
      </c>
      <c r="AE256" s="427">
        <v>0</v>
      </c>
      <c r="AF256" s="427">
        <v>0</v>
      </c>
      <c r="AG256" s="427">
        <v>0</v>
      </c>
      <c r="AH256" s="427">
        <v>0</v>
      </c>
      <c r="AI256" s="427">
        <v>0</v>
      </c>
      <c r="AJ256" s="427">
        <v>0</v>
      </c>
      <c r="AK256" s="427">
        <v>0</v>
      </c>
      <c r="AL256" s="427">
        <v>0</v>
      </c>
      <c r="AM256" s="427">
        <v>0</v>
      </c>
      <c r="AN256" s="427">
        <v>0</v>
      </c>
      <c r="AO256" s="427">
        <v>0</v>
      </c>
      <c r="AP256" s="427">
        <v>0</v>
      </c>
      <c r="AQ256" s="427">
        <v>0</v>
      </c>
      <c r="AR256" s="427">
        <v>0</v>
      </c>
      <c r="AS256" s="427">
        <v>0</v>
      </c>
      <c r="AT256" s="427">
        <v>0</v>
      </c>
      <c r="AU256" s="427">
        <v>0</v>
      </c>
      <c r="AV256" s="427">
        <v>0</v>
      </c>
      <c r="AW256" s="427">
        <v>0</v>
      </c>
      <c r="AX256" s="427">
        <v>0</v>
      </c>
      <c r="AY256" s="427">
        <v>0</v>
      </c>
      <c r="AZ256" s="427">
        <v>0</v>
      </c>
      <c r="BA256" s="427">
        <v>0</v>
      </c>
      <c r="BB256" s="427">
        <v>0</v>
      </c>
      <c r="BC256" s="427">
        <v>0</v>
      </c>
      <c r="BD256" s="427">
        <v>0</v>
      </c>
      <c r="BE256" s="428">
        <v>0</v>
      </c>
    </row>
    <row r="257" spans="1:57 16384:16384" ht="12.75" hidden="1" customHeight="1" x14ac:dyDescent="0.2">
      <c r="A257" s="690"/>
      <c r="B257" s="422" t="s">
        <v>534</v>
      </c>
      <c r="C257" s="550" t="s">
        <v>533</v>
      </c>
      <c r="D257" s="427">
        <v>0</v>
      </c>
      <c r="E257" s="427">
        <v>0</v>
      </c>
      <c r="F257" s="427">
        <v>0</v>
      </c>
      <c r="G257" s="427">
        <v>0</v>
      </c>
      <c r="H257" s="427">
        <v>0</v>
      </c>
      <c r="I257" s="427">
        <v>0</v>
      </c>
      <c r="J257" s="427">
        <v>0</v>
      </c>
      <c r="K257" s="427">
        <v>0</v>
      </c>
      <c r="L257" s="427">
        <v>0</v>
      </c>
      <c r="M257" s="427">
        <v>0</v>
      </c>
      <c r="N257" s="427">
        <v>0</v>
      </c>
      <c r="O257" s="427">
        <v>0</v>
      </c>
      <c r="P257" s="427">
        <v>0</v>
      </c>
      <c r="Q257" s="427">
        <v>0</v>
      </c>
      <c r="R257" s="427">
        <v>0</v>
      </c>
      <c r="S257" s="427">
        <v>0</v>
      </c>
      <c r="T257" s="427">
        <v>0</v>
      </c>
      <c r="U257" s="427">
        <v>0</v>
      </c>
      <c r="V257" s="427">
        <v>0</v>
      </c>
      <c r="W257" s="427">
        <v>0</v>
      </c>
      <c r="X257" s="427">
        <v>0</v>
      </c>
      <c r="Y257" s="427">
        <v>0</v>
      </c>
      <c r="Z257" s="427">
        <v>0</v>
      </c>
      <c r="AA257" s="427">
        <v>0</v>
      </c>
      <c r="AB257" s="427">
        <v>0</v>
      </c>
      <c r="AC257" s="427">
        <v>0</v>
      </c>
      <c r="AD257" s="427">
        <v>0</v>
      </c>
      <c r="AE257" s="427">
        <v>0</v>
      </c>
      <c r="AF257" s="427">
        <v>0</v>
      </c>
      <c r="AG257" s="427">
        <v>0</v>
      </c>
      <c r="AH257" s="427">
        <v>0</v>
      </c>
      <c r="AI257" s="427">
        <v>0</v>
      </c>
      <c r="AJ257" s="427">
        <v>0</v>
      </c>
      <c r="AK257" s="427">
        <v>0</v>
      </c>
      <c r="AL257" s="427">
        <v>0</v>
      </c>
      <c r="AM257" s="427">
        <v>0</v>
      </c>
      <c r="AN257" s="427">
        <v>0</v>
      </c>
      <c r="AO257" s="427">
        <v>0</v>
      </c>
      <c r="AP257" s="427">
        <v>0</v>
      </c>
      <c r="AQ257" s="427">
        <v>0</v>
      </c>
      <c r="AR257" s="427">
        <v>0</v>
      </c>
      <c r="AS257" s="427">
        <v>0</v>
      </c>
      <c r="AT257" s="427">
        <v>0</v>
      </c>
      <c r="AU257" s="427">
        <v>0</v>
      </c>
      <c r="AV257" s="427">
        <v>0</v>
      </c>
      <c r="AW257" s="427">
        <v>0</v>
      </c>
      <c r="AX257" s="427">
        <v>0</v>
      </c>
      <c r="AY257" s="427">
        <v>0</v>
      </c>
      <c r="AZ257" s="427">
        <v>0</v>
      </c>
      <c r="BA257" s="427">
        <v>0</v>
      </c>
      <c r="BB257" s="427">
        <v>0</v>
      </c>
      <c r="BC257" s="427">
        <v>0</v>
      </c>
      <c r="BD257" s="427">
        <v>0</v>
      </c>
      <c r="BE257" s="428">
        <v>0</v>
      </c>
    </row>
    <row r="258" spans="1:57 16384:16384" ht="12.75" customHeight="1" x14ac:dyDescent="0.2">
      <c r="A258" s="690"/>
      <c r="B258" s="422" t="s">
        <v>3063</v>
      </c>
      <c r="C258" s="550" t="s">
        <v>535</v>
      </c>
      <c r="D258" s="427">
        <v>0</v>
      </c>
      <c r="E258" s="427">
        <v>0</v>
      </c>
      <c r="F258" s="427">
        <v>0</v>
      </c>
      <c r="G258" s="427">
        <v>0</v>
      </c>
      <c r="H258" s="427">
        <v>0</v>
      </c>
      <c r="I258" s="427">
        <v>0</v>
      </c>
      <c r="J258" s="427">
        <v>0</v>
      </c>
      <c r="K258" s="427">
        <v>0</v>
      </c>
      <c r="L258" s="427">
        <v>0</v>
      </c>
      <c r="M258" s="427">
        <v>0</v>
      </c>
      <c r="N258" s="427">
        <v>0</v>
      </c>
      <c r="O258" s="427">
        <v>0</v>
      </c>
      <c r="P258" s="427">
        <v>0</v>
      </c>
      <c r="Q258" s="427">
        <v>0</v>
      </c>
      <c r="R258" s="427">
        <v>0</v>
      </c>
      <c r="S258" s="427">
        <v>0</v>
      </c>
      <c r="T258" s="427">
        <v>0</v>
      </c>
      <c r="U258" s="427">
        <v>0</v>
      </c>
      <c r="V258" s="427">
        <v>0</v>
      </c>
      <c r="W258" s="427">
        <v>0</v>
      </c>
      <c r="X258" s="427">
        <v>0</v>
      </c>
      <c r="Y258" s="427">
        <v>3741513</v>
      </c>
      <c r="Z258" s="427">
        <v>0</v>
      </c>
      <c r="AA258" s="427">
        <v>0</v>
      </c>
      <c r="AB258" s="427">
        <v>0</v>
      </c>
      <c r="AC258" s="427">
        <v>0</v>
      </c>
      <c r="AD258" s="427">
        <v>0</v>
      </c>
      <c r="AE258" s="427">
        <v>0</v>
      </c>
      <c r="AF258" s="427">
        <v>0</v>
      </c>
      <c r="AG258" s="427">
        <v>0</v>
      </c>
      <c r="AH258" s="427">
        <v>0</v>
      </c>
      <c r="AI258" s="427">
        <v>0</v>
      </c>
      <c r="AJ258" s="427">
        <v>0</v>
      </c>
      <c r="AK258" s="427">
        <v>0</v>
      </c>
      <c r="AL258" s="427">
        <v>0</v>
      </c>
      <c r="AM258" s="427">
        <v>0</v>
      </c>
      <c r="AN258" s="427">
        <v>0</v>
      </c>
      <c r="AO258" s="427">
        <v>0</v>
      </c>
      <c r="AP258" s="427">
        <v>0</v>
      </c>
      <c r="AQ258" s="427">
        <v>0</v>
      </c>
      <c r="AR258" s="427">
        <v>0</v>
      </c>
      <c r="AS258" s="427">
        <v>0</v>
      </c>
      <c r="AT258" s="427">
        <v>0</v>
      </c>
      <c r="AU258" s="427">
        <v>0</v>
      </c>
      <c r="AV258" s="427">
        <v>0</v>
      </c>
      <c r="AW258" s="427">
        <v>0</v>
      </c>
      <c r="AX258" s="427">
        <v>0</v>
      </c>
      <c r="AY258" s="427">
        <v>0</v>
      </c>
      <c r="AZ258" s="427">
        <v>0</v>
      </c>
      <c r="BA258" s="427">
        <v>0</v>
      </c>
      <c r="BB258" s="427">
        <v>0</v>
      </c>
      <c r="BC258" s="427">
        <v>0</v>
      </c>
      <c r="BD258" s="427">
        <v>0</v>
      </c>
      <c r="BE258" s="428">
        <v>3741513</v>
      </c>
      <c r="XFD258" s="636"/>
    </row>
    <row r="259" spans="1:57 16384:16384" ht="12.75" hidden="1" customHeight="1" x14ac:dyDescent="0.2">
      <c r="A259" s="690"/>
      <c r="B259" s="422" t="s">
        <v>537</v>
      </c>
      <c r="C259" s="550" t="s">
        <v>536</v>
      </c>
      <c r="D259" s="427">
        <v>0</v>
      </c>
      <c r="E259" s="427">
        <v>0</v>
      </c>
      <c r="F259" s="427">
        <v>0</v>
      </c>
      <c r="G259" s="427">
        <v>0</v>
      </c>
      <c r="H259" s="427">
        <v>0</v>
      </c>
      <c r="I259" s="427">
        <v>0</v>
      </c>
      <c r="J259" s="427">
        <v>0</v>
      </c>
      <c r="K259" s="427">
        <v>0</v>
      </c>
      <c r="L259" s="427">
        <v>0</v>
      </c>
      <c r="M259" s="427">
        <v>0</v>
      </c>
      <c r="N259" s="427">
        <v>0</v>
      </c>
      <c r="O259" s="427">
        <v>0</v>
      </c>
      <c r="P259" s="427">
        <v>0</v>
      </c>
      <c r="Q259" s="427">
        <v>0</v>
      </c>
      <c r="R259" s="427">
        <v>0</v>
      </c>
      <c r="S259" s="427">
        <v>0</v>
      </c>
      <c r="T259" s="427">
        <v>0</v>
      </c>
      <c r="U259" s="427">
        <v>0</v>
      </c>
      <c r="V259" s="427">
        <v>0</v>
      </c>
      <c r="W259" s="427">
        <v>0</v>
      </c>
      <c r="X259" s="427">
        <v>0</v>
      </c>
      <c r="Y259" s="427">
        <v>0</v>
      </c>
      <c r="Z259" s="427">
        <v>0</v>
      </c>
      <c r="AA259" s="427">
        <v>0</v>
      </c>
      <c r="AB259" s="427">
        <v>0</v>
      </c>
      <c r="AC259" s="427">
        <v>0</v>
      </c>
      <c r="AD259" s="427">
        <v>0</v>
      </c>
      <c r="AE259" s="427">
        <v>0</v>
      </c>
      <c r="AF259" s="427">
        <v>0</v>
      </c>
      <c r="AG259" s="427">
        <v>0</v>
      </c>
      <c r="AH259" s="427">
        <v>0</v>
      </c>
      <c r="AI259" s="427">
        <v>0</v>
      </c>
      <c r="AJ259" s="427">
        <v>0</v>
      </c>
      <c r="AK259" s="427">
        <v>0</v>
      </c>
      <c r="AL259" s="427">
        <v>0</v>
      </c>
      <c r="AM259" s="427">
        <v>0</v>
      </c>
      <c r="AN259" s="427">
        <v>0</v>
      </c>
      <c r="AO259" s="427">
        <v>0</v>
      </c>
      <c r="AP259" s="427">
        <v>0</v>
      </c>
      <c r="AQ259" s="427">
        <v>0</v>
      </c>
      <c r="AR259" s="427">
        <v>0</v>
      </c>
      <c r="AS259" s="427">
        <v>0</v>
      </c>
      <c r="AT259" s="427">
        <v>0</v>
      </c>
      <c r="AU259" s="427">
        <v>0</v>
      </c>
      <c r="AV259" s="427">
        <v>0</v>
      </c>
      <c r="AW259" s="427">
        <v>0</v>
      </c>
      <c r="AX259" s="427">
        <v>0</v>
      </c>
      <c r="AY259" s="427">
        <v>0</v>
      </c>
      <c r="AZ259" s="427">
        <v>0</v>
      </c>
      <c r="BA259" s="427">
        <v>0</v>
      </c>
      <c r="BB259" s="427">
        <v>0</v>
      </c>
      <c r="BC259" s="427">
        <v>0</v>
      </c>
      <c r="BD259" s="427">
        <v>0</v>
      </c>
      <c r="BE259" s="428">
        <v>0</v>
      </c>
    </row>
    <row r="260" spans="1:57 16384:16384" ht="12.75" hidden="1" customHeight="1" x14ac:dyDescent="0.2">
      <c r="A260" s="690"/>
      <c r="B260" s="422" t="s">
        <v>3131</v>
      </c>
      <c r="C260" s="550" t="s">
        <v>3130</v>
      </c>
      <c r="D260" s="427">
        <v>0</v>
      </c>
      <c r="E260" s="427">
        <v>0</v>
      </c>
      <c r="F260" s="427">
        <v>0</v>
      </c>
      <c r="G260" s="427">
        <v>0</v>
      </c>
      <c r="H260" s="427">
        <v>0</v>
      </c>
      <c r="I260" s="427">
        <v>0</v>
      </c>
      <c r="J260" s="427">
        <v>0</v>
      </c>
      <c r="K260" s="427">
        <v>0</v>
      </c>
      <c r="L260" s="427">
        <v>0</v>
      </c>
      <c r="M260" s="427">
        <v>0</v>
      </c>
      <c r="N260" s="427">
        <v>0</v>
      </c>
      <c r="O260" s="427">
        <v>0</v>
      </c>
      <c r="P260" s="427">
        <v>0</v>
      </c>
      <c r="Q260" s="427">
        <v>0</v>
      </c>
      <c r="R260" s="427">
        <v>0</v>
      </c>
      <c r="S260" s="427">
        <v>0</v>
      </c>
      <c r="T260" s="427">
        <v>0</v>
      </c>
      <c r="U260" s="427">
        <v>0</v>
      </c>
      <c r="V260" s="427">
        <v>0</v>
      </c>
      <c r="W260" s="427">
        <v>0</v>
      </c>
      <c r="X260" s="427">
        <v>0</v>
      </c>
      <c r="Y260" s="427">
        <v>0</v>
      </c>
      <c r="Z260" s="427">
        <v>0</v>
      </c>
      <c r="AA260" s="427">
        <v>0</v>
      </c>
      <c r="AB260" s="427">
        <v>0</v>
      </c>
      <c r="AC260" s="427">
        <v>0</v>
      </c>
      <c r="AD260" s="427">
        <v>0</v>
      </c>
      <c r="AE260" s="427">
        <v>0</v>
      </c>
      <c r="AF260" s="427">
        <v>0</v>
      </c>
      <c r="AG260" s="427">
        <v>0</v>
      </c>
      <c r="AH260" s="427">
        <v>0</v>
      </c>
      <c r="AI260" s="427">
        <v>0</v>
      </c>
      <c r="AJ260" s="427">
        <v>0</v>
      </c>
      <c r="AK260" s="427">
        <v>0</v>
      </c>
      <c r="AL260" s="427">
        <v>0</v>
      </c>
      <c r="AM260" s="427">
        <v>0</v>
      </c>
      <c r="AN260" s="427">
        <v>0</v>
      </c>
      <c r="AO260" s="427">
        <v>0</v>
      </c>
      <c r="AP260" s="427">
        <v>0</v>
      </c>
      <c r="AQ260" s="427">
        <v>0</v>
      </c>
      <c r="AR260" s="427">
        <v>0</v>
      </c>
      <c r="AS260" s="427">
        <v>0</v>
      </c>
      <c r="AT260" s="427">
        <v>0</v>
      </c>
      <c r="AU260" s="427">
        <v>0</v>
      </c>
      <c r="AV260" s="427">
        <v>0</v>
      </c>
      <c r="AW260" s="427">
        <v>0</v>
      </c>
      <c r="AX260" s="427">
        <v>0</v>
      </c>
      <c r="AY260" s="427">
        <v>0</v>
      </c>
      <c r="AZ260" s="427">
        <v>0</v>
      </c>
      <c r="BA260" s="427">
        <v>0</v>
      </c>
      <c r="BB260" s="427">
        <v>0</v>
      </c>
      <c r="BC260" s="427">
        <v>0</v>
      </c>
      <c r="BD260" s="427">
        <v>0</v>
      </c>
      <c r="BE260" s="428">
        <v>0</v>
      </c>
    </row>
    <row r="261" spans="1:57 16384:16384" ht="12.75" hidden="1" customHeight="1" x14ac:dyDescent="0.2">
      <c r="A261" s="690"/>
      <c r="B261" s="422" t="s">
        <v>2976</v>
      </c>
      <c r="C261" s="550" t="s">
        <v>538</v>
      </c>
      <c r="D261" s="427">
        <v>0</v>
      </c>
      <c r="E261" s="427">
        <v>0</v>
      </c>
      <c r="F261" s="427">
        <v>0</v>
      </c>
      <c r="G261" s="427">
        <v>0</v>
      </c>
      <c r="H261" s="427">
        <v>0</v>
      </c>
      <c r="I261" s="427">
        <v>0</v>
      </c>
      <c r="J261" s="427">
        <v>0</v>
      </c>
      <c r="K261" s="427">
        <v>0</v>
      </c>
      <c r="L261" s="427">
        <v>0</v>
      </c>
      <c r="M261" s="427">
        <v>0</v>
      </c>
      <c r="N261" s="427">
        <v>0</v>
      </c>
      <c r="O261" s="427">
        <v>0</v>
      </c>
      <c r="P261" s="427">
        <v>0</v>
      </c>
      <c r="Q261" s="427">
        <v>0</v>
      </c>
      <c r="R261" s="427">
        <v>0</v>
      </c>
      <c r="S261" s="427">
        <v>0</v>
      </c>
      <c r="T261" s="427">
        <v>0</v>
      </c>
      <c r="U261" s="427">
        <v>0</v>
      </c>
      <c r="V261" s="427">
        <v>0</v>
      </c>
      <c r="W261" s="427">
        <v>0</v>
      </c>
      <c r="X261" s="427">
        <v>0</v>
      </c>
      <c r="Y261" s="427">
        <v>0</v>
      </c>
      <c r="Z261" s="427">
        <v>0</v>
      </c>
      <c r="AA261" s="427">
        <v>0</v>
      </c>
      <c r="AB261" s="427">
        <v>0</v>
      </c>
      <c r="AC261" s="427">
        <v>0</v>
      </c>
      <c r="AD261" s="427">
        <v>0</v>
      </c>
      <c r="AE261" s="427">
        <v>0</v>
      </c>
      <c r="AF261" s="427">
        <v>0</v>
      </c>
      <c r="AG261" s="427">
        <v>0</v>
      </c>
      <c r="AH261" s="427">
        <v>0</v>
      </c>
      <c r="AI261" s="427">
        <v>0</v>
      </c>
      <c r="AJ261" s="427">
        <v>0</v>
      </c>
      <c r="AK261" s="427">
        <v>0</v>
      </c>
      <c r="AL261" s="427">
        <v>0</v>
      </c>
      <c r="AM261" s="427">
        <v>0</v>
      </c>
      <c r="AN261" s="427">
        <v>0</v>
      </c>
      <c r="AO261" s="427">
        <v>0</v>
      </c>
      <c r="AP261" s="427">
        <v>0</v>
      </c>
      <c r="AQ261" s="427">
        <v>0</v>
      </c>
      <c r="AR261" s="427">
        <v>0</v>
      </c>
      <c r="AS261" s="427">
        <v>0</v>
      </c>
      <c r="AT261" s="427">
        <v>0</v>
      </c>
      <c r="AU261" s="427">
        <v>0</v>
      </c>
      <c r="AV261" s="427">
        <v>0</v>
      </c>
      <c r="AW261" s="427">
        <v>0</v>
      </c>
      <c r="AX261" s="427">
        <v>0</v>
      </c>
      <c r="AY261" s="427">
        <v>0</v>
      </c>
      <c r="AZ261" s="427">
        <v>0</v>
      </c>
      <c r="BA261" s="427">
        <v>0</v>
      </c>
      <c r="BB261" s="427">
        <v>0</v>
      </c>
      <c r="BC261" s="427">
        <v>0</v>
      </c>
      <c r="BD261" s="427">
        <v>0</v>
      </c>
      <c r="BE261" s="428">
        <v>0</v>
      </c>
    </row>
    <row r="262" spans="1:57 16384:16384" ht="12.75" hidden="1" customHeight="1" x14ac:dyDescent="0.2">
      <c r="A262" s="690"/>
      <c r="B262" s="422" t="s">
        <v>2977</v>
      </c>
      <c r="C262" s="550" t="s">
        <v>539</v>
      </c>
      <c r="D262" s="427">
        <v>0</v>
      </c>
      <c r="E262" s="427">
        <v>0</v>
      </c>
      <c r="F262" s="427">
        <v>0</v>
      </c>
      <c r="G262" s="427">
        <v>0</v>
      </c>
      <c r="H262" s="427">
        <v>0</v>
      </c>
      <c r="I262" s="427">
        <v>0</v>
      </c>
      <c r="J262" s="427">
        <v>0</v>
      </c>
      <c r="K262" s="427">
        <v>0</v>
      </c>
      <c r="L262" s="427">
        <v>0</v>
      </c>
      <c r="M262" s="427">
        <v>0</v>
      </c>
      <c r="N262" s="427">
        <v>0</v>
      </c>
      <c r="O262" s="427">
        <v>0</v>
      </c>
      <c r="P262" s="427">
        <v>0</v>
      </c>
      <c r="Q262" s="427">
        <v>0</v>
      </c>
      <c r="R262" s="427">
        <v>0</v>
      </c>
      <c r="S262" s="427">
        <v>0</v>
      </c>
      <c r="T262" s="427">
        <v>0</v>
      </c>
      <c r="U262" s="427">
        <v>0</v>
      </c>
      <c r="V262" s="427">
        <v>0</v>
      </c>
      <c r="W262" s="427">
        <v>0</v>
      </c>
      <c r="X262" s="427">
        <v>0</v>
      </c>
      <c r="Y262" s="427">
        <v>0</v>
      </c>
      <c r="Z262" s="427">
        <v>0</v>
      </c>
      <c r="AA262" s="427">
        <v>0</v>
      </c>
      <c r="AB262" s="427">
        <v>0</v>
      </c>
      <c r="AC262" s="427">
        <v>0</v>
      </c>
      <c r="AD262" s="427">
        <v>0</v>
      </c>
      <c r="AE262" s="427">
        <v>0</v>
      </c>
      <c r="AF262" s="427">
        <v>0</v>
      </c>
      <c r="AG262" s="427">
        <v>0</v>
      </c>
      <c r="AH262" s="427">
        <v>0</v>
      </c>
      <c r="AI262" s="427">
        <v>0</v>
      </c>
      <c r="AJ262" s="427">
        <v>0</v>
      </c>
      <c r="AK262" s="427">
        <v>0</v>
      </c>
      <c r="AL262" s="427">
        <v>0</v>
      </c>
      <c r="AM262" s="427">
        <v>0</v>
      </c>
      <c r="AN262" s="427">
        <v>0</v>
      </c>
      <c r="AO262" s="427">
        <v>0</v>
      </c>
      <c r="AP262" s="427">
        <v>0</v>
      </c>
      <c r="AQ262" s="427">
        <v>0</v>
      </c>
      <c r="AR262" s="427">
        <v>0</v>
      </c>
      <c r="AS262" s="427">
        <v>0</v>
      </c>
      <c r="AT262" s="427">
        <v>0</v>
      </c>
      <c r="AU262" s="427">
        <v>0</v>
      </c>
      <c r="AV262" s="427">
        <v>0</v>
      </c>
      <c r="AW262" s="427">
        <v>0</v>
      </c>
      <c r="AX262" s="427">
        <v>0</v>
      </c>
      <c r="AY262" s="427">
        <v>0</v>
      </c>
      <c r="AZ262" s="427">
        <v>0</v>
      </c>
      <c r="BA262" s="427">
        <v>0</v>
      </c>
      <c r="BB262" s="427">
        <v>0</v>
      </c>
      <c r="BC262" s="427">
        <v>0</v>
      </c>
      <c r="BD262" s="427">
        <v>0</v>
      </c>
      <c r="BE262" s="428">
        <v>0</v>
      </c>
    </row>
    <row r="263" spans="1:57 16384:16384" ht="13.15" hidden="1" customHeight="1" x14ac:dyDescent="0.2">
      <c r="A263" s="690"/>
      <c r="B263" s="422" t="s">
        <v>2978</v>
      </c>
      <c r="C263" s="550" t="s">
        <v>540</v>
      </c>
      <c r="D263" s="427">
        <v>0</v>
      </c>
      <c r="E263" s="427">
        <v>0</v>
      </c>
      <c r="F263" s="427">
        <v>0</v>
      </c>
      <c r="G263" s="427">
        <v>0</v>
      </c>
      <c r="H263" s="427">
        <v>0</v>
      </c>
      <c r="I263" s="427">
        <v>0</v>
      </c>
      <c r="J263" s="427">
        <v>0</v>
      </c>
      <c r="K263" s="427">
        <v>0</v>
      </c>
      <c r="L263" s="427">
        <v>0</v>
      </c>
      <c r="M263" s="427">
        <v>0</v>
      </c>
      <c r="N263" s="427">
        <v>0</v>
      </c>
      <c r="O263" s="427">
        <v>0</v>
      </c>
      <c r="P263" s="427">
        <v>0</v>
      </c>
      <c r="Q263" s="427">
        <v>0</v>
      </c>
      <c r="R263" s="427">
        <v>0</v>
      </c>
      <c r="S263" s="427">
        <v>0</v>
      </c>
      <c r="T263" s="427">
        <v>0</v>
      </c>
      <c r="U263" s="427">
        <v>0</v>
      </c>
      <c r="V263" s="427">
        <v>0</v>
      </c>
      <c r="W263" s="427">
        <v>0</v>
      </c>
      <c r="X263" s="427">
        <v>0</v>
      </c>
      <c r="Y263" s="427">
        <v>0</v>
      </c>
      <c r="Z263" s="427">
        <v>0</v>
      </c>
      <c r="AA263" s="427">
        <v>0</v>
      </c>
      <c r="AB263" s="427">
        <v>0</v>
      </c>
      <c r="AC263" s="427">
        <v>0</v>
      </c>
      <c r="AD263" s="427">
        <v>0</v>
      </c>
      <c r="AE263" s="427">
        <v>0</v>
      </c>
      <c r="AF263" s="427">
        <v>0</v>
      </c>
      <c r="AG263" s="427">
        <v>0</v>
      </c>
      <c r="AH263" s="427">
        <v>0</v>
      </c>
      <c r="AI263" s="427">
        <v>0</v>
      </c>
      <c r="AJ263" s="427">
        <v>0</v>
      </c>
      <c r="AK263" s="427">
        <v>0</v>
      </c>
      <c r="AL263" s="427">
        <v>0</v>
      </c>
      <c r="AM263" s="427">
        <v>0</v>
      </c>
      <c r="AN263" s="427">
        <v>0</v>
      </c>
      <c r="AO263" s="427">
        <v>0</v>
      </c>
      <c r="AP263" s="427">
        <v>0</v>
      </c>
      <c r="AQ263" s="427">
        <v>0</v>
      </c>
      <c r="AR263" s="427">
        <v>0</v>
      </c>
      <c r="AS263" s="427">
        <v>0</v>
      </c>
      <c r="AT263" s="427">
        <v>0</v>
      </c>
      <c r="AU263" s="427">
        <v>0</v>
      </c>
      <c r="AV263" s="427">
        <v>0</v>
      </c>
      <c r="AW263" s="427">
        <v>0</v>
      </c>
      <c r="AX263" s="427">
        <v>0</v>
      </c>
      <c r="AY263" s="427">
        <v>0</v>
      </c>
      <c r="AZ263" s="427">
        <v>0</v>
      </c>
      <c r="BA263" s="427">
        <v>0</v>
      </c>
      <c r="BB263" s="427">
        <v>0</v>
      </c>
      <c r="BC263" s="427">
        <v>0</v>
      </c>
      <c r="BD263" s="427">
        <v>0</v>
      </c>
      <c r="BE263" s="428">
        <v>0</v>
      </c>
    </row>
    <row r="264" spans="1:57 16384:16384" ht="12.75" hidden="1" customHeight="1" x14ac:dyDescent="0.2">
      <c r="A264" s="690"/>
      <c r="B264" s="422" t="s">
        <v>2979</v>
      </c>
      <c r="C264" s="550" t="s">
        <v>541</v>
      </c>
      <c r="D264" s="427">
        <v>0</v>
      </c>
      <c r="E264" s="427">
        <v>0</v>
      </c>
      <c r="F264" s="427">
        <v>0</v>
      </c>
      <c r="G264" s="427">
        <v>0</v>
      </c>
      <c r="H264" s="427">
        <v>0</v>
      </c>
      <c r="I264" s="427">
        <v>0</v>
      </c>
      <c r="J264" s="427">
        <v>0</v>
      </c>
      <c r="K264" s="427">
        <v>0</v>
      </c>
      <c r="L264" s="427">
        <v>0</v>
      </c>
      <c r="M264" s="427">
        <v>0</v>
      </c>
      <c r="N264" s="427">
        <v>0</v>
      </c>
      <c r="O264" s="427">
        <v>0</v>
      </c>
      <c r="P264" s="427">
        <v>0</v>
      </c>
      <c r="Q264" s="427">
        <v>0</v>
      </c>
      <c r="R264" s="427">
        <v>0</v>
      </c>
      <c r="S264" s="427">
        <v>0</v>
      </c>
      <c r="T264" s="427">
        <v>0</v>
      </c>
      <c r="U264" s="427">
        <v>0</v>
      </c>
      <c r="V264" s="427">
        <v>0</v>
      </c>
      <c r="W264" s="427">
        <v>0</v>
      </c>
      <c r="X264" s="427">
        <v>0</v>
      </c>
      <c r="Y264" s="427">
        <v>0</v>
      </c>
      <c r="Z264" s="427">
        <v>0</v>
      </c>
      <c r="AA264" s="427">
        <v>0</v>
      </c>
      <c r="AB264" s="427">
        <v>0</v>
      </c>
      <c r="AC264" s="427">
        <v>0</v>
      </c>
      <c r="AD264" s="427">
        <v>0</v>
      </c>
      <c r="AE264" s="427">
        <v>0</v>
      </c>
      <c r="AF264" s="427">
        <v>0</v>
      </c>
      <c r="AG264" s="427">
        <v>0</v>
      </c>
      <c r="AH264" s="427">
        <v>0</v>
      </c>
      <c r="AI264" s="427">
        <v>0</v>
      </c>
      <c r="AJ264" s="427">
        <v>0</v>
      </c>
      <c r="AK264" s="427">
        <v>0</v>
      </c>
      <c r="AL264" s="427">
        <v>0</v>
      </c>
      <c r="AM264" s="427">
        <v>0</v>
      </c>
      <c r="AN264" s="427">
        <v>0</v>
      </c>
      <c r="AO264" s="427">
        <v>0</v>
      </c>
      <c r="AP264" s="427">
        <v>0</v>
      </c>
      <c r="AQ264" s="427">
        <v>0</v>
      </c>
      <c r="AR264" s="427">
        <v>0</v>
      </c>
      <c r="AS264" s="427">
        <v>0</v>
      </c>
      <c r="AT264" s="427">
        <v>0</v>
      </c>
      <c r="AU264" s="427">
        <v>0</v>
      </c>
      <c r="AV264" s="427">
        <v>0</v>
      </c>
      <c r="AW264" s="427">
        <v>0</v>
      </c>
      <c r="AX264" s="427">
        <v>0</v>
      </c>
      <c r="AY264" s="427">
        <v>0</v>
      </c>
      <c r="AZ264" s="427">
        <v>0</v>
      </c>
      <c r="BA264" s="427">
        <v>0</v>
      </c>
      <c r="BB264" s="427">
        <v>0</v>
      </c>
      <c r="BC264" s="427">
        <v>0</v>
      </c>
      <c r="BD264" s="427">
        <v>0</v>
      </c>
      <c r="BE264" s="428">
        <v>0</v>
      </c>
      <c r="XFD264" s="636"/>
    </row>
    <row r="265" spans="1:57 16384:16384" ht="12.75" hidden="1" customHeight="1" x14ac:dyDescent="0.2">
      <c r="A265" s="690"/>
      <c r="B265" s="422" t="s">
        <v>543</v>
      </c>
      <c r="C265" s="550" t="s">
        <v>542</v>
      </c>
      <c r="D265" s="427">
        <v>0</v>
      </c>
      <c r="E265" s="427">
        <v>0</v>
      </c>
      <c r="F265" s="427">
        <v>0</v>
      </c>
      <c r="G265" s="427">
        <v>0</v>
      </c>
      <c r="H265" s="427">
        <v>0</v>
      </c>
      <c r="I265" s="427">
        <v>0</v>
      </c>
      <c r="J265" s="427">
        <v>0</v>
      </c>
      <c r="K265" s="427">
        <v>0</v>
      </c>
      <c r="L265" s="427">
        <v>0</v>
      </c>
      <c r="M265" s="427">
        <v>0</v>
      </c>
      <c r="N265" s="427">
        <v>0</v>
      </c>
      <c r="O265" s="427">
        <v>0</v>
      </c>
      <c r="P265" s="427">
        <v>0</v>
      </c>
      <c r="Q265" s="427">
        <v>0</v>
      </c>
      <c r="R265" s="427">
        <v>0</v>
      </c>
      <c r="S265" s="427">
        <v>0</v>
      </c>
      <c r="T265" s="427">
        <v>0</v>
      </c>
      <c r="U265" s="427">
        <v>0</v>
      </c>
      <c r="V265" s="427">
        <v>0</v>
      </c>
      <c r="W265" s="427">
        <v>0</v>
      </c>
      <c r="X265" s="427">
        <v>0</v>
      </c>
      <c r="Y265" s="427">
        <v>0</v>
      </c>
      <c r="Z265" s="427">
        <v>0</v>
      </c>
      <c r="AA265" s="427">
        <v>0</v>
      </c>
      <c r="AB265" s="427">
        <v>0</v>
      </c>
      <c r="AC265" s="427">
        <v>0</v>
      </c>
      <c r="AD265" s="427">
        <v>0</v>
      </c>
      <c r="AE265" s="427">
        <v>0</v>
      </c>
      <c r="AF265" s="427">
        <v>0</v>
      </c>
      <c r="AG265" s="427">
        <v>0</v>
      </c>
      <c r="AH265" s="427">
        <v>0</v>
      </c>
      <c r="AI265" s="427">
        <v>0</v>
      </c>
      <c r="AJ265" s="427">
        <v>0</v>
      </c>
      <c r="AK265" s="427">
        <v>0</v>
      </c>
      <c r="AL265" s="427">
        <v>0</v>
      </c>
      <c r="AM265" s="427">
        <v>0</v>
      </c>
      <c r="AN265" s="427">
        <v>0</v>
      </c>
      <c r="AO265" s="427">
        <v>0</v>
      </c>
      <c r="AP265" s="427">
        <v>0</v>
      </c>
      <c r="AQ265" s="427">
        <v>0</v>
      </c>
      <c r="AR265" s="427">
        <v>0</v>
      </c>
      <c r="AS265" s="427">
        <v>0</v>
      </c>
      <c r="AT265" s="427">
        <v>0</v>
      </c>
      <c r="AU265" s="427">
        <v>0</v>
      </c>
      <c r="AV265" s="427">
        <v>0</v>
      </c>
      <c r="AW265" s="427">
        <v>0</v>
      </c>
      <c r="AX265" s="427">
        <v>0</v>
      </c>
      <c r="AY265" s="427">
        <v>0</v>
      </c>
      <c r="AZ265" s="427">
        <v>0</v>
      </c>
      <c r="BA265" s="427">
        <v>0</v>
      </c>
      <c r="BB265" s="427">
        <v>0</v>
      </c>
      <c r="BC265" s="427">
        <v>0</v>
      </c>
      <c r="BD265" s="427">
        <v>0</v>
      </c>
      <c r="BE265" s="428">
        <v>0</v>
      </c>
    </row>
    <row r="266" spans="1:57 16384:16384" ht="12.75" hidden="1" customHeight="1" x14ac:dyDescent="0.2">
      <c r="A266" s="690"/>
      <c r="B266" s="422" t="s">
        <v>545</v>
      </c>
      <c r="C266" s="550" t="s">
        <v>544</v>
      </c>
      <c r="D266" s="427">
        <v>0</v>
      </c>
      <c r="E266" s="427">
        <v>0</v>
      </c>
      <c r="F266" s="427">
        <v>0</v>
      </c>
      <c r="G266" s="427">
        <v>0</v>
      </c>
      <c r="H266" s="427">
        <v>0</v>
      </c>
      <c r="I266" s="427">
        <v>0</v>
      </c>
      <c r="J266" s="427">
        <v>0</v>
      </c>
      <c r="K266" s="427">
        <v>0</v>
      </c>
      <c r="L266" s="427">
        <v>0</v>
      </c>
      <c r="M266" s="427">
        <v>0</v>
      </c>
      <c r="N266" s="427">
        <v>0</v>
      </c>
      <c r="O266" s="427">
        <v>0</v>
      </c>
      <c r="P266" s="427">
        <v>0</v>
      </c>
      <c r="Q266" s="427">
        <v>0</v>
      </c>
      <c r="R266" s="427">
        <v>0</v>
      </c>
      <c r="S266" s="427">
        <v>0</v>
      </c>
      <c r="T266" s="427">
        <v>0</v>
      </c>
      <c r="U266" s="427">
        <v>0</v>
      </c>
      <c r="V266" s="427">
        <v>0</v>
      </c>
      <c r="W266" s="427">
        <v>0</v>
      </c>
      <c r="X266" s="427">
        <v>0</v>
      </c>
      <c r="Y266" s="427">
        <v>0</v>
      </c>
      <c r="Z266" s="427">
        <v>0</v>
      </c>
      <c r="AA266" s="427">
        <v>0</v>
      </c>
      <c r="AB266" s="427">
        <v>0</v>
      </c>
      <c r="AC266" s="427">
        <v>0</v>
      </c>
      <c r="AD266" s="427">
        <v>0</v>
      </c>
      <c r="AE266" s="427">
        <v>0</v>
      </c>
      <c r="AF266" s="427">
        <v>0</v>
      </c>
      <c r="AG266" s="427">
        <v>0</v>
      </c>
      <c r="AH266" s="427">
        <v>0</v>
      </c>
      <c r="AI266" s="427">
        <v>0</v>
      </c>
      <c r="AJ266" s="427">
        <v>0</v>
      </c>
      <c r="AK266" s="427">
        <v>0</v>
      </c>
      <c r="AL266" s="427">
        <v>0</v>
      </c>
      <c r="AM266" s="427">
        <v>0</v>
      </c>
      <c r="AN266" s="427">
        <v>0</v>
      </c>
      <c r="AO266" s="427">
        <v>0</v>
      </c>
      <c r="AP266" s="427">
        <v>0</v>
      </c>
      <c r="AQ266" s="427">
        <v>0</v>
      </c>
      <c r="AR266" s="427">
        <v>0</v>
      </c>
      <c r="AS266" s="427">
        <v>0</v>
      </c>
      <c r="AT266" s="427">
        <v>0</v>
      </c>
      <c r="AU266" s="427">
        <v>0</v>
      </c>
      <c r="AV266" s="427">
        <v>0</v>
      </c>
      <c r="AW266" s="427">
        <v>0</v>
      </c>
      <c r="AX266" s="427">
        <v>0</v>
      </c>
      <c r="AY266" s="427">
        <v>0</v>
      </c>
      <c r="AZ266" s="427">
        <v>0</v>
      </c>
      <c r="BA266" s="427">
        <v>0</v>
      </c>
      <c r="BB266" s="427">
        <v>0</v>
      </c>
      <c r="BC266" s="427">
        <v>0</v>
      </c>
      <c r="BD266" s="427">
        <v>0</v>
      </c>
      <c r="BE266" s="428">
        <v>0</v>
      </c>
    </row>
    <row r="267" spans="1:57 16384:16384" ht="12.75" hidden="1" customHeight="1" x14ac:dyDescent="0.2">
      <c r="A267" s="690"/>
      <c r="B267" s="422" t="s">
        <v>3064</v>
      </c>
      <c r="C267" s="550" t="s">
        <v>546</v>
      </c>
      <c r="D267" s="427">
        <v>0</v>
      </c>
      <c r="E267" s="427">
        <v>0</v>
      </c>
      <c r="F267" s="427">
        <v>0</v>
      </c>
      <c r="G267" s="427">
        <v>0</v>
      </c>
      <c r="H267" s="427">
        <v>0</v>
      </c>
      <c r="I267" s="427">
        <v>0</v>
      </c>
      <c r="J267" s="427">
        <v>0</v>
      </c>
      <c r="K267" s="427">
        <v>0</v>
      </c>
      <c r="L267" s="427">
        <v>0</v>
      </c>
      <c r="M267" s="427">
        <v>0</v>
      </c>
      <c r="N267" s="427">
        <v>0</v>
      </c>
      <c r="O267" s="427">
        <v>0</v>
      </c>
      <c r="P267" s="427">
        <v>0</v>
      </c>
      <c r="Q267" s="427">
        <v>0</v>
      </c>
      <c r="R267" s="427">
        <v>0</v>
      </c>
      <c r="S267" s="427">
        <v>0</v>
      </c>
      <c r="T267" s="427">
        <v>0</v>
      </c>
      <c r="U267" s="427">
        <v>0</v>
      </c>
      <c r="V267" s="427">
        <v>0</v>
      </c>
      <c r="W267" s="427">
        <v>0</v>
      </c>
      <c r="X267" s="427">
        <v>0</v>
      </c>
      <c r="Y267" s="427">
        <v>0</v>
      </c>
      <c r="Z267" s="427">
        <v>0</v>
      </c>
      <c r="AA267" s="427">
        <v>0</v>
      </c>
      <c r="AB267" s="427">
        <v>0</v>
      </c>
      <c r="AC267" s="427">
        <v>0</v>
      </c>
      <c r="AD267" s="427">
        <v>0</v>
      </c>
      <c r="AE267" s="427">
        <v>0</v>
      </c>
      <c r="AF267" s="427">
        <v>0</v>
      </c>
      <c r="AG267" s="427">
        <v>0</v>
      </c>
      <c r="AH267" s="427">
        <v>0</v>
      </c>
      <c r="AI267" s="427">
        <v>0</v>
      </c>
      <c r="AJ267" s="427">
        <v>0</v>
      </c>
      <c r="AK267" s="427">
        <v>0</v>
      </c>
      <c r="AL267" s="427">
        <v>0</v>
      </c>
      <c r="AM267" s="427">
        <v>0</v>
      </c>
      <c r="AN267" s="427">
        <v>0</v>
      </c>
      <c r="AO267" s="427">
        <v>0</v>
      </c>
      <c r="AP267" s="427">
        <v>0</v>
      </c>
      <c r="AQ267" s="427">
        <v>0</v>
      </c>
      <c r="AR267" s="427">
        <v>0</v>
      </c>
      <c r="AS267" s="427">
        <v>0</v>
      </c>
      <c r="AT267" s="427">
        <v>0</v>
      </c>
      <c r="AU267" s="427">
        <v>0</v>
      </c>
      <c r="AV267" s="427">
        <v>0</v>
      </c>
      <c r="AW267" s="427">
        <v>0</v>
      </c>
      <c r="AX267" s="427">
        <v>0</v>
      </c>
      <c r="AY267" s="427">
        <v>0</v>
      </c>
      <c r="AZ267" s="427">
        <v>0</v>
      </c>
      <c r="BA267" s="427">
        <v>0</v>
      </c>
      <c r="BB267" s="427">
        <v>0</v>
      </c>
      <c r="BC267" s="427">
        <v>0</v>
      </c>
      <c r="BD267" s="427">
        <v>0</v>
      </c>
      <c r="BE267" s="428">
        <v>0</v>
      </c>
    </row>
    <row r="268" spans="1:57 16384:16384" ht="12.75" hidden="1" customHeight="1" x14ac:dyDescent="0.2">
      <c r="A268" s="690"/>
      <c r="B268" s="422" t="s">
        <v>548</v>
      </c>
      <c r="C268" s="550" t="s">
        <v>547</v>
      </c>
      <c r="D268" s="427">
        <v>0</v>
      </c>
      <c r="E268" s="427">
        <v>0</v>
      </c>
      <c r="F268" s="427">
        <v>0</v>
      </c>
      <c r="G268" s="427">
        <v>0</v>
      </c>
      <c r="H268" s="427">
        <v>0</v>
      </c>
      <c r="I268" s="427">
        <v>0</v>
      </c>
      <c r="J268" s="427">
        <v>0</v>
      </c>
      <c r="K268" s="427">
        <v>0</v>
      </c>
      <c r="L268" s="427">
        <v>0</v>
      </c>
      <c r="M268" s="427">
        <v>0</v>
      </c>
      <c r="N268" s="427">
        <v>0</v>
      </c>
      <c r="O268" s="427">
        <v>0</v>
      </c>
      <c r="P268" s="427">
        <v>0</v>
      </c>
      <c r="Q268" s="427">
        <v>0</v>
      </c>
      <c r="R268" s="427">
        <v>0</v>
      </c>
      <c r="S268" s="427">
        <v>0</v>
      </c>
      <c r="T268" s="427">
        <v>0</v>
      </c>
      <c r="U268" s="427">
        <v>0</v>
      </c>
      <c r="V268" s="427">
        <v>0</v>
      </c>
      <c r="W268" s="427">
        <v>0</v>
      </c>
      <c r="X268" s="427">
        <v>0</v>
      </c>
      <c r="Y268" s="427">
        <v>0</v>
      </c>
      <c r="Z268" s="427">
        <v>0</v>
      </c>
      <c r="AA268" s="427">
        <v>0</v>
      </c>
      <c r="AB268" s="427">
        <v>0</v>
      </c>
      <c r="AC268" s="427">
        <v>0</v>
      </c>
      <c r="AD268" s="427">
        <v>0</v>
      </c>
      <c r="AE268" s="427">
        <v>0</v>
      </c>
      <c r="AF268" s="427">
        <v>0</v>
      </c>
      <c r="AG268" s="427">
        <v>0</v>
      </c>
      <c r="AH268" s="427">
        <v>0</v>
      </c>
      <c r="AI268" s="427">
        <v>0</v>
      </c>
      <c r="AJ268" s="427">
        <v>0</v>
      </c>
      <c r="AK268" s="427">
        <v>0</v>
      </c>
      <c r="AL268" s="427">
        <v>0</v>
      </c>
      <c r="AM268" s="427">
        <v>0</v>
      </c>
      <c r="AN268" s="427">
        <v>0</v>
      </c>
      <c r="AO268" s="427">
        <v>0</v>
      </c>
      <c r="AP268" s="427">
        <v>0</v>
      </c>
      <c r="AQ268" s="427">
        <v>0</v>
      </c>
      <c r="AR268" s="427">
        <v>0</v>
      </c>
      <c r="AS268" s="427">
        <v>0</v>
      </c>
      <c r="AT268" s="427">
        <v>0</v>
      </c>
      <c r="AU268" s="427">
        <v>0</v>
      </c>
      <c r="AV268" s="427">
        <v>0</v>
      </c>
      <c r="AW268" s="427">
        <v>0</v>
      </c>
      <c r="AX268" s="427">
        <v>0</v>
      </c>
      <c r="AY268" s="427">
        <v>0</v>
      </c>
      <c r="AZ268" s="427">
        <v>0</v>
      </c>
      <c r="BA268" s="427">
        <v>0</v>
      </c>
      <c r="BB268" s="427">
        <v>0</v>
      </c>
      <c r="BC268" s="427">
        <v>0</v>
      </c>
      <c r="BD268" s="427">
        <v>0</v>
      </c>
      <c r="BE268" s="428">
        <v>0</v>
      </c>
    </row>
    <row r="269" spans="1:57 16384:16384" ht="12.75" hidden="1" customHeight="1" x14ac:dyDescent="0.2">
      <c r="A269" s="690"/>
      <c r="B269" s="422" t="s">
        <v>550</v>
      </c>
      <c r="C269" s="550" t="s">
        <v>549</v>
      </c>
      <c r="D269" s="427">
        <v>0</v>
      </c>
      <c r="E269" s="427">
        <v>0</v>
      </c>
      <c r="F269" s="427">
        <v>0</v>
      </c>
      <c r="G269" s="427">
        <v>0</v>
      </c>
      <c r="H269" s="427">
        <v>0</v>
      </c>
      <c r="I269" s="427">
        <v>0</v>
      </c>
      <c r="J269" s="427">
        <v>0</v>
      </c>
      <c r="K269" s="427">
        <v>0</v>
      </c>
      <c r="L269" s="427">
        <v>0</v>
      </c>
      <c r="M269" s="427">
        <v>0</v>
      </c>
      <c r="N269" s="427">
        <v>0</v>
      </c>
      <c r="O269" s="427">
        <v>0</v>
      </c>
      <c r="P269" s="427">
        <v>0</v>
      </c>
      <c r="Q269" s="427">
        <v>0</v>
      </c>
      <c r="R269" s="427">
        <v>0</v>
      </c>
      <c r="S269" s="427">
        <v>0</v>
      </c>
      <c r="T269" s="427">
        <v>0</v>
      </c>
      <c r="U269" s="427">
        <v>0</v>
      </c>
      <c r="V269" s="427">
        <v>0</v>
      </c>
      <c r="W269" s="427">
        <v>0</v>
      </c>
      <c r="X269" s="427">
        <v>0</v>
      </c>
      <c r="Y269" s="427">
        <v>0</v>
      </c>
      <c r="Z269" s="427">
        <v>0</v>
      </c>
      <c r="AA269" s="427">
        <v>0</v>
      </c>
      <c r="AB269" s="427">
        <v>0</v>
      </c>
      <c r="AC269" s="427">
        <v>0</v>
      </c>
      <c r="AD269" s="427">
        <v>0</v>
      </c>
      <c r="AE269" s="427">
        <v>0</v>
      </c>
      <c r="AF269" s="427">
        <v>0</v>
      </c>
      <c r="AG269" s="427">
        <v>0</v>
      </c>
      <c r="AH269" s="427">
        <v>0</v>
      </c>
      <c r="AI269" s="427">
        <v>0</v>
      </c>
      <c r="AJ269" s="427">
        <v>0</v>
      </c>
      <c r="AK269" s="427">
        <v>0</v>
      </c>
      <c r="AL269" s="427">
        <v>0</v>
      </c>
      <c r="AM269" s="427">
        <v>0</v>
      </c>
      <c r="AN269" s="427">
        <v>0</v>
      </c>
      <c r="AO269" s="427">
        <v>0</v>
      </c>
      <c r="AP269" s="427">
        <v>0</v>
      </c>
      <c r="AQ269" s="427">
        <v>0</v>
      </c>
      <c r="AR269" s="427">
        <v>0</v>
      </c>
      <c r="AS269" s="427">
        <v>0</v>
      </c>
      <c r="AT269" s="427">
        <v>0</v>
      </c>
      <c r="AU269" s="427">
        <v>0</v>
      </c>
      <c r="AV269" s="427">
        <v>0</v>
      </c>
      <c r="AW269" s="427">
        <v>0</v>
      </c>
      <c r="AX269" s="427">
        <v>0</v>
      </c>
      <c r="AY269" s="427">
        <v>0</v>
      </c>
      <c r="AZ269" s="427">
        <v>0</v>
      </c>
      <c r="BA269" s="427">
        <v>0</v>
      </c>
      <c r="BB269" s="427">
        <v>0</v>
      </c>
      <c r="BC269" s="427">
        <v>0</v>
      </c>
      <c r="BD269" s="427">
        <v>0</v>
      </c>
      <c r="BE269" s="428">
        <v>0</v>
      </c>
    </row>
    <row r="270" spans="1:57 16384:16384" ht="12.75" hidden="1" customHeight="1" x14ac:dyDescent="0.2">
      <c r="A270" s="690"/>
      <c r="B270" s="422" t="s">
        <v>3065</v>
      </c>
      <c r="C270" s="550" t="s">
        <v>551</v>
      </c>
      <c r="D270" s="427">
        <v>0</v>
      </c>
      <c r="E270" s="427">
        <v>0</v>
      </c>
      <c r="F270" s="427">
        <v>0</v>
      </c>
      <c r="G270" s="427">
        <v>0</v>
      </c>
      <c r="H270" s="427">
        <v>0</v>
      </c>
      <c r="I270" s="427">
        <v>0</v>
      </c>
      <c r="J270" s="427">
        <v>0</v>
      </c>
      <c r="K270" s="427">
        <v>0</v>
      </c>
      <c r="L270" s="427">
        <v>0</v>
      </c>
      <c r="M270" s="427">
        <v>0</v>
      </c>
      <c r="N270" s="427">
        <v>0</v>
      </c>
      <c r="O270" s="427">
        <v>0</v>
      </c>
      <c r="P270" s="427">
        <v>0</v>
      </c>
      <c r="Q270" s="427">
        <v>0</v>
      </c>
      <c r="R270" s="427">
        <v>0</v>
      </c>
      <c r="S270" s="427">
        <v>0</v>
      </c>
      <c r="T270" s="427">
        <v>0</v>
      </c>
      <c r="U270" s="427">
        <v>0</v>
      </c>
      <c r="V270" s="427">
        <v>0</v>
      </c>
      <c r="W270" s="427">
        <v>0</v>
      </c>
      <c r="X270" s="427">
        <v>0</v>
      </c>
      <c r="Y270" s="427">
        <v>0</v>
      </c>
      <c r="Z270" s="427">
        <v>0</v>
      </c>
      <c r="AA270" s="427">
        <v>0</v>
      </c>
      <c r="AB270" s="427">
        <v>0</v>
      </c>
      <c r="AC270" s="427">
        <v>0</v>
      </c>
      <c r="AD270" s="427">
        <v>0</v>
      </c>
      <c r="AE270" s="427">
        <v>0</v>
      </c>
      <c r="AF270" s="427">
        <v>0</v>
      </c>
      <c r="AG270" s="427">
        <v>0</v>
      </c>
      <c r="AH270" s="427">
        <v>0</v>
      </c>
      <c r="AI270" s="427">
        <v>0</v>
      </c>
      <c r="AJ270" s="427">
        <v>0</v>
      </c>
      <c r="AK270" s="427">
        <v>0</v>
      </c>
      <c r="AL270" s="427">
        <v>0</v>
      </c>
      <c r="AM270" s="427">
        <v>0</v>
      </c>
      <c r="AN270" s="427">
        <v>0</v>
      </c>
      <c r="AO270" s="427">
        <v>0</v>
      </c>
      <c r="AP270" s="427">
        <v>0</v>
      </c>
      <c r="AQ270" s="427">
        <v>0</v>
      </c>
      <c r="AR270" s="427">
        <v>0</v>
      </c>
      <c r="AS270" s="427">
        <v>0</v>
      </c>
      <c r="AT270" s="427">
        <v>0</v>
      </c>
      <c r="AU270" s="427">
        <v>0</v>
      </c>
      <c r="AV270" s="427">
        <v>0</v>
      </c>
      <c r="AW270" s="427">
        <v>0</v>
      </c>
      <c r="AX270" s="427">
        <v>0</v>
      </c>
      <c r="AY270" s="427">
        <v>0</v>
      </c>
      <c r="AZ270" s="427">
        <v>0</v>
      </c>
      <c r="BA270" s="427">
        <v>0</v>
      </c>
      <c r="BB270" s="427">
        <v>0</v>
      </c>
      <c r="BC270" s="427">
        <v>0</v>
      </c>
      <c r="BD270" s="427">
        <v>0</v>
      </c>
      <c r="BE270" s="428">
        <v>0</v>
      </c>
    </row>
    <row r="271" spans="1:57 16384:16384" ht="12.75" hidden="1" customHeight="1" x14ac:dyDescent="0.2">
      <c r="A271" s="690"/>
      <c r="B271" s="422" t="s">
        <v>3421</v>
      </c>
      <c r="C271" s="550" t="s">
        <v>552</v>
      </c>
      <c r="D271" s="427">
        <v>0</v>
      </c>
      <c r="E271" s="427">
        <v>0</v>
      </c>
      <c r="F271" s="427">
        <v>0</v>
      </c>
      <c r="G271" s="427">
        <v>0</v>
      </c>
      <c r="H271" s="427">
        <v>0</v>
      </c>
      <c r="I271" s="427">
        <v>0</v>
      </c>
      <c r="J271" s="427">
        <v>0</v>
      </c>
      <c r="K271" s="427">
        <v>0</v>
      </c>
      <c r="L271" s="427">
        <v>0</v>
      </c>
      <c r="M271" s="427">
        <v>0</v>
      </c>
      <c r="N271" s="427">
        <v>0</v>
      </c>
      <c r="O271" s="427">
        <v>0</v>
      </c>
      <c r="P271" s="427">
        <v>0</v>
      </c>
      <c r="Q271" s="427">
        <v>0</v>
      </c>
      <c r="R271" s="427">
        <v>0</v>
      </c>
      <c r="S271" s="427">
        <v>0</v>
      </c>
      <c r="T271" s="427">
        <v>0</v>
      </c>
      <c r="U271" s="427">
        <v>0</v>
      </c>
      <c r="V271" s="427">
        <v>0</v>
      </c>
      <c r="W271" s="427">
        <v>0</v>
      </c>
      <c r="X271" s="427">
        <v>0</v>
      </c>
      <c r="Y271" s="427">
        <v>0</v>
      </c>
      <c r="Z271" s="427">
        <v>0</v>
      </c>
      <c r="AA271" s="427">
        <v>0</v>
      </c>
      <c r="AB271" s="427">
        <v>0</v>
      </c>
      <c r="AC271" s="427">
        <v>0</v>
      </c>
      <c r="AD271" s="427">
        <v>0</v>
      </c>
      <c r="AE271" s="427">
        <v>0</v>
      </c>
      <c r="AF271" s="427">
        <v>0</v>
      </c>
      <c r="AG271" s="427">
        <v>0</v>
      </c>
      <c r="AH271" s="427">
        <v>0</v>
      </c>
      <c r="AI271" s="427">
        <v>0</v>
      </c>
      <c r="AJ271" s="427">
        <v>0</v>
      </c>
      <c r="AK271" s="427">
        <v>0</v>
      </c>
      <c r="AL271" s="427">
        <v>0</v>
      </c>
      <c r="AM271" s="427">
        <v>0</v>
      </c>
      <c r="AN271" s="427">
        <v>0</v>
      </c>
      <c r="AO271" s="427">
        <v>0</v>
      </c>
      <c r="AP271" s="427">
        <v>0</v>
      </c>
      <c r="AQ271" s="427">
        <v>0</v>
      </c>
      <c r="AR271" s="427">
        <v>0</v>
      </c>
      <c r="AS271" s="427">
        <v>0</v>
      </c>
      <c r="AT271" s="427">
        <v>0</v>
      </c>
      <c r="AU271" s="427">
        <v>0</v>
      </c>
      <c r="AV271" s="427">
        <v>0</v>
      </c>
      <c r="AW271" s="427">
        <v>0</v>
      </c>
      <c r="AX271" s="427">
        <v>0</v>
      </c>
      <c r="AY271" s="427">
        <v>0</v>
      </c>
      <c r="AZ271" s="427">
        <v>0</v>
      </c>
      <c r="BA271" s="427">
        <v>0</v>
      </c>
      <c r="BB271" s="427">
        <v>0</v>
      </c>
      <c r="BC271" s="427">
        <v>0</v>
      </c>
      <c r="BD271" s="427">
        <v>0</v>
      </c>
      <c r="BE271" s="428">
        <v>0</v>
      </c>
    </row>
    <row r="272" spans="1:57 16384:16384" ht="12.75" hidden="1" customHeight="1" x14ac:dyDescent="0.2">
      <c r="A272" s="690"/>
      <c r="B272" s="422" t="s">
        <v>554</v>
      </c>
      <c r="C272" s="550" t="s">
        <v>553</v>
      </c>
      <c r="D272" s="427">
        <v>0</v>
      </c>
      <c r="E272" s="427">
        <v>0</v>
      </c>
      <c r="F272" s="427">
        <v>0</v>
      </c>
      <c r="G272" s="427">
        <v>0</v>
      </c>
      <c r="H272" s="427">
        <v>0</v>
      </c>
      <c r="I272" s="427">
        <v>0</v>
      </c>
      <c r="J272" s="427">
        <v>0</v>
      </c>
      <c r="K272" s="427">
        <v>0</v>
      </c>
      <c r="L272" s="427">
        <v>0</v>
      </c>
      <c r="M272" s="427">
        <v>0</v>
      </c>
      <c r="N272" s="427">
        <v>0</v>
      </c>
      <c r="O272" s="427">
        <v>0</v>
      </c>
      <c r="P272" s="427">
        <v>0</v>
      </c>
      <c r="Q272" s="427">
        <v>0</v>
      </c>
      <c r="R272" s="427">
        <v>0</v>
      </c>
      <c r="S272" s="427">
        <v>0</v>
      </c>
      <c r="T272" s="427">
        <v>0</v>
      </c>
      <c r="U272" s="427">
        <v>0</v>
      </c>
      <c r="V272" s="427">
        <v>0</v>
      </c>
      <c r="W272" s="427">
        <v>0</v>
      </c>
      <c r="X272" s="427">
        <v>0</v>
      </c>
      <c r="Y272" s="427">
        <v>0</v>
      </c>
      <c r="Z272" s="427">
        <v>0</v>
      </c>
      <c r="AA272" s="427">
        <v>0</v>
      </c>
      <c r="AB272" s="427">
        <v>0</v>
      </c>
      <c r="AC272" s="427">
        <v>0</v>
      </c>
      <c r="AD272" s="427">
        <v>0</v>
      </c>
      <c r="AE272" s="427">
        <v>0</v>
      </c>
      <c r="AF272" s="427">
        <v>0</v>
      </c>
      <c r="AG272" s="427">
        <v>0</v>
      </c>
      <c r="AH272" s="427">
        <v>0</v>
      </c>
      <c r="AI272" s="427">
        <v>0</v>
      </c>
      <c r="AJ272" s="427">
        <v>0</v>
      </c>
      <c r="AK272" s="427">
        <v>0</v>
      </c>
      <c r="AL272" s="427">
        <v>0</v>
      </c>
      <c r="AM272" s="427">
        <v>0</v>
      </c>
      <c r="AN272" s="427">
        <v>0</v>
      </c>
      <c r="AO272" s="427">
        <v>0</v>
      </c>
      <c r="AP272" s="427">
        <v>0</v>
      </c>
      <c r="AQ272" s="427">
        <v>0</v>
      </c>
      <c r="AR272" s="427">
        <v>0</v>
      </c>
      <c r="AS272" s="427">
        <v>0</v>
      </c>
      <c r="AT272" s="427">
        <v>0</v>
      </c>
      <c r="AU272" s="427">
        <v>0</v>
      </c>
      <c r="AV272" s="427">
        <v>0</v>
      </c>
      <c r="AW272" s="427">
        <v>0</v>
      </c>
      <c r="AX272" s="427">
        <v>0</v>
      </c>
      <c r="AY272" s="427">
        <v>0</v>
      </c>
      <c r="AZ272" s="427">
        <v>0</v>
      </c>
      <c r="BA272" s="427">
        <v>0</v>
      </c>
      <c r="BB272" s="427">
        <v>0</v>
      </c>
      <c r="BC272" s="427">
        <v>0</v>
      </c>
      <c r="BD272" s="427">
        <v>0</v>
      </c>
      <c r="BE272" s="428">
        <v>0</v>
      </c>
    </row>
    <row r="273" spans="1:57 16384:16384" ht="12.75" hidden="1" customHeight="1" x14ac:dyDescent="0.2">
      <c r="A273" s="690"/>
      <c r="B273" s="422" t="s">
        <v>556</v>
      </c>
      <c r="C273" s="550" t="s">
        <v>555</v>
      </c>
      <c r="D273" s="427">
        <v>0</v>
      </c>
      <c r="E273" s="427">
        <v>0</v>
      </c>
      <c r="F273" s="427">
        <v>0</v>
      </c>
      <c r="G273" s="427">
        <v>0</v>
      </c>
      <c r="H273" s="427">
        <v>0</v>
      </c>
      <c r="I273" s="427">
        <v>0</v>
      </c>
      <c r="J273" s="427">
        <v>0</v>
      </c>
      <c r="K273" s="427">
        <v>0</v>
      </c>
      <c r="L273" s="427">
        <v>0</v>
      </c>
      <c r="M273" s="427">
        <v>0</v>
      </c>
      <c r="N273" s="427">
        <v>0</v>
      </c>
      <c r="O273" s="427">
        <v>0</v>
      </c>
      <c r="P273" s="427">
        <v>0</v>
      </c>
      <c r="Q273" s="427">
        <v>0</v>
      </c>
      <c r="R273" s="427">
        <v>0</v>
      </c>
      <c r="S273" s="427">
        <v>0</v>
      </c>
      <c r="T273" s="427">
        <v>0</v>
      </c>
      <c r="U273" s="427">
        <v>0</v>
      </c>
      <c r="V273" s="427">
        <v>0</v>
      </c>
      <c r="W273" s="427">
        <v>0</v>
      </c>
      <c r="X273" s="427">
        <v>0</v>
      </c>
      <c r="Y273" s="427">
        <v>0</v>
      </c>
      <c r="Z273" s="427">
        <v>0</v>
      </c>
      <c r="AA273" s="427">
        <v>0</v>
      </c>
      <c r="AB273" s="427">
        <v>0</v>
      </c>
      <c r="AC273" s="427">
        <v>0</v>
      </c>
      <c r="AD273" s="427">
        <v>0</v>
      </c>
      <c r="AE273" s="427">
        <v>0</v>
      </c>
      <c r="AF273" s="427">
        <v>0</v>
      </c>
      <c r="AG273" s="427">
        <v>0</v>
      </c>
      <c r="AH273" s="427">
        <v>0</v>
      </c>
      <c r="AI273" s="427">
        <v>0</v>
      </c>
      <c r="AJ273" s="427">
        <v>0</v>
      </c>
      <c r="AK273" s="427">
        <v>0</v>
      </c>
      <c r="AL273" s="427">
        <v>0</v>
      </c>
      <c r="AM273" s="427">
        <v>0</v>
      </c>
      <c r="AN273" s="427">
        <v>0</v>
      </c>
      <c r="AO273" s="427">
        <v>0</v>
      </c>
      <c r="AP273" s="427">
        <v>0</v>
      </c>
      <c r="AQ273" s="427">
        <v>0</v>
      </c>
      <c r="AR273" s="427">
        <v>0</v>
      </c>
      <c r="AS273" s="427">
        <v>0</v>
      </c>
      <c r="AT273" s="427">
        <v>0</v>
      </c>
      <c r="AU273" s="427">
        <v>0</v>
      </c>
      <c r="AV273" s="427">
        <v>0</v>
      </c>
      <c r="AW273" s="427">
        <v>0</v>
      </c>
      <c r="AX273" s="427">
        <v>0</v>
      </c>
      <c r="AY273" s="427">
        <v>0</v>
      </c>
      <c r="AZ273" s="427">
        <v>0</v>
      </c>
      <c r="BA273" s="427">
        <v>0</v>
      </c>
      <c r="BB273" s="427">
        <v>0</v>
      </c>
      <c r="BC273" s="427">
        <v>0</v>
      </c>
      <c r="BD273" s="427">
        <v>0</v>
      </c>
      <c r="BE273" s="428">
        <v>0</v>
      </c>
    </row>
    <row r="274" spans="1:57 16384:16384" ht="12.75" hidden="1" customHeight="1" x14ac:dyDescent="0.2">
      <c r="A274" s="690"/>
      <c r="B274" s="422" t="s">
        <v>558</v>
      </c>
      <c r="C274" s="550" t="s">
        <v>557</v>
      </c>
      <c r="D274" s="427">
        <v>0</v>
      </c>
      <c r="E274" s="427">
        <v>0</v>
      </c>
      <c r="F274" s="427">
        <v>0</v>
      </c>
      <c r="G274" s="427">
        <v>0</v>
      </c>
      <c r="H274" s="427">
        <v>0</v>
      </c>
      <c r="I274" s="427">
        <v>0</v>
      </c>
      <c r="J274" s="427">
        <v>0</v>
      </c>
      <c r="K274" s="427">
        <v>0</v>
      </c>
      <c r="L274" s="427">
        <v>0</v>
      </c>
      <c r="M274" s="427">
        <v>0</v>
      </c>
      <c r="N274" s="427">
        <v>0</v>
      </c>
      <c r="O274" s="427">
        <v>0</v>
      </c>
      <c r="P274" s="427">
        <v>0</v>
      </c>
      <c r="Q274" s="427">
        <v>0</v>
      </c>
      <c r="R274" s="427">
        <v>0</v>
      </c>
      <c r="S274" s="427">
        <v>0</v>
      </c>
      <c r="T274" s="427">
        <v>0</v>
      </c>
      <c r="U274" s="427">
        <v>0</v>
      </c>
      <c r="V274" s="427">
        <v>0</v>
      </c>
      <c r="W274" s="427">
        <v>0</v>
      </c>
      <c r="X274" s="427">
        <v>0</v>
      </c>
      <c r="Y274" s="427">
        <v>0</v>
      </c>
      <c r="Z274" s="427">
        <v>0</v>
      </c>
      <c r="AA274" s="427">
        <v>0</v>
      </c>
      <c r="AB274" s="427">
        <v>0</v>
      </c>
      <c r="AC274" s="427">
        <v>0</v>
      </c>
      <c r="AD274" s="427">
        <v>0</v>
      </c>
      <c r="AE274" s="427">
        <v>0</v>
      </c>
      <c r="AF274" s="427">
        <v>0</v>
      </c>
      <c r="AG274" s="427">
        <v>0</v>
      </c>
      <c r="AH274" s="427">
        <v>0</v>
      </c>
      <c r="AI274" s="427">
        <v>0</v>
      </c>
      <c r="AJ274" s="427">
        <v>0</v>
      </c>
      <c r="AK274" s="427">
        <v>0</v>
      </c>
      <c r="AL274" s="427">
        <v>0</v>
      </c>
      <c r="AM274" s="427">
        <v>0</v>
      </c>
      <c r="AN274" s="427">
        <v>0</v>
      </c>
      <c r="AO274" s="427">
        <v>0</v>
      </c>
      <c r="AP274" s="427">
        <v>0</v>
      </c>
      <c r="AQ274" s="427">
        <v>0</v>
      </c>
      <c r="AR274" s="427">
        <v>0</v>
      </c>
      <c r="AS274" s="427">
        <v>0</v>
      </c>
      <c r="AT274" s="427">
        <v>0</v>
      </c>
      <c r="AU274" s="427">
        <v>0</v>
      </c>
      <c r="AV274" s="427">
        <v>0</v>
      </c>
      <c r="AW274" s="427">
        <v>0</v>
      </c>
      <c r="AX274" s="427">
        <v>0</v>
      </c>
      <c r="AY274" s="427">
        <v>0</v>
      </c>
      <c r="AZ274" s="427">
        <v>0</v>
      </c>
      <c r="BA274" s="427">
        <v>0</v>
      </c>
      <c r="BB274" s="427">
        <v>0</v>
      </c>
      <c r="BC274" s="427">
        <v>0</v>
      </c>
      <c r="BD274" s="427">
        <v>0</v>
      </c>
      <c r="BE274" s="428">
        <v>0</v>
      </c>
      <c r="XFD274" s="636"/>
    </row>
    <row r="275" spans="1:57 16384:16384" ht="12.75" hidden="1" customHeight="1" x14ac:dyDescent="0.2">
      <c r="A275" s="690"/>
      <c r="B275" s="422" t="s">
        <v>560</v>
      </c>
      <c r="C275" s="550" t="s">
        <v>559</v>
      </c>
      <c r="D275" s="427">
        <v>0</v>
      </c>
      <c r="E275" s="427">
        <v>0</v>
      </c>
      <c r="F275" s="427">
        <v>0</v>
      </c>
      <c r="G275" s="427">
        <v>0</v>
      </c>
      <c r="H275" s="427">
        <v>0</v>
      </c>
      <c r="I275" s="427">
        <v>0</v>
      </c>
      <c r="J275" s="427">
        <v>0</v>
      </c>
      <c r="K275" s="427">
        <v>0</v>
      </c>
      <c r="L275" s="427">
        <v>0</v>
      </c>
      <c r="M275" s="427">
        <v>0</v>
      </c>
      <c r="N275" s="427">
        <v>0</v>
      </c>
      <c r="O275" s="427">
        <v>0</v>
      </c>
      <c r="P275" s="427">
        <v>0</v>
      </c>
      <c r="Q275" s="427">
        <v>0</v>
      </c>
      <c r="R275" s="427">
        <v>0</v>
      </c>
      <c r="S275" s="427">
        <v>0</v>
      </c>
      <c r="T275" s="427">
        <v>0</v>
      </c>
      <c r="U275" s="427">
        <v>0</v>
      </c>
      <c r="V275" s="427">
        <v>0</v>
      </c>
      <c r="W275" s="427">
        <v>0</v>
      </c>
      <c r="X275" s="427">
        <v>0</v>
      </c>
      <c r="Y275" s="427">
        <v>0</v>
      </c>
      <c r="Z275" s="427">
        <v>0</v>
      </c>
      <c r="AA275" s="427">
        <v>0</v>
      </c>
      <c r="AB275" s="427">
        <v>0</v>
      </c>
      <c r="AC275" s="427">
        <v>0</v>
      </c>
      <c r="AD275" s="427">
        <v>0</v>
      </c>
      <c r="AE275" s="427">
        <v>0</v>
      </c>
      <c r="AF275" s="427">
        <v>0</v>
      </c>
      <c r="AG275" s="427">
        <v>0</v>
      </c>
      <c r="AH275" s="427">
        <v>0</v>
      </c>
      <c r="AI275" s="427">
        <v>0</v>
      </c>
      <c r="AJ275" s="427">
        <v>0</v>
      </c>
      <c r="AK275" s="427">
        <v>0</v>
      </c>
      <c r="AL275" s="427">
        <v>0</v>
      </c>
      <c r="AM275" s="427">
        <v>0</v>
      </c>
      <c r="AN275" s="427">
        <v>0</v>
      </c>
      <c r="AO275" s="427">
        <v>0</v>
      </c>
      <c r="AP275" s="427">
        <v>0</v>
      </c>
      <c r="AQ275" s="427">
        <v>0</v>
      </c>
      <c r="AR275" s="427">
        <v>0</v>
      </c>
      <c r="AS275" s="427">
        <v>0</v>
      </c>
      <c r="AT275" s="427">
        <v>0</v>
      </c>
      <c r="AU275" s="427">
        <v>0</v>
      </c>
      <c r="AV275" s="427">
        <v>0</v>
      </c>
      <c r="AW275" s="427">
        <v>0</v>
      </c>
      <c r="AX275" s="427">
        <v>0</v>
      </c>
      <c r="AY275" s="427">
        <v>0</v>
      </c>
      <c r="AZ275" s="427">
        <v>0</v>
      </c>
      <c r="BA275" s="427">
        <v>0</v>
      </c>
      <c r="BB275" s="427">
        <v>0</v>
      </c>
      <c r="BC275" s="427">
        <v>0</v>
      </c>
      <c r="BD275" s="427">
        <v>0</v>
      </c>
      <c r="BE275" s="428">
        <v>0</v>
      </c>
      <c r="XFD275" s="636"/>
    </row>
    <row r="276" spans="1:57 16384:16384" ht="12.75" hidden="1" customHeight="1" x14ac:dyDescent="0.2">
      <c r="A276" s="690"/>
      <c r="B276" s="422" t="s">
        <v>562</v>
      </c>
      <c r="C276" s="550" t="s">
        <v>561</v>
      </c>
      <c r="D276" s="427">
        <v>0</v>
      </c>
      <c r="E276" s="427">
        <v>0</v>
      </c>
      <c r="F276" s="427">
        <v>0</v>
      </c>
      <c r="G276" s="427">
        <v>0</v>
      </c>
      <c r="H276" s="427">
        <v>0</v>
      </c>
      <c r="I276" s="427">
        <v>0</v>
      </c>
      <c r="J276" s="427">
        <v>0</v>
      </c>
      <c r="K276" s="427">
        <v>0</v>
      </c>
      <c r="L276" s="427">
        <v>0</v>
      </c>
      <c r="M276" s="427">
        <v>0</v>
      </c>
      <c r="N276" s="427">
        <v>0</v>
      </c>
      <c r="O276" s="427">
        <v>0</v>
      </c>
      <c r="P276" s="427">
        <v>0</v>
      </c>
      <c r="Q276" s="427">
        <v>0</v>
      </c>
      <c r="R276" s="427">
        <v>0</v>
      </c>
      <c r="S276" s="427">
        <v>0</v>
      </c>
      <c r="T276" s="427">
        <v>0</v>
      </c>
      <c r="U276" s="427">
        <v>0</v>
      </c>
      <c r="V276" s="427">
        <v>0</v>
      </c>
      <c r="W276" s="427">
        <v>0</v>
      </c>
      <c r="X276" s="427">
        <v>0</v>
      </c>
      <c r="Y276" s="427">
        <v>0</v>
      </c>
      <c r="Z276" s="427">
        <v>0</v>
      </c>
      <c r="AA276" s="427">
        <v>0</v>
      </c>
      <c r="AB276" s="427">
        <v>0</v>
      </c>
      <c r="AC276" s="427">
        <v>0</v>
      </c>
      <c r="AD276" s="427">
        <v>0</v>
      </c>
      <c r="AE276" s="427">
        <v>0</v>
      </c>
      <c r="AF276" s="427">
        <v>0</v>
      </c>
      <c r="AG276" s="427">
        <v>0</v>
      </c>
      <c r="AH276" s="427">
        <v>0</v>
      </c>
      <c r="AI276" s="427">
        <v>0</v>
      </c>
      <c r="AJ276" s="427">
        <v>0</v>
      </c>
      <c r="AK276" s="427">
        <v>0</v>
      </c>
      <c r="AL276" s="427">
        <v>0</v>
      </c>
      <c r="AM276" s="427">
        <v>0</v>
      </c>
      <c r="AN276" s="427">
        <v>0</v>
      </c>
      <c r="AO276" s="427">
        <v>0</v>
      </c>
      <c r="AP276" s="427">
        <v>0</v>
      </c>
      <c r="AQ276" s="427">
        <v>0</v>
      </c>
      <c r="AR276" s="427">
        <v>0</v>
      </c>
      <c r="AS276" s="427">
        <v>0</v>
      </c>
      <c r="AT276" s="427">
        <v>0</v>
      </c>
      <c r="AU276" s="427">
        <v>0</v>
      </c>
      <c r="AV276" s="427">
        <v>0</v>
      </c>
      <c r="AW276" s="427">
        <v>0</v>
      </c>
      <c r="AX276" s="427">
        <v>0</v>
      </c>
      <c r="AY276" s="427">
        <v>0</v>
      </c>
      <c r="AZ276" s="427">
        <v>0</v>
      </c>
      <c r="BA276" s="427">
        <v>0</v>
      </c>
      <c r="BB276" s="427">
        <v>0</v>
      </c>
      <c r="BC276" s="427">
        <v>0</v>
      </c>
      <c r="BD276" s="427">
        <v>0</v>
      </c>
      <c r="BE276" s="428">
        <v>0</v>
      </c>
    </row>
    <row r="277" spans="1:57 16384:16384" ht="12.75" hidden="1" customHeight="1" x14ac:dyDescent="0.2">
      <c r="A277" s="690"/>
      <c r="B277" s="422" t="s">
        <v>564</v>
      </c>
      <c r="C277" s="550" t="s">
        <v>563</v>
      </c>
      <c r="D277" s="427">
        <v>0</v>
      </c>
      <c r="E277" s="427">
        <v>0</v>
      </c>
      <c r="F277" s="427">
        <v>0</v>
      </c>
      <c r="G277" s="427">
        <v>0</v>
      </c>
      <c r="H277" s="427">
        <v>0</v>
      </c>
      <c r="I277" s="427">
        <v>0</v>
      </c>
      <c r="J277" s="427">
        <v>0</v>
      </c>
      <c r="K277" s="427">
        <v>0</v>
      </c>
      <c r="L277" s="427">
        <v>0</v>
      </c>
      <c r="M277" s="427">
        <v>0</v>
      </c>
      <c r="N277" s="427">
        <v>0</v>
      </c>
      <c r="O277" s="427">
        <v>0</v>
      </c>
      <c r="P277" s="427">
        <v>0</v>
      </c>
      <c r="Q277" s="427">
        <v>0</v>
      </c>
      <c r="R277" s="427">
        <v>0</v>
      </c>
      <c r="S277" s="427">
        <v>0</v>
      </c>
      <c r="T277" s="427">
        <v>0</v>
      </c>
      <c r="U277" s="427">
        <v>0</v>
      </c>
      <c r="V277" s="427">
        <v>0</v>
      </c>
      <c r="W277" s="427">
        <v>0</v>
      </c>
      <c r="X277" s="427">
        <v>0</v>
      </c>
      <c r="Y277" s="427">
        <v>0</v>
      </c>
      <c r="Z277" s="427">
        <v>0</v>
      </c>
      <c r="AA277" s="427">
        <v>0</v>
      </c>
      <c r="AB277" s="427">
        <v>0</v>
      </c>
      <c r="AC277" s="427">
        <v>0</v>
      </c>
      <c r="AD277" s="427">
        <v>0</v>
      </c>
      <c r="AE277" s="427">
        <v>0</v>
      </c>
      <c r="AF277" s="427">
        <v>0</v>
      </c>
      <c r="AG277" s="427">
        <v>0</v>
      </c>
      <c r="AH277" s="427">
        <v>0</v>
      </c>
      <c r="AI277" s="427">
        <v>0</v>
      </c>
      <c r="AJ277" s="427">
        <v>0</v>
      </c>
      <c r="AK277" s="427">
        <v>0</v>
      </c>
      <c r="AL277" s="427">
        <v>0</v>
      </c>
      <c r="AM277" s="427">
        <v>0</v>
      </c>
      <c r="AN277" s="427">
        <v>0</v>
      </c>
      <c r="AO277" s="427">
        <v>0</v>
      </c>
      <c r="AP277" s="427">
        <v>0</v>
      </c>
      <c r="AQ277" s="427">
        <v>0</v>
      </c>
      <c r="AR277" s="427">
        <v>0</v>
      </c>
      <c r="AS277" s="427">
        <v>0</v>
      </c>
      <c r="AT277" s="427">
        <v>0</v>
      </c>
      <c r="AU277" s="427">
        <v>0</v>
      </c>
      <c r="AV277" s="427">
        <v>0</v>
      </c>
      <c r="AW277" s="427">
        <v>0</v>
      </c>
      <c r="AX277" s="427">
        <v>0</v>
      </c>
      <c r="AY277" s="427">
        <v>0</v>
      </c>
      <c r="AZ277" s="427">
        <v>0</v>
      </c>
      <c r="BA277" s="427">
        <v>0</v>
      </c>
      <c r="BB277" s="427">
        <v>0</v>
      </c>
      <c r="BC277" s="427">
        <v>0</v>
      </c>
      <c r="BD277" s="427">
        <v>0</v>
      </c>
      <c r="BE277" s="428">
        <v>0</v>
      </c>
    </row>
    <row r="278" spans="1:57 16384:16384" ht="12.75" customHeight="1" x14ac:dyDescent="0.2">
      <c r="A278" s="690"/>
      <c r="B278" s="422" t="s">
        <v>566</v>
      </c>
      <c r="C278" s="550" t="s">
        <v>565</v>
      </c>
      <c r="D278" s="427">
        <v>0</v>
      </c>
      <c r="E278" s="427">
        <v>0</v>
      </c>
      <c r="F278" s="427">
        <v>0</v>
      </c>
      <c r="G278" s="427">
        <v>0</v>
      </c>
      <c r="H278" s="427">
        <v>0</v>
      </c>
      <c r="I278" s="427">
        <v>0</v>
      </c>
      <c r="J278" s="427">
        <v>0</v>
      </c>
      <c r="K278" s="427">
        <v>0</v>
      </c>
      <c r="L278" s="427">
        <v>0</v>
      </c>
      <c r="M278" s="427">
        <v>0</v>
      </c>
      <c r="N278" s="427">
        <v>0</v>
      </c>
      <c r="O278" s="427">
        <v>0</v>
      </c>
      <c r="P278" s="427">
        <v>0</v>
      </c>
      <c r="Q278" s="427">
        <v>0</v>
      </c>
      <c r="R278" s="427">
        <v>0</v>
      </c>
      <c r="S278" s="427">
        <v>0</v>
      </c>
      <c r="T278" s="427">
        <v>0</v>
      </c>
      <c r="U278" s="427">
        <v>0</v>
      </c>
      <c r="V278" s="427">
        <v>0</v>
      </c>
      <c r="W278" s="427">
        <v>0</v>
      </c>
      <c r="X278" s="427">
        <v>0</v>
      </c>
      <c r="Y278" s="427">
        <v>0</v>
      </c>
      <c r="Z278" s="427">
        <v>0</v>
      </c>
      <c r="AA278" s="427">
        <v>0</v>
      </c>
      <c r="AB278" s="427">
        <v>0</v>
      </c>
      <c r="AC278" s="427">
        <v>0</v>
      </c>
      <c r="AD278" s="427">
        <v>0</v>
      </c>
      <c r="AE278" s="427">
        <v>0</v>
      </c>
      <c r="AF278" s="427">
        <v>0</v>
      </c>
      <c r="AG278" s="427">
        <v>0</v>
      </c>
      <c r="AH278" s="427">
        <v>0</v>
      </c>
      <c r="AI278" s="427">
        <v>0</v>
      </c>
      <c r="AJ278" s="427">
        <v>1000000</v>
      </c>
      <c r="AK278" s="427">
        <v>430900</v>
      </c>
      <c r="AL278" s="427">
        <v>0</v>
      </c>
      <c r="AM278" s="427">
        <v>0</v>
      </c>
      <c r="AN278" s="427">
        <v>0</v>
      </c>
      <c r="AO278" s="427">
        <v>0</v>
      </c>
      <c r="AP278" s="427">
        <v>0</v>
      </c>
      <c r="AQ278" s="427">
        <v>0</v>
      </c>
      <c r="AR278" s="427">
        <v>0</v>
      </c>
      <c r="AS278" s="427">
        <v>0</v>
      </c>
      <c r="AT278" s="427">
        <v>0</v>
      </c>
      <c r="AU278" s="427">
        <v>0</v>
      </c>
      <c r="AV278" s="427">
        <v>0</v>
      </c>
      <c r="AW278" s="427">
        <v>0</v>
      </c>
      <c r="AX278" s="427">
        <v>0</v>
      </c>
      <c r="AY278" s="427">
        <v>0</v>
      </c>
      <c r="AZ278" s="427">
        <v>0</v>
      </c>
      <c r="BA278" s="427">
        <v>0</v>
      </c>
      <c r="BB278" s="427">
        <v>0</v>
      </c>
      <c r="BC278" s="427">
        <v>0</v>
      </c>
      <c r="BD278" s="427">
        <v>0</v>
      </c>
      <c r="BE278" s="428">
        <v>1430900</v>
      </c>
      <c r="XFD278" s="636"/>
    </row>
    <row r="279" spans="1:57 16384:16384" ht="12.75" hidden="1" customHeight="1" x14ac:dyDescent="0.2">
      <c r="A279" s="690"/>
      <c r="B279" s="422" t="s">
        <v>3478</v>
      </c>
      <c r="C279" s="550" t="s">
        <v>567</v>
      </c>
      <c r="D279" s="427">
        <v>0</v>
      </c>
      <c r="E279" s="427">
        <v>0</v>
      </c>
      <c r="F279" s="427">
        <v>0</v>
      </c>
      <c r="G279" s="427">
        <v>0</v>
      </c>
      <c r="H279" s="427">
        <v>0</v>
      </c>
      <c r="I279" s="427">
        <v>0</v>
      </c>
      <c r="J279" s="427">
        <v>0</v>
      </c>
      <c r="K279" s="427">
        <v>0</v>
      </c>
      <c r="L279" s="427">
        <v>0</v>
      </c>
      <c r="M279" s="427">
        <v>0</v>
      </c>
      <c r="N279" s="427">
        <v>0</v>
      </c>
      <c r="O279" s="427">
        <v>0</v>
      </c>
      <c r="P279" s="427">
        <v>0</v>
      </c>
      <c r="Q279" s="427">
        <v>0</v>
      </c>
      <c r="R279" s="427">
        <v>0</v>
      </c>
      <c r="S279" s="427">
        <v>0</v>
      </c>
      <c r="T279" s="427">
        <v>0</v>
      </c>
      <c r="U279" s="427">
        <v>0</v>
      </c>
      <c r="V279" s="427">
        <v>0</v>
      </c>
      <c r="W279" s="427">
        <v>0</v>
      </c>
      <c r="X279" s="427">
        <v>0</v>
      </c>
      <c r="Y279" s="427">
        <v>0</v>
      </c>
      <c r="Z279" s="427">
        <v>0</v>
      </c>
      <c r="AA279" s="427">
        <v>0</v>
      </c>
      <c r="AB279" s="427">
        <v>0</v>
      </c>
      <c r="AC279" s="427">
        <v>0</v>
      </c>
      <c r="AD279" s="427">
        <v>0</v>
      </c>
      <c r="AE279" s="427">
        <v>0</v>
      </c>
      <c r="AF279" s="427">
        <v>0</v>
      </c>
      <c r="AG279" s="427">
        <v>0</v>
      </c>
      <c r="AH279" s="427">
        <v>0</v>
      </c>
      <c r="AI279" s="427">
        <v>0</v>
      </c>
      <c r="AJ279" s="427">
        <v>0</v>
      </c>
      <c r="AK279" s="427">
        <v>0</v>
      </c>
      <c r="AL279" s="427">
        <v>0</v>
      </c>
      <c r="AM279" s="427">
        <v>0</v>
      </c>
      <c r="AN279" s="427">
        <v>0</v>
      </c>
      <c r="AO279" s="427">
        <v>0</v>
      </c>
      <c r="AP279" s="427">
        <v>0</v>
      </c>
      <c r="AQ279" s="427">
        <v>0</v>
      </c>
      <c r="AR279" s="427">
        <v>0</v>
      </c>
      <c r="AS279" s="427">
        <v>0</v>
      </c>
      <c r="AT279" s="427">
        <v>0</v>
      </c>
      <c r="AU279" s="427">
        <v>0</v>
      </c>
      <c r="AV279" s="427">
        <v>0</v>
      </c>
      <c r="AW279" s="427">
        <v>0</v>
      </c>
      <c r="AX279" s="427">
        <v>0</v>
      </c>
      <c r="AY279" s="427">
        <v>0</v>
      </c>
      <c r="AZ279" s="427">
        <v>0</v>
      </c>
      <c r="BA279" s="427">
        <v>0</v>
      </c>
      <c r="BB279" s="427">
        <v>0</v>
      </c>
      <c r="BC279" s="427">
        <v>0</v>
      </c>
      <c r="BD279" s="427">
        <v>0</v>
      </c>
      <c r="BE279" s="428">
        <v>0</v>
      </c>
      <c r="XFD279" s="636"/>
    </row>
    <row r="280" spans="1:57 16384:16384" ht="12.75" hidden="1" customHeight="1" x14ac:dyDescent="0.2">
      <c r="A280" s="690"/>
      <c r="B280" s="422" t="s">
        <v>3066</v>
      </c>
      <c r="C280" s="550" t="s">
        <v>569</v>
      </c>
      <c r="D280" s="427">
        <v>0</v>
      </c>
      <c r="E280" s="427">
        <v>0</v>
      </c>
      <c r="F280" s="427">
        <v>0</v>
      </c>
      <c r="G280" s="427">
        <v>0</v>
      </c>
      <c r="H280" s="427">
        <v>0</v>
      </c>
      <c r="I280" s="427">
        <v>0</v>
      </c>
      <c r="J280" s="427">
        <v>0</v>
      </c>
      <c r="K280" s="427">
        <v>0</v>
      </c>
      <c r="L280" s="427">
        <v>0</v>
      </c>
      <c r="M280" s="427">
        <v>0</v>
      </c>
      <c r="N280" s="427">
        <v>0</v>
      </c>
      <c r="O280" s="427">
        <v>0</v>
      </c>
      <c r="P280" s="427">
        <v>0</v>
      </c>
      <c r="Q280" s="427">
        <v>0</v>
      </c>
      <c r="R280" s="427">
        <v>0</v>
      </c>
      <c r="S280" s="427">
        <v>0</v>
      </c>
      <c r="T280" s="427">
        <v>0</v>
      </c>
      <c r="U280" s="427">
        <v>0</v>
      </c>
      <c r="V280" s="427">
        <v>0</v>
      </c>
      <c r="W280" s="427">
        <v>0</v>
      </c>
      <c r="X280" s="427">
        <v>0</v>
      </c>
      <c r="Y280" s="427">
        <v>0</v>
      </c>
      <c r="Z280" s="427">
        <v>0</v>
      </c>
      <c r="AA280" s="427">
        <v>0</v>
      </c>
      <c r="AB280" s="427">
        <v>0</v>
      </c>
      <c r="AC280" s="427">
        <v>0</v>
      </c>
      <c r="AD280" s="427">
        <v>0</v>
      </c>
      <c r="AE280" s="427">
        <v>0</v>
      </c>
      <c r="AF280" s="427">
        <v>0</v>
      </c>
      <c r="AG280" s="427">
        <v>0</v>
      </c>
      <c r="AH280" s="427">
        <v>0</v>
      </c>
      <c r="AI280" s="427">
        <v>0</v>
      </c>
      <c r="AJ280" s="427">
        <v>0</v>
      </c>
      <c r="AK280" s="427">
        <v>0</v>
      </c>
      <c r="AL280" s="427">
        <v>0</v>
      </c>
      <c r="AM280" s="427">
        <v>0</v>
      </c>
      <c r="AN280" s="427">
        <v>0</v>
      </c>
      <c r="AO280" s="427">
        <v>0</v>
      </c>
      <c r="AP280" s="427">
        <v>0</v>
      </c>
      <c r="AQ280" s="427">
        <v>0</v>
      </c>
      <c r="AR280" s="427">
        <v>0</v>
      </c>
      <c r="AS280" s="427">
        <v>0</v>
      </c>
      <c r="AT280" s="427">
        <v>0</v>
      </c>
      <c r="AU280" s="427">
        <v>0</v>
      </c>
      <c r="AV280" s="427">
        <v>0</v>
      </c>
      <c r="AW280" s="427">
        <v>0</v>
      </c>
      <c r="AX280" s="427">
        <v>0</v>
      </c>
      <c r="AY280" s="427">
        <v>0</v>
      </c>
      <c r="AZ280" s="427">
        <v>0</v>
      </c>
      <c r="BA280" s="427">
        <v>0</v>
      </c>
      <c r="BB280" s="427">
        <v>0</v>
      </c>
      <c r="BC280" s="427">
        <v>0</v>
      </c>
      <c r="BD280" s="427">
        <v>0</v>
      </c>
      <c r="BE280" s="428">
        <v>0</v>
      </c>
    </row>
    <row r="281" spans="1:57 16384:16384" ht="12.75" hidden="1" customHeight="1" x14ac:dyDescent="0.2">
      <c r="A281" s="690"/>
      <c r="B281" s="422" t="s">
        <v>2980</v>
      </c>
      <c r="C281" s="550" t="s">
        <v>570</v>
      </c>
      <c r="D281" s="427">
        <v>0</v>
      </c>
      <c r="E281" s="427">
        <v>0</v>
      </c>
      <c r="F281" s="427">
        <v>0</v>
      </c>
      <c r="G281" s="427">
        <v>0</v>
      </c>
      <c r="H281" s="427">
        <v>0</v>
      </c>
      <c r="I281" s="427">
        <v>0</v>
      </c>
      <c r="J281" s="427">
        <v>0</v>
      </c>
      <c r="K281" s="427">
        <v>0</v>
      </c>
      <c r="L281" s="427">
        <v>0</v>
      </c>
      <c r="M281" s="427">
        <v>0</v>
      </c>
      <c r="N281" s="427">
        <v>0</v>
      </c>
      <c r="O281" s="427">
        <v>0</v>
      </c>
      <c r="P281" s="427">
        <v>0</v>
      </c>
      <c r="Q281" s="427">
        <v>0</v>
      </c>
      <c r="R281" s="427">
        <v>0</v>
      </c>
      <c r="S281" s="427">
        <v>0</v>
      </c>
      <c r="T281" s="427">
        <v>0</v>
      </c>
      <c r="U281" s="427">
        <v>0</v>
      </c>
      <c r="V281" s="427">
        <v>0</v>
      </c>
      <c r="W281" s="427">
        <v>0</v>
      </c>
      <c r="X281" s="427">
        <v>0</v>
      </c>
      <c r="Y281" s="427">
        <v>0</v>
      </c>
      <c r="Z281" s="427">
        <v>0</v>
      </c>
      <c r="AA281" s="427">
        <v>0</v>
      </c>
      <c r="AB281" s="427">
        <v>0</v>
      </c>
      <c r="AC281" s="427">
        <v>0</v>
      </c>
      <c r="AD281" s="427">
        <v>0</v>
      </c>
      <c r="AE281" s="427">
        <v>0</v>
      </c>
      <c r="AF281" s="427">
        <v>0</v>
      </c>
      <c r="AG281" s="427">
        <v>0</v>
      </c>
      <c r="AH281" s="427">
        <v>0</v>
      </c>
      <c r="AI281" s="427">
        <v>0</v>
      </c>
      <c r="AJ281" s="427">
        <v>0</v>
      </c>
      <c r="AK281" s="427">
        <v>0</v>
      </c>
      <c r="AL281" s="427">
        <v>0</v>
      </c>
      <c r="AM281" s="427">
        <v>0</v>
      </c>
      <c r="AN281" s="427">
        <v>0</v>
      </c>
      <c r="AO281" s="427">
        <v>0</v>
      </c>
      <c r="AP281" s="427">
        <v>0</v>
      </c>
      <c r="AQ281" s="427">
        <v>0</v>
      </c>
      <c r="AR281" s="427">
        <v>0</v>
      </c>
      <c r="AS281" s="427">
        <v>0</v>
      </c>
      <c r="AT281" s="427">
        <v>0</v>
      </c>
      <c r="AU281" s="427">
        <v>0</v>
      </c>
      <c r="AV281" s="427">
        <v>0</v>
      </c>
      <c r="AW281" s="427">
        <v>0</v>
      </c>
      <c r="AX281" s="427">
        <v>0</v>
      </c>
      <c r="AY281" s="427">
        <v>0</v>
      </c>
      <c r="AZ281" s="427">
        <v>0</v>
      </c>
      <c r="BA281" s="427">
        <v>0</v>
      </c>
      <c r="BB281" s="427">
        <v>0</v>
      </c>
      <c r="BC281" s="427">
        <v>0</v>
      </c>
      <c r="BD281" s="427">
        <v>0</v>
      </c>
      <c r="BE281" s="428">
        <v>0</v>
      </c>
    </row>
    <row r="282" spans="1:57 16384:16384" ht="12.75" hidden="1" customHeight="1" x14ac:dyDescent="0.2">
      <c r="A282" s="690"/>
      <c r="B282" s="422" t="s">
        <v>572</v>
      </c>
      <c r="C282" s="550" t="s">
        <v>571</v>
      </c>
      <c r="D282" s="427">
        <v>0</v>
      </c>
      <c r="E282" s="427">
        <v>0</v>
      </c>
      <c r="F282" s="427">
        <v>0</v>
      </c>
      <c r="G282" s="427">
        <v>0</v>
      </c>
      <c r="H282" s="427">
        <v>0</v>
      </c>
      <c r="I282" s="427">
        <v>0</v>
      </c>
      <c r="J282" s="427">
        <v>0</v>
      </c>
      <c r="K282" s="427">
        <v>0</v>
      </c>
      <c r="L282" s="427">
        <v>0</v>
      </c>
      <c r="M282" s="427">
        <v>0</v>
      </c>
      <c r="N282" s="427">
        <v>0</v>
      </c>
      <c r="O282" s="427">
        <v>0</v>
      </c>
      <c r="P282" s="427">
        <v>0</v>
      </c>
      <c r="Q282" s="427">
        <v>0</v>
      </c>
      <c r="R282" s="427">
        <v>0</v>
      </c>
      <c r="S282" s="427">
        <v>0</v>
      </c>
      <c r="T282" s="427">
        <v>0</v>
      </c>
      <c r="U282" s="427">
        <v>0</v>
      </c>
      <c r="V282" s="427">
        <v>0</v>
      </c>
      <c r="W282" s="427">
        <v>0</v>
      </c>
      <c r="X282" s="427">
        <v>0</v>
      </c>
      <c r="Y282" s="427">
        <v>0</v>
      </c>
      <c r="Z282" s="427">
        <v>0</v>
      </c>
      <c r="AA282" s="427">
        <v>0</v>
      </c>
      <c r="AB282" s="427">
        <v>0</v>
      </c>
      <c r="AC282" s="427">
        <v>0</v>
      </c>
      <c r="AD282" s="427">
        <v>0</v>
      </c>
      <c r="AE282" s="427">
        <v>0</v>
      </c>
      <c r="AF282" s="427">
        <v>0</v>
      </c>
      <c r="AG282" s="427">
        <v>0</v>
      </c>
      <c r="AH282" s="427">
        <v>0</v>
      </c>
      <c r="AI282" s="427">
        <v>0</v>
      </c>
      <c r="AJ282" s="427">
        <v>0</v>
      </c>
      <c r="AK282" s="427">
        <v>0</v>
      </c>
      <c r="AL282" s="427">
        <v>0</v>
      </c>
      <c r="AM282" s="427">
        <v>0</v>
      </c>
      <c r="AN282" s="427">
        <v>0</v>
      </c>
      <c r="AO282" s="427">
        <v>0</v>
      </c>
      <c r="AP282" s="427">
        <v>0</v>
      </c>
      <c r="AQ282" s="427">
        <v>0</v>
      </c>
      <c r="AR282" s="427">
        <v>0</v>
      </c>
      <c r="AS282" s="427">
        <v>0</v>
      </c>
      <c r="AT282" s="427">
        <v>0</v>
      </c>
      <c r="AU282" s="427">
        <v>0</v>
      </c>
      <c r="AV282" s="427">
        <v>0</v>
      </c>
      <c r="AW282" s="427">
        <v>0</v>
      </c>
      <c r="AX282" s="427">
        <v>0</v>
      </c>
      <c r="AY282" s="427">
        <v>0</v>
      </c>
      <c r="AZ282" s="427">
        <v>0</v>
      </c>
      <c r="BA282" s="427">
        <v>0</v>
      </c>
      <c r="BB282" s="427">
        <v>0</v>
      </c>
      <c r="BC282" s="427">
        <v>0</v>
      </c>
      <c r="BD282" s="427">
        <v>0</v>
      </c>
      <c r="BE282" s="428">
        <v>0</v>
      </c>
    </row>
    <row r="283" spans="1:57 16384:16384" ht="12.75" hidden="1" customHeight="1" x14ac:dyDescent="0.2">
      <c r="A283" s="690"/>
      <c r="B283" s="422" t="s">
        <v>574</v>
      </c>
      <c r="C283" s="550" t="s">
        <v>573</v>
      </c>
      <c r="D283" s="427">
        <v>0</v>
      </c>
      <c r="E283" s="427">
        <v>0</v>
      </c>
      <c r="F283" s="427">
        <v>0</v>
      </c>
      <c r="G283" s="427">
        <v>0</v>
      </c>
      <c r="H283" s="427">
        <v>0</v>
      </c>
      <c r="I283" s="427">
        <v>0</v>
      </c>
      <c r="J283" s="427">
        <v>0</v>
      </c>
      <c r="K283" s="427">
        <v>0</v>
      </c>
      <c r="L283" s="427">
        <v>0</v>
      </c>
      <c r="M283" s="427">
        <v>0</v>
      </c>
      <c r="N283" s="427">
        <v>0</v>
      </c>
      <c r="O283" s="427">
        <v>0</v>
      </c>
      <c r="P283" s="427">
        <v>0</v>
      </c>
      <c r="Q283" s="427">
        <v>0</v>
      </c>
      <c r="R283" s="427">
        <v>0</v>
      </c>
      <c r="S283" s="427">
        <v>0</v>
      </c>
      <c r="T283" s="427">
        <v>0</v>
      </c>
      <c r="U283" s="427">
        <v>0</v>
      </c>
      <c r="V283" s="427">
        <v>0</v>
      </c>
      <c r="W283" s="427">
        <v>0</v>
      </c>
      <c r="X283" s="427">
        <v>0</v>
      </c>
      <c r="Y283" s="427">
        <v>0</v>
      </c>
      <c r="Z283" s="427">
        <v>0</v>
      </c>
      <c r="AA283" s="427">
        <v>0</v>
      </c>
      <c r="AB283" s="427">
        <v>0</v>
      </c>
      <c r="AC283" s="427">
        <v>0</v>
      </c>
      <c r="AD283" s="427">
        <v>0</v>
      </c>
      <c r="AE283" s="427">
        <v>0</v>
      </c>
      <c r="AF283" s="427">
        <v>0</v>
      </c>
      <c r="AG283" s="427">
        <v>0</v>
      </c>
      <c r="AH283" s="427">
        <v>0</v>
      </c>
      <c r="AI283" s="427">
        <v>0</v>
      </c>
      <c r="AJ283" s="427">
        <v>0</v>
      </c>
      <c r="AK283" s="427">
        <v>0</v>
      </c>
      <c r="AL283" s="427">
        <v>0</v>
      </c>
      <c r="AM283" s="427">
        <v>0</v>
      </c>
      <c r="AN283" s="427">
        <v>0</v>
      </c>
      <c r="AO283" s="427">
        <v>0</v>
      </c>
      <c r="AP283" s="427">
        <v>0</v>
      </c>
      <c r="AQ283" s="427">
        <v>0</v>
      </c>
      <c r="AR283" s="427">
        <v>0</v>
      </c>
      <c r="AS283" s="427">
        <v>0</v>
      </c>
      <c r="AT283" s="427">
        <v>0</v>
      </c>
      <c r="AU283" s="427">
        <v>0</v>
      </c>
      <c r="AV283" s="427">
        <v>0</v>
      </c>
      <c r="AW283" s="427">
        <v>0</v>
      </c>
      <c r="AX283" s="427">
        <v>0</v>
      </c>
      <c r="AY283" s="427">
        <v>0</v>
      </c>
      <c r="AZ283" s="427">
        <v>0</v>
      </c>
      <c r="BA283" s="427">
        <v>0</v>
      </c>
      <c r="BB283" s="427">
        <v>0</v>
      </c>
      <c r="BC283" s="427">
        <v>0</v>
      </c>
      <c r="BD283" s="427">
        <v>0</v>
      </c>
      <c r="BE283" s="428">
        <v>0</v>
      </c>
    </row>
    <row r="284" spans="1:57 16384:16384" ht="12.75" customHeight="1" x14ac:dyDescent="0.2">
      <c r="A284" s="690"/>
      <c r="B284" s="422" t="s">
        <v>576</v>
      </c>
      <c r="C284" s="550" t="s">
        <v>575</v>
      </c>
      <c r="D284" s="427">
        <v>0</v>
      </c>
      <c r="E284" s="427">
        <v>0</v>
      </c>
      <c r="F284" s="427">
        <v>0</v>
      </c>
      <c r="G284" s="427">
        <v>0</v>
      </c>
      <c r="H284" s="427">
        <v>0</v>
      </c>
      <c r="I284" s="427">
        <v>0</v>
      </c>
      <c r="J284" s="427">
        <v>0</v>
      </c>
      <c r="K284" s="427">
        <v>0</v>
      </c>
      <c r="L284" s="427">
        <v>0</v>
      </c>
      <c r="M284" s="427">
        <v>0</v>
      </c>
      <c r="N284" s="427">
        <v>0</v>
      </c>
      <c r="O284" s="427">
        <v>0</v>
      </c>
      <c r="P284" s="427">
        <v>0</v>
      </c>
      <c r="Q284" s="427">
        <v>0</v>
      </c>
      <c r="R284" s="427">
        <v>0</v>
      </c>
      <c r="S284" s="427">
        <v>0</v>
      </c>
      <c r="T284" s="427">
        <v>0</v>
      </c>
      <c r="U284" s="427">
        <v>0</v>
      </c>
      <c r="V284" s="427">
        <v>0</v>
      </c>
      <c r="W284" s="427">
        <v>0</v>
      </c>
      <c r="X284" s="427">
        <v>0</v>
      </c>
      <c r="Y284" s="427">
        <v>0</v>
      </c>
      <c r="Z284" s="427">
        <v>0</v>
      </c>
      <c r="AA284" s="427">
        <v>0</v>
      </c>
      <c r="AB284" s="427">
        <v>0</v>
      </c>
      <c r="AC284" s="427">
        <v>0</v>
      </c>
      <c r="AD284" s="427">
        <v>0</v>
      </c>
      <c r="AE284" s="427">
        <v>0</v>
      </c>
      <c r="AF284" s="427">
        <v>0</v>
      </c>
      <c r="AG284" s="427">
        <v>283286</v>
      </c>
      <c r="AH284" s="427">
        <v>0</v>
      </c>
      <c r="AI284" s="427">
        <v>0</v>
      </c>
      <c r="AJ284" s="427">
        <v>0</v>
      </c>
      <c r="AK284" s="427">
        <v>0</v>
      </c>
      <c r="AL284" s="427">
        <v>0</v>
      </c>
      <c r="AM284" s="427">
        <v>0</v>
      </c>
      <c r="AN284" s="427">
        <v>0</v>
      </c>
      <c r="AO284" s="427">
        <v>0</v>
      </c>
      <c r="AP284" s="427">
        <v>0</v>
      </c>
      <c r="AQ284" s="427">
        <v>0</v>
      </c>
      <c r="AR284" s="427">
        <v>0</v>
      </c>
      <c r="AS284" s="427">
        <v>0</v>
      </c>
      <c r="AT284" s="427">
        <v>0</v>
      </c>
      <c r="AU284" s="427">
        <v>0</v>
      </c>
      <c r="AV284" s="427">
        <v>0</v>
      </c>
      <c r="AW284" s="427">
        <v>0</v>
      </c>
      <c r="AX284" s="427">
        <v>0</v>
      </c>
      <c r="AY284" s="427">
        <v>0</v>
      </c>
      <c r="AZ284" s="427">
        <v>0</v>
      </c>
      <c r="BA284" s="427">
        <v>0</v>
      </c>
      <c r="BB284" s="427">
        <v>0</v>
      </c>
      <c r="BC284" s="427">
        <v>0</v>
      </c>
      <c r="BD284" s="427">
        <v>0</v>
      </c>
      <c r="BE284" s="428">
        <v>283286</v>
      </c>
      <c r="XFD284" s="636"/>
    </row>
    <row r="285" spans="1:57 16384:16384" ht="12.75" hidden="1" customHeight="1" x14ac:dyDescent="0.2">
      <c r="A285" s="690"/>
      <c r="B285" s="422" t="s">
        <v>3022</v>
      </c>
      <c r="C285" s="550" t="s">
        <v>577</v>
      </c>
      <c r="D285" s="427">
        <v>0</v>
      </c>
      <c r="E285" s="427">
        <v>0</v>
      </c>
      <c r="F285" s="427">
        <v>0</v>
      </c>
      <c r="G285" s="427">
        <v>0</v>
      </c>
      <c r="H285" s="427">
        <v>0</v>
      </c>
      <c r="I285" s="427">
        <v>0</v>
      </c>
      <c r="J285" s="427">
        <v>0</v>
      </c>
      <c r="K285" s="427">
        <v>0</v>
      </c>
      <c r="L285" s="427">
        <v>0</v>
      </c>
      <c r="M285" s="427">
        <v>0</v>
      </c>
      <c r="N285" s="427">
        <v>0</v>
      </c>
      <c r="O285" s="427">
        <v>0</v>
      </c>
      <c r="P285" s="427">
        <v>0</v>
      </c>
      <c r="Q285" s="427">
        <v>0</v>
      </c>
      <c r="R285" s="427">
        <v>0</v>
      </c>
      <c r="S285" s="427">
        <v>0</v>
      </c>
      <c r="T285" s="427">
        <v>0</v>
      </c>
      <c r="U285" s="427">
        <v>0</v>
      </c>
      <c r="V285" s="427">
        <v>0</v>
      </c>
      <c r="W285" s="427">
        <v>0</v>
      </c>
      <c r="X285" s="427">
        <v>0</v>
      </c>
      <c r="Y285" s="427">
        <v>0</v>
      </c>
      <c r="Z285" s="427">
        <v>0</v>
      </c>
      <c r="AA285" s="427">
        <v>0</v>
      </c>
      <c r="AB285" s="427">
        <v>0</v>
      </c>
      <c r="AC285" s="427">
        <v>0</v>
      </c>
      <c r="AD285" s="427">
        <v>0</v>
      </c>
      <c r="AE285" s="427">
        <v>0</v>
      </c>
      <c r="AF285" s="427">
        <v>0</v>
      </c>
      <c r="AG285" s="427">
        <v>0</v>
      </c>
      <c r="AH285" s="427">
        <v>0</v>
      </c>
      <c r="AI285" s="427">
        <v>0</v>
      </c>
      <c r="AJ285" s="427">
        <v>0</v>
      </c>
      <c r="AK285" s="427">
        <v>0</v>
      </c>
      <c r="AL285" s="427">
        <v>0</v>
      </c>
      <c r="AM285" s="427">
        <v>0</v>
      </c>
      <c r="AN285" s="427">
        <v>0</v>
      </c>
      <c r="AO285" s="427">
        <v>0</v>
      </c>
      <c r="AP285" s="427">
        <v>0</v>
      </c>
      <c r="AQ285" s="427">
        <v>0</v>
      </c>
      <c r="AR285" s="427">
        <v>0</v>
      </c>
      <c r="AS285" s="427">
        <v>0</v>
      </c>
      <c r="AT285" s="427">
        <v>0</v>
      </c>
      <c r="AU285" s="427">
        <v>0</v>
      </c>
      <c r="AV285" s="427">
        <v>0</v>
      </c>
      <c r="AW285" s="427">
        <v>0</v>
      </c>
      <c r="AX285" s="427">
        <v>0</v>
      </c>
      <c r="AY285" s="427">
        <v>0</v>
      </c>
      <c r="AZ285" s="427">
        <v>0</v>
      </c>
      <c r="BA285" s="427">
        <v>0</v>
      </c>
      <c r="BB285" s="427">
        <v>0</v>
      </c>
      <c r="BC285" s="427">
        <v>0</v>
      </c>
      <c r="BD285" s="427">
        <v>0</v>
      </c>
      <c r="BE285" s="428">
        <v>0</v>
      </c>
    </row>
    <row r="286" spans="1:57 16384:16384" ht="12.75" hidden="1" customHeight="1" x14ac:dyDescent="0.2">
      <c r="A286" s="690"/>
      <c r="B286" s="422" t="s">
        <v>3023</v>
      </c>
      <c r="C286" s="550" t="s">
        <v>578</v>
      </c>
      <c r="D286" s="427">
        <v>0</v>
      </c>
      <c r="E286" s="427">
        <v>0</v>
      </c>
      <c r="F286" s="427">
        <v>0</v>
      </c>
      <c r="G286" s="427">
        <v>0</v>
      </c>
      <c r="H286" s="427">
        <v>0</v>
      </c>
      <c r="I286" s="427">
        <v>0</v>
      </c>
      <c r="J286" s="427">
        <v>0</v>
      </c>
      <c r="K286" s="427">
        <v>0</v>
      </c>
      <c r="L286" s="427">
        <v>0</v>
      </c>
      <c r="M286" s="427">
        <v>0</v>
      </c>
      <c r="N286" s="427">
        <v>0</v>
      </c>
      <c r="O286" s="427">
        <v>0</v>
      </c>
      <c r="P286" s="427">
        <v>0</v>
      </c>
      <c r="Q286" s="427">
        <v>0</v>
      </c>
      <c r="R286" s="427">
        <v>0</v>
      </c>
      <c r="S286" s="427">
        <v>0</v>
      </c>
      <c r="T286" s="427">
        <v>0</v>
      </c>
      <c r="U286" s="427">
        <v>0</v>
      </c>
      <c r="V286" s="427">
        <v>0</v>
      </c>
      <c r="W286" s="427">
        <v>0</v>
      </c>
      <c r="X286" s="427">
        <v>0</v>
      </c>
      <c r="Y286" s="427">
        <v>0</v>
      </c>
      <c r="Z286" s="427">
        <v>0</v>
      </c>
      <c r="AA286" s="427">
        <v>0</v>
      </c>
      <c r="AB286" s="427">
        <v>0</v>
      </c>
      <c r="AC286" s="427">
        <v>0</v>
      </c>
      <c r="AD286" s="427">
        <v>0</v>
      </c>
      <c r="AE286" s="427">
        <v>0</v>
      </c>
      <c r="AF286" s="427">
        <v>0</v>
      </c>
      <c r="AG286" s="427">
        <v>0</v>
      </c>
      <c r="AH286" s="427">
        <v>0</v>
      </c>
      <c r="AI286" s="427">
        <v>0</v>
      </c>
      <c r="AJ286" s="427">
        <v>0</v>
      </c>
      <c r="AK286" s="427">
        <v>0</v>
      </c>
      <c r="AL286" s="427">
        <v>0</v>
      </c>
      <c r="AM286" s="427">
        <v>0</v>
      </c>
      <c r="AN286" s="427">
        <v>0</v>
      </c>
      <c r="AO286" s="427">
        <v>0</v>
      </c>
      <c r="AP286" s="427">
        <v>0</v>
      </c>
      <c r="AQ286" s="427">
        <v>0</v>
      </c>
      <c r="AR286" s="427">
        <v>0</v>
      </c>
      <c r="AS286" s="427">
        <v>0</v>
      </c>
      <c r="AT286" s="427">
        <v>0</v>
      </c>
      <c r="AU286" s="427">
        <v>0</v>
      </c>
      <c r="AV286" s="427">
        <v>0</v>
      </c>
      <c r="AW286" s="427">
        <v>0</v>
      </c>
      <c r="AX286" s="427">
        <v>0</v>
      </c>
      <c r="AY286" s="427">
        <v>0</v>
      </c>
      <c r="AZ286" s="427">
        <v>0</v>
      </c>
      <c r="BA286" s="427">
        <v>0</v>
      </c>
      <c r="BB286" s="427">
        <v>0</v>
      </c>
      <c r="BC286" s="427">
        <v>0</v>
      </c>
      <c r="BD286" s="427">
        <v>0</v>
      </c>
      <c r="BE286" s="428">
        <v>0</v>
      </c>
      <c r="XFD286" s="636"/>
    </row>
    <row r="287" spans="1:57 16384:16384" ht="12.75" hidden="1" customHeight="1" x14ac:dyDescent="0.2">
      <c r="A287" s="690"/>
      <c r="B287" s="422" t="s">
        <v>3067</v>
      </c>
      <c r="C287" s="550" t="s">
        <v>579</v>
      </c>
      <c r="D287" s="427">
        <v>0</v>
      </c>
      <c r="E287" s="427">
        <v>0</v>
      </c>
      <c r="F287" s="427">
        <v>0</v>
      </c>
      <c r="G287" s="427">
        <v>0</v>
      </c>
      <c r="H287" s="427">
        <v>0</v>
      </c>
      <c r="I287" s="427">
        <v>0</v>
      </c>
      <c r="J287" s="427">
        <v>0</v>
      </c>
      <c r="K287" s="427">
        <v>0</v>
      </c>
      <c r="L287" s="427">
        <v>0</v>
      </c>
      <c r="M287" s="427">
        <v>0</v>
      </c>
      <c r="N287" s="427">
        <v>0</v>
      </c>
      <c r="O287" s="427">
        <v>0</v>
      </c>
      <c r="P287" s="427">
        <v>0</v>
      </c>
      <c r="Q287" s="427">
        <v>0</v>
      </c>
      <c r="R287" s="427">
        <v>0</v>
      </c>
      <c r="S287" s="427">
        <v>0</v>
      </c>
      <c r="T287" s="427">
        <v>0</v>
      </c>
      <c r="U287" s="427">
        <v>0</v>
      </c>
      <c r="V287" s="427">
        <v>0</v>
      </c>
      <c r="W287" s="427">
        <v>0</v>
      </c>
      <c r="X287" s="427">
        <v>0</v>
      </c>
      <c r="Y287" s="427">
        <v>0</v>
      </c>
      <c r="Z287" s="427">
        <v>0</v>
      </c>
      <c r="AA287" s="427">
        <v>0</v>
      </c>
      <c r="AB287" s="427">
        <v>0</v>
      </c>
      <c r="AC287" s="427">
        <v>0</v>
      </c>
      <c r="AD287" s="427">
        <v>0</v>
      </c>
      <c r="AE287" s="427">
        <v>0</v>
      </c>
      <c r="AF287" s="427">
        <v>0</v>
      </c>
      <c r="AG287" s="427">
        <v>0</v>
      </c>
      <c r="AH287" s="427">
        <v>0</v>
      </c>
      <c r="AI287" s="427">
        <v>0</v>
      </c>
      <c r="AJ287" s="427">
        <v>0</v>
      </c>
      <c r="AK287" s="427">
        <v>0</v>
      </c>
      <c r="AL287" s="427">
        <v>0</v>
      </c>
      <c r="AM287" s="427">
        <v>0</v>
      </c>
      <c r="AN287" s="427">
        <v>0</v>
      </c>
      <c r="AO287" s="427">
        <v>0</v>
      </c>
      <c r="AP287" s="427">
        <v>0</v>
      </c>
      <c r="AQ287" s="427">
        <v>0</v>
      </c>
      <c r="AR287" s="427">
        <v>0</v>
      </c>
      <c r="AS287" s="427">
        <v>0</v>
      </c>
      <c r="AT287" s="427">
        <v>0</v>
      </c>
      <c r="AU287" s="427">
        <v>0</v>
      </c>
      <c r="AV287" s="427">
        <v>0</v>
      </c>
      <c r="AW287" s="427">
        <v>0</v>
      </c>
      <c r="AX287" s="427">
        <v>0</v>
      </c>
      <c r="AY287" s="427">
        <v>0</v>
      </c>
      <c r="AZ287" s="427">
        <v>0</v>
      </c>
      <c r="BA287" s="427">
        <v>0</v>
      </c>
      <c r="BB287" s="427">
        <v>0</v>
      </c>
      <c r="BC287" s="427">
        <v>0</v>
      </c>
      <c r="BD287" s="427">
        <v>0</v>
      </c>
      <c r="BE287" s="428">
        <v>0</v>
      </c>
    </row>
    <row r="288" spans="1:57 16384:16384" ht="12.75" hidden="1" customHeight="1" x14ac:dyDescent="0.2">
      <c r="A288" s="690"/>
      <c r="B288" s="422" t="s">
        <v>581</v>
      </c>
      <c r="C288" s="550" t="s">
        <v>580</v>
      </c>
      <c r="D288" s="427">
        <v>0</v>
      </c>
      <c r="E288" s="427">
        <v>0</v>
      </c>
      <c r="F288" s="427">
        <v>0</v>
      </c>
      <c r="G288" s="427">
        <v>0</v>
      </c>
      <c r="H288" s="427">
        <v>0</v>
      </c>
      <c r="I288" s="427">
        <v>0</v>
      </c>
      <c r="J288" s="427">
        <v>0</v>
      </c>
      <c r="K288" s="427">
        <v>0</v>
      </c>
      <c r="L288" s="427">
        <v>0</v>
      </c>
      <c r="M288" s="427">
        <v>0</v>
      </c>
      <c r="N288" s="427">
        <v>0</v>
      </c>
      <c r="O288" s="427">
        <v>0</v>
      </c>
      <c r="P288" s="427">
        <v>0</v>
      </c>
      <c r="Q288" s="427">
        <v>0</v>
      </c>
      <c r="R288" s="427">
        <v>0</v>
      </c>
      <c r="S288" s="427">
        <v>0</v>
      </c>
      <c r="T288" s="427">
        <v>0</v>
      </c>
      <c r="U288" s="427">
        <v>0</v>
      </c>
      <c r="V288" s="427">
        <v>0</v>
      </c>
      <c r="W288" s="427">
        <v>0</v>
      </c>
      <c r="X288" s="427">
        <v>0</v>
      </c>
      <c r="Y288" s="427">
        <v>0</v>
      </c>
      <c r="Z288" s="427">
        <v>0</v>
      </c>
      <c r="AA288" s="427">
        <v>0</v>
      </c>
      <c r="AB288" s="427">
        <v>0</v>
      </c>
      <c r="AC288" s="427">
        <v>0</v>
      </c>
      <c r="AD288" s="427">
        <v>0</v>
      </c>
      <c r="AE288" s="427">
        <v>0</v>
      </c>
      <c r="AF288" s="427">
        <v>0</v>
      </c>
      <c r="AG288" s="427">
        <v>0</v>
      </c>
      <c r="AH288" s="427">
        <v>0</v>
      </c>
      <c r="AI288" s="427">
        <v>0</v>
      </c>
      <c r="AJ288" s="427">
        <v>0</v>
      </c>
      <c r="AK288" s="427">
        <v>0</v>
      </c>
      <c r="AL288" s="427">
        <v>0</v>
      </c>
      <c r="AM288" s="427">
        <v>0</v>
      </c>
      <c r="AN288" s="427">
        <v>0</v>
      </c>
      <c r="AO288" s="427">
        <v>0</v>
      </c>
      <c r="AP288" s="427">
        <v>0</v>
      </c>
      <c r="AQ288" s="427">
        <v>0</v>
      </c>
      <c r="AR288" s="427">
        <v>0</v>
      </c>
      <c r="AS288" s="427">
        <v>0</v>
      </c>
      <c r="AT288" s="427">
        <v>0</v>
      </c>
      <c r="AU288" s="427">
        <v>0</v>
      </c>
      <c r="AV288" s="427">
        <v>0</v>
      </c>
      <c r="AW288" s="427">
        <v>0</v>
      </c>
      <c r="AX288" s="427">
        <v>0</v>
      </c>
      <c r="AY288" s="427">
        <v>0</v>
      </c>
      <c r="AZ288" s="427">
        <v>0</v>
      </c>
      <c r="BA288" s="427">
        <v>0</v>
      </c>
      <c r="BB288" s="427">
        <v>0</v>
      </c>
      <c r="BC288" s="427">
        <v>0</v>
      </c>
      <c r="BD288" s="427">
        <v>0</v>
      </c>
      <c r="BE288" s="428">
        <v>0</v>
      </c>
    </row>
    <row r="289" spans="1:57 16384:16384" ht="12.75" customHeight="1" x14ac:dyDescent="0.2">
      <c r="A289" s="690"/>
      <c r="B289" s="422" t="s">
        <v>583</v>
      </c>
      <c r="C289" s="550" t="s">
        <v>582</v>
      </c>
      <c r="D289" s="427">
        <v>0</v>
      </c>
      <c r="E289" s="427">
        <v>0</v>
      </c>
      <c r="F289" s="427">
        <v>0</v>
      </c>
      <c r="G289" s="427">
        <v>0</v>
      </c>
      <c r="H289" s="427">
        <v>0</v>
      </c>
      <c r="I289" s="427">
        <v>0</v>
      </c>
      <c r="J289" s="427">
        <v>0</v>
      </c>
      <c r="K289" s="427">
        <v>0</v>
      </c>
      <c r="L289" s="427">
        <v>0</v>
      </c>
      <c r="M289" s="427">
        <v>0</v>
      </c>
      <c r="N289" s="427">
        <v>0</v>
      </c>
      <c r="O289" s="427">
        <v>0</v>
      </c>
      <c r="P289" s="427">
        <v>0</v>
      </c>
      <c r="Q289" s="427">
        <v>0</v>
      </c>
      <c r="R289" s="427">
        <v>0</v>
      </c>
      <c r="S289" s="427">
        <v>0</v>
      </c>
      <c r="T289" s="427">
        <v>0</v>
      </c>
      <c r="U289" s="427">
        <v>0</v>
      </c>
      <c r="V289" s="427">
        <v>0</v>
      </c>
      <c r="W289" s="427">
        <v>0</v>
      </c>
      <c r="X289" s="427">
        <v>0</v>
      </c>
      <c r="Y289" s="427">
        <v>0</v>
      </c>
      <c r="Z289" s="427">
        <v>0</v>
      </c>
      <c r="AA289" s="427">
        <v>88355</v>
      </c>
      <c r="AB289" s="427">
        <v>0</v>
      </c>
      <c r="AC289" s="427">
        <v>0</v>
      </c>
      <c r="AD289" s="427">
        <v>0</v>
      </c>
      <c r="AE289" s="427">
        <v>0</v>
      </c>
      <c r="AF289" s="427">
        <v>0</v>
      </c>
      <c r="AG289" s="427">
        <v>283605</v>
      </c>
      <c r="AH289" s="427">
        <v>0</v>
      </c>
      <c r="AI289" s="427">
        <v>0</v>
      </c>
      <c r="AJ289" s="427">
        <v>0</v>
      </c>
      <c r="AK289" s="427">
        <v>0</v>
      </c>
      <c r="AL289" s="427">
        <v>0</v>
      </c>
      <c r="AM289" s="427">
        <v>0</v>
      </c>
      <c r="AN289" s="427">
        <v>0</v>
      </c>
      <c r="AO289" s="427">
        <v>0</v>
      </c>
      <c r="AP289" s="427">
        <v>0</v>
      </c>
      <c r="AQ289" s="427">
        <v>0</v>
      </c>
      <c r="AR289" s="427">
        <v>0</v>
      </c>
      <c r="AS289" s="427">
        <v>0</v>
      </c>
      <c r="AT289" s="427">
        <v>0</v>
      </c>
      <c r="AU289" s="427">
        <v>0</v>
      </c>
      <c r="AV289" s="427">
        <v>0</v>
      </c>
      <c r="AW289" s="427">
        <v>0</v>
      </c>
      <c r="AX289" s="427">
        <v>0</v>
      </c>
      <c r="AY289" s="427">
        <v>0</v>
      </c>
      <c r="AZ289" s="427">
        <v>0</v>
      </c>
      <c r="BA289" s="427">
        <v>0</v>
      </c>
      <c r="BB289" s="427">
        <v>0</v>
      </c>
      <c r="BC289" s="427">
        <v>0</v>
      </c>
      <c r="BD289" s="427">
        <v>0</v>
      </c>
      <c r="BE289" s="428">
        <v>371960</v>
      </c>
      <c r="XFD289" s="636"/>
    </row>
    <row r="290" spans="1:57 16384:16384" ht="12.75" hidden="1" customHeight="1" x14ac:dyDescent="0.2">
      <c r="A290" s="690"/>
      <c r="B290" s="422" t="s">
        <v>2983</v>
      </c>
      <c r="C290" s="550" t="s">
        <v>584</v>
      </c>
      <c r="D290" s="427">
        <v>0</v>
      </c>
      <c r="E290" s="427">
        <v>0</v>
      </c>
      <c r="F290" s="427">
        <v>0</v>
      </c>
      <c r="G290" s="427">
        <v>0</v>
      </c>
      <c r="H290" s="427">
        <v>0</v>
      </c>
      <c r="I290" s="427">
        <v>0</v>
      </c>
      <c r="J290" s="427">
        <v>0</v>
      </c>
      <c r="K290" s="427">
        <v>0</v>
      </c>
      <c r="L290" s="427">
        <v>0</v>
      </c>
      <c r="M290" s="427">
        <v>0</v>
      </c>
      <c r="N290" s="427">
        <v>0</v>
      </c>
      <c r="O290" s="427">
        <v>0</v>
      </c>
      <c r="P290" s="427">
        <v>0</v>
      </c>
      <c r="Q290" s="427">
        <v>0</v>
      </c>
      <c r="R290" s="427">
        <v>0</v>
      </c>
      <c r="S290" s="427">
        <v>0</v>
      </c>
      <c r="T290" s="427">
        <v>0</v>
      </c>
      <c r="U290" s="427">
        <v>0</v>
      </c>
      <c r="V290" s="427">
        <v>0</v>
      </c>
      <c r="W290" s="427">
        <v>0</v>
      </c>
      <c r="X290" s="427">
        <v>0</v>
      </c>
      <c r="Y290" s="427">
        <v>0</v>
      </c>
      <c r="Z290" s="427">
        <v>0</v>
      </c>
      <c r="AA290" s="427">
        <v>0</v>
      </c>
      <c r="AB290" s="427">
        <v>0</v>
      </c>
      <c r="AC290" s="427">
        <v>0</v>
      </c>
      <c r="AD290" s="427">
        <v>0</v>
      </c>
      <c r="AE290" s="427">
        <v>0</v>
      </c>
      <c r="AF290" s="427">
        <v>0</v>
      </c>
      <c r="AG290" s="427">
        <v>0</v>
      </c>
      <c r="AH290" s="427">
        <v>0</v>
      </c>
      <c r="AI290" s="427">
        <v>0</v>
      </c>
      <c r="AJ290" s="427">
        <v>0</v>
      </c>
      <c r="AK290" s="427">
        <v>0</v>
      </c>
      <c r="AL290" s="427">
        <v>0</v>
      </c>
      <c r="AM290" s="427">
        <v>0</v>
      </c>
      <c r="AN290" s="427">
        <v>0</v>
      </c>
      <c r="AO290" s="427">
        <v>0</v>
      </c>
      <c r="AP290" s="427">
        <v>0</v>
      </c>
      <c r="AQ290" s="427">
        <v>0</v>
      </c>
      <c r="AR290" s="427">
        <v>0</v>
      </c>
      <c r="AS290" s="427">
        <v>0</v>
      </c>
      <c r="AT290" s="427">
        <v>0</v>
      </c>
      <c r="AU290" s="427">
        <v>0</v>
      </c>
      <c r="AV290" s="427">
        <v>0</v>
      </c>
      <c r="AW290" s="427">
        <v>0</v>
      </c>
      <c r="AX290" s="427">
        <v>0</v>
      </c>
      <c r="AY290" s="427">
        <v>0</v>
      </c>
      <c r="AZ290" s="427">
        <v>0</v>
      </c>
      <c r="BA290" s="427">
        <v>0</v>
      </c>
      <c r="BB290" s="427">
        <v>0</v>
      </c>
      <c r="BC290" s="427">
        <v>0</v>
      </c>
      <c r="BD290" s="427">
        <v>0</v>
      </c>
      <c r="BE290" s="428">
        <v>0</v>
      </c>
    </row>
    <row r="291" spans="1:57 16384:16384" ht="12.75" hidden="1" customHeight="1" x14ac:dyDescent="0.2">
      <c r="A291" s="690"/>
      <c r="B291" s="422" t="s">
        <v>2984</v>
      </c>
      <c r="C291" s="550" t="s">
        <v>585</v>
      </c>
      <c r="D291" s="427">
        <v>0</v>
      </c>
      <c r="E291" s="427">
        <v>0</v>
      </c>
      <c r="F291" s="427">
        <v>0</v>
      </c>
      <c r="G291" s="427">
        <v>0</v>
      </c>
      <c r="H291" s="427">
        <v>0</v>
      </c>
      <c r="I291" s="427">
        <v>0</v>
      </c>
      <c r="J291" s="427">
        <v>0</v>
      </c>
      <c r="K291" s="427">
        <v>0</v>
      </c>
      <c r="L291" s="427">
        <v>0</v>
      </c>
      <c r="M291" s="427">
        <v>0</v>
      </c>
      <c r="N291" s="427">
        <v>0</v>
      </c>
      <c r="O291" s="427">
        <v>0</v>
      </c>
      <c r="P291" s="427">
        <v>0</v>
      </c>
      <c r="Q291" s="427">
        <v>0</v>
      </c>
      <c r="R291" s="427">
        <v>0</v>
      </c>
      <c r="S291" s="427">
        <v>0</v>
      </c>
      <c r="T291" s="427">
        <v>0</v>
      </c>
      <c r="U291" s="427">
        <v>0</v>
      </c>
      <c r="V291" s="427">
        <v>0</v>
      </c>
      <c r="W291" s="427">
        <v>0</v>
      </c>
      <c r="X291" s="427">
        <v>0</v>
      </c>
      <c r="Y291" s="427">
        <v>0</v>
      </c>
      <c r="Z291" s="427">
        <v>0</v>
      </c>
      <c r="AA291" s="427">
        <v>0</v>
      </c>
      <c r="AB291" s="427">
        <v>0</v>
      </c>
      <c r="AC291" s="427">
        <v>0</v>
      </c>
      <c r="AD291" s="427">
        <v>0</v>
      </c>
      <c r="AE291" s="427">
        <v>0</v>
      </c>
      <c r="AF291" s="427">
        <v>0</v>
      </c>
      <c r="AG291" s="427">
        <v>0</v>
      </c>
      <c r="AH291" s="427">
        <v>0</v>
      </c>
      <c r="AI291" s="427">
        <v>0</v>
      </c>
      <c r="AJ291" s="427">
        <v>0</v>
      </c>
      <c r="AK291" s="427">
        <v>0</v>
      </c>
      <c r="AL291" s="427">
        <v>0</v>
      </c>
      <c r="AM291" s="427">
        <v>0</v>
      </c>
      <c r="AN291" s="427">
        <v>0</v>
      </c>
      <c r="AO291" s="427">
        <v>0</v>
      </c>
      <c r="AP291" s="427">
        <v>0</v>
      </c>
      <c r="AQ291" s="427">
        <v>0</v>
      </c>
      <c r="AR291" s="427">
        <v>0</v>
      </c>
      <c r="AS291" s="427">
        <v>0</v>
      </c>
      <c r="AT291" s="427">
        <v>0</v>
      </c>
      <c r="AU291" s="427">
        <v>0</v>
      </c>
      <c r="AV291" s="427">
        <v>0</v>
      </c>
      <c r="AW291" s="427">
        <v>0</v>
      </c>
      <c r="AX291" s="427">
        <v>0</v>
      </c>
      <c r="AY291" s="427">
        <v>0</v>
      </c>
      <c r="AZ291" s="427">
        <v>0</v>
      </c>
      <c r="BA291" s="427">
        <v>0</v>
      </c>
      <c r="BB291" s="427">
        <v>0</v>
      </c>
      <c r="BC291" s="427">
        <v>0</v>
      </c>
      <c r="BD291" s="427">
        <v>0</v>
      </c>
      <c r="BE291" s="428">
        <v>0</v>
      </c>
      <c r="XFD291" s="636"/>
    </row>
    <row r="292" spans="1:57 16384:16384" ht="12.75" hidden="1" customHeight="1" x14ac:dyDescent="0.2">
      <c r="A292" s="690"/>
      <c r="B292" s="422" t="s">
        <v>3440</v>
      </c>
      <c r="C292" s="550" t="s">
        <v>586</v>
      </c>
      <c r="D292" s="427">
        <v>0</v>
      </c>
      <c r="E292" s="427">
        <v>0</v>
      </c>
      <c r="F292" s="427">
        <v>0</v>
      </c>
      <c r="G292" s="427">
        <v>0</v>
      </c>
      <c r="H292" s="427">
        <v>0</v>
      </c>
      <c r="I292" s="427">
        <v>0</v>
      </c>
      <c r="J292" s="427">
        <v>0</v>
      </c>
      <c r="K292" s="427">
        <v>0</v>
      </c>
      <c r="L292" s="427">
        <v>0</v>
      </c>
      <c r="M292" s="427">
        <v>0</v>
      </c>
      <c r="N292" s="427">
        <v>0</v>
      </c>
      <c r="O292" s="427">
        <v>0</v>
      </c>
      <c r="P292" s="427">
        <v>0</v>
      </c>
      <c r="Q292" s="427">
        <v>0</v>
      </c>
      <c r="R292" s="427">
        <v>0</v>
      </c>
      <c r="S292" s="427">
        <v>0</v>
      </c>
      <c r="T292" s="427">
        <v>0</v>
      </c>
      <c r="U292" s="427">
        <v>0</v>
      </c>
      <c r="V292" s="427">
        <v>0</v>
      </c>
      <c r="W292" s="427">
        <v>0</v>
      </c>
      <c r="X292" s="427">
        <v>0</v>
      </c>
      <c r="Y292" s="427">
        <v>0</v>
      </c>
      <c r="Z292" s="427">
        <v>0</v>
      </c>
      <c r="AA292" s="427">
        <v>0</v>
      </c>
      <c r="AB292" s="427">
        <v>0</v>
      </c>
      <c r="AC292" s="427">
        <v>0</v>
      </c>
      <c r="AD292" s="427">
        <v>0</v>
      </c>
      <c r="AE292" s="427">
        <v>0</v>
      </c>
      <c r="AF292" s="427">
        <v>0</v>
      </c>
      <c r="AG292" s="427">
        <v>0</v>
      </c>
      <c r="AH292" s="427">
        <v>0</v>
      </c>
      <c r="AI292" s="427">
        <v>0</v>
      </c>
      <c r="AJ292" s="427">
        <v>0</v>
      </c>
      <c r="AK292" s="427">
        <v>0</v>
      </c>
      <c r="AL292" s="427">
        <v>0</v>
      </c>
      <c r="AM292" s="427">
        <v>0</v>
      </c>
      <c r="AN292" s="427">
        <v>0</v>
      </c>
      <c r="AO292" s="427">
        <v>0</v>
      </c>
      <c r="AP292" s="427">
        <v>0</v>
      </c>
      <c r="AQ292" s="427">
        <v>0</v>
      </c>
      <c r="AR292" s="427">
        <v>0</v>
      </c>
      <c r="AS292" s="427">
        <v>0</v>
      </c>
      <c r="AT292" s="427">
        <v>0</v>
      </c>
      <c r="AU292" s="427">
        <v>0</v>
      </c>
      <c r="AV292" s="427">
        <v>0</v>
      </c>
      <c r="AW292" s="427">
        <v>0</v>
      </c>
      <c r="AX292" s="427">
        <v>0</v>
      </c>
      <c r="AY292" s="427">
        <v>0</v>
      </c>
      <c r="AZ292" s="427">
        <v>0</v>
      </c>
      <c r="BA292" s="427">
        <v>0</v>
      </c>
      <c r="BB292" s="427">
        <v>0</v>
      </c>
      <c r="BC292" s="427">
        <v>0</v>
      </c>
      <c r="BD292" s="427">
        <v>0</v>
      </c>
      <c r="BE292" s="428">
        <v>0</v>
      </c>
    </row>
    <row r="293" spans="1:57 16384:16384" ht="12.75" hidden="1" customHeight="1" x14ac:dyDescent="0.2">
      <c r="A293" s="690"/>
      <c r="B293" s="422" t="s">
        <v>3068</v>
      </c>
      <c r="C293" s="550" t="s">
        <v>587</v>
      </c>
      <c r="D293" s="427">
        <v>0</v>
      </c>
      <c r="E293" s="427">
        <v>0</v>
      </c>
      <c r="F293" s="427">
        <v>0</v>
      </c>
      <c r="G293" s="427">
        <v>0</v>
      </c>
      <c r="H293" s="427">
        <v>0</v>
      </c>
      <c r="I293" s="427">
        <v>0</v>
      </c>
      <c r="J293" s="427">
        <v>0</v>
      </c>
      <c r="K293" s="427">
        <v>0</v>
      </c>
      <c r="L293" s="427">
        <v>0</v>
      </c>
      <c r="M293" s="427">
        <v>0</v>
      </c>
      <c r="N293" s="427">
        <v>0</v>
      </c>
      <c r="O293" s="427">
        <v>0</v>
      </c>
      <c r="P293" s="427">
        <v>0</v>
      </c>
      <c r="Q293" s="427">
        <v>0</v>
      </c>
      <c r="R293" s="427">
        <v>0</v>
      </c>
      <c r="S293" s="427">
        <v>0</v>
      </c>
      <c r="T293" s="427">
        <v>0</v>
      </c>
      <c r="U293" s="427">
        <v>0</v>
      </c>
      <c r="V293" s="427">
        <v>0</v>
      </c>
      <c r="W293" s="427">
        <v>0</v>
      </c>
      <c r="X293" s="427">
        <v>0</v>
      </c>
      <c r="Y293" s="427">
        <v>0</v>
      </c>
      <c r="Z293" s="427">
        <v>0</v>
      </c>
      <c r="AA293" s="427">
        <v>0</v>
      </c>
      <c r="AB293" s="427">
        <v>0</v>
      </c>
      <c r="AC293" s="427">
        <v>0</v>
      </c>
      <c r="AD293" s="427">
        <v>0</v>
      </c>
      <c r="AE293" s="427">
        <v>0</v>
      </c>
      <c r="AF293" s="427">
        <v>0</v>
      </c>
      <c r="AG293" s="427">
        <v>0</v>
      </c>
      <c r="AH293" s="427">
        <v>0</v>
      </c>
      <c r="AI293" s="427">
        <v>0</v>
      </c>
      <c r="AJ293" s="427">
        <v>0</v>
      </c>
      <c r="AK293" s="427">
        <v>0</v>
      </c>
      <c r="AL293" s="427">
        <v>0</v>
      </c>
      <c r="AM293" s="427">
        <v>0</v>
      </c>
      <c r="AN293" s="427">
        <v>0</v>
      </c>
      <c r="AO293" s="427">
        <v>0</v>
      </c>
      <c r="AP293" s="427">
        <v>0</v>
      </c>
      <c r="AQ293" s="427">
        <v>0</v>
      </c>
      <c r="AR293" s="427">
        <v>0</v>
      </c>
      <c r="AS293" s="427">
        <v>0</v>
      </c>
      <c r="AT293" s="427">
        <v>0</v>
      </c>
      <c r="AU293" s="427">
        <v>0</v>
      </c>
      <c r="AV293" s="427">
        <v>0</v>
      </c>
      <c r="AW293" s="427">
        <v>0</v>
      </c>
      <c r="AX293" s="427">
        <v>0</v>
      </c>
      <c r="AY293" s="427">
        <v>0</v>
      </c>
      <c r="AZ293" s="427">
        <v>0</v>
      </c>
      <c r="BA293" s="427">
        <v>0</v>
      </c>
      <c r="BB293" s="427">
        <v>0</v>
      </c>
      <c r="BC293" s="427">
        <v>0</v>
      </c>
      <c r="BD293" s="427">
        <v>0</v>
      </c>
      <c r="BE293" s="428">
        <v>0</v>
      </c>
      <c r="XFD293" s="636"/>
    </row>
    <row r="294" spans="1:57 16384:16384" ht="12.75" hidden="1" customHeight="1" x14ac:dyDescent="0.2">
      <c r="A294" s="690"/>
      <c r="B294" s="422" t="s">
        <v>2985</v>
      </c>
      <c r="C294" s="550" t="s">
        <v>588</v>
      </c>
      <c r="D294" s="427">
        <v>0</v>
      </c>
      <c r="E294" s="427">
        <v>0</v>
      </c>
      <c r="F294" s="427">
        <v>0</v>
      </c>
      <c r="G294" s="427">
        <v>0</v>
      </c>
      <c r="H294" s="427">
        <v>0</v>
      </c>
      <c r="I294" s="427">
        <v>0</v>
      </c>
      <c r="J294" s="427">
        <v>0</v>
      </c>
      <c r="K294" s="427">
        <v>0</v>
      </c>
      <c r="L294" s="427">
        <v>0</v>
      </c>
      <c r="M294" s="427">
        <v>0</v>
      </c>
      <c r="N294" s="427">
        <v>0</v>
      </c>
      <c r="O294" s="427">
        <v>0</v>
      </c>
      <c r="P294" s="427">
        <v>0</v>
      </c>
      <c r="Q294" s="427">
        <v>0</v>
      </c>
      <c r="R294" s="427">
        <v>0</v>
      </c>
      <c r="S294" s="427">
        <v>0</v>
      </c>
      <c r="T294" s="427">
        <v>0</v>
      </c>
      <c r="U294" s="427">
        <v>0</v>
      </c>
      <c r="V294" s="427">
        <v>0</v>
      </c>
      <c r="W294" s="427">
        <v>0</v>
      </c>
      <c r="X294" s="427">
        <v>0</v>
      </c>
      <c r="Y294" s="427">
        <v>0</v>
      </c>
      <c r="Z294" s="427">
        <v>0</v>
      </c>
      <c r="AA294" s="427">
        <v>0</v>
      </c>
      <c r="AB294" s="427">
        <v>0</v>
      </c>
      <c r="AC294" s="427">
        <v>0</v>
      </c>
      <c r="AD294" s="427">
        <v>0</v>
      </c>
      <c r="AE294" s="427">
        <v>0</v>
      </c>
      <c r="AF294" s="427">
        <v>0</v>
      </c>
      <c r="AG294" s="427">
        <v>0</v>
      </c>
      <c r="AH294" s="427">
        <v>0</v>
      </c>
      <c r="AI294" s="427">
        <v>0</v>
      </c>
      <c r="AJ294" s="427">
        <v>0</v>
      </c>
      <c r="AK294" s="427">
        <v>0</v>
      </c>
      <c r="AL294" s="427">
        <v>0</v>
      </c>
      <c r="AM294" s="427">
        <v>0</v>
      </c>
      <c r="AN294" s="427">
        <v>0</v>
      </c>
      <c r="AO294" s="427">
        <v>0</v>
      </c>
      <c r="AP294" s="427">
        <v>0</v>
      </c>
      <c r="AQ294" s="427">
        <v>0</v>
      </c>
      <c r="AR294" s="427">
        <v>0</v>
      </c>
      <c r="AS294" s="427">
        <v>0</v>
      </c>
      <c r="AT294" s="427">
        <v>0</v>
      </c>
      <c r="AU294" s="427">
        <v>0</v>
      </c>
      <c r="AV294" s="427">
        <v>0</v>
      </c>
      <c r="AW294" s="427">
        <v>0</v>
      </c>
      <c r="AX294" s="427">
        <v>0</v>
      </c>
      <c r="AY294" s="427">
        <v>0</v>
      </c>
      <c r="AZ294" s="427">
        <v>0</v>
      </c>
      <c r="BA294" s="427">
        <v>0</v>
      </c>
      <c r="BB294" s="427">
        <v>0</v>
      </c>
      <c r="BC294" s="427">
        <v>0</v>
      </c>
      <c r="BD294" s="427">
        <v>0</v>
      </c>
      <c r="BE294" s="428">
        <v>0</v>
      </c>
      <c r="XFD294" s="636"/>
    </row>
    <row r="295" spans="1:57 16384:16384" ht="12.75" customHeight="1" x14ac:dyDescent="0.2">
      <c r="A295" s="690"/>
      <c r="B295" s="422" t="s">
        <v>3133</v>
      </c>
      <c r="C295" s="550" t="s">
        <v>3132</v>
      </c>
      <c r="D295" s="427">
        <v>0</v>
      </c>
      <c r="E295" s="427">
        <v>0</v>
      </c>
      <c r="F295" s="427">
        <v>0</v>
      </c>
      <c r="G295" s="427">
        <v>0</v>
      </c>
      <c r="H295" s="427">
        <v>0</v>
      </c>
      <c r="I295" s="427">
        <v>0</v>
      </c>
      <c r="J295" s="427">
        <v>0</v>
      </c>
      <c r="K295" s="427">
        <v>0</v>
      </c>
      <c r="L295" s="427">
        <v>0</v>
      </c>
      <c r="M295" s="427">
        <v>0</v>
      </c>
      <c r="N295" s="427">
        <v>0</v>
      </c>
      <c r="O295" s="427">
        <v>0</v>
      </c>
      <c r="P295" s="427">
        <v>0</v>
      </c>
      <c r="Q295" s="427">
        <v>0</v>
      </c>
      <c r="R295" s="427">
        <v>0</v>
      </c>
      <c r="S295" s="427">
        <v>0</v>
      </c>
      <c r="T295" s="427">
        <v>0</v>
      </c>
      <c r="U295" s="427">
        <v>0</v>
      </c>
      <c r="V295" s="427">
        <v>0</v>
      </c>
      <c r="W295" s="427">
        <v>0</v>
      </c>
      <c r="X295" s="427">
        <v>0</v>
      </c>
      <c r="Y295" s="427">
        <v>0</v>
      </c>
      <c r="Z295" s="427">
        <v>0</v>
      </c>
      <c r="AA295" s="427">
        <v>0</v>
      </c>
      <c r="AB295" s="427">
        <v>0</v>
      </c>
      <c r="AC295" s="427">
        <v>0</v>
      </c>
      <c r="AD295" s="427">
        <v>0</v>
      </c>
      <c r="AE295" s="427">
        <v>0</v>
      </c>
      <c r="AF295" s="427">
        <v>0</v>
      </c>
      <c r="AG295" s="427">
        <v>0</v>
      </c>
      <c r="AH295" s="427">
        <v>0</v>
      </c>
      <c r="AI295" s="427">
        <v>0</v>
      </c>
      <c r="AJ295" s="427">
        <v>0</v>
      </c>
      <c r="AK295" s="427">
        <v>0</v>
      </c>
      <c r="AL295" s="427">
        <v>0</v>
      </c>
      <c r="AM295" s="427">
        <v>0</v>
      </c>
      <c r="AN295" s="427">
        <v>0</v>
      </c>
      <c r="AO295" s="427">
        <v>0</v>
      </c>
      <c r="AP295" s="427">
        <v>0</v>
      </c>
      <c r="AQ295" s="427">
        <v>0</v>
      </c>
      <c r="AR295" s="427">
        <v>0</v>
      </c>
      <c r="AS295" s="427">
        <v>0</v>
      </c>
      <c r="AT295" s="427">
        <v>0</v>
      </c>
      <c r="AU295" s="427">
        <v>97994748</v>
      </c>
      <c r="AV295" s="427">
        <v>3000000</v>
      </c>
      <c r="AW295" s="427">
        <v>3000000</v>
      </c>
      <c r="AX295" s="427">
        <v>3000000</v>
      </c>
      <c r="AY295" s="427">
        <v>4000000</v>
      </c>
      <c r="AZ295" s="427">
        <v>0</v>
      </c>
      <c r="BA295" s="427">
        <v>418942287</v>
      </c>
      <c r="BB295" s="427">
        <v>0</v>
      </c>
      <c r="BC295" s="427">
        <v>0</v>
      </c>
      <c r="BD295" s="427">
        <v>0</v>
      </c>
      <c r="BE295" s="428">
        <v>529937035</v>
      </c>
      <c r="XFD295" s="636"/>
    </row>
    <row r="296" spans="1:57 16384:16384" ht="12.75" customHeight="1" x14ac:dyDescent="0.2">
      <c r="A296" s="690"/>
      <c r="B296" s="422" t="s">
        <v>590</v>
      </c>
      <c r="C296" s="550" t="s">
        <v>589</v>
      </c>
      <c r="D296" s="427">
        <v>0</v>
      </c>
      <c r="E296" s="427">
        <v>0</v>
      </c>
      <c r="F296" s="427">
        <v>0</v>
      </c>
      <c r="G296" s="427">
        <v>0</v>
      </c>
      <c r="H296" s="427">
        <v>0</v>
      </c>
      <c r="I296" s="427">
        <v>0</v>
      </c>
      <c r="J296" s="427">
        <v>0</v>
      </c>
      <c r="K296" s="427">
        <v>0</v>
      </c>
      <c r="L296" s="427">
        <v>0</v>
      </c>
      <c r="M296" s="427">
        <v>0</v>
      </c>
      <c r="N296" s="427">
        <v>0</v>
      </c>
      <c r="O296" s="427">
        <v>0</v>
      </c>
      <c r="P296" s="427">
        <v>0</v>
      </c>
      <c r="Q296" s="427">
        <v>0</v>
      </c>
      <c r="R296" s="427">
        <v>0</v>
      </c>
      <c r="S296" s="427">
        <v>0</v>
      </c>
      <c r="T296" s="427">
        <v>0</v>
      </c>
      <c r="U296" s="427">
        <v>0</v>
      </c>
      <c r="V296" s="427">
        <v>0</v>
      </c>
      <c r="W296" s="427">
        <v>0</v>
      </c>
      <c r="X296" s="427">
        <v>0</v>
      </c>
      <c r="Y296" s="427">
        <v>0</v>
      </c>
      <c r="Z296" s="427">
        <v>0</v>
      </c>
      <c r="AA296" s="427">
        <v>0</v>
      </c>
      <c r="AB296" s="427">
        <v>0</v>
      </c>
      <c r="AC296" s="427">
        <v>0</v>
      </c>
      <c r="AD296" s="427">
        <v>0</v>
      </c>
      <c r="AE296" s="427">
        <v>0</v>
      </c>
      <c r="AF296" s="427">
        <v>0</v>
      </c>
      <c r="AG296" s="427">
        <v>283308</v>
      </c>
      <c r="AH296" s="427">
        <v>0</v>
      </c>
      <c r="AI296" s="427">
        <v>0</v>
      </c>
      <c r="AJ296" s="427">
        <v>0</v>
      </c>
      <c r="AK296" s="427">
        <v>0</v>
      </c>
      <c r="AL296" s="427">
        <v>0</v>
      </c>
      <c r="AM296" s="427">
        <v>0</v>
      </c>
      <c r="AN296" s="427">
        <v>0</v>
      </c>
      <c r="AO296" s="427">
        <v>0</v>
      </c>
      <c r="AP296" s="427">
        <v>0</v>
      </c>
      <c r="AQ296" s="427">
        <v>0</v>
      </c>
      <c r="AR296" s="427">
        <v>0</v>
      </c>
      <c r="AS296" s="427">
        <v>0</v>
      </c>
      <c r="AT296" s="427">
        <v>0</v>
      </c>
      <c r="AU296" s="427">
        <v>0</v>
      </c>
      <c r="AV296" s="427">
        <v>0</v>
      </c>
      <c r="AW296" s="427">
        <v>0</v>
      </c>
      <c r="AX296" s="427">
        <v>0</v>
      </c>
      <c r="AY296" s="427">
        <v>0</v>
      </c>
      <c r="AZ296" s="427">
        <v>0</v>
      </c>
      <c r="BA296" s="427">
        <v>0</v>
      </c>
      <c r="BB296" s="427">
        <v>0</v>
      </c>
      <c r="BC296" s="427">
        <v>0</v>
      </c>
      <c r="BD296" s="427">
        <v>0</v>
      </c>
      <c r="BE296" s="428">
        <v>283308</v>
      </c>
      <c r="XFD296" s="636"/>
    </row>
    <row r="297" spans="1:57 16384:16384" ht="12.75" hidden="1" customHeight="1" x14ac:dyDescent="0.2">
      <c r="A297" s="690"/>
      <c r="B297" s="422" t="s">
        <v>592</v>
      </c>
      <c r="C297" s="550" t="s">
        <v>591</v>
      </c>
      <c r="D297" s="427">
        <v>0</v>
      </c>
      <c r="E297" s="427">
        <v>0</v>
      </c>
      <c r="F297" s="427">
        <v>0</v>
      </c>
      <c r="G297" s="427">
        <v>0</v>
      </c>
      <c r="H297" s="427">
        <v>0</v>
      </c>
      <c r="I297" s="427">
        <v>0</v>
      </c>
      <c r="J297" s="427">
        <v>0</v>
      </c>
      <c r="K297" s="427">
        <v>0</v>
      </c>
      <c r="L297" s="427">
        <v>0</v>
      </c>
      <c r="M297" s="427">
        <v>0</v>
      </c>
      <c r="N297" s="427">
        <v>0</v>
      </c>
      <c r="O297" s="427">
        <v>0</v>
      </c>
      <c r="P297" s="427">
        <v>0</v>
      </c>
      <c r="Q297" s="427">
        <v>0</v>
      </c>
      <c r="R297" s="427">
        <v>0</v>
      </c>
      <c r="S297" s="427">
        <v>0</v>
      </c>
      <c r="T297" s="427">
        <v>0</v>
      </c>
      <c r="U297" s="427">
        <v>0</v>
      </c>
      <c r="V297" s="427">
        <v>0</v>
      </c>
      <c r="W297" s="427">
        <v>0</v>
      </c>
      <c r="X297" s="427">
        <v>0</v>
      </c>
      <c r="Y297" s="427">
        <v>0</v>
      </c>
      <c r="Z297" s="427">
        <v>0</v>
      </c>
      <c r="AA297" s="427">
        <v>0</v>
      </c>
      <c r="AB297" s="427">
        <v>0</v>
      </c>
      <c r="AC297" s="427">
        <v>0</v>
      </c>
      <c r="AD297" s="427">
        <v>0</v>
      </c>
      <c r="AE297" s="427">
        <v>0</v>
      </c>
      <c r="AF297" s="427">
        <v>0</v>
      </c>
      <c r="AG297" s="427">
        <v>0</v>
      </c>
      <c r="AH297" s="427">
        <v>0</v>
      </c>
      <c r="AI297" s="427">
        <v>0</v>
      </c>
      <c r="AJ297" s="427">
        <v>0</v>
      </c>
      <c r="AK297" s="427">
        <v>0</v>
      </c>
      <c r="AL297" s="427">
        <v>0</v>
      </c>
      <c r="AM297" s="427">
        <v>0</v>
      </c>
      <c r="AN297" s="427">
        <v>0</v>
      </c>
      <c r="AO297" s="427">
        <v>0</v>
      </c>
      <c r="AP297" s="427">
        <v>0</v>
      </c>
      <c r="AQ297" s="427">
        <v>0</v>
      </c>
      <c r="AR297" s="427">
        <v>0</v>
      </c>
      <c r="AS297" s="427">
        <v>0</v>
      </c>
      <c r="AT297" s="427">
        <v>0</v>
      </c>
      <c r="AU297" s="427">
        <v>0</v>
      </c>
      <c r="AV297" s="427">
        <v>0</v>
      </c>
      <c r="AW297" s="427">
        <v>0</v>
      </c>
      <c r="AX297" s="427">
        <v>0</v>
      </c>
      <c r="AY297" s="427">
        <v>0</v>
      </c>
      <c r="AZ297" s="427">
        <v>0</v>
      </c>
      <c r="BA297" s="427">
        <v>0</v>
      </c>
      <c r="BB297" s="427">
        <v>0</v>
      </c>
      <c r="BC297" s="427">
        <v>0</v>
      </c>
      <c r="BD297" s="427">
        <v>0</v>
      </c>
      <c r="BE297" s="428">
        <v>0</v>
      </c>
    </row>
    <row r="298" spans="1:57 16384:16384" ht="12.75" hidden="1" customHeight="1" x14ac:dyDescent="0.2">
      <c r="A298" s="690"/>
      <c r="B298" s="422" t="s">
        <v>3024</v>
      </c>
      <c r="C298" s="550" t="s">
        <v>593</v>
      </c>
      <c r="D298" s="427">
        <v>0</v>
      </c>
      <c r="E298" s="427">
        <v>0</v>
      </c>
      <c r="F298" s="427">
        <v>0</v>
      </c>
      <c r="G298" s="427">
        <v>0</v>
      </c>
      <c r="H298" s="427">
        <v>0</v>
      </c>
      <c r="I298" s="427">
        <v>0</v>
      </c>
      <c r="J298" s="427">
        <v>0</v>
      </c>
      <c r="K298" s="427">
        <v>0</v>
      </c>
      <c r="L298" s="427">
        <v>0</v>
      </c>
      <c r="M298" s="427">
        <v>0</v>
      </c>
      <c r="N298" s="427">
        <v>0</v>
      </c>
      <c r="O298" s="427">
        <v>0</v>
      </c>
      <c r="P298" s="427">
        <v>0</v>
      </c>
      <c r="Q298" s="427">
        <v>0</v>
      </c>
      <c r="R298" s="427">
        <v>0</v>
      </c>
      <c r="S298" s="427">
        <v>0</v>
      </c>
      <c r="T298" s="427">
        <v>0</v>
      </c>
      <c r="U298" s="427">
        <v>0</v>
      </c>
      <c r="V298" s="427">
        <v>0</v>
      </c>
      <c r="W298" s="427">
        <v>0</v>
      </c>
      <c r="X298" s="427">
        <v>0</v>
      </c>
      <c r="Y298" s="427">
        <v>0</v>
      </c>
      <c r="Z298" s="427">
        <v>0</v>
      </c>
      <c r="AA298" s="427">
        <v>0</v>
      </c>
      <c r="AB298" s="427">
        <v>0</v>
      </c>
      <c r="AC298" s="427">
        <v>0</v>
      </c>
      <c r="AD298" s="427">
        <v>0</v>
      </c>
      <c r="AE298" s="427">
        <v>0</v>
      </c>
      <c r="AF298" s="427">
        <v>0</v>
      </c>
      <c r="AG298" s="427">
        <v>0</v>
      </c>
      <c r="AH298" s="427">
        <v>0</v>
      </c>
      <c r="AI298" s="427">
        <v>0</v>
      </c>
      <c r="AJ298" s="427">
        <v>0</v>
      </c>
      <c r="AK298" s="427">
        <v>0</v>
      </c>
      <c r="AL298" s="427">
        <v>0</v>
      </c>
      <c r="AM298" s="427">
        <v>0</v>
      </c>
      <c r="AN298" s="427">
        <v>0</v>
      </c>
      <c r="AO298" s="427">
        <v>0</v>
      </c>
      <c r="AP298" s="427">
        <v>0</v>
      </c>
      <c r="AQ298" s="427">
        <v>0</v>
      </c>
      <c r="AR298" s="427">
        <v>0</v>
      </c>
      <c r="AS298" s="427">
        <v>0</v>
      </c>
      <c r="AT298" s="427">
        <v>0</v>
      </c>
      <c r="AU298" s="427">
        <v>0</v>
      </c>
      <c r="AV298" s="427">
        <v>0</v>
      </c>
      <c r="AW298" s="427">
        <v>0</v>
      </c>
      <c r="AX298" s="427">
        <v>0</v>
      </c>
      <c r="AY298" s="427">
        <v>0</v>
      </c>
      <c r="AZ298" s="427">
        <v>0</v>
      </c>
      <c r="BA298" s="427">
        <v>0</v>
      </c>
      <c r="BB298" s="427">
        <v>0</v>
      </c>
      <c r="BC298" s="427">
        <v>0</v>
      </c>
      <c r="BD298" s="427">
        <v>0</v>
      </c>
      <c r="BE298" s="428">
        <v>0</v>
      </c>
    </row>
    <row r="299" spans="1:57 16384:16384" ht="12.75" hidden="1" customHeight="1" x14ac:dyDescent="0.2">
      <c r="A299" s="690"/>
      <c r="B299" s="422" t="s">
        <v>3069</v>
      </c>
      <c r="C299" s="550" t="s">
        <v>594</v>
      </c>
      <c r="D299" s="427">
        <v>0</v>
      </c>
      <c r="E299" s="427">
        <v>0</v>
      </c>
      <c r="F299" s="427">
        <v>0</v>
      </c>
      <c r="G299" s="427">
        <v>0</v>
      </c>
      <c r="H299" s="427">
        <v>0</v>
      </c>
      <c r="I299" s="427">
        <v>0</v>
      </c>
      <c r="J299" s="427">
        <v>0</v>
      </c>
      <c r="K299" s="427">
        <v>0</v>
      </c>
      <c r="L299" s="427">
        <v>0</v>
      </c>
      <c r="M299" s="427">
        <v>0</v>
      </c>
      <c r="N299" s="427">
        <v>0</v>
      </c>
      <c r="O299" s="427">
        <v>0</v>
      </c>
      <c r="P299" s="427">
        <v>0</v>
      </c>
      <c r="Q299" s="427">
        <v>0</v>
      </c>
      <c r="R299" s="427">
        <v>0</v>
      </c>
      <c r="S299" s="427">
        <v>0</v>
      </c>
      <c r="T299" s="427">
        <v>0</v>
      </c>
      <c r="U299" s="427">
        <v>0</v>
      </c>
      <c r="V299" s="427">
        <v>0</v>
      </c>
      <c r="W299" s="427">
        <v>0</v>
      </c>
      <c r="X299" s="427">
        <v>0</v>
      </c>
      <c r="Y299" s="427">
        <v>0</v>
      </c>
      <c r="Z299" s="427">
        <v>0</v>
      </c>
      <c r="AA299" s="427">
        <v>0</v>
      </c>
      <c r="AB299" s="427">
        <v>0</v>
      </c>
      <c r="AC299" s="427">
        <v>0</v>
      </c>
      <c r="AD299" s="427">
        <v>0</v>
      </c>
      <c r="AE299" s="427">
        <v>0</v>
      </c>
      <c r="AF299" s="427">
        <v>0</v>
      </c>
      <c r="AG299" s="427">
        <v>0</v>
      </c>
      <c r="AH299" s="427">
        <v>0</v>
      </c>
      <c r="AI299" s="427">
        <v>0</v>
      </c>
      <c r="AJ299" s="427">
        <v>0</v>
      </c>
      <c r="AK299" s="427">
        <v>0</v>
      </c>
      <c r="AL299" s="427">
        <v>0</v>
      </c>
      <c r="AM299" s="427">
        <v>0</v>
      </c>
      <c r="AN299" s="427">
        <v>0</v>
      </c>
      <c r="AO299" s="427">
        <v>0</v>
      </c>
      <c r="AP299" s="427">
        <v>0</v>
      </c>
      <c r="AQ299" s="427">
        <v>0</v>
      </c>
      <c r="AR299" s="427">
        <v>0</v>
      </c>
      <c r="AS299" s="427">
        <v>0</v>
      </c>
      <c r="AT299" s="427">
        <v>0</v>
      </c>
      <c r="AU299" s="427">
        <v>0</v>
      </c>
      <c r="AV299" s="427">
        <v>0</v>
      </c>
      <c r="AW299" s="427">
        <v>0</v>
      </c>
      <c r="AX299" s="427">
        <v>0</v>
      </c>
      <c r="AY299" s="427">
        <v>0</v>
      </c>
      <c r="AZ299" s="427">
        <v>0</v>
      </c>
      <c r="BA299" s="427">
        <v>0</v>
      </c>
      <c r="BB299" s="427">
        <v>0</v>
      </c>
      <c r="BC299" s="427">
        <v>0</v>
      </c>
      <c r="BD299" s="427">
        <v>0</v>
      </c>
      <c r="BE299" s="428">
        <v>0</v>
      </c>
    </row>
    <row r="300" spans="1:57 16384:16384" ht="12.75" hidden="1" customHeight="1" x14ac:dyDescent="0.2">
      <c r="A300" s="690"/>
      <c r="B300" s="422" t="s">
        <v>596</v>
      </c>
      <c r="C300" s="550" t="s">
        <v>595</v>
      </c>
      <c r="D300" s="427">
        <v>0</v>
      </c>
      <c r="E300" s="427">
        <v>0</v>
      </c>
      <c r="F300" s="427">
        <v>0</v>
      </c>
      <c r="G300" s="427">
        <v>0</v>
      </c>
      <c r="H300" s="427">
        <v>0</v>
      </c>
      <c r="I300" s="427">
        <v>0</v>
      </c>
      <c r="J300" s="427">
        <v>0</v>
      </c>
      <c r="K300" s="427">
        <v>0</v>
      </c>
      <c r="L300" s="427">
        <v>0</v>
      </c>
      <c r="M300" s="427">
        <v>0</v>
      </c>
      <c r="N300" s="427">
        <v>0</v>
      </c>
      <c r="O300" s="427">
        <v>0</v>
      </c>
      <c r="P300" s="427">
        <v>0</v>
      </c>
      <c r="Q300" s="427">
        <v>0</v>
      </c>
      <c r="R300" s="427">
        <v>0</v>
      </c>
      <c r="S300" s="427">
        <v>0</v>
      </c>
      <c r="T300" s="427">
        <v>0</v>
      </c>
      <c r="U300" s="427">
        <v>0</v>
      </c>
      <c r="V300" s="427">
        <v>0</v>
      </c>
      <c r="W300" s="427">
        <v>0</v>
      </c>
      <c r="X300" s="427">
        <v>0</v>
      </c>
      <c r="Y300" s="427">
        <v>0</v>
      </c>
      <c r="Z300" s="427">
        <v>0</v>
      </c>
      <c r="AA300" s="427">
        <v>0</v>
      </c>
      <c r="AB300" s="427">
        <v>0</v>
      </c>
      <c r="AC300" s="427">
        <v>0</v>
      </c>
      <c r="AD300" s="427">
        <v>0</v>
      </c>
      <c r="AE300" s="427">
        <v>0</v>
      </c>
      <c r="AF300" s="427">
        <v>0</v>
      </c>
      <c r="AG300" s="427">
        <v>0</v>
      </c>
      <c r="AH300" s="427">
        <v>0</v>
      </c>
      <c r="AI300" s="427">
        <v>0</v>
      </c>
      <c r="AJ300" s="427">
        <v>0</v>
      </c>
      <c r="AK300" s="427">
        <v>0</v>
      </c>
      <c r="AL300" s="427">
        <v>0</v>
      </c>
      <c r="AM300" s="427">
        <v>0</v>
      </c>
      <c r="AN300" s="427">
        <v>0</v>
      </c>
      <c r="AO300" s="427">
        <v>0</v>
      </c>
      <c r="AP300" s="427">
        <v>0</v>
      </c>
      <c r="AQ300" s="427">
        <v>0</v>
      </c>
      <c r="AR300" s="427">
        <v>0</v>
      </c>
      <c r="AS300" s="427">
        <v>0</v>
      </c>
      <c r="AT300" s="427">
        <v>0</v>
      </c>
      <c r="AU300" s="427">
        <v>0</v>
      </c>
      <c r="AV300" s="427">
        <v>0</v>
      </c>
      <c r="AW300" s="427">
        <v>0</v>
      </c>
      <c r="AX300" s="427">
        <v>0</v>
      </c>
      <c r="AY300" s="427">
        <v>0</v>
      </c>
      <c r="AZ300" s="427">
        <v>0</v>
      </c>
      <c r="BA300" s="427">
        <v>0</v>
      </c>
      <c r="BB300" s="427">
        <v>0</v>
      </c>
      <c r="BC300" s="427">
        <v>0</v>
      </c>
      <c r="BD300" s="427">
        <v>0</v>
      </c>
      <c r="BE300" s="428">
        <v>0</v>
      </c>
    </row>
    <row r="301" spans="1:57 16384:16384" ht="12.75" hidden="1" customHeight="1" x14ac:dyDescent="0.2">
      <c r="A301" s="690"/>
      <c r="B301" s="422" t="s">
        <v>2987</v>
      </c>
      <c r="C301" s="550" t="s">
        <v>597</v>
      </c>
      <c r="D301" s="427">
        <v>0</v>
      </c>
      <c r="E301" s="427">
        <v>0</v>
      </c>
      <c r="F301" s="427">
        <v>0</v>
      </c>
      <c r="G301" s="427">
        <v>0</v>
      </c>
      <c r="H301" s="427">
        <v>0</v>
      </c>
      <c r="I301" s="427">
        <v>0</v>
      </c>
      <c r="J301" s="427">
        <v>0</v>
      </c>
      <c r="K301" s="427">
        <v>0</v>
      </c>
      <c r="L301" s="427">
        <v>0</v>
      </c>
      <c r="M301" s="427">
        <v>0</v>
      </c>
      <c r="N301" s="427">
        <v>0</v>
      </c>
      <c r="O301" s="427">
        <v>0</v>
      </c>
      <c r="P301" s="427">
        <v>0</v>
      </c>
      <c r="Q301" s="427">
        <v>0</v>
      </c>
      <c r="R301" s="427">
        <v>0</v>
      </c>
      <c r="S301" s="427">
        <v>0</v>
      </c>
      <c r="T301" s="427">
        <v>0</v>
      </c>
      <c r="U301" s="427">
        <v>0</v>
      </c>
      <c r="V301" s="427">
        <v>0</v>
      </c>
      <c r="W301" s="427">
        <v>0</v>
      </c>
      <c r="X301" s="427">
        <v>0</v>
      </c>
      <c r="Y301" s="427">
        <v>0</v>
      </c>
      <c r="Z301" s="427">
        <v>0</v>
      </c>
      <c r="AA301" s="427">
        <v>0</v>
      </c>
      <c r="AB301" s="427">
        <v>0</v>
      </c>
      <c r="AC301" s="427">
        <v>0</v>
      </c>
      <c r="AD301" s="427">
        <v>0</v>
      </c>
      <c r="AE301" s="427">
        <v>0</v>
      </c>
      <c r="AF301" s="427">
        <v>0</v>
      </c>
      <c r="AG301" s="427">
        <v>0</v>
      </c>
      <c r="AH301" s="427">
        <v>0</v>
      </c>
      <c r="AI301" s="427">
        <v>0</v>
      </c>
      <c r="AJ301" s="427">
        <v>0</v>
      </c>
      <c r="AK301" s="427">
        <v>0</v>
      </c>
      <c r="AL301" s="427">
        <v>0</v>
      </c>
      <c r="AM301" s="427">
        <v>0</v>
      </c>
      <c r="AN301" s="427">
        <v>0</v>
      </c>
      <c r="AO301" s="427">
        <v>0</v>
      </c>
      <c r="AP301" s="427">
        <v>0</v>
      </c>
      <c r="AQ301" s="427">
        <v>0</v>
      </c>
      <c r="AR301" s="427">
        <v>0</v>
      </c>
      <c r="AS301" s="427">
        <v>0</v>
      </c>
      <c r="AT301" s="427">
        <v>0</v>
      </c>
      <c r="AU301" s="427">
        <v>0</v>
      </c>
      <c r="AV301" s="427">
        <v>0</v>
      </c>
      <c r="AW301" s="427">
        <v>0</v>
      </c>
      <c r="AX301" s="427">
        <v>0</v>
      </c>
      <c r="AY301" s="427">
        <v>0</v>
      </c>
      <c r="AZ301" s="427">
        <v>0</v>
      </c>
      <c r="BA301" s="427">
        <v>0</v>
      </c>
      <c r="BB301" s="427">
        <v>0</v>
      </c>
      <c r="BC301" s="427">
        <v>0</v>
      </c>
      <c r="BD301" s="427">
        <v>0</v>
      </c>
      <c r="BE301" s="428">
        <v>0</v>
      </c>
    </row>
    <row r="302" spans="1:57 16384:16384" ht="12.75" hidden="1" customHeight="1" x14ac:dyDescent="0.2">
      <c r="A302" s="690"/>
      <c r="B302" s="422" t="s">
        <v>3116</v>
      </c>
      <c r="C302" s="550" t="s">
        <v>598</v>
      </c>
      <c r="D302" s="427">
        <v>0</v>
      </c>
      <c r="E302" s="427">
        <v>0</v>
      </c>
      <c r="F302" s="427">
        <v>0</v>
      </c>
      <c r="G302" s="427">
        <v>0</v>
      </c>
      <c r="H302" s="427">
        <v>0</v>
      </c>
      <c r="I302" s="427">
        <v>0</v>
      </c>
      <c r="J302" s="427">
        <v>0</v>
      </c>
      <c r="K302" s="427">
        <v>0</v>
      </c>
      <c r="L302" s="427">
        <v>0</v>
      </c>
      <c r="M302" s="427">
        <v>0</v>
      </c>
      <c r="N302" s="427">
        <v>0</v>
      </c>
      <c r="O302" s="427">
        <v>0</v>
      </c>
      <c r="P302" s="427">
        <v>0</v>
      </c>
      <c r="Q302" s="427">
        <v>0</v>
      </c>
      <c r="R302" s="427">
        <v>0</v>
      </c>
      <c r="S302" s="427">
        <v>0</v>
      </c>
      <c r="T302" s="427">
        <v>0</v>
      </c>
      <c r="U302" s="427">
        <v>0</v>
      </c>
      <c r="V302" s="427">
        <v>0</v>
      </c>
      <c r="W302" s="427">
        <v>0</v>
      </c>
      <c r="X302" s="427">
        <v>0</v>
      </c>
      <c r="Y302" s="427">
        <v>0</v>
      </c>
      <c r="Z302" s="427">
        <v>0</v>
      </c>
      <c r="AA302" s="427">
        <v>0</v>
      </c>
      <c r="AB302" s="427">
        <v>0</v>
      </c>
      <c r="AC302" s="427">
        <v>0</v>
      </c>
      <c r="AD302" s="427">
        <v>0</v>
      </c>
      <c r="AE302" s="427">
        <v>0</v>
      </c>
      <c r="AF302" s="427">
        <v>0</v>
      </c>
      <c r="AG302" s="427">
        <v>0</v>
      </c>
      <c r="AH302" s="427">
        <v>0</v>
      </c>
      <c r="AI302" s="427">
        <v>0</v>
      </c>
      <c r="AJ302" s="427">
        <v>0</v>
      </c>
      <c r="AK302" s="427">
        <v>0</v>
      </c>
      <c r="AL302" s="427">
        <v>0</v>
      </c>
      <c r="AM302" s="427">
        <v>0</v>
      </c>
      <c r="AN302" s="427">
        <v>0</v>
      </c>
      <c r="AO302" s="427">
        <v>0</v>
      </c>
      <c r="AP302" s="427">
        <v>0</v>
      </c>
      <c r="AQ302" s="427">
        <v>0</v>
      </c>
      <c r="AR302" s="427">
        <v>0</v>
      </c>
      <c r="AS302" s="427">
        <v>0</v>
      </c>
      <c r="AT302" s="427">
        <v>0</v>
      </c>
      <c r="AU302" s="427">
        <v>0</v>
      </c>
      <c r="AV302" s="427">
        <v>0</v>
      </c>
      <c r="AW302" s="427">
        <v>0</v>
      </c>
      <c r="AX302" s="427">
        <v>0</v>
      </c>
      <c r="AY302" s="427">
        <v>0</v>
      </c>
      <c r="AZ302" s="427">
        <v>0</v>
      </c>
      <c r="BA302" s="427">
        <v>0</v>
      </c>
      <c r="BB302" s="427">
        <v>0</v>
      </c>
      <c r="BC302" s="427">
        <v>0</v>
      </c>
      <c r="BD302" s="427">
        <v>0</v>
      </c>
      <c r="BE302" s="428">
        <v>0</v>
      </c>
    </row>
    <row r="303" spans="1:57 16384:16384" ht="12.75" hidden="1" customHeight="1" x14ac:dyDescent="0.2">
      <c r="A303" s="690"/>
      <c r="B303" s="422" t="s">
        <v>600</v>
      </c>
      <c r="C303" s="550" t="s">
        <v>599</v>
      </c>
      <c r="D303" s="427">
        <v>0</v>
      </c>
      <c r="E303" s="427">
        <v>0</v>
      </c>
      <c r="F303" s="427">
        <v>0</v>
      </c>
      <c r="G303" s="427">
        <v>0</v>
      </c>
      <c r="H303" s="427">
        <v>0</v>
      </c>
      <c r="I303" s="427">
        <v>0</v>
      </c>
      <c r="J303" s="427">
        <v>0</v>
      </c>
      <c r="K303" s="427">
        <v>0</v>
      </c>
      <c r="L303" s="427">
        <v>0</v>
      </c>
      <c r="M303" s="427">
        <v>0</v>
      </c>
      <c r="N303" s="427">
        <v>0</v>
      </c>
      <c r="O303" s="427">
        <v>0</v>
      </c>
      <c r="P303" s="427">
        <v>0</v>
      </c>
      <c r="Q303" s="427">
        <v>0</v>
      </c>
      <c r="R303" s="427">
        <v>0</v>
      </c>
      <c r="S303" s="427">
        <v>0</v>
      </c>
      <c r="T303" s="427">
        <v>0</v>
      </c>
      <c r="U303" s="427">
        <v>0</v>
      </c>
      <c r="V303" s="427">
        <v>0</v>
      </c>
      <c r="W303" s="427">
        <v>0</v>
      </c>
      <c r="X303" s="427">
        <v>0</v>
      </c>
      <c r="Y303" s="427">
        <v>0</v>
      </c>
      <c r="Z303" s="427">
        <v>0</v>
      </c>
      <c r="AA303" s="427">
        <v>0</v>
      </c>
      <c r="AB303" s="427">
        <v>0</v>
      </c>
      <c r="AC303" s="427">
        <v>0</v>
      </c>
      <c r="AD303" s="427">
        <v>0</v>
      </c>
      <c r="AE303" s="427">
        <v>0</v>
      </c>
      <c r="AF303" s="427">
        <v>0</v>
      </c>
      <c r="AG303" s="427">
        <v>0</v>
      </c>
      <c r="AH303" s="427">
        <v>0</v>
      </c>
      <c r="AI303" s="427">
        <v>0</v>
      </c>
      <c r="AJ303" s="427">
        <v>0</v>
      </c>
      <c r="AK303" s="427">
        <v>0</v>
      </c>
      <c r="AL303" s="427">
        <v>0</v>
      </c>
      <c r="AM303" s="427">
        <v>0</v>
      </c>
      <c r="AN303" s="427">
        <v>0</v>
      </c>
      <c r="AO303" s="427">
        <v>0</v>
      </c>
      <c r="AP303" s="427">
        <v>0</v>
      </c>
      <c r="AQ303" s="427">
        <v>0</v>
      </c>
      <c r="AR303" s="427">
        <v>0</v>
      </c>
      <c r="AS303" s="427">
        <v>0</v>
      </c>
      <c r="AT303" s="427">
        <v>0</v>
      </c>
      <c r="AU303" s="427">
        <v>0</v>
      </c>
      <c r="AV303" s="427">
        <v>0</v>
      </c>
      <c r="AW303" s="427">
        <v>0</v>
      </c>
      <c r="AX303" s="427">
        <v>0</v>
      </c>
      <c r="AY303" s="427">
        <v>0</v>
      </c>
      <c r="AZ303" s="427">
        <v>0</v>
      </c>
      <c r="BA303" s="427">
        <v>0</v>
      </c>
      <c r="BB303" s="427">
        <v>0</v>
      </c>
      <c r="BC303" s="427">
        <v>0</v>
      </c>
      <c r="BD303" s="427">
        <v>0</v>
      </c>
      <c r="BE303" s="428">
        <v>0</v>
      </c>
    </row>
    <row r="304" spans="1:57 16384:16384" ht="12.75" customHeight="1" x14ac:dyDescent="0.2">
      <c r="A304" s="690"/>
      <c r="B304" s="422" t="s">
        <v>602</v>
      </c>
      <c r="C304" s="550" t="s">
        <v>601</v>
      </c>
      <c r="D304" s="427">
        <v>0</v>
      </c>
      <c r="E304" s="427">
        <v>0</v>
      </c>
      <c r="F304" s="427">
        <v>0</v>
      </c>
      <c r="G304" s="427">
        <v>0</v>
      </c>
      <c r="H304" s="427">
        <v>0</v>
      </c>
      <c r="I304" s="427">
        <v>0</v>
      </c>
      <c r="J304" s="427">
        <v>0</v>
      </c>
      <c r="K304" s="427">
        <v>0</v>
      </c>
      <c r="L304" s="427">
        <v>0</v>
      </c>
      <c r="M304" s="427">
        <v>0</v>
      </c>
      <c r="N304" s="427">
        <v>0</v>
      </c>
      <c r="O304" s="427">
        <v>0</v>
      </c>
      <c r="P304" s="427">
        <v>0</v>
      </c>
      <c r="Q304" s="427">
        <v>0</v>
      </c>
      <c r="R304" s="427">
        <v>0</v>
      </c>
      <c r="S304" s="427">
        <v>0</v>
      </c>
      <c r="T304" s="427">
        <v>0</v>
      </c>
      <c r="U304" s="427">
        <v>0</v>
      </c>
      <c r="V304" s="427">
        <v>0</v>
      </c>
      <c r="W304" s="427">
        <v>0</v>
      </c>
      <c r="X304" s="427">
        <v>0</v>
      </c>
      <c r="Y304" s="427">
        <v>0</v>
      </c>
      <c r="Z304" s="427">
        <v>0</v>
      </c>
      <c r="AA304" s="427">
        <v>0</v>
      </c>
      <c r="AB304" s="427">
        <v>0</v>
      </c>
      <c r="AC304" s="427">
        <v>0</v>
      </c>
      <c r="AD304" s="427">
        <v>0</v>
      </c>
      <c r="AE304" s="427">
        <v>0</v>
      </c>
      <c r="AF304" s="427">
        <v>0</v>
      </c>
      <c r="AG304" s="427">
        <v>0</v>
      </c>
      <c r="AH304" s="427">
        <v>0</v>
      </c>
      <c r="AI304" s="427">
        <v>0</v>
      </c>
      <c r="AJ304" s="427">
        <v>0</v>
      </c>
      <c r="AK304" s="427">
        <v>0</v>
      </c>
      <c r="AL304" s="427">
        <v>0</v>
      </c>
      <c r="AM304" s="427">
        <v>0</v>
      </c>
      <c r="AN304" s="427">
        <v>0</v>
      </c>
      <c r="AO304" s="427">
        <v>0</v>
      </c>
      <c r="AP304" s="427">
        <v>0</v>
      </c>
      <c r="AQ304" s="427">
        <v>0</v>
      </c>
      <c r="AR304" s="427">
        <v>0</v>
      </c>
      <c r="AS304" s="427">
        <v>0</v>
      </c>
      <c r="AT304" s="427">
        <v>0</v>
      </c>
      <c r="AU304" s="427">
        <v>0</v>
      </c>
      <c r="AV304" s="427">
        <v>0</v>
      </c>
      <c r="AW304" s="427">
        <v>0</v>
      </c>
      <c r="AX304" s="427">
        <v>500000</v>
      </c>
      <c r="AY304" s="427">
        <v>500000</v>
      </c>
      <c r="AZ304" s="427">
        <v>0</v>
      </c>
      <c r="BA304" s="427">
        <v>500000</v>
      </c>
      <c r="BB304" s="427">
        <v>0</v>
      </c>
      <c r="BC304" s="427">
        <v>0</v>
      </c>
      <c r="BD304" s="427">
        <v>0</v>
      </c>
      <c r="BE304" s="428">
        <v>1500000</v>
      </c>
      <c r="XFD304" s="636"/>
    </row>
    <row r="305" spans="1:133 16384:16384" ht="12.75" customHeight="1" x14ac:dyDescent="0.2">
      <c r="A305" s="690"/>
      <c r="B305" s="422" t="s">
        <v>3025</v>
      </c>
      <c r="C305" s="550" t="s">
        <v>603</v>
      </c>
      <c r="D305" s="427">
        <v>0</v>
      </c>
      <c r="E305" s="427">
        <v>0</v>
      </c>
      <c r="F305" s="427">
        <v>0</v>
      </c>
      <c r="G305" s="427">
        <v>0</v>
      </c>
      <c r="H305" s="427">
        <v>0</v>
      </c>
      <c r="I305" s="427">
        <v>0</v>
      </c>
      <c r="J305" s="427">
        <v>0</v>
      </c>
      <c r="K305" s="427">
        <v>0</v>
      </c>
      <c r="L305" s="427">
        <v>0</v>
      </c>
      <c r="M305" s="427">
        <v>0</v>
      </c>
      <c r="N305" s="427">
        <v>0</v>
      </c>
      <c r="O305" s="427">
        <v>0</v>
      </c>
      <c r="P305" s="427">
        <v>0</v>
      </c>
      <c r="Q305" s="427">
        <v>0</v>
      </c>
      <c r="R305" s="427">
        <v>0</v>
      </c>
      <c r="S305" s="427">
        <v>0</v>
      </c>
      <c r="T305" s="427">
        <v>3247400</v>
      </c>
      <c r="U305" s="427">
        <v>0</v>
      </c>
      <c r="V305" s="427">
        <v>0</v>
      </c>
      <c r="W305" s="427">
        <v>0</v>
      </c>
      <c r="X305" s="427">
        <v>0</v>
      </c>
      <c r="Y305" s="427">
        <v>0</v>
      </c>
      <c r="Z305" s="427">
        <v>0</v>
      </c>
      <c r="AA305" s="427">
        <v>0</v>
      </c>
      <c r="AB305" s="427">
        <v>0</v>
      </c>
      <c r="AC305" s="427">
        <v>0</v>
      </c>
      <c r="AD305" s="427">
        <v>0</v>
      </c>
      <c r="AE305" s="427">
        <v>0</v>
      </c>
      <c r="AF305" s="427">
        <v>0</v>
      </c>
      <c r="AG305" s="427">
        <v>0</v>
      </c>
      <c r="AH305" s="427">
        <v>0</v>
      </c>
      <c r="AI305" s="427">
        <v>0</v>
      </c>
      <c r="AJ305" s="427">
        <v>0</v>
      </c>
      <c r="AK305" s="427">
        <v>0</v>
      </c>
      <c r="AL305" s="427">
        <v>0</v>
      </c>
      <c r="AM305" s="427">
        <v>0</v>
      </c>
      <c r="AN305" s="427">
        <v>0</v>
      </c>
      <c r="AO305" s="427">
        <v>0</v>
      </c>
      <c r="AP305" s="427">
        <v>0</v>
      </c>
      <c r="AQ305" s="427">
        <v>0</v>
      </c>
      <c r="AR305" s="427">
        <v>0</v>
      </c>
      <c r="AS305" s="427">
        <v>0</v>
      </c>
      <c r="AT305" s="427">
        <v>0</v>
      </c>
      <c r="AU305" s="427">
        <v>0</v>
      </c>
      <c r="AV305" s="427">
        <v>0</v>
      </c>
      <c r="AW305" s="427">
        <v>0</v>
      </c>
      <c r="AX305" s="427">
        <v>0</v>
      </c>
      <c r="AY305" s="427">
        <v>0</v>
      </c>
      <c r="AZ305" s="427">
        <v>0</v>
      </c>
      <c r="BA305" s="427">
        <v>0</v>
      </c>
      <c r="BB305" s="427">
        <v>0</v>
      </c>
      <c r="BC305" s="427">
        <v>0</v>
      </c>
      <c r="BD305" s="427">
        <v>0</v>
      </c>
      <c r="BE305" s="428">
        <v>3247400</v>
      </c>
      <c r="XFD305" s="636"/>
    </row>
    <row r="306" spans="1:133 16384:16384" ht="12.75" customHeight="1" x14ac:dyDescent="0.2">
      <c r="A306" s="690"/>
      <c r="B306" s="422" t="s">
        <v>532</v>
      </c>
      <c r="C306" s="550" t="s">
        <v>604</v>
      </c>
      <c r="D306" s="427">
        <v>0</v>
      </c>
      <c r="E306" s="427">
        <v>0</v>
      </c>
      <c r="F306" s="427">
        <v>0</v>
      </c>
      <c r="G306" s="427">
        <v>0</v>
      </c>
      <c r="H306" s="427">
        <v>0</v>
      </c>
      <c r="I306" s="427">
        <v>0</v>
      </c>
      <c r="J306" s="427">
        <v>0</v>
      </c>
      <c r="K306" s="427">
        <v>0</v>
      </c>
      <c r="L306" s="427">
        <v>0</v>
      </c>
      <c r="M306" s="427">
        <v>0</v>
      </c>
      <c r="N306" s="427">
        <v>0</v>
      </c>
      <c r="O306" s="427">
        <v>0</v>
      </c>
      <c r="P306" s="427">
        <v>0</v>
      </c>
      <c r="Q306" s="427">
        <v>0</v>
      </c>
      <c r="R306" s="427">
        <v>0</v>
      </c>
      <c r="S306" s="427">
        <v>0</v>
      </c>
      <c r="T306" s="427">
        <v>0</v>
      </c>
      <c r="U306" s="427">
        <v>0</v>
      </c>
      <c r="V306" s="427">
        <v>0</v>
      </c>
      <c r="W306" s="427">
        <v>0</v>
      </c>
      <c r="X306" s="427">
        <v>0</v>
      </c>
      <c r="Y306" s="427">
        <v>0</v>
      </c>
      <c r="Z306" s="427">
        <v>0</v>
      </c>
      <c r="AA306" s="427">
        <v>0</v>
      </c>
      <c r="AB306" s="427">
        <v>0</v>
      </c>
      <c r="AC306" s="427">
        <v>0</v>
      </c>
      <c r="AD306" s="427">
        <v>0</v>
      </c>
      <c r="AE306" s="427">
        <v>0</v>
      </c>
      <c r="AF306" s="427">
        <v>0</v>
      </c>
      <c r="AG306" s="427">
        <v>1</v>
      </c>
      <c r="AH306" s="427">
        <v>0</v>
      </c>
      <c r="AI306" s="427">
        <v>0</v>
      </c>
      <c r="AJ306" s="427">
        <v>0</v>
      </c>
      <c r="AK306" s="427">
        <v>0</v>
      </c>
      <c r="AL306" s="427">
        <v>0</v>
      </c>
      <c r="AM306" s="427">
        <v>0</v>
      </c>
      <c r="AN306" s="427">
        <v>0</v>
      </c>
      <c r="AO306" s="427">
        <v>0</v>
      </c>
      <c r="AP306" s="427">
        <v>0</v>
      </c>
      <c r="AQ306" s="427">
        <v>0</v>
      </c>
      <c r="AR306" s="427">
        <v>0</v>
      </c>
      <c r="AS306" s="427">
        <v>0</v>
      </c>
      <c r="AT306" s="427">
        <v>0</v>
      </c>
      <c r="AU306" s="427">
        <v>0</v>
      </c>
      <c r="AV306" s="427">
        <v>0</v>
      </c>
      <c r="AW306" s="427">
        <v>0</v>
      </c>
      <c r="AX306" s="427">
        <v>0</v>
      </c>
      <c r="AY306" s="427">
        <v>0</v>
      </c>
      <c r="AZ306" s="427">
        <v>0</v>
      </c>
      <c r="BA306" s="427">
        <v>0</v>
      </c>
      <c r="BB306" s="427">
        <v>0</v>
      </c>
      <c r="BC306" s="427">
        <v>0</v>
      </c>
      <c r="BD306" s="427">
        <v>0</v>
      </c>
      <c r="BE306" s="428">
        <v>1</v>
      </c>
      <c r="XFD306" s="636"/>
    </row>
    <row r="307" spans="1:133 16384:16384" ht="12.75" customHeight="1" x14ac:dyDescent="0.2">
      <c r="A307" s="690"/>
      <c r="B307" s="422" t="s">
        <v>606</v>
      </c>
      <c r="C307" s="550" t="s">
        <v>605</v>
      </c>
      <c r="D307" s="427">
        <v>0</v>
      </c>
      <c r="E307" s="427">
        <v>0</v>
      </c>
      <c r="F307" s="427">
        <v>0</v>
      </c>
      <c r="G307" s="427">
        <v>0</v>
      </c>
      <c r="H307" s="427">
        <v>0</v>
      </c>
      <c r="I307" s="427">
        <v>0</v>
      </c>
      <c r="J307" s="427">
        <v>0</v>
      </c>
      <c r="K307" s="427">
        <v>0</v>
      </c>
      <c r="L307" s="427">
        <v>0</v>
      </c>
      <c r="M307" s="427">
        <v>0</v>
      </c>
      <c r="N307" s="427">
        <v>0</v>
      </c>
      <c r="O307" s="427">
        <v>0</v>
      </c>
      <c r="P307" s="427">
        <v>0</v>
      </c>
      <c r="Q307" s="427">
        <v>0</v>
      </c>
      <c r="R307" s="427">
        <v>0</v>
      </c>
      <c r="S307" s="427">
        <v>0</v>
      </c>
      <c r="T307" s="427">
        <v>0</v>
      </c>
      <c r="U307" s="427">
        <v>0</v>
      </c>
      <c r="V307" s="427">
        <v>0</v>
      </c>
      <c r="W307" s="427">
        <v>1364</v>
      </c>
      <c r="X307" s="427">
        <v>0</v>
      </c>
      <c r="Y307" s="427">
        <v>0</v>
      </c>
      <c r="Z307" s="427">
        <v>0</v>
      </c>
      <c r="AA307" s="427">
        <v>0</v>
      </c>
      <c r="AB307" s="427">
        <v>0</v>
      </c>
      <c r="AC307" s="427">
        <v>0</v>
      </c>
      <c r="AD307" s="427">
        <v>0</v>
      </c>
      <c r="AE307" s="427">
        <v>0</v>
      </c>
      <c r="AF307" s="427">
        <v>0</v>
      </c>
      <c r="AG307" s="427">
        <v>283773</v>
      </c>
      <c r="AH307" s="427">
        <v>0</v>
      </c>
      <c r="AI307" s="427">
        <v>0</v>
      </c>
      <c r="AJ307" s="427">
        <v>0</v>
      </c>
      <c r="AK307" s="427">
        <v>0</v>
      </c>
      <c r="AL307" s="427">
        <v>0</v>
      </c>
      <c r="AM307" s="427">
        <v>0</v>
      </c>
      <c r="AN307" s="427">
        <v>0</v>
      </c>
      <c r="AO307" s="427">
        <v>0</v>
      </c>
      <c r="AP307" s="427">
        <v>0</v>
      </c>
      <c r="AQ307" s="427">
        <v>0</v>
      </c>
      <c r="AR307" s="427">
        <v>0</v>
      </c>
      <c r="AS307" s="427">
        <v>0</v>
      </c>
      <c r="AT307" s="427">
        <v>0</v>
      </c>
      <c r="AU307" s="427">
        <v>0</v>
      </c>
      <c r="AV307" s="427">
        <v>0</v>
      </c>
      <c r="AW307" s="427">
        <v>0</v>
      </c>
      <c r="AX307" s="427">
        <v>0</v>
      </c>
      <c r="AY307" s="427">
        <v>0</v>
      </c>
      <c r="AZ307" s="427">
        <v>0</v>
      </c>
      <c r="BA307" s="427">
        <v>0</v>
      </c>
      <c r="BB307" s="427">
        <v>0</v>
      </c>
      <c r="BC307" s="427">
        <v>0</v>
      </c>
      <c r="BD307" s="427">
        <v>0</v>
      </c>
      <c r="BE307" s="428">
        <v>285137</v>
      </c>
      <c r="XFD307" s="636"/>
    </row>
    <row r="308" spans="1:133 16384:16384" ht="12.75" hidden="1" customHeight="1" x14ac:dyDescent="0.2">
      <c r="A308" s="690"/>
      <c r="B308" s="422" t="s">
        <v>3026</v>
      </c>
      <c r="C308" s="550" t="s">
        <v>607</v>
      </c>
      <c r="D308" s="427">
        <v>0</v>
      </c>
      <c r="E308" s="427">
        <v>0</v>
      </c>
      <c r="F308" s="427">
        <v>0</v>
      </c>
      <c r="G308" s="427">
        <v>0</v>
      </c>
      <c r="H308" s="427">
        <v>0</v>
      </c>
      <c r="I308" s="427">
        <v>0</v>
      </c>
      <c r="J308" s="427">
        <v>0</v>
      </c>
      <c r="K308" s="427">
        <v>0</v>
      </c>
      <c r="L308" s="427">
        <v>0</v>
      </c>
      <c r="M308" s="427">
        <v>0</v>
      </c>
      <c r="N308" s="427">
        <v>0</v>
      </c>
      <c r="O308" s="427">
        <v>0</v>
      </c>
      <c r="P308" s="427">
        <v>0</v>
      </c>
      <c r="Q308" s="427">
        <v>0</v>
      </c>
      <c r="R308" s="427">
        <v>0</v>
      </c>
      <c r="S308" s="427">
        <v>0</v>
      </c>
      <c r="T308" s="427">
        <v>0</v>
      </c>
      <c r="U308" s="427">
        <v>0</v>
      </c>
      <c r="V308" s="427">
        <v>0</v>
      </c>
      <c r="W308" s="427">
        <v>0</v>
      </c>
      <c r="X308" s="427">
        <v>0</v>
      </c>
      <c r="Y308" s="427">
        <v>0</v>
      </c>
      <c r="Z308" s="427">
        <v>0</v>
      </c>
      <c r="AA308" s="427">
        <v>0</v>
      </c>
      <c r="AB308" s="427">
        <v>0</v>
      </c>
      <c r="AC308" s="427">
        <v>0</v>
      </c>
      <c r="AD308" s="427">
        <v>0</v>
      </c>
      <c r="AE308" s="427">
        <v>0</v>
      </c>
      <c r="AF308" s="427">
        <v>0</v>
      </c>
      <c r="AG308" s="427">
        <v>0</v>
      </c>
      <c r="AH308" s="427">
        <v>0</v>
      </c>
      <c r="AI308" s="427">
        <v>0</v>
      </c>
      <c r="AJ308" s="427">
        <v>0</v>
      </c>
      <c r="AK308" s="427">
        <v>0</v>
      </c>
      <c r="AL308" s="427">
        <v>0</v>
      </c>
      <c r="AM308" s="427">
        <v>0</v>
      </c>
      <c r="AN308" s="427">
        <v>0</v>
      </c>
      <c r="AO308" s="427">
        <v>0</v>
      </c>
      <c r="AP308" s="427">
        <v>0</v>
      </c>
      <c r="AQ308" s="427">
        <v>0</v>
      </c>
      <c r="AR308" s="427">
        <v>0</v>
      </c>
      <c r="AS308" s="427">
        <v>0</v>
      </c>
      <c r="AT308" s="427">
        <v>0</v>
      </c>
      <c r="AU308" s="427">
        <v>0</v>
      </c>
      <c r="AV308" s="427">
        <v>0</v>
      </c>
      <c r="AW308" s="427">
        <v>0</v>
      </c>
      <c r="AX308" s="427">
        <v>0</v>
      </c>
      <c r="AY308" s="427">
        <v>0</v>
      </c>
      <c r="AZ308" s="427">
        <v>0</v>
      </c>
      <c r="BA308" s="427">
        <v>0</v>
      </c>
      <c r="BB308" s="427">
        <v>0</v>
      </c>
      <c r="BC308" s="427">
        <v>0</v>
      </c>
      <c r="BD308" s="427">
        <v>0</v>
      </c>
      <c r="BE308" s="428">
        <v>0</v>
      </c>
    </row>
    <row r="309" spans="1:133 16384:16384" ht="12.75" hidden="1" customHeight="1" x14ac:dyDescent="0.2">
      <c r="A309" s="690"/>
      <c r="B309" s="422" t="s">
        <v>609</v>
      </c>
      <c r="C309" s="550" t="s">
        <v>608</v>
      </c>
      <c r="D309" s="427">
        <v>0</v>
      </c>
      <c r="E309" s="427">
        <v>0</v>
      </c>
      <c r="F309" s="427">
        <v>0</v>
      </c>
      <c r="G309" s="427">
        <v>0</v>
      </c>
      <c r="H309" s="427">
        <v>0</v>
      </c>
      <c r="I309" s="427">
        <v>0</v>
      </c>
      <c r="J309" s="427">
        <v>0</v>
      </c>
      <c r="K309" s="427">
        <v>0</v>
      </c>
      <c r="L309" s="427">
        <v>0</v>
      </c>
      <c r="M309" s="427">
        <v>0</v>
      </c>
      <c r="N309" s="427">
        <v>0</v>
      </c>
      <c r="O309" s="427">
        <v>0</v>
      </c>
      <c r="P309" s="427">
        <v>0</v>
      </c>
      <c r="Q309" s="427">
        <v>0</v>
      </c>
      <c r="R309" s="427">
        <v>0</v>
      </c>
      <c r="S309" s="427">
        <v>0</v>
      </c>
      <c r="T309" s="427">
        <v>0</v>
      </c>
      <c r="U309" s="427">
        <v>0</v>
      </c>
      <c r="V309" s="427">
        <v>0</v>
      </c>
      <c r="W309" s="427">
        <v>0</v>
      </c>
      <c r="X309" s="427">
        <v>0</v>
      </c>
      <c r="Y309" s="427">
        <v>0</v>
      </c>
      <c r="Z309" s="427">
        <v>0</v>
      </c>
      <c r="AA309" s="427">
        <v>0</v>
      </c>
      <c r="AB309" s="427">
        <v>0</v>
      </c>
      <c r="AC309" s="427">
        <v>0</v>
      </c>
      <c r="AD309" s="427">
        <v>0</v>
      </c>
      <c r="AE309" s="427">
        <v>0</v>
      </c>
      <c r="AF309" s="427">
        <v>0</v>
      </c>
      <c r="AG309" s="427">
        <v>0</v>
      </c>
      <c r="AH309" s="427">
        <v>0</v>
      </c>
      <c r="AI309" s="427">
        <v>0</v>
      </c>
      <c r="AJ309" s="427">
        <v>0</v>
      </c>
      <c r="AK309" s="427">
        <v>0</v>
      </c>
      <c r="AL309" s="427">
        <v>0</v>
      </c>
      <c r="AM309" s="427">
        <v>0</v>
      </c>
      <c r="AN309" s="427">
        <v>0</v>
      </c>
      <c r="AO309" s="427">
        <v>0</v>
      </c>
      <c r="AP309" s="427">
        <v>0</v>
      </c>
      <c r="AQ309" s="427">
        <v>0</v>
      </c>
      <c r="AR309" s="427">
        <v>0</v>
      </c>
      <c r="AS309" s="427">
        <v>0</v>
      </c>
      <c r="AT309" s="427">
        <v>0</v>
      </c>
      <c r="AU309" s="427">
        <v>0</v>
      </c>
      <c r="AV309" s="427">
        <v>0</v>
      </c>
      <c r="AW309" s="427">
        <v>0</v>
      </c>
      <c r="AX309" s="427">
        <v>0</v>
      </c>
      <c r="AY309" s="427">
        <v>0</v>
      </c>
      <c r="AZ309" s="427">
        <v>0</v>
      </c>
      <c r="BA309" s="427">
        <v>0</v>
      </c>
      <c r="BB309" s="427">
        <v>0</v>
      </c>
      <c r="BC309" s="427">
        <v>0</v>
      </c>
      <c r="BD309" s="427">
        <v>0</v>
      </c>
      <c r="BE309" s="428">
        <v>0</v>
      </c>
    </row>
    <row r="310" spans="1:133 16384:16384" ht="12.75" hidden="1" customHeight="1" x14ac:dyDescent="0.2">
      <c r="A310" s="690"/>
      <c r="B310" s="422" t="s">
        <v>2930</v>
      </c>
      <c r="C310" s="550" t="s">
        <v>610</v>
      </c>
      <c r="D310" s="427">
        <v>0</v>
      </c>
      <c r="E310" s="427">
        <v>0</v>
      </c>
      <c r="F310" s="427">
        <v>0</v>
      </c>
      <c r="G310" s="427">
        <v>0</v>
      </c>
      <c r="H310" s="427">
        <v>0</v>
      </c>
      <c r="I310" s="427">
        <v>0</v>
      </c>
      <c r="J310" s="427">
        <v>0</v>
      </c>
      <c r="K310" s="427">
        <v>0</v>
      </c>
      <c r="L310" s="427">
        <v>0</v>
      </c>
      <c r="M310" s="427">
        <v>0</v>
      </c>
      <c r="N310" s="427">
        <v>0</v>
      </c>
      <c r="O310" s="427">
        <v>0</v>
      </c>
      <c r="P310" s="427">
        <v>0</v>
      </c>
      <c r="Q310" s="427">
        <v>0</v>
      </c>
      <c r="R310" s="427">
        <v>0</v>
      </c>
      <c r="S310" s="427">
        <v>0</v>
      </c>
      <c r="T310" s="427">
        <v>0</v>
      </c>
      <c r="U310" s="427">
        <v>0</v>
      </c>
      <c r="V310" s="427">
        <v>0</v>
      </c>
      <c r="W310" s="427">
        <v>0</v>
      </c>
      <c r="X310" s="427">
        <v>0</v>
      </c>
      <c r="Y310" s="427">
        <v>0</v>
      </c>
      <c r="Z310" s="427">
        <v>0</v>
      </c>
      <c r="AA310" s="427">
        <v>0</v>
      </c>
      <c r="AB310" s="427">
        <v>0</v>
      </c>
      <c r="AC310" s="427">
        <v>0</v>
      </c>
      <c r="AD310" s="427">
        <v>0</v>
      </c>
      <c r="AE310" s="427">
        <v>0</v>
      </c>
      <c r="AF310" s="427">
        <v>0</v>
      </c>
      <c r="AG310" s="427">
        <v>0</v>
      </c>
      <c r="AH310" s="427">
        <v>0</v>
      </c>
      <c r="AI310" s="427">
        <v>0</v>
      </c>
      <c r="AJ310" s="427">
        <v>0</v>
      </c>
      <c r="AK310" s="427">
        <v>0</v>
      </c>
      <c r="AL310" s="427">
        <v>0</v>
      </c>
      <c r="AM310" s="427">
        <v>0</v>
      </c>
      <c r="AN310" s="427">
        <v>0</v>
      </c>
      <c r="AO310" s="427">
        <v>0</v>
      </c>
      <c r="AP310" s="427">
        <v>0</v>
      </c>
      <c r="AQ310" s="427">
        <v>0</v>
      </c>
      <c r="AR310" s="427">
        <v>0</v>
      </c>
      <c r="AS310" s="427">
        <v>0</v>
      </c>
      <c r="AT310" s="427">
        <v>0</v>
      </c>
      <c r="AU310" s="427">
        <v>0</v>
      </c>
      <c r="AV310" s="427">
        <v>0</v>
      </c>
      <c r="AW310" s="427">
        <v>0</v>
      </c>
      <c r="AX310" s="427">
        <v>0</v>
      </c>
      <c r="AY310" s="427">
        <v>0</v>
      </c>
      <c r="AZ310" s="427">
        <v>0</v>
      </c>
      <c r="BA310" s="427">
        <v>0</v>
      </c>
      <c r="BB310" s="427">
        <v>0</v>
      </c>
      <c r="BC310" s="427">
        <v>0</v>
      </c>
      <c r="BD310" s="427">
        <v>0</v>
      </c>
      <c r="BE310" s="428">
        <v>0</v>
      </c>
      <c r="BF310" s="427"/>
      <c r="BG310" s="427"/>
      <c r="BH310" s="427"/>
      <c r="BI310" s="427"/>
      <c r="BJ310" s="427"/>
      <c r="BK310" s="427"/>
      <c r="BL310" s="427"/>
      <c r="BM310" s="427"/>
      <c r="BN310" s="427"/>
      <c r="BO310" s="427"/>
      <c r="BP310" s="427"/>
      <c r="BQ310" s="427"/>
      <c r="BR310" s="427"/>
      <c r="BS310" s="427"/>
      <c r="BT310" s="427"/>
      <c r="BU310" s="427"/>
      <c r="BV310" s="427"/>
      <c r="BW310" s="427"/>
      <c r="BX310" s="427"/>
      <c r="BY310" s="427"/>
      <c r="BZ310" s="427"/>
      <c r="CA310" s="427"/>
      <c r="CB310" s="427"/>
      <c r="CC310" s="427"/>
      <c r="CD310" s="427"/>
      <c r="CE310" s="427"/>
      <c r="CF310" s="427"/>
      <c r="CG310" s="427"/>
      <c r="CH310" s="427"/>
      <c r="CI310" s="427"/>
      <c r="CJ310" s="427"/>
      <c r="CK310" s="427"/>
      <c r="CL310" s="427"/>
      <c r="CM310" s="427"/>
      <c r="CN310" s="427"/>
      <c r="CO310" s="427"/>
      <c r="CP310" s="427"/>
      <c r="CQ310" s="427"/>
      <c r="CR310" s="427"/>
      <c r="CS310" s="427"/>
      <c r="CT310" s="427"/>
      <c r="CU310" s="427"/>
      <c r="CV310" s="427"/>
      <c r="CW310" s="427"/>
      <c r="CX310" s="427"/>
      <c r="CY310" s="427"/>
      <c r="CZ310" s="427"/>
      <c r="DA310" s="427"/>
      <c r="DB310" s="427"/>
      <c r="DC310" s="427"/>
      <c r="DD310" s="427"/>
      <c r="DE310" s="427"/>
      <c r="DF310" s="427"/>
      <c r="DG310" s="427"/>
      <c r="DH310" s="427"/>
      <c r="DI310" s="427"/>
      <c r="DJ310" s="427"/>
      <c r="DK310" s="427"/>
      <c r="DL310" s="427"/>
      <c r="DM310" s="427"/>
      <c r="DN310" s="427"/>
      <c r="DO310" s="427"/>
      <c r="DP310" s="427"/>
      <c r="DQ310" s="427"/>
      <c r="DR310" s="427"/>
      <c r="DS310" s="427"/>
      <c r="DT310" s="427"/>
      <c r="DU310" s="427"/>
      <c r="DV310" s="427"/>
      <c r="DW310" s="427"/>
      <c r="DX310" s="427"/>
      <c r="DY310" s="548"/>
      <c r="DZ310" s="548"/>
      <c r="EA310" s="548"/>
      <c r="EB310" s="548"/>
      <c r="EC310" s="428"/>
    </row>
    <row r="311" spans="1:133 16384:16384" ht="12.75" hidden="1" customHeight="1" x14ac:dyDescent="0.2">
      <c r="A311" s="690"/>
      <c r="B311" s="422" t="s">
        <v>613</v>
      </c>
      <c r="C311" s="550" t="s">
        <v>612</v>
      </c>
      <c r="D311" s="427">
        <v>0</v>
      </c>
      <c r="E311" s="427">
        <v>0</v>
      </c>
      <c r="F311" s="427">
        <v>0</v>
      </c>
      <c r="G311" s="427">
        <v>0</v>
      </c>
      <c r="H311" s="427">
        <v>0</v>
      </c>
      <c r="I311" s="427">
        <v>0</v>
      </c>
      <c r="J311" s="427">
        <v>0</v>
      </c>
      <c r="K311" s="427">
        <v>0</v>
      </c>
      <c r="L311" s="427">
        <v>0</v>
      </c>
      <c r="M311" s="427">
        <v>0</v>
      </c>
      <c r="N311" s="427">
        <v>0</v>
      </c>
      <c r="O311" s="427">
        <v>0</v>
      </c>
      <c r="P311" s="427">
        <v>0</v>
      </c>
      <c r="Q311" s="427">
        <v>0</v>
      </c>
      <c r="R311" s="427">
        <v>0</v>
      </c>
      <c r="S311" s="427">
        <v>0</v>
      </c>
      <c r="T311" s="427">
        <v>0</v>
      </c>
      <c r="U311" s="427">
        <v>0</v>
      </c>
      <c r="V311" s="427">
        <v>0</v>
      </c>
      <c r="W311" s="427">
        <v>0</v>
      </c>
      <c r="X311" s="427">
        <v>0</v>
      </c>
      <c r="Y311" s="427">
        <v>0</v>
      </c>
      <c r="Z311" s="427">
        <v>0</v>
      </c>
      <c r="AA311" s="427">
        <v>0</v>
      </c>
      <c r="AB311" s="427">
        <v>0</v>
      </c>
      <c r="AC311" s="427">
        <v>0</v>
      </c>
      <c r="AD311" s="427">
        <v>0</v>
      </c>
      <c r="AE311" s="427">
        <v>0</v>
      </c>
      <c r="AF311" s="427">
        <v>0</v>
      </c>
      <c r="AG311" s="427">
        <v>0</v>
      </c>
      <c r="AH311" s="427">
        <v>0</v>
      </c>
      <c r="AI311" s="427">
        <v>0</v>
      </c>
      <c r="AJ311" s="427">
        <v>0</v>
      </c>
      <c r="AK311" s="427">
        <v>0</v>
      </c>
      <c r="AL311" s="427">
        <v>0</v>
      </c>
      <c r="AM311" s="427">
        <v>0</v>
      </c>
      <c r="AN311" s="427">
        <v>0</v>
      </c>
      <c r="AO311" s="427">
        <v>0</v>
      </c>
      <c r="AP311" s="427">
        <v>0</v>
      </c>
      <c r="AQ311" s="427">
        <v>0</v>
      </c>
      <c r="AR311" s="427">
        <v>0</v>
      </c>
      <c r="AS311" s="427">
        <v>0</v>
      </c>
      <c r="AT311" s="427">
        <v>0</v>
      </c>
      <c r="AU311" s="427">
        <v>0</v>
      </c>
      <c r="AV311" s="427">
        <v>0</v>
      </c>
      <c r="AW311" s="427">
        <v>0</v>
      </c>
      <c r="AX311" s="427">
        <v>0</v>
      </c>
      <c r="AY311" s="427">
        <v>0</v>
      </c>
      <c r="AZ311" s="427">
        <v>0</v>
      </c>
      <c r="BA311" s="427">
        <v>0</v>
      </c>
      <c r="BB311" s="427">
        <v>0</v>
      </c>
      <c r="BC311" s="427">
        <v>0</v>
      </c>
      <c r="BD311" s="427">
        <v>0</v>
      </c>
      <c r="BE311" s="428">
        <v>0</v>
      </c>
      <c r="BF311" s="427"/>
      <c r="BG311" s="427"/>
      <c r="BH311" s="427"/>
      <c r="BI311" s="427"/>
      <c r="BJ311" s="427"/>
      <c r="BK311" s="427"/>
      <c r="BL311" s="427"/>
      <c r="BM311" s="427"/>
      <c r="BN311" s="427"/>
      <c r="BO311" s="427"/>
      <c r="BP311" s="427"/>
      <c r="BQ311" s="427"/>
      <c r="BR311" s="427"/>
      <c r="BS311" s="427"/>
      <c r="BT311" s="427"/>
      <c r="BU311" s="427"/>
      <c r="BV311" s="427"/>
      <c r="BW311" s="427"/>
      <c r="BX311" s="427"/>
      <c r="BY311" s="427"/>
      <c r="BZ311" s="427"/>
      <c r="CA311" s="427"/>
      <c r="CB311" s="427"/>
      <c r="CC311" s="427"/>
      <c r="CD311" s="427"/>
      <c r="CE311" s="427"/>
      <c r="CF311" s="427"/>
      <c r="CG311" s="427"/>
      <c r="CH311" s="427"/>
      <c r="CI311" s="427"/>
      <c r="CJ311" s="427"/>
      <c r="CK311" s="427"/>
      <c r="CL311" s="427"/>
      <c r="CM311" s="427"/>
      <c r="CN311" s="427"/>
      <c r="CO311" s="427"/>
      <c r="CP311" s="427"/>
      <c r="CQ311" s="427"/>
      <c r="CR311" s="427"/>
      <c r="CS311" s="427"/>
      <c r="CT311" s="427"/>
      <c r="CU311" s="427"/>
      <c r="CV311" s="427"/>
      <c r="CW311" s="427"/>
      <c r="CX311" s="427"/>
      <c r="CY311" s="427"/>
      <c r="CZ311" s="427"/>
      <c r="DA311" s="427"/>
      <c r="DB311" s="427"/>
      <c r="DC311" s="427"/>
      <c r="DD311" s="427"/>
      <c r="DE311" s="427"/>
      <c r="DF311" s="427"/>
      <c r="DG311" s="427"/>
      <c r="DH311" s="427"/>
      <c r="DI311" s="427"/>
      <c r="DJ311" s="427"/>
      <c r="DK311" s="427"/>
      <c r="DL311" s="427"/>
      <c r="DM311" s="427"/>
      <c r="DN311" s="427"/>
      <c r="DO311" s="427"/>
      <c r="DP311" s="427"/>
      <c r="DQ311" s="427"/>
      <c r="DR311" s="427"/>
      <c r="DS311" s="427"/>
      <c r="DT311" s="427"/>
      <c r="DU311" s="427"/>
      <c r="DV311" s="427"/>
      <c r="DW311" s="427"/>
      <c r="DX311" s="427"/>
      <c r="DY311" s="548"/>
      <c r="DZ311" s="548"/>
      <c r="EA311" s="548"/>
      <c r="EB311" s="548"/>
      <c r="EC311" s="428"/>
      <c r="XFD311" s="636"/>
    </row>
    <row r="312" spans="1:133 16384:16384" ht="12.75" hidden="1" customHeight="1" x14ac:dyDescent="0.2">
      <c r="A312" s="690"/>
      <c r="B312" s="422" t="s">
        <v>3479</v>
      </c>
      <c r="C312" s="550" t="s">
        <v>614</v>
      </c>
      <c r="D312" s="427">
        <v>0</v>
      </c>
      <c r="E312" s="427">
        <v>0</v>
      </c>
      <c r="F312" s="427">
        <v>0</v>
      </c>
      <c r="G312" s="427">
        <v>0</v>
      </c>
      <c r="H312" s="427">
        <v>0</v>
      </c>
      <c r="I312" s="427">
        <v>0</v>
      </c>
      <c r="J312" s="427">
        <v>0</v>
      </c>
      <c r="K312" s="427">
        <v>0</v>
      </c>
      <c r="L312" s="427">
        <v>0</v>
      </c>
      <c r="M312" s="427">
        <v>0</v>
      </c>
      <c r="N312" s="427">
        <v>0</v>
      </c>
      <c r="O312" s="427">
        <v>0</v>
      </c>
      <c r="P312" s="427">
        <v>0</v>
      </c>
      <c r="Q312" s="427">
        <v>0</v>
      </c>
      <c r="R312" s="427">
        <v>0</v>
      </c>
      <c r="S312" s="427">
        <v>0</v>
      </c>
      <c r="T312" s="427">
        <v>0</v>
      </c>
      <c r="U312" s="427">
        <v>0</v>
      </c>
      <c r="V312" s="427">
        <v>0</v>
      </c>
      <c r="W312" s="427">
        <v>0</v>
      </c>
      <c r="X312" s="427">
        <v>0</v>
      </c>
      <c r="Y312" s="427">
        <v>0</v>
      </c>
      <c r="Z312" s="427">
        <v>0</v>
      </c>
      <c r="AA312" s="427">
        <v>0</v>
      </c>
      <c r="AB312" s="427">
        <v>0</v>
      </c>
      <c r="AC312" s="427">
        <v>0</v>
      </c>
      <c r="AD312" s="427">
        <v>0</v>
      </c>
      <c r="AE312" s="427">
        <v>0</v>
      </c>
      <c r="AF312" s="427">
        <v>0</v>
      </c>
      <c r="AG312" s="427">
        <v>0</v>
      </c>
      <c r="AH312" s="427">
        <v>0</v>
      </c>
      <c r="AI312" s="427">
        <v>0</v>
      </c>
      <c r="AJ312" s="427">
        <v>0</v>
      </c>
      <c r="AK312" s="427">
        <v>0</v>
      </c>
      <c r="AL312" s="427">
        <v>0</v>
      </c>
      <c r="AM312" s="427">
        <v>0</v>
      </c>
      <c r="AN312" s="427">
        <v>0</v>
      </c>
      <c r="AO312" s="427">
        <v>0</v>
      </c>
      <c r="AP312" s="427">
        <v>0</v>
      </c>
      <c r="AQ312" s="427">
        <v>0</v>
      </c>
      <c r="AR312" s="427">
        <v>0</v>
      </c>
      <c r="AS312" s="427">
        <v>0</v>
      </c>
      <c r="AT312" s="427">
        <v>0</v>
      </c>
      <c r="AU312" s="427">
        <v>0</v>
      </c>
      <c r="AV312" s="427">
        <v>0</v>
      </c>
      <c r="AW312" s="427">
        <v>0</v>
      </c>
      <c r="AX312" s="427">
        <v>0</v>
      </c>
      <c r="AY312" s="427">
        <v>0</v>
      </c>
      <c r="AZ312" s="427">
        <v>0</v>
      </c>
      <c r="BA312" s="427">
        <v>0</v>
      </c>
      <c r="BB312" s="427">
        <v>0</v>
      </c>
      <c r="BC312" s="427">
        <v>0</v>
      </c>
      <c r="BD312" s="427">
        <v>0</v>
      </c>
      <c r="BE312" s="428">
        <v>0</v>
      </c>
      <c r="BF312" s="427"/>
      <c r="BG312" s="427"/>
      <c r="BH312" s="427"/>
      <c r="BI312" s="427"/>
      <c r="BJ312" s="427"/>
      <c r="BK312" s="427"/>
      <c r="BL312" s="427"/>
      <c r="BM312" s="427"/>
      <c r="BN312" s="427"/>
      <c r="BO312" s="427"/>
      <c r="BP312" s="427"/>
      <c r="BQ312" s="427"/>
      <c r="BR312" s="427"/>
      <c r="BS312" s="427"/>
      <c r="BT312" s="427"/>
      <c r="BU312" s="427"/>
      <c r="BV312" s="427"/>
      <c r="BW312" s="427"/>
      <c r="BX312" s="427"/>
      <c r="BY312" s="427"/>
      <c r="BZ312" s="427"/>
      <c r="CA312" s="427"/>
      <c r="CB312" s="427"/>
      <c r="CC312" s="427"/>
      <c r="CD312" s="427"/>
      <c r="CE312" s="427"/>
      <c r="CF312" s="427"/>
      <c r="CG312" s="427"/>
      <c r="CH312" s="427"/>
      <c r="CI312" s="427"/>
      <c r="CJ312" s="427"/>
      <c r="CK312" s="427"/>
      <c r="CL312" s="427"/>
      <c r="CM312" s="427"/>
      <c r="CN312" s="427"/>
      <c r="CO312" s="427"/>
      <c r="CP312" s="427"/>
      <c r="CQ312" s="427"/>
      <c r="CR312" s="427"/>
      <c r="CS312" s="427"/>
      <c r="CT312" s="427"/>
      <c r="CU312" s="427"/>
      <c r="CV312" s="427"/>
      <c r="CW312" s="427"/>
      <c r="CX312" s="427"/>
      <c r="CY312" s="427"/>
      <c r="CZ312" s="427"/>
      <c r="DA312" s="427"/>
      <c r="DB312" s="427"/>
      <c r="DC312" s="427"/>
      <c r="DD312" s="427"/>
      <c r="DE312" s="427"/>
      <c r="DF312" s="427"/>
      <c r="DG312" s="427"/>
      <c r="DH312" s="427"/>
      <c r="DI312" s="427"/>
      <c r="DJ312" s="427"/>
      <c r="DK312" s="427"/>
      <c r="DL312" s="427"/>
      <c r="DM312" s="427"/>
      <c r="DN312" s="427"/>
      <c r="DO312" s="427"/>
      <c r="DP312" s="427"/>
      <c r="DQ312" s="427"/>
      <c r="DR312" s="427"/>
      <c r="DS312" s="427"/>
      <c r="DT312" s="427"/>
      <c r="DU312" s="427"/>
      <c r="DV312" s="427"/>
      <c r="DW312" s="427"/>
      <c r="DX312" s="427"/>
      <c r="DY312" s="548"/>
      <c r="DZ312" s="548"/>
      <c r="EA312" s="548"/>
      <c r="EB312" s="548"/>
      <c r="EC312" s="428"/>
    </row>
    <row r="313" spans="1:133 16384:16384" ht="12.75" hidden="1" customHeight="1" x14ac:dyDescent="0.2">
      <c r="A313" s="690"/>
      <c r="B313" s="422" t="s">
        <v>617</v>
      </c>
      <c r="C313" s="550" t="s">
        <v>616</v>
      </c>
      <c r="D313" s="427">
        <v>0</v>
      </c>
      <c r="E313" s="427">
        <v>0</v>
      </c>
      <c r="F313" s="427">
        <v>0</v>
      </c>
      <c r="G313" s="427">
        <v>0</v>
      </c>
      <c r="H313" s="427">
        <v>0</v>
      </c>
      <c r="I313" s="427">
        <v>0</v>
      </c>
      <c r="J313" s="427">
        <v>0</v>
      </c>
      <c r="K313" s="427">
        <v>0</v>
      </c>
      <c r="L313" s="427">
        <v>0</v>
      </c>
      <c r="M313" s="427">
        <v>0</v>
      </c>
      <c r="N313" s="427">
        <v>0</v>
      </c>
      <c r="O313" s="427">
        <v>0</v>
      </c>
      <c r="P313" s="427">
        <v>0</v>
      </c>
      <c r="Q313" s="427">
        <v>0</v>
      </c>
      <c r="R313" s="427">
        <v>0</v>
      </c>
      <c r="S313" s="427">
        <v>0</v>
      </c>
      <c r="T313" s="427">
        <v>0</v>
      </c>
      <c r="U313" s="427">
        <v>0</v>
      </c>
      <c r="V313" s="427">
        <v>0</v>
      </c>
      <c r="W313" s="427">
        <v>0</v>
      </c>
      <c r="X313" s="427">
        <v>0</v>
      </c>
      <c r="Y313" s="427">
        <v>0</v>
      </c>
      <c r="Z313" s="427">
        <v>0</v>
      </c>
      <c r="AA313" s="427">
        <v>0</v>
      </c>
      <c r="AB313" s="427">
        <v>0</v>
      </c>
      <c r="AC313" s="427">
        <v>0</v>
      </c>
      <c r="AD313" s="427">
        <v>0</v>
      </c>
      <c r="AE313" s="427">
        <v>0</v>
      </c>
      <c r="AF313" s="427">
        <v>0</v>
      </c>
      <c r="AG313" s="427">
        <v>0</v>
      </c>
      <c r="AH313" s="427">
        <v>0</v>
      </c>
      <c r="AI313" s="427">
        <v>0</v>
      </c>
      <c r="AJ313" s="427">
        <v>0</v>
      </c>
      <c r="AK313" s="427">
        <v>0</v>
      </c>
      <c r="AL313" s="427">
        <v>0</v>
      </c>
      <c r="AM313" s="427">
        <v>0</v>
      </c>
      <c r="AN313" s="427">
        <v>0</v>
      </c>
      <c r="AO313" s="427">
        <v>0</v>
      </c>
      <c r="AP313" s="427">
        <v>0</v>
      </c>
      <c r="AQ313" s="427">
        <v>0</v>
      </c>
      <c r="AR313" s="427">
        <v>0</v>
      </c>
      <c r="AS313" s="427">
        <v>0</v>
      </c>
      <c r="AT313" s="427">
        <v>0</v>
      </c>
      <c r="AU313" s="427">
        <v>0</v>
      </c>
      <c r="AV313" s="427">
        <v>0</v>
      </c>
      <c r="AW313" s="427">
        <v>0</v>
      </c>
      <c r="AX313" s="427">
        <v>0</v>
      </c>
      <c r="AY313" s="427">
        <v>0</v>
      </c>
      <c r="AZ313" s="427">
        <v>0</v>
      </c>
      <c r="BA313" s="427">
        <v>0</v>
      </c>
      <c r="BB313" s="427">
        <v>0</v>
      </c>
      <c r="BC313" s="427">
        <v>0</v>
      </c>
      <c r="BD313" s="427">
        <v>0</v>
      </c>
      <c r="BE313" s="428">
        <v>0</v>
      </c>
      <c r="BF313" s="427"/>
      <c r="BG313" s="427"/>
      <c r="BH313" s="427"/>
      <c r="BI313" s="427"/>
      <c r="BJ313" s="427"/>
      <c r="BK313" s="427"/>
      <c r="BL313" s="427"/>
      <c r="BM313" s="427"/>
      <c r="BN313" s="427"/>
      <c r="BO313" s="427"/>
      <c r="BP313" s="427"/>
      <c r="BQ313" s="427"/>
      <c r="BR313" s="427"/>
      <c r="BS313" s="427"/>
      <c r="BT313" s="427"/>
      <c r="BU313" s="427"/>
      <c r="BV313" s="427"/>
      <c r="BW313" s="427"/>
      <c r="BX313" s="427"/>
      <c r="BY313" s="427"/>
      <c r="BZ313" s="427"/>
      <c r="CA313" s="427"/>
      <c r="CB313" s="427"/>
      <c r="CC313" s="427"/>
      <c r="CD313" s="427"/>
      <c r="CE313" s="427"/>
      <c r="CF313" s="427"/>
      <c r="CG313" s="427"/>
      <c r="CH313" s="427"/>
      <c r="CI313" s="427"/>
      <c r="CJ313" s="427"/>
      <c r="CK313" s="427"/>
      <c r="CL313" s="427"/>
      <c r="CM313" s="427"/>
      <c r="CN313" s="427"/>
      <c r="CO313" s="427"/>
      <c r="CP313" s="427"/>
      <c r="CQ313" s="427"/>
      <c r="CR313" s="427"/>
      <c r="CS313" s="427"/>
      <c r="CT313" s="427"/>
      <c r="CU313" s="427"/>
      <c r="CV313" s="427"/>
      <c r="CW313" s="427"/>
      <c r="CX313" s="427"/>
      <c r="CY313" s="427"/>
      <c r="CZ313" s="427"/>
      <c r="DA313" s="427"/>
      <c r="DB313" s="427"/>
      <c r="DC313" s="427"/>
      <c r="DD313" s="427"/>
      <c r="DE313" s="427"/>
      <c r="DF313" s="427"/>
      <c r="DG313" s="427"/>
      <c r="DH313" s="427"/>
      <c r="DI313" s="427"/>
      <c r="DJ313" s="427"/>
      <c r="DK313" s="427"/>
      <c r="DL313" s="427"/>
      <c r="DM313" s="427"/>
      <c r="DN313" s="427"/>
      <c r="DO313" s="427"/>
      <c r="DP313" s="427"/>
      <c r="DQ313" s="427"/>
      <c r="DR313" s="427"/>
      <c r="DS313" s="427"/>
      <c r="DT313" s="427"/>
      <c r="DU313" s="427"/>
      <c r="DV313" s="427"/>
      <c r="DW313" s="427"/>
      <c r="DX313" s="427"/>
      <c r="DY313" s="548"/>
      <c r="DZ313" s="548"/>
      <c r="EA313" s="548"/>
      <c r="EB313" s="548"/>
      <c r="EC313" s="428"/>
    </row>
    <row r="314" spans="1:133 16384:16384" ht="12.75" hidden="1" customHeight="1" x14ac:dyDescent="0.2">
      <c r="A314" s="690"/>
      <c r="B314" s="422" t="s">
        <v>2990</v>
      </c>
      <c r="C314" s="550" t="s">
        <v>618</v>
      </c>
      <c r="D314" s="427">
        <v>0</v>
      </c>
      <c r="E314" s="427">
        <v>0</v>
      </c>
      <c r="F314" s="427">
        <v>0</v>
      </c>
      <c r="G314" s="427">
        <v>0</v>
      </c>
      <c r="H314" s="427">
        <v>0</v>
      </c>
      <c r="I314" s="427">
        <v>0</v>
      </c>
      <c r="J314" s="427">
        <v>0</v>
      </c>
      <c r="K314" s="427">
        <v>0</v>
      </c>
      <c r="L314" s="427">
        <v>0</v>
      </c>
      <c r="M314" s="427">
        <v>0</v>
      </c>
      <c r="N314" s="427">
        <v>0</v>
      </c>
      <c r="O314" s="427">
        <v>0</v>
      </c>
      <c r="P314" s="427">
        <v>0</v>
      </c>
      <c r="Q314" s="427">
        <v>0</v>
      </c>
      <c r="R314" s="427">
        <v>0</v>
      </c>
      <c r="S314" s="427">
        <v>0</v>
      </c>
      <c r="T314" s="427">
        <v>0</v>
      </c>
      <c r="U314" s="427">
        <v>0</v>
      </c>
      <c r="V314" s="427">
        <v>0</v>
      </c>
      <c r="W314" s="427">
        <v>0</v>
      </c>
      <c r="X314" s="427">
        <v>0</v>
      </c>
      <c r="Y314" s="427">
        <v>0</v>
      </c>
      <c r="Z314" s="427">
        <v>0</v>
      </c>
      <c r="AA314" s="427">
        <v>0</v>
      </c>
      <c r="AB314" s="427">
        <v>0</v>
      </c>
      <c r="AC314" s="427">
        <v>0</v>
      </c>
      <c r="AD314" s="427">
        <v>0</v>
      </c>
      <c r="AE314" s="427">
        <v>0</v>
      </c>
      <c r="AF314" s="427">
        <v>0</v>
      </c>
      <c r="AG314" s="427">
        <v>0</v>
      </c>
      <c r="AH314" s="427">
        <v>0</v>
      </c>
      <c r="AI314" s="427">
        <v>0</v>
      </c>
      <c r="AJ314" s="427">
        <v>0</v>
      </c>
      <c r="AK314" s="427">
        <v>0</v>
      </c>
      <c r="AL314" s="427">
        <v>0</v>
      </c>
      <c r="AM314" s="427">
        <v>0</v>
      </c>
      <c r="AN314" s="427">
        <v>0</v>
      </c>
      <c r="AO314" s="427">
        <v>0</v>
      </c>
      <c r="AP314" s="427">
        <v>0</v>
      </c>
      <c r="AQ314" s="427">
        <v>0</v>
      </c>
      <c r="AR314" s="427">
        <v>0</v>
      </c>
      <c r="AS314" s="427">
        <v>0</v>
      </c>
      <c r="AT314" s="427">
        <v>0</v>
      </c>
      <c r="AU314" s="427">
        <v>0</v>
      </c>
      <c r="AV314" s="427">
        <v>0</v>
      </c>
      <c r="AW314" s="427">
        <v>0</v>
      </c>
      <c r="AX314" s="427">
        <v>0</v>
      </c>
      <c r="AY314" s="427">
        <v>0</v>
      </c>
      <c r="AZ314" s="427">
        <v>0</v>
      </c>
      <c r="BA314" s="427">
        <v>0</v>
      </c>
      <c r="BB314" s="427">
        <v>0</v>
      </c>
      <c r="BC314" s="427">
        <v>0</v>
      </c>
      <c r="BD314" s="427">
        <v>0</v>
      </c>
      <c r="BE314" s="428">
        <v>0</v>
      </c>
      <c r="BF314" s="427"/>
      <c r="BG314" s="427"/>
      <c r="BH314" s="427"/>
      <c r="BI314" s="427"/>
      <c r="BJ314" s="427"/>
      <c r="BK314" s="427"/>
      <c r="BL314" s="427"/>
      <c r="BM314" s="427"/>
      <c r="BN314" s="427"/>
      <c r="BO314" s="427"/>
      <c r="BP314" s="427"/>
      <c r="BQ314" s="427"/>
      <c r="BR314" s="427"/>
      <c r="BS314" s="427"/>
      <c r="BT314" s="427"/>
      <c r="BU314" s="427"/>
      <c r="BV314" s="427"/>
      <c r="BW314" s="427"/>
      <c r="BX314" s="427"/>
      <c r="BY314" s="427"/>
      <c r="BZ314" s="427"/>
      <c r="CA314" s="427"/>
      <c r="CB314" s="427"/>
      <c r="CC314" s="427"/>
      <c r="CD314" s="427"/>
      <c r="CE314" s="427"/>
      <c r="CF314" s="427"/>
      <c r="CG314" s="427"/>
      <c r="CH314" s="427"/>
      <c r="CI314" s="427"/>
      <c r="CJ314" s="427"/>
      <c r="CK314" s="427"/>
      <c r="CL314" s="427"/>
      <c r="CM314" s="427"/>
      <c r="CN314" s="427"/>
      <c r="CO314" s="427"/>
      <c r="CP314" s="427"/>
      <c r="CQ314" s="427"/>
      <c r="CR314" s="427"/>
      <c r="CS314" s="427"/>
      <c r="CT314" s="427"/>
      <c r="CU314" s="427"/>
      <c r="CV314" s="427"/>
      <c r="CW314" s="427"/>
      <c r="CX314" s="427"/>
      <c r="CY314" s="427"/>
      <c r="CZ314" s="427"/>
      <c r="DA314" s="427"/>
      <c r="DB314" s="427"/>
      <c r="DC314" s="427"/>
      <c r="DD314" s="427"/>
      <c r="DE314" s="427"/>
      <c r="DF314" s="427"/>
      <c r="DG314" s="427"/>
      <c r="DH314" s="427"/>
      <c r="DI314" s="427"/>
      <c r="DJ314" s="427"/>
      <c r="DK314" s="427"/>
      <c r="DL314" s="427"/>
      <c r="DM314" s="427"/>
      <c r="DN314" s="427"/>
      <c r="DO314" s="427"/>
      <c r="DP314" s="427"/>
      <c r="DQ314" s="427"/>
      <c r="DR314" s="427"/>
      <c r="DS314" s="427"/>
      <c r="DT314" s="427"/>
      <c r="DU314" s="427"/>
      <c r="DV314" s="427"/>
      <c r="DW314" s="427"/>
      <c r="DX314" s="427"/>
      <c r="DY314" s="548"/>
      <c r="DZ314" s="548"/>
      <c r="EA314" s="548"/>
      <c r="EB314" s="548"/>
      <c r="EC314" s="428"/>
    </row>
    <row r="315" spans="1:133 16384:16384" ht="12.75" customHeight="1" x14ac:dyDescent="0.2">
      <c r="A315" s="690"/>
      <c r="B315" s="422" t="s">
        <v>3071</v>
      </c>
      <c r="C315" s="550" t="s">
        <v>619</v>
      </c>
      <c r="D315" s="427">
        <v>0</v>
      </c>
      <c r="E315" s="427">
        <v>0</v>
      </c>
      <c r="F315" s="427">
        <v>0</v>
      </c>
      <c r="G315" s="427">
        <v>0</v>
      </c>
      <c r="H315" s="427">
        <v>0</v>
      </c>
      <c r="I315" s="427">
        <v>0</v>
      </c>
      <c r="J315" s="427">
        <v>0</v>
      </c>
      <c r="K315" s="427">
        <v>0</v>
      </c>
      <c r="L315" s="427">
        <v>0</v>
      </c>
      <c r="M315" s="427">
        <v>0</v>
      </c>
      <c r="N315" s="427">
        <v>0</v>
      </c>
      <c r="O315" s="427">
        <v>0</v>
      </c>
      <c r="P315" s="427">
        <v>0</v>
      </c>
      <c r="Q315" s="427">
        <v>0</v>
      </c>
      <c r="R315" s="427">
        <v>0</v>
      </c>
      <c r="S315" s="427">
        <v>0</v>
      </c>
      <c r="T315" s="427">
        <v>0</v>
      </c>
      <c r="U315" s="427">
        <v>0</v>
      </c>
      <c r="V315" s="427">
        <v>0</v>
      </c>
      <c r="W315" s="427">
        <v>0</v>
      </c>
      <c r="X315" s="427">
        <v>0</v>
      </c>
      <c r="Y315" s="427">
        <v>0</v>
      </c>
      <c r="Z315" s="427">
        <v>0</v>
      </c>
      <c r="AA315" s="427">
        <v>0</v>
      </c>
      <c r="AB315" s="427">
        <v>0</v>
      </c>
      <c r="AC315" s="427">
        <v>0</v>
      </c>
      <c r="AD315" s="427">
        <v>0</v>
      </c>
      <c r="AE315" s="427">
        <v>0</v>
      </c>
      <c r="AF315" s="427">
        <v>0</v>
      </c>
      <c r="AG315" s="427">
        <v>338555</v>
      </c>
      <c r="AH315" s="427">
        <v>0</v>
      </c>
      <c r="AI315" s="427">
        <v>0</v>
      </c>
      <c r="AJ315" s="427">
        <v>0</v>
      </c>
      <c r="AK315" s="427">
        <v>0</v>
      </c>
      <c r="AL315" s="427">
        <v>0</v>
      </c>
      <c r="AM315" s="427">
        <v>0</v>
      </c>
      <c r="AN315" s="427">
        <v>0</v>
      </c>
      <c r="AO315" s="427">
        <v>0</v>
      </c>
      <c r="AP315" s="427">
        <v>0</v>
      </c>
      <c r="AQ315" s="427">
        <v>0</v>
      </c>
      <c r="AR315" s="427">
        <v>0</v>
      </c>
      <c r="AS315" s="427">
        <v>0</v>
      </c>
      <c r="AT315" s="427">
        <v>0</v>
      </c>
      <c r="AU315" s="427">
        <v>0</v>
      </c>
      <c r="AV315" s="427">
        <v>0</v>
      </c>
      <c r="AW315" s="427">
        <v>0</v>
      </c>
      <c r="AX315" s="427">
        <v>0</v>
      </c>
      <c r="AY315" s="427">
        <v>0</v>
      </c>
      <c r="AZ315" s="427">
        <v>0</v>
      </c>
      <c r="BA315" s="427">
        <v>0</v>
      </c>
      <c r="BB315" s="427">
        <v>0</v>
      </c>
      <c r="BC315" s="427">
        <v>0</v>
      </c>
      <c r="BD315" s="427">
        <v>0</v>
      </c>
      <c r="BE315" s="428">
        <v>338555</v>
      </c>
      <c r="BF315" s="427"/>
      <c r="BG315" s="427"/>
      <c r="BH315" s="427"/>
      <c r="BI315" s="427"/>
      <c r="BJ315" s="427"/>
      <c r="BK315" s="427"/>
      <c r="BL315" s="427"/>
      <c r="BM315" s="427"/>
      <c r="BN315" s="427"/>
      <c r="BO315" s="427"/>
      <c r="BP315" s="427"/>
      <c r="BQ315" s="427"/>
      <c r="BR315" s="427"/>
      <c r="BS315" s="427"/>
      <c r="BT315" s="427"/>
      <c r="BU315" s="427"/>
      <c r="BV315" s="427"/>
      <c r="BW315" s="427"/>
      <c r="BX315" s="427"/>
      <c r="BY315" s="427"/>
      <c r="BZ315" s="427"/>
      <c r="CA315" s="427"/>
      <c r="CB315" s="427"/>
      <c r="CC315" s="427"/>
      <c r="CD315" s="427"/>
      <c r="CE315" s="427"/>
      <c r="CF315" s="427"/>
      <c r="CG315" s="427"/>
      <c r="CH315" s="427"/>
      <c r="CI315" s="427"/>
      <c r="CJ315" s="427"/>
      <c r="CK315" s="427"/>
      <c r="CL315" s="427"/>
      <c r="CM315" s="427"/>
      <c r="CN315" s="427"/>
      <c r="CO315" s="427"/>
      <c r="CP315" s="427"/>
      <c r="CQ315" s="427"/>
      <c r="CR315" s="427"/>
      <c r="CS315" s="427"/>
      <c r="CT315" s="427"/>
      <c r="CU315" s="427"/>
      <c r="CV315" s="427"/>
      <c r="CW315" s="427"/>
      <c r="CX315" s="427"/>
      <c r="CY315" s="427"/>
      <c r="CZ315" s="427"/>
      <c r="DA315" s="427"/>
      <c r="DB315" s="427"/>
      <c r="DC315" s="427"/>
      <c r="DD315" s="427"/>
      <c r="DE315" s="427"/>
      <c r="DF315" s="427"/>
      <c r="DG315" s="427"/>
      <c r="DH315" s="427"/>
      <c r="DI315" s="427"/>
      <c r="DJ315" s="427"/>
      <c r="DK315" s="427"/>
      <c r="DL315" s="427"/>
      <c r="DM315" s="427"/>
      <c r="DN315" s="427"/>
      <c r="DO315" s="427"/>
      <c r="DP315" s="427"/>
      <c r="DQ315" s="427"/>
      <c r="DR315" s="427"/>
      <c r="DS315" s="427"/>
      <c r="DT315" s="427"/>
      <c r="DU315" s="427"/>
      <c r="DV315" s="427"/>
      <c r="DW315" s="427"/>
      <c r="DX315" s="427"/>
      <c r="DY315" s="548"/>
      <c r="DZ315" s="548"/>
      <c r="EA315" s="548"/>
      <c r="EB315" s="548"/>
      <c r="EC315" s="428"/>
      <c r="XFD315" s="636"/>
    </row>
    <row r="316" spans="1:133 16384:16384" ht="12.75" hidden="1" customHeight="1" x14ac:dyDescent="0.2">
      <c r="A316" s="690"/>
      <c r="B316" s="422" t="s">
        <v>621</v>
      </c>
      <c r="C316" s="550" t="s">
        <v>620</v>
      </c>
      <c r="D316" s="427">
        <v>0</v>
      </c>
      <c r="E316" s="427">
        <v>0</v>
      </c>
      <c r="F316" s="427">
        <v>0</v>
      </c>
      <c r="G316" s="427">
        <v>0</v>
      </c>
      <c r="H316" s="427">
        <v>0</v>
      </c>
      <c r="I316" s="427">
        <v>0</v>
      </c>
      <c r="J316" s="427">
        <v>0</v>
      </c>
      <c r="K316" s="427">
        <v>0</v>
      </c>
      <c r="L316" s="427">
        <v>0</v>
      </c>
      <c r="M316" s="427">
        <v>0</v>
      </c>
      <c r="N316" s="427">
        <v>0</v>
      </c>
      <c r="O316" s="427">
        <v>0</v>
      </c>
      <c r="P316" s="427">
        <v>0</v>
      </c>
      <c r="Q316" s="427">
        <v>0</v>
      </c>
      <c r="R316" s="427">
        <v>0</v>
      </c>
      <c r="S316" s="427">
        <v>0</v>
      </c>
      <c r="T316" s="427">
        <v>0</v>
      </c>
      <c r="U316" s="427">
        <v>0</v>
      </c>
      <c r="V316" s="427">
        <v>0</v>
      </c>
      <c r="W316" s="427">
        <v>0</v>
      </c>
      <c r="X316" s="427">
        <v>0</v>
      </c>
      <c r="Y316" s="427">
        <v>0</v>
      </c>
      <c r="Z316" s="427">
        <v>0</v>
      </c>
      <c r="AA316" s="427">
        <v>0</v>
      </c>
      <c r="AB316" s="427">
        <v>0</v>
      </c>
      <c r="AC316" s="427">
        <v>0</v>
      </c>
      <c r="AD316" s="427">
        <v>0</v>
      </c>
      <c r="AE316" s="427">
        <v>0</v>
      </c>
      <c r="AF316" s="427">
        <v>0</v>
      </c>
      <c r="AG316" s="427">
        <v>0</v>
      </c>
      <c r="AH316" s="427">
        <v>0</v>
      </c>
      <c r="AI316" s="427">
        <v>0</v>
      </c>
      <c r="AJ316" s="427">
        <v>0</v>
      </c>
      <c r="AK316" s="427">
        <v>0</v>
      </c>
      <c r="AL316" s="427">
        <v>0</v>
      </c>
      <c r="AM316" s="427">
        <v>0</v>
      </c>
      <c r="AN316" s="427">
        <v>0</v>
      </c>
      <c r="AO316" s="427">
        <v>0</v>
      </c>
      <c r="AP316" s="427">
        <v>0</v>
      </c>
      <c r="AQ316" s="427">
        <v>0</v>
      </c>
      <c r="AR316" s="427">
        <v>0</v>
      </c>
      <c r="AS316" s="427">
        <v>0</v>
      </c>
      <c r="AT316" s="427">
        <v>0</v>
      </c>
      <c r="AU316" s="427">
        <v>0</v>
      </c>
      <c r="AV316" s="427">
        <v>0</v>
      </c>
      <c r="AW316" s="427">
        <v>0</v>
      </c>
      <c r="AX316" s="427">
        <v>0</v>
      </c>
      <c r="AY316" s="427">
        <v>0</v>
      </c>
      <c r="AZ316" s="427">
        <v>0</v>
      </c>
      <c r="BA316" s="427">
        <v>0</v>
      </c>
      <c r="BB316" s="427">
        <v>0</v>
      </c>
      <c r="BC316" s="427">
        <v>0</v>
      </c>
      <c r="BD316" s="427">
        <v>0</v>
      </c>
      <c r="BE316" s="428">
        <v>0</v>
      </c>
      <c r="BF316" s="427"/>
      <c r="BG316" s="427"/>
      <c r="BH316" s="427"/>
      <c r="BI316" s="427"/>
      <c r="BJ316" s="427"/>
      <c r="BK316" s="427"/>
      <c r="BL316" s="427"/>
      <c r="BM316" s="427"/>
      <c r="BN316" s="427"/>
      <c r="BO316" s="427"/>
      <c r="BP316" s="427"/>
      <c r="BQ316" s="427"/>
      <c r="BR316" s="427"/>
      <c r="BS316" s="427"/>
      <c r="BT316" s="427"/>
      <c r="BU316" s="427"/>
      <c r="BV316" s="427"/>
      <c r="BW316" s="427"/>
      <c r="BX316" s="427"/>
      <c r="BY316" s="427"/>
      <c r="BZ316" s="427"/>
      <c r="CA316" s="427"/>
      <c r="CB316" s="427"/>
      <c r="CC316" s="427"/>
      <c r="CD316" s="427"/>
      <c r="CE316" s="427"/>
      <c r="CF316" s="427"/>
      <c r="CG316" s="427"/>
      <c r="CH316" s="427"/>
      <c r="CI316" s="427"/>
      <c r="CJ316" s="427"/>
      <c r="CK316" s="427"/>
      <c r="CL316" s="427"/>
      <c r="CM316" s="427"/>
      <c r="CN316" s="427"/>
      <c r="CO316" s="427"/>
      <c r="CP316" s="427"/>
      <c r="CQ316" s="427"/>
      <c r="CR316" s="427"/>
      <c r="CS316" s="427"/>
      <c r="CT316" s="427"/>
      <c r="CU316" s="427"/>
      <c r="CV316" s="427"/>
      <c r="CW316" s="427"/>
      <c r="CX316" s="427"/>
      <c r="CY316" s="427"/>
      <c r="CZ316" s="427"/>
      <c r="DA316" s="427"/>
      <c r="DB316" s="427"/>
      <c r="DC316" s="427"/>
      <c r="DD316" s="427"/>
      <c r="DE316" s="427"/>
      <c r="DF316" s="427"/>
      <c r="DG316" s="427"/>
      <c r="DH316" s="427"/>
      <c r="DI316" s="427"/>
      <c r="DJ316" s="427"/>
      <c r="DK316" s="427"/>
      <c r="DL316" s="427"/>
      <c r="DM316" s="427"/>
      <c r="DN316" s="427"/>
      <c r="DO316" s="427"/>
      <c r="DP316" s="427"/>
      <c r="DQ316" s="427"/>
      <c r="DR316" s="427"/>
      <c r="DS316" s="427"/>
      <c r="DT316" s="427"/>
      <c r="DU316" s="427"/>
      <c r="DV316" s="427"/>
      <c r="DW316" s="427"/>
      <c r="DX316" s="427"/>
      <c r="DY316" s="548"/>
      <c r="DZ316" s="548"/>
      <c r="EA316" s="548"/>
      <c r="EB316" s="548"/>
      <c r="EC316" s="428"/>
      <c r="XFD316" s="636"/>
    </row>
    <row r="317" spans="1:133 16384:16384" ht="12.75" customHeight="1" x14ac:dyDescent="0.2">
      <c r="A317" s="690"/>
      <c r="B317" s="422" t="s">
        <v>3480</v>
      </c>
      <c r="C317" s="550" t="s">
        <v>622</v>
      </c>
      <c r="D317" s="427">
        <v>0</v>
      </c>
      <c r="E317" s="427">
        <v>0</v>
      </c>
      <c r="F317" s="427">
        <v>0</v>
      </c>
      <c r="G317" s="427">
        <v>0</v>
      </c>
      <c r="H317" s="427">
        <v>0</v>
      </c>
      <c r="I317" s="427">
        <v>0</v>
      </c>
      <c r="J317" s="427">
        <v>0</v>
      </c>
      <c r="K317" s="427">
        <v>0</v>
      </c>
      <c r="L317" s="427">
        <v>0</v>
      </c>
      <c r="M317" s="427">
        <v>0</v>
      </c>
      <c r="N317" s="427">
        <v>0</v>
      </c>
      <c r="O317" s="427">
        <v>0</v>
      </c>
      <c r="P317" s="427">
        <v>0</v>
      </c>
      <c r="Q317" s="427">
        <v>0</v>
      </c>
      <c r="R317" s="427">
        <v>0</v>
      </c>
      <c r="S317" s="427">
        <v>0</v>
      </c>
      <c r="T317" s="427">
        <v>0</v>
      </c>
      <c r="U317" s="427">
        <v>0</v>
      </c>
      <c r="V317" s="427">
        <v>0</v>
      </c>
      <c r="W317" s="427">
        <v>0</v>
      </c>
      <c r="X317" s="427">
        <v>0</v>
      </c>
      <c r="Y317" s="427">
        <v>5497558</v>
      </c>
      <c r="Z317" s="427">
        <v>0</v>
      </c>
      <c r="AA317" s="427">
        <v>0</v>
      </c>
      <c r="AB317" s="427">
        <v>0</v>
      </c>
      <c r="AC317" s="427">
        <v>0</v>
      </c>
      <c r="AD317" s="427">
        <v>0</v>
      </c>
      <c r="AE317" s="427">
        <v>0</v>
      </c>
      <c r="AF317" s="427">
        <v>0</v>
      </c>
      <c r="AG317" s="427">
        <v>0</v>
      </c>
      <c r="AH317" s="427">
        <v>0</v>
      </c>
      <c r="AI317" s="427">
        <v>0</v>
      </c>
      <c r="AJ317" s="427">
        <v>0</v>
      </c>
      <c r="AK317" s="427">
        <v>0</v>
      </c>
      <c r="AL317" s="427">
        <v>0</v>
      </c>
      <c r="AM317" s="427">
        <v>0</v>
      </c>
      <c r="AN317" s="427">
        <v>0</v>
      </c>
      <c r="AO317" s="427">
        <v>0</v>
      </c>
      <c r="AP317" s="427">
        <v>0</v>
      </c>
      <c r="AQ317" s="427">
        <v>0</v>
      </c>
      <c r="AR317" s="427">
        <v>0</v>
      </c>
      <c r="AS317" s="427">
        <v>0</v>
      </c>
      <c r="AT317" s="427">
        <v>0</v>
      </c>
      <c r="AU317" s="427">
        <v>0</v>
      </c>
      <c r="AV317" s="427">
        <v>0</v>
      </c>
      <c r="AW317" s="427">
        <v>0</v>
      </c>
      <c r="AX317" s="427">
        <v>0</v>
      </c>
      <c r="AY317" s="427">
        <v>0</v>
      </c>
      <c r="AZ317" s="427">
        <v>0</v>
      </c>
      <c r="BA317" s="427">
        <v>0</v>
      </c>
      <c r="BB317" s="427">
        <v>0</v>
      </c>
      <c r="BC317" s="427">
        <v>0</v>
      </c>
      <c r="BD317" s="427">
        <v>0</v>
      </c>
      <c r="BE317" s="428">
        <v>5497558</v>
      </c>
      <c r="BF317" s="427"/>
      <c r="BG317" s="427"/>
      <c r="BH317" s="427"/>
      <c r="BI317" s="427"/>
      <c r="BJ317" s="427"/>
      <c r="BK317" s="427"/>
      <c r="BL317" s="427"/>
      <c r="BM317" s="427"/>
      <c r="BN317" s="427"/>
      <c r="BO317" s="427"/>
      <c r="BP317" s="427"/>
      <c r="BQ317" s="427"/>
      <c r="BR317" s="427"/>
      <c r="BS317" s="427"/>
      <c r="BT317" s="427"/>
      <c r="BU317" s="427"/>
      <c r="BV317" s="427"/>
      <c r="BW317" s="427"/>
      <c r="BX317" s="427"/>
      <c r="BY317" s="427"/>
      <c r="BZ317" s="427"/>
      <c r="CA317" s="427"/>
      <c r="CB317" s="427"/>
      <c r="CC317" s="427"/>
      <c r="CD317" s="427"/>
      <c r="CE317" s="427"/>
      <c r="CF317" s="427"/>
      <c r="CG317" s="427"/>
      <c r="CH317" s="427"/>
      <c r="CI317" s="427"/>
      <c r="CJ317" s="427"/>
      <c r="CK317" s="427"/>
      <c r="CL317" s="427"/>
      <c r="CM317" s="427"/>
      <c r="CN317" s="427"/>
      <c r="CO317" s="427"/>
      <c r="CP317" s="427"/>
      <c r="CQ317" s="427"/>
      <c r="CR317" s="427"/>
      <c r="CS317" s="427"/>
      <c r="CT317" s="427"/>
      <c r="CU317" s="427"/>
      <c r="CV317" s="427"/>
      <c r="CW317" s="427"/>
      <c r="CX317" s="427"/>
      <c r="CY317" s="427"/>
      <c r="CZ317" s="427"/>
      <c r="DA317" s="427"/>
      <c r="DB317" s="427"/>
      <c r="DC317" s="427"/>
      <c r="DD317" s="427"/>
      <c r="DE317" s="427"/>
      <c r="DF317" s="427"/>
      <c r="DG317" s="427"/>
      <c r="DH317" s="427"/>
      <c r="DI317" s="427"/>
      <c r="DJ317" s="427"/>
      <c r="DK317" s="427"/>
      <c r="DL317" s="427"/>
      <c r="DM317" s="427"/>
      <c r="DN317" s="427"/>
      <c r="DO317" s="427"/>
      <c r="DP317" s="427"/>
      <c r="DQ317" s="427"/>
      <c r="DR317" s="427"/>
      <c r="DS317" s="427"/>
      <c r="DT317" s="427"/>
      <c r="DU317" s="427"/>
      <c r="DV317" s="427"/>
      <c r="DW317" s="427"/>
      <c r="DX317" s="427"/>
      <c r="DY317" s="548"/>
      <c r="DZ317" s="548"/>
      <c r="EA317" s="548"/>
      <c r="EB317" s="548"/>
      <c r="EC317" s="428"/>
      <c r="XFD317" s="636"/>
    </row>
    <row r="318" spans="1:133 16384:16384" ht="12.75" hidden="1" customHeight="1" x14ac:dyDescent="0.2">
      <c r="A318" s="690"/>
      <c r="B318" s="422" t="s">
        <v>625</v>
      </c>
      <c r="C318" s="550" t="s">
        <v>624</v>
      </c>
      <c r="D318" s="427">
        <v>0</v>
      </c>
      <c r="E318" s="427">
        <v>0</v>
      </c>
      <c r="F318" s="427">
        <v>0</v>
      </c>
      <c r="G318" s="427">
        <v>0</v>
      </c>
      <c r="H318" s="427">
        <v>0</v>
      </c>
      <c r="I318" s="427">
        <v>0</v>
      </c>
      <c r="J318" s="427">
        <v>0</v>
      </c>
      <c r="K318" s="427">
        <v>0</v>
      </c>
      <c r="L318" s="427">
        <v>0</v>
      </c>
      <c r="M318" s="427">
        <v>0</v>
      </c>
      <c r="N318" s="427">
        <v>0</v>
      </c>
      <c r="O318" s="427">
        <v>0</v>
      </c>
      <c r="P318" s="427">
        <v>0</v>
      </c>
      <c r="Q318" s="427">
        <v>0</v>
      </c>
      <c r="R318" s="427">
        <v>0</v>
      </c>
      <c r="S318" s="427">
        <v>0</v>
      </c>
      <c r="T318" s="427">
        <v>0</v>
      </c>
      <c r="U318" s="427">
        <v>0</v>
      </c>
      <c r="V318" s="427">
        <v>0</v>
      </c>
      <c r="W318" s="427">
        <v>0</v>
      </c>
      <c r="X318" s="427">
        <v>0</v>
      </c>
      <c r="Y318" s="427">
        <v>0</v>
      </c>
      <c r="Z318" s="427">
        <v>0</v>
      </c>
      <c r="AA318" s="427">
        <v>0</v>
      </c>
      <c r="AB318" s="427">
        <v>0</v>
      </c>
      <c r="AC318" s="427">
        <v>0</v>
      </c>
      <c r="AD318" s="427">
        <v>0</v>
      </c>
      <c r="AE318" s="427">
        <v>0</v>
      </c>
      <c r="AF318" s="427">
        <v>0</v>
      </c>
      <c r="AG318" s="427">
        <v>0</v>
      </c>
      <c r="AH318" s="427">
        <v>0</v>
      </c>
      <c r="AI318" s="427">
        <v>0</v>
      </c>
      <c r="AJ318" s="427">
        <v>0</v>
      </c>
      <c r="AK318" s="427">
        <v>0</v>
      </c>
      <c r="AL318" s="427">
        <v>0</v>
      </c>
      <c r="AM318" s="427">
        <v>0</v>
      </c>
      <c r="AN318" s="427">
        <v>0</v>
      </c>
      <c r="AO318" s="427">
        <v>0</v>
      </c>
      <c r="AP318" s="427">
        <v>0</v>
      </c>
      <c r="AQ318" s="427">
        <v>0</v>
      </c>
      <c r="AR318" s="427">
        <v>0</v>
      </c>
      <c r="AS318" s="427">
        <v>0</v>
      </c>
      <c r="AT318" s="427">
        <v>0</v>
      </c>
      <c r="AU318" s="427">
        <v>0</v>
      </c>
      <c r="AV318" s="427">
        <v>0</v>
      </c>
      <c r="AW318" s="427">
        <v>0</v>
      </c>
      <c r="AX318" s="427">
        <v>0</v>
      </c>
      <c r="AY318" s="427">
        <v>0</v>
      </c>
      <c r="AZ318" s="427">
        <v>0</v>
      </c>
      <c r="BA318" s="427">
        <v>0</v>
      </c>
      <c r="BB318" s="427">
        <v>0</v>
      </c>
      <c r="BC318" s="427">
        <v>0</v>
      </c>
      <c r="BD318" s="427">
        <v>0</v>
      </c>
      <c r="BE318" s="428">
        <v>0</v>
      </c>
      <c r="BF318" s="427"/>
      <c r="BG318" s="427"/>
      <c r="BH318" s="427"/>
      <c r="BI318" s="427"/>
      <c r="BJ318" s="427"/>
      <c r="BK318" s="427"/>
      <c r="BL318" s="427"/>
      <c r="BM318" s="427"/>
      <c r="BN318" s="427"/>
      <c r="BO318" s="427"/>
      <c r="BP318" s="427"/>
      <c r="BQ318" s="427"/>
      <c r="BR318" s="427"/>
      <c r="BS318" s="427"/>
      <c r="BT318" s="427"/>
      <c r="BU318" s="427"/>
      <c r="BV318" s="427"/>
      <c r="BW318" s="427"/>
      <c r="BX318" s="427"/>
      <c r="BY318" s="427"/>
      <c r="BZ318" s="427"/>
      <c r="CA318" s="427"/>
      <c r="CB318" s="427"/>
      <c r="CC318" s="427"/>
      <c r="CD318" s="427"/>
      <c r="CE318" s="427"/>
      <c r="CF318" s="427"/>
      <c r="CG318" s="427"/>
      <c r="CH318" s="427"/>
      <c r="CI318" s="427"/>
      <c r="CJ318" s="427"/>
      <c r="CK318" s="427"/>
      <c r="CL318" s="427"/>
      <c r="CM318" s="427"/>
      <c r="CN318" s="427"/>
      <c r="CO318" s="427"/>
      <c r="CP318" s="427"/>
      <c r="CQ318" s="427"/>
      <c r="CR318" s="427"/>
      <c r="CS318" s="427"/>
      <c r="CT318" s="427"/>
      <c r="CU318" s="427"/>
      <c r="CV318" s="427"/>
      <c r="CW318" s="427"/>
      <c r="CX318" s="427"/>
      <c r="CY318" s="427"/>
      <c r="CZ318" s="427"/>
      <c r="DA318" s="427"/>
      <c r="DB318" s="427"/>
      <c r="DC318" s="427"/>
      <c r="DD318" s="427"/>
      <c r="DE318" s="427"/>
      <c r="DF318" s="427"/>
      <c r="DG318" s="427"/>
      <c r="DH318" s="427"/>
      <c r="DI318" s="427"/>
      <c r="DJ318" s="427"/>
      <c r="DK318" s="427"/>
      <c r="DL318" s="427"/>
      <c r="DM318" s="427"/>
      <c r="DN318" s="427"/>
      <c r="DO318" s="427"/>
      <c r="DP318" s="427"/>
      <c r="DQ318" s="427"/>
      <c r="DR318" s="427"/>
      <c r="DS318" s="427"/>
      <c r="DT318" s="427"/>
      <c r="DU318" s="427"/>
      <c r="DV318" s="427"/>
      <c r="DW318" s="427"/>
      <c r="DX318" s="427"/>
      <c r="DY318" s="548"/>
      <c r="DZ318" s="548"/>
      <c r="EA318" s="548"/>
      <c r="EB318" s="548"/>
      <c r="EC318" s="428"/>
    </row>
    <row r="319" spans="1:133 16384:16384" ht="12.75" customHeight="1" x14ac:dyDescent="0.2">
      <c r="A319" s="690"/>
      <c r="B319" s="422" t="s">
        <v>627</v>
      </c>
      <c r="C319" s="550" t="s">
        <v>626</v>
      </c>
      <c r="D319" s="427">
        <v>0</v>
      </c>
      <c r="E319" s="427">
        <v>0</v>
      </c>
      <c r="F319" s="427">
        <v>0</v>
      </c>
      <c r="G319" s="427">
        <v>0</v>
      </c>
      <c r="H319" s="427">
        <v>0</v>
      </c>
      <c r="I319" s="427">
        <v>0</v>
      </c>
      <c r="J319" s="427">
        <v>0</v>
      </c>
      <c r="K319" s="427">
        <v>0</v>
      </c>
      <c r="L319" s="427">
        <v>0</v>
      </c>
      <c r="M319" s="427">
        <v>0</v>
      </c>
      <c r="N319" s="427">
        <v>0</v>
      </c>
      <c r="O319" s="427">
        <v>0</v>
      </c>
      <c r="P319" s="427">
        <v>0</v>
      </c>
      <c r="Q319" s="427">
        <v>0</v>
      </c>
      <c r="R319" s="427">
        <v>0</v>
      </c>
      <c r="S319" s="427">
        <v>0</v>
      </c>
      <c r="T319" s="427">
        <v>0</v>
      </c>
      <c r="U319" s="427">
        <v>0</v>
      </c>
      <c r="V319" s="427">
        <v>0</v>
      </c>
      <c r="W319" s="427">
        <v>335614</v>
      </c>
      <c r="X319" s="427">
        <v>0</v>
      </c>
      <c r="Y319" s="427">
        <v>0</v>
      </c>
      <c r="Z319" s="427">
        <v>0</v>
      </c>
      <c r="AA319" s="427">
        <v>0</v>
      </c>
      <c r="AB319" s="427">
        <v>0</v>
      </c>
      <c r="AC319" s="427">
        <v>0</v>
      </c>
      <c r="AD319" s="427">
        <v>0</v>
      </c>
      <c r="AE319" s="427">
        <v>0</v>
      </c>
      <c r="AF319" s="427">
        <v>0</v>
      </c>
      <c r="AG319" s="427">
        <v>0</v>
      </c>
      <c r="AH319" s="427">
        <v>0</v>
      </c>
      <c r="AI319" s="427">
        <v>0</v>
      </c>
      <c r="AJ319" s="427">
        <v>0</v>
      </c>
      <c r="AK319" s="427">
        <v>0</v>
      </c>
      <c r="AL319" s="427">
        <v>0</v>
      </c>
      <c r="AM319" s="427">
        <v>0</v>
      </c>
      <c r="AN319" s="427">
        <v>0</v>
      </c>
      <c r="AO319" s="427">
        <v>0</v>
      </c>
      <c r="AP319" s="427">
        <v>0</v>
      </c>
      <c r="AQ319" s="427">
        <v>0</v>
      </c>
      <c r="AR319" s="427">
        <v>0</v>
      </c>
      <c r="AS319" s="427">
        <v>0</v>
      </c>
      <c r="AT319" s="427">
        <v>0</v>
      </c>
      <c r="AU319" s="427">
        <v>0</v>
      </c>
      <c r="AV319" s="427">
        <v>0</v>
      </c>
      <c r="AW319" s="427">
        <v>0</v>
      </c>
      <c r="AX319" s="427">
        <v>0</v>
      </c>
      <c r="AY319" s="427">
        <v>0</v>
      </c>
      <c r="AZ319" s="427">
        <v>0</v>
      </c>
      <c r="BA319" s="427">
        <v>0</v>
      </c>
      <c r="BB319" s="427">
        <v>0</v>
      </c>
      <c r="BC319" s="427">
        <v>0</v>
      </c>
      <c r="BD319" s="427">
        <v>0</v>
      </c>
      <c r="BE319" s="428">
        <v>335614</v>
      </c>
      <c r="BF319" s="427"/>
      <c r="BG319" s="427"/>
      <c r="BH319" s="427"/>
      <c r="BI319" s="427"/>
      <c r="BJ319" s="427"/>
      <c r="BK319" s="427"/>
      <c r="BL319" s="427"/>
      <c r="BM319" s="427"/>
      <c r="BN319" s="427"/>
      <c r="BO319" s="427"/>
      <c r="BP319" s="427"/>
      <c r="BQ319" s="427"/>
      <c r="BR319" s="427"/>
      <c r="BS319" s="427"/>
      <c r="BT319" s="427"/>
      <c r="BU319" s="427"/>
      <c r="BV319" s="427"/>
      <c r="BW319" s="427"/>
      <c r="BX319" s="427"/>
      <c r="BY319" s="427"/>
      <c r="BZ319" s="427"/>
      <c r="CA319" s="427"/>
      <c r="CB319" s="427"/>
      <c r="CC319" s="427"/>
      <c r="CD319" s="427"/>
      <c r="CE319" s="427"/>
      <c r="CF319" s="427"/>
      <c r="CG319" s="427"/>
      <c r="CH319" s="427"/>
      <c r="CI319" s="427"/>
      <c r="CJ319" s="427"/>
      <c r="CK319" s="427"/>
      <c r="CL319" s="427"/>
      <c r="CM319" s="427"/>
      <c r="CN319" s="427"/>
      <c r="CO319" s="427"/>
      <c r="CP319" s="427"/>
      <c r="CQ319" s="427"/>
      <c r="CR319" s="427"/>
      <c r="CS319" s="427"/>
      <c r="CT319" s="427"/>
      <c r="CU319" s="427"/>
      <c r="CV319" s="427"/>
      <c r="CW319" s="427"/>
      <c r="CX319" s="427"/>
      <c r="CY319" s="427"/>
      <c r="CZ319" s="427"/>
      <c r="DA319" s="427"/>
      <c r="DB319" s="427"/>
      <c r="DC319" s="427"/>
      <c r="DD319" s="427"/>
      <c r="DE319" s="427"/>
      <c r="DF319" s="427"/>
      <c r="DG319" s="427"/>
      <c r="DH319" s="427"/>
      <c r="DI319" s="427"/>
      <c r="DJ319" s="427"/>
      <c r="DK319" s="427"/>
      <c r="DL319" s="427"/>
      <c r="DM319" s="427"/>
      <c r="DN319" s="427"/>
      <c r="DO319" s="427"/>
      <c r="DP319" s="427"/>
      <c r="DQ319" s="427"/>
      <c r="DR319" s="427"/>
      <c r="DS319" s="427"/>
      <c r="DT319" s="427"/>
      <c r="DU319" s="427"/>
      <c r="DV319" s="427"/>
      <c r="DW319" s="427"/>
      <c r="DX319" s="427"/>
      <c r="DY319" s="548"/>
      <c r="DZ319" s="548"/>
      <c r="EA319" s="548"/>
      <c r="EB319" s="548"/>
      <c r="EC319" s="428"/>
      <c r="XFD319" s="636"/>
    </row>
    <row r="320" spans="1:133 16384:16384" ht="12.75" hidden="1" customHeight="1" x14ac:dyDescent="0.2">
      <c r="A320" s="690"/>
      <c r="B320" s="422" t="s">
        <v>629</v>
      </c>
      <c r="C320" s="550" t="s">
        <v>628</v>
      </c>
      <c r="D320" s="427">
        <v>0</v>
      </c>
      <c r="E320" s="427">
        <v>0</v>
      </c>
      <c r="F320" s="427">
        <v>0</v>
      </c>
      <c r="G320" s="427">
        <v>0</v>
      </c>
      <c r="H320" s="427">
        <v>0</v>
      </c>
      <c r="I320" s="427">
        <v>0</v>
      </c>
      <c r="J320" s="427">
        <v>0</v>
      </c>
      <c r="K320" s="427">
        <v>0</v>
      </c>
      <c r="L320" s="427">
        <v>0</v>
      </c>
      <c r="M320" s="427">
        <v>0</v>
      </c>
      <c r="N320" s="427">
        <v>0</v>
      </c>
      <c r="O320" s="427">
        <v>0</v>
      </c>
      <c r="P320" s="427">
        <v>0</v>
      </c>
      <c r="Q320" s="427">
        <v>0</v>
      </c>
      <c r="R320" s="427">
        <v>0</v>
      </c>
      <c r="S320" s="427">
        <v>0</v>
      </c>
      <c r="T320" s="427">
        <v>0</v>
      </c>
      <c r="U320" s="427">
        <v>0</v>
      </c>
      <c r="V320" s="427">
        <v>0</v>
      </c>
      <c r="W320" s="427">
        <v>0</v>
      </c>
      <c r="X320" s="427">
        <v>0</v>
      </c>
      <c r="Y320" s="427">
        <v>0</v>
      </c>
      <c r="Z320" s="427">
        <v>0</v>
      </c>
      <c r="AA320" s="427">
        <v>0</v>
      </c>
      <c r="AB320" s="427">
        <v>0</v>
      </c>
      <c r="AC320" s="427">
        <v>0</v>
      </c>
      <c r="AD320" s="427">
        <v>0</v>
      </c>
      <c r="AE320" s="427">
        <v>0</v>
      </c>
      <c r="AF320" s="427">
        <v>0</v>
      </c>
      <c r="AG320" s="427">
        <v>0</v>
      </c>
      <c r="AH320" s="427">
        <v>0</v>
      </c>
      <c r="AI320" s="427">
        <v>0</v>
      </c>
      <c r="AJ320" s="427">
        <v>0</v>
      </c>
      <c r="AK320" s="427">
        <v>0</v>
      </c>
      <c r="AL320" s="427">
        <v>0</v>
      </c>
      <c r="AM320" s="427">
        <v>0</v>
      </c>
      <c r="AN320" s="427">
        <v>0</v>
      </c>
      <c r="AO320" s="427">
        <v>0</v>
      </c>
      <c r="AP320" s="427">
        <v>0</v>
      </c>
      <c r="AQ320" s="427">
        <v>0</v>
      </c>
      <c r="AR320" s="427">
        <v>0</v>
      </c>
      <c r="AS320" s="427">
        <v>0</v>
      </c>
      <c r="AT320" s="427">
        <v>0</v>
      </c>
      <c r="AU320" s="427">
        <v>0</v>
      </c>
      <c r="AV320" s="427">
        <v>0</v>
      </c>
      <c r="AW320" s="427">
        <v>0</v>
      </c>
      <c r="AX320" s="427">
        <v>0</v>
      </c>
      <c r="AY320" s="427">
        <v>0</v>
      </c>
      <c r="AZ320" s="427">
        <v>0</v>
      </c>
      <c r="BA320" s="427">
        <v>0</v>
      </c>
      <c r="BB320" s="427">
        <v>0</v>
      </c>
      <c r="BC320" s="427">
        <v>0</v>
      </c>
      <c r="BD320" s="427">
        <v>0</v>
      </c>
      <c r="BE320" s="428">
        <v>0</v>
      </c>
      <c r="BF320" s="427"/>
      <c r="BG320" s="427"/>
      <c r="BH320" s="427"/>
      <c r="BI320" s="427"/>
      <c r="BJ320" s="427"/>
      <c r="BK320" s="427"/>
      <c r="BL320" s="427"/>
      <c r="BM320" s="427"/>
      <c r="BN320" s="427"/>
      <c r="BO320" s="427"/>
      <c r="BP320" s="427"/>
      <c r="BQ320" s="427"/>
      <c r="BR320" s="427"/>
      <c r="BS320" s="427"/>
      <c r="BT320" s="427"/>
      <c r="BU320" s="427"/>
      <c r="BV320" s="427"/>
      <c r="BW320" s="427"/>
      <c r="BX320" s="427"/>
      <c r="BY320" s="427"/>
      <c r="BZ320" s="427"/>
      <c r="CA320" s="427"/>
      <c r="CB320" s="427"/>
      <c r="CC320" s="427"/>
      <c r="CD320" s="427"/>
      <c r="CE320" s="427"/>
      <c r="CF320" s="427"/>
      <c r="CG320" s="427"/>
      <c r="CH320" s="427"/>
      <c r="CI320" s="427"/>
      <c r="CJ320" s="427"/>
      <c r="CK320" s="427"/>
      <c r="CL320" s="427"/>
      <c r="CM320" s="427"/>
      <c r="CN320" s="427"/>
      <c r="CO320" s="427"/>
      <c r="CP320" s="427"/>
      <c r="CQ320" s="427"/>
      <c r="CR320" s="427"/>
      <c r="CS320" s="427"/>
      <c r="CT320" s="427"/>
      <c r="CU320" s="427"/>
      <c r="CV320" s="427"/>
      <c r="CW320" s="427"/>
      <c r="CX320" s="427"/>
      <c r="CY320" s="427"/>
      <c r="CZ320" s="427"/>
      <c r="DA320" s="427"/>
      <c r="DB320" s="427"/>
      <c r="DC320" s="427"/>
      <c r="DD320" s="427"/>
      <c r="DE320" s="427"/>
      <c r="DF320" s="427"/>
      <c r="DG320" s="427"/>
      <c r="DH320" s="427"/>
      <c r="DI320" s="427"/>
      <c r="DJ320" s="427"/>
      <c r="DK320" s="427"/>
      <c r="DL320" s="427"/>
      <c r="DM320" s="427"/>
      <c r="DN320" s="427"/>
      <c r="DO320" s="427"/>
      <c r="DP320" s="427"/>
      <c r="DQ320" s="427"/>
      <c r="DR320" s="427"/>
      <c r="DS320" s="427"/>
      <c r="DT320" s="427"/>
      <c r="DU320" s="427"/>
      <c r="DV320" s="427"/>
      <c r="DW320" s="427"/>
      <c r="DX320" s="427"/>
      <c r="DY320" s="548"/>
      <c r="DZ320" s="548"/>
      <c r="EA320" s="548"/>
      <c r="EB320" s="548"/>
      <c r="EC320" s="428"/>
    </row>
    <row r="321" spans="1:133 16384:16384" ht="12.75" customHeight="1" x14ac:dyDescent="0.2">
      <c r="A321" s="690"/>
      <c r="B321" s="422" t="s">
        <v>631</v>
      </c>
      <c r="C321" s="550" t="s">
        <v>630</v>
      </c>
      <c r="D321" s="427">
        <v>0</v>
      </c>
      <c r="E321" s="427">
        <v>0</v>
      </c>
      <c r="F321" s="427">
        <v>0</v>
      </c>
      <c r="G321" s="427">
        <v>0</v>
      </c>
      <c r="H321" s="427">
        <v>0</v>
      </c>
      <c r="I321" s="427">
        <v>0</v>
      </c>
      <c r="J321" s="427">
        <v>0</v>
      </c>
      <c r="K321" s="427">
        <v>0</v>
      </c>
      <c r="L321" s="427">
        <v>0</v>
      </c>
      <c r="M321" s="427">
        <v>0</v>
      </c>
      <c r="N321" s="427">
        <v>0</v>
      </c>
      <c r="O321" s="427">
        <v>0</v>
      </c>
      <c r="P321" s="427">
        <v>0</v>
      </c>
      <c r="Q321" s="427">
        <v>0</v>
      </c>
      <c r="R321" s="427">
        <v>0</v>
      </c>
      <c r="S321" s="427">
        <v>0</v>
      </c>
      <c r="T321" s="427">
        <v>0</v>
      </c>
      <c r="U321" s="427">
        <v>0</v>
      </c>
      <c r="V321" s="427">
        <v>0</v>
      </c>
      <c r="W321" s="427">
        <v>420059</v>
      </c>
      <c r="X321" s="427">
        <v>0</v>
      </c>
      <c r="Y321" s="427">
        <v>0</v>
      </c>
      <c r="Z321" s="427">
        <v>0</v>
      </c>
      <c r="AA321" s="427">
        <v>0</v>
      </c>
      <c r="AB321" s="427">
        <v>0</v>
      </c>
      <c r="AC321" s="427">
        <v>0</v>
      </c>
      <c r="AD321" s="427">
        <v>0</v>
      </c>
      <c r="AE321" s="427">
        <v>0</v>
      </c>
      <c r="AF321" s="427">
        <v>0</v>
      </c>
      <c r="AG321" s="427">
        <v>338654</v>
      </c>
      <c r="AH321" s="427">
        <v>0</v>
      </c>
      <c r="AI321" s="427">
        <v>0</v>
      </c>
      <c r="AJ321" s="427">
        <v>0</v>
      </c>
      <c r="AK321" s="427">
        <v>0</v>
      </c>
      <c r="AL321" s="427">
        <v>0</v>
      </c>
      <c r="AM321" s="427">
        <v>0</v>
      </c>
      <c r="AN321" s="427">
        <v>0</v>
      </c>
      <c r="AO321" s="427">
        <v>0</v>
      </c>
      <c r="AP321" s="427">
        <v>0</v>
      </c>
      <c r="AQ321" s="427">
        <v>0</v>
      </c>
      <c r="AR321" s="427">
        <v>0</v>
      </c>
      <c r="AS321" s="427">
        <v>0</v>
      </c>
      <c r="AT321" s="427">
        <v>0</v>
      </c>
      <c r="AU321" s="427">
        <v>0</v>
      </c>
      <c r="AV321" s="427">
        <v>0</v>
      </c>
      <c r="AW321" s="427">
        <v>0</v>
      </c>
      <c r="AX321" s="427">
        <v>0</v>
      </c>
      <c r="AY321" s="427">
        <v>0</v>
      </c>
      <c r="AZ321" s="427">
        <v>0</v>
      </c>
      <c r="BA321" s="427">
        <v>0</v>
      </c>
      <c r="BB321" s="427">
        <v>0</v>
      </c>
      <c r="BC321" s="427">
        <v>0</v>
      </c>
      <c r="BD321" s="427">
        <v>0</v>
      </c>
      <c r="BE321" s="428">
        <v>758713</v>
      </c>
      <c r="BF321" s="557"/>
      <c r="BG321" s="557"/>
      <c r="BH321" s="557"/>
      <c r="BI321" s="557"/>
      <c r="BJ321" s="557"/>
      <c r="BK321" s="557"/>
      <c r="BL321" s="557"/>
      <c r="BM321" s="557"/>
      <c r="BN321" s="557"/>
      <c r="BO321" s="557"/>
      <c r="BP321" s="557"/>
      <c r="BQ321" s="557"/>
      <c r="BR321" s="557"/>
      <c r="BS321" s="557"/>
      <c r="BT321" s="557"/>
      <c r="BU321" s="557"/>
      <c r="BV321" s="557"/>
      <c r="BW321" s="557"/>
      <c r="BX321" s="557"/>
      <c r="BY321" s="557"/>
      <c r="BZ321" s="557"/>
      <c r="CA321" s="557"/>
      <c r="CB321" s="557"/>
      <c r="CC321" s="557"/>
      <c r="CD321" s="557"/>
      <c r="CE321" s="557"/>
      <c r="CF321" s="557"/>
      <c r="CG321" s="557"/>
      <c r="CH321" s="557"/>
      <c r="CI321" s="557"/>
      <c r="CJ321" s="557"/>
      <c r="CK321" s="557"/>
      <c r="CL321" s="557"/>
      <c r="CM321" s="557"/>
      <c r="CN321" s="557"/>
      <c r="CO321" s="557"/>
      <c r="CP321" s="557"/>
      <c r="CQ321" s="557"/>
      <c r="CR321" s="557"/>
      <c r="CS321" s="557"/>
      <c r="CT321" s="557"/>
      <c r="CU321" s="557"/>
      <c r="CV321" s="557"/>
      <c r="CW321" s="557"/>
      <c r="CX321" s="557"/>
      <c r="CY321" s="557"/>
      <c r="CZ321" s="557"/>
      <c r="DA321" s="557"/>
      <c r="DB321" s="557"/>
      <c r="DC321" s="557"/>
      <c r="DD321" s="557"/>
      <c r="DE321" s="557"/>
      <c r="DF321" s="557"/>
      <c r="DG321" s="557"/>
      <c r="DH321" s="557"/>
      <c r="DI321" s="557"/>
      <c r="DJ321" s="557"/>
      <c r="DK321" s="557"/>
      <c r="DL321" s="557"/>
      <c r="DM321" s="557"/>
      <c r="DN321" s="557"/>
      <c r="DO321" s="557"/>
      <c r="DP321" s="557"/>
      <c r="DQ321" s="557"/>
      <c r="DR321" s="557"/>
      <c r="DS321" s="557"/>
      <c r="DT321" s="557"/>
      <c r="DU321" s="557"/>
      <c r="DV321" s="557"/>
      <c r="DW321" s="557"/>
      <c r="DX321" s="557"/>
      <c r="DY321" s="557"/>
      <c r="DZ321" s="557"/>
      <c r="EA321" s="557"/>
      <c r="EB321" s="557"/>
      <c r="EC321" s="558"/>
      <c r="XFD321" s="636"/>
    </row>
    <row r="322" spans="1:133 16384:16384" ht="12.75" hidden="1" customHeight="1" x14ac:dyDescent="0.2">
      <c r="A322" s="690"/>
      <c r="B322" s="422" t="s">
        <v>3027</v>
      </c>
      <c r="C322" s="550" t="s">
        <v>632</v>
      </c>
      <c r="D322" s="427">
        <v>0</v>
      </c>
      <c r="E322" s="427">
        <v>0</v>
      </c>
      <c r="F322" s="427">
        <v>0</v>
      </c>
      <c r="G322" s="427">
        <v>0</v>
      </c>
      <c r="H322" s="427">
        <v>0</v>
      </c>
      <c r="I322" s="427">
        <v>0</v>
      </c>
      <c r="J322" s="427">
        <v>0</v>
      </c>
      <c r="K322" s="427">
        <v>0</v>
      </c>
      <c r="L322" s="427">
        <v>0</v>
      </c>
      <c r="M322" s="427">
        <v>0</v>
      </c>
      <c r="N322" s="427">
        <v>0</v>
      </c>
      <c r="O322" s="427">
        <v>0</v>
      </c>
      <c r="P322" s="427">
        <v>0</v>
      </c>
      <c r="Q322" s="427">
        <v>0</v>
      </c>
      <c r="R322" s="427">
        <v>0</v>
      </c>
      <c r="S322" s="427">
        <v>0</v>
      </c>
      <c r="T322" s="427">
        <v>0</v>
      </c>
      <c r="U322" s="427">
        <v>0</v>
      </c>
      <c r="V322" s="427">
        <v>0</v>
      </c>
      <c r="W322" s="427">
        <v>0</v>
      </c>
      <c r="X322" s="427">
        <v>0</v>
      </c>
      <c r="Y322" s="427">
        <v>0</v>
      </c>
      <c r="Z322" s="427">
        <v>0</v>
      </c>
      <c r="AA322" s="427">
        <v>0</v>
      </c>
      <c r="AB322" s="427">
        <v>0</v>
      </c>
      <c r="AC322" s="427">
        <v>0</v>
      </c>
      <c r="AD322" s="427">
        <v>0</v>
      </c>
      <c r="AE322" s="427">
        <v>0</v>
      </c>
      <c r="AF322" s="427">
        <v>0</v>
      </c>
      <c r="AG322" s="427">
        <v>0</v>
      </c>
      <c r="AH322" s="427">
        <v>0</v>
      </c>
      <c r="AI322" s="427">
        <v>0</v>
      </c>
      <c r="AJ322" s="427">
        <v>0</v>
      </c>
      <c r="AK322" s="427">
        <v>0</v>
      </c>
      <c r="AL322" s="427">
        <v>0</v>
      </c>
      <c r="AM322" s="427">
        <v>0</v>
      </c>
      <c r="AN322" s="427">
        <v>0</v>
      </c>
      <c r="AO322" s="427">
        <v>0</v>
      </c>
      <c r="AP322" s="427">
        <v>0</v>
      </c>
      <c r="AQ322" s="427">
        <v>0</v>
      </c>
      <c r="AR322" s="427">
        <v>0</v>
      </c>
      <c r="AS322" s="427">
        <v>0</v>
      </c>
      <c r="AT322" s="427">
        <v>0</v>
      </c>
      <c r="AU322" s="427">
        <v>0</v>
      </c>
      <c r="AV322" s="427">
        <v>0</v>
      </c>
      <c r="AW322" s="427">
        <v>0</v>
      </c>
      <c r="AX322" s="427">
        <v>0</v>
      </c>
      <c r="AY322" s="427">
        <v>0</v>
      </c>
      <c r="AZ322" s="427">
        <v>0</v>
      </c>
      <c r="BA322" s="427">
        <v>0</v>
      </c>
      <c r="BB322" s="427">
        <v>0</v>
      </c>
      <c r="BC322" s="427">
        <v>0</v>
      </c>
      <c r="BD322" s="427">
        <v>0</v>
      </c>
      <c r="BE322" s="428">
        <v>0</v>
      </c>
      <c r="BF322" s="557"/>
      <c r="BG322" s="557"/>
      <c r="BH322" s="557"/>
      <c r="BI322" s="557"/>
      <c r="BJ322" s="557"/>
      <c r="BK322" s="557"/>
      <c r="BL322" s="557"/>
      <c r="BM322" s="557"/>
      <c r="BN322" s="557"/>
      <c r="BO322" s="557"/>
      <c r="BP322" s="557"/>
      <c r="BQ322" s="557"/>
      <c r="BR322" s="557"/>
      <c r="BS322" s="557"/>
      <c r="BT322" s="557"/>
      <c r="BU322" s="557"/>
      <c r="BV322" s="557"/>
      <c r="BW322" s="557"/>
      <c r="BX322" s="557"/>
      <c r="BY322" s="557"/>
      <c r="BZ322" s="557"/>
      <c r="CA322" s="557"/>
      <c r="CB322" s="557"/>
      <c r="CC322" s="557"/>
      <c r="CD322" s="557"/>
      <c r="CE322" s="557"/>
      <c r="CF322" s="557"/>
      <c r="CG322" s="557"/>
      <c r="CH322" s="557"/>
      <c r="CI322" s="557"/>
      <c r="CJ322" s="557"/>
      <c r="CK322" s="557"/>
      <c r="CL322" s="557"/>
      <c r="CM322" s="557"/>
      <c r="CN322" s="557"/>
      <c r="CO322" s="557"/>
      <c r="CP322" s="557"/>
      <c r="CQ322" s="557"/>
      <c r="CR322" s="557"/>
      <c r="CS322" s="557"/>
      <c r="CT322" s="557"/>
      <c r="CU322" s="557"/>
      <c r="CV322" s="557"/>
      <c r="CW322" s="557"/>
      <c r="CX322" s="557"/>
      <c r="CY322" s="557"/>
      <c r="CZ322" s="557"/>
      <c r="DA322" s="557"/>
      <c r="DB322" s="557"/>
      <c r="DC322" s="557"/>
      <c r="DD322" s="557"/>
      <c r="DE322" s="557"/>
      <c r="DF322" s="557"/>
      <c r="DG322" s="557"/>
      <c r="DH322" s="557"/>
      <c r="DI322" s="557"/>
      <c r="DJ322" s="557"/>
      <c r="DK322" s="557"/>
      <c r="DL322" s="557"/>
      <c r="DM322" s="557"/>
      <c r="DN322" s="557"/>
      <c r="DO322" s="557"/>
      <c r="DP322" s="557"/>
      <c r="DQ322" s="557"/>
      <c r="DR322" s="557"/>
      <c r="DS322" s="557"/>
      <c r="DT322" s="557"/>
      <c r="DU322" s="557"/>
      <c r="DV322" s="557"/>
      <c r="DW322" s="557"/>
      <c r="DX322" s="557"/>
      <c r="DY322" s="557"/>
      <c r="DZ322" s="557"/>
      <c r="EA322" s="557"/>
      <c r="EB322" s="557"/>
      <c r="EC322" s="558"/>
    </row>
    <row r="323" spans="1:133 16384:16384" ht="12.75" hidden="1" customHeight="1" x14ac:dyDescent="0.2">
      <c r="A323" s="690"/>
      <c r="B323" s="422" t="s">
        <v>3134</v>
      </c>
      <c r="C323" s="550" t="s">
        <v>633</v>
      </c>
      <c r="D323" s="427">
        <v>0</v>
      </c>
      <c r="E323" s="427">
        <v>0</v>
      </c>
      <c r="F323" s="427">
        <v>0</v>
      </c>
      <c r="G323" s="427">
        <v>0</v>
      </c>
      <c r="H323" s="427">
        <v>0</v>
      </c>
      <c r="I323" s="427">
        <v>0</v>
      </c>
      <c r="J323" s="427">
        <v>0</v>
      </c>
      <c r="K323" s="427">
        <v>0</v>
      </c>
      <c r="L323" s="427">
        <v>0</v>
      </c>
      <c r="M323" s="427">
        <v>0</v>
      </c>
      <c r="N323" s="427">
        <v>0</v>
      </c>
      <c r="O323" s="427">
        <v>0</v>
      </c>
      <c r="P323" s="427">
        <v>0</v>
      </c>
      <c r="Q323" s="427">
        <v>0</v>
      </c>
      <c r="R323" s="427">
        <v>0</v>
      </c>
      <c r="S323" s="427">
        <v>0</v>
      </c>
      <c r="T323" s="427">
        <v>0</v>
      </c>
      <c r="U323" s="422">
        <v>0</v>
      </c>
      <c r="V323" s="550">
        <v>0</v>
      </c>
      <c r="W323" s="423">
        <v>0</v>
      </c>
      <c r="X323" s="423">
        <v>0</v>
      </c>
      <c r="Y323" s="427">
        <v>0</v>
      </c>
      <c r="Z323" s="427">
        <v>0</v>
      </c>
      <c r="AA323" s="427">
        <v>0</v>
      </c>
      <c r="AB323" s="427">
        <v>0</v>
      </c>
      <c r="AC323" s="427">
        <v>0</v>
      </c>
      <c r="AD323" s="427">
        <v>0</v>
      </c>
      <c r="AE323" s="427">
        <v>0</v>
      </c>
      <c r="AF323" s="427">
        <v>0</v>
      </c>
      <c r="AG323" s="427">
        <v>0</v>
      </c>
      <c r="AH323" s="427">
        <v>0</v>
      </c>
      <c r="AI323" s="427">
        <v>0</v>
      </c>
      <c r="AJ323" s="427">
        <v>0</v>
      </c>
      <c r="AK323" s="427">
        <v>0</v>
      </c>
      <c r="AL323" s="427">
        <v>0</v>
      </c>
      <c r="AM323" s="427">
        <v>0</v>
      </c>
      <c r="AN323" s="427">
        <v>0</v>
      </c>
      <c r="AO323" s="427">
        <v>0</v>
      </c>
      <c r="AP323" s="427">
        <v>0</v>
      </c>
      <c r="AQ323" s="427">
        <v>0</v>
      </c>
      <c r="AR323" s="427">
        <v>0</v>
      </c>
      <c r="AS323" s="427">
        <v>0</v>
      </c>
      <c r="AT323" s="427">
        <v>0</v>
      </c>
      <c r="AU323" s="427">
        <v>0</v>
      </c>
      <c r="AV323" s="427">
        <v>0</v>
      </c>
      <c r="AW323" s="427">
        <v>0</v>
      </c>
      <c r="AX323" s="427">
        <v>0</v>
      </c>
      <c r="AY323" s="427">
        <v>0</v>
      </c>
      <c r="AZ323" s="427">
        <v>0</v>
      </c>
      <c r="BA323" s="427">
        <v>0</v>
      </c>
      <c r="BB323" s="427">
        <v>0</v>
      </c>
      <c r="BC323" s="427">
        <v>0</v>
      </c>
      <c r="BD323" s="427">
        <v>0</v>
      </c>
      <c r="BE323" s="428">
        <v>0</v>
      </c>
      <c r="BF323" s="423"/>
      <c r="BG323" s="427"/>
      <c r="BH323" s="427"/>
      <c r="BI323" s="427"/>
      <c r="BJ323" s="427"/>
      <c r="BK323" s="427"/>
      <c r="BL323" s="427"/>
      <c r="BM323" s="427"/>
      <c r="BN323" s="427"/>
      <c r="BO323" s="427"/>
      <c r="BP323" s="427"/>
      <c r="BQ323" s="427"/>
      <c r="BR323" s="427"/>
      <c r="BS323" s="427"/>
      <c r="BT323" s="427"/>
      <c r="BU323" s="427"/>
      <c r="BV323" s="427"/>
      <c r="BW323" s="427"/>
      <c r="BX323" s="427"/>
      <c r="BY323" s="427"/>
      <c r="BZ323" s="427"/>
      <c r="CA323" s="427"/>
      <c r="CB323" s="427"/>
      <c r="CC323" s="427"/>
      <c r="CD323" s="427"/>
      <c r="CE323" s="427"/>
      <c r="CF323" s="427"/>
      <c r="CG323" s="427"/>
      <c r="CH323" s="427"/>
      <c r="CI323" s="427"/>
      <c r="CJ323" s="427"/>
      <c r="CK323" s="427"/>
      <c r="CL323" s="427"/>
      <c r="CM323" s="427"/>
      <c r="CN323" s="427"/>
      <c r="CO323" s="427"/>
      <c r="CP323" s="427"/>
      <c r="CQ323" s="427"/>
      <c r="CR323" s="427"/>
      <c r="CS323" s="427"/>
      <c r="CT323" s="427"/>
      <c r="CU323" s="427"/>
      <c r="CV323" s="427"/>
      <c r="CW323" s="427"/>
      <c r="CX323" s="427"/>
      <c r="CY323" s="427"/>
      <c r="CZ323" s="427"/>
      <c r="DA323" s="427"/>
      <c r="DB323" s="557"/>
      <c r="DC323" s="557"/>
      <c r="DD323" s="557"/>
      <c r="DE323" s="557"/>
      <c r="DF323" s="557"/>
      <c r="DG323" s="557"/>
      <c r="DH323" s="557"/>
      <c r="DI323" s="557"/>
      <c r="DJ323" s="557"/>
      <c r="DK323" s="557"/>
      <c r="DL323" s="557"/>
      <c r="DM323" s="557"/>
      <c r="DN323" s="557"/>
      <c r="DO323" s="557"/>
      <c r="DP323" s="557"/>
      <c r="DQ323" s="557"/>
      <c r="DR323" s="557"/>
      <c r="DS323" s="557"/>
      <c r="DT323" s="557"/>
      <c r="DU323" s="557"/>
      <c r="DV323" s="557"/>
      <c r="DW323" s="557"/>
      <c r="DX323" s="557"/>
      <c r="DY323" s="557"/>
      <c r="DZ323" s="557"/>
      <c r="EA323" s="557"/>
      <c r="EB323" s="557"/>
      <c r="EC323" s="558"/>
    </row>
    <row r="324" spans="1:133 16384:16384" ht="12.75" hidden="1" customHeight="1" x14ac:dyDescent="0.2">
      <c r="A324" s="690"/>
      <c r="B324" s="422" t="s">
        <v>3072</v>
      </c>
      <c r="C324" s="550" t="s">
        <v>634</v>
      </c>
      <c r="D324" s="427">
        <v>0</v>
      </c>
      <c r="E324" s="427">
        <v>0</v>
      </c>
      <c r="F324" s="427">
        <v>0</v>
      </c>
      <c r="G324" s="427">
        <v>0</v>
      </c>
      <c r="H324" s="427">
        <v>0</v>
      </c>
      <c r="I324" s="427">
        <v>0</v>
      </c>
      <c r="J324" s="427">
        <v>0</v>
      </c>
      <c r="K324" s="427">
        <v>0</v>
      </c>
      <c r="L324" s="427">
        <v>0</v>
      </c>
      <c r="M324" s="427">
        <v>0</v>
      </c>
      <c r="N324" s="427">
        <v>0</v>
      </c>
      <c r="O324" s="427">
        <v>0</v>
      </c>
      <c r="P324" s="427">
        <v>0</v>
      </c>
      <c r="Q324" s="427">
        <v>0</v>
      </c>
      <c r="R324" s="427">
        <v>0</v>
      </c>
      <c r="S324" s="427">
        <v>0</v>
      </c>
      <c r="T324" s="427">
        <v>0</v>
      </c>
      <c r="U324" s="427">
        <v>0</v>
      </c>
      <c r="V324" s="427">
        <v>0</v>
      </c>
      <c r="W324" s="427">
        <v>0</v>
      </c>
      <c r="X324" s="427">
        <v>0</v>
      </c>
      <c r="Y324" s="427">
        <v>0</v>
      </c>
      <c r="Z324" s="427">
        <v>0</v>
      </c>
      <c r="AA324" s="427">
        <v>0</v>
      </c>
      <c r="AB324" s="427">
        <v>0</v>
      </c>
      <c r="AC324" s="427">
        <v>0</v>
      </c>
      <c r="AD324" s="427">
        <v>0</v>
      </c>
      <c r="AE324" s="427">
        <v>0</v>
      </c>
      <c r="AF324" s="427">
        <v>0</v>
      </c>
      <c r="AG324" s="427">
        <v>0</v>
      </c>
      <c r="AH324" s="427">
        <v>0</v>
      </c>
      <c r="AI324" s="427">
        <v>0</v>
      </c>
      <c r="AJ324" s="427">
        <v>0</v>
      </c>
      <c r="AK324" s="427">
        <v>0</v>
      </c>
      <c r="AL324" s="427">
        <v>0</v>
      </c>
      <c r="AM324" s="427">
        <v>0</v>
      </c>
      <c r="AN324" s="427">
        <v>0</v>
      </c>
      <c r="AO324" s="427">
        <v>0</v>
      </c>
      <c r="AP324" s="427">
        <v>0</v>
      </c>
      <c r="AQ324" s="427">
        <v>0</v>
      </c>
      <c r="AR324" s="427">
        <v>0</v>
      </c>
      <c r="AS324" s="427">
        <v>0</v>
      </c>
      <c r="AT324" s="427">
        <v>0</v>
      </c>
      <c r="AU324" s="427">
        <v>0</v>
      </c>
      <c r="AV324" s="427">
        <v>0</v>
      </c>
      <c r="AW324" s="427">
        <v>0</v>
      </c>
      <c r="AX324" s="427">
        <v>0</v>
      </c>
      <c r="AY324" s="427">
        <v>0</v>
      </c>
      <c r="AZ324" s="427">
        <v>0</v>
      </c>
      <c r="BA324" s="427">
        <v>0</v>
      </c>
      <c r="BB324" s="427">
        <v>0</v>
      </c>
      <c r="BC324" s="427">
        <v>0</v>
      </c>
      <c r="BD324" s="427">
        <v>0</v>
      </c>
      <c r="BE324" s="428">
        <v>0</v>
      </c>
      <c r="BF324" s="557"/>
      <c r="BG324" s="557"/>
      <c r="BH324" s="557"/>
      <c r="BI324" s="557"/>
      <c r="BJ324" s="557"/>
      <c r="BK324" s="557"/>
      <c r="BL324" s="557"/>
      <c r="BM324" s="557"/>
      <c r="BN324" s="557"/>
      <c r="BO324" s="557"/>
      <c r="BP324" s="557"/>
      <c r="BQ324" s="557"/>
      <c r="BR324" s="557"/>
      <c r="BS324" s="557"/>
      <c r="BT324" s="557"/>
      <c r="BU324" s="557"/>
      <c r="BV324" s="557"/>
      <c r="BW324" s="557"/>
      <c r="BX324" s="557"/>
      <c r="BY324" s="557"/>
      <c r="BZ324" s="557"/>
      <c r="CA324" s="557"/>
      <c r="CB324" s="557"/>
      <c r="CC324" s="557"/>
      <c r="CD324" s="557"/>
      <c r="CE324" s="557"/>
      <c r="CF324" s="557"/>
      <c r="CG324" s="557"/>
      <c r="CH324" s="557"/>
      <c r="CI324" s="557"/>
      <c r="CJ324" s="557"/>
      <c r="CK324" s="557"/>
      <c r="CL324" s="557"/>
      <c r="CM324" s="557"/>
      <c r="CN324" s="557"/>
      <c r="CO324" s="557"/>
      <c r="CP324" s="557"/>
      <c r="CQ324" s="557"/>
      <c r="CR324" s="557"/>
      <c r="CS324" s="557"/>
      <c r="CT324" s="557"/>
      <c r="CU324" s="557"/>
      <c r="CV324" s="557"/>
      <c r="CW324" s="557"/>
      <c r="CX324" s="557"/>
      <c r="CY324" s="557"/>
      <c r="CZ324" s="557"/>
      <c r="DA324" s="557"/>
      <c r="DB324" s="557"/>
      <c r="DC324" s="557"/>
      <c r="DD324" s="557"/>
      <c r="DE324" s="557"/>
      <c r="DF324" s="557"/>
      <c r="DG324" s="557"/>
      <c r="DH324" s="557"/>
      <c r="DI324" s="557"/>
      <c r="DJ324" s="557"/>
      <c r="DK324" s="557"/>
      <c r="DL324" s="557"/>
      <c r="DM324" s="557"/>
      <c r="DN324" s="557"/>
      <c r="DO324" s="557"/>
      <c r="DP324" s="557"/>
      <c r="DQ324" s="557"/>
      <c r="DR324" s="557"/>
      <c r="DS324" s="557"/>
      <c r="DT324" s="557"/>
      <c r="DU324" s="557"/>
      <c r="DV324" s="557"/>
      <c r="DW324" s="557"/>
      <c r="DX324" s="557"/>
      <c r="DY324" s="557"/>
      <c r="DZ324" s="557"/>
      <c r="EA324" s="557"/>
      <c r="EB324" s="557"/>
      <c r="EC324" s="558"/>
    </row>
    <row r="325" spans="1:133 16384:16384" ht="12.75" hidden="1" customHeight="1" x14ac:dyDescent="0.2">
      <c r="A325" s="690"/>
      <c r="B325" s="422" t="s">
        <v>636</v>
      </c>
      <c r="C325" s="550" t="s">
        <v>635</v>
      </c>
      <c r="D325" s="427">
        <v>0</v>
      </c>
      <c r="E325" s="427">
        <v>0</v>
      </c>
      <c r="F325" s="427">
        <v>0</v>
      </c>
      <c r="G325" s="427">
        <v>0</v>
      </c>
      <c r="H325" s="427">
        <v>0</v>
      </c>
      <c r="I325" s="427">
        <v>0</v>
      </c>
      <c r="J325" s="427">
        <v>0</v>
      </c>
      <c r="K325" s="427">
        <v>0</v>
      </c>
      <c r="L325" s="427">
        <v>0</v>
      </c>
      <c r="M325" s="427">
        <v>0</v>
      </c>
      <c r="N325" s="427">
        <v>0</v>
      </c>
      <c r="O325" s="427">
        <v>0</v>
      </c>
      <c r="P325" s="427">
        <v>0</v>
      </c>
      <c r="Q325" s="427">
        <v>0</v>
      </c>
      <c r="R325" s="427">
        <v>0</v>
      </c>
      <c r="S325" s="427">
        <v>0</v>
      </c>
      <c r="T325" s="427">
        <v>0</v>
      </c>
      <c r="U325" s="427">
        <v>0</v>
      </c>
      <c r="V325" s="427">
        <v>0</v>
      </c>
      <c r="W325" s="427">
        <v>0</v>
      </c>
      <c r="X325" s="427">
        <v>0</v>
      </c>
      <c r="Y325" s="427">
        <v>0</v>
      </c>
      <c r="Z325" s="427">
        <v>0</v>
      </c>
      <c r="AA325" s="427">
        <v>0</v>
      </c>
      <c r="AB325" s="427">
        <v>0</v>
      </c>
      <c r="AC325" s="427">
        <v>0</v>
      </c>
      <c r="AD325" s="427">
        <v>0</v>
      </c>
      <c r="AE325" s="427">
        <v>0</v>
      </c>
      <c r="AF325" s="427">
        <v>0</v>
      </c>
      <c r="AG325" s="427">
        <v>0</v>
      </c>
      <c r="AH325" s="427">
        <v>0</v>
      </c>
      <c r="AI325" s="427">
        <v>0</v>
      </c>
      <c r="AJ325" s="427">
        <v>0</v>
      </c>
      <c r="AK325" s="427">
        <v>0</v>
      </c>
      <c r="AL325" s="427">
        <v>0</v>
      </c>
      <c r="AM325" s="427">
        <v>0</v>
      </c>
      <c r="AN325" s="427">
        <v>0</v>
      </c>
      <c r="AO325" s="427">
        <v>0</v>
      </c>
      <c r="AP325" s="427">
        <v>0</v>
      </c>
      <c r="AQ325" s="427">
        <v>0</v>
      </c>
      <c r="AR325" s="427">
        <v>0</v>
      </c>
      <c r="AS325" s="427">
        <v>0</v>
      </c>
      <c r="AT325" s="427">
        <v>0</v>
      </c>
      <c r="AU325" s="427">
        <v>0</v>
      </c>
      <c r="AV325" s="427">
        <v>0</v>
      </c>
      <c r="AW325" s="427">
        <v>0</v>
      </c>
      <c r="AX325" s="427">
        <v>0</v>
      </c>
      <c r="AY325" s="427">
        <v>0</v>
      </c>
      <c r="AZ325" s="427">
        <v>0</v>
      </c>
      <c r="BA325" s="427">
        <v>0</v>
      </c>
      <c r="BB325" s="427">
        <v>0</v>
      </c>
      <c r="BC325" s="427">
        <v>0</v>
      </c>
      <c r="BD325" s="427">
        <v>0</v>
      </c>
      <c r="BE325" s="428">
        <v>0</v>
      </c>
      <c r="BF325" s="557"/>
      <c r="BG325" s="557"/>
      <c r="BH325" s="557"/>
      <c r="BI325" s="557"/>
      <c r="BJ325" s="557"/>
      <c r="BK325" s="557"/>
      <c r="BL325" s="557"/>
      <c r="BM325" s="557"/>
      <c r="BN325" s="557"/>
      <c r="BO325" s="557"/>
      <c r="BP325" s="557"/>
      <c r="BQ325" s="557"/>
      <c r="BR325" s="557"/>
      <c r="BS325" s="557"/>
      <c r="BT325" s="557"/>
      <c r="BU325" s="557"/>
      <c r="BV325" s="557"/>
      <c r="BW325" s="557"/>
      <c r="BX325" s="557"/>
      <c r="BY325" s="557"/>
      <c r="BZ325" s="557"/>
      <c r="CA325" s="557"/>
      <c r="CB325" s="557"/>
      <c r="CC325" s="557"/>
      <c r="CD325" s="557"/>
      <c r="CE325" s="557"/>
      <c r="CF325" s="557"/>
      <c r="CG325" s="557"/>
      <c r="CH325" s="557"/>
      <c r="CI325" s="557"/>
      <c r="CJ325" s="557"/>
      <c r="CK325" s="557"/>
      <c r="CL325" s="557"/>
      <c r="CM325" s="557"/>
      <c r="CN325" s="557"/>
      <c r="CO325" s="557"/>
      <c r="CP325" s="557"/>
      <c r="CQ325" s="557"/>
      <c r="CR325" s="557"/>
      <c r="CS325" s="557"/>
      <c r="CT325" s="557"/>
      <c r="CU325" s="557"/>
      <c r="CV325" s="557"/>
      <c r="CW325" s="557"/>
      <c r="CX325" s="557"/>
      <c r="CY325" s="557"/>
      <c r="CZ325" s="557"/>
      <c r="DA325" s="557"/>
      <c r="DB325" s="557"/>
      <c r="DC325" s="557"/>
      <c r="DD325" s="557"/>
      <c r="DE325" s="557"/>
      <c r="DF325" s="557"/>
      <c r="DG325" s="557"/>
      <c r="DH325" s="557"/>
      <c r="DI325" s="557"/>
      <c r="DJ325" s="557"/>
      <c r="DK325" s="557"/>
      <c r="DL325" s="557"/>
      <c r="DM325" s="557"/>
      <c r="DN325" s="557"/>
      <c r="DO325" s="557"/>
      <c r="DP325" s="557"/>
      <c r="DQ325" s="557"/>
      <c r="DR325" s="557"/>
      <c r="DS325" s="557"/>
      <c r="DT325" s="557"/>
      <c r="DU325" s="557"/>
      <c r="DV325" s="557"/>
      <c r="DW325" s="557"/>
      <c r="DX325" s="557"/>
      <c r="DY325" s="557"/>
      <c r="DZ325" s="557"/>
      <c r="EA325" s="557"/>
      <c r="EB325" s="557"/>
      <c r="EC325" s="558"/>
    </row>
    <row r="326" spans="1:133 16384:16384" ht="12.75" hidden="1" customHeight="1" x14ac:dyDescent="0.2">
      <c r="A326" s="690"/>
      <c r="B326" s="422" t="s">
        <v>3073</v>
      </c>
      <c r="C326" s="550" t="s">
        <v>637</v>
      </c>
      <c r="D326" s="427">
        <v>0</v>
      </c>
      <c r="E326" s="427">
        <v>0</v>
      </c>
      <c r="F326" s="427">
        <v>0</v>
      </c>
      <c r="G326" s="427">
        <v>0</v>
      </c>
      <c r="H326" s="427">
        <v>0</v>
      </c>
      <c r="I326" s="427">
        <v>0</v>
      </c>
      <c r="J326" s="427">
        <v>0</v>
      </c>
      <c r="K326" s="427">
        <v>0</v>
      </c>
      <c r="L326" s="427">
        <v>0</v>
      </c>
      <c r="M326" s="427">
        <v>0</v>
      </c>
      <c r="N326" s="427">
        <v>0</v>
      </c>
      <c r="O326" s="427">
        <v>0</v>
      </c>
      <c r="P326" s="427">
        <v>0</v>
      </c>
      <c r="Q326" s="427">
        <v>0</v>
      </c>
      <c r="R326" s="427">
        <v>0</v>
      </c>
      <c r="S326" s="427">
        <v>0</v>
      </c>
      <c r="T326" s="427">
        <v>0</v>
      </c>
      <c r="U326" s="427">
        <v>0</v>
      </c>
      <c r="V326" s="427">
        <v>0</v>
      </c>
      <c r="W326" s="427">
        <v>0</v>
      </c>
      <c r="X326" s="427">
        <v>0</v>
      </c>
      <c r="Y326" s="427">
        <v>0</v>
      </c>
      <c r="Z326" s="427">
        <v>0</v>
      </c>
      <c r="AA326" s="427">
        <v>0</v>
      </c>
      <c r="AB326" s="427">
        <v>0</v>
      </c>
      <c r="AC326" s="427">
        <v>0</v>
      </c>
      <c r="AD326" s="427">
        <v>0</v>
      </c>
      <c r="AE326" s="427">
        <v>0</v>
      </c>
      <c r="AF326" s="427">
        <v>0</v>
      </c>
      <c r="AG326" s="427">
        <v>0</v>
      </c>
      <c r="AH326" s="427">
        <v>0</v>
      </c>
      <c r="AI326" s="427">
        <v>0</v>
      </c>
      <c r="AJ326" s="427">
        <v>0</v>
      </c>
      <c r="AK326" s="427">
        <v>0</v>
      </c>
      <c r="AL326" s="427">
        <v>0</v>
      </c>
      <c r="AM326" s="427">
        <v>0</v>
      </c>
      <c r="AN326" s="427">
        <v>0</v>
      </c>
      <c r="AO326" s="427">
        <v>0</v>
      </c>
      <c r="AP326" s="427">
        <v>0</v>
      </c>
      <c r="AQ326" s="427">
        <v>0</v>
      </c>
      <c r="AR326" s="427">
        <v>0</v>
      </c>
      <c r="AS326" s="427">
        <v>0</v>
      </c>
      <c r="AT326" s="427">
        <v>0</v>
      </c>
      <c r="AU326" s="427">
        <v>0</v>
      </c>
      <c r="AV326" s="427">
        <v>0</v>
      </c>
      <c r="AW326" s="427">
        <v>0</v>
      </c>
      <c r="AX326" s="427">
        <v>0</v>
      </c>
      <c r="AY326" s="427">
        <v>0</v>
      </c>
      <c r="AZ326" s="427">
        <v>0</v>
      </c>
      <c r="BA326" s="427">
        <v>0</v>
      </c>
      <c r="BB326" s="427">
        <v>0</v>
      </c>
      <c r="BC326" s="427">
        <v>0</v>
      </c>
      <c r="BD326" s="427">
        <v>0</v>
      </c>
      <c r="BE326" s="428">
        <v>0</v>
      </c>
      <c r="BF326" s="557"/>
      <c r="BG326" s="557"/>
      <c r="BH326" s="557"/>
      <c r="BI326" s="557"/>
      <c r="BJ326" s="557"/>
      <c r="BK326" s="557"/>
      <c r="BL326" s="557"/>
      <c r="BM326" s="557"/>
      <c r="BN326" s="557"/>
      <c r="BO326" s="557"/>
      <c r="BP326" s="557"/>
      <c r="BQ326" s="557"/>
      <c r="BR326" s="557"/>
      <c r="BS326" s="557"/>
      <c r="BT326" s="557"/>
      <c r="BU326" s="557"/>
      <c r="BV326" s="557"/>
      <c r="BW326" s="557"/>
      <c r="BX326" s="557"/>
      <c r="BY326" s="557"/>
      <c r="BZ326" s="557"/>
      <c r="CA326" s="557"/>
      <c r="CB326" s="557"/>
      <c r="CC326" s="557"/>
      <c r="CD326" s="557"/>
      <c r="CE326" s="557"/>
      <c r="CF326" s="557"/>
      <c r="CG326" s="557"/>
      <c r="CH326" s="557"/>
      <c r="CI326" s="557"/>
      <c r="CJ326" s="557"/>
      <c r="CK326" s="557"/>
      <c r="CL326" s="557"/>
      <c r="CM326" s="557"/>
      <c r="CN326" s="557"/>
      <c r="CO326" s="557"/>
      <c r="CP326" s="557"/>
      <c r="CQ326" s="557"/>
      <c r="CR326" s="557"/>
      <c r="CS326" s="557"/>
      <c r="CT326" s="557"/>
      <c r="CU326" s="557"/>
      <c r="CV326" s="557"/>
      <c r="CW326" s="557"/>
      <c r="CX326" s="557"/>
      <c r="CY326" s="557"/>
      <c r="CZ326" s="557"/>
      <c r="DA326" s="557"/>
      <c r="DB326" s="557"/>
      <c r="DC326" s="557"/>
      <c r="DD326" s="557"/>
      <c r="DE326" s="557"/>
      <c r="DF326" s="557"/>
      <c r="DG326" s="557"/>
      <c r="DH326" s="557"/>
      <c r="DI326" s="557"/>
      <c r="DJ326" s="557"/>
      <c r="DK326" s="557"/>
      <c r="DL326" s="557"/>
      <c r="DM326" s="557"/>
      <c r="DN326" s="557"/>
      <c r="DO326" s="557"/>
      <c r="DP326" s="557"/>
      <c r="DQ326" s="557"/>
      <c r="DR326" s="557"/>
      <c r="DS326" s="557"/>
      <c r="DT326" s="557"/>
      <c r="DU326" s="557"/>
      <c r="DV326" s="557"/>
      <c r="DW326" s="557"/>
      <c r="DX326" s="557"/>
      <c r="DY326" s="557"/>
      <c r="DZ326" s="557"/>
      <c r="EA326" s="557"/>
      <c r="EB326" s="557"/>
      <c r="EC326" s="558"/>
    </row>
    <row r="327" spans="1:133 16384:16384" ht="12.75" hidden="1" customHeight="1" x14ac:dyDescent="0.2">
      <c r="A327" s="690"/>
      <c r="B327" s="422" t="s">
        <v>3117</v>
      </c>
      <c r="C327" s="550" t="s">
        <v>638</v>
      </c>
      <c r="D327" s="427">
        <v>0</v>
      </c>
      <c r="E327" s="427">
        <v>0</v>
      </c>
      <c r="F327" s="427">
        <v>0</v>
      </c>
      <c r="G327" s="427">
        <v>0</v>
      </c>
      <c r="H327" s="427">
        <v>0</v>
      </c>
      <c r="I327" s="427">
        <v>0</v>
      </c>
      <c r="J327" s="427">
        <v>0</v>
      </c>
      <c r="K327" s="427">
        <v>0</v>
      </c>
      <c r="L327" s="427">
        <v>0</v>
      </c>
      <c r="M327" s="427">
        <v>0</v>
      </c>
      <c r="N327" s="427">
        <v>0</v>
      </c>
      <c r="O327" s="427">
        <v>0</v>
      </c>
      <c r="P327" s="427">
        <v>0</v>
      </c>
      <c r="Q327" s="427">
        <v>0</v>
      </c>
      <c r="R327" s="427">
        <v>0</v>
      </c>
      <c r="S327" s="427">
        <v>0</v>
      </c>
      <c r="T327" s="427">
        <v>0</v>
      </c>
      <c r="U327" s="427">
        <v>0</v>
      </c>
      <c r="V327" s="427">
        <v>0</v>
      </c>
      <c r="W327" s="427">
        <v>0</v>
      </c>
      <c r="X327" s="427">
        <v>0</v>
      </c>
      <c r="Y327" s="427">
        <v>0</v>
      </c>
      <c r="Z327" s="427">
        <v>0</v>
      </c>
      <c r="AA327" s="427">
        <v>0</v>
      </c>
      <c r="AB327" s="427">
        <v>0</v>
      </c>
      <c r="AC327" s="427">
        <v>0</v>
      </c>
      <c r="AD327" s="427">
        <v>0</v>
      </c>
      <c r="AE327" s="427">
        <v>0</v>
      </c>
      <c r="AF327" s="427">
        <v>0</v>
      </c>
      <c r="AG327" s="427">
        <v>0</v>
      </c>
      <c r="AH327" s="427">
        <v>0</v>
      </c>
      <c r="AI327" s="427">
        <v>0</v>
      </c>
      <c r="AJ327" s="427">
        <v>0</v>
      </c>
      <c r="AK327" s="427">
        <v>0</v>
      </c>
      <c r="AL327" s="427">
        <v>0</v>
      </c>
      <c r="AM327" s="427">
        <v>0</v>
      </c>
      <c r="AN327" s="427">
        <v>0</v>
      </c>
      <c r="AO327" s="427">
        <v>0</v>
      </c>
      <c r="AP327" s="427">
        <v>0</v>
      </c>
      <c r="AQ327" s="427">
        <v>0</v>
      </c>
      <c r="AR327" s="427">
        <v>0</v>
      </c>
      <c r="AS327" s="427">
        <v>0</v>
      </c>
      <c r="AT327" s="427">
        <v>0</v>
      </c>
      <c r="AU327" s="427">
        <v>0</v>
      </c>
      <c r="AV327" s="427">
        <v>0</v>
      </c>
      <c r="AW327" s="427">
        <v>0</v>
      </c>
      <c r="AX327" s="427">
        <v>0</v>
      </c>
      <c r="AY327" s="427">
        <v>0</v>
      </c>
      <c r="AZ327" s="427">
        <v>0</v>
      </c>
      <c r="BA327" s="427">
        <v>0</v>
      </c>
      <c r="BB327" s="427">
        <v>0</v>
      </c>
      <c r="BC327" s="427">
        <v>0</v>
      </c>
      <c r="BD327" s="427">
        <v>0</v>
      </c>
      <c r="BE327" s="428">
        <v>0</v>
      </c>
      <c r="BF327" s="557"/>
      <c r="BG327" s="557"/>
      <c r="BH327" s="557"/>
      <c r="BI327" s="557"/>
      <c r="BJ327" s="557"/>
      <c r="BK327" s="557"/>
      <c r="BL327" s="557"/>
      <c r="BM327" s="557"/>
      <c r="BN327" s="557"/>
      <c r="BO327" s="557"/>
      <c r="BP327" s="557"/>
      <c r="BQ327" s="557"/>
      <c r="BR327" s="557"/>
      <c r="BS327" s="557"/>
      <c r="BT327" s="557"/>
      <c r="BU327" s="557"/>
      <c r="BV327" s="557"/>
      <c r="BW327" s="557"/>
      <c r="BX327" s="557"/>
      <c r="BY327" s="557"/>
      <c r="BZ327" s="557"/>
      <c r="CA327" s="557"/>
      <c r="CB327" s="557"/>
      <c r="CC327" s="557"/>
      <c r="CD327" s="557"/>
      <c r="CE327" s="557"/>
      <c r="CF327" s="557"/>
      <c r="CG327" s="557"/>
      <c r="CH327" s="557"/>
      <c r="CI327" s="557"/>
      <c r="CJ327" s="557"/>
      <c r="CK327" s="557"/>
      <c r="CL327" s="557"/>
      <c r="CM327" s="557"/>
      <c r="CN327" s="557"/>
      <c r="CO327" s="557"/>
      <c r="CP327" s="557"/>
      <c r="CQ327" s="557"/>
      <c r="CR327" s="557"/>
      <c r="CS327" s="557"/>
      <c r="CT327" s="557"/>
      <c r="CU327" s="557"/>
      <c r="CV327" s="557"/>
      <c r="CW327" s="557"/>
      <c r="CX327" s="557"/>
      <c r="CY327" s="557"/>
      <c r="CZ327" s="557"/>
      <c r="DA327" s="557"/>
      <c r="DB327" s="557"/>
      <c r="DC327" s="557"/>
      <c r="DD327" s="557"/>
      <c r="DE327" s="557"/>
      <c r="DF327" s="557"/>
      <c r="DG327" s="557"/>
      <c r="DH327" s="557"/>
      <c r="DI327" s="557"/>
      <c r="DJ327" s="557"/>
      <c r="DK327" s="557"/>
      <c r="DL327" s="557"/>
      <c r="DM327" s="557"/>
      <c r="DN327" s="557"/>
      <c r="DO327" s="557"/>
      <c r="DP327" s="557"/>
      <c r="DQ327" s="557"/>
      <c r="DR327" s="557"/>
      <c r="DS327" s="557"/>
      <c r="DT327" s="557"/>
      <c r="DU327" s="557"/>
      <c r="DV327" s="557"/>
      <c r="DW327" s="557"/>
      <c r="DX327" s="557"/>
      <c r="DY327" s="557"/>
      <c r="DZ327" s="557"/>
      <c r="EA327" s="557"/>
      <c r="EB327" s="557"/>
      <c r="EC327" s="558"/>
    </row>
    <row r="328" spans="1:133 16384:16384" ht="12.75" hidden="1" customHeight="1" x14ac:dyDescent="0.2">
      <c r="A328" s="690"/>
      <c r="B328" s="422" t="s">
        <v>640</v>
      </c>
      <c r="C328" s="550" t="s">
        <v>639</v>
      </c>
      <c r="D328" s="427">
        <v>0</v>
      </c>
      <c r="E328" s="427">
        <v>0</v>
      </c>
      <c r="F328" s="427">
        <v>0</v>
      </c>
      <c r="G328" s="427">
        <v>0</v>
      </c>
      <c r="H328" s="427">
        <v>0</v>
      </c>
      <c r="I328" s="427">
        <v>0</v>
      </c>
      <c r="J328" s="427">
        <v>0</v>
      </c>
      <c r="K328" s="427">
        <v>0</v>
      </c>
      <c r="L328" s="427">
        <v>0</v>
      </c>
      <c r="M328" s="427">
        <v>0</v>
      </c>
      <c r="N328" s="427">
        <v>0</v>
      </c>
      <c r="O328" s="427">
        <v>0</v>
      </c>
      <c r="P328" s="427">
        <v>0</v>
      </c>
      <c r="Q328" s="427">
        <v>0</v>
      </c>
      <c r="R328" s="427">
        <v>0</v>
      </c>
      <c r="S328" s="427">
        <v>0</v>
      </c>
      <c r="T328" s="427">
        <v>0</v>
      </c>
      <c r="U328" s="427">
        <v>0</v>
      </c>
      <c r="V328" s="427">
        <v>0</v>
      </c>
      <c r="W328" s="427">
        <v>0</v>
      </c>
      <c r="X328" s="427">
        <v>0</v>
      </c>
      <c r="Y328" s="427">
        <v>0</v>
      </c>
      <c r="Z328" s="427">
        <v>0</v>
      </c>
      <c r="AA328" s="427">
        <v>0</v>
      </c>
      <c r="AB328" s="427">
        <v>0</v>
      </c>
      <c r="AC328" s="427">
        <v>0</v>
      </c>
      <c r="AD328" s="427">
        <v>0</v>
      </c>
      <c r="AE328" s="427">
        <v>0</v>
      </c>
      <c r="AF328" s="427">
        <v>0</v>
      </c>
      <c r="AG328" s="427">
        <v>0</v>
      </c>
      <c r="AH328" s="427">
        <v>0</v>
      </c>
      <c r="AI328" s="427">
        <v>0</v>
      </c>
      <c r="AJ328" s="427">
        <v>0</v>
      </c>
      <c r="AK328" s="427">
        <v>0</v>
      </c>
      <c r="AL328" s="427">
        <v>0</v>
      </c>
      <c r="AM328" s="427">
        <v>0</v>
      </c>
      <c r="AN328" s="427">
        <v>0</v>
      </c>
      <c r="AO328" s="427">
        <v>0</v>
      </c>
      <c r="AP328" s="427">
        <v>0</v>
      </c>
      <c r="AQ328" s="427">
        <v>0</v>
      </c>
      <c r="AR328" s="427">
        <v>0</v>
      </c>
      <c r="AS328" s="427">
        <v>0</v>
      </c>
      <c r="AT328" s="427">
        <v>0</v>
      </c>
      <c r="AU328" s="427">
        <v>0</v>
      </c>
      <c r="AV328" s="427">
        <v>0</v>
      </c>
      <c r="AW328" s="427">
        <v>0</v>
      </c>
      <c r="AX328" s="427">
        <v>0</v>
      </c>
      <c r="AY328" s="427">
        <v>0</v>
      </c>
      <c r="AZ328" s="427">
        <v>0</v>
      </c>
      <c r="BA328" s="427">
        <v>0</v>
      </c>
      <c r="BB328" s="427">
        <v>0</v>
      </c>
      <c r="BC328" s="427">
        <v>0</v>
      </c>
      <c r="BD328" s="427">
        <v>0</v>
      </c>
      <c r="BE328" s="428">
        <v>0</v>
      </c>
      <c r="BF328" s="557"/>
      <c r="BG328" s="557"/>
      <c r="BH328" s="557"/>
      <c r="BI328" s="557"/>
      <c r="BJ328" s="557"/>
      <c r="BK328" s="557"/>
      <c r="BL328" s="557"/>
      <c r="BM328" s="557"/>
      <c r="BN328" s="557"/>
      <c r="BO328" s="557"/>
      <c r="BP328" s="557"/>
      <c r="BQ328" s="557"/>
      <c r="BR328" s="557"/>
      <c r="BS328" s="557"/>
      <c r="BT328" s="557"/>
      <c r="BU328" s="557"/>
      <c r="BV328" s="557"/>
      <c r="BW328" s="557"/>
      <c r="BX328" s="557"/>
      <c r="BY328" s="557"/>
      <c r="BZ328" s="557"/>
      <c r="CA328" s="557"/>
      <c r="CB328" s="557"/>
      <c r="CC328" s="557"/>
      <c r="CD328" s="557"/>
      <c r="CE328" s="557"/>
      <c r="CF328" s="557"/>
      <c r="CG328" s="557"/>
      <c r="CH328" s="557"/>
      <c r="CI328" s="557"/>
      <c r="CJ328" s="557"/>
      <c r="CK328" s="557"/>
      <c r="CL328" s="557"/>
      <c r="CM328" s="557"/>
      <c r="CN328" s="557"/>
      <c r="CO328" s="557"/>
      <c r="CP328" s="557"/>
      <c r="CQ328" s="557"/>
      <c r="CR328" s="557"/>
      <c r="CS328" s="557"/>
      <c r="CT328" s="557"/>
      <c r="CU328" s="557"/>
      <c r="CV328" s="557"/>
      <c r="CW328" s="557"/>
      <c r="CX328" s="557"/>
      <c r="CY328" s="557"/>
      <c r="CZ328" s="557"/>
      <c r="DA328" s="557"/>
      <c r="DB328" s="557"/>
      <c r="DC328" s="557"/>
      <c r="DD328" s="557"/>
      <c r="DE328" s="557"/>
      <c r="DF328" s="557"/>
      <c r="DG328" s="557"/>
      <c r="DH328" s="557"/>
      <c r="DI328" s="557"/>
      <c r="DJ328" s="557"/>
      <c r="DK328" s="557"/>
      <c r="DL328" s="557"/>
      <c r="DM328" s="557"/>
      <c r="DN328" s="557"/>
      <c r="DO328" s="557"/>
      <c r="DP328" s="557"/>
      <c r="DQ328" s="557"/>
      <c r="DR328" s="557"/>
      <c r="DS328" s="557"/>
      <c r="DT328" s="557"/>
      <c r="DU328" s="557"/>
      <c r="DV328" s="557"/>
      <c r="DW328" s="557"/>
      <c r="DX328" s="557"/>
      <c r="DY328" s="557"/>
      <c r="DZ328" s="557"/>
      <c r="EA328" s="557"/>
      <c r="EB328" s="557"/>
      <c r="EC328" s="558"/>
    </row>
    <row r="329" spans="1:133 16384:16384" ht="12.75" hidden="1" customHeight="1" x14ac:dyDescent="0.2">
      <c r="A329" s="690"/>
      <c r="B329" s="422" t="s">
        <v>642</v>
      </c>
      <c r="C329" s="550" t="s">
        <v>641</v>
      </c>
      <c r="D329" s="427">
        <v>0</v>
      </c>
      <c r="E329" s="427">
        <v>0</v>
      </c>
      <c r="F329" s="427">
        <v>0</v>
      </c>
      <c r="G329" s="427">
        <v>0</v>
      </c>
      <c r="H329" s="427">
        <v>0</v>
      </c>
      <c r="I329" s="427">
        <v>0</v>
      </c>
      <c r="J329" s="427">
        <v>0</v>
      </c>
      <c r="K329" s="427">
        <v>0</v>
      </c>
      <c r="L329" s="427">
        <v>0</v>
      </c>
      <c r="M329" s="427">
        <v>0</v>
      </c>
      <c r="N329" s="427">
        <v>0</v>
      </c>
      <c r="O329" s="427">
        <v>0</v>
      </c>
      <c r="P329" s="427">
        <v>0</v>
      </c>
      <c r="Q329" s="427">
        <v>0</v>
      </c>
      <c r="R329" s="427">
        <v>0</v>
      </c>
      <c r="S329" s="427">
        <v>0</v>
      </c>
      <c r="T329" s="427">
        <v>0</v>
      </c>
      <c r="U329" s="427">
        <v>0</v>
      </c>
      <c r="V329" s="427">
        <v>0</v>
      </c>
      <c r="W329" s="427">
        <v>0</v>
      </c>
      <c r="X329" s="427">
        <v>0</v>
      </c>
      <c r="Y329" s="427">
        <v>0</v>
      </c>
      <c r="Z329" s="427">
        <v>0</v>
      </c>
      <c r="AA329" s="427">
        <v>0</v>
      </c>
      <c r="AB329" s="427">
        <v>0</v>
      </c>
      <c r="AC329" s="427">
        <v>0</v>
      </c>
      <c r="AD329" s="427">
        <v>0</v>
      </c>
      <c r="AE329" s="427">
        <v>0</v>
      </c>
      <c r="AF329" s="427">
        <v>0</v>
      </c>
      <c r="AG329" s="427">
        <v>0</v>
      </c>
      <c r="AH329" s="427">
        <v>0</v>
      </c>
      <c r="AI329" s="427">
        <v>0</v>
      </c>
      <c r="AJ329" s="427">
        <v>0</v>
      </c>
      <c r="AK329" s="427">
        <v>0</v>
      </c>
      <c r="AL329" s="427">
        <v>0</v>
      </c>
      <c r="AM329" s="427">
        <v>0</v>
      </c>
      <c r="AN329" s="427">
        <v>0</v>
      </c>
      <c r="AO329" s="427">
        <v>0</v>
      </c>
      <c r="AP329" s="427">
        <v>0</v>
      </c>
      <c r="AQ329" s="427">
        <v>0</v>
      </c>
      <c r="AR329" s="427">
        <v>0</v>
      </c>
      <c r="AS329" s="427">
        <v>0</v>
      </c>
      <c r="AT329" s="427">
        <v>0</v>
      </c>
      <c r="AU329" s="427">
        <v>0</v>
      </c>
      <c r="AV329" s="427">
        <v>0</v>
      </c>
      <c r="AW329" s="427">
        <v>0</v>
      </c>
      <c r="AX329" s="427">
        <v>0</v>
      </c>
      <c r="AY329" s="427">
        <v>0</v>
      </c>
      <c r="AZ329" s="427">
        <v>0</v>
      </c>
      <c r="BA329" s="427">
        <v>0</v>
      </c>
      <c r="BB329" s="427">
        <v>0</v>
      </c>
      <c r="BC329" s="427">
        <v>0</v>
      </c>
      <c r="BD329" s="427">
        <v>0</v>
      </c>
      <c r="BE329" s="428">
        <v>0</v>
      </c>
      <c r="BF329" s="427"/>
      <c r="BG329" s="427"/>
      <c r="BH329" s="427"/>
      <c r="BI329" s="427"/>
      <c r="BJ329" s="427"/>
      <c r="BK329" s="427"/>
      <c r="BL329" s="427"/>
      <c r="BM329" s="427"/>
      <c r="BN329" s="427"/>
      <c r="BO329" s="427"/>
      <c r="BP329" s="427"/>
      <c r="BQ329" s="427"/>
      <c r="BR329" s="427"/>
      <c r="BS329" s="427"/>
      <c r="BT329" s="427"/>
      <c r="BU329" s="427"/>
      <c r="BV329" s="427"/>
      <c r="BW329" s="427"/>
      <c r="BX329" s="427"/>
      <c r="BY329" s="427"/>
      <c r="BZ329" s="427"/>
      <c r="CA329" s="427"/>
      <c r="CB329" s="427"/>
      <c r="CC329" s="427"/>
      <c r="CD329" s="427"/>
      <c r="CE329" s="427"/>
      <c r="CF329" s="427"/>
      <c r="CG329" s="427"/>
      <c r="CH329" s="427"/>
      <c r="CI329" s="427"/>
      <c r="CJ329" s="427"/>
      <c r="CK329" s="427"/>
      <c r="CL329" s="427"/>
      <c r="CM329" s="427"/>
      <c r="CN329" s="427"/>
      <c r="CO329" s="427"/>
      <c r="CP329" s="427"/>
      <c r="CQ329" s="427"/>
      <c r="CR329" s="427"/>
      <c r="CS329" s="427"/>
      <c r="CT329" s="427"/>
      <c r="CU329" s="427"/>
      <c r="CV329" s="427"/>
      <c r="CW329" s="427"/>
      <c r="CX329" s="427"/>
      <c r="CY329" s="427"/>
      <c r="CZ329" s="427"/>
      <c r="DA329" s="548"/>
      <c r="DB329" s="548"/>
      <c r="DC329" s="548"/>
      <c r="DD329" s="548"/>
      <c r="DE329" s="428"/>
      <c r="DF329" s="557"/>
      <c r="DG329" s="557"/>
      <c r="DH329" s="557"/>
      <c r="DI329" s="557"/>
      <c r="DJ329" s="557"/>
      <c r="DK329" s="557"/>
      <c r="DL329" s="557"/>
      <c r="DM329" s="557"/>
      <c r="DN329" s="557"/>
      <c r="DO329" s="557"/>
      <c r="DP329" s="557"/>
      <c r="DQ329" s="557"/>
      <c r="DR329" s="557"/>
      <c r="DS329" s="557"/>
      <c r="DT329" s="557"/>
      <c r="DU329" s="557"/>
      <c r="DV329" s="557"/>
      <c r="DW329" s="557"/>
      <c r="DX329" s="557"/>
      <c r="DY329" s="557"/>
      <c r="DZ329" s="557"/>
      <c r="EA329" s="557"/>
      <c r="EB329" s="557"/>
      <c r="EC329" s="558"/>
    </row>
    <row r="330" spans="1:133 16384:16384" ht="12.75" hidden="1" customHeight="1" x14ac:dyDescent="0.2">
      <c r="A330" s="690"/>
      <c r="B330" s="422" t="s">
        <v>3481</v>
      </c>
      <c r="C330" s="550" t="s">
        <v>643</v>
      </c>
      <c r="D330" s="427">
        <v>0</v>
      </c>
      <c r="E330" s="427">
        <v>0</v>
      </c>
      <c r="F330" s="427">
        <v>0</v>
      </c>
      <c r="G330" s="427">
        <v>0</v>
      </c>
      <c r="H330" s="427">
        <v>0</v>
      </c>
      <c r="I330" s="427">
        <v>0</v>
      </c>
      <c r="J330" s="427">
        <v>0</v>
      </c>
      <c r="K330" s="427">
        <v>0</v>
      </c>
      <c r="L330" s="427">
        <v>0</v>
      </c>
      <c r="M330" s="427">
        <v>0</v>
      </c>
      <c r="N330" s="427">
        <v>0</v>
      </c>
      <c r="O330" s="427">
        <v>0</v>
      </c>
      <c r="P330" s="427">
        <v>0</v>
      </c>
      <c r="Q330" s="427">
        <v>0</v>
      </c>
      <c r="R330" s="427">
        <v>0</v>
      </c>
      <c r="S330" s="427">
        <v>0</v>
      </c>
      <c r="T330" s="427">
        <v>0</v>
      </c>
      <c r="U330" s="427">
        <v>0</v>
      </c>
      <c r="V330" s="427">
        <v>0</v>
      </c>
      <c r="W330" s="427">
        <v>0</v>
      </c>
      <c r="X330" s="427">
        <v>0</v>
      </c>
      <c r="Y330" s="427">
        <v>0</v>
      </c>
      <c r="Z330" s="427">
        <v>0</v>
      </c>
      <c r="AA330" s="427">
        <v>0</v>
      </c>
      <c r="AB330" s="427">
        <v>0</v>
      </c>
      <c r="AC330" s="427">
        <v>0</v>
      </c>
      <c r="AD330" s="427">
        <v>0</v>
      </c>
      <c r="AE330" s="427">
        <v>0</v>
      </c>
      <c r="AF330" s="427">
        <v>0</v>
      </c>
      <c r="AG330" s="427">
        <v>0</v>
      </c>
      <c r="AH330" s="427">
        <v>0</v>
      </c>
      <c r="AI330" s="427">
        <v>0</v>
      </c>
      <c r="AJ330" s="427">
        <v>0</v>
      </c>
      <c r="AK330" s="427">
        <v>0</v>
      </c>
      <c r="AL330" s="427">
        <v>0</v>
      </c>
      <c r="AM330" s="427">
        <v>0</v>
      </c>
      <c r="AN330" s="427">
        <v>0</v>
      </c>
      <c r="AO330" s="427">
        <v>0</v>
      </c>
      <c r="AP330" s="427">
        <v>0</v>
      </c>
      <c r="AQ330" s="427">
        <v>0</v>
      </c>
      <c r="AR330" s="427">
        <v>0</v>
      </c>
      <c r="AS330" s="427">
        <v>0</v>
      </c>
      <c r="AT330" s="427">
        <v>0</v>
      </c>
      <c r="AU330" s="427">
        <v>0</v>
      </c>
      <c r="AV330" s="427">
        <v>0</v>
      </c>
      <c r="AW330" s="427">
        <v>0</v>
      </c>
      <c r="AX330" s="427">
        <v>0</v>
      </c>
      <c r="AY330" s="427">
        <v>0</v>
      </c>
      <c r="AZ330" s="427">
        <v>0</v>
      </c>
      <c r="BA330" s="427">
        <v>0</v>
      </c>
      <c r="BB330" s="427">
        <v>0</v>
      </c>
      <c r="BC330" s="427">
        <v>0</v>
      </c>
      <c r="BD330" s="427">
        <v>0</v>
      </c>
      <c r="BE330" s="428">
        <v>0</v>
      </c>
      <c r="BF330" s="427"/>
      <c r="BG330" s="427"/>
      <c r="BH330" s="427"/>
      <c r="BI330" s="427"/>
      <c r="BJ330" s="427"/>
      <c r="BK330" s="427"/>
      <c r="BL330" s="427"/>
      <c r="BM330" s="427"/>
      <c r="BN330" s="427"/>
      <c r="BO330" s="427"/>
      <c r="BP330" s="427"/>
      <c r="BQ330" s="427"/>
      <c r="BR330" s="427"/>
      <c r="BS330" s="427"/>
      <c r="BT330" s="427"/>
      <c r="BU330" s="427"/>
      <c r="BV330" s="427"/>
      <c r="BW330" s="427"/>
      <c r="BX330" s="427"/>
      <c r="BY330" s="427"/>
      <c r="BZ330" s="427"/>
      <c r="CA330" s="427"/>
      <c r="CB330" s="427"/>
      <c r="CC330" s="427"/>
      <c r="CD330" s="427"/>
      <c r="CE330" s="427"/>
      <c r="CF330" s="427"/>
      <c r="CG330" s="427"/>
      <c r="CH330" s="427"/>
      <c r="CI330" s="427"/>
      <c r="CJ330" s="427"/>
      <c r="CK330" s="427"/>
      <c r="CL330" s="427"/>
      <c r="CM330" s="427"/>
      <c r="CN330" s="427"/>
      <c r="CO330" s="427"/>
      <c r="CP330" s="427"/>
      <c r="CQ330" s="427"/>
      <c r="CR330" s="427"/>
      <c r="CS330" s="427"/>
      <c r="CT330" s="427"/>
      <c r="CU330" s="427"/>
      <c r="CV330" s="427"/>
      <c r="CW330" s="427"/>
      <c r="CX330" s="427"/>
      <c r="CY330" s="427"/>
      <c r="CZ330" s="427"/>
      <c r="DA330" s="548"/>
      <c r="DB330" s="548"/>
      <c r="DC330" s="548"/>
      <c r="DD330" s="548"/>
      <c r="DE330" s="428"/>
      <c r="DF330" s="557"/>
      <c r="DG330" s="557"/>
      <c r="DH330" s="557"/>
      <c r="DI330" s="557"/>
      <c r="DJ330" s="557"/>
      <c r="DK330" s="557"/>
      <c r="DL330" s="557"/>
      <c r="DM330" s="557"/>
      <c r="DN330" s="557"/>
      <c r="DO330" s="557"/>
      <c r="DP330" s="557"/>
      <c r="DQ330" s="557"/>
      <c r="DR330" s="557"/>
      <c r="DS330" s="557"/>
      <c r="DT330" s="557"/>
      <c r="DU330" s="557"/>
      <c r="DV330" s="557"/>
      <c r="DW330" s="557"/>
      <c r="DX330" s="557"/>
      <c r="DY330" s="557"/>
      <c r="DZ330" s="557"/>
      <c r="EA330" s="557"/>
      <c r="EB330" s="557"/>
      <c r="EC330" s="558"/>
    </row>
    <row r="331" spans="1:133 16384:16384" ht="12.75" hidden="1" customHeight="1" x14ac:dyDescent="0.2">
      <c r="A331" s="690"/>
      <c r="B331" s="422" t="s">
        <v>3482</v>
      </c>
      <c r="C331" s="550" t="s">
        <v>645</v>
      </c>
      <c r="D331" s="427">
        <v>0</v>
      </c>
      <c r="E331" s="427">
        <v>0</v>
      </c>
      <c r="F331" s="427">
        <v>0</v>
      </c>
      <c r="G331" s="427">
        <v>0</v>
      </c>
      <c r="H331" s="427">
        <v>0</v>
      </c>
      <c r="I331" s="427">
        <v>0</v>
      </c>
      <c r="J331" s="427">
        <v>0</v>
      </c>
      <c r="K331" s="427">
        <v>0</v>
      </c>
      <c r="L331" s="427">
        <v>0</v>
      </c>
      <c r="M331" s="427">
        <v>0</v>
      </c>
      <c r="N331" s="427">
        <v>0</v>
      </c>
      <c r="O331" s="427">
        <v>0</v>
      </c>
      <c r="P331" s="427">
        <v>0</v>
      </c>
      <c r="Q331" s="427">
        <v>0</v>
      </c>
      <c r="R331" s="427">
        <v>0</v>
      </c>
      <c r="S331" s="427">
        <v>0</v>
      </c>
      <c r="T331" s="427">
        <v>0</v>
      </c>
      <c r="U331" s="427">
        <v>0</v>
      </c>
      <c r="V331" s="427">
        <v>0</v>
      </c>
      <c r="W331" s="427">
        <v>0</v>
      </c>
      <c r="X331" s="427">
        <v>0</v>
      </c>
      <c r="Y331" s="427">
        <v>0</v>
      </c>
      <c r="Z331" s="427">
        <v>0</v>
      </c>
      <c r="AA331" s="427">
        <v>0</v>
      </c>
      <c r="AB331" s="427">
        <v>0</v>
      </c>
      <c r="AC331" s="427">
        <v>0</v>
      </c>
      <c r="AD331" s="427">
        <v>0</v>
      </c>
      <c r="AE331" s="427">
        <v>0</v>
      </c>
      <c r="AF331" s="427">
        <v>0</v>
      </c>
      <c r="AG331" s="427">
        <v>0</v>
      </c>
      <c r="AH331" s="427">
        <v>0</v>
      </c>
      <c r="AI331" s="427">
        <v>0</v>
      </c>
      <c r="AJ331" s="427">
        <v>0</v>
      </c>
      <c r="AK331" s="427">
        <v>0</v>
      </c>
      <c r="AL331" s="427">
        <v>0</v>
      </c>
      <c r="AM331" s="427">
        <v>0</v>
      </c>
      <c r="AN331" s="427">
        <v>0</v>
      </c>
      <c r="AO331" s="427">
        <v>0</v>
      </c>
      <c r="AP331" s="427">
        <v>0</v>
      </c>
      <c r="AQ331" s="427">
        <v>0</v>
      </c>
      <c r="AR331" s="427">
        <v>0</v>
      </c>
      <c r="AS331" s="427">
        <v>0</v>
      </c>
      <c r="AT331" s="427">
        <v>0</v>
      </c>
      <c r="AU331" s="427">
        <v>0</v>
      </c>
      <c r="AV331" s="427">
        <v>0</v>
      </c>
      <c r="AW331" s="427">
        <v>0</v>
      </c>
      <c r="AX331" s="427">
        <v>0</v>
      </c>
      <c r="AY331" s="427">
        <v>0</v>
      </c>
      <c r="AZ331" s="427">
        <v>0</v>
      </c>
      <c r="BA331" s="427">
        <v>0</v>
      </c>
      <c r="BB331" s="427">
        <v>0</v>
      </c>
      <c r="BC331" s="427">
        <v>0</v>
      </c>
      <c r="BD331" s="427">
        <v>0</v>
      </c>
      <c r="BE331" s="428">
        <v>0</v>
      </c>
      <c r="BF331" s="427"/>
      <c r="BG331" s="427"/>
      <c r="BH331" s="427"/>
      <c r="BI331" s="427"/>
      <c r="BJ331" s="427"/>
      <c r="BK331" s="427"/>
      <c r="BL331" s="427"/>
      <c r="BM331" s="427"/>
      <c r="BN331" s="427"/>
      <c r="BO331" s="427"/>
      <c r="BP331" s="427"/>
      <c r="BQ331" s="427"/>
      <c r="BR331" s="427"/>
      <c r="BS331" s="427"/>
      <c r="BT331" s="427"/>
      <c r="BU331" s="427"/>
      <c r="BV331" s="427"/>
      <c r="BW331" s="427"/>
      <c r="BX331" s="427"/>
      <c r="BY331" s="427"/>
      <c r="BZ331" s="427"/>
      <c r="CA331" s="427"/>
      <c r="CB331" s="427"/>
      <c r="CC331" s="427"/>
      <c r="CD331" s="427"/>
      <c r="CE331" s="427"/>
      <c r="CF331" s="427"/>
      <c r="CG331" s="427"/>
      <c r="CH331" s="427"/>
      <c r="CI331" s="427"/>
      <c r="CJ331" s="427"/>
      <c r="CK331" s="427"/>
      <c r="CL331" s="427"/>
      <c r="CM331" s="427"/>
      <c r="CN331" s="427"/>
      <c r="CO331" s="427"/>
      <c r="CP331" s="427"/>
      <c r="CQ331" s="427"/>
      <c r="CR331" s="427"/>
      <c r="CS331" s="427"/>
      <c r="CT331" s="427"/>
      <c r="CU331" s="427"/>
      <c r="CV331" s="427"/>
      <c r="CW331" s="427"/>
      <c r="CX331" s="427"/>
      <c r="CY331" s="427"/>
      <c r="CZ331" s="427"/>
      <c r="DA331" s="548"/>
      <c r="DB331" s="548"/>
      <c r="DC331" s="548"/>
      <c r="DD331" s="548"/>
      <c r="DE331" s="428"/>
      <c r="DF331" s="557"/>
      <c r="DG331" s="557"/>
      <c r="DH331" s="557"/>
      <c r="DI331" s="557"/>
      <c r="DJ331" s="557"/>
      <c r="DK331" s="557"/>
      <c r="DL331" s="557"/>
      <c r="DM331" s="557"/>
      <c r="DN331" s="557"/>
      <c r="DO331" s="557"/>
      <c r="DP331" s="557"/>
      <c r="DQ331" s="557"/>
      <c r="DR331" s="557"/>
      <c r="DS331" s="557"/>
      <c r="DT331" s="557"/>
      <c r="DU331" s="557"/>
      <c r="DV331" s="557"/>
      <c r="DW331" s="557"/>
      <c r="DX331" s="557"/>
      <c r="DY331" s="557"/>
      <c r="DZ331" s="557"/>
      <c r="EA331" s="557"/>
      <c r="EB331" s="557"/>
      <c r="EC331" s="558"/>
    </row>
    <row r="332" spans="1:133 16384:16384" ht="12.75" hidden="1" customHeight="1" x14ac:dyDescent="0.2">
      <c r="A332" s="690"/>
      <c r="B332" s="422" t="s">
        <v>648</v>
      </c>
      <c r="C332" s="550" t="s">
        <v>647</v>
      </c>
      <c r="D332" s="427">
        <v>0</v>
      </c>
      <c r="E332" s="427">
        <v>0</v>
      </c>
      <c r="F332" s="427">
        <v>0</v>
      </c>
      <c r="G332" s="427">
        <v>0</v>
      </c>
      <c r="H332" s="427">
        <v>0</v>
      </c>
      <c r="I332" s="427">
        <v>0</v>
      </c>
      <c r="J332" s="427">
        <v>0</v>
      </c>
      <c r="K332" s="427">
        <v>0</v>
      </c>
      <c r="L332" s="427">
        <v>0</v>
      </c>
      <c r="M332" s="427">
        <v>0</v>
      </c>
      <c r="N332" s="427">
        <v>0</v>
      </c>
      <c r="O332" s="427">
        <v>0</v>
      </c>
      <c r="P332" s="427">
        <v>0</v>
      </c>
      <c r="Q332" s="427">
        <v>0</v>
      </c>
      <c r="R332" s="427">
        <v>0</v>
      </c>
      <c r="S332" s="427">
        <v>0</v>
      </c>
      <c r="T332" s="427">
        <v>0</v>
      </c>
      <c r="U332" s="427">
        <v>0</v>
      </c>
      <c r="V332" s="427">
        <v>0</v>
      </c>
      <c r="W332" s="427">
        <v>0</v>
      </c>
      <c r="X332" s="427">
        <v>0</v>
      </c>
      <c r="Y332" s="427">
        <v>0</v>
      </c>
      <c r="Z332" s="427">
        <v>0</v>
      </c>
      <c r="AA332" s="427">
        <v>0</v>
      </c>
      <c r="AB332" s="427">
        <v>0</v>
      </c>
      <c r="AC332" s="427">
        <v>0</v>
      </c>
      <c r="AD332" s="427">
        <v>0</v>
      </c>
      <c r="AE332" s="427">
        <v>0</v>
      </c>
      <c r="AF332" s="427">
        <v>0</v>
      </c>
      <c r="AG332" s="427">
        <v>0</v>
      </c>
      <c r="AH332" s="427">
        <v>0</v>
      </c>
      <c r="AI332" s="427">
        <v>0</v>
      </c>
      <c r="AJ332" s="427">
        <v>0</v>
      </c>
      <c r="AK332" s="427">
        <v>0</v>
      </c>
      <c r="AL332" s="427">
        <v>0</v>
      </c>
      <c r="AM332" s="427">
        <v>0</v>
      </c>
      <c r="AN332" s="427">
        <v>0</v>
      </c>
      <c r="AO332" s="427">
        <v>0</v>
      </c>
      <c r="AP332" s="427">
        <v>0</v>
      </c>
      <c r="AQ332" s="427">
        <v>0</v>
      </c>
      <c r="AR332" s="427">
        <v>0</v>
      </c>
      <c r="AS332" s="427">
        <v>0</v>
      </c>
      <c r="AT332" s="427">
        <v>0</v>
      </c>
      <c r="AU332" s="427">
        <v>0</v>
      </c>
      <c r="AV332" s="427">
        <v>0</v>
      </c>
      <c r="AW332" s="427">
        <v>0</v>
      </c>
      <c r="AX332" s="427">
        <v>0</v>
      </c>
      <c r="AY332" s="427">
        <v>0</v>
      </c>
      <c r="AZ332" s="427">
        <v>0</v>
      </c>
      <c r="BA332" s="427">
        <v>0</v>
      </c>
      <c r="BB332" s="427">
        <v>0</v>
      </c>
      <c r="BC332" s="427">
        <v>0</v>
      </c>
      <c r="BD332" s="427">
        <v>0</v>
      </c>
      <c r="BE332" s="428">
        <v>0</v>
      </c>
      <c r="BF332" s="427"/>
      <c r="BG332" s="427"/>
      <c r="BH332" s="427"/>
      <c r="BI332" s="427"/>
      <c r="BJ332" s="427"/>
      <c r="BK332" s="427"/>
      <c r="BL332" s="427"/>
      <c r="BM332" s="427"/>
      <c r="BN332" s="427"/>
      <c r="BO332" s="427"/>
      <c r="BP332" s="427"/>
      <c r="BQ332" s="427"/>
      <c r="BR332" s="427"/>
      <c r="BS332" s="427"/>
      <c r="BT332" s="427"/>
      <c r="BU332" s="427"/>
      <c r="BV332" s="427"/>
      <c r="BW332" s="427"/>
      <c r="BX332" s="427"/>
      <c r="BY332" s="427"/>
      <c r="BZ332" s="427"/>
      <c r="CA332" s="427"/>
      <c r="CB332" s="427"/>
      <c r="CC332" s="427"/>
      <c r="CD332" s="427"/>
      <c r="CE332" s="427"/>
      <c r="CF332" s="427"/>
      <c r="CG332" s="427"/>
      <c r="CH332" s="427"/>
      <c r="CI332" s="427"/>
      <c r="CJ332" s="427"/>
      <c r="CK332" s="427"/>
      <c r="CL332" s="427"/>
      <c r="CM332" s="427"/>
      <c r="CN332" s="427"/>
      <c r="CO332" s="427"/>
      <c r="CP332" s="427"/>
      <c r="CQ332" s="427"/>
      <c r="CR332" s="427"/>
      <c r="CS332" s="427"/>
      <c r="CT332" s="427"/>
      <c r="CU332" s="427"/>
      <c r="CV332" s="427"/>
      <c r="CW332" s="427"/>
      <c r="CX332" s="427"/>
      <c r="CY332" s="427"/>
      <c r="CZ332" s="427"/>
      <c r="DA332" s="548"/>
      <c r="DB332" s="548"/>
      <c r="DC332" s="548"/>
      <c r="DD332" s="548"/>
      <c r="DE332" s="428"/>
      <c r="DF332" s="557"/>
      <c r="DG332" s="557"/>
      <c r="DH332" s="557"/>
      <c r="DI332" s="557"/>
      <c r="DJ332" s="557"/>
      <c r="DK332" s="557"/>
      <c r="DL332" s="557"/>
      <c r="DM332" s="557"/>
      <c r="DN332" s="557"/>
      <c r="DO332" s="557"/>
      <c r="DP332" s="557"/>
      <c r="DQ332" s="557"/>
      <c r="DR332" s="557"/>
      <c r="DS332" s="557"/>
      <c r="DT332" s="557"/>
      <c r="DU332" s="557"/>
      <c r="DV332" s="557"/>
      <c r="DW332" s="557"/>
      <c r="DX332" s="557"/>
      <c r="DY332" s="557"/>
      <c r="DZ332" s="557"/>
      <c r="EA332" s="557"/>
      <c r="EB332" s="557"/>
      <c r="EC332" s="558"/>
      <c r="XFD332" s="636"/>
    </row>
    <row r="333" spans="1:133 16384:16384" ht="12.75" hidden="1" customHeight="1" x14ac:dyDescent="0.2">
      <c r="A333" s="690"/>
      <c r="B333" s="422" t="s">
        <v>650</v>
      </c>
      <c r="C333" s="550" t="s">
        <v>649</v>
      </c>
      <c r="D333" s="427">
        <v>0</v>
      </c>
      <c r="E333" s="427">
        <v>0</v>
      </c>
      <c r="F333" s="427">
        <v>0</v>
      </c>
      <c r="G333" s="427">
        <v>0</v>
      </c>
      <c r="H333" s="427">
        <v>0</v>
      </c>
      <c r="I333" s="427">
        <v>0</v>
      </c>
      <c r="J333" s="427">
        <v>0</v>
      </c>
      <c r="K333" s="427">
        <v>0</v>
      </c>
      <c r="L333" s="427">
        <v>0</v>
      </c>
      <c r="M333" s="427">
        <v>0</v>
      </c>
      <c r="N333" s="427">
        <v>0</v>
      </c>
      <c r="O333" s="427">
        <v>0</v>
      </c>
      <c r="P333" s="427">
        <v>0</v>
      </c>
      <c r="Q333" s="427">
        <v>0</v>
      </c>
      <c r="R333" s="427">
        <v>0</v>
      </c>
      <c r="S333" s="427">
        <v>0</v>
      </c>
      <c r="T333" s="427">
        <v>0</v>
      </c>
      <c r="U333" s="427">
        <v>0</v>
      </c>
      <c r="V333" s="427">
        <v>0</v>
      </c>
      <c r="W333" s="427">
        <v>0</v>
      </c>
      <c r="X333" s="427">
        <v>0</v>
      </c>
      <c r="Y333" s="427">
        <v>0</v>
      </c>
      <c r="Z333" s="427">
        <v>0</v>
      </c>
      <c r="AA333" s="427">
        <v>0</v>
      </c>
      <c r="AB333" s="427">
        <v>0</v>
      </c>
      <c r="AC333" s="427">
        <v>0</v>
      </c>
      <c r="AD333" s="427">
        <v>0</v>
      </c>
      <c r="AE333" s="427">
        <v>0</v>
      </c>
      <c r="AF333" s="427">
        <v>0</v>
      </c>
      <c r="AG333" s="427">
        <v>0</v>
      </c>
      <c r="AH333" s="427">
        <v>0</v>
      </c>
      <c r="AI333" s="427">
        <v>0</v>
      </c>
      <c r="AJ333" s="427">
        <v>0</v>
      </c>
      <c r="AK333" s="427">
        <v>0</v>
      </c>
      <c r="AL333" s="427">
        <v>0</v>
      </c>
      <c r="AM333" s="427">
        <v>0</v>
      </c>
      <c r="AN333" s="427">
        <v>0</v>
      </c>
      <c r="AO333" s="427">
        <v>0</v>
      </c>
      <c r="AP333" s="427">
        <v>0</v>
      </c>
      <c r="AQ333" s="427">
        <v>0</v>
      </c>
      <c r="AR333" s="427">
        <v>0</v>
      </c>
      <c r="AS333" s="427">
        <v>0</v>
      </c>
      <c r="AT333" s="427">
        <v>0</v>
      </c>
      <c r="AU333" s="427">
        <v>0</v>
      </c>
      <c r="AV333" s="427">
        <v>0</v>
      </c>
      <c r="AW333" s="427">
        <v>0</v>
      </c>
      <c r="AX333" s="427">
        <v>0</v>
      </c>
      <c r="AY333" s="427">
        <v>0</v>
      </c>
      <c r="AZ333" s="427">
        <v>0</v>
      </c>
      <c r="BA333" s="427">
        <v>0</v>
      </c>
      <c r="BB333" s="427">
        <v>0</v>
      </c>
      <c r="BC333" s="427">
        <v>0</v>
      </c>
      <c r="BD333" s="427">
        <v>0</v>
      </c>
      <c r="BE333" s="428">
        <v>0</v>
      </c>
      <c r="BF333" s="427"/>
      <c r="BG333" s="427"/>
      <c r="BH333" s="427"/>
      <c r="BI333" s="427"/>
      <c r="BJ333" s="427"/>
      <c r="BK333" s="427"/>
      <c r="BL333" s="427"/>
      <c r="BM333" s="427"/>
      <c r="BN333" s="427"/>
      <c r="BO333" s="427"/>
      <c r="BP333" s="427"/>
      <c r="BQ333" s="427"/>
      <c r="BR333" s="427"/>
      <c r="BS333" s="427"/>
      <c r="BT333" s="427"/>
      <c r="BU333" s="427"/>
      <c r="BV333" s="427"/>
      <c r="BW333" s="427"/>
      <c r="BX333" s="427"/>
      <c r="BY333" s="427"/>
      <c r="BZ333" s="427"/>
      <c r="CA333" s="427"/>
      <c r="CB333" s="427"/>
      <c r="CC333" s="427"/>
      <c r="CD333" s="427"/>
      <c r="CE333" s="427"/>
      <c r="CF333" s="427"/>
      <c r="CG333" s="427"/>
      <c r="CH333" s="427"/>
      <c r="CI333" s="427"/>
      <c r="CJ333" s="427"/>
      <c r="CK333" s="427"/>
      <c r="CL333" s="427"/>
      <c r="CM333" s="427"/>
      <c r="CN333" s="427"/>
      <c r="CO333" s="427"/>
      <c r="CP333" s="427"/>
      <c r="CQ333" s="427"/>
      <c r="CR333" s="427"/>
      <c r="CS333" s="427"/>
      <c r="CT333" s="427"/>
      <c r="CU333" s="427"/>
      <c r="CV333" s="427"/>
      <c r="CW333" s="427"/>
      <c r="CX333" s="427"/>
      <c r="CY333" s="427"/>
      <c r="CZ333" s="427"/>
      <c r="DA333" s="548"/>
      <c r="DB333" s="548"/>
      <c r="DC333" s="548"/>
      <c r="DD333" s="548"/>
      <c r="DE333" s="428"/>
      <c r="DF333" s="557"/>
      <c r="DG333" s="557"/>
      <c r="DH333" s="557"/>
      <c r="DI333" s="557"/>
      <c r="DJ333" s="557"/>
      <c r="DK333" s="557"/>
      <c r="DL333" s="557"/>
      <c r="DM333" s="557"/>
      <c r="DN333" s="557"/>
      <c r="DO333" s="557"/>
      <c r="DP333" s="557"/>
      <c r="DQ333" s="557"/>
      <c r="DR333" s="557"/>
      <c r="DS333" s="557"/>
      <c r="DT333" s="557"/>
      <c r="DU333" s="557"/>
      <c r="DV333" s="557"/>
      <c r="DW333" s="557"/>
      <c r="DX333" s="557"/>
      <c r="DY333" s="557"/>
      <c r="DZ333" s="557"/>
      <c r="EA333" s="557"/>
      <c r="EB333" s="557"/>
      <c r="EC333" s="558"/>
    </row>
    <row r="334" spans="1:133 16384:16384" ht="12.75" customHeight="1" x14ac:dyDescent="0.2">
      <c r="A334" s="690"/>
      <c r="B334" s="422" t="s">
        <v>3075</v>
      </c>
      <c r="C334" s="550" t="s">
        <v>651</v>
      </c>
      <c r="D334" s="427">
        <v>0</v>
      </c>
      <c r="E334" s="427">
        <v>0</v>
      </c>
      <c r="F334" s="427">
        <v>0</v>
      </c>
      <c r="G334" s="427">
        <v>0</v>
      </c>
      <c r="H334" s="427">
        <v>0</v>
      </c>
      <c r="I334" s="427">
        <v>0</v>
      </c>
      <c r="J334" s="427">
        <v>0</v>
      </c>
      <c r="K334" s="427">
        <v>0</v>
      </c>
      <c r="L334" s="427">
        <v>0</v>
      </c>
      <c r="M334" s="427">
        <v>0</v>
      </c>
      <c r="N334" s="427">
        <v>0</v>
      </c>
      <c r="O334" s="427">
        <v>0</v>
      </c>
      <c r="P334" s="427">
        <v>0</v>
      </c>
      <c r="Q334" s="427">
        <v>0</v>
      </c>
      <c r="R334" s="427">
        <v>0</v>
      </c>
      <c r="S334" s="427">
        <v>0</v>
      </c>
      <c r="T334" s="427">
        <v>0</v>
      </c>
      <c r="U334" s="427">
        <v>0</v>
      </c>
      <c r="V334" s="427">
        <v>0</v>
      </c>
      <c r="W334" s="427">
        <v>0</v>
      </c>
      <c r="X334" s="427">
        <v>0</v>
      </c>
      <c r="Y334" s="427">
        <v>0</v>
      </c>
      <c r="Z334" s="427">
        <v>0</v>
      </c>
      <c r="AA334" s="427">
        <v>0</v>
      </c>
      <c r="AB334" s="427">
        <v>0</v>
      </c>
      <c r="AC334" s="427">
        <v>0</v>
      </c>
      <c r="AD334" s="427">
        <v>0</v>
      </c>
      <c r="AE334" s="427">
        <v>0</v>
      </c>
      <c r="AF334" s="427">
        <v>0</v>
      </c>
      <c r="AG334" s="427">
        <v>367020</v>
      </c>
      <c r="AH334" s="427">
        <v>0</v>
      </c>
      <c r="AI334" s="427">
        <v>0</v>
      </c>
      <c r="AJ334" s="427">
        <v>0</v>
      </c>
      <c r="AK334" s="427">
        <v>0</v>
      </c>
      <c r="AL334" s="427">
        <v>0</v>
      </c>
      <c r="AM334" s="427">
        <v>0</v>
      </c>
      <c r="AN334" s="427">
        <v>0</v>
      </c>
      <c r="AO334" s="427">
        <v>0</v>
      </c>
      <c r="AP334" s="427">
        <v>0</v>
      </c>
      <c r="AQ334" s="427">
        <v>0</v>
      </c>
      <c r="AR334" s="427">
        <v>0</v>
      </c>
      <c r="AS334" s="427">
        <v>0</v>
      </c>
      <c r="AT334" s="427">
        <v>0</v>
      </c>
      <c r="AU334" s="427">
        <v>0</v>
      </c>
      <c r="AV334" s="427">
        <v>0</v>
      </c>
      <c r="AW334" s="427">
        <v>0</v>
      </c>
      <c r="AX334" s="427">
        <v>0</v>
      </c>
      <c r="AY334" s="427">
        <v>0</v>
      </c>
      <c r="AZ334" s="427">
        <v>0</v>
      </c>
      <c r="BA334" s="427">
        <v>0</v>
      </c>
      <c r="BB334" s="427">
        <v>0</v>
      </c>
      <c r="BC334" s="427">
        <v>0</v>
      </c>
      <c r="BD334" s="427">
        <v>0</v>
      </c>
      <c r="BE334" s="428">
        <v>367020</v>
      </c>
      <c r="BF334" s="557"/>
      <c r="BG334" s="557"/>
      <c r="BH334" s="557"/>
      <c r="BI334" s="557"/>
      <c r="BJ334" s="557"/>
      <c r="BK334" s="557"/>
      <c r="BL334" s="557"/>
      <c r="BM334" s="557"/>
      <c r="BN334" s="557"/>
      <c r="BO334" s="557"/>
      <c r="BP334" s="557"/>
      <c r="BQ334" s="557"/>
      <c r="BR334" s="557"/>
      <c r="BS334" s="557"/>
      <c r="BT334" s="557"/>
      <c r="BU334" s="557"/>
      <c r="BV334" s="557"/>
      <c r="BW334" s="557"/>
      <c r="BX334" s="557"/>
      <c r="BY334" s="557"/>
      <c r="BZ334" s="557"/>
      <c r="CA334" s="557"/>
      <c r="CB334" s="557"/>
      <c r="CC334" s="557"/>
      <c r="CD334" s="557"/>
      <c r="CE334" s="557"/>
      <c r="CF334" s="557"/>
      <c r="CG334" s="557"/>
      <c r="CH334" s="557"/>
      <c r="CI334" s="557"/>
      <c r="CJ334" s="557"/>
      <c r="CK334" s="557"/>
      <c r="CL334" s="557"/>
      <c r="CM334" s="557"/>
      <c r="CN334" s="557"/>
      <c r="CO334" s="557"/>
      <c r="CP334" s="557"/>
      <c r="CQ334" s="557"/>
      <c r="CR334" s="557"/>
      <c r="CS334" s="557"/>
      <c r="CT334" s="557"/>
      <c r="CU334" s="557"/>
      <c r="CV334" s="557"/>
      <c r="CW334" s="557"/>
      <c r="CX334" s="557"/>
      <c r="CY334" s="557"/>
      <c r="CZ334" s="557"/>
      <c r="DA334" s="557"/>
      <c r="DB334" s="557"/>
      <c r="DC334" s="557"/>
      <c r="DD334" s="557"/>
      <c r="DE334" s="558"/>
      <c r="DF334" s="557"/>
      <c r="DG334" s="557"/>
      <c r="DH334" s="557"/>
      <c r="DI334" s="557"/>
      <c r="DJ334" s="557"/>
      <c r="DK334" s="557"/>
      <c r="DL334" s="557"/>
      <c r="DM334" s="557"/>
      <c r="DN334" s="557"/>
      <c r="DO334" s="557"/>
      <c r="DP334" s="557"/>
      <c r="DQ334" s="557"/>
      <c r="DR334" s="557"/>
      <c r="DS334" s="557"/>
      <c r="DT334" s="557"/>
      <c r="DU334" s="557"/>
      <c r="DV334" s="557"/>
      <c r="DW334" s="557"/>
      <c r="DX334" s="557"/>
      <c r="DY334" s="557"/>
      <c r="DZ334" s="557"/>
      <c r="EA334" s="557"/>
      <c r="EB334" s="557"/>
      <c r="EC334" s="558"/>
      <c r="XFD334" s="636"/>
    </row>
    <row r="335" spans="1:133 16384:16384" ht="12.75" hidden="1" customHeight="1" x14ac:dyDescent="0.2">
      <c r="A335" s="690"/>
      <c r="B335" s="422" t="s">
        <v>653</v>
      </c>
      <c r="C335" s="550" t="s">
        <v>652</v>
      </c>
      <c r="D335" s="427">
        <v>0</v>
      </c>
      <c r="E335" s="427">
        <v>0</v>
      </c>
      <c r="F335" s="427">
        <v>0</v>
      </c>
      <c r="G335" s="427">
        <v>0</v>
      </c>
      <c r="H335" s="427">
        <v>0</v>
      </c>
      <c r="I335" s="427">
        <v>0</v>
      </c>
      <c r="J335" s="427">
        <v>0</v>
      </c>
      <c r="K335" s="427">
        <v>0</v>
      </c>
      <c r="L335" s="427">
        <v>0</v>
      </c>
      <c r="M335" s="427">
        <v>0</v>
      </c>
      <c r="N335" s="427">
        <v>0</v>
      </c>
      <c r="O335" s="427">
        <v>0</v>
      </c>
      <c r="P335" s="427">
        <v>0</v>
      </c>
      <c r="Q335" s="427">
        <v>0</v>
      </c>
      <c r="R335" s="427">
        <v>0</v>
      </c>
      <c r="S335" s="427">
        <v>0</v>
      </c>
      <c r="T335" s="427">
        <v>0</v>
      </c>
      <c r="U335" s="427">
        <v>0</v>
      </c>
      <c r="V335" s="427">
        <v>0</v>
      </c>
      <c r="W335" s="427">
        <v>0</v>
      </c>
      <c r="X335" s="427">
        <v>0</v>
      </c>
      <c r="Y335" s="427">
        <v>0</v>
      </c>
      <c r="Z335" s="427">
        <v>0</v>
      </c>
      <c r="AA335" s="427">
        <v>0</v>
      </c>
      <c r="AB335" s="427">
        <v>0</v>
      </c>
      <c r="AC335" s="427">
        <v>0</v>
      </c>
      <c r="AD335" s="427">
        <v>0</v>
      </c>
      <c r="AE335" s="427">
        <v>0</v>
      </c>
      <c r="AF335" s="427">
        <v>0</v>
      </c>
      <c r="AG335" s="427">
        <v>0</v>
      </c>
      <c r="AH335" s="427">
        <v>0</v>
      </c>
      <c r="AI335" s="427">
        <v>0</v>
      </c>
      <c r="AJ335" s="427">
        <v>0</v>
      </c>
      <c r="AK335" s="427">
        <v>0</v>
      </c>
      <c r="AL335" s="427">
        <v>0</v>
      </c>
      <c r="AM335" s="427">
        <v>0</v>
      </c>
      <c r="AN335" s="427">
        <v>0</v>
      </c>
      <c r="AO335" s="427">
        <v>0</v>
      </c>
      <c r="AP335" s="427">
        <v>0</v>
      </c>
      <c r="AQ335" s="427">
        <v>0</v>
      </c>
      <c r="AR335" s="427">
        <v>0</v>
      </c>
      <c r="AS335" s="427">
        <v>0</v>
      </c>
      <c r="AT335" s="427">
        <v>0</v>
      </c>
      <c r="AU335" s="427">
        <v>0</v>
      </c>
      <c r="AV335" s="427">
        <v>0</v>
      </c>
      <c r="AW335" s="427">
        <v>0</v>
      </c>
      <c r="AX335" s="427">
        <v>0</v>
      </c>
      <c r="AY335" s="427">
        <v>0</v>
      </c>
      <c r="AZ335" s="427">
        <v>0</v>
      </c>
      <c r="BA335" s="427">
        <v>0</v>
      </c>
      <c r="BB335" s="427">
        <v>0</v>
      </c>
      <c r="BC335" s="427">
        <v>0</v>
      </c>
      <c r="BD335" s="427">
        <v>0</v>
      </c>
      <c r="BE335" s="428">
        <v>0</v>
      </c>
      <c r="BF335" s="557"/>
      <c r="BG335" s="557"/>
      <c r="BH335" s="557"/>
      <c r="BI335" s="557"/>
      <c r="BJ335" s="557"/>
      <c r="BK335" s="557"/>
      <c r="BL335" s="557"/>
      <c r="BM335" s="557"/>
      <c r="BN335" s="557"/>
      <c r="BO335" s="557"/>
      <c r="BP335" s="557"/>
      <c r="BQ335" s="557"/>
      <c r="BR335" s="557"/>
      <c r="BS335" s="557"/>
      <c r="BT335" s="557"/>
      <c r="BU335" s="557"/>
      <c r="BV335" s="557"/>
      <c r="BW335" s="557"/>
      <c r="BX335" s="557"/>
      <c r="BY335" s="557"/>
      <c r="BZ335" s="557"/>
      <c r="CA335" s="557"/>
      <c r="CB335" s="557"/>
      <c r="CC335" s="557"/>
      <c r="CD335" s="557"/>
      <c r="CE335" s="557"/>
      <c r="CF335" s="557"/>
      <c r="CG335" s="557"/>
      <c r="CH335" s="557"/>
      <c r="CI335" s="557"/>
      <c r="CJ335" s="557"/>
      <c r="CK335" s="557"/>
      <c r="CL335" s="557"/>
      <c r="CM335" s="557"/>
      <c r="CN335" s="557"/>
      <c r="CO335" s="557"/>
      <c r="CP335" s="557"/>
      <c r="CQ335" s="557"/>
      <c r="CR335" s="557"/>
      <c r="CS335" s="557"/>
      <c r="CT335" s="557"/>
      <c r="CU335" s="557"/>
      <c r="CV335" s="557"/>
      <c r="CW335" s="557"/>
      <c r="CX335" s="557"/>
      <c r="CY335" s="557"/>
      <c r="CZ335" s="557"/>
      <c r="DA335" s="557"/>
      <c r="DB335" s="557"/>
      <c r="DC335" s="557"/>
      <c r="DD335" s="557"/>
      <c r="DE335" s="558"/>
      <c r="DF335" s="557"/>
      <c r="DG335" s="557"/>
      <c r="DH335" s="557"/>
      <c r="DI335" s="557"/>
      <c r="DJ335" s="557"/>
      <c r="DK335" s="557"/>
      <c r="DL335" s="557"/>
      <c r="DM335" s="557"/>
      <c r="DN335" s="557"/>
      <c r="DO335" s="557"/>
      <c r="DP335" s="557"/>
      <c r="DQ335" s="557"/>
      <c r="DR335" s="557"/>
      <c r="DS335" s="557"/>
      <c r="DT335" s="557"/>
      <c r="DU335" s="557"/>
      <c r="DV335" s="557"/>
      <c r="DW335" s="557"/>
      <c r="DX335" s="557"/>
      <c r="DY335" s="557"/>
      <c r="DZ335" s="557"/>
      <c r="EA335" s="557"/>
      <c r="EB335" s="557"/>
      <c r="EC335" s="558"/>
    </row>
    <row r="336" spans="1:133 16384:16384" ht="12.75" hidden="1" customHeight="1" x14ac:dyDescent="0.2">
      <c r="A336" s="690"/>
      <c r="B336" s="422" t="s">
        <v>655</v>
      </c>
      <c r="C336" s="550" t="s">
        <v>654</v>
      </c>
      <c r="D336" s="427">
        <v>0</v>
      </c>
      <c r="E336" s="427">
        <v>0</v>
      </c>
      <c r="F336" s="427">
        <v>0</v>
      </c>
      <c r="G336" s="427">
        <v>0</v>
      </c>
      <c r="H336" s="427">
        <v>0</v>
      </c>
      <c r="I336" s="427">
        <v>0</v>
      </c>
      <c r="J336" s="427">
        <v>0</v>
      </c>
      <c r="K336" s="427">
        <v>0</v>
      </c>
      <c r="L336" s="427">
        <v>0</v>
      </c>
      <c r="M336" s="427">
        <v>0</v>
      </c>
      <c r="N336" s="427">
        <v>0</v>
      </c>
      <c r="O336" s="427">
        <v>0</v>
      </c>
      <c r="P336" s="427">
        <v>0</v>
      </c>
      <c r="Q336" s="427">
        <v>0</v>
      </c>
      <c r="R336" s="427">
        <v>0</v>
      </c>
      <c r="S336" s="427">
        <v>0</v>
      </c>
      <c r="T336" s="427">
        <v>0</v>
      </c>
      <c r="U336" s="427">
        <v>0</v>
      </c>
      <c r="V336" s="427">
        <v>0</v>
      </c>
      <c r="W336" s="427">
        <v>0</v>
      </c>
      <c r="X336" s="427">
        <v>0</v>
      </c>
      <c r="Y336" s="427">
        <v>0</v>
      </c>
      <c r="Z336" s="427">
        <v>0</v>
      </c>
      <c r="AA336" s="427">
        <v>0</v>
      </c>
      <c r="AB336" s="427">
        <v>0</v>
      </c>
      <c r="AC336" s="427">
        <v>0</v>
      </c>
      <c r="AD336" s="427">
        <v>0</v>
      </c>
      <c r="AE336" s="427">
        <v>0</v>
      </c>
      <c r="AF336" s="427">
        <v>0</v>
      </c>
      <c r="AG336" s="427">
        <v>0</v>
      </c>
      <c r="AH336" s="427">
        <v>0</v>
      </c>
      <c r="AI336" s="427">
        <v>0</v>
      </c>
      <c r="AJ336" s="427">
        <v>0</v>
      </c>
      <c r="AK336" s="427">
        <v>0</v>
      </c>
      <c r="AL336" s="427">
        <v>0</v>
      </c>
      <c r="AM336" s="427">
        <v>0</v>
      </c>
      <c r="AN336" s="427">
        <v>0</v>
      </c>
      <c r="AO336" s="427">
        <v>0</v>
      </c>
      <c r="AP336" s="427">
        <v>0</v>
      </c>
      <c r="AQ336" s="427">
        <v>0</v>
      </c>
      <c r="AR336" s="427">
        <v>0</v>
      </c>
      <c r="AS336" s="427">
        <v>0</v>
      </c>
      <c r="AT336" s="427">
        <v>0</v>
      </c>
      <c r="AU336" s="427">
        <v>0</v>
      </c>
      <c r="AV336" s="427">
        <v>0</v>
      </c>
      <c r="AW336" s="427">
        <v>0</v>
      </c>
      <c r="AX336" s="427">
        <v>0</v>
      </c>
      <c r="AY336" s="427">
        <v>0</v>
      </c>
      <c r="AZ336" s="427">
        <v>0</v>
      </c>
      <c r="BA336" s="427">
        <v>0</v>
      </c>
      <c r="BB336" s="427">
        <v>0</v>
      </c>
      <c r="BC336" s="427">
        <v>0</v>
      </c>
      <c r="BD336" s="427">
        <v>0</v>
      </c>
      <c r="BE336" s="428">
        <v>0</v>
      </c>
      <c r="BF336" s="557"/>
      <c r="BG336" s="557"/>
      <c r="BH336" s="557"/>
      <c r="BI336" s="557"/>
      <c r="BJ336" s="557"/>
      <c r="BK336" s="557"/>
      <c r="BL336" s="557"/>
      <c r="BM336" s="557"/>
      <c r="BN336" s="557"/>
      <c r="BO336" s="557"/>
      <c r="BP336" s="557"/>
      <c r="BQ336" s="557"/>
      <c r="BR336" s="557"/>
      <c r="BS336" s="557"/>
      <c r="BT336" s="557"/>
      <c r="BU336" s="557"/>
      <c r="BV336" s="557"/>
      <c r="BW336" s="557"/>
      <c r="BX336" s="557"/>
      <c r="BY336" s="557"/>
      <c r="BZ336" s="557"/>
      <c r="CA336" s="557"/>
      <c r="CB336" s="557"/>
      <c r="CC336" s="557"/>
      <c r="CD336" s="557"/>
      <c r="CE336" s="557"/>
      <c r="CF336" s="557"/>
      <c r="CG336" s="557"/>
      <c r="CH336" s="557"/>
      <c r="CI336" s="557"/>
      <c r="CJ336" s="557"/>
      <c r="CK336" s="557"/>
      <c r="CL336" s="557"/>
      <c r="CM336" s="557"/>
      <c r="CN336" s="557"/>
      <c r="CO336" s="557"/>
      <c r="CP336" s="557"/>
      <c r="CQ336" s="557"/>
      <c r="CR336" s="557"/>
      <c r="CS336" s="557"/>
      <c r="CT336" s="557"/>
      <c r="CU336" s="557"/>
      <c r="CV336" s="557"/>
      <c r="CW336" s="557"/>
      <c r="CX336" s="557"/>
      <c r="CY336" s="557"/>
      <c r="CZ336" s="557"/>
      <c r="DA336" s="557"/>
      <c r="DB336" s="557"/>
      <c r="DC336" s="557"/>
      <c r="DD336" s="557"/>
      <c r="DE336" s="558"/>
      <c r="DF336" s="557"/>
      <c r="DG336" s="557"/>
      <c r="DH336" s="557"/>
      <c r="DI336" s="557"/>
      <c r="DJ336" s="557"/>
      <c r="DK336" s="557"/>
      <c r="DL336" s="557"/>
      <c r="DM336" s="557"/>
      <c r="DN336" s="557"/>
      <c r="DO336" s="557"/>
      <c r="DP336" s="557"/>
      <c r="DQ336" s="557"/>
      <c r="DR336" s="557"/>
      <c r="DS336" s="557"/>
      <c r="DT336" s="557"/>
      <c r="DU336" s="557"/>
      <c r="DV336" s="557"/>
      <c r="DW336" s="557"/>
      <c r="DX336" s="557"/>
      <c r="DY336" s="557"/>
      <c r="DZ336" s="557"/>
      <c r="EA336" s="557"/>
      <c r="EB336" s="557"/>
      <c r="EC336" s="558"/>
    </row>
    <row r="337" spans="1:133 16384:16384" ht="12.75" customHeight="1" x14ac:dyDescent="0.2">
      <c r="A337" s="690"/>
      <c r="B337" s="422" t="s">
        <v>3397</v>
      </c>
      <c r="C337" s="550" t="s">
        <v>656</v>
      </c>
      <c r="D337" s="427">
        <v>0</v>
      </c>
      <c r="E337" s="427">
        <v>0</v>
      </c>
      <c r="F337" s="427">
        <v>0</v>
      </c>
      <c r="G337" s="427">
        <v>0</v>
      </c>
      <c r="H337" s="427">
        <v>0</v>
      </c>
      <c r="I337" s="427">
        <v>0</v>
      </c>
      <c r="J337" s="427">
        <v>0</v>
      </c>
      <c r="K337" s="427">
        <v>0</v>
      </c>
      <c r="L337" s="427">
        <v>0</v>
      </c>
      <c r="M337" s="427">
        <v>0</v>
      </c>
      <c r="N337" s="427">
        <v>0</v>
      </c>
      <c r="O337" s="427">
        <v>0</v>
      </c>
      <c r="P337" s="427">
        <v>0</v>
      </c>
      <c r="Q337" s="427">
        <v>0</v>
      </c>
      <c r="R337" s="427">
        <v>0</v>
      </c>
      <c r="S337" s="427">
        <v>0</v>
      </c>
      <c r="T337" s="427">
        <v>0</v>
      </c>
      <c r="U337" s="427">
        <v>0</v>
      </c>
      <c r="V337" s="427">
        <v>0</v>
      </c>
      <c r="W337" s="427">
        <v>0</v>
      </c>
      <c r="X337" s="427">
        <v>0</v>
      </c>
      <c r="Y337" s="427">
        <v>0</v>
      </c>
      <c r="Z337" s="427">
        <v>0</v>
      </c>
      <c r="AA337" s="427">
        <v>0</v>
      </c>
      <c r="AB337" s="427">
        <v>0</v>
      </c>
      <c r="AC337" s="427">
        <v>0</v>
      </c>
      <c r="AD337" s="427">
        <v>0</v>
      </c>
      <c r="AE337" s="427">
        <v>0</v>
      </c>
      <c r="AF337" s="427">
        <v>0</v>
      </c>
      <c r="AG337" s="427">
        <v>283647</v>
      </c>
      <c r="AH337" s="427">
        <v>0</v>
      </c>
      <c r="AI337" s="427">
        <v>0</v>
      </c>
      <c r="AJ337" s="427">
        <v>0</v>
      </c>
      <c r="AK337" s="427">
        <v>0</v>
      </c>
      <c r="AL337" s="427">
        <v>0</v>
      </c>
      <c r="AM337" s="427">
        <v>0</v>
      </c>
      <c r="AN337" s="427">
        <v>0</v>
      </c>
      <c r="AO337" s="427">
        <v>0</v>
      </c>
      <c r="AP337" s="427">
        <v>0</v>
      </c>
      <c r="AQ337" s="427">
        <v>0</v>
      </c>
      <c r="AR337" s="427">
        <v>0</v>
      </c>
      <c r="AS337" s="427">
        <v>0</v>
      </c>
      <c r="AT337" s="427">
        <v>0</v>
      </c>
      <c r="AU337" s="427">
        <v>0</v>
      </c>
      <c r="AV337" s="427">
        <v>0</v>
      </c>
      <c r="AW337" s="427">
        <v>0</v>
      </c>
      <c r="AX337" s="427">
        <v>0</v>
      </c>
      <c r="AY337" s="427">
        <v>0</v>
      </c>
      <c r="AZ337" s="427">
        <v>0</v>
      </c>
      <c r="BA337" s="427">
        <v>0</v>
      </c>
      <c r="BB337" s="427">
        <v>0</v>
      </c>
      <c r="BC337" s="427">
        <v>0</v>
      </c>
      <c r="BD337" s="427">
        <v>0</v>
      </c>
      <c r="BE337" s="428">
        <v>283647</v>
      </c>
      <c r="BF337" s="557"/>
      <c r="BG337" s="557"/>
      <c r="BH337" s="557"/>
      <c r="BI337" s="557"/>
      <c r="BJ337" s="557"/>
      <c r="BK337" s="557"/>
      <c r="BL337" s="557"/>
      <c r="BM337" s="557"/>
      <c r="BN337" s="557"/>
      <c r="BO337" s="557"/>
      <c r="BP337" s="557"/>
      <c r="BQ337" s="557"/>
      <c r="BR337" s="557"/>
      <c r="BS337" s="557"/>
      <c r="BT337" s="557"/>
      <c r="BU337" s="557"/>
      <c r="BV337" s="557"/>
      <c r="BW337" s="557"/>
      <c r="BX337" s="557"/>
      <c r="BY337" s="557"/>
      <c r="BZ337" s="557"/>
      <c r="CA337" s="557"/>
      <c r="CB337" s="557"/>
      <c r="CC337" s="557"/>
      <c r="CD337" s="557"/>
      <c r="CE337" s="557"/>
      <c r="CF337" s="557"/>
      <c r="CG337" s="557"/>
      <c r="CH337" s="557"/>
      <c r="CI337" s="557"/>
      <c r="CJ337" s="557"/>
      <c r="CK337" s="557"/>
      <c r="CL337" s="557"/>
      <c r="CM337" s="557"/>
      <c r="CN337" s="557"/>
      <c r="CO337" s="557"/>
      <c r="CP337" s="557"/>
      <c r="CQ337" s="557"/>
      <c r="CR337" s="557"/>
      <c r="CS337" s="557"/>
      <c r="CT337" s="557"/>
      <c r="CU337" s="557"/>
      <c r="CV337" s="557"/>
      <c r="CW337" s="557"/>
      <c r="CX337" s="557"/>
      <c r="CY337" s="557"/>
      <c r="CZ337" s="557"/>
      <c r="DA337" s="557"/>
      <c r="DB337" s="557"/>
      <c r="DC337" s="557"/>
      <c r="DD337" s="557"/>
      <c r="DE337" s="558"/>
      <c r="DF337" s="557"/>
      <c r="DG337" s="557"/>
      <c r="DH337" s="557"/>
      <c r="DI337" s="557"/>
      <c r="DJ337" s="557"/>
      <c r="DK337" s="557"/>
      <c r="DL337" s="557"/>
      <c r="DM337" s="557"/>
      <c r="DN337" s="557"/>
      <c r="DO337" s="557"/>
      <c r="DP337" s="557"/>
      <c r="DQ337" s="557"/>
      <c r="DR337" s="557"/>
      <c r="DS337" s="557"/>
      <c r="DT337" s="557"/>
      <c r="DU337" s="557"/>
      <c r="DV337" s="557"/>
      <c r="DW337" s="557"/>
      <c r="DX337" s="557"/>
      <c r="DY337" s="557"/>
      <c r="DZ337" s="557"/>
      <c r="EA337" s="557"/>
      <c r="EB337" s="557"/>
      <c r="EC337" s="558"/>
      <c r="XFD337" s="636"/>
    </row>
    <row r="338" spans="1:133 16384:16384" ht="12.75" hidden="1" customHeight="1" x14ac:dyDescent="0.2">
      <c r="A338" s="690"/>
      <c r="B338" s="422" t="s">
        <v>658</v>
      </c>
      <c r="C338" s="550" t="s">
        <v>657</v>
      </c>
      <c r="D338" s="427">
        <v>0</v>
      </c>
      <c r="E338" s="427">
        <v>0</v>
      </c>
      <c r="F338" s="427">
        <v>0</v>
      </c>
      <c r="G338" s="427">
        <v>0</v>
      </c>
      <c r="H338" s="427">
        <v>0</v>
      </c>
      <c r="I338" s="427">
        <v>0</v>
      </c>
      <c r="J338" s="427">
        <v>0</v>
      </c>
      <c r="K338" s="427">
        <v>0</v>
      </c>
      <c r="L338" s="427">
        <v>0</v>
      </c>
      <c r="M338" s="427">
        <v>0</v>
      </c>
      <c r="N338" s="427">
        <v>0</v>
      </c>
      <c r="O338" s="427">
        <v>0</v>
      </c>
      <c r="P338" s="427">
        <v>0</v>
      </c>
      <c r="Q338" s="427">
        <v>0</v>
      </c>
      <c r="R338" s="427">
        <v>0</v>
      </c>
      <c r="S338" s="427">
        <v>0</v>
      </c>
      <c r="T338" s="427">
        <v>0</v>
      </c>
      <c r="U338" s="427">
        <v>0</v>
      </c>
      <c r="V338" s="427">
        <v>0</v>
      </c>
      <c r="W338" s="427">
        <v>0</v>
      </c>
      <c r="X338" s="427">
        <v>0</v>
      </c>
      <c r="Y338" s="427">
        <v>0</v>
      </c>
      <c r="Z338" s="427">
        <v>0</v>
      </c>
      <c r="AA338" s="427">
        <v>0</v>
      </c>
      <c r="AB338" s="427">
        <v>0</v>
      </c>
      <c r="AC338" s="427">
        <v>0</v>
      </c>
      <c r="AD338" s="427">
        <v>0</v>
      </c>
      <c r="AE338" s="427">
        <v>0</v>
      </c>
      <c r="AF338" s="427">
        <v>0</v>
      </c>
      <c r="AG338" s="427">
        <v>0</v>
      </c>
      <c r="AH338" s="427">
        <v>0</v>
      </c>
      <c r="AI338" s="427">
        <v>0</v>
      </c>
      <c r="AJ338" s="427">
        <v>0</v>
      </c>
      <c r="AK338" s="427">
        <v>0</v>
      </c>
      <c r="AL338" s="427">
        <v>0</v>
      </c>
      <c r="AM338" s="427">
        <v>0</v>
      </c>
      <c r="AN338" s="427">
        <v>0</v>
      </c>
      <c r="AO338" s="427">
        <v>0</v>
      </c>
      <c r="AP338" s="427">
        <v>0</v>
      </c>
      <c r="AQ338" s="427">
        <v>0</v>
      </c>
      <c r="AR338" s="427">
        <v>0</v>
      </c>
      <c r="AS338" s="427">
        <v>0</v>
      </c>
      <c r="AT338" s="427">
        <v>0</v>
      </c>
      <c r="AU338" s="427">
        <v>0</v>
      </c>
      <c r="AV338" s="427">
        <v>0</v>
      </c>
      <c r="AW338" s="427">
        <v>0</v>
      </c>
      <c r="AX338" s="427">
        <v>0</v>
      </c>
      <c r="AY338" s="427">
        <v>0</v>
      </c>
      <c r="AZ338" s="427">
        <v>0</v>
      </c>
      <c r="BA338" s="427">
        <v>0</v>
      </c>
      <c r="BB338" s="427">
        <v>0</v>
      </c>
      <c r="BC338" s="427">
        <v>0</v>
      </c>
      <c r="BD338" s="427">
        <v>0</v>
      </c>
      <c r="BE338" s="428">
        <v>0</v>
      </c>
      <c r="BF338" s="557"/>
      <c r="BG338" s="557"/>
      <c r="BH338" s="557"/>
      <c r="BI338" s="557"/>
      <c r="BJ338" s="557"/>
      <c r="BK338" s="557"/>
      <c r="BL338" s="557"/>
      <c r="BM338" s="557"/>
      <c r="BN338" s="557"/>
      <c r="BO338" s="557"/>
      <c r="BP338" s="557"/>
      <c r="BQ338" s="557"/>
      <c r="BR338" s="557"/>
      <c r="BS338" s="557"/>
      <c r="BT338" s="557"/>
      <c r="BU338" s="557"/>
      <c r="BV338" s="557"/>
      <c r="BW338" s="557"/>
      <c r="BX338" s="557"/>
      <c r="BY338" s="557"/>
      <c r="BZ338" s="557"/>
      <c r="CA338" s="557"/>
      <c r="CB338" s="557"/>
      <c r="CC338" s="557"/>
      <c r="CD338" s="557"/>
      <c r="CE338" s="557"/>
      <c r="CF338" s="557"/>
      <c r="CG338" s="557"/>
      <c r="CH338" s="557"/>
      <c r="CI338" s="557"/>
      <c r="CJ338" s="557"/>
      <c r="CK338" s="557"/>
      <c r="CL338" s="557"/>
      <c r="CM338" s="557"/>
      <c r="CN338" s="557"/>
      <c r="CO338" s="557"/>
      <c r="CP338" s="557"/>
      <c r="CQ338" s="557"/>
      <c r="CR338" s="557"/>
      <c r="CS338" s="557"/>
      <c r="CT338" s="557"/>
      <c r="CU338" s="557"/>
      <c r="CV338" s="557"/>
      <c r="CW338" s="557"/>
      <c r="CX338" s="557"/>
      <c r="CY338" s="557"/>
      <c r="CZ338" s="557"/>
      <c r="DA338" s="557"/>
      <c r="DB338" s="557"/>
      <c r="DC338" s="557"/>
      <c r="DD338" s="557"/>
      <c r="DE338" s="558"/>
      <c r="DF338" s="557"/>
      <c r="DG338" s="557"/>
      <c r="DH338" s="557"/>
      <c r="DI338" s="557"/>
      <c r="DJ338" s="557"/>
      <c r="DK338" s="557"/>
      <c r="DL338" s="557"/>
      <c r="DM338" s="557"/>
      <c r="DN338" s="557"/>
      <c r="DO338" s="557"/>
      <c r="DP338" s="557"/>
      <c r="DQ338" s="557"/>
      <c r="DR338" s="557"/>
      <c r="DS338" s="557"/>
      <c r="DT338" s="557"/>
      <c r="DU338" s="557"/>
      <c r="DV338" s="557"/>
      <c r="DW338" s="557"/>
      <c r="DX338" s="557"/>
      <c r="DY338" s="557"/>
      <c r="DZ338" s="557"/>
      <c r="EA338" s="557"/>
      <c r="EB338" s="557"/>
      <c r="EC338" s="558"/>
    </row>
    <row r="339" spans="1:133 16384:16384" ht="12.75" hidden="1" customHeight="1" x14ac:dyDescent="0.2">
      <c r="A339" s="690"/>
      <c r="B339" s="422" t="s">
        <v>2931</v>
      </c>
      <c r="C339" s="550" t="s">
        <v>659</v>
      </c>
      <c r="D339" s="427">
        <v>0</v>
      </c>
      <c r="E339" s="427">
        <v>0</v>
      </c>
      <c r="F339" s="427">
        <v>0</v>
      </c>
      <c r="G339" s="427">
        <v>0</v>
      </c>
      <c r="H339" s="427">
        <v>0</v>
      </c>
      <c r="I339" s="427">
        <v>0</v>
      </c>
      <c r="J339" s="427">
        <v>0</v>
      </c>
      <c r="K339" s="427">
        <v>0</v>
      </c>
      <c r="L339" s="427">
        <v>0</v>
      </c>
      <c r="M339" s="427">
        <v>0</v>
      </c>
      <c r="N339" s="427">
        <v>0</v>
      </c>
      <c r="O339" s="427">
        <v>0</v>
      </c>
      <c r="P339" s="427">
        <v>0</v>
      </c>
      <c r="Q339" s="427">
        <v>0</v>
      </c>
      <c r="R339" s="427">
        <v>0</v>
      </c>
      <c r="S339" s="427">
        <v>0</v>
      </c>
      <c r="T339" s="427">
        <v>0</v>
      </c>
      <c r="U339" s="427">
        <v>0</v>
      </c>
      <c r="V339" s="427">
        <v>0</v>
      </c>
      <c r="W339" s="427">
        <v>0</v>
      </c>
      <c r="X339" s="427">
        <v>0</v>
      </c>
      <c r="Y339" s="427">
        <v>0</v>
      </c>
      <c r="Z339" s="427">
        <v>0</v>
      </c>
      <c r="AA339" s="427">
        <v>0</v>
      </c>
      <c r="AB339" s="427">
        <v>0</v>
      </c>
      <c r="AC339" s="427">
        <v>0</v>
      </c>
      <c r="AD339" s="427">
        <v>0</v>
      </c>
      <c r="AE339" s="427">
        <v>0</v>
      </c>
      <c r="AF339" s="427">
        <v>0</v>
      </c>
      <c r="AG339" s="427">
        <v>0</v>
      </c>
      <c r="AH339" s="427">
        <v>0</v>
      </c>
      <c r="AI339" s="427">
        <v>0</v>
      </c>
      <c r="AJ339" s="427">
        <v>0</v>
      </c>
      <c r="AK339" s="427">
        <v>0</v>
      </c>
      <c r="AL339" s="427">
        <v>0</v>
      </c>
      <c r="AM339" s="427">
        <v>0</v>
      </c>
      <c r="AN339" s="427">
        <v>0</v>
      </c>
      <c r="AO339" s="427">
        <v>0</v>
      </c>
      <c r="AP339" s="427">
        <v>0</v>
      </c>
      <c r="AQ339" s="427">
        <v>0</v>
      </c>
      <c r="AR339" s="427">
        <v>0</v>
      </c>
      <c r="AS339" s="427">
        <v>0</v>
      </c>
      <c r="AT339" s="427">
        <v>0</v>
      </c>
      <c r="AU339" s="427">
        <v>0</v>
      </c>
      <c r="AV339" s="427">
        <v>0</v>
      </c>
      <c r="AW339" s="427">
        <v>0</v>
      </c>
      <c r="AX339" s="427">
        <v>0</v>
      </c>
      <c r="AY339" s="427">
        <v>0</v>
      </c>
      <c r="AZ339" s="427">
        <v>0</v>
      </c>
      <c r="BA339" s="427">
        <v>0</v>
      </c>
      <c r="BB339" s="427">
        <v>0</v>
      </c>
      <c r="BC339" s="427">
        <v>0</v>
      </c>
      <c r="BD339" s="427">
        <v>0</v>
      </c>
      <c r="BE339" s="428">
        <v>0</v>
      </c>
      <c r="BF339" s="557"/>
      <c r="BG339" s="557"/>
      <c r="BH339" s="557"/>
      <c r="BI339" s="557"/>
      <c r="BJ339" s="557"/>
      <c r="BK339" s="557"/>
      <c r="BL339" s="557"/>
      <c r="BM339" s="557"/>
      <c r="BN339" s="557"/>
      <c r="BO339" s="557"/>
      <c r="BP339" s="557"/>
      <c r="BQ339" s="557"/>
      <c r="BR339" s="557"/>
      <c r="BS339" s="557"/>
      <c r="BT339" s="557"/>
      <c r="BU339" s="557"/>
      <c r="BV339" s="557"/>
      <c r="BW339" s="557"/>
      <c r="BX339" s="557"/>
      <c r="BY339" s="557"/>
      <c r="BZ339" s="557"/>
      <c r="CA339" s="557"/>
      <c r="CB339" s="557"/>
      <c r="CC339" s="557"/>
      <c r="CD339" s="557"/>
      <c r="CE339" s="557"/>
      <c r="CF339" s="557"/>
      <c r="CG339" s="557"/>
      <c r="CH339" s="557"/>
      <c r="CI339" s="557"/>
      <c r="CJ339" s="557"/>
      <c r="CK339" s="557"/>
      <c r="CL339" s="557"/>
      <c r="CM339" s="557"/>
      <c r="CN339" s="557"/>
      <c r="CO339" s="557"/>
      <c r="CP339" s="557"/>
      <c r="CQ339" s="557"/>
      <c r="CR339" s="557"/>
      <c r="CS339" s="557"/>
      <c r="CT339" s="557"/>
      <c r="CU339" s="557"/>
      <c r="CV339" s="557"/>
      <c r="CW339" s="557"/>
      <c r="CX339" s="557"/>
      <c r="CY339" s="557"/>
      <c r="CZ339" s="557"/>
      <c r="DA339" s="557"/>
      <c r="DB339" s="557"/>
      <c r="DC339" s="557"/>
      <c r="DD339" s="557"/>
      <c r="DE339" s="558"/>
      <c r="DF339" s="557"/>
      <c r="DG339" s="557"/>
      <c r="DH339" s="557"/>
      <c r="DI339" s="557"/>
      <c r="DJ339" s="557"/>
      <c r="DK339" s="557"/>
      <c r="DL339" s="557"/>
      <c r="DM339" s="557"/>
      <c r="DN339" s="557"/>
      <c r="DO339" s="557"/>
      <c r="DP339" s="557"/>
      <c r="DQ339" s="557"/>
      <c r="DR339" s="557"/>
      <c r="DS339" s="557"/>
      <c r="DT339" s="557"/>
      <c r="DU339" s="557"/>
      <c r="DV339" s="557"/>
      <c r="DW339" s="557"/>
      <c r="DX339" s="557"/>
      <c r="DY339" s="557"/>
      <c r="DZ339" s="557"/>
      <c r="EA339" s="557"/>
      <c r="EB339" s="557"/>
      <c r="EC339" s="558"/>
    </row>
    <row r="340" spans="1:133 16384:16384" ht="12.75" customHeight="1" x14ac:dyDescent="0.2">
      <c r="A340" s="690"/>
      <c r="B340" s="422" t="s">
        <v>3028</v>
      </c>
      <c r="C340" s="550" t="s">
        <v>661</v>
      </c>
      <c r="D340" s="427">
        <v>0</v>
      </c>
      <c r="E340" s="427">
        <v>0</v>
      </c>
      <c r="F340" s="427">
        <v>0</v>
      </c>
      <c r="G340" s="427">
        <v>0</v>
      </c>
      <c r="H340" s="427">
        <v>0</v>
      </c>
      <c r="I340" s="427">
        <v>0</v>
      </c>
      <c r="J340" s="427">
        <v>0</v>
      </c>
      <c r="K340" s="427">
        <v>0</v>
      </c>
      <c r="L340" s="427">
        <v>0</v>
      </c>
      <c r="M340" s="427">
        <v>0</v>
      </c>
      <c r="N340" s="427">
        <v>0</v>
      </c>
      <c r="O340" s="427">
        <v>0</v>
      </c>
      <c r="P340" s="427">
        <v>0</v>
      </c>
      <c r="Q340" s="427">
        <v>0</v>
      </c>
      <c r="R340" s="427">
        <v>0</v>
      </c>
      <c r="S340" s="427">
        <v>0</v>
      </c>
      <c r="T340" s="427">
        <v>0</v>
      </c>
      <c r="U340" s="427">
        <v>0</v>
      </c>
      <c r="V340" s="427">
        <v>0</v>
      </c>
      <c r="W340" s="427">
        <v>0</v>
      </c>
      <c r="X340" s="427">
        <v>0</v>
      </c>
      <c r="Y340" s="427">
        <v>0</v>
      </c>
      <c r="Z340" s="427">
        <v>0</v>
      </c>
      <c r="AA340" s="427">
        <v>0</v>
      </c>
      <c r="AB340" s="427">
        <v>0</v>
      </c>
      <c r="AC340" s="427">
        <v>0</v>
      </c>
      <c r="AD340" s="427">
        <v>0</v>
      </c>
      <c r="AE340" s="427">
        <v>0</v>
      </c>
      <c r="AF340" s="427">
        <v>0</v>
      </c>
      <c r="AG340" s="427">
        <v>289206</v>
      </c>
      <c r="AH340" s="427">
        <v>0</v>
      </c>
      <c r="AI340" s="427">
        <v>0</v>
      </c>
      <c r="AJ340" s="427">
        <v>0</v>
      </c>
      <c r="AK340" s="427">
        <v>0</v>
      </c>
      <c r="AL340" s="427">
        <v>0</v>
      </c>
      <c r="AM340" s="427">
        <v>0</v>
      </c>
      <c r="AN340" s="427">
        <v>0</v>
      </c>
      <c r="AO340" s="427">
        <v>0</v>
      </c>
      <c r="AP340" s="427">
        <v>0</v>
      </c>
      <c r="AQ340" s="427">
        <v>0</v>
      </c>
      <c r="AR340" s="427">
        <v>0</v>
      </c>
      <c r="AS340" s="427">
        <v>0</v>
      </c>
      <c r="AT340" s="427">
        <v>0</v>
      </c>
      <c r="AU340" s="427">
        <v>0</v>
      </c>
      <c r="AV340" s="427">
        <v>0</v>
      </c>
      <c r="AW340" s="427">
        <v>0</v>
      </c>
      <c r="AX340" s="427">
        <v>0</v>
      </c>
      <c r="AY340" s="427">
        <v>0</v>
      </c>
      <c r="AZ340" s="427">
        <v>0</v>
      </c>
      <c r="BA340" s="427">
        <v>0</v>
      </c>
      <c r="BB340" s="427">
        <v>0</v>
      </c>
      <c r="BC340" s="427">
        <v>0</v>
      </c>
      <c r="BD340" s="427">
        <v>0</v>
      </c>
      <c r="BE340" s="428">
        <v>289206</v>
      </c>
      <c r="BF340" s="557"/>
      <c r="BG340" s="557"/>
      <c r="BH340" s="557"/>
      <c r="BI340" s="557"/>
      <c r="BJ340" s="557"/>
      <c r="BK340" s="557"/>
      <c r="BL340" s="557"/>
      <c r="BM340" s="557"/>
      <c r="BN340" s="557"/>
      <c r="BO340" s="557"/>
      <c r="BP340" s="557"/>
      <c r="BQ340" s="557"/>
      <c r="BR340" s="557"/>
      <c r="BS340" s="557"/>
      <c r="BT340" s="557"/>
      <c r="BU340" s="557"/>
      <c r="BV340" s="557"/>
      <c r="BW340" s="557"/>
      <c r="BX340" s="557"/>
      <c r="BY340" s="557"/>
      <c r="BZ340" s="557"/>
      <c r="CA340" s="557"/>
      <c r="CB340" s="557"/>
      <c r="CC340" s="557"/>
      <c r="CD340" s="557"/>
      <c r="CE340" s="557"/>
      <c r="CF340" s="557"/>
      <c r="CG340" s="557"/>
      <c r="CH340" s="557"/>
      <c r="CI340" s="557"/>
      <c r="CJ340" s="557"/>
      <c r="CK340" s="557"/>
      <c r="CL340" s="557"/>
      <c r="CM340" s="557"/>
      <c r="CN340" s="557"/>
      <c r="CO340" s="557"/>
      <c r="CP340" s="557"/>
      <c r="CQ340" s="557"/>
      <c r="CR340" s="557"/>
      <c r="CS340" s="557"/>
      <c r="CT340" s="557"/>
      <c r="CU340" s="557"/>
      <c r="CV340" s="557"/>
      <c r="CW340" s="557"/>
      <c r="CX340" s="557"/>
      <c r="CY340" s="557"/>
      <c r="CZ340" s="557"/>
      <c r="DA340" s="557"/>
      <c r="DB340" s="557"/>
      <c r="DC340" s="557"/>
      <c r="DD340" s="557"/>
      <c r="DE340" s="558"/>
      <c r="DF340" s="557"/>
      <c r="DG340" s="557"/>
      <c r="DH340" s="557"/>
      <c r="DI340" s="557"/>
      <c r="DJ340" s="557"/>
      <c r="DK340" s="557"/>
      <c r="DL340" s="557"/>
      <c r="DM340" s="557"/>
      <c r="DN340" s="557"/>
      <c r="DO340" s="557"/>
      <c r="DP340" s="557"/>
      <c r="DQ340" s="557"/>
      <c r="DR340" s="557"/>
      <c r="DS340" s="557"/>
      <c r="DT340" s="557"/>
      <c r="DU340" s="557"/>
      <c r="DV340" s="557"/>
      <c r="DW340" s="557"/>
      <c r="DX340" s="557"/>
      <c r="DY340" s="557"/>
      <c r="DZ340" s="557"/>
      <c r="EA340" s="557"/>
      <c r="EB340" s="557"/>
      <c r="EC340" s="558"/>
      <c r="XFD340" s="636"/>
    </row>
    <row r="341" spans="1:133 16384:16384" ht="12.75" customHeight="1" x14ac:dyDescent="0.2">
      <c r="A341" s="690"/>
      <c r="B341" s="422" t="s">
        <v>663</v>
      </c>
      <c r="C341" s="550" t="s">
        <v>662</v>
      </c>
      <c r="D341" s="427">
        <v>0</v>
      </c>
      <c r="E341" s="427">
        <v>0</v>
      </c>
      <c r="F341" s="427">
        <v>0</v>
      </c>
      <c r="G341" s="427">
        <v>0</v>
      </c>
      <c r="H341" s="427">
        <v>0</v>
      </c>
      <c r="I341" s="427">
        <v>0</v>
      </c>
      <c r="J341" s="427">
        <v>0</v>
      </c>
      <c r="K341" s="427">
        <v>0</v>
      </c>
      <c r="L341" s="427">
        <v>0</v>
      </c>
      <c r="M341" s="427">
        <v>0</v>
      </c>
      <c r="N341" s="427">
        <v>0</v>
      </c>
      <c r="O341" s="427">
        <v>0</v>
      </c>
      <c r="P341" s="427">
        <v>0</v>
      </c>
      <c r="Q341" s="427">
        <v>0</v>
      </c>
      <c r="R341" s="427">
        <v>0</v>
      </c>
      <c r="S341" s="427">
        <v>0</v>
      </c>
      <c r="T341" s="427">
        <v>0</v>
      </c>
      <c r="U341" s="427">
        <v>0</v>
      </c>
      <c r="V341" s="427">
        <v>0</v>
      </c>
      <c r="W341" s="427">
        <v>298685</v>
      </c>
      <c r="X341" s="427">
        <v>0</v>
      </c>
      <c r="Y341" s="427">
        <v>0</v>
      </c>
      <c r="Z341" s="427">
        <v>0</v>
      </c>
      <c r="AA341" s="427">
        <v>0</v>
      </c>
      <c r="AB341" s="427">
        <v>0</v>
      </c>
      <c r="AC341" s="427">
        <v>0</v>
      </c>
      <c r="AD341" s="427">
        <v>0</v>
      </c>
      <c r="AE341" s="427">
        <v>0</v>
      </c>
      <c r="AF341" s="427">
        <v>0</v>
      </c>
      <c r="AG341" s="427">
        <v>286241</v>
      </c>
      <c r="AH341" s="427">
        <v>0</v>
      </c>
      <c r="AI341" s="427">
        <v>0</v>
      </c>
      <c r="AJ341" s="427">
        <v>0</v>
      </c>
      <c r="AK341" s="427">
        <v>0</v>
      </c>
      <c r="AL341" s="427">
        <v>0</v>
      </c>
      <c r="AM341" s="427">
        <v>0</v>
      </c>
      <c r="AN341" s="427">
        <v>0</v>
      </c>
      <c r="AO341" s="427">
        <v>0</v>
      </c>
      <c r="AP341" s="427">
        <v>0</v>
      </c>
      <c r="AQ341" s="427">
        <v>0</v>
      </c>
      <c r="AR341" s="427">
        <v>0</v>
      </c>
      <c r="AS341" s="427">
        <v>0</v>
      </c>
      <c r="AT341" s="427">
        <v>0</v>
      </c>
      <c r="AU341" s="427">
        <v>0</v>
      </c>
      <c r="AV341" s="427">
        <v>0</v>
      </c>
      <c r="AW341" s="427">
        <v>0</v>
      </c>
      <c r="AX341" s="427">
        <v>0</v>
      </c>
      <c r="AY341" s="427">
        <v>0</v>
      </c>
      <c r="AZ341" s="427">
        <v>0</v>
      </c>
      <c r="BA341" s="427">
        <v>0</v>
      </c>
      <c r="BB341" s="427">
        <v>0</v>
      </c>
      <c r="BC341" s="427">
        <v>0</v>
      </c>
      <c r="BD341" s="427">
        <v>0</v>
      </c>
      <c r="BE341" s="428">
        <v>584926</v>
      </c>
      <c r="BF341" s="557"/>
      <c r="BG341" s="557"/>
      <c r="BH341" s="557"/>
      <c r="BI341" s="557"/>
      <c r="BJ341" s="557"/>
      <c r="BK341" s="557"/>
      <c r="BL341" s="557"/>
      <c r="BM341" s="557"/>
      <c r="BN341" s="557"/>
      <c r="BO341" s="557"/>
      <c r="BP341" s="557"/>
      <c r="BQ341" s="557"/>
      <c r="BR341" s="557"/>
      <c r="BS341" s="557"/>
      <c r="BT341" s="557"/>
      <c r="BU341" s="557"/>
      <c r="BV341" s="557"/>
      <c r="BW341" s="557"/>
      <c r="BX341" s="557"/>
      <c r="BY341" s="557"/>
      <c r="BZ341" s="557"/>
      <c r="CA341" s="557"/>
      <c r="CB341" s="557"/>
      <c r="CC341" s="557"/>
      <c r="CD341" s="557"/>
      <c r="CE341" s="557"/>
      <c r="CF341" s="557"/>
      <c r="CG341" s="557"/>
      <c r="CH341" s="557"/>
      <c r="CI341" s="557"/>
      <c r="CJ341" s="557"/>
      <c r="CK341" s="557"/>
      <c r="CL341" s="557"/>
      <c r="CM341" s="557"/>
      <c r="CN341" s="557"/>
      <c r="CO341" s="557"/>
      <c r="CP341" s="557"/>
      <c r="CQ341" s="557"/>
      <c r="CR341" s="557"/>
      <c r="CS341" s="557"/>
      <c r="CT341" s="557"/>
      <c r="CU341" s="557"/>
      <c r="CV341" s="557"/>
      <c r="CW341" s="557"/>
      <c r="CX341" s="557"/>
      <c r="CY341" s="557"/>
      <c r="CZ341" s="557"/>
      <c r="DA341" s="557"/>
      <c r="DB341" s="557"/>
      <c r="DC341" s="557"/>
      <c r="DD341" s="557"/>
      <c r="DE341" s="558"/>
      <c r="DF341" s="557"/>
      <c r="DG341" s="557"/>
      <c r="DH341" s="557"/>
      <c r="DI341" s="557"/>
      <c r="DJ341" s="557"/>
      <c r="DK341" s="557"/>
      <c r="DL341" s="557"/>
      <c r="DM341" s="557"/>
      <c r="DN341" s="557"/>
      <c r="DO341" s="557"/>
      <c r="DP341" s="557"/>
      <c r="DQ341" s="557"/>
      <c r="DR341" s="557"/>
      <c r="DS341" s="557"/>
      <c r="DT341" s="557"/>
      <c r="DU341" s="557"/>
      <c r="DV341" s="557"/>
      <c r="DW341" s="557"/>
      <c r="DX341" s="557"/>
      <c r="DY341" s="557"/>
      <c r="DZ341" s="557"/>
      <c r="EA341" s="557"/>
      <c r="EB341" s="557"/>
      <c r="EC341" s="558"/>
      <c r="XFD341" s="636"/>
    </row>
    <row r="342" spans="1:133 16384:16384" ht="12.75" hidden="1" customHeight="1" x14ac:dyDescent="0.2">
      <c r="A342" s="690"/>
      <c r="B342" s="422" t="s">
        <v>665</v>
      </c>
      <c r="C342" s="550" t="s">
        <v>664</v>
      </c>
      <c r="D342" s="427">
        <v>0</v>
      </c>
      <c r="E342" s="427">
        <v>0</v>
      </c>
      <c r="F342" s="427">
        <v>0</v>
      </c>
      <c r="G342" s="427">
        <v>0</v>
      </c>
      <c r="H342" s="427">
        <v>0</v>
      </c>
      <c r="I342" s="427">
        <v>0</v>
      </c>
      <c r="J342" s="427">
        <v>0</v>
      </c>
      <c r="K342" s="427">
        <v>0</v>
      </c>
      <c r="L342" s="427">
        <v>0</v>
      </c>
      <c r="M342" s="427">
        <v>0</v>
      </c>
      <c r="N342" s="427">
        <v>0</v>
      </c>
      <c r="O342" s="427">
        <v>0</v>
      </c>
      <c r="P342" s="427">
        <v>0</v>
      </c>
      <c r="Q342" s="427">
        <v>0</v>
      </c>
      <c r="R342" s="427">
        <v>0</v>
      </c>
      <c r="S342" s="427">
        <v>0</v>
      </c>
      <c r="T342" s="427">
        <v>0</v>
      </c>
      <c r="U342" s="427">
        <v>0</v>
      </c>
      <c r="V342" s="427">
        <v>0</v>
      </c>
      <c r="W342" s="427">
        <v>0</v>
      </c>
      <c r="X342" s="427">
        <v>0</v>
      </c>
      <c r="Y342" s="427">
        <v>0</v>
      </c>
      <c r="Z342" s="427">
        <v>0</v>
      </c>
      <c r="AA342" s="427">
        <v>0</v>
      </c>
      <c r="AB342" s="427">
        <v>0</v>
      </c>
      <c r="AC342" s="427">
        <v>0</v>
      </c>
      <c r="AD342" s="427">
        <v>0</v>
      </c>
      <c r="AE342" s="427">
        <v>0</v>
      </c>
      <c r="AF342" s="427">
        <v>0</v>
      </c>
      <c r="AG342" s="427">
        <v>0</v>
      </c>
      <c r="AH342" s="427">
        <v>0</v>
      </c>
      <c r="AI342" s="427">
        <v>0</v>
      </c>
      <c r="AJ342" s="427">
        <v>0</v>
      </c>
      <c r="AK342" s="427">
        <v>0</v>
      </c>
      <c r="AL342" s="427">
        <v>0</v>
      </c>
      <c r="AM342" s="427">
        <v>0</v>
      </c>
      <c r="AN342" s="427">
        <v>0</v>
      </c>
      <c r="AO342" s="427">
        <v>0</v>
      </c>
      <c r="AP342" s="427">
        <v>0</v>
      </c>
      <c r="AQ342" s="427">
        <v>0</v>
      </c>
      <c r="AR342" s="427">
        <v>0</v>
      </c>
      <c r="AS342" s="427">
        <v>0</v>
      </c>
      <c r="AT342" s="427">
        <v>0</v>
      </c>
      <c r="AU342" s="427">
        <v>0</v>
      </c>
      <c r="AV342" s="427">
        <v>0</v>
      </c>
      <c r="AW342" s="427">
        <v>0</v>
      </c>
      <c r="AX342" s="427">
        <v>0</v>
      </c>
      <c r="AY342" s="427">
        <v>0</v>
      </c>
      <c r="AZ342" s="427">
        <v>0</v>
      </c>
      <c r="BA342" s="427">
        <v>0</v>
      </c>
      <c r="BB342" s="427">
        <v>0</v>
      </c>
      <c r="BC342" s="427">
        <v>0</v>
      </c>
      <c r="BD342" s="427">
        <v>0</v>
      </c>
      <c r="BE342" s="428">
        <v>0</v>
      </c>
      <c r="BF342" s="557"/>
      <c r="BG342" s="557"/>
      <c r="BH342" s="557"/>
      <c r="BI342" s="557"/>
      <c r="BJ342" s="557"/>
      <c r="BK342" s="557"/>
      <c r="BL342" s="557"/>
      <c r="BM342" s="557"/>
      <c r="BN342" s="557"/>
      <c r="BO342" s="557"/>
      <c r="BP342" s="557"/>
      <c r="BQ342" s="557"/>
      <c r="BR342" s="557"/>
      <c r="BS342" s="557"/>
      <c r="BT342" s="557"/>
      <c r="BU342" s="557"/>
      <c r="BV342" s="557"/>
      <c r="BW342" s="557"/>
      <c r="BX342" s="557"/>
      <c r="BY342" s="557"/>
      <c r="BZ342" s="557"/>
      <c r="CA342" s="557"/>
      <c r="CB342" s="557"/>
      <c r="CC342" s="557"/>
      <c r="CD342" s="557"/>
      <c r="CE342" s="557"/>
      <c r="CF342" s="557"/>
      <c r="CG342" s="557"/>
      <c r="CH342" s="557"/>
      <c r="CI342" s="557"/>
      <c r="CJ342" s="557"/>
      <c r="CK342" s="557"/>
      <c r="CL342" s="557"/>
      <c r="CM342" s="557"/>
      <c r="CN342" s="557"/>
      <c r="CO342" s="557"/>
      <c r="CP342" s="557"/>
      <c r="CQ342" s="557"/>
      <c r="CR342" s="557"/>
      <c r="CS342" s="557"/>
      <c r="CT342" s="557"/>
      <c r="CU342" s="557"/>
      <c r="CV342" s="557"/>
      <c r="CW342" s="557"/>
      <c r="CX342" s="557"/>
      <c r="CY342" s="557"/>
      <c r="CZ342" s="557"/>
      <c r="DA342" s="557"/>
      <c r="DB342" s="557"/>
      <c r="DC342" s="557"/>
      <c r="DD342" s="557"/>
      <c r="DE342" s="558"/>
      <c r="DF342" s="557"/>
      <c r="DG342" s="557"/>
      <c r="DH342" s="557"/>
      <c r="DI342" s="557"/>
      <c r="DJ342" s="557"/>
      <c r="DK342" s="557"/>
      <c r="DL342" s="557"/>
      <c r="DM342" s="557"/>
      <c r="DN342" s="557"/>
      <c r="DO342" s="557"/>
      <c r="DP342" s="557"/>
      <c r="DQ342" s="557"/>
      <c r="DR342" s="557"/>
      <c r="DS342" s="557"/>
      <c r="DT342" s="557"/>
      <c r="DU342" s="557"/>
      <c r="DV342" s="557"/>
      <c r="DW342" s="557"/>
      <c r="DX342" s="557"/>
      <c r="DY342" s="557"/>
      <c r="DZ342" s="557"/>
      <c r="EA342" s="557"/>
      <c r="EB342" s="557"/>
      <c r="EC342" s="558"/>
      <c r="XFD342" s="636"/>
    </row>
    <row r="343" spans="1:133 16384:16384" ht="12.75" hidden="1" customHeight="1" x14ac:dyDescent="0.2">
      <c r="A343" s="690"/>
      <c r="B343" s="422" t="s">
        <v>667</v>
      </c>
      <c r="C343" s="550" t="s">
        <v>666</v>
      </c>
      <c r="D343" s="427">
        <v>0</v>
      </c>
      <c r="E343" s="427">
        <v>0</v>
      </c>
      <c r="F343" s="427">
        <v>0</v>
      </c>
      <c r="G343" s="427">
        <v>0</v>
      </c>
      <c r="H343" s="427">
        <v>0</v>
      </c>
      <c r="I343" s="427">
        <v>0</v>
      </c>
      <c r="J343" s="427">
        <v>0</v>
      </c>
      <c r="K343" s="427">
        <v>0</v>
      </c>
      <c r="L343" s="427">
        <v>0</v>
      </c>
      <c r="M343" s="427">
        <v>0</v>
      </c>
      <c r="N343" s="427">
        <v>0</v>
      </c>
      <c r="O343" s="427">
        <v>0</v>
      </c>
      <c r="P343" s="427">
        <v>0</v>
      </c>
      <c r="Q343" s="427">
        <v>0</v>
      </c>
      <c r="R343" s="427">
        <v>0</v>
      </c>
      <c r="S343" s="427">
        <v>0</v>
      </c>
      <c r="T343" s="427">
        <v>0</v>
      </c>
      <c r="U343" s="427">
        <v>0</v>
      </c>
      <c r="V343" s="427">
        <v>0</v>
      </c>
      <c r="W343" s="427">
        <v>0</v>
      </c>
      <c r="X343" s="427">
        <v>0</v>
      </c>
      <c r="Y343" s="427">
        <v>0</v>
      </c>
      <c r="Z343" s="427">
        <v>0</v>
      </c>
      <c r="AA343" s="427">
        <v>0</v>
      </c>
      <c r="AB343" s="427">
        <v>0</v>
      </c>
      <c r="AC343" s="427">
        <v>0</v>
      </c>
      <c r="AD343" s="427">
        <v>0</v>
      </c>
      <c r="AE343" s="427">
        <v>0</v>
      </c>
      <c r="AF343" s="427">
        <v>0</v>
      </c>
      <c r="AG343" s="427">
        <v>0</v>
      </c>
      <c r="AH343" s="427">
        <v>0</v>
      </c>
      <c r="AI343" s="427">
        <v>0</v>
      </c>
      <c r="AJ343" s="427">
        <v>0</v>
      </c>
      <c r="AK343" s="427">
        <v>0</v>
      </c>
      <c r="AL343" s="427">
        <v>0</v>
      </c>
      <c r="AM343" s="427">
        <v>0</v>
      </c>
      <c r="AN343" s="427">
        <v>0</v>
      </c>
      <c r="AO343" s="427">
        <v>0</v>
      </c>
      <c r="AP343" s="427">
        <v>0</v>
      </c>
      <c r="AQ343" s="427">
        <v>0</v>
      </c>
      <c r="AR343" s="427">
        <v>0</v>
      </c>
      <c r="AS343" s="427">
        <v>0</v>
      </c>
      <c r="AT343" s="427">
        <v>0</v>
      </c>
      <c r="AU343" s="427">
        <v>0</v>
      </c>
      <c r="AV343" s="427">
        <v>0</v>
      </c>
      <c r="AW343" s="427">
        <v>0</v>
      </c>
      <c r="AX343" s="427">
        <v>0</v>
      </c>
      <c r="AY343" s="427">
        <v>0</v>
      </c>
      <c r="AZ343" s="427">
        <v>0</v>
      </c>
      <c r="BA343" s="427">
        <v>0</v>
      </c>
      <c r="BB343" s="427">
        <v>0</v>
      </c>
      <c r="BC343" s="427">
        <v>0</v>
      </c>
      <c r="BD343" s="427">
        <v>0</v>
      </c>
      <c r="BE343" s="428">
        <v>0</v>
      </c>
      <c r="BF343" s="557"/>
      <c r="BG343" s="557"/>
      <c r="BH343" s="557"/>
      <c r="BI343" s="557"/>
      <c r="BJ343" s="557"/>
      <c r="BK343" s="557"/>
      <c r="BL343" s="557"/>
      <c r="BM343" s="557"/>
      <c r="BN343" s="557"/>
      <c r="BO343" s="557"/>
      <c r="BP343" s="557"/>
      <c r="BQ343" s="557"/>
      <c r="BR343" s="557"/>
      <c r="BS343" s="557"/>
      <c r="BT343" s="557"/>
      <c r="BU343" s="557"/>
      <c r="BV343" s="557"/>
      <c r="BW343" s="557"/>
      <c r="BX343" s="557"/>
      <c r="BY343" s="557"/>
      <c r="BZ343" s="557"/>
      <c r="CA343" s="557"/>
      <c r="CB343" s="557"/>
      <c r="CC343" s="557"/>
      <c r="CD343" s="557"/>
      <c r="CE343" s="557"/>
      <c r="CF343" s="557"/>
      <c r="CG343" s="557"/>
      <c r="CH343" s="557"/>
      <c r="CI343" s="557"/>
      <c r="CJ343" s="557"/>
      <c r="CK343" s="557"/>
      <c r="CL343" s="557"/>
      <c r="CM343" s="557"/>
      <c r="CN343" s="557"/>
      <c r="CO343" s="557"/>
      <c r="CP343" s="557"/>
      <c r="CQ343" s="557"/>
      <c r="CR343" s="557"/>
      <c r="CS343" s="557"/>
      <c r="CT343" s="557"/>
      <c r="CU343" s="557"/>
      <c r="CV343" s="557"/>
      <c r="CW343" s="557"/>
      <c r="CX343" s="557"/>
      <c r="CY343" s="557"/>
      <c r="CZ343" s="557"/>
      <c r="DA343" s="557"/>
      <c r="DB343" s="557"/>
      <c r="DC343" s="557"/>
      <c r="DD343" s="557"/>
      <c r="DE343" s="558"/>
      <c r="DF343" s="557"/>
      <c r="DG343" s="557"/>
      <c r="DH343" s="557"/>
      <c r="DI343" s="557"/>
      <c r="DJ343" s="557"/>
      <c r="DK343" s="557"/>
      <c r="DL343" s="557"/>
      <c r="DM343" s="557"/>
      <c r="DN343" s="557"/>
      <c r="DO343" s="557"/>
      <c r="DP343" s="557"/>
      <c r="DQ343" s="557"/>
      <c r="DR343" s="557"/>
      <c r="DS343" s="557"/>
      <c r="DT343" s="557"/>
      <c r="DU343" s="557"/>
      <c r="DV343" s="557"/>
      <c r="DW343" s="557"/>
      <c r="DX343" s="557"/>
      <c r="DY343" s="557"/>
      <c r="DZ343" s="557"/>
      <c r="EA343" s="557"/>
      <c r="EB343" s="557"/>
      <c r="EC343" s="558"/>
    </row>
    <row r="344" spans="1:133 16384:16384" ht="12.75" hidden="1" customHeight="1" x14ac:dyDescent="0.2">
      <c r="A344" s="690"/>
      <c r="B344" s="422" t="s">
        <v>669</v>
      </c>
      <c r="C344" s="550" t="s">
        <v>668</v>
      </c>
      <c r="D344" s="427">
        <v>0</v>
      </c>
      <c r="E344" s="427">
        <v>0</v>
      </c>
      <c r="F344" s="427">
        <v>0</v>
      </c>
      <c r="G344" s="427">
        <v>0</v>
      </c>
      <c r="H344" s="427">
        <v>0</v>
      </c>
      <c r="I344" s="427">
        <v>0</v>
      </c>
      <c r="J344" s="427">
        <v>0</v>
      </c>
      <c r="K344" s="427">
        <v>0</v>
      </c>
      <c r="L344" s="427">
        <v>0</v>
      </c>
      <c r="M344" s="427">
        <v>0</v>
      </c>
      <c r="N344" s="427">
        <v>0</v>
      </c>
      <c r="O344" s="427">
        <v>0</v>
      </c>
      <c r="P344" s="427">
        <v>0</v>
      </c>
      <c r="Q344" s="427">
        <v>0</v>
      </c>
      <c r="R344" s="427">
        <v>0</v>
      </c>
      <c r="S344" s="427">
        <v>0</v>
      </c>
      <c r="T344" s="427">
        <v>0</v>
      </c>
      <c r="U344" s="427">
        <v>0</v>
      </c>
      <c r="V344" s="427">
        <v>0</v>
      </c>
      <c r="W344" s="427">
        <v>0</v>
      </c>
      <c r="X344" s="427">
        <v>0</v>
      </c>
      <c r="Y344" s="427">
        <v>0</v>
      </c>
      <c r="Z344" s="427">
        <v>0</v>
      </c>
      <c r="AA344" s="427">
        <v>0</v>
      </c>
      <c r="AB344" s="427">
        <v>0</v>
      </c>
      <c r="AC344" s="427">
        <v>0</v>
      </c>
      <c r="AD344" s="427">
        <v>0</v>
      </c>
      <c r="AE344" s="427">
        <v>0</v>
      </c>
      <c r="AF344" s="427">
        <v>0</v>
      </c>
      <c r="AG344" s="427">
        <v>0</v>
      </c>
      <c r="AH344" s="427">
        <v>0</v>
      </c>
      <c r="AI344" s="427">
        <v>0</v>
      </c>
      <c r="AJ344" s="427">
        <v>0</v>
      </c>
      <c r="AK344" s="427">
        <v>0</v>
      </c>
      <c r="AL344" s="427">
        <v>0</v>
      </c>
      <c r="AM344" s="427">
        <v>0</v>
      </c>
      <c r="AN344" s="427">
        <v>0</v>
      </c>
      <c r="AO344" s="427">
        <v>0</v>
      </c>
      <c r="AP344" s="427">
        <v>0</v>
      </c>
      <c r="AQ344" s="427">
        <v>0</v>
      </c>
      <c r="AR344" s="427">
        <v>0</v>
      </c>
      <c r="AS344" s="427">
        <v>0</v>
      </c>
      <c r="AT344" s="427">
        <v>0</v>
      </c>
      <c r="AU344" s="427">
        <v>0</v>
      </c>
      <c r="AV344" s="427">
        <v>0</v>
      </c>
      <c r="AW344" s="427">
        <v>0</v>
      </c>
      <c r="AX344" s="427">
        <v>0</v>
      </c>
      <c r="AY344" s="427">
        <v>0</v>
      </c>
      <c r="AZ344" s="427">
        <v>0</v>
      </c>
      <c r="BA344" s="427">
        <v>0</v>
      </c>
      <c r="BB344" s="427">
        <v>0</v>
      </c>
      <c r="BC344" s="427">
        <v>0</v>
      </c>
      <c r="BD344" s="427">
        <v>0</v>
      </c>
      <c r="BE344" s="428">
        <v>0</v>
      </c>
      <c r="BF344" s="557"/>
      <c r="BG344" s="557"/>
      <c r="BH344" s="557"/>
      <c r="BI344" s="557"/>
      <c r="BJ344" s="557"/>
      <c r="BK344" s="557"/>
      <c r="BL344" s="557"/>
      <c r="BM344" s="557"/>
      <c r="BN344" s="557"/>
      <c r="BO344" s="557"/>
      <c r="BP344" s="557"/>
      <c r="BQ344" s="557"/>
      <c r="BR344" s="557"/>
      <c r="BS344" s="557"/>
      <c r="BT344" s="557"/>
      <c r="BU344" s="557"/>
      <c r="BV344" s="557"/>
      <c r="BW344" s="557"/>
      <c r="BX344" s="557"/>
      <c r="BY344" s="557"/>
      <c r="BZ344" s="557"/>
      <c r="CA344" s="557"/>
      <c r="CB344" s="557"/>
      <c r="CC344" s="557"/>
      <c r="CD344" s="557"/>
      <c r="CE344" s="557"/>
      <c r="CF344" s="557"/>
      <c r="CG344" s="557"/>
      <c r="CH344" s="557"/>
      <c r="CI344" s="557"/>
      <c r="CJ344" s="557"/>
      <c r="CK344" s="557"/>
      <c r="CL344" s="557"/>
      <c r="CM344" s="557"/>
      <c r="CN344" s="557"/>
      <c r="CO344" s="557"/>
      <c r="CP344" s="557"/>
      <c r="CQ344" s="557"/>
      <c r="CR344" s="557"/>
      <c r="CS344" s="557"/>
      <c r="CT344" s="557"/>
      <c r="CU344" s="557"/>
      <c r="CV344" s="557"/>
      <c r="CW344" s="557"/>
      <c r="CX344" s="557"/>
      <c r="CY344" s="557"/>
      <c r="CZ344" s="557"/>
      <c r="DA344" s="557"/>
      <c r="DB344" s="557"/>
      <c r="DC344" s="557"/>
      <c r="DD344" s="557"/>
      <c r="DE344" s="558"/>
      <c r="DF344" s="557"/>
      <c r="DG344" s="557"/>
      <c r="DH344" s="557"/>
      <c r="DI344" s="557"/>
      <c r="DJ344" s="557"/>
      <c r="DK344" s="557"/>
      <c r="DL344" s="557"/>
      <c r="DM344" s="557"/>
      <c r="DN344" s="557"/>
      <c r="DO344" s="557"/>
      <c r="DP344" s="557"/>
      <c r="DQ344" s="557"/>
      <c r="DR344" s="557"/>
      <c r="DS344" s="557"/>
      <c r="DT344" s="557"/>
      <c r="DU344" s="557"/>
      <c r="DV344" s="557"/>
      <c r="DW344" s="557"/>
      <c r="DX344" s="557"/>
      <c r="DY344" s="557"/>
      <c r="DZ344" s="557"/>
      <c r="EA344" s="557"/>
      <c r="EB344" s="557"/>
      <c r="EC344" s="558"/>
    </row>
    <row r="345" spans="1:133 16384:16384" ht="12.75" hidden="1" customHeight="1" x14ac:dyDescent="0.2">
      <c r="A345" s="690"/>
      <c r="B345" s="422" t="s">
        <v>671</v>
      </c>
      <c r="C345" s="550" t="s">
        <v>670</v>
      </c>
      <c r="D345" s="427">
        <v>0</v>
      </c>
      <c r="E345" s="427">
        <v>0</v>
      </c>
      <c r="F345" s="427">
        <v>0</v>
      </c>
      <c r="G345" s="427">
        <v>0</v>
      </c>
      <c r="H345" s="427">
        <v>0</v>
      </c>
      <c r="I345" s="427">
        <v>0</v>
      </c>
      <c r="J345" s="427">
        <v>0</v>
      </c>
      <c r="K345" s="427">
        <v>0</v>
      </c>
      <c r="L345" s="427">
        <v>0</v>
      </c>
      <c r="M345" s="427">
        <v>0</v>
      </c>
      <c r="N345" s="427">
        <v>0</v>
      </c>
      <c r="O345" s="427">
        <v>0</v>
      </c>
      <c r="P345" s="427">
        <v>0</v>
      </c>
      <c r="Q345" s="427">
        <v>0</v>
      </c>
      <c r="R345" s="427">
        <v>0</v>
      </c>
      <c r="S345" s="427">
        <v>0</v>
      </c>
      <c r="T345" s="427">
        <v>0</v>
      </c>
      <c r="U345" s="427">
        <v>0</v>
      </c>
      <c r="V345" s="427">
        <v>0</v>
      </c>
      <c r="W345" s="427">
        <v>0</v>
      </c>
      <c r="X345" s="427">
        <v>0</v>
      </c>
      <c r="Y345" s="427">
        <v>0</v>
      </c>
      <c r="Z345" s="427">
        <v>0</v>
      </c>
      <c r="AA345" s="427">
        <v>0</v>
      </c>
      <c r="AB345" s="427">
        <v>0</v>
      </c>
      <c r="AC345" s="427">
        <v>0</v>
      </c>
      <c r="AD345" s="427">
        <v>0</v>
      </c>
      <c r="AE345" s="427">
        <v>0</v>
      </c>
      <c r="AF345" s="427">
        <v>0</v>
      </c>
      <c r="AG345" s="427">
        <v>0</v>
      </c>
      <c r="AH345" s="427">
        <v>0</v>
      </c>
      <c r="AI345" s="427">
        <v>0</v>
      </c>
      <c r="AJ345" s="427">
        <v>0</v>
      </c>
      <c r="AK345" s="427">
        <v>0</v>
      </c>
      <c r="AL345" s="427">
        <v>0</v>
      </c>
      <c r="AM345" s="427">
        <v>0</v>
      </c>
      <c r="AN345" s="427">
        <v>0</v>
      </c>
      <c r="AO345" s="427">
        <v>0</v>
      </c>
      <c r="AP345" s="427">
        <v>0</v>
      </c>
      <c r="AQ345" s="427">
        <v>0</v>
      </c>
      <c r="AR345" s="427">
        <v>0</v>
      </c>
      <c r="AS345" s="427">
        <v>0</v>
      </c>
      <c r="AT345" s="427">
        <v>0</v>
      </c>
      <c r="AU345" s="427">
        <v>0</v>
      </c>
      <c r="AV345" s="427">
        <v>0</v>
      </c>
      <c r="AW345" s="427">
        <v>0</v>
      </c>
      <c r="AX345" s="427">
        <v>0</v>
      </c>
      <c r="AY345" s="427">
        <v>0</v>
      </c>
      <c r="AZ345" s="427">
        <v>0</v>
      </c>
      <c r="BA345" s="427">
        <v>0</v>
      </c>
      <c r="BB345" s="427">
        <v>0</v>
      </c>
      <c r="BC345" s="427">
        <v>0</v>
      </c>
      <c r="BD345" s="427">
        <v>0</v>
      </c>
      <c r="BE345" s="428">
        <v>0</v>
      </c>
      <c r="BF345" s="557"/>
      <c r="BG345" s="557"/>
      <c r="BH345" s="557"/>
      <c r="BI345" s="557"/>
      <c r="BJ345" s="557"/>
      <c r="BK345" s="557"/>
      <c r="BL345" s="557"/>
      <c r="BM345" s="557"/>
      <c r="BN345" s="557"/>
      <c r="BO345" s="557"/>
      <c r="BP345" s="557"/>
      <c r="BQ345" s="557"/>
      <c r="BR345" s="557"/>
      <c r="BS345" s="557"/>
      <c r="BT345" s="557"/>
      <c r="BU345" s="557"/>
      <c r="BV345" s="557"/>
      <c r="BW345" s="557"/>
      <c r="BX345" s="557"/>
      <c r="BY345" s="557"/>
      <c r="BZ345" s="557"/>
      <c r="CA345" s="557"/>
      <c r="CB345" s="557"/>
      <c r="CC345" s="557"/>
      <c r="CD345" s="557"/>
      <c r="CE345" s="557"/>
      <c r="CF345" s="557"/>
      <c r="CG345" s="557"/>
      <c r="CH345" s="557"/>
      <c r="CI345" s="557"/>
      <c r="CJ345" s="557"/>
      <c r="CK345" s="557"/>
      <c r="CL345" s="557"/>
      <c r="CM345" s="557"/>
      <c r="CN345" s="557"/>
      <c r="CO345" s="557"/>
      <c r="CP345" s="557"/>
      <c r="CQ345" s="557"/>
      <c r="CR345" s="557"/>
      <c r="CS345" s="557"/>
      <c r="CT345" s="557"/>
      <c r="CU345" s="557"/>
      <c r="CV345" s="557"/>
      <c r="CW345" s="557"/>
      <c r="CX345" s="557"/>
      <c r="CY345" s="557"/>
      <c r="CZ345" s="557"/>
      <c r="DA345" s="557"/>
      <c r="DB345" s="557"/>
      <c r="DC345" s="557"/>
      <c r="DD345" s="557"/>
      <c r="DE345" s="558"/>
      <c r="DF345" s="557"/>
      <c r="DG345" s="557"/>
      <c r="DH345" s="557"/>
      <c r="DI345" s="557"/>
      <c r="DJ345" s="557"/>
      <c r="DK345" s="557"/>
      <c r="DL345" s="557"/>
      <c r="DM345" s="557"/>
      <c r="DN345" s="557"/>
      <c r="DO345" s="557"/>
      <c r="DP345" s="557"/>
      <c r="DQ345" s="557"/>
      <c r="DR345" s="557"/>
      <c r="DS345" s="557"/>
      <c r="DT345" s="557"/>
      <c r="DU345" s="557"/>
      <c r="DV345" s="557"/>
      <c r="DW345" s="557"/>
      <c r="DX345" s="557"/>
      <c r="DY345" s="557"/>
      <c r="DZ345" s="557"/>
      <c r="EA345" s="557"/>
      <c r="EB345" s="557"/>
      <c r="EC345" s="558"/>
    </row>
    <row r="346" spans="1:133 16384:16384" ht="12.75" hidden="1" customHeight="1" x14ac:dyDescent="0.2">
      <c r="A346" s="690"/>
      <c r="B346" s="422" t="s">
        <v>673</v>
      </c>
      <c r="C346" s="550" t="s">
        <v>672</v>
      </c>
      <c r="D346" s="427">
        <v>0</v>
      </c>
      <c r="E346" s="427">
        <v>0</v>
      </c>
      <c r="F346" s="427">
        <v>0</v>
      </c>
      <c r="G346" s="427">
        <v>0</v>
      </c>
      <c r="H346" s="427">
        <v>0</v>
      </c>
      <c r="I346" s="427">
        <v>0</v>
      </c>
      <c r="J346" s="427">
        <v>0</v>
      </c>
      <c r="K346" s="427">
        <v>0</v>
      </c>
      <c r="L346" s="427">
        <v>0</v>
      </c>
      <c r="M346" s="427">
        <v>0</v>
      </c>
      <c r="N346" s="427">
        <v>0</v>
      </c>
      <c r="O346" s="427">
        <v>0</v>
      </c>
      <c r="P346" s="427">
        <v>0</v>
      </c>
      <c r="Q346" s="427">
        <v>0</v>
      </c>
      <c r="R346" s="427">
        <v>0</v>
      </c>
      <c r="S346" s="427">
        <v>0</v>
      </c>
      <c r="T346" s="427">
        <v>0</v>
      </c>
      <c r="U346" s="427">
        <v>0</v>
      </c>
      <c r="V346" s="427">
        <v>0</v>
      </c>
      <c r="W346" s="427">
        <v>0</v>
      </c>
      <c r="X346" s="427">
        <v>0</v>
      </c>
      <c r="Y346" s="427">
        <v>0</v>
      </c>
      <c r="Z346" s="427">
        <v>0</v>
      </c>
      <c r="AA346" s="427">
        <v>0</v>
      </c>
      <c r="AB346" s="427">
        <v>0</v>
      </c>
      <c r="AC346" s="427">
        <v>0</v>
      </c>
      <c r="AD346" s="427">
        <v>0</v>
      </c>
      <c r="AE346" s="427">
        <v>0</v>
      </c>
      <c r="AF346" s="427">
        <v>0</v>
      </c>
      <c r="AG346" s="427">
        <v>0</v>
      </c>
      <c r="AH346" s="427">
        <v>0</v>
      </c>
      <c r="AI346" s="427">
        <v>0</v>
      </c>
      <c r="AJ346" s="427">
        <v>0</v>
      </c>
      <c r="AK346" s="427">
        <v>0</v>
      </c>
      <c r="AL346" s="427">
        <v>0</v>
      </c>
      <c r="AM346" s="427">
        <v>0</v>
      </c>
      <c r="AN346" s="427">
        <v>0</v>
      </c>
      <c r="AO346" s="427">
        <v>0</v>
      </c>
      <c r="AP346" s="427">
        <v>0</v>
      </c>
      <c r="AQ346" s="427">
        <v>0</v>
      </c>
      <c r="AR346" s="427">
        <v>0</v>
      </c>
      <c r="AS346" s="427">
        <v>0</v>
      </c>
      <c r="AT346" s="427">
        <v>0</v>
      </c>
      <c r="AU346" s="427">
        <v>0</v>
      </c>
      <c r="AV346" s="427">
        <v>0</v>
      </c>
      <c r="AW346" s="427">
        <v>0</v>
      </c>
      <c r="AX346" s="427">
        <v>0</v>
      </c>
      <c r="AY346" s="427">
        <v>0</v>
      </c>
      <c r="AZ346" s="427">
        <v>0</v>
      </c>
      <c r="BA346" s="427">
        <v>0</v>
      </c>
      <c r="BB346" s="427">
        <v>0</v>
      </c>
      <c r="BC346" s="427">
        <v>0</v>
      </c>
      <c r="BD346" s="427">
        <v>0</v>
      </c>
      <c r="BE346" s="428">
        <v>0</v>
      </c>
      <c r="BF346" s="557"/>
      <c r="BG346" s="557"/>
      <c r="BH346" s="557"/>
      <c r="BI346" s="557"/>
      <c r="BJ346" s="557"/>
      <c r="BK346" s="557"/>
      <c r="BL346" s="557"/>
      <c r="BM346" s="557"/>
      <c r="BN346" s="557"/>
      <c r="BO346" s="557"/>
      <c r="BP346" s="557"/>
      <c r="BQ346" s="557"/>
      <c r="BR346" s="557"/>
      <c r="BS346" s="557"/>
      <c r="BT346" s="557"/>
      <c r="BU346" s="557"/>
      <c r="BV346" s="557"/>
      <c r="BW346" s="557"/>
      <c r="BX346" s="557"/>
      <c r="BY346" s="557"/>
      <c r="BZ346" s="557"/>
      <c r="CA346" s="557"/>
      <c r="CB346" s="557"/>
      <c r="CC346" s="557"/>
      <c r="CD346" s="557"/>
      <c r="CE346" s="557"/>
      <c r="CF346" s="557"/>
      <c r="CG346" s="557"/>
      <c r="CH346" s="557"/>
      <c r="CI346" s="557"/>
      <c r="CJ346" s="557"/>
      <c r="CK346" s="557"/>
      <c r="CL346" s="557"/>
      <c r="CM346" s="557"/>
      <c r="CN346" s="557"/>
      <c r="CO346" s="557"/>
      <c r="CP346" s="557"/>
      <c r="CQ346" s="557"/>
      <c r="CR346" s="557"/>
      <c r="CS346" s="557"/>
      <c r="CT346" s="557"/>
      <c r="CU346" s="557"/>
      <c r="CV346" s="557"/>
      <c r="CW346" s="557"/>
      <c r="CX346" s="557"/>
      <c r="CY346" s="557"/>
      <c r="CZ346" s="557"/>
      <c r="DA346" s="557"/>
      <c r="DB346" s="557"/>
      <c r="DC346" s="557"/>
      <c r="DD346" s="557"/>
      <c r="DE346" s="558"/>
      <c r="DF346" s="557"/>
      <c r="DG346" s="557"/>
      <c r="DH346" s="557"/>
      <c r="DI346" s="557"/>
      <c r="DJ346" s="557"/>
      <c r="DK346" s="557"/>
      <c r="DL346" s="557"/>
      <c r="DM346" s="557"/>
      <c r="DN346" s="557"/>
      <c r="DO346" s="557"/>
      <c r="DP346" s="557"/>
      <c r="DQ346" s="557"/>
      <c r="DR346" s="557"/>
      <c r="DS346" s="557"/>
      <c r="DT346" s="557"/>
      <c r="DU346" s="557"/>
      <c r="DV346" s="557"/>
      <c r="DW346" s="557"/>
      <c r="DX346" s="557"/>
      <c r="DY346" s="557"/>
      <c r="DZ346" s="557"/>
      <c r="EA346" s="557"/>
      <c r="EB346" s="557"/>
      <c r="EC346" s="558"/>
    </row>
    <row r="347" spans="1:133 16384:16384" ht="12.75" hidden="1" customHeight="1" x14ac:dyDescent="0.2">
      <c r="A347" s="690"/>
      <c r="B347" s="422" t="s">
        <v>478</v>
      </c>
      <c r="C347" s="550" t="s">
        <v>674</v>
      </c>
      <c r="D347" s="427">
        <v>0</v>
      </c>
      <c r="E347" s="427">
        <v>0</v>
      </c>
      <c r="F347" s="427">
        <v>0</v>
      </c>
      <c r="G347" s="427">
        <v>0</v>
      </c>
      <c r="H347" s="427">
        <v>0</v>
      </c>
      <c r="I347" s="427">
        <v>0</v>
      </c>
      <c r="J347" s="427">
        <v>0</v>
      </c>
      <c r="K347" s="427">
        <v>0</v>
      </c>
      <c r="L347" s="427">
        <v>0</v>
      </c>
      <c r="M347" s="427">
        <v>0</v>
      </c>
      <c r="N347" s="427">
        <v>0</v>
      </c>
      <c r="O347" s="427">
        <v>0</v>
      </c>
      <c r="P347" s="427">
        <v>0</v>
      </c>
      <c r="Q347" s="427">
        <v>0</v>
      </c>
      <c r="R347" s="427">
        <v>0</v>
      </c>
      <c r="S347" s="427">
        <v>0</v>
      </c>
      <c r="T347" s="427">
        <v>0</v>
      </c>
      <c r="U347" s="427">
        <v>0</v>
      </c>
      <c r="V347" s="427">
        <v>0</v>
      </c>
      <c r="W347" s="427">
        <v>0</v>
      </c>
      <c r="X347" s="427">
        <v>0</v>
      </c>
      <c r="Y347" s="427">
        <v>0</v>
      </c>
      <c r="Z347" s="427">
        <v>0</v>
      </c>
      <c r="AA347" s="427">
        <v>0</v>
      </c>
      <c r="AB347" s="427">
        <v>0</v>
      </c>
      <c r="AC347" s="427">
        <v>0</v>
      </c>
      <c r="AD347" s="427">
        <v>0</v>
      </c>
      <c r="AE347" s="427">
        <v>0</v>
      </c>
      <c r="AF347" s="427">
        <v>0</v>
      </c>
      <c r="AG347" s="427">
        <v>0</v>
      </c>
      <c r="AH347" s="427">
        <v>0</v>
      </c>
      <c r="AI347" s="427">
        <v>0</v>
      </c>
      <c r="AJ347" s="427">
        <v>0</v>
      </c>
      <c r="AK347" s="427">
        <v>0</v>
      </c>
      <c r="AL347" s="427">
        <v>0</v>
      </c>
      <c r="AM347" s="427">
        <v>0</v>
      </c>
      <c r="AN347" s="427">
        <v>0</v>
      </c>
      <c r="AO347" s="427">
        <v>0</v>
      </c>
      <c r="AP347" s="427">
        <v>0</v>
      </c>
      <c r="AQ347" s="427">
        <v>0</v>
      </c>
      <c r="AR347" s="427">
        <v>0</v>
      </c>
      <c r="AS347" s="427">
        <v>0</v>
      </c>
      <c r="AT347" s="427">
        <v>0</v>
      </c>
      <c r="AU347" s="427">
        <v>0</v>
      </c>
      <c r="AV347" s="427">
        <v>0</v>
      </c>
      <c r="AW347" s="427">
        <v>0</v>
      </c>
      <c r="AX347" s="427">
        <v>0</v>
      </c>
      <c r="AY347" s="427">
        <v>0</v>
      </c>
      <c r="AZ347" s="427">
        <v>0</v>
      </c>
      <c r="BA347" s="427">
        <v>0</v>
      </c>
      <c r="BB347" s="427">
        <v>0</v>
      </c>
      <c r="BC347" s="427">
        <v>0</v>
      </c>
      <c r="BD347" s="427">
        <v>0</v>
      </c>
      <c r="BE347" s="428">
        <v>0</v>
      </c>
      <c r="BF347" s="557"/>
      <c r="BG347" s="557"/>
      <c r="BH347" s="557"/>
      <c r="BI347" s="557"/>
      <c r="BJ347" s="557"/>
      <c r="BK347" s="557"/>
      <c r="BL347" s="557"/>
      <c r="BM347" s="557"/>
      <c r="BN347" s="557"/>
      <c r="BO347" s="557"/>
      <c r="BP347" s="557"/>
      <c r="BQ347" s="557"/>
      <c r="BR347" s="557"/>
      <c r="BS347" s="557"/>
      <c r="BT347" s="557"/>
      <c r="BU347" s="557"/>
      <c r="BV347" s="557"/>
      <c r="BW347" s="557"/>
      <c r="BX347" s="557"/>
      <c r="BY347" s="557"/>
      <c r="BZ347" s="557"/>
      <c r="CA347" s="557"/>
      <c r="CB347" s="557"/>
      <c r="CC347" s="557"/>
      <c r="CD347" s="557"/>
      <c r="CE347" s="557"/>
      <c r="CF347" s="557"/>
      <c r="CG347" s="557"/>
      <c r="CH347" s="557"/>
      <c r="CI347" s="557"/>
      <c r="CJ347" s="557"/>
      <c r="CK347" s="557"/>
      <c r="CL347" s="557"/>
      <c r="CM347" s="557"/>
      <c r="CN347" s="557"/>
      <c r="CO347" s="557"/>
      <c r="CP347" s="557"/>
      <c r="CQ347" s="557"/>
      <c r="CR347" s="557"/>
      <c r="CS347" s="557"/>
      <c r="CT347" s="557"/>
      <c r="CU347" s="557"/>
      <c r="CV347" s="557"/>
      <c r="CW347" s="557"/>
      <c r="CX347" s="557"/>
      <c r="CY347" s="557"/>
      <c r="CZ347" s="557"/>
      <c r="DA347" s="557"/>
      <c r="DB347" s="557"/>
      <c r="DC347" s="557"/>
      <c r="DD347" s="557"/>
      <c r="DE347" s="558"/>
      <c r="DF347" s="557"/>
      <c r="DG347" s="557"/>
      <c r="DH347" s="557"/>
      <c r="DI347" s="557"/>
      <c r="DJ347" s="557"/>
      <c r="DK347" s="557"/>
      <c r="DL347" s="557"/>
      <c r="DM347" s="557"/>
      <c r="DN347" s="557"/>
      <c r="DO347" s="557"/>
      <c r="DP347" s="557"/>
      <c r="DQ347" s="557"/>
      <c r="DR347" s="557"/>
      <c r="DS347" s="557"/>
      <c r="DT347" s="557"/>
      <c r="DU347" s="557"/>
      <c r="DV347" s="557"/>
      <c r="DW347" s="557"/>
      <c r="DX347" s="557"/>
      <c r="DY347" s="557"/>
      <c r="DZ347" s="557"/>
      <c r="EA347" s="557"/>
      <c r="EB347" s="557"/>
      <c r="EC347" s="558"/>
    </row>
    <row r="348" spans="1:133 16384:16384" ht="12.75" customHeight="1" x14ac:dyDescent="0.2">
      <c r="A348" s="690"/>
      <c r="B348" s="422" t="s">
        <v>792</v>
      </c>
      <c r="C348" s="550" t="s">
        <v>675</v>
      </c>
      <c r="D348" s="427">
        <v>0</v>
      </c>
      <c r="E348" s="427">
        <v>0</v>
      </c>
      <c r="F348" s="427">
        <v>0</v>
      </c>
      <c r="G348" s="427">
        <v>0</v>
      </c>
      <c r="H348" s="427">
        <v>0</v>
      </c>
      <c r="I348" s="427">
        <v>0</v>
      </c>
      <c r="J348" s="427">
        <v>0</v>
      </c>
      <c r="K348" s="427">
        <v>0</v>
      </c>
      <c r="L348" s="427">
        <v>0</v>
      </c>
      <c r="M348" s="427">
        <v>0</v>
      </c>
      <c r="N348" s="427">
        <v>0</v>
      </c>
      <c r="O348" s="427">
        <v>0</v>
      </c>
      <c r="P348" s="427">
        <v>0</v>
      </c>
      <c r="Q348" s="427">
        <v>0</v>
      </c>
      <c r="R348" s="427">
        <v>0</v>
      </c>
      <c r="S348" s="427">
        <v>0</v>
      </c>
      <c r="T348" s="427">
        <v>0</v>
      </c>
      <c r="U348" s="427">
        <v>0</v>
      </c>
      <c r="V348" s="427">
        <v>0</v>
      </c>
      <c r="W348" s="427">
        <v>0</v>
      </c>
      <c r="X348" s="427">
        <v>0</v>
      </c>
      <c r="Y348" s="427">
        <v>0</v>
      </c>
      <c r="Z348" s="427">
        <v>0</v>
      </c>
      <c r="AA348" s="427">
        <v>89025</v>
      </c>
      <c r="AB348" s="427">
        <v>0</v>
      </c>
      <c r="AC348" s="427">
        <v>0</v>
      </c>
      <c r="AD348" s="427">
        <v>3472000</v>
      </c>
      <c r="AE348" s="427">
        <v>0</v>
      </c>
      <c r="AF348" s="427">
        <v>0</v>
      </c>
      <c r="AG348" s="427">
        <v>283303</v>
      </c>
      <c r="AH348" s="427">
        <v>0</v>
      </c>
      <c r="AI348" s="427">
        <v>0</v>
      </c>
      <c r="AJ348" s="427">
        <v>0</v>
      </c>
      <c r="AK348" s="427">
        <v>0</v>
      </c>
      <c r="AL348" s="427">
        <v>0</v>
      </c>
      <c r="AM348" s="427">
        <v>0</v>
      </c>
      <c r="AN348" s="427">
        <v>0</v>
      </c>
      <c r="AO348" s="427">
        <v>0</v>
      </c>
      <c r="AP348" s="427">
        <v>0</v>
      </c>
      <c r="AQ348" s="427">
        <v>0</v>
      </c>
      <c r="AR348" s="427">
        <v>0</v>
      </c>
      <c r="AS348" s="427">
        <v>0</v>
      </c>
      <c r="AT348" s="427">
        <v>0</v>
      </c>
      <c r="AU348" s="427">
        <v>0</v>
      </c>
      <c r="AV348" s="427">
        <v>0</v>
      </c>
      <c r="AW348" s="427">
        <v>0</v>
      </c>
      <c r="AX348" s="427">
        <v>0</v>
      </c>
      <c r="AY348" s="427">
        <v>0</v>
      </c>
      <c r="AZ348" s="427">
        <v>0</v>
      </c>
      <c r="BA348" s="427">
        <v>0</v>
      </c>
      <c r="BB348" s="427">
        <v>0</v>
      </c>
      <c r="BC348" s="427">
        <v>0</v>
      </c>
      <c r="BD348" s="427">
        <v>0</v>
      </c>
      <c r="BE348" s="428">
        <v>3844328</v>
      </c>
      <c r="BF348" s="557"/>
      <c r="BG348" s="557"/>
      <c r="BH348" s="557"/>
      <c r="BI348" s="557"/>
      <c r="BJ348" s="557"/>
      <c r="BK348" s="557"/>
      <c r="BL348" s="557"/>
      <c r="BM348" s="557"/>
      <c r="BN348" s="557"/>
      <c r="BO348" s="557"/>
      <c r="BP348" s="557"/>
      <c r="BQ348" s="557"/>
      <c r="BR348" s="557"/>
      <c r="BS348" s="557"/>
      <c r="BT348" s="557"/>
      <c r="BU348" s="557"/>
      <c r="BV348" s="557"/>
      <c r="BW348" s="557"/>
      <c r="BX348" s="557"/>
      <c r="BY348" s="557"/>
      <c r="BZ348" s="557"/>
      <c r="CA348" s="557"/>
      <c r="CB348" s="557"/>
      <c r="CC348" s="557"/>
      <c r="CD348" s="557"/>
      <c r="CE348" s="557"/>
      <c r="CF348" s="557"/>
      <c r="CG348" s="557"/>
      <c r="CH348" s="557"/>
      <c r="CI348" s="557"/>
      <c r="CJ348" s="557"/>
      <c r="CK348" s="557"/>
      <c r="CL348" s="557"/>
      <c r="CM348" s="557"/>
      <c r="CN348" s="557"/>
      <c r="CO348" s="557"/>
      <c r="CP348" s="557"/>
      <c r="CQ348" s="557"/>
      <c r="CR348" s="557"/>
      <c r="CS348" s="557"/>
      <c r="CT348" s="557"/>
      <c r="CU348" s="557"/>
      <c r="CV348" s="557"/>
      <c r="CW348" s="557"/>
      <c r="CX348" s="557"/>
      <c r="CY348" s="557"/>
      <c r="CZ348" s="557"/>
      <c r="DA348" s="557"/>
      <c r="DB348" s="557"/>
      <c r="DC348" s="557"/>
      <c r="DD348" s="557"/>
      <c r="DE348" s="558"/>
      <c r="DF348" s="557"/>
      <c r="DG348" s="557"/>
      <c r="DH348" s="557"/>
      <c r="DI348" s="557"/>
      <c r="DJ348" s="557"/>
      <c r="DK348" s="557"/>
      <c r="DL348" s="557"/>
      <c r="DM348" s="557"/>
      <c r="DN348" s="557"/>
      <c r="DO348" s="557"/>
      <c r="DP348" s="557"/>
      <c r="DQ348" s="557"/>
      <c r="DR348" s="557"/>
      <c r="DS348" s="557"/>
      <c r="DT348" s="557"/>
      <c r="DU348" s="557"/>
      <c r="DV348" s="557"/>
      <c r="DW348" s="557"/>
      <c r="DX348" s="557"/>
      <c r="DY348" s="557"/>
      <c r="DZ348" s="557"/>
      <c r="EA348" s="557"/>
      <c r="EB348" s="557"/>
      <c r="EC348" s="558"/>
      <c r="XFD348" s="636"/>
    </row>
    <row r="349" spans="1:133 16384:16384" ht="12.75" hidden="1" customHeight="1" x14ac:dyDescent="0.2">
      <c r="A349" s="690"/>
      <c r="B349" s="422" t="s">
        <v>3398</v>
      </c>
      <c r="C349" s="550" t="s">
        <v>677</v>
      </c>
      <c r="D349" s="427">
        <v>0</v>
      </c>
      <c r="E349" s="427">
        <v>0</v>
      </c>
      <c r="F349" s="427">
        <v>0</v>
      </c>
      <c r="G349" s="427">
        <v>0</v>
      </c>
      <c r="H349" s="427">
        <v>0</v>
      </c>
      <c r="I349" s="427">
        <v>0</v>
      </c>
      <c r="J349" s="427">
        <v>0</v>
      </c>
      <c r="K349" s="427">
        <v>0</v>
      </c>
      <c r="L349" s="427">
        <v>0</v>
      </c>
      <c r="M349" s="427">
        <v>0</v>
      </c>
      <c r="N349" s="427">
        <v>0</v>
      </c>
      <c r="O349" s="427">
        <v>0</v>
      </c>
      <c r="P349" s="427">
        <v>0</v>
      </c>
      <c r="Q349" s="427">
        <v>0</v>
      </c>
      <c r="R349" s="427">
        <v>0</v>
      </c>
      <c r="S349" s="427">
        <v>0</v>
      </c>
      <c r="T349" s="427">
        <v>0</v>
      </c>
      <c r="U349" s="427">
        <v>0</v>
      </c>
      <c r="V349" s="427">
        <v>0</v>
      </c>
      <c r="W349" s="427">
        <v>0</v>
      </c>
      <c r="X349" s="427">
        <v>0</v>
      </c>
      <c r="Y349" s="427">
        <v>0</v>
      </c>
      <c r="Z349" s="427">
        <v>0</v>
      </c>
      <c r="AA349" s="427">
        <v>0</v>
      </c>
      <c r="AB349" s="427">
        <v>0</v>
      </c>
      <c r="AC349" s="427">
        <v>0</v>
      </c>
      <c r="AD349" s="427">
        <v>0</v>
      </c>
      <c r="AE349" s="427">
        <v>0</v>
      </c>
      <c r="AF349" s="427">
        <v>0</v>
      </c>
      <c r="AG349" s="427">
        <v>0</v>
      </c>
      <c r="AH349" s="427">
        <v>0</v>
      </c>
      <c r="AI349" s="427">
        <v>0</v>
      </c>
      <c r="AJ349" s="427">
        <v>0</v>
      </c>
      <c r="AK349" s="427">
        <v>0</v>
      </c>
      <c r="AL349" s="427">
        <v>0</v>
      </c>
      <c r="AM349" s="427">
        <v>0</v>
      </c>
      <c r="AN349" s="427">
        <v>0</v>
      </c>
      <c r="AO349" s="427">
        <v>0</v>
      </c>
      <c r="AP349" s="427">
        <v>0</v>
      </c>
      <c r="AQ349" s="427">
        <v>0</v>
      </c>
      <c r="AR349" s="427">
        <v>0</v>
      </c>
      <c r="AS349" s="427">
        <v>0</v>
      </c>
      <c r="AT349" s="427">
        <v>0</v>
      </c>
      <c r="AU349" s="427">
        <v>0</v>
      </c>
      <c r="AV349" s="427">
        <v>0</v>
      </c>
      <c r="AW349" s="427">
        <v>0</v>
      </c>
      <c r="AX349" s="427">
        <v>0</v>
      </c>
      <c r="AY349" s="427">
        <v>0</v>
      </c>
      <c r="AZ349" s="427">
        <v>0</v>
      </c>
      <c r="BA349" s="427">
        <v>0</v>
      </c>
      <c r="BB349" s="427">
        <v>0</v>
      </c>
      <c r="BC349" s="427">
        <v>0</v>
      </c>
      <c r="BD349" s="427">
        <v>0</v>
      </c>
      <c r="BE349" s="428">
        <v>0</v>
      </c>
      <c r="BF349" s="557"/>
      <c r="BG349" s="557"/>
      <c r="BH349" s="557"/>
      <c r="BI349" s="557"/>
      <c r="BJ349" s="557"/>
      <c r="BK349" s="557"/>
      <c r="BL349" s="557"/>
      <c r="BM349" s="557"/>
      <c r="BN349" s="557"/>
      <c r="BO349" s="557"/>
      <c r="BP349" s="557"/>
      <c r="BQ349" s="557"/>
      <c r="BR349" s="557"/>
      <c r="BS349" s="557"/>
      <c r="BT349" s="557"/>
      <c r="BU349" s="557"/>
      <c r="BV349" s="557"/>
      <c r="BW349" s="557"/>
      <c r="BX349" s="557"/>
      <c r="BY349" s="557"/>
      <c r="BZ349" s="557"/>
      <c r="CA349" s="557"/>
      <c r="CB349" s="557"/>
      <c r="CC349" s="557"/>
      <c r="CD349" s="557"/>
      <c r="CE349" s="557"/>
      <c r="CF349" s="557"/>
      <c r="CG349" s="557"/>
      <c r="CH349" s="557"/>
      <c r="CI349" s="557"/>
      <c r="CJ349" s="557"/>
      <c r="CK349" s="557"/>
      <c r="CL349" s="557"/>
      <c r="CM349" s="557"/>
      <c r="CN349" s="557"/>
      <c r="CO349" s="557"/>
      <c r="CP349" s="557"/>
      <c r="CQ349" s="557"/>
      <c r="CR349" s="557"/>
      <c r="CS349" s="557"/>
      <c r="CT349" s="557"/>
      <c r="CU349" s="557"/>
      <c r="CV349" s="557"/>
      <c r="CW349" s="557"/>
      <c r="CX349" s="557"/>
      <c r="CY349" s="557"/>
      <c r="CZ349" s="557"/>
      <c r="DA349" s="557"/>
      <c r="DB349" s="557"/>
      <c r="DC349" s="557"/>
      <c r="DD349" s="557"/>
      <c r="DE349" s="558"/>
      <c r="DF349" s="557"/>
      <c r="DG349" s="557"/>
      <c r="DH349" s="557"/>
      <c r="DI349" s="557"/>
      <c r="DJ349" s="557"/>
      <c r="DK349" s="557"/>
      <c r="DL349" s="557"/>
      <c r="DM349" s="557"/>
      <c r="DN349" s="557"/>
      <c r="DO349" s="557"/>
      <c r="DP349" s="557"/>
      <c r="DQ349" s="557"/>
      <c r="DR349" s="557"/>
      <c r="DS349" s="557"/>
      <c r="DT349" s="557"/>
      <c r="DU349" s="557"/>
      <c r="DV349" s="557"/>
      <c r="DW349" s="557"/>
      <c r="DX349" s="557"/>
      <c r="DY349" s="557"/>
      <c r="DZ349" s="557"/>
      <c r="EA349" s="557"/>
      <c r="EB349" s="557"/>
      <c r="EC349" s="558"/>
    </row>
    <row r="350" spans="1:133 16384:16384" ht="12.75" hidden="1" customHeight="1" x14ac:dyDescent="0.2">
      <c r="A350" s="690"/>
      <c r="B350" s="422" t="s">
        <v>3076</v>
      </c>
      <c r="C350" s="550" t="s">
        <v>678</v>
      </c>
      <c r="D350" s="427">
        <v>0</v>
      </c>
      <c r="E350" s="427">
        <v>0</v>
      </c>
      <c r="F350" s="427">
        <v>0</v>
      </c>
      <c r="G350" s="427">
        <v>0</v>
      </c>
      <c r="H350" s="427">
        <v>0</v>
      </c>
      <c r="I350" s="427">
        <v>0</v>
      </c>
      <c r="J350" s="427">
        <v>0</v>
      </c>
      <c r="K350" s="427">
        <v>0</v>
      </c>
      <c r="L350" s="427">
        <v>0</v>
      </c>
      <c r="M350" s="427">
        <v>0</v>
      </c>
      <c r="N350" s="427">
        <v>0</v>
      </c>
      <c r="O350" s="427">
        <v>0</v>
      </c>
      <c r="P350" s="427">
        <v>0</v>
      </c>
      <c r="Q350" s="427">
        <v>0</v>
      </c>
      <c r="R350" s="427">
        <v>0</v>
      </c>
      <c r="S350" s="427">
        <v>0</v>
      </c>
      <c r="T350" s="427">
        <v>0</v>
      </c>
      <c r="U350" s="427">
        <v>0</v>
      </c>
      <c r="V350" s="427">
        <v>0</v>
      </c>
      <c r="W350" s="427">
        <v>0</v>
      </c>
      <c r="X350" s="427">
        <v>0</v>
      </c>
      <c r="Y350" s="427">
        <v>0</v>
      </c>
      <c r="Z350" s="427">
        <v>0</v>
      </c>
      <c r="AA350" s="427">
        <v>0</v>
      </c>
      <c r="AB350" s="427">
        <v>0</v>
      </c>
      <c r="AC350" s="427">
        <v>0</v>
      </c>
      <c r="AD350" s="427">
        <v>0</v>
      </c>
      <c r="AE350" s="427">
        <v>0</v>
      </c>
      <c r="AF350" s="427">
        <v>0</v>
      </c>
      <c r="AG350" s="427">
        <v>0</v>
      </c>
      <c r="AH350" s="427">
        <v>0</v>
      </c>
      <c r="AI350" s="427">
        <v>0</v>
      </c>
      <c r="AJ350" s="427">
        <v>0</v>
      </c>
      <c r="AK350" s="427">
        <v>0</v>
      </c>
      <c r="AL350" s="427">
        <v>0</v>
      </c>
      <c r="AM350" s="427">
        <v>0</v>
      </c>
      <c r="AN350" s="427">
        <v>0</v>
      </c>
      <c r="AO350" s="427">
        <v>0</v>
      </c>
      <c r="AP350" s="427">
        <v>0</v>
      </c>
      <c r="AQ350" s="427">
        <v>0</v>
      </c>
      <c r="AR350" s="427">
        <v>0</v>
      </c>
      <c r="AS350" s="427">
        <v>0</v>
      </c>
      <c r="AT350" s="427">
        <v>0</v>
      </c>
      <c r="AU350" s="427">
        <v>0</v>
      </c>
      <c r="AV350" s="427">
        <v>0</v>
      </c>
      <c r="AW350" s="427">
        <v>0</v>
      </c>
      <c r="AX350" s="427">
        <v>0</v>
      </c>
      <c r="AY350" s="427">
        <v>0</v>
      </c>
      <c r="AZ350" s="427">
        <v>0</v>
      </c>
      <c r="BA350" s="427">
        <v>0</v>
      </c>
      <c r="BB350" s="427">
        <v>0</v>
      </c>
      <c r="BC350" s="427">
        <v>0</v>
      </c>
      <c r="BD350" s="427">
        <v>0</v>
      </c>
      <c r="BE350" s="428">
        <v>0</v>
      </c>
      <c r="BF350" s="557"/>
      <c r="BG350" s="557"/>
      <c r="BH350" s="557"/>
      <c r="BI350" s="557"/>
      <c r="BJ350" s="557"/>
      <c r="BK350" s="557"/>
      <c r="BL350" s="557"/>
      <c r="BM350" s="557"/>
      <c r="BN350" s="557"/>
      <c r="BO350" s="557"/>
      <c r="BP350" s="557"/>
      <c r="BQ350" s="557"/>
      <c r="BR350" s="557"/>
      <c r="BS350" s="557"/>
      <c r="BT350" s="557"/>
      <c r="BU350" s="557"/>
      <c r="BV350" s="557"/>
      <c r="BW350" s="557"/>
      <c r="BX350" s="557"/>
      <c r="BY350" s="557"/>
      <c r="BZ350" s="557"/>
      <c r="CA350" s="557"/>
      <c r="CB350" s="557"/>
      <c r="CC350" s="557"/>
      <c r="CD350" s="557"/>
      <c r="CE350" s="557"/>
      <c r="CF350" s="557"/>
      <c r="CG350" s="557"/>
      <c r="CH350" s="557"/>
      <c r="CI350" s="557"/>
      <c r="CJ350" s="557"/>
      <c r="CK350" s="557"/>
      <c r="CL350" s="557"/>
      <c r="CM350" s="557"/>
      <c r="CN350" s="557"/>
      <c r="CO350" s="557"/>
      <c r="CP350" s="557"/>
      <c r="CQ350" s="557"/>
      <c r="CR350" s="557"/>
      <c r="CS350" s="557"/>
      <c r="CT350" s="557"/>
      <c r="CU350" s="557"/>
      <c r="CV350" s="557"/>
      <c r="CW350" s="557"/>
      <c r="CX350" s="557"/>
      <c r="CY350" s="557"/>
      <c r="CZ350" s="557"/>
      <c r="DA350" s="557"/>
      <c r="DB350" s="557"/>
      <c r="DC350" s="557"/>
      <c r="DD350" s="557"/>
      <c r="DE350" s="558"/>
      <c r="DF350" s="557"/>
      <c r="DG350" s="557"/>
      <c r="DH350" s="557"/>
      <c r="DI350" s="557"/>
      <c r="DJ350" s="557"/>
      <c r="DK350" s="557"/>
      <c r="DL350" s="557"/>
      <c r="DM350" s="557"/>
      <c r="DN350" s="557"/>
      <c r="DO350" s="557"/>
      <c r="DP350" s="557"/>
      <c r="DQ350" s="557"/>
      <c r="DR350" s="557"/>
      <c r="DS350" s="557"/>
      <c r="DT350" s="557"/>
      <c r="DU350" s="557"/>
      <c r="DV350" s="557"/>
      <c r="DW350" s="557"/>
      <c r="DX350" s="557"/>
      <c r="DY350" s="557"/>
      <c r="DZ350" s="557"/>
      <c r="EA350" s="557"/>
      <c r="EB350" s="557"/>
      <c r="EC350" s="558"/>
    </row>
    <row r="351" spans="1:133 16384:16384" ht="12.75" hidden="1" customHeight="1" x14ac:dyDescent="0.2">
      <c r="A351" s="690"/>
      <c r="B351" s="422" t="s">
        <v>3441</v>
      </c>
      <c r="C351" s="550" t="s">
        <v>679</v>
      </c>
      <c r="D351" s="427">
        <v>0</v>
      </c>
      <c r="E351" s="427">
        <v>0</v>
      </c>
      <c r="F351" s="427">
        <v>0</v>
      </c>
      <c r="G351" s="427">
        <v>0</v>
      </c>
      <c r="H351" s="427">
        <v>0</v>
      </c>
      <c r="I351" s="427">
        <v>0</v>
      </c>
      <c r="J351" s="427">
        <v>0</v>
      </c>
      <c r="K351" s="427">
        <v>0</v>
      </c>
      <c r="L351" s="427">
        <v>0</v>
      </c>
      <c r="M351" s="427">
        <v>0</v>
      </c>
      <c r="N351" s="427">
        <v>0</v>
      </c>
      <c r="O351" s="427">
        <v>0</v>
      </c>
      <c r="P351" s="427">
        <v>0</v>
      </c>
      <c r="Q351" s="427">
        <v>0</v>
      </c>
      <c r="R351" s="427">
        <v>0</v>
      </c>
      <c r="S351" s="427">
        <v>0</v>
      </c>
      <c r="T351" s="427">
        <v>0</v>
      </c>
      <c r="U351" s="427">
        <v>0</v>
      </c>
      <c r="V351" s="427">
        <v>0</v>
      </c>
      <c r="W351" s="427">
        <v>0</v>
      </c>
      <c r="X351" s="427">
        <v>0</v>
      </c>
      <c r="Y351" s="427">
        <v>0</v>
      </c>
      <c r="Z351" s="427">
        <v>0</v>
      </c>
      <c r="AA351" s="427">
        <v>0</v>
      </c>
      <c r="AB351" s="427">
        <v>0</v>
      </c>
      <c r="AC351" s="427">
        <v>0</v>
      </c>
      <c r="AD351" s="427">
        <v>0</v>
      </c>
      <c r="AE351" s="427">
        <v>0</v>
      </c>
      <c r="AF351" s="427">
        <v>0</v>
      </c>
      <c r="AG351" s="427">
        <v>0</v>
      </c>
      <c r="AH351" s="427">
        <v>0</v>
      </c>
      <c r="AI351" s="427">
        <v>0</v>
      </c>
      <c r="AJ351" s="427">
        <v>0</v>
      </c>
      <c r="AK351" s="427">
        <v>0</v>
      </c>
      <c r="AL351" s="427">
        <v>0</v>
      </c>
      <c r="AM351" s="427">
        <v>0</v>
      </c>
      <c r="AN351" s="427">
        <v>0</v>
      </c>
      <c r="AO351" s="427">
        <v>0</v>
      </c>
      <c r="AP351" s="427">
        <v>0</v>
      </c>
      <c r="AQ351" s="427">
        <v>0</v>
      </c>
      <c r="AR351" s="427">
        <v>0</v>
      </c>
      <c r="AS351" s="427">
        <v>0</v>
      </c>
      <c r="AT351" s="427">
        <v>0</v>
      </c>
      <c r="AU351" s="427">
        <v>0</v>
      </c>
      <c r="AV351" s="427">
        <v>0</v>
      </c>
      <c r="AW351" s="427">
        <v>0</v>
      </c>
      <c r="AX351" s="427">
        <v>0</v>
      </c>
      <c r="AY351" s="427">
        <v>0</v>
      </c>
      <c r="AZ351" s="427">
        <v>0</v>
      </c>
      <c r="BA351" s="427">
        <v>0</v>
      </c>
      <c r="BB351" s="427">
        <v>0</v>
      </c>
      <c r="BC351" s="427">
        <v>0</v>
      </c>
      <c r="BD351" s="427">
        <v>0</v>
      </c>
      <c r="BE351" s="428">
        <v>0</v>
      </c>
      <c r="BF351" s="557"/>
      <c r="BG351" s="557"/>
      <c r="BH351" s="557"/>
      <c r="BI351" s="557"/>
      <c r="BJ351" s="557"/>
      <c r="BK351" s="557"/>
      <c r="BL351" s="557"/>
      <c r="BM351" s="557"/>
      <c r="BN351" s="557"/>
      <c r="BO351" s="557"/>
      <c r="BP351" s="557"/>
      <c r="BQ351" s="557"/>
      <c r="BR351" s="557"/>
      <c r="BS351" s="557"/>
      <c r="BT351" s="557"/>
      <c r="BU351" s="557"/>
      <c r="BV351" s="557"/>
      <c r="BW351" s="557"/>
      <c r="BX351" s="557"/>
      <c r="BY351" s="557"/>
      <c r="BZ351" s="557"/>
      <c r="CA351" s="557"/>
      <c r="CB351" s="557"/>
      <c r="CC351" s="557"/>
      <c r="CD351" s="557"/>
      <c r="CE351" s="557"/>
      <c r="CF351" s="557"/>
      <c r="CG351" s="557"/>
      <c r="CH351" s="557"/>
      <c r="CI351" s="557"/>
      <c r="CJ351" s="557"/>
      <c r="CK351" s="557"/>
      <c r="CL351" s="557"/>
      <c r="CM351" s="557"/>
      <c r="CN351" s="557"/>
      <c r="CO351" s="557"/>
      <c r="CP351" s="557"/>
      <c r="CQ351" s="557"/>
      <c r="CR351" s="557"/>
      <c r="CS351" s="557"/>
      <c r="CT351" s="557"/>
      <c r="CU351" s="557"/>
      <c r="CV351" s="557"/>
      <c r="CW351" s="557"/>
      <c r="CX351" s="557"/>
      <c r="CY351" s="557"/>
      <c r="CZ351" s="557"/>
      <c r="DA351" s="557"/>
      <c r="DB351" s="557"/>
      <c r="DC351" s="557"/>
      <c r="DD351" s="557"/>
      <c r="DE351" s="558"/>
      <c r="DF351" s="557"/>
      <c r="DG351" s="557"/>
      <c r="DH351" s="557"/>
      <c r="DI351" s="557"/>
      <c r="DJ351" s="557"/>
      <c r="DK351" s="557"/>
      <c r="DL351" s="557"/>
      <c r="DM351" s="557"/>
      <c r="DN351" s="557"/>
      <c r="DO351" s="557"/>
      <c r="DP351" s="557"/>
      <c r="DQ351" s="557"/>
      <c r="DR351" s="557"/>
      <c r="DS351" s="557"/>
      <c r="DT351" s="557"/>
      <c r="DU351" s="557"/>
      <c r="DV351" s="557"/>
      <c r="DW351" s="557"/>
      <c r="DX351" s="557"/>
      <c r="DY351" s="557"/>
      <c r="DZ351" s="557"/>
      <c r="EA351" s="557"/>
      <c r="EB351" s="557"/>
      <c r="EC351" s="558"/>
    </row>
    <row r="352" spans="1:133 16384:16384" ht="12.75" hidden="1" customHeight="1" x14ac:dyDescent="0.2">
      <c r="A352" s="690"/>
      <c r="B352" s="422" t="s">
        <v>2993</v>
      </c>
      <c r="C352" s="550" t="s">
        <v>680</v>
      </c>
      <c r="D352" s="427">
        <v>0</v>
      </c>
      <c r="E352" s="427">
        <v>0</v>
      </c>
      <c r="F352" s="427">
        <v>0</v>
      </c>
      <c r="G352" s="427">
        <v>0</v>
      </c>
      <c r="H352" s="427">
        <v>0</v>
      </c>
      <c r="I352" s="427">
        <v>0</v>
      </c>
      <c r="J352" s="427">
        <v>0</v>
      </c>
      <c r="K352" s="427">
        <v>0</v>
      </c>
      <c r="L352" s="427">
        <v>0</v>
      </c>
      <c r="M352" s="427">
        <v>0</v>
      </c>
      <c r="N352" s="427">
        <v>0</v>
      </c>
      <c r="O352" s="427">
        <v>0</v>
      </c>
      <c r="P352" s="427">
        <v>0</v>
      </c>
      <c r="Q352" s="427">
        <v>0</v>
      </c>
      <c r="R352" s="427">
        <v>0</v>
      </c>
      <c r="S352" s="427">
        <v>0</v>
      </c>
      <c r="T352" s="427">
        <v>0</v>
      </c>
      <c r="U352" s="427">
        <v>0</v>
      </c>
      <c r="V352" s="427">
        <v>0</v>
      </c>
      <c r="W352" s="427">
        <v>0</v>
      </c>
      <c r="X352" s="427">
        <v>0</v>
      </c>
      <c r="Y352" s="427">
        <v>0</v>
      </c>
      <c r="Z352" s="427">
        <v>0</v>
      </c>
      <c r="AA352" s="427">
        <v>0</v>
      </c>
      <c r="AB352" s="427">
        <v>0</v>
      </c>
      <c r="AC352" s="427">
        <v>0</v>
      </c>
      <c r="AD352" s="427">
        <v>0</v>
      </c>
      <c r="AE352" s="427">
        <v>0</v>
      </c>
      <c r="AF352" s="427">
        <v>0</v>
      </c>
      <c r="AG352" s="427">
        <v>0</v>
      </c>
      <c r="AH352" s="427">
        <v>0</v>
      </c>
      <c r="AI352" s="427">
        <v>0</v>
      </c>
      <c r="AJ352" s="427">
        <v>0</v>
      </c>
      <c r="AK352" s="427">
        <v>0</v>
      </c>
      <c r="AL352" s="427">
        <v>0</v>
      </c>
      <c r="AM352" s="427">
        <v>0</v>
      </c>
      <c r="AN352" s="427">
        <v>0</v>
      </c>
      <c r="AO352" s="427">
        <v>0</v>
      </c>
      <c r="AP352" s="427">
        <v>0</v>
      </c>
      <c r="AQ352" s="427">
        <v>0</v>
      </c>
      <c r="AR352" s="427">
        <v>0</v>
      </c>
      <c r="AS352" s="427">
        <v>0</v>
      </c>
      <c r="AT352" s="427">
        <v>0</v>
      </c>
      <c r="AU352" s="427">
        <v>0</v>
      </c>
      <c r="AV352" s="427">
        <v>0</v>
      </c>
      <c r="AW352" s="427">
        <v>0</v>
      </c>
      <c r="AX352" s="427">
        <v>0</v>
      </c>
      <c r="AY352" s="427">
        <v>0</v>
      </c>
      <c r="AZ352" s="427">
        <v>0</v>
      </c>
      <c r="BA352" s="427">
        <v>0</v>
      </c>
      <c r="BB352" s="427">
        <v>0</v>
      </c>
      <c r="BC352" s="427">
        <v>0</v>
      </c>
      <c r="BD352" s="427">
        <v>0</v>
      </c>
      <c r="BE352" s="428">
        <v>0</v>
      </c>
      <c r="BF352" s="557"/>
      <c r="BG352" s="557"/>
      <c r="BH352" s="557"/>
      <c r="BI352" s="557"/>
      <c r="BJ352" s="557"/>
      <c r="BK352" s="557"/>
      <c r="BL352" s="557"/>
      <c r="BM352" s="557"/>
      <c r="BN352" s="557"/>
      <c r="BO352" s="557"/>
      <c r="BP352" s="557"/>
      <c r="BQ352" s="557"/>
      <c r="BR352" s="557"/>
      <c r="BS352" s="557"/>
      <c r="BT352" s="557"/>
      <c r="BU352" s="557"/>
      <c r="BV352" s="557"/>
      <c r="BW352" s="557"/>
      <c r="BX352" s="557"/>
      <c r="BY352" s="557"/>
      <c r="BZ352" s="557"/>
      <c r="CA352" s="557"/>
      <c r="CB352" s="557"/>
      <c r="CC352" s="557"/>
      <c r="CD352" s="557"/>
      <c r="CE352" s="557"/>
      <c r="CF352" s="557"/>
      <c r="CG352" s="557"/>
      <c r="CH352" s="557"/>
      <c r="CI352" s="557"/>
      <c r="CJ352" s="557"/>
      <c r="CK352" s="557"/>
      <c r="CL352" s="557"/>
      <c r="CM352" s="557"/>
      <c r="CN352" s="557"/>
      <c r="CO352" s="557"/>
      <c r="CP352" s="557"/>
      <c r="CQ352" s="557"/>
      <c r="CR352" s="557"/>
      <c r="CS352" s="557"/>
      <c r="CT352" s="557"/>
      <c r="CU352" s="557"/>
      <c r="CV352" s="557"/>
      <c r="CW352" s="557"/>
      <c r="CX352" s="557"/>
      <c r="CY352" s="557"/>
      <c r="CZ352" s="557"/>
      <c r="DA352" s="557"/>
      <c r="DB352" s="557"/>
      <c r="DC352" s="557"/>
      <c r="DD352" s="557"/>
      <c r="DE352" s="558"/>
      <c r="DF352" s="557"/>
      <c r="DG352" s="557"/>
      <c r="DH352" s="557"/>
      <c r="DI352" s="557"/>
      <c r="DJ352" s="557"/>
      <c r="DK352" s="557"/>
      <c r="DL352" s="557"/>
      <c r="DM352" s="557"/>
      <c r="DN352" s="557"/>
      <c r="DO352" s="557"/>
      <c r="DP352" s="557"/>
      <c r="DQ352" s="557"/>
      <c r="DR352" s="557"/>
      <c r="DS352" s="557"/>
      <c r="DT352" s="557"/>
      <c r="DU352" s="557"/>
      <c r="DV352" s="557"/>
      <c r="DW352" s="557"/>
      <c r="DX352" s="557"/>
      <c r="DY352" s="557"/>
      <c r="DZ352" s="557"/>
      <c r="EA352" s="557"/>
      <c r="EB352" s="557"/>
      <c r="EC352" s="558"/>
    </row>
    <row r="353" spans="1:133 16384:16384" ht="12.6" hidden="1" customHeight="1" x14ac:dyDescent="0.2">
      <c r="A353" s="690"/>
      <c r="B353" s="422" t="s">
        <v>3452</v>
      </c>
      <c r="C353" s="550" t="s">
        <v>3487</v>
      </c>
      <c r="D353" s="427">
        <v>0</v>
      </c>
      <c r="E353" s="427">
        <v>0</v>
      </c>
      <c r="F353" s="427">
        <v>0</v>
      </c>
      <c r="G353" s="427">
        <v>0</v>
      </c>
      <c r="H353" s="427">
        <v>0</v>
      </c>
      <c r="I353" s="427">
        <v>0</v>
      </c>
      <c r="J353" s="427">
        <v>0</v>
      </c>
      <c r="K353" s="427">
        <v>0</v>
      </c>
      <c r="L353" s="427">
        <v>0</v>
      </c>
      <c r="M353" s="427">
        <v>0</v>
      </c>
      <c r="N353" s="427">
        <v>0</v>
      </c>
      <c r="O353" s="427">
        <v>0</v>
      </c>
      <c r="P353" s="427">
        <v>0</v>
      </c>
      <c r="Q353" s="427">
        <v>0</v>
      </c>
      <c r="R353" s="427">
        <v>0</v>
      </c>
      <c r="S353" s="427">
        <v>0</v>
      </c>
      <c r="T353" s="427">
        <v>0</v>
      </c>
      <c r="U353" s="427">
        <v>0</v>
      </c>
      <c r="V353" s="427">
        <v>0</v>
      </c>
      <c r="W353" s="427">
        <v>0</v>
      </c>
      <c r="X353" s="427">
        <v>0</v>
      </c>
      <c r="Y353" s="427">
        <v>0</v>
      </c>
      <c r="Z353" s="427">
        <v>0</v>
      </c>
      <c r="AA353" s="427">
        <v>0</v>
      </c>
      <c r="AB353" s="427">
        <v>0</v>
      </c>
      <c r="AC353" s="427">
        <v>0</v>
      </c>
      <c r="AD353" s="427">
        <v>0</v>
      </c>
      <c r="AE353" s="427">
        <v>0</v>
      </c>
      <c r="AF353" s="427">
        <v>0</v>
      </c>
      <c r="AG353" s="427">
        <v>0</v>
      </c>
      <c r="AH353" s="427">
        <v>0</v>
      </c>
      <c r="AI353" s="427">
        <v>0</v>
      </c>
      <c r="AJ353" s="427">
        <v>0</v>
      </c>
      <c r="AK353" s="427">
        <v>0</v>
      </c>
      <c r="AL353" s="427">
        <v>0</v>
      </c>
      <c r="AM353" s="427">
        <v>0</v>
      </c>
      <c r="AN353" s="427">
        <v>0</v>
      </c>
      <c r="AO353" s="427">
        <v>0</v>
      </c>
      <c r="AP353" s="427">
        <v>0</v>
      </c>
      <c r="AQ353" s="427">
        <v>0</v>
      </c>
      <c r="AR353" s="427">
        <v>0</v>
      </c>
      <c r="AS353" s="427">
        <v>0</v>
      </c>
      <c r="AT353" s="427">
        <v>0</v>
      </c>
      <c r="AU353" s="427">
        <v>0</v>
      </c>
      <c r="AV353" s="427">
        <v>0</v>
      </c>
      <c r="AW353" s="427">
        <v>0</v>
      </c>
      <c r="AX353" s="427">
        <v>0</v>
      </c>
      <c r="AY353" s="427">
        <v>0</v>
      </c>
      <c r="AZ353" s="427">
        <v>0</v>
      </c>
      <c r="BA353" s="427">
        <v>0</v>
      </c>
      <c r="BB353" s="427">
        <v>0</v>
      </c>
      <c r="BC353" s="427">
        <v>0</v>
      </c>
      <c r="BD353" s="427">
        <v>0</v>
      </c>
      <c r="BE353" s="428">
        <v>0</v>
      </c>
      <c r="BF353" s="557"/>
      <c r="BG353" s="557"/>
      <c r="BH353" s="557"/>
      <c r="BI353" s="557"/>
      <c r="BJ353" s="557"/>
      <c r="BK353" s="557"/>
      <c r="BL353" s="557"/>
      <c r="BM353" s="557"/>
      <c r="BN353" s="557"/>
      <c r="BO353" s="557"/>
      <c r="BP353" s="557"/>
      <c r="BQ353" s="557"/>
      <c r="BR353" s="557"/>
      <c r="BS353" s="557"/>
      <c r="BT353" s="557"/>
      <c r="BU353" s="557"/>
      <c r="BV353" s="557"/>
      <c r="BW353" s="557"/>
      <c r="BX353" s="557"/>
      <c r="BY353" s="557"/>
      <c r="BZ353" s="557"/>
      <c r="CA353" s="557"/>
      <c r="CB353" s="557"/>
      <c r="CC353" s="557"/>
      <c r="CD353" s="557"/>
      <c r="CE353" s="557"/>
      <c r="CF353" s="557"/>
      <c r="CG353" s="557"/>
      <c r="CH353" s="557"/>
      <c r="CI353" s="557"/>
      <c r="CJ353" s="557"/>
      <c r="CK353" s="557"/>
      <c r="CL353" s="557"/>
      <c r="CM353" s="557"/>
      <c r="CN353" s="557"/>
      <c r="CO353" s="557"/>
      <c r="CP353" s="557"/>
      <c r="CQ353" s="557"/>
      <c r="CR353" s="557"/>
      <c r="CS353" s="557"/>
      <c r="CT353" s="557"/>
      <c r="CU353" s="557"/>
      <c r="CV353" s="557"/>
      <c r="CW353" s="557"/>
      <c r="CX353" s="557"/>
      <c r="CY353" s="557"/>
      <c r="CZ353" s="557"/>
      <c r="DA353" s="557"/>
      <c r="DB353" s="557"/>
      <c r="DC353" s="557"/>
      <c r="DD353" s="557"/>
      <c r="DE353" s="558"/>
      <c r="DF353" s="557"/>
      <c r="DG353" s="557"/>
      <c r="DH353" s="557"/>
      <c r="DI353" s="557"/>
      <c r="DJ353" s="557"/>
      <c r="DK353" s="557"/>
      <c r="DL353" s="557"/>
      <c r="DM353" s="557"/>
      <c r="DN353" s="557"/>
      <c r="DO353" s="557"/>
      <c r="DP353" s="557"/>
      <c r="DQ353" s="557"/>
      <c r="DR353" s="557"/>
      <c r="DS353" s="557"/>
      <c r="DT353" s="557"/>
      <c r="DU353" s="557"/>
      <c r="DV353" s="557"/>
      <c r="DW353" s="557"/>
      <c r="DX353" s="557"/>
      <c r="DY353" s="557"/>
      <c r="DZ353" s="557"/>
      <c r="EA353" s="557"/>
      <c r="EB353" s="557"/>
      <c r="EC353" s="558"/>
    </row>
    <row r="354" spans="1:133 16384:16384" ht="12.75" customHeight="1" x14ac:dyDescent="0.2">
      <c r="A354" s="690"/>
      <c r="B354" s="422" t="s">
        <v>522</v>
      </c>
      <c r="C354" s="550" t="s">
        <v>3459</v>
      </c>
      <c r="D354" s="427">
        <v>0</v>
      </c>
      <c r="E354" s="427">
        <v>0</v>
      </c>
      <c r="F354" s="427">
        <v>0</v>
      </c>
      <c r="G354" s="427">
        <v>0</v>
      </c>
      <c r="H354" s="427">
        <v>0</v>
      </c>
      <c r="I354" s="427">
        <v>0</v>
      </c>
      <c r="J354" s="427">
        <v>0</v>
      </c>
      <c r="K354" s="427">
        <v>0</v>
      </c>
      <c r="L354" s="427">
        <v>0</v>
      </c>
      <c r="M354" s="427">
        <v>0</v>
      </c>
      <c r="N354" s="427">
        <v>0</v>
      </c>
      <c r="O354" s="427">
        <v>0</v>
      </c>
      <c r="P354" s="427">
        <v>0</v>
      </c>
      <c r="Q354" s="427">
        <v>0</v>
      </c>
      <c r="R354" s="427">
        <v>0</v>
      </c>
      <c r="S354" s="427">
        <v>0</v>
      </c>
      <c r="T354" s="427">
        <v>0</v>
      </c>
      <c r="U354" s="427">
        <v>0</v>
      </c>
      <c r="V354" s="427">
        <v>0</v>
      </c>
      <c r="W354" s="427">
        <v>0</v>
      </c>
      <c r="X354" s="427">
        <v>0</v>
      </c>
      <c r="Y354" s="427">
        <v>0</v>
      </c>
      <c r="Z354" s="427">
        <v>0</v>
      </c>
      <c r="AA354" s="427">
        <v>0</v>
      </c>
      <c r="AB354" s="427">
        <v>0</v>
      </c>
      <c r="AC354" s="427">
        <v>0</v>
      </c>
      <c r="AD354" s="427">
        <v>0</v>
      </c>
      <c r="AE354" s="427">
        <v>0</v>
      </c>
      <c r="AF354" s="427">
        <v>0</v>
      </c>
      <c r="AG354" s="427">
        <v>0</v>
      </c>
      <c r="AH354" s="427">
        <v>0</v>
      </c>
      <c r="AI354" s="427">
        <v>0</v>
      </c>
      <c r="AJ354" s="427">
        <v>0</v>
      </c>
      <c r="AK354" s="427">
        <v>0</v>
      </c>
      <c r="AL354" s="427">
        <v>0</v>
      </c>
      <c r="AM354" s="427">
        <v>1950000</v>
      </c>
      <c r="AN354" s="427">
        <v>2500000</v>
      </c>
      <c r="AO354" s="427">
        <v>12250000</v>
      </c>
      <c r="AP354" s="427">
        <v>3000000</v>
      </c>
      <c r="AQ354" s="427">
        <v>13000000</v>
      </c>
      <c r="AR354" s="427">
        <v>13000000</v>
      </c>
      <c r="AS354" s="427">
        <v>3000000</v>
      </c>
      <c r="AT354" s="427">
        <v>3000000</v>
      </c>
      <c r="AU354" s="427">
        <v>18000000</v>
      </c>
      <c r="AV354" s="427">
        <v>4030567</v>
      </c>
      <c r="AW354" s="427">
        <v>2500000</v>
      </c>
      <c r="AX354" s="427">
        <v>7500000</v>
      </c>
      <c r="AY354" s="427">
        <v>5000000</v>
      </c>
      <c r="AZ354" s="427">
        <v>5000000</v>
      </c>
      <c r="BA354" s="427">
        <v>0</v>
      </c>
      <c r="BB354" s="427">
        <v>0</v>
      </c>
      <c r="BC354" s="427">
        <v>0</v>
      </c>
      <c r="BD354" s="427">
        <v>0</v>
      </c>
      <c r="BE354" s="428">
        <v>93730567</v>
      </c>
      <c r="BF354" s="557"/>
      <c r="BG354" s="557"/>
      <c r="BH354" s="557"/>
      <c r="BI354" s="557"/>
      <c r="BJ354" s="557"/>
      <c r="BK354" s="557"/>
      <c r="BL354" s="557"/>
      <c r="BM354" s="557"/>
      <c r="BN354" s="557"/>
      <c r="BO354" s="557"/>
      <c r="BP354" s="557"/>
      <c r="BQ354" s="557"/>
      <c r="BR354" s="557"/>
      <c r="BS354" s="557"/>
      <c r="BT354" s="557"/>
      <c r="BU354" s="557"/>
      <c r="BV354" s="557"/>
      <c r="BW354" s="557"/>
      <c r="BX354" s="557"/>
      <c r="BY354" s="557"/>
      <c r="BZ354" s="557"/>
      <c r="CA354" s="557"/>
      <c r="CB354" s="557"/>
      <c r="CC354" s="557"/>
      <c r="CD354" s="557"/>
      <c r="CE354" s="557"/>
      <c r="CF354" s="557"/>
      <c r="CG354" s="557"/>
      <c r="CH354" s="557"/>
      <c r="CI354" s="557"/>
      <c r="CJ354" s="557"/>
      <c r="CK354" s="557"/>
      <c r="CL354" s="557"/>
      <c r="CM354" s="557"/>
      <c r="CN354" s="557"/>
      <c r="CO354" s="557"/>
      <c r="CP354" s="557"/>
      <c r="CQ354" s="557"/>
      <c r="CR354" s="557"/>
      <c r="CS354" s="557"/>
      <c r="CT354" s="557"/>
      <c r="CU354" s="557"/>
      <c r="CV354" s="557"/>
      <c r="CW354" s="557"/>
      <c r="CX354" s="557"/>
      <c r="CY354" s="557"/>
      <c r="CZ354" s="557"/>
      <c r="DA354" s="557"/>
      <c r="DB354" s="557"/>
      <c r="DC354" s="557"/>
      <c r="DD354" s="557"/>
      <c r="DE354" s="558"/>
      <c r="DF354" s="557"/>
      <c r="DG354" s="557"/>
      <c r="DH354" s="557"/>
      <c r="DI354" s="557"/>
      <c r="DJ354" s="557"/>
      <c r="DK354" s="557"/>
      <c r="DL354" s="557"/>
      <c r="DM354" s="557"/>
      <c r="DN354" s="557"/>
      <c r="DO354" s="557"/>
      <c r="DP354" s="557"/>
      <c r="DQ354" s="557"/>
      <c r="DR354" s="557"/>
      <c r="DS354" s="557"/>
      <c r="DT354" s="557"/>
      <c r="DU354" s="557"/>
      <c r="DV354" s="557"/>
      <c r="DW354" s="557"/>
      <c r="DX354" s="557"/>
      <c r="DY354" s="557"/>
      <c r="DZ354" s="557"/>
      <c r="EA354" s="557"/>
      <c r="EB354" s="557"/>
      <c r="EC354" s="558"/>
      <c r="XFD354" s="636"/>
    </row>
    <row r="355" spans="1:133 16384:16384" ht="12.75" hidden="1" customHeight="1" x14ac:dyDescent="0.2">
      <c r="A355" s="690"/>
      <c r="B355" s="422" t="s">
        <v>3077</v>
      </c>
      <c r="C355" s="550" t="s">
        <v>681</v>
      </c>
      <c r="D355" s="427">
        <v>0</v>
      </c>
      <c r="E355" s="427">
        <v>0</v>
      </c>
      <c r="F355" s="427">
        <v>0</v>
      </c>
      <c r="G355" s="427">
        <v>0</v>
      </c>
      <c r="H355" s="427">
        <v>0</v>
      </c>
      <c r="I355" s="427">
        <v>0</v>
      </c>
      <c r="J355" s="427">
        <v>0</v>
      </c>
      <c r="K355" s="427">
        <v>0</v>
      </c>
      <c r="L355" s="427">
        <v>0</v>
      </c>
      <c r="M355" s="427">
        <v>0</v>
      </c>
      <c r="N355" s="427">
        <v>0</v>
      </c>
      <c r="O355" s="427">
        <v>0</v>
      </c>
      <c r="P355" s="427">
        <v>0</v>
      </c>
      <c r="Q355" s="427">
        <v>0</v>
      </c>
      <c r="R355" s="427">
        <v>0</v>
      </c>
      <c r="S355" s="427">
        <v>0</v>
      </c>
      <c r="T355" s="427">
        <v>0</v>
      </c>
      <c r="U355" s="427">
        <v>0</v>
      </c>
      <c r="V355" s="427">
        <v>0</v>
      </c>
      <c r="W355" s="427">
        <v>0</v>
      </c>
      <c r="X355" s="427">
        <v>0</v>
      </c>
      <c r="Y355" s="427">
        <v>0</v>
      </c>
      <c r="Z355" s="427">
        <v>0</v>
      </c>
      <c r="AA355" s="427">
        <v>0</v>
      </c>
      <c r="AB355" s="427">
        <v>0</v>
      </c>
      <c r="AC355" s="427">
        <v>0</v>
      </c>
      <c r="AD355" s="427">
        <v>0</v>
      </c>
      <c r="AE355" s="427">
        <v>0</v>
      </c>
      <c r="AF355" s="427">
        <v>0</v>
      </c>
      <c r="AG355" s="427">
        <v>0</v>
      </c>
      <c r="AH355" s="427">
        <v>0</v>
      </c>
      <c r="AI355" s="427">
        <v>0</v>
      </c>
      <c r="AJ355" s="427">
        <v>0</v>
      </c>
      <c r="AK355" s="427">
        <v>0</v>
      </c>
      <c r="AL355" s="427">
        <v>0</v>
      </c>
      <c r="AM355" s="427">
        <v>0</v>
      </c>
      <c r="AN355" s="427">
        <v>0</v>
      </c>
      <c r="AO355" s="427">
        <v>0</v>
      </c>
      <c r="AP355" s="427">
        <v>0</v>
      </c>
      <c r="AQ355" s="427">
        <v>0</v>
      </c>
      <c r="AR355" s="427">
        <v>0</v>
      </c>
      <c r="AS355" s="427">
        <v>0</v>
      </c>
      <c r="AT355" s="427">
        <v>0</v>
      </c>
      <c r="AU355" s="427">
        <v>0</v>
      </c>
      <c r="AV355" s="427">
        <v>0</v>
      </c>
      <c r="AW355" s="427">
        <v>0</v>
      </c>
      <c r="AX355" s="427">
        <v>0</v>
      </c>
      <c r="AY355" s="427">
        <v>0</v>
      </c>
      <c r="AZ355" s="427">
        <v>0</v>
      </c>
      <c r="BA355" s="427">
        <v>0</v>
      </c>
      <c r="BB355" s="427">
        <v>0</v>
      </c>
      <c r="BC355" s="427">
        <v>0</v>
      </c>
      <c r="BD355" s="427">
        <v>0</v>
      </c>
      <c r="BE355" s="428">
        <v>0</v>
      </c>
      <c r="BF355" s="557"/>
      <c r="BG355" s="557"/>
      <c r="BH355" s="557"/>
      <c r="BI355" s="557"/>
      <c r="BJ355" s="557"/>
      <c r="BK355" s="557"/>
      <c r="BL355" s="557"/>
      <c r="BM355" s="557"/>
      <c r="BN355" s="557"/>
      <c r="BO355" s="557"/>
      <c r="BP355" s="557"/>
      <c r="BQ355" s="557"/>
      <c r="BR355" s="557"/>
      <c r="BS355" s="557"/>
      <c r="BT355" s="557"/>
      <c r="BU355" s="557"/>
      <c r="BV355" s="557"/>
      <c r="BW355" s="557"/>
      <c r="BX355" s="557"/>
      <c r="BY355" s="557"/>
      <c r="BZ355" s="557"/>
      <c r="CA355" s="557"/>
      <c r="CB355" s="557"/>
      <c r="CC355" s="557"/>
      <c r="CD355" s="557"/>
      <c r="CE355" s="557"/>
      <c r="CF355" s="557"/>
      <c r="CG355" s="557"/>
      <c r="CH355" s="557"/>
      <c r="CI355" s="557"/>
      <c r="CJ355" s="557"/>
      <c r="CK355" s="557"/>
      <c r="CL355" s="557"/>
      <c r="CM355" s="557"/>
      <c r="CN355" s="557"/>
      <c r="CO355" s="557"/>
      <c r="CP355" s="557"/>
      <c r="CQ355" s="557"/>
      <c r="CR355" s="557"/>
      <c r="CS355" s="557"/>
      <c r="CT355" s="557"/>
      <c r="CU355" s="557"/>
      <c r="CV355" s="557"/>
      <c r="CW355" s="557"/>
      <c r="CX355" s="557"/>
      <c r="CY355" s="557"/>
      <c r="CZ355" s="557"/>
      <c r="DA355" s="557"/>
      <c r="DB355" s="557"/>
      <c r="DC355" s="557"/>
      <c r="DD355" s="557"/>
      <c r="DE355" s="558"/>
      <c r="DF355" s="557"/>
      <c r="DG355" s="557"/>
      <c r="DH355" s="557"/>
      <c r="DI355" s="557"/>
      <c r="DJ355" s="557"/>
      <c r="DK355" s="557"/>
      <c r="DL355" s="557"/>
      <c r="DM355" s="557"/>
      <c r="DN355" s="557"/>
      <c r="DO355" s="557"/>
      <c r="DP355" s="557"/>
      <c r="DQ355" s="557"/>
      <c r="DR355" s="557"/>
      <c r="DS355" s="557"/>
      <c r="DT355" s="557"/>
      <c r="DU355" s="557"/>
      <c r="DV355" s="557"/>
      <c r="DW355" s="557"/>
      <c r="DX355" s="557"/>
      <c r="DY355" s="557"/>
      <c r="DZ355" s="557"/>
      <c r="EA355" s="557"/>
      <c r="EB355" s="557"/>
      <c r="EC355" s="558"/>
    </row>
    <row r="356" spans="1:133 16384:16384" ht="12.75" hidden="1" customHeight="1" x14ac:dyDescent="0.2">
      <c r="A356" s="690"/>
      <c r="B356" s="422" t="s">
        <v>2932</v>
      </c>
      <c r="C356" s="550" t="s">
        <v>682</v>
      </c>
      <c r="D356" s="427">
        <v>0</v>
      </c>
      <c r="E356" s="427">
        <v>0</v>
      </c>
      <c r="F356" s="427">
        <v>0</v>
      </c>
      <c r="G356" s="427">
        <v>0</v>
      </c>
      <c r="H356" s="427">
        <v>0</v>
      </c>
      <c r="I356" s="427">
        <v>0</v>
      </c>
      <c r="J356" s="427">
        <v>0</v>
      </c>
      <c r="K356" s="427">
        <v>0</v>
      </c>
      <c r="L356" s="427">
        <v>0</v>
      </c>
      <c r="M356" s="427">
        <v>0</v>
      </c>
      <c r="N356" s="427">
        <v>0</v>
      </c>
      <c r="O356" s="427">
        <v>0</v>
      </c>
      <c r="P356" s="427">
        <v>0</v>
      </c>
      <c r="Q356" s="427">
        <v>0</v>
      </c>
      <c r="R356" s="427">
        <v>0</v>
      </c>
      <c r="S356" s="427">
        <v>0</v>
      </c>
      <c r="T356" s="427">
        <v>0</v>
      </c>
      <c r="U356" s="427">
        <v>0</v>
      </c>
      <c r="V356" s="427">
        <v>0</v>
      </c>
      <c r="W356" s="427">
        <v>0</v>
      </c>
      <c r="X356" s="427">
        <v>0</v>
      </c>
      <c r="Y356" s="427">
        <v>0</v>
      </c>
      <c r="Z356" s="427">
        <v>0</v>
      </c>
      <c r="AA356" s="427">
        <v>0</v>
      </c>
      <c r="AB356" s="427">
        <v>0</v>
      </c>
      <c r="AC356" s="427">
        <v>0</v>
      </c>
      <c r="AD356" s="427">
        <v>0</v>
      </c>
      <c r="AE356" s="427">
        <v>0</v>
      </c>
      <c r="AF356" s="427">
        <v>0</v>
      </c>
      <c r="AG356" s="427">
        <v>0</v>
      </c>
      <c r="AH356" s="427">
        <v>0</v>
      </c>
      <c r="AI356" s="427">
        <v>0</v>
      </c>
      <c r="AJ356" s="427">
        <v>0</v>
      </c>
      <c r="AK356" s="427">
        <v>0</v>
      </c>
      <c r="AL356" s="427">
        <v>0</v>
      </c>
      <c r="AM356" s="427">
        <v>0</v>
      </c>
      <c r="AN356" s="427">
        <v>0</v>
      </c>
      <c r="AO356" s="427">
        <v>0</v>
      </c>
      <c r="AP356" s="427">
        <v>0</v>
      </c>
      <c r="AQ356" s="427">
        <v>0</v>
      </c>
      <c r="AR356" s="427">
        <v>0</v>
      </c>
      <c r="AS356" s="427">
        <v>0</v>
      </c>
      <c r="AT356" s="427">
        <v>0</v>
      </c>
      <c r="AU356" s="427">
        <v>0</v>
      </c>
      <c r="AV356" s="427">
        <v>0</v>
      </c>
      <c r="AW356" s="427">
        <v>0</v>
      </c>
      <c r="AX356" s="427">
        <v>0</v>
      </c>
      <c r="AY356" s="427">
        <v>0</v>
      </c>
      <c r="AZ356" s="427">
        <v>0</v>
      </c>
      <c r="BA356" s="427">
        <v>0</v>
      </c>
      <c r="BB356" s="427">
        <v>0</v>
      </c>
      <c r="BC356" s="427">
        <v>0</v>
      </c>
      <c r="BD356" s="427">
        <v>0</v>
      </c>
      <c r="BE356" s="428">
        <v>0</v>
      </c>
      <c r="BF356" s="557"/>
      <c r="BG356" s="557"/>
      <c r="BH356" s="557"/>
      <c r="BI356" s="557"/>
      <c r="BJ356" s="557"/>
      <c r="BK356" s="557"/>
      <c r="BL356" s="557"/>
      <c r="BM356" s="557"/>
      <c r="BN356" s="557"/>
      <c r="BO356" s="557"/>
      <c r="BP356" s="557"/>
      <c r="BQ356" s="557"/>
      <c r="BR356" s="557"/>
      <c r="BS356" s="557"/>
      <c r="BT356" s="557"/>
      <c r="BU356" s="557"/>
      <c r="BV356" s="557"/>
      <c r="BW356" s="557"/>
      <c r="BX356" s="557"/>
      <c r="BY356" s="557"/>
      <c r="BZ356" s="557"/>
      <c r="CA356" s="557"/>
      <c r="CB356" s="557"/>
      <c r="CC356" s="557"/>
      <c r="CD356" s="557"/>
      <c r="CE356" s="557"/>
      <c r="CF356" s="557"/>
      <c r="CG356" s="557"/>
      <c r="CH356" s="557"/>
      <c r="CI356" s="557"/>
      <c r="CJ356" s="557"/>
      <c r="CK356" s="557"/>
      <c r="CL356" s="557"/>
      <c r="CM356" s="557"/>
      <c r="CN356" s="557"/>
      <c r="CO356" s="557"/>
      <c r="CP356" s="557"/>
      <c r="CQ356" s="557"/>
      <c r="CR356" s="557"/>
      <c r="CS356" s="557"/>
      <c r="CT356" s="557"/>
      <c r="CU356" s="557"/>
      <c r="CV356" s="557"/>
      <c r="CW356" s="557"/>
      <c r="CX356" s="557"/>
      <c r="CY356" s="557"/>
      <c r="CZ356" s="557"/>
      <c r="DA356" s="557"/>
      <c r="DB356" s="557"/>
      <c r="DC356" s="557"/>
      <c r="DD356" s="557"/>
      <c r="DE356" s="558"/>
      <c r="DF356" s="557"/>
      <c r="DG356" s="557"/>
      <c r="DH356" s="557"/>
      <c r="DI356" s="557"/>
      <c r="DJ356" s="557"/>
      <c r="DK356" s="557"/>
      <c r="DL356" s="557"/>
      <c r="DM356" s="557"/>
      <c r="DN356" s="557"/>
      <c r="DO356" s="557"/>
      <c r="DP356" s="557"/>
      <c r="DQ356" s="557"/>
      <c r="DR356" s="557"/>
      <c r="DS356" s="557"/>
      <c r="DT356" s="557"/>
      <c r="DU356" s="557"/>
      <c r="DV356" s="557"/>
      <c r="DW356" s="557"/>
      <c r="DX356" s="557"/>
      <c r="DY356" s="557"/>
      <c r="DZ356" s="557"/>
      <c r="EA356" s="557"/>
      <c r="EB356" s="557"/>
      <c r="EC356" s="558"/>
    </row>
    <row r="357" spans="1:133 16384:16384" ht="12.75" hidden="1" customHeight="1" x14ac:dyDescent="0.2">
      <c r="A357" s="690"/>
      <c r="B357" s="422" t="s">
        <v>182</v>
      </c>
      <c r="C357" s="550" t="s">
        <v>684</v>
      </c>
      <c r="D357" s="427">
        <v>0</v>
      </c>
      <c r="E357" s="427">
        <v>0</v>
      </c>
      <c r="F357" s="427">
        <v>0</v>
      </c>
      <c r="G357" s="427">
        <v>0</v>
      </c>
      <c r="H357" s="427">
        <v>0</v>
      </c>
      <c r="I357" s="427">
        <v>0</v>
      </c>
      <c r="J357" s="427">
        <v>0</v>
      </c>
      <c r="K357" s="427">
        <v>0</v>
      </c>
      <c r="L357" s="427">
        <v>0</v>
      </c>
      <c r="M357" s="427">
        <v>0</v>
      </c>
      <c r="N357" s="427">
        <v>0</v>
      </c>
      <c r="O357" s="427">
        <v>0</v>
      </c>
      <c r="P357" s="427">
        <v>0</v>
      </c>
      <c r="Q357" s="427">
        <v>0</v>
      </c>
      <c r="R357" s="427">
        <v>0</v>
      </c>
      <c r="S357" s="427">
        <v>0</v>
      </c>
      <c r="T357" s="427">
        <v>0</v>
      </c>
      <c r="U357" s="427">
        <v>0</v>
      </c>
      <c r="V357" s="427">
        <v>0</v>
      </c>
      <c r="W357" s="427">
        <v>0</v>
      </c>
      <c r="X357" s="427">
        <v>0</v>
      </c>
      <c r="Y357" s="427">
        <v>0</v>
      </c>
      <c r="Z357" s="427">
        <v>0</v>
      </c>
      <c r="AA357" s="427">
        <v>0</v>
      </c>
      <c r="AB357" s="427">
        <v>0</v>
      </c>
      <c r="AC357" s="427">
        <v>0</v>
      </c>
      <c r="AD357" s="427">
        <v>0</v>
      </c>
      <c r="AE357" s="427">
        <v>0</v>
      </c>
      <c r="AF357" s="427">
        <v>0</v>
      </c>
      <c r="AG357" s="427">
        <v>0</v>
      </c>
      <c r="AH357" s="427">
        <v>0</v>
      </c>
      <c r="AI357" s="427">
        <v>0</v>
      </c>
      <c r="AJ357" s="427">
        <v>0</v>
      </c>
      <c r="AK357" s="427">
        <v>0</v>
      </c>
      <c r="AL357" s="427">
        <v>0</v>
      </c>
      <c r="AM357" s="427">
        <v>0</v>
      </c>
      <c r="AN357" s="427">
        <v>0</v>
      </c>
      <c r="AO357" s="427">
        <v>0</v>
      </c>
      <c r="AP357" s="427">
        <v>0</v>
      </c>
      <c r="AQ357" s="427">
        <v>0</v>
      </c>
      <c r="AR357" s="427">
        <v>0</v>
      </c>
      <c r="AS357" s="427">
        <v>0</v>
      </c>
      <c r="AT357" s="427">
        <v>0</v>
      </c>
      <c r="AU357" s="427">
        <v>0</v>
      </c>
      <c r="AV357" s="427">
        <v>0</v>
      </c>
      <c r="AW357" s="427">
        <v>0</v>
      </c>
      <c r="AX357" s="427">
        <v>0</v>
      </c>
      <c r="AY357" s="427">
        <v>0</v>
      </c>
      <c r="AZ357" s="427">
        <v>0</v>
      </c>
      <c r="BA357" s="427">
        <v>0</v>
      </c>
      <c r="BB357" s="427">
        <v>0</v>
      </c>
      <c r="BC357" s="427">
        <v>0</v>
      </c>
      <c r="BD357" s="427">
        <v>0</v>
      </c>
      <c r="BE357" s="428">
        <v>0</v>
      </c>
      <c r="BF357" s="557"/>
      <c r="BG357" s="557"/>
      <c r="BH357" s="557"/>
      <c r="BI357" s="557"/>
      <c r="BJ357" s="557"/>
      <c r="BK357" s="557"/>
      <c r="BL357" s="557"/>
      <c r="BM357" s="557"/>
      <c r="BN357" s="557"/>
      <c r="BO357" s="557"/>
      <c r="BP357" s="557"/>
      <c r="BQ357" s="557"/>
      <c r="BR357" s="557"/>
      <c r="BS357" s="557"/>
      <c r="BT357" s="557"/>
      <c r="BU357" s="557"/>
      <c r="BV357" s="557"/>
      <c r="BW357" s="557"/>
      <c r="BX357" s="557"/>
      <c r="BY357" s="557"/>
      <c r="BZ357" s="557"/>
      <c r="CA357" s="557"/>
      <c r="CB357" s="557"/>
      <c r="CC357" s="557"/>
      <c r="CD357" s="557"/>
      <c r="CE357" s="557"/>
      <c r="CF357" s="557"/>
      <c r="CG357" s="557"/>
      <c r="CH357" s="557"/>
      <c r="CI357" s="557"/>
      <c r="CJ357" s="557"/>
      <c r="CK357" s="557"/>
      <c r="CL357" s="557"/>
      <c r="CM357" s="557"/>
      <c r="CN357" s="557"/>
      <c r="CO357" s="557"/>
      <c r="CP357" s="557"/>
      <c r="CQ357" s="557"/>
      <c r="CR357" s="557"/>
      <c r="CS357" s="557"/>
      <c r="CT357" s="557"/>
      <c r="CU357" s="557"/>
      <c r="CV357" s="557"/>
      <c r="CW357" s="557"/>
      <c r="CX357" s="557"/>
      <c r="CY357" s="557"/>
      <c r="CZ357" s="557"/>
      <c r="DA357" s="557"/>
      <c r="DB357" s="557"/>
      <c r="DC357" s="557"/>
      <c r="DD357" s="557"/>
      <c r="DE357" s="558"/>
      <c r="DF357" s="557"/>
      <c r="DG357" s="557"/>
      <c r="DH357" s="557"/>
      <c r="DI357" s="557"/>
      <c r="DJ357" s="557"/>
      <c r="DK357" s="557"/>
      <c r="DL357" s="557"/>
      <c r="DM357" s="557"/>
      <c r="DN357" s="557"/>
      <c r="DO357" s="557"/>
      <c r="DP357" s="557"/>
      <c r="DQ357" s="557"/>
      <c r="DR357" s="557"/>
      <c r="DS357" s="557"/>
      <c r="DT357" s="557"/>
      <c r="DU357" s="557"/>
      <c r="DV357" s="557"/>
      <c r="DW357" s="557"/>
      <c r="DX357" s="557"/>
      <c r="DY357" s="557"/>
      <c r="DZ357" s="557"/>
      <c r="EA357" s="557"/>
      <c r="EB357" s="557"/>
      <c r="EC357" s="558"/>
    </row>
    <row r="358" spans="1:133 16384:16384" ht="12.75" hidden="1" customHeight="1" x14ac:dyDescent="0.2">
      <c r="A358" s="690"/>
      <c r="B358" s="422" t="s">
        <v>3136</v>
      </c>
      <c r="C358" s="550" t="s">
        <v>3135</v>
      </c>
      <c r="D358" s="427">
        <v>0</v>
      </c>
      <c r="E358" s="427">
        <v>0</v>
      </c>
      <c r="F358" s="427">
        <v>0</v>
      </c>
      <c r="G358" s="427">
        <v>0</v>
      </c>
      <c r="H358" s="427">
        <v>0</v>
      </c>
      <c r="I358" s="427">
        <v>0</v>
      </c>
      <c r="J358" s="427">
        <v>0</v>
      </c>
      <c r="K358" s="427">
        <v>0</v>
      </c>
      <c r="L358" s="427">
        <v>0</v>
      </c>
      <c r="M358" s="427">
        <v>0</v>
      </c>
      <c r="N358" s="427">
        <v>0</v>
      </c>
      <c r="O358" s="427">
        <v>0</v>
      </c>
      <c r="P358" s="427">
        <v>0</v>
      </c>
      <c r="Q358" s="427">
        <v>0</v>
      </c>
      <c r="R358" s="427">
        <v>0</v>
      </c>
      <c r="S358" s="427">
        <v>0</v>
      </c>
      <c r="T358" s="427">
        <v>0</v>
      </c>
      <c r="U358" s="427">
        <v>0</v>
      </c>
      <c r="V358" s="427">
        <v>0</v>
      </c>
      <c r="W358" s="427">
        <v>0</v>
      </c>
      <c r="X358" s="427">
        <v>0</v>
      </c>
      <c r="Y358" s="427">
        <v>0</v>
      </c>
      <c r="Z358" s="427">
        <v>0</v>
      </c>
      <c r="AA358" s="427">
        <v>0</v>
      </c>
      <c r="AB358" s="427">
        <v>0</v>
      </c>
      <c r="AC358" s="427">
        <v>0</v>
      </c>
      <c r="AD358" s="427">
        <v>0</v>
      </c>
      <c r="AE358" s="427">
        <v>0</v>
      </c>
      <c r="AF358" s="427">
        <v>0</v>
      </c>
      <c r="AG358" s="427">
        <v>0</v>
      </c>
      <c r="AH358" s="427">
        <v>0</v>
      </c>
      <c r="AI358" s="427">
        <v>0</v>
      </c>
      <c r="AJ358" s="427">
        <v>0</v>
      </c>
      <c r="AK358" s="427">
        <v>0</v>
      </c>
      <c r="AL358" s="427">
        <v>0</v>
      </c>
      <c r="AM358" s="427">
        <v>0</v>
      </c>
      <c r="AN358" s="427">
        <v>0</v>
      </c>
      <c r="AO358" s="427">
        <v>0</v>
      </c>
      <c r="AP358" s="427">
        <v>0</v>
      </c>
      <c r="AQ358" s="427">
        <v>0</v>
      </c>
      <c r="AR358" s="427">
        <v>0</v>
      </c>
      <c r="AS358" s="427">
        <v>0</v>
      </c>
      <c r="AT358" s="427">
        <v>0</v>
      </c>
      <c r="AU358" s="427">
        <v>0</v>
      </c>
      <c r="AV358" s="427">
        <v>0</v>
      </c>
      <c r="AW358" s="427">
        <v>0</v>
      </c>
      <c r="AX358" s="427">
        <v>0</v>
      </c>
      <c r="AY358" s="427">
        <v>0</v>
      </c>
      <c r="AZ358" s="427">
        <v>0</v>
      </c>
      <c r="BA358" s="427">
        <v>0</v>
      </c>
      <c r="BB358" s="427">
        <v>0</v>
      </c>
      <c r="BC358" s="427">
        <v>0</v>
      </c>
      <c r="BD358" s="427">
        <v>0</v>
      </c>
      <c r="BE358" s="428">
        <v>0</v>
      </c>
      <c r="BF358" s="557"/>
      <c r="BG358" s="557"/>
      <c r="BH358" s="557"/>
      <c r="BI358" s="557"/>
      <c r="BJ358" s="557"/>
      <c r="BK358" s="557"/>
      <c r="BL358" s="557"/>
      <c r="BM358" s="557"/>
      <c r="BN358" s="557"/>
      <c r="BO358" s="557"/>
      <c r="BP358" s="557"/>
      <c r="BQ358" s="557"/>
      <c r="BR358" s="557"/>
      <c r="BS358" s="557"/>
      <c r="BT358" s="557"/>
      <c r="BU358" s="557"/>
      <c r="BV358" s="557"/>
      <c r="BW358" s="557"/>
      <c r="BX358" s="557"/>
      <c r="BY358" s="557"/>
      <c r="BZ358" s="557"/>
      <c r="CA358" s="557"/>
      <c r="CB358" s="557"/>
      <c r="CC358" s="557"/>
      <c r="CD358" s="557"/>
      <c r="CE358" s="557"/>
      <c r="CF358" s="557"/>
      <c r="CG358" s="557"/>
      <c r="CH358" s="557"/>
      <c r="CI358" s="557"/>
      <c r="CJ358" s="557"/>
      <c r="CK358" s="557"/>
      <c r="CL358" s="557"/>
      <c r="CM358" s="557"/>
      <c r="CN358" s="557"/>
      <c r="CO358" s="557"/>
      <c r="CP358" s="557"/>
      <c r="CQ358" s="557"/>
      <c r="CR358" s="557"/>
      <c r="CS358" s="557"/>
      <c r="CT358" s="557"/>
      <c r="CU358" s="557"/>
      <c r="CV358" s="557"/>
      <c r="CW358" s="557"/>
      <c r="CX358" s="557"/>
      <c r="CY358" s="557"/>
      <c r="CZ358" s="557"/>
      <c r="DA358" s="557"/>
      <c r="DB358" s="557"/>
      <c r="DC358" s="557"/>
      <c r="DD358" s="557"/>
      <c r="DE358" s="558"/>
      <c r="DF358" s="557"/>
      <c r="DG358" s="557"/>
      <c r="DH358" s="557"/>
      <c r="DI358" s="557"/>
      <c r="DJ358" s="557"/>
      <c r="DK358" s="557"/>
      <c r="DL358" s="557"/>
      <c r="DM358" s="557"/>
      <c r="DN358" s="557"/>
      <c r="DO358" s="557"/>
      <c r="DP358" s="557"/>
      <c r="DQ358" s="557"/>
      <c r="DR358" s="557"/>
      <c r="DS358" s="557"/>
      <c r="DT358" s="557"/>
      <c r="DU358" s="557"/>
      <c r="DV358" s="557"/>
      <c r="DW358" s="557"/>
      <c r="DX358" s="557"/>
      <c r="DY358" s="557"/>
      <c r="DZ358" s="557"/>
      <c r="EA358" s="557"/>
      <c r="EB358" s="557"/>
      <c r="EC358" s="558"/>
    </row>
    <row r="359" spans="1:133 16384:16384" ht="12.75" hidden="1" customHeight="1" x14ac:dyDescent="0.2">
      <c r="A359" s="690"/>
      <c r="B359" s="422" t="s">
        <v>347</v>
      </c>
      <c r="C359" s="550" t="s">
        <v>685</v>
      </c>
      <c r="D359" s="427">
        <v>0</v>
      </c>
      <c r="E359" s="427">
        <v>0</v>
      </c>
      <c r="F359" s="427">
        <v>0</v>
      </c>
      <c r="G359" s="427">
        <v>0</v>
      </c>
      <c r="H359" s="427">
        <v>0</v>
      </c>
      <c r="I359" s="427">
        <v>0</v>
      </c>
      <c r="J359" s="427">
        <v>0</v>
      </c>
      <c r="K359" s="427">
        <v>0</v>
      </c>
      <c r="L359" s="427">
        <v>0</v>
      </c>
      <c r="M359" s="427">
        <v>0</v>
      </c>
      <c r="N359" s="427">
        <v>0</v>
      </c>
      <c r="O359" s="427">
        <v>0</v>
      </c>
      <c r="P359" s="427">
        <v>0</v>
      </c>
      <c r="Q359" s="427">
        <v>0</v>
      </c>
      <c r="R359" s="427">
        <v>0</v>
      </c>
      <c r="S359" s="427">
        <v>0</v>
      </c>
      <c r="T359" s="427">
        <v>0</v>
      </c>
      <c r="U359" s="427">
        <v>0</v>
      </c>
      <c r="V359" s="427">
        <v>0</v>
      </c>
      <c r="W359" s="427">
        <v>0</v>
      </c>
      <c r="X359" s="427">
        <v>0</v>
      </c>
      <c r="Y359" s="427">
        <v>0</v>
      </c>
      <c r="Z359" s="427">
        <v>0</v>
      </c>
      <c r="AA359" s="427">
        <v>0</v>
      </c>
      <c r="AB359" s="427">
        <v>0</v>
      </c>
      <c r="AC359" s="427">
        <v>0</v>
      </c>
      <c r="AD359" s="427">
        <v>0</v>
      </c>
      <c r="AE359" s="427">
        <v>0</v>
      </c>
      <c r="AF359" s="427">
        <v>0</v>
      </c>
      <c r="AG359" s="427">
        <v>0</v>
      </c>
      <c r="AH359" s="427">
        <v>0</v>
      </c>
      <c r="AI359" s="427">
        <v>0</v>
      </c>
      <c r="AJ359" s="427">
        <v>0</v>
      </c>
      <c r="AK359" s="427">
        <v>0</v>
      </c>
      <c r="AL359" s="427">
        <v>0</v>
      </c>
      <c r="AM359" s="427">
        <v>0</v>
      </c>
      <c r="AN359" s="427">
        <v>0</v>
      </c>
      <c r="AO359" s="427">
        <v>0</v>
      </c>
      <c r="AP359" s="427">
        <v>0</v>
      </c>
      <c r="AQ359" s="427">
        <v>0</v>
      </c>
      <c r="AR359" s="427">
        <v>0</v>
      </c>
      <c r="AS359" s="427">
        <v>0</v>
      </c>
      <c r="AT359" s="427">
        <v>0</v>
      </c>
      <c r="AU359" s="427">
        <v>0</v>
      </c>
      <c r="AV359" s="427">
        <v>0</v>
      </c>
      <c r="AW359" s="427">
        <v>0</v>
      </c>
      <c r="AX359" s="427">
        <v>0</v>
      </c>
      <c r="AY359" s="427">
        <v>0</v>
      </c>
      <c r="AZ359" s="427">
        <v>0</v>
      </c>
      <c r="BA359" s="427">
        <v>0</v>
      </c>
      <c r="BB359" s="427">
        <v>0</v>
      </c>
      <c r="BC359" s="427">
        <v>0</v>
      </c>
      <c r="BD359" s="427">
        <v>0</v>
      </c>
      <c r="BE359" s="428">
        <v>0</v>
      </c>
      <c r="BF359" s="557"/>
      <c r="BG359" s="557"/>
      <c r="BH359" s="557"/>
      <c r="BI359" s="557"/>
      <c r="BJ359" s="557"/>
      <c r="BK359" s="557"/>
      <c r="BL359" s="557"/>
      <c r="BM359" s="557"/>
      <c r="BN359" s="557"/>
      <c r="BO359" s="557"/>
      <c r="BP359" s="557"/>
      <c r="BQ359" s="557"/>
      <c r="BR359" s="557"/>
      <c r="BS359" s="557"/>
      <c r="BT359" s="557"/>
      <c r="BU359" s="557"/>
      <c r="BV359" s="557"/>
      <c r="BW359" s="557"/>
      <c r="BX359" s="557"/>
      <c r="BY359" s="557"/>
      <c r="BZ359" s="557"/>
      <c r="CA359" s="557"/>
      <c r="CB359" s="557"/>
      <c r="CC359" s="557"/>
      <c r="CD359" s="557"/>
      <c r="CE359" s="557"/>
      <c r="CF359" s="557"/>
      <c r="CG359" s="557"/>
      <c r="CH359" s="557"/>
      <c r="CI359" s="557"/>
      <c r="CJ359" s="557"/>
      <c r="CK359" s="557"/>
      <c r="CL359" s="557"/>
      <c r="CM359" s="557"/>
      <c r="CN359" s="557"/>
      <c r="CO359" s="557"/>
      <c r="CP359" s="557"/>
      <c r="CQ359" s="557"/>
      <c r="CR359" s="557"/>
      <c r="CS359" s="557"/>
      <c r="CT359" s="557"/>
      <c r="CU359" s="557"/>
      <c r="CV359" s="557"/>
      <c r="CW359" s="557"/>
      <c r="CX359" s="557"/>
      <c r="CY359" s="557"/>
      <c r="CZ359" s="557"/>
      <c r="DA359" s="557"/>
      <c r="DB359" s="557"/>
      <c r="DC359" s="557"/>
      <c r="DD359" s="557"/>
      <c r="DE359" s="558"/>
      <c r="DF359" s="557"/>
      <c r="DG359" s="557"/>
      <c r="DH359" s="557"/>
      <c r="DI359" s="557"/>
      <c r="DJ359" s="557"/>
      <c r="DK359" s="557"/>
      <c r="DL359" s="557"/>
      <c r="DM359" s="557"/>
      <c r="DN359" s="557"/>
      <c r="DO359" s="557"/>
      <c r="DP359" s="557"/>
      <c r="DQ359" s="557"/>
      <c r="DR359" s="557"/>
      <c r="DS359" s="557"/>
      <c r="DT359" s="557"/>
      <c r="DU359" s="557"/>
      <c r="DV359" s="557"/>
      <c r="DW359" s="557"/>
      <c r="DX359" s="557"/>
      <c r="DY359" s="557"/>
      <c r="DZ359" s="557"/>
      <c r="EA359" s="557"/>
      <c r="EB359" s="557"/>
      <c r="EC359" s="558"/>
    </row>
    <row r="360" spans="1:133 16384:16384" ht="12.75" hidden="1" customHeight="1" x14ac:dyDescent="0.2">
      <c r="A360" s="690"/>
      <c r="B360" s="422" t="s">
        <v>3452</v>
      </c>
      <c r="C360" s="550" t="s">
        <v>3488</v>
      </c>
      <c r="D360" s="427">
        <v>0</v>
      </c>
      <c r="E360" s="427">
        <v>0</v>
      </c>
      <c r="F360" s="427">
        <v>0</v>
      </c>
      <c r="G360" s="427">
        <v>0</v>
      </c>
      <c r="H360" s="427">
        <v>0</v>
      </c>
      <c r="I360" s="427">
        <v>0</v>
      </c>
      <c r="J360" s="427">
        <v>0</v>
      </c>
      <c r="K360" s="427">
        <v>0</v>
      </c>
      <c r="L360" s="427">
        <v>0</v>
      </c>
      <c r="M360" s="427">
        <v>0</v>
      </c>
      <c r="N360" s="427">
        <v>0</v>
      </c>
      <c r="O360" s="427">
        <v>0</v>
      </c>
      <c r="P360" s="427">
        <v>0</v>
      </c>
      <c r="Q360" s="427">
        <v>0</v>
      </c>
      <c r="R360" s="427">
        <v>0</v>
      </c>
      <c r="S360" s="427">
        <v>0</v>
      </c>
      <c r="T360" s="427">
        <v>0</v>
      </c>
      <c r="U360" s="427">
        <v>0</v>
      </c>
      <c r="V360" s="427">
        <v>0</v>
      </c>
      <c r="W360" s="427">
        <v>0</v>
      </c>
      <c r="X360" s="427">
        <v>0</v>
      </c>
      <c r="Y360" s="427">
        <v>0</v>
      </c>
      <c r="Z360" s="427">
        <v>0</v>
      </c>
      <c r="AA360" s="427">
        <v>0</v>
      </c>
      <c r="AB360" s="427">
        <v>0</v>
      </c>
      <c r="AC360" s="427">
        <v>0</v>
      </c>
      <c r="AD360" s="427">
        <v>0</v>
      </c>
      <c r="AE360" s="427">
        <v>0</v>
      </c>
      <c r="AF360" s="427">
        <v>0</v>
      </c>
      <c r="AG360" s="427">
        <v>0</v>
      </c>
      <c r="AH360" s="427">
        <v>0</v>
      </c>
      <c r="AI360" s="427">
        <v>0</v>
      </c>
      <c r="AJ360" s="427">
        <v>0</v>
      </c>
      <c r="AK360" s="427">
        <v>0</v>
      </c>
      <c r="AL360" s="427">
        <v>0</v>
      </c>
      <c r="AM360" s="427">
        <v>0</v>
      </c>
      <c r="AN360" s="427">
        <v>0</v>
      </c>
      <c r="AO360" s="427">
        <v>0</v>
      </c>
      <c r="AP360" s="427">
        <v>0</v>
      </c>
      <c r="AQ360" s="427">
        <v>0</v>
      </c>
      <c r="AR360" s="427">
        <v>0</v>
      </c>
      <c r="AS360" s="427">
        <v>0</v>
      </c>
      <c r="AT360" s="427">
        <v>0</v>
      </c>
      <c r="AU360" s="427">
        <v>0</v>
      </c>
      <c r="AV360" s="427">
        <v>0</v>
      </c>
      <c r="AW360" s="427">
        <v>0</v>
      </c>
      <c r="AX360" s="427">
        <v>0</v>
      </c>
      <c r="AY360" s="427">
        <v>0</v>
      </c>
      <c r="AZ360" s="427">
        <v>0</v>
      </c>
      <c r="BA360" s="427">
        <v>0</v>
      </c>
      <c r="BB360" s="427">
        <v>0</v>
      </c>
      <c r="BC360" s="427">
        <v>0</v>
      </c>
      <c r="BD360" s="427">
        <v>0</v>
      </c>
      <c r="BE360" s="428">
        <v>0</v>
      </c>
      <c r="BF360" s="557"/>
      <c r="BG360" s="557"/>
      <c r="BH360" s="557"/>
      <c r="BI360" s="557"/>
      <c r="BJ360" s="557"/>
      <c r="BK360" s="557"/>
      <c r="BL360" s="557"/>
      <c r="BM360" s="557"/>
      <c r="BN360" s="557"/>
      <c r="BO360" s="557"/>
      <c r="BP360" s="557"/>
      <c r="BQ360" s="557"/>
      <c r="BR360" s="557"/>
      <c r="BS360" s="557"/>
      <c r="BT360" s="557"/>
      <c r="BU360" s="557"/>
      <c r="BV360" s="557"/>
      <c r="BW360" s="557"/>
      <c r="BX360" s="557"/>
      <c r="BY360" s="557"/>
      <c r="BZ360" s="557"/>
      <c r="CA360" s="557"/>
      <c r="CB360" s="557"/>
      <c r="CC360" s="557"/>
      <c r="CD360" s="557"/>
      <c r="CE360" s="557"/>
      <c r="CF360" s="557"/>
      <c r="CG360" s="557"/>
      <c r="CH360" s="557"/>
      <c r="CI360" s="557"/>
      <c r="CJ360" s="557"/>
      <c r="CK360" s="557"/>
      <c r="CL360" s="557"/>
      <c r="CM360" s="557"/>
      <c r="CN360" s="557"/>
      <c r="CO360" s="557"/>
      <c r="CP360" s="557"/>
      <c r="CQ360" s="557"/>
      <c r="CR360" s="557"/>
      <c r="CS360" s="557"/>
      <c r="CT360" s="557"/>
      <c r="CU360" s="557"/>
      <c r="CV360" s="557"/>
      <c r="CW360" s="557"/>
      <c r="CX360" s="557"/>
      <c r="CY360" s="557"/>
      <c r="CZ360" s="557"/>
      <c r="DA360" s="557"/>
      <c r="DB360" s="557"/>
      <c r="DC360" s="557"/>
      <c r="DD360" s="557"/>
      <c r="DE360" s="558"/>
      <c r="DF360" s="557"/>
      <c r="DG360" s="557"/>
      <c r="DH360" s="557"/>
      <c r="DI360" s="557"/>
      <c r="DJ360" s="557"/>
      <c r="DK360" s="557"/>
      <c r="DL360" s="557"/>
      <c r="DM360" s="557"/>
      <c r="DN360" s="557"/>
      <c r="DO360" s="557"/>
      <c r="DP360" s="557"/>
      <c r="DQ360" s="557"/>
      <c r="DR360" s="557"/>
      <c r="DS360" s="557"/>
      <c r="DT360" s="557"/>
      <c r="DU360" s="557"/>
      <c r="DV360" s="557"/>
      <c r="DW360" s="557"/>
      <c r="DX360" s="557"/>
      <c r="DY360" s="557"/>
      <c r="DZ360" s="557"/>
      <c r="EA360" s="557"/>
      <c r="EB360" s="557"/>
      <c r="EC360" s="558"/>
    </row>
    <row r="361" spans="1:133 16384:16384" ht="12.75" hidden="1" customHeight="1" x14ac:dyDescent="0.2">
      <c r="A361" s="690"/>
      <c r="B361" s="422" t="s">
        <v>3045</v>
      </c>
      <c r="C361" s="550" t="s">
        <v>686</v>
      </c>
      <c r="D361" s="427">
        <v>0</v>
      </c>
      <c r="E361" s="427">
        <v>0</v>
      </c>
      <c r="F361" s="427">
        <v>0</v>
      </c>
      <c r="G361" s="427">
        <v>0</v>
      </c>
      <c r="H361" s="427">
        <v>0</v>
      </c>
      <c r="I361" s="427">
        <v>0</v>
      </c>
      <c r="J361" s="427">
        <v>0</v>
      </c>
      <c r="K361" s="427">
        <v>0</v>
      </c>
      <c r="L361" s="427">
        <v>0</v>
      </c>
      <c r="M361" s="427">
        <v>0</v>
      </c>
      <c r="N361" s="427">
        <v>0</v>
      </c>
      <c r="O361" s="427">
        <v>0</v>
      </c>
      <c r="P361" s="427">
        <v>0</v>
      </c>
      <c r="Q361" s="427">
        <v>0</v>
      </c>
      <c r="R361" s="427">
        <v>0</v>
      </c>
      <c r="S361" s="427">
        <v>0</v>
      </c>
      <c r="T361" s="427">
        <v>0</v>
      </c>
      <c r="U361" s="427">
        <v>0</v>
      </c>
      <c r="V361" s="427">
        <v>0</v>
      </c>
      <c r="W361" s="427">
        <v>0</v>
      </c>
      <c r="X361" s="427">
        <v>0</v>
      </c>
      <c r="Y361" s="427">
        <v>0</v>
      </c>
      <c r="Z361" s="427">
        <v>0</v>
      </c>
      <c r="AA361" s="427">
        <v>0</v>
      </c>
      <c r="AB361" s="427">
        <v>0</v>
      </c>
      <c r="AC361" s="427">
        <v>0</v>
      </c>
      <c r="AD361" s="427">
        <v>0</v>
      </c>
      <c r="AE361" s="427">
        <v>0</v>
      </c>
      <c r="AF361" s="427">
        <v>0</v>
      </c>
      <c r="AG361" s="427">
        <v>0</v>
      </c>
      <c r="AH361" s="427">
        <v>0</v>
      </c>
      <c r="AI361" s="427">
        <v>0</v>
      </c>
      <c r="AJ361" s="427">
        <v>0</v>
      </c>
      <c r="AK361" s="427">
        <v>0</v>
      </c>
      <c r="AL361" s="427">
        <v>0</v>
      </c>
      <c r="AM361" s="427">
        <v>0</v>
      </c>
      <c r="AN361" s="427">
        <v>0</v>
      </c>
      <c r="AO361" s="427">
        <v>0</v>
      </c>
      <c r="AP361" s="427">
        <v>0</v>
      </c>
      <c r="AQ361" s="427">
        <v>0</v>
      </c>
      <c r="AR361" s="427">
        <v>0</v>
      </c>
      <c r="AS361" s="427">
        <v>0</v>
      </c>
      <c r="AT361" s="427">
        <v>0</v>
      </c>
      <c r="AU361" s="427">
        <v>0</v>
      </c>
      <c r="AV361" s="427">
        <v>0</v>
      </c>
      <c r="AW361" s="427">
        <v>0</v>
      </c>
      <c r="AX361" s="427">
        <v>0</v>
      </c>
      <c r="AY361" s="427">
        <v>0</v>
      </c>
      <c r="AZ361" s="427">
        <v>0</v>
      </c>
      <c r="BA361" s="427">
        <v>0</v>
      </c>
      <c r="BB361" s="427">
        <v>0</v>
      </c>
      <c r="BC361" s="427">
        <v>0</v>
      </c>
      <c r="BD361" s="427">
        <v>0</v>
      </c>
      <c r="BE361" s="428">
        <v>0</v>
      </c>
      <c r="BF361" s="557"/>
      <c r="BG361" s="557"/>
      <c r="BH361" s="557"/>
      <c r="BI361" s="557"/>
      <c r="BJ361" s="557"/>
      <c r="BK361" s="557"/>
      <c r="BL361" s="557"/>
      <c r="BM361" s="557"/>
      <c r="BN361" s="557"/>
      <c r="BO361" s="557"/>
      <c r="BP361" s="557"/>
      <c r="BQ361" s="557"/>
      <c r="BR361" s="557"/>
      <c r="BS361" s="557"/>
      <c r="BT361" s="557"/>
      <c r="BU361" s="557"/>
      <c r="BV361" s="557"/>
      <c r="BW361" s="557"/>
      <c r="BX361" s="557"/>
      <c r="BY361" s="557"/>
      <c r="BZ361" s="557"/>
      <c r="CA361" s="557"/>
      <c r="CB361" s="557"/>
      <c r="CC361" s="557"/>
      <c r="CD361" s="557"/>
      <c r="CE361" s="557"/>
      <c r="CF361" s="557"/>
      <c r="CG361" s="557"/>
      <c r="CH361" s="557"/>
      <c r="CI361" s="557"/>
      <c r="CJ361" s="557"/>
      <c r="CK361" s="557"/>
      <c r="CL361" s="557"/>
      <c r="CM361" s="557"/>
      <c r="CN361" s="557"/>
      <c r="CO361" s="557"/>
      <c r="CP361" s="557"/>
      <c r="CQ361" s="557"/>
      <c r="CR361" s="557"/>
      <c r="CS361" s="557"/>
      <c r="CT361" s="557"/>
      <c r="CU361" s="557"/>
      <c r="CV361" s="557"/>
      <c r="CW361" s="557"/>
      <c r="CX361" s="557"/>
      <c r="CY361" s="557"/>
      <c r="CZ361" s="557"/>
      <c r="DA361" s="557"/>
      <c r="DB361" s="557"/>
      <c r="DC361" s="557"/>
      <c r="DD361" s="557"/>
      <c r="DE361" s="558"/>
      <c r="DF361" s="557"/>
      <c r="DG361" s="557"/>
      <c r="DH361" s="557"/>
      <c r="DI361" s="557"/>
      <c r="DJ361" s="557"/>
      <c r="DK361" s="557"/>
      <c r="DL361" s="557"/>
      <c r="DM361" s="557"/>
      <c r="DN361" s="557"/>
      <c r="DO361" s="557"/>
      <c r="DP361" s="557"/>
      <c r="DQ361" s="557"/>
      <c r="DR361" s="557"/>
      <c r="DS361" s="557"/>
      <c r="DT361" s="557"/>
      <c r="DU361" s="557"/>
      <c r="DV361" s="557"/>
      <c r="DW361" s="557"/>
      <c r="DX361" s="557"/>
      <c r="DY361" s="557"/>
      <c r="DZ361" s="557"/>
      <c r="EA361" s="557"/>
      <c r="EB361" s="557"/>
      <c r="EC361" s="558"/>
    </row>
    <row r="362" spans="1:133 16384:16384" ht="12.75" hidden="1" customHeight="1" x14ac:dyDescent="0.2">
      <c r="A362" s="690"/>
      <c r="B362" s="422" t="s">
        <v>325</v>
      </c>
      <c r="C362" s="550" t="s">
        <v>687</v>
      </c>
      <c r="D362" s="427">
        <v>0</v>
      </c>
      <c r="E362" s="427">
        <v>0</v>
      </c>
      <c r="F362" s="427">
        <v>0</v>
      </c>
      <c r="G362" s="427">
        <v>0</v>
      </c>
      <c r="H362" s="427">
        <v>0</v>
      </c>
      <c r="I362" s="427">
        <v>0</v>
      </c>
      <c r="J362" s="427">
        <v>0</v>
      </c>
      <c r="K362" s="427">
        <v>0</v>
      </c>
      <c r="L362" s="427">
        <v>0</v>
      </c>
      <c r="M362" s="427">
        <v>0</v>
      </c>
      <c r="N362" s="427">
        <v>0</v>
      </c>
      <c r="O362" s="427">
        <v>0</v>
      </c>
      <c r="P362" s="427">
        <v>0</v>
      </c>
      <c r="Q362" s="427">
        <v>0</v>
      </c>
      <c r="R362" s="427">
        <v>0</v>
      </c>
      <c r="S362" s="427">
        <v>0</v>
      </c>
      <c r="T362" s="427">
        <v>0</v>
      </c>
      <c r="U362" s="427">
        <v>0</v>
      </c>
      <c r="V362" s="427">
        <v>0</v>
      </c>
      <c r="W362" s="427">
        <v>0</v>
      </c>
      <c r="X362" s="427">
        <v>0</v>
      </c>
      <c r="Y362" s="427">
        <v>0</v>
      </c>
      <c r="Z362" s="427">
        <v>0</v>
      </c>
      <c r="AA362" s="427">
        <v>0</v>
      </c>
      <c r="AB362" s="427">
        <v>0</v>
      </c>
      <c r="AC362" s="427">
        <v>0</v>
      </c>
      <c r="AD362" s="427">
        <v>0</v>
      </c>
      <c r="AE362" s="427">
        <v>0</v>
      </c>
      <c r="AF362" s="427">
        <v>0</v>
      </c>
      <c r="AG362" s="427">
        <v>0</v>
      </c>
      <c r="AH362" s="427">
        <v>0</v>
      </c>
      <c r="AI362" s="427">
        <v>0</v>
      </c>
      <c r="AJ362" s="427">
        <v>0</v>
      </c>
      <c r="AK362" s="427">
        <v>0</v>
      </c>
      <c r="AL362" s="427">
        <v>0</v>
      </c>
      <c r="AM362" s="427">
        <v>0</v>
      </c>
      <c r="AN362" s="427">
        <v>0</v>
      </c>
      <c r="AO362" s="427">
        <v>0</v>
      </c>
      <c r="AP362" s="427">
        <v>0</v>
      </c>
      <c r="AQ362" s="427">
        <v>0</v>
      </c>
      <c r="AR362" s="427">
        <v>0</v>
      </c>
      <c r="AS362" s="427">
        <v>0</v>
      </c>
      <c r="AT362" s="427">
        <v>0</v>
      </c>
      <c r="AU362" s="427">
        <v>0</v>
      </c>
      <c r="AV362" s="427">
        <v>0</v>
      </c>
      <c r="AW362" s="427">
        <v>0</v>
      </c>
      <c r="AX362" s="427">
        <v>0</v>
      </c>
      <c r="AY362" s="427">
        <v>0</v>
      </c>
      <c r="AZ362" s="427">
        <v>0</v>
      </c>
      <c r="BA362" s="427">
        <v>0</v>
      </c>
      <c r="BB362" s="427">
        <v>0</v>
      </c>
      <c r="BC362" s="427">
        <v>0</v>
      </c>
      <c r="BD362" s="427">
        <v>0</v>
      </c>
      <c r="BE362" s="428">
        <v>0</v>
      </c>
      <c r="BF362" s="557"/>
      <c r="BG362" s="557"/>
      <c r="BH362" s="557"/>
      <c r="BI362" s="557"/>
      <c r="BJ362" s="557"/>
      <c r="BK362" s="557"/>
      <c r="BL362" s="557"/>
      <c r="BM362" s="557"/>
      <c r="BN362" s="557"/>
      <c r="BO362" s="557"/>
      <c r="BP362" s="557"/>
      <c r="BQ362" s="557"/>
      <c r="BR362" s="557"/>
      <c r="BS362" s="557"/>
      <c r="BT362" s="557"/>
      <c r="BU362" s="557"/>
      <c r="BV362" s="557"/>
      <c r="BW362" s="557"/>
      <c r="BX362" s="557"/>
      <c r="BY362" s="557"/>
      <c r="BZ362" s="557"/>
      <c r="CA362" s="557"/>
      <c r="CB362" s="557"/>
      <c r="CC362" s="557"/>
      <c r="CD362" s="557"/>
      <c r="CE362" s="557"/>
      <c r="CF362" s="557"/>
      <c r="CG362" s="557"/>
      <c r="CH362" s="557"/>
      <c r="CI362" s="557"/>
      <c r="CJ362" s="557"/>
      <c r="CK362" s="557"/>
      <c r="CL362" s="557"/>
      <c r="CM362" s="557"/>
      <c r="CN362" s="557"/>
      <c r="CO362" s="557"/>
      <c r="CP362" s="557"/>
      <c r="CQ362" s="557"/>
      <c r="CR362" s="557"/>
      <c r="CS362" s="557"/>
      <c r="CT362" s="557"/>
      <c r="CU362" s="557"/>
      <c r="CV362" s="557"/>
      <c r="CW362" s="557"/>
      <c r="CX362" s="557"/>
      <c r="CY362" s="557"/>
      <c r="CZ362" s="557"/>
      <c r="DA362" s="557"/>
      <c r="DB362" s="557"/>
      <c r="DC362" s="557"/>
      <c r="DD362" s="557"/>
      <c r="DE362" s="558"/>
      <c r="DF362" s="557"/>
      <c r="DG362" s="557"/>
      <c r="DH362" s="557"/>
      <c r="DI362" s="557"/>
      <c r="DJ362" s="557"/>
      <c r="DK362" s="557"/>
      <c r="DL362" s="557"/>
      <c r="DM362" s="557"/>
      <c r="DN362" s="557"/>
      <c r="DO362" s="557"/>
      <c r="DP362" s="557"/>
      <c r="DQ362" s="557"/>
      <c r="DR362" s="557"/>
      <c r="DS362" s="557"/>
      <c r="DT362" s="557"/>
      <c r="DU362" s="557"/>
      <c r="DV362" s="557"/>
      <c r="DW362" s="557"/>
      <c r="DX362" s="557"/>
      <c r="DY362" s="557"/>
      <c r="DZ362" s="557"/>
      <c r="EA362" s="557"/>
      <c r="EB362" s="557"/>
      <c r="EC362" s="558"/>
    </row>
    <row r="363" spans="1:133 16384:16384" ht="12.75" hidden="1" customHeight="1" x14ac:dyDescent="0.2">
      <c r="A363" s="690"/>
      <c r="B363" s="422" t="s">
        <v>3029</v>
      </c>
      <c r="C363" s="550" t="s">
        <v>688</v>
      </c>
      <c r="D363" s="427">
        <v>0</v>
      </c>
      <c r="E363" s="427">
        <v>0</v>
      </c>
      <c r="F363" s="427">
        <v>0</v>
      </c>
      <c r="G363" s="427">
        <v>0</v>
      </c>
      <c r="H363" s="427">
        <v>0</v>
      </c>
      <c r="I363" s="427">
        <v>0</v>
      </c>
      <c r="J363" s="427">
        <v>0</v>
      </c>
      <c r="K363" s="427">
        <v>0</v>
      </c>
      <c r="L363" s="427">
        <v>0</v>
      </c>
      <c r="M363" s="427">
        <v>0</v>
      </c>
      <c r="N363" s="427">
        <v>0</v>
      </c>
      <c r="O363" s="427">
        <v>0</v>
      </c>
      <c r="P363" s="427">
        <v>0</v>
      </c>
      <c r="Q363" s="427">
        <v>0</v>
      </c>
      <c r="R363" s="427">
        <v>0</v>
      </c>
      <c r="S363" s="427">
        <v>0</v>
      </c>
      <c r="T363" s="427">
        <v>0</v>
      </c>
      <c r="U363" s="427">
        <v>0</v>
      </c>
      <c r="V363" s="427">
        <v>0</v>
      </c>
      <c r="W363" s="427">
        <v>0</v>
      </c>
      <c r="X363" s="427">
        <v>0</v>
      </c>
      <c r="Y363" s="427">
        <v>0</v>
      </c>
      <c r="Z363" s="427">
        <v>0</v>
      </c>
      <c r="AA363" s="427">
        <v>0</v>
      </c>
      <c r="AB363" s="427">
        <v>0</v>
      </c>
      <c r="AC363" s="427">
        <v>0</v>
      </c>
      <c r="AD363" s="427">
        <v>0</v>
      </c>
      <c r="AE363" s="427">
        <v>0</v>
      </c>
      <c r="AF363" s="427">
        <v>0</v>
      </c>
      <c r="AG363" s="427">
        <v>0</v>
      </c>
      <c r="AH363" s="427">
        <v>0</v>
      </c>
      <c r="AI363" s="427">
        <v>0</v>
      </c>
      <c r="AJ363" s="427">
        <v>0</v>
      </c>
      <c r="AK363" s="427">
        <v>0</v>
      </c>
      <c r="AL363" s="427">
        <v>0</v>
      </c>
      <c r="AM363" s="427">
        <v>0</v>
      </c>
      <c r="AN363" s="427">
        <v>0</v>
      </c>
      <c r="AO363" s="427">
        <v>0</v>
      </c>
      <c r="AP363" s="427">
        <v>0</v>
      </c>
      <c r="AQ363" s="427">
        <v>0</v>
      </c>
      <c r="AR363" s="427">
        <v>0</v>
      </c>
      <c r="AS363" s="427">
        <v>0</v>
      </c>
      <c r="AT363" s="427">
        <v>0</v>
      </c>
      <c r="AU363" s="427">
        <v>0</v>
      </c>
      <c r="AV363" s="427">
        <v>0</v>
      </c>
      <c r="AW363" s="427">
        <v>0</v>
      </c>
      <c r="AX363" s="427">
        <v>0</v>
      </c>
      <c r="AY363" s="427">
        <v>0</v>
      </c>
      <c r="AZ363" s="427">
        <v>0</v>
      </c>
      <c r="BA363" s="427">
        <v>0</v>
      </c>
      <c r="BB363" s="427">
        <v>0</v>
      </c>
      <c r="BC363" s="427">
        <v>0</v>
      </c>
      <c r="BD363" s="427">
        <v>0</v>
      </c>
      <c r="BE363" s="428">
        <v>0</v>
      </c>
      <c r="BF363" s="557"/>
      <c r="BG363" s="557"/>
      <c r="BH363" s="557"/>
      <c r="BI363" s="557"/>
      <c r="BJ363" s="557"/>
      <c r="BK363" s="557"/>
      <c r="BL363" s="557"/>
      <c r="BM363" s="557"/>
      <c r="BN363" s="557"/>
      <c r="BO363" s="557"/>
      <c r="BP363" s="557"/>
      <c r="BQ363" s="557"/>
      <c r="BR363" s="557"/>
      <c r="BS363" s="557"/>
      <c r="BT363" s="557"/>
      <c r="BU363" s="557"/>
      <c r="BV363" s="557"/>
      <c r="BW363" s="557"/>
      <c r="BX363" s="557"/>
      <c r="BY363" s="557"/>
      <c r="BZ363" s="557"/>
      <c r="CA363" s="557"/>
      <c r="CB363" s="557"/>
      <c r="CC363" s="557"/>
      <c r="CD363" s="557"/>
      <c r="CE363" s="557"/>
      <c r="CF363" s="557"/>
      <c r="CG363" s="557"/>
      <c r="CH363" s="557"/>
      <c r="CI363" s="557"/>
      <c r="CJ363" s="557"/>
      <c r="CK363" s="557"/>
      <c r="CL363" s="557"/>
      <c r="CM363" s="557"/>
      <c r="CN363" s="557"/>
      <c r="CO363" s="557"/>
      <c r="CP363" s="557"/>
      <c r="CQ363" s="557"/>
      <c r="CR363" s="557"/>
      <c r="CS363" s="557"/>
      <c r="CT363" s="557"/>
      <c r="CU363" s="557"/>
      <c r="CV363" s="557"/>
      <c r="CW363" s="557"/>
      <c r="CX363" s="557"/>
      <c r="CY363" s="557"/>
      <c r="CZ363" s="557"/>
      <c r="DA363" s="557"/>
      <c r="DB363" s="557"/>
      <c r="DC363" s="557"/>
      <c r="DD363" s="557"/>
      <c r="DE363" s="558"/>
      <c r="DF363" s="557"/>
      <c r="DG363" s="557"/>
      <c r="DH363" s="557"/>
      <c r="DI363" s="557"/>
      <c r="DJ363" s="557"/>
      <c r="DK363" s="557"/>
      <c r="DL363" s="557"/>
      <c r="DM363" s="557"/>
      <c r="DN363" s="557"/>
      <c r="DO363" s="557"/>
      <c r="DP363" s="557"/>
      <c r="DQ363" s="557"/>
      <c r="DR363" s="557"/>
      <c r="DS363" s="557"/>
      <c r="DT363" s="557"/>
      <c r="DU363" s="557"/>
      <c r="DV363" s="557"/>
      <c r="DW363" s="557"/>
      <c r="DX363" s="557"/>
      <c r="DY363" s="557"/>
      <c r="DZ363" s="557"/>
      <c r="EA363" s="557"/>
      <c r="EB363" s="557"/>
      <c r="EC363" s="558"/>
    </row>
    <row r="364" spans="1:133 16384:16384" ht="12.75" hidden="1" customHeight="1" x14ac:dyDescent="0.2">
      <c r="A364" s="690"/>
      <c r="B364" s="422" t="s">
        <v>690</v>
      </c>
      <c r="C364" s="550" t="s">
        <v>689</v>
      </c>
      <c r="D364" s="427">
        <v>0</v>
      </c>
      <c r="E364" s="427">
        <v>0</v>
      </c>
      <c r="F364" s="427">
        <v>0</v>
      </c>
      <c r="G364" s="427">
        <v>0</v>
      </c>
      <c r="H364" s="427">
        <v>0</v>
      </c>
      <c r="I364" s="427">
        <v>0</v>
      </c>
      <c r="J364" s="427">
        <v>0</v>
      </c>
      <c r="K364" s="427">
        <v>0</v>
      </c>
      <c r="L364" s="427">
        <v>0</v>
      </c>
      <c r="M364" s="427">
        <v>0</v>
      </c>
      <c r="N364" s="427">
        <v>0</v>
      </c>
      <c r="O364" s="427">
        <v>0</v>
      </c>
      <c r="P364" s="427">
        <v>0</v>
      </c>
      <c r="Q364" s="427">
        <v>0</v>
      </c>
      <c r="R364" s="427">
        <v>0</v>
      </c>
      <c r="S364" s="427">
        <v>0</v>
      </c>
      <c r="T364" s="427">
        <v>0</v>
      </c>
      <c r="U364" s="427">
        <v>0</v>
      </c>
      <c r="V364" s="427">
        <v>0</v>
      </c>
      <c r="W364" s="427">
        <v>0</v>
      </c>
      <c r="X364" s="427">
        <v>0</v>
      </c>
      <c r="Y364" s="427">
        <v>0</v>
      </c>
      <c r="Z364" s="427">
        <v>0</v>
      </c>
      <c r="AA364" s="427">
        <v>0</v>
      </c>
      <c r="AB364" s="427">
        <v>0</v>
      </c>
      <c r="AC364" s="427">
        <v>0</v>
      </c>
      <c r="AD364" s="427">
        <v>0</v>
      </c>
      <c r="AE364" s="427">
        <v>0</v>
      </c>
      <c r="AF364" s="427">
        <v>0</v>
      </c>
      <c r="AG364" s="427">
        <v>0</v>
      </c>
      <c r="AH364" s="427">
        <v>0</v>
      </c>
      <c r="AI364" s="427">
        <v>0</v>
      </c>
      <c r="AJ364" s="427">
        <v>0</v>
      </c>
      <c r="AK364" s="427">
        <v>0</v>
      </c>
      <c r="AL364" s="427">
        <v>0</v>
      </c>
      <c r="AM364" s="427">
        <v>0</v>
      </c>
      <c r="AN364" s="427">
        <v>0</v>
      </c>
      <c r="AO364" s="427">
        <v>0</v>
      </c>
      <c r="AP364" s="427">
        <v>0</v>
      </c>
      <c r="AQ364" s="427">
        <v>0</v>
      </c>
      <c r="AR364" s="427">
        <v>0</v>
      </c>
      <c r="AS364" s="427">
        <v>0</v>
      </c>
      <c r="AT364" s="427">
        <v>0</v>
      </c>
      <c r="AU364" s="427">
        <v>0</v>
      </c>
      <c r="AV364" s="427">
        <v>0</v>
      </c>
      <c r="AW364" s="427">
        <v>0</v>
      </c>
      <c r="AX364" s="427">
        <v>0</v>
      </c>
      <c r="AY364" s="427">
        <v>0</v>
      </c>
      <c r="AZ364" s="427">
        <v>0</v>
      </c>
      <c r="BA364" s="427">
        <v>0</v>
      </c>
      <c r="BB364" s="427">
        <v>0</v>
      </c>
      <c r="BC364" s="427">
        <v>0</v>
      </c>
      <c r="BD364" s="427">
        <v>0</v>
      </c>
      <c r="BE364" s="428">
        <v>0</v>
      </c>
      <c r="BF364" s="557"/>
      <c r="BG364" s="557"/>
      <c r="BH364" s="557"/>
      <c r="BI364" s="557"/>
      <c r="BJ364" s="557"/>
      <c r="BK364" s="557"/>
      <c r="BL364" s="557"/>
      <c r="BM364" s="557"/>
      <c r="BN364" s="557"/>
      <c r="BO364" s="557"/>
      <c r="BP364" s="557"/>
      <c r="BQ364" s="557"/>
      <c r="BR364" s="557"/>
      <c r="BS364" s="557"/>
      <c r="BT364" s="557"/>
      <c r="BU364" s="557"/>
      <c r="BV364" s="557"/>
      <c r="BW364" s="557"/>
      <c r="BX364" s="557"/>
      <c r="BY364" s="557"/>
      <c r="BZ364" s="557"/>
      <c r="CA364" s="557"/>
      <c r="CB364" s="557"/>
      <c r="CC364" s="557"/>
      <c r="CD364" s="557"/>
      <c r="CE364" s="557"/>
      <c r="CF364" s="557"/>
      <c r="CG364" s="557"/>
      <c r="CH364" s="557"/>
      <c r="CI364" s="557"/>
      <c r="CJ364" s="557"/>
      <c r="CK364" s="557"/>
      <c r="CL364" s="557"/>
      <c r="CM364" s="557"/>
      <c r="CN364" s="557"/>
      <c r="CO364" s="557"/>
      <c r="CP364" s="557"/>
      <c r="CQ364" s="557"/>
      <c r="CR364" s="557"/>
      <c r="CS364" s="557"/>
      <c r="CT364" s="557"/>
      <c r="CU364" s="557"/>
      <c r="CV364" s="557"/>
      <c r="CW364" s="557"/>
      <c r="CX364" s="557"/>
      <c r="CY364" s="557"/>
      <c r="CZ364" s="557"/>
      <c r="DA364" s="557"/>
      <c r="DB364" s="557"/>
      <c r="DC364" s="557"/>
      <c r="DD364" s="557"/>
      <c r="DE364" s="558"/>
      <c r="DF364" s="557"/>
      <c r="DG364" s="557"/>
      <c r="DH364" s="557"/>
      <c r="DI364" s="557"/>
      <c r="DJ364" s="557"/>
      <c r="DK364" s="557"/>
      <c r="DL364" s="557"/>
      <c r="DM364" s="557"/>
      <c r="DN364" s="557"/>
      <c r="DO364" s="557"/>
      <c r="DP364" s="557"/>
      <c r="DQ364" s="557"/>
      <c r="DR364" s="557"/>
      <c r="DS364" s="557"/>
      <c r="DT364" s="557"/>
      <c r="DU364" s="557"/>
      <c r="DV364" s="557"/>
      <c r="DW364" s="557"/>
      <c r="DX364" s="557"/>
      <c r="DY364" s="557"/>
      <c r="DZ364" s="557"/>
      <c r="EA364" s="557"/>
      <c r="EB364" s="557"/>
      <c r="EC364" s="558"/>
    </row>
    <row r="365" spans="1:133 16384:16384" ht="12.75" hidden="1" customHeight="1" x14ac:dyDescent="0.2">
      <c r="A365" s="690"/>
      <c r="B365" s="422" t="s">
        <v>3483</v>
      </c>
      <c r="C365" s="550" t="s">
        <v>691</v>
      </c>
      <c r="D365" s="427">
        <v>0</v>
      </c>
      <c r="E365" s="427">
        <v>0</v>
      </c>
      <c r="F365" s="427">
        <v>0</v>
      </c>
      <c r="G365" s="427">
        <v>0</v>
      </c>
      <c r="H365" s="427">
        <v>0</v>
      </c>
      <c r="I365" s="427">
        <v>0</v>
      </c>
      <c r="J365" s="427">
        <v>0</v>
      </c>
      <c r="K365" s="427">
        <v>0</v>
      </c>
      <c r="L365" s="427">
        <v>0</v>
      </c>
      <c r="M365" s="427">
        <v>0</v>
      </c>
      <c r="N365" s="427">
        <v>0</v>
      </c>
      <c r="O365" s="427">
        <v>0</v>
      </c>
      <c r="P365" s="427">
        <v>0</v>
      </c>
      <c r="Q365" s="427">
        <v>0</v>
      </c>
      <c r="R365" s="427">
        <v>0</v>
      </c>
      <c r="S365" s="427">
        <v>0</v>
      </c>
      <c r="T365" s="427">
        <v>0</v>
      </c>
      <c r="U365" s="427">
        <v>0</v>
      </c>
      <c r="V365" s="427">
        <v>0</v>
      </c>
      <c r="W365" s="427">
        <v>0</v>
      </c>
      <c r="X365" s="427">
        <v>0</v>
      </c>
      <c r="Y365" s="427">
        <v>0</v>
      </c>
      <c r="Z365" s="427">
        <v>0</v>
      </c>
      <c r="AA365" s="427">
        <v>0</v>
      </c>
      <c r="AB365" s="427">
        <v>0</v>
      </c>
      <c r="AC365" s="427">
        <v>0</v>
      </c>
      <c r="AD365" s="427">
        <v>0</v>
      </c>
      <c r="AE365" s="427">
        <v>0</v>
      </c>
      <c r="AF365" s="427">
        <v>0</v>
      </c>
      <c r="AG365" s="427">
        <v>0</v>
      </c>
      <c r="AH365" s="427">
        <v>0</v>
      </c>
      <c r="AI365" s="427">
        <v>0</v>
      </c>
      <c r="AJ365" s="427">
        <v>0</v>
      </c>
      <c r="AK365" s="427">
        <v>0</v>
      </c>
      <c r="AL365" s="427">
        <v>0</v>
      </c>
      <c r="AM365" s="427">
        <v>0</v>
      </c>
      <c r="AN365" s="427">
        <v>0</v>
      </c>
      <c r="AO365" s="427">
        <v>0</v>
      </c>
      <c r="AP365" s="427">
        <v>0</v>
      </c>
      <c r="AQ365" s="427">
        <v>0</v>
      </c>
      <c r="AR365" s="427">
        <v>0</v>
      </c>
      <c r="AS365" s="427">
        <v>0</v>
      </c>
      <c r="AT365" s="427">
        <v>0</v>
      </c>
      <c r="AU365" s="427">
        <v>0</v>
      </c>
      <c r="AV365" s="427">
        <v>0</v>
      </c>
      <c r="AW365" s="427">
        <v>0</v>
      </c>
      <c r="AX365" s="427">
        <v>0</v>
      </c>
      <c r="AY365" s="427">
        <v>0</v>
      </c>
      <c r="AZ365" s="427">
        <v>0</v>
      </c>
      <c r="BA365" s="427">
        <v>0</v>
      </c>
      <c r="BB365" s="427">
        <v>0</v>
      </c>
      <c r="BC365" s="427">
        <v>0</v>
      </c>
      <c r="BD365" s="427">
        <v>0</v>
      </c>
      <c r="BE365" s="428">
        <v>0</v>
      </c>
      <c r="BF365" s="557"/>
      <c r="BG365" s="557"/>
      <c r="BH365" s="557"/>
      <c r="BI365" s="557"/>
      <c r="BJ365" s="557"/>
      <c r="BK365" s="557"/>
      <c r="BL365" s="557"/>
      <c r="BM365" s="557"/>
      <c r="BN365" s="557"/>
      <c r="BO365" s="557"/>
      <c r="BP365" s="557"/>
      <c r="BQ365" s="557"/>
      <c r="BR365" s="557"/>
      <c r="BS365" s="557"/>
      <c r="BT365" s="557"/>
      <c r="BU365" s="557"/>
      <c r="BV365" s="557"/>
      <c r="BW365" s="557"/>
      <c r="BX365" s="557"/>
      <c r="BY365" s="557"/>
      <c r="BZ365" s="557"/>
      <c r="CA365" s="557"/>
      <c r="CB365" s="557"/>
      <c r="CC365" s="557"/>
      <c r="CD365" s="557"/>
      <c r="CE365" s="557"/>
      <c r="CF365" s="557"/>
      <c r="CG365" s="557"/>
      <c r="CH365" s="557"/>
      <c r="CI365" s="557"/>
      <c r="CJ365" s="557"/>
      <c r="CK365" s="557"/>
      <c r="CL365" s="557"/>
      <c r="CM365" s="557"/>
      <c r="CN365" s="557"/>
      <c r="CO365" s="557"/>
      <c r="CP365" s="557"/>
      <c r="CQ365" s="557"/>
      <c r="CR365" s="557"/>
      <c r="CS365" s="557"/>
      <c r="CT365" s="557"/>
      <c r="CU365" s="557"/>
      <c r="CV365" s="557"/>
      <c r="CW365" s="557"/>
      <c r="CX365" s="557"/>
      <c r="CY365" s="557"/>
      <c r="CZ365" s="557"/>
      <c r="DA365" s="557"/>
      <c r="DB365" s="557"/>
      <c r="DC365" s="557"/>
      <c r="DD365" s="557"/>
      <c r="DE365" s="558"/>
      <c r="DF365" s="557"/>
      <c r="DG365" s="557"/>
      <c r="DH365" s="557"/>
      <c r="DI365" s="557"/>
      <c r="DJ365" s="557"/>
      <c r="DK365" s="557"/>
      <c r="DL365" s="557"/>
      <c r="DM365" s="557"/>
      <c r="DN365" s="557"/>
      <c r="DO365" s="557"/>
      <c r="DP365" s="557"/>
      <c r="DQ365" s="557"/>
      <c r="DR365" s="557"/>
      <c r="DS365" s="557"/>
      <c r="DT365" s="557"/>
      <c r="DU365" s="557"/>
      <c r="DV365" s="557"/>
      <c r="DW365" s="557"/>
      <c r="DX365" s="557"/>
      <c r="DY365" s="557"/>
      <c r="DZ365" s="557"/>
      <c r="EA365" s="557"/>
      <c r="EB365" s="557"/>
      <c r="EC365" s="558"/>
    </row>
    <row r="366" spans="1:133 16384:16384" ht="12.75" hidden="1" customHeight="1" x14ac:dyDescent="0.2">
      <c r="A366" s="690"/>
      <c r="B366" s="422" t="s">
        <v>3137</v>
      </c>
      <c r="C366" s="550" t="s">
        <v>692</v>
      </c>
      <c r="D366" s="427">
        <v>0</v>
      </c>
      <c r="E366" s="427">
        <v>0</v>
      </c>
      <c r="F366" s="427">
        <v>0</v>
      </c>
      <c r="G366" s="427">
        <v>0</v>
      </c>
      <c r="H366" s="427">
        <v>0</v>
      </c>
      <c r="I366" s="427">
        <v>0</v>
      </c>
      <c r="J366" s="427">
        <v>0</v>
      </c>
      <c r="K366" s="427">
        <v>0</v>
      </c>
      <c r="L366" s="427">
        <v>0</v>
      </c>
      <c r="M366" s="427">
        <v>0</v>
      </c>
      <c r="N366" s="427">
        <v>0</v>
      </c>
      <c r="O366" s="427">
        <v>0</v>
      </c>
      <c r="P366" s="427">
        <v>0</v>
      </c>
      <c r="Q366" s="427">
        <v>0</v>
      </c>
      <c r="R366" s="427">
        <v>0</v>
      </c>
      <c r="S366" s="427">
        <v>0</v>
      </c>
      <c r="T366" s="427">
        <v>0</v>
      </c>
      <c r="U366" s="427">
        <v>0</v>
      </c>
      <c r="V366" s="427">
        <v>0</v>
      </c>
      <c r="W366" s="427">
        <v>0</v>
      </c>
      <c r="X366" s="427">
        <v>0</v>
      </c>
      <c r="Y366" s="427">
        <v>0</v>
      </c>
      <c r="Z366" s="427">
        <v>0</v>
      </c>
      <c r="AA366" s="427">
        <v>0</v>
      </c>
      <c r="AB366" s="427">
        <v>0</v>
      </c>
      <c r="AC366" s="427">
        <v>0</v>
      </c>
      <c r="AD366" s="427">
        <v>0</v>
      </c>
      <c r="AE366" s="427">
        <v>0</v>
      </c>
      <c r="AF366" s="427">
        <v>0</v>
      </c>
      <c r="AG366" s="427">
        <v>0</v>
      </c>
      <c r="AH366" s="427">
        <v>0</v>
      </c>
      <c r="AI366" s="427">
        <v>0</v>
      </c>
      <c r="AJ366" s="427">
        <v>0</v>
      </c>
      <c r="AK366" s="427">
        <v>0</v>
      </c>
      <c r="AL366" s="427">
        <v>0</v>
      </c>
      <c r="AM366" s="427">
        <v>0</v>
      </c>
      <c r="AN366" s="427">
        <v>0</v>
      </c>
      <c r="AO366" s="427">
        <v>0</v>
      </c>
      <c r="AP366" s="427">
        <v>0</v>
      </c>
      <c r="AQ366" s="427">
        <v>0</v>
      </c>
      <c r="AR366" s="427">
        <v>0</v>
      </c>
      <c r="AS366" s="427">
        <v>0</v>
      </c>
      <c r="AT366" s="427">
        <v>0</v>
      </c>
      <c r="AU366" s="427">
        <v>0</v>
      </c>
      <c r="AV366" s="427">
        <v>0</v>
      </c>
      <c r="AW366" s="427">
        <v>0</v>
      </c>
      <c r="AX366" s="427">
        <v>0</v>
      </c>
      <c r="AY366" s="427">
        <v>0</v>
      </c>
      <c r="AZ366" s="427">
        <v>0</v>
      </c>
      <c r="BA366" s="427">
        <v>0</v>
      </c>
      <c r="BB366" s="427">
        <v>0</v>
      </c>
      <c r="BC366" s="427">
        <v>0</v>
      </c>
      <c r="BD366" s="427">
        <v>0</v>
      </c>
      <c r="BE366" s="428">
        <v>0</v>
      </c>
      <c r="BF366" s="557"/>
      <c r="BG366" s="557"/>
      <c r="BH366" s="557"/>
      <c r="BI366" s="557"/>
      <c r="BJ366" s="557"/>
      <c r="BK366" s="557"/>
      <c r="BL366" s="557"/>
      <c r="BM366" s="557"/>
      <c r="BN366" s="557"/>
      <c r="BO366" s="557"/>
      <c r="BP366" s="557"/>
      <c r="BQ366" s="557"/>
      <c r="BR366" s="557"/>
      <c r="BS366" s="557"/>
      <c r="BT366" s="557"/>
      <c r="BU366" s="557"/>
      <c r="BV366" s="557"/>
      <c r="BW366" s="557"/>
      <c r="BX366" s="557"/>
      <c r="BY366" s="557"/>
      <c r="BZ366" s="557"/>
      <c r="CA366" s="557"/>
      <c r="CB366" s="557"/>
      <c r="CC366" s="557"/>
      <c r="CD366" s="557"/>
      <c r="CE366" s="557"/>
      <c r="CF366" s="557"/>
      <c r="CG366" s="557"/>
      <c r="CH366" s="557"/>
      <c r="CI366" s="557"/>
      <c r="CJ366" s="557"/>
      <c r="CK366" s="557"/>
      <c r="CL366" s="557"/>
      <c r="CM366" s="557"/>
      <c r="CN366" s="557"/>
      <c r="CO366" s="557"/>
      <c r="CP366" s="557"/>
      <c r="CQ366" s="557"/>
      <c r="CR366" s="557"/>
      <c r="CS366" s="557"/>
      <c r="CT366" s="557"/>
      <c r="CU366" s="557"/>
      <c r="CV366" s="557"/>
      <c r="CW366" s="557"/>
      <c r="CX366" s="557"/>
      <c r="CY366" s="557"/>
      <c r="CZ366" s="557"/>
      <c r="DA366" s="557"/>
      <c r="DB366" s="557"/>
      <c r="DC366" s="557"/>
      <c r="DD366" s="557"/>
      <c r="DE366" s="558"/>
      <c r="DF366" s="557"/>
      <c r="DG366" s="557"/>
      <c r="DH366" s="557"/>
      <c r="DI366" s="557"/>
      <c r="DJ366" s="557"/>
      <c r="DK366" s="557"/>
      <c r="DL366" s="557"/>
      <c r="DM366" s="557"/>
      <c r="DN366" s="557"/>
      <c r="DO366" s="557"/>
      <c r="DP366" s="557"/>
      <c r="DQ366" s="557"/>
      <c r="DR366" s="557"/>
      <c r="DS366" s="557"/>
      <c r="DT366" s="557"/>
      <c r="DU366" s="557"/>
      <c r="DV366" s="557"/>
      <c r="DW366" s="557"/>
      <c r="DX366" s="557"/>
      <c r="DY366" s="557"/>
      <c r="DZ366" s="557"/>
      <c r="EA366" s="557"/>
      <c r="EB366" s="557"/>
      <c r="EC366" s="558"/>
    </row>
    <row r="367" spans="1:133 16384:16384" ht="12.75" hidden="1" customHeight="1" x14ac:dyDescent="0.2">
      <c r="A367" s="690"/>
      <c r="B367" s="422" t="s">
        <v>694</v>
      </c>
      <c r="C367" s="550" t="s">
        <v>693</v>
      </c>
      <c r="D367" s="427">
        <v>0</v>
      </c>
      <c r="E367" s="427">
        <v>0</v>
      </c>
      <c r="F367" s="427">
        <v>0</v>
      </c>
      <c r="G367" s="427">
        <v>0</v>
      </c>
      <c r="H367" s="427">
        <v>0</v>
      </c>
      <c r="I367" s="427">
        <v>0</v>
      </c>
      <c r="J367" s="427">
        <v>0</v>
      </c>
      <c r="K367" s="427">
        <v>0</v>
      </c>
      <c r="L367" s="427">
        <v>0</v>
      </c>
      <c r="M367" s="427">
        <v>0</v>
      </c>
      <c r="N367" s="427">
        <v>0</v>
      </c>
      <c r="O367" s="427">
        <v>0</v>
      </c>
      <c r="P367" s="427">
        <v>0</v>
      </c>
      <c r="Q367" s="427">
        <v>0</v>
      </c>
      <c r="R367" s="427">
        <v>0</v>
      </c>
      <c r="S367" s="427">
        <v>0</v>
      </c>
      <c r="T367" s="427">
        <v>0</v>
      </c>
      <c r="U367" s="427">
        <v>0</v>
      </c>
      <c r="V367" s="427">
        <v>0</v>
      </c>
      <c r="W367" s="427">
        <v>0</v>
      </c>
      <c r="X367" s="427">
        <v>0</v>
      </c>
      <c r="Y367" s="427">
        <v>0</v>
      </c>
      <c r="Z367" s="427">
        <v>0</v>
      </c>
      <c r="AA367" s="427">
        <v>0</v>
      </c>
      <c r="AB367" s="427">
        <v>0</v>
      </c>
      <c r="AC367" s="427">
        <v>0</v>
      </c>
      <c r="AD367" s="427">
        <v>0</v>
      </c>
      <c r="AE367" s="427">
        <v>0</v>
      </c>
      <c r="AF367" s="427">
        <v>0</v>
      </c>
      <c r="AG367" s="427">
        <v>0</v>
      </c>
      <c r="AH367" s="427">
        <v>0</v>
      </c>
      <c r="AI367" s="427">
        <v>0</v>
      </c>
      <c r="AJ367" s="427">
        <v>0</v>
      </c>
      <c r="AK367" s="427">
        <v>0</v>
      </c>
      <c r="AL367" s="427">
        <v>0</v>
      </c>
      <c r="AM367" s="427">
        <v>0</v>
      </c>
      <c r="AN367" s="427">
        <v>0</v>
      </c>
      <c r="AO367" s="427">
        <v>0</v>
      </c>
      <c r="AP367" s="427">
        <v>0</v>
      </c>
      <c r="AQ367" s="427">
        <v>0</v>
      </c>
      <c r="AR367" s="427">
        <v>0</v>
      </c>
      <c r="AS367" s="427">
        <v>0</v>
      </c>
      <c r="AT367" s="427">
        <v>0</v>
      </c>
      <c r="AU367" s="427">
        <v>0</v>
      </c>
      <c r="AV367" s="427">
        <v>0</v>
      </c>
      <c r="AW367" s="427">
        <v>0</v>
      </c>
      <c r="AX367" s="427">
        <v>0</v>
      </c>
      <c r="AY367" s="427">
        <v>0</v>
      </c>
      <c r="AZ367" s="427">
        <v>0</v>
      </c>
      <c r="BA367" s="427">
        <v>0</v>
      </c>
      <c r="BB367" s="427">
        <v>0</v>
      </c>
      <c r="BC367" s="427">
        <v>0</v>
      </c>
      <c r="BD367" s="427">
        <v>0</v>
      </c>
      <c r="BE367" s="428">
        <v>0</v>
      </c>
      <c r="BF367" s="557"/>
      <c r="BG367" s="557"/>
      <c r="BH367" s="557"/>
      <c r="BI367" s="557"/>
      <c r="BJ367" s="557"/>
      <c r="BK367" s="557"/>
      <c r="BL367" s="557"/>
      <c r="BM367" s="557"/>
      <c r="BN367" s="557"/>
      <c r="BO367" s="557"/>
      <c r="BP367" s="557"/>
      <c r="BQ367" s="557"/>
      <c r="BR367" s="557"/>
      <c r="BS367" s="557"/>
      <c r="BT367" s="557"/>
      <c r="BU367" s="557"/>
      <c r="BV367" s="557"/>
      <c r="BW367" s="557"/>
      <c r="BX367" s="557"/>
      <c r="BY367" s="557"/>
      <c r="BZ367" s="557"/>
      <c r="CA367" s="557"/>
      <c r="CB367" s="557"/>
      <c r="CC367" s="557"/>
      <c r="CD367" s="557"/>
      <c r="CE367" s="557"/>
      <c r="CF367" s="557"/>
      <c r="CG367" s="557"/>
      <c r="CH367" s="557"/>
      <c r="CI367" s="557"/>
      <c r="CJ367" s="557"/>
      <c r="CK367" s="557"/>
      <c r="CL367" s="557"/>
      <c r="CM367" s="557"/>
      <c r="CN367" s="557"/>
      <c r="CO367" s="557"/>
      <c r="CP367" s="557"/>
      <c r="CQ367" s="557"/>
      <c r="CR367" s="557"/>
      <c r="CS367" s="557"/>
      <c r="CT367" s="557"/>
      <c r="CU367" s="557"/>
      <c r="CV367" s="557"/>
      <c r="CW367" s="557"/>
      <c r="CX367" s="557"/>
      <c r="CY367" s="557"/>
      <c r="CZ367" s="557"/>
      <c r="DA367" s="557"/>
      <c r="DB367" s="557"/>
      <c r="DC367" s="557"/>
      <c r="DD367" s="557"/>
      <c r="DE367" s="558"/>
      <c r="DF367" s="557"/>
      <c r="DG367" s="557"/>
      <c r="DH367" s="557"/>
      <c r="DI367" s="557"/>
      <c r="DJ367" s="557"/>
      <c r="DK367" s="557"/>
      <c r="DL367" s="557"/>
      <c r="DM367" s="557"/>
      <c r="DN367" s="557"/>
      <c r="DO367" s="557"/>
      <c r="DP367" s="557"/>
      <c r="DQ367" s="557"/>
      <c r="DR367" s="557"/>
      <c r="DS367" s="557"/>
      <c r="DT367" s="557"/>
      <c r="DU367" s="557"/>
      <c r="DV367" s="557"/>
      <c r="DW367" s="557"/>
      <c r="DX367" s="557"/>
      <c r="DY367" s="557"/>
      <c r="DZ367" s="557"/>
      <c r="EA367" s="557"/>
      <c r="EB367" s="557"/>
      <c r="EC367" s="558"/>
    </row>
    <row r="368" spans="1:133 16384:16384" ht="12.75" hidden="1" customHeight="1" x14ac:dyDescent="0.2">
      <c r="A368" s="690"/>
      <c r="B368" s="422" t="s">
        <v>3078</v>
      </c>
      <c r="C368" s="550" t="s">
        <v>695</v>
      </c>
      <c r="D368" s="427">
        <v>0</v>
      </c>
      <c r="E368" s="427">
        <v>0</v>
      </c>
      <c r="F368" s="427">
        <v>0</v>
      </c>
      <c r="G368" s="427">
        <v>0</v>
      </c>
      <c r="H368" s="427">
        <v>0</v>
      </c>
      <c r="I368" s="427">
        <v>0</v>
      </c>
      <c r="J368" s="427">
        <v>0</v>
      </c>
      <c r="K368" s="427">
        <v>0</v>
      </c>
      <c r="L368" s="427">
        <v>0</v>
      </c>
      <c r="M368" s="427">
        <v>0</v>
      </c>
      <c r="N368" s="427">
        <v>0</v>
      </c>
      <c r="O368" s="427">
        <v>0</v>
      </c>
      <c r="P368" s="427">
        <v>0</v>
      </c>
      <c r="Q368" s="427">
        <v>0</v>
      </c>
      <c r="R368" s="427">
        <v>0</v>
      </c>
      <c r="S368" s="427">
        <v>0</v>
      </c>
      <c r="T368" s="427">
        <v>0</v>
      </c>
      <c r="U368" s="427">
        <v>0</v>
      </c>
      <c r="V368" s="427">
        <v>0</v>
      </c>
      <c r="W368" s="427">
        <v>0</v>
      </c>
      <c r="X368" s="427">
        <v>0</v>
      </c>
      <c r="Y368" s="427">
        <v>0</v>
      </c>
      <c r="Z368" s="427">
        <v>0</v>
      </c>
      <c r="AA368" s="427">
        <v>0</v>
      </c>
      <c r="AB368" s="427">
        <v>0</v>
      </c>
      <c r="AC368" s="427">
        <v>0</v>
      </c>
      <c r="AD368" s="427">
        <v>0</v>
      </c>
      <c r="AE368" s="427">
        <v>0</v>
      </c>
      <c r="AF368" s="427">
        <v>0</v>
      </c>
      <c r="AG368" s="427">
        <v>0</v>
      </c>
      <c r="AH368" s="427">
        <v>0</v>
      </c>
      <c r="AI368" s="427">
        <v>0</v>
      </c>
      <c r="AJ368" s="427">
        <v>0</v>
      </c>
      <c r="AK368" s="427">
        <v>0</v>
      </c>
      <c r="AL368" s="427">
        <v>0</v>
      </c>
      <c r="AM368" s="427">
        <v>0</v>
      </c>
      <c r="AN368" s="427">
        <v>0</v>
      </c>
      <c r="AO368" s="427">
        <v>0</v>
      </c>
      <c r="AP368" s="427">
        <v>0</v>
      </c>
      <c r="AQ368" s="427">
        <v>0</v>
      </c>
      <c r="AR368" s="427">
        <v>0</v>
      </c>
      <c r="AS368" s="427">
        <v>0</v>
      </c>
      <c r="AT368" s="427">
        <v>0</v>
      </c>
      <c r="AU368" s="427">
        <v>0</v>
      </c>
      <c r="AV368" s="427">
        <v>0</v>
      </c>
      <c r="AW368" s="427">
        <v>0</v>
      </c>
      <c r="AX368" s="427">
        <v>0</v>
      </c>
      <c r="AY368" s="427">
        <v>0</v>
      </c>
      <c r="AZ368" s="427">
        <v>0</v>
      </c>
      <c r="BA368" s="427">
        <v>0</v>
      </c>
      <c r="BB368" s="427">
        <v>0</v>
      </c>
      <c r="BC368" s="427">
        <v>0</v>
      </c>
      <c r="BD368" s="427">
        <v>0</v>
      </c>
      <c r="BE368" s="428">
        <v>0</v>
      </c>
      <c r="BF368" s="557"/>
      <c r="BG368" s="557"/>
      <c r="BH368" s="557"/>
      <c r="BI368" s="557"/>
      <c r="BJ368" s="557"/>
      <c r="BK368" s="557"/>
      <c r="BL368" s="557"/>
      <c r="BM368" s="557"/>
      <c r="BN368" s="557"/>
      <c r="BO368" s="557"/>
      <c r="BP368" s="557"/>
      <c r="BQ368" s="557"/>
      <c r="BR368" s="557"/>
      <c r="BS368" s="557"/>
      <c r="BT368" s="557"/>
      <c r="BU368" s="557"/>
      <c r="BV368" s="557"/>
      <c r="BW368" s="557"/>
      <c r="BX368" s="557"/>
      <c r="BY368" s="557"/>
      <c r="BZ368" s="557"/>
      <c r="CA368" s="557"/>
      <c r="CB368" s="557"/>
      <c r="CC368" s="557"/>
      <c r="CD368" s="557"/>
      <c r="CE368" s="557"/>
      <c r="CF368" s="557"/>
      <c r="CG368" s="557"/>
      <c r="CH368" s="557"/>
      <c r="CI368" s="557"/>
      <c r="CJ368" s="557"/>
      <c r="CK368" s="557"/>
      <c r="CL368" s="557"/>
      <c r="CM368" s="557"/>
      <c r="CN368" s="557"/>
      <c r="CO368" s="557"/>
      <c r="CP368" s="557"/>
      <c r="CQ368" s="557"/>
      <c r="CR368" s="557"/>
      <c r="CS368" s="557"/>
      <c r="CT368" s="557"/>
      <c r="CU368" s="557"/>
      <c r="CV368" s="557"/>
      <c r="CW368" s="557"/>
      <c r="CX368" s="557"/>
      <c r="CY368" s="557"/>
      <c r="CZ368" s="557"/>
      <c r="DA368" s="557"/>
      <c r="DB368" s="557"/>
      <c r="DC368" s="557"/>
      <c r="DD368" s="557"/>
      <c r="DE368" s="558"/>
      <c r="DF368" s="557"/>
      <c r="DG368" s="557"/>
      <c r="DH368" s="557"/>
      <c r="DI368" s="557"/>
      <c r="DJ368" s="557"/>
      <c r="DK368" s="557"/>
      <c r="DL368" s="557"/>
      <c r="DM368" s="557"/>
      <c r="DN368" s="557"/>
      <c r="DO368" s="557"/>
      <c r="DP368" s="557"/>
      <c r="DQ368" s="557"/>
      <c r="DR368" s="557"/>
      <c r="DS368" s="557"/>
      <c r="DT368" s="557"/>
      <c r="DU368" s="557"/>
      <c r="DV368" s="557"/>
      <c r="DW368" s="557"/>
      <c r="DX368" s="557"/>
      <c r="DY368" s="557"/>
      <c r="DZ368" s="557"/>
      <c r="EA368" s="557"/>
      <c r="EB368" s="557"/>
      <c r="EC368" s="558"/>
    </row>
    <row r="369" spans="1:133 16384:16384" ht="12.75" hidden="1" customHeight="1" x14ac:dyDescent="0.2">
      <c r="A369" s="690"/>
      <c r="B369" s="422" t="s">
        <v>3479</v>
      </c>
      <c r="C369" s="550" t="s">
        <v>2995</v>
      </c>
      <c r="D369" s="427">
        <v>0</v>
      </c>
      <c r="E369" s="427">
        <v>0</v>
      </c>
      <c r="F369" s="427">
        <v>0</v>
      </c>
      <c r="G369" s="427">
        <v>0</v>
      </c>
      <c r="H369" s="427">
        <v>0</v>
      </c>
      <c r="I369" s="427">
        <v>0</v>
      </c>
      <c r="J369" s="427">
        <v>0</v>
      </c>
      <c r="K369" s="427">
        <v>0</v>
      </c>
      <c r="L369" s="427">
        <v>0</v>
      </c>
      <c r="M369" s="427">
        <v>0</v>
      </c>
      <c r="N369" s="427">
        <v>0</v>
      </c>
      <c r="O369" s="427">
        <v>0</v>
      </c>
      <c r="P369" s="427">
        <v>0</v>
      </c>
      <c r="Q369" s="427">
        <v>0</v>
      </c>
      <c r="R369" s="427">
        <v>0</v>
      </c>
      <c r="S369" s="427">
        <v>0</v>
      </c>
      <c r="T369" s="427">
        <v>0</v>
      </c>
      <c r="U369" s="427">
        <v>0</v>
      </c>
      <c r="V369" s="427">
        <v>0</v>
      </c>
      <c r="W369" s="427">
        <v>0</v>
      </c>
      <c r="X369" s="427">
        <v>0</v>
      </c>
      <c r="Y369" s="427">
        <v>0</v>
      </c>
      <c r="Z369" s="427">
        <v>0</v>
      </c>
      <c r="AA369" s="427">
        <v>0</v>
      </c>
      <c r="AB369" s="427">
        <v>0</v>
      </c>
      <c r="AC369" s="427">
        <v>0</v>
      </c>
      <c r="AD369" s="427">
        <v>0</v>
      </c>
      <c r="AE369" s="427">
        <v>0</v>
      </c>
      <c r="AF369" s="427">
        <v>0</v>
      </c>
      <c r="AG369" s="427">
        <v>0</v>
      </c>
      <c r="AH369" s="427">
        <v>0</v>
      </c>
      <c r="AI369" s="427">
        <v>0</v>
      </c>
      <c r="AJ369" s="427">
        <v>0</v>
      </c>
      <c r="AK369" s="427">
        <v>0</v>
      </c>
      <c r="AL369" s="427">
        <v>0</v>
      </c>
      <c r="AM369" s="427">
        <v>0</v>
      </c>
      <c r="AN369" s="427">
        <v>0</v>
      </c>
      <c r="AO369" s="427">
        <v>0</v>
      </c>
      <c r="AP369" s="427">
        <v>0</v>
      </c>
      <c r="AQ369" s="427">
        <v>0</v>
      </c>
      <c r="AR369" s="427">
        <v>0</v>
      </c>
      <c r="AS369" s="427">
        <v>0</v>
      </c>
      <c r="AT369" s="427">
        <v>0</v>
      </c>
      <c r="AU369" s="427">
        <v>0</v>
      </c>
      <c r="AV369" s="427">
        <v>0</v>
      </c>
      <c r="AW369" s="427">
        <v>0</v>
      </c>
      <c r="AX369" s="427">
        <v>0</v>
      </c>
      <c r="AY369" s="427">
        <v>0</v>
      </c>
      <c r="AZ369" s="427">
        <v>0</v>
      </c>
      <c r="BA369" s="427">
        <v>0</v>
      </c>
      <c r="BB369" s="427">
        <v>0</v>
      </c>
      <c r="BC369" s="427">
        <v>0</v>
      </c>
      <c r="BD369" s="427">
        <v>0</v>
      </c>
      <c r="BE369" s="428">
        <v>0</v>
      </c>
      <c r="BF369" s="557"/>
      <c r="BG369" s="557"/>
      <c r="BH369" s="557"/>
      <c r="BI369" s="557"/>
      <c r="BJ369" s="557"/>
      <c r="BK369" s="557"/>
      <c r="BL369" s="557"/>
      <c r="BM369" s="557"/>
      <c r="BN369" s="557"/>
      <c r="BO369" s="557"/>
      <c r="BP369" s="557"/>
      <c r="BQ369" s="557"/>
      <c r="BR369" s="557"/>
      <c r="BS369" s="557"/>
      <c r="BT369" s="557"/>
      <c r="BU369" s="557"/>
      <c r="BV369" s="557"/>
      <c r="BW369" s="557"/>
      <c r="BX369" s="557"/>
      <c r="BY369" s="557"/>
      <c r="BZ369" s="557"/>
      <c r="CA369" s="557"/>
      <c r="CB369" s="557"/>
      <c r="CC369" s="557"/>
      <c r="CD369" s="557"/>
      <c r="CE369" s="557"/>
      <c r="CF369" s="557"/>
      <c r="CG369" s="557"/>
      <c r="CH369" s="557"/>
      <c r="CI369" s="557"/>
      <c r="CJ369" s="557"/>
      <c r="CK369" s="557"/>
      <c r="CL369" s="557"/>
      <c r="CM369" s="557"/>
      <c r="CN369" s="557"/>
      <c r="CO369" s="557"/>
      <c r="CP369" s="557"/>
      <c r="CQ369" s="557"/>
      <c r="CR369" s="557"/>
      <c r="CS369" s="557"/>
      <c r="CT369" s="557"/>
      <c r="CU369" s="557"/>
      <c r="CV369" s="557"/>
      <c r="CW369" s="557"/>
      <c r="CX369" s="557"/>
      <c r="CY369" s="557"/>
      <c r="CZ369" s="557"/>
      <c r="DA369" s="557"/>
      <c r="DB369" s="557"/>
      <c r="DC369" s="557"/>
      <c r="DD369" s="557"/>
      <c r="DE369" s="558"/>
      <c r="DF369" s="557"/>
      <c r="DG369" s="557"/>
      <c r="DH369" s="557"/>
      <c r="DI369" s="557"/>
      <c r="DJ369" s="557"/>
      <c r="DK369" s="557"/>
      <c r="DL369" s="557"/>
      <c r="DM369" s="557"/>
      <c r="DN369" s="557"/>
      <c r="DO369" s="557"/>
      <c r="DP369" s="557"/>
      <c r="DQ369" s="557"/>
      <c r="DR369" s="557"/>
      <c r="DS369" s="557"/>
      <c r="DT369" s="557"/>
      <c r="DU369" s="557"/>
      <c r="DV369" s="557"/>
      <c r="DW369" s="557"/>
      <c r="DX369" s="557"/>
      <c r="DY369" s="557"/>
      <c r="DZ369" s="557"/>
      <c r="EA369" s="557"/>
      <c r="EB369" s="557"/>
      <c r="EC369" s="558"/>
    </row>
    <row r="370" spans="1:133 16384:16384" ht="12.75" hidden="1" customHeight="1" x14ac:dyDescent="0.2">
      <c r="A370" s="690"/>
      <c r="B370" s="422" t="s">
        <v>697</v>
      </c>
      <c r="C370" s="550" t="s">
        <v>696</v>
      </c>
      <c r="D370" s="427">
        <v>0</v>
      </c>
      <c r="E370" s="427">
        <v>0</v>
      </c>
      <c r="F370" s="427">
        <v>0</v>
      </c>
      <c r="G370" s="427">
        <v>0</v>
      </c>
      <c r="H370" s="427">
        <v>0</v>
      </c>
      <c r="I370" s="427">
        <v>0</v>
      </c>
      <c r="J370" s="427">
        <v>0</v>
      </c>
      <c r="K370" s="427">
        <v>0</v>
      </c>
      <c r="L370" s="427">
        <v>0</v>
      </c>
      <c r="M370" s="427">
        <v>0</v>
      </c>
      <c r="N370" s="427">
        <v>0</v>
      </c>
      <c r="O370" s="427">
        <v>0</v>
      </c>
      <c r="P370" s="427">
        <v>0</v>
      </c>
      <c r="Q370" s="427">
        <v>0</v>
      </c>
      <c r="R370" s="427">
        <v>0</v>
      </c>
      <c r="S370" s="427">
        <v>0</v>
      </c>
      <c r="T370" s="427">
        <v>0</v>
      </c>
      <c r="U370" s="427">
        <v>0</v>
      </c>
      <c r="V370" s="427">
        <v>0</v>
      </c>
      <c r="W370" s="427">
        <v>0</v>
      </c>
      <c r="X370" s="427">
        <v>0</v>
      </c>
      <c r="Y370" s="427">
        <v>0</v>
      </c>
      <c r="Z370" s="427">
        <v>0</v>
      </c>
      <c r="AA370" s="427">
        <v>0</v>
      </c>
      <c r="AB370" s="427">
        <v>0</v>
      </c>
      <c r="AC370" s="427">
        <v>0</v>
      </c>
      <c r="AD370" s="427">
        <v>0</v>
      </c>
      <c r="AE370" s="427">
        <v>0</v>
      </c>
      <c r="AF370" s="427">
        <v>0</v>
      </c>
      <c r="AG370" s="427">
        <v>0</v>
      </c>
      <c r="AH370" s="427">
        <v>0</v>
      </c>
      <c r="AI370" s="427">
        <v>0</v>
      </c>
      <c r="AJ370" s="427">
        <v>0</v>
      </c>
      <c r="AK370" s="427">
        <v>0</v>
      </c>
      <c r="AL370" s="427">
        <v>0</v>
      </c>
      <c r="AM370" s="427">
        <v>0</v>
      </c>
      <c r="AN370" s="427">
        <v>0</v>
      </c>
      <c r="AO370" s="427">
        <v>0</v>
      </c>
      <c r="AP370" s="427">
        <v>0</v>
      </c>
      <c r="AQ370" s="427">
        <v>0</v>
      </c>
      <c r="AR370" s="427">
        <v>0</v>
      </c>
      <c r="AS370" s="427">
        <v>0</v>
      </c>
      <c r="AT370" s="427">
        <v>0</v>
      </c>
      <c r="AU370" s="427">
        <v>0</v>
      </c>
      <c r="AV370" s="427">
        <v>0</v>
      </c>
      <c r="AW370" s="427">
        <v>0</v>
      </c>
      <c r="AX370" s="427">
        <v>0</v>
      </c>
      <c r="AY370" s="427">
        <v>0</v>
      </c>
      <c r="AZ370" s="427">
        <v>0</v>
      </c>
      <c r="BA370" s="427">
        <v>0</v>
      </c>
      <c r="BB370" s="427">
        <v>0</v>
      </c>
      <c r="BC370" s="427">
        <v>0</v>
      </c>
      <c r="BD370" s="427">
        <v>0</v>
      </c>
      <c r="BE370" s="428">
        <v>0</v>
      </c>
      <c r="BF370" s="557"/>
      <c r="BG370" s="557"/>
      <c r="BH370" s="557"/>
      <c r="BI370" s="557"/>
      <c r="BJ370" s="557"/>
      <c r="BK370" s="557"/>
      <c r="BL370" s="557"/>
      <c r="BM370" s="557"/>
      <c r="BN370" s="557"/>
      <c r="BO370" s="557"/>
      <c r="BP370" s="557"/>
      <c r="BQ370" s="557"/>
      <c r="BR370" s="557"/>
      <c r="BS370" s="557"/>
      <c r="BT370" s="557"/>
      <c r="BU370" s="557"/>
      <c r="BV370" s="557"/>
      <c r="BW370" s="557"/>
      <c r="BX370" s="557"/>
      <c r="BY370" s="557"/>
      <c r="BZ370" s="557"/>
      <c r="CA370" s="557"/>
      <c r="CB370" s="557"/>
      <c r="CC370" s="557"/>
      <c r="CD370" s="557"/>
      <c r="CE370" s="557"/>
      <c r="CF370" s="557"/>
      <c r="CG370" s="557"/>
      <c r="CH370" s="557"/>
      <c r="CI370" s="557"/>
      <c r="CJ370" s="557"/>
      <c r="CK370" s="557"/>
      <c r="CL370" s="557"/>
      <c r="CM370" s="557"/>
      <c r="CN370" s="557"/>
      <c r="CO370" s="557"/>
      <c r="CP370" s="557"/>
      <c r="CQ370" s="557"/>
      <c r="CR370" s="557"/>
      <c r="CS370" s="557"/>
      <c r="CT370" s="557"/>
      <c r="CU370" s="557"/>
      <c r="CV370" s="557"/>
      <c r="CW370" s="557"/>
      <c r="CX370" s="557"/>
      <c r="CY370" s="557"/>
      <c r="CZ370" s="557"/>
      <c r="DA370" s="557"/>
      <c r="DB370" s="557"/>
      <c r="DC370" s="557"/>
      <c r="DD370" s="557"/>
      <c r="DE370" s="558"/>
      <c r="DF370" s="557"/>
      <c r="DG370" s="557"/>
      <c r="DH370" s="557"/>
      <c r="DI370" s="557"/>
      <c r="DJ370" s="557"/>
      <c r="DK370" s="557"/>
      <c r="DL370" s="557"/>
      <c r="DM370" s="557"/>
      <c r="DN370" s="557"/>
      <c r="DO370" s="557"/>
      <c r="DP370" s="557"/>
      <c r="DQ370" s="557"/>
      <c r="DR370" s="557"/>
      <c r="DS370" s="557"/>
      <c r="DT370" s="557"/>
      <c r="DU370" s="557"/>
      <c r="DV370" s="557"/>
      <c r="DW370" s="557"/>
      <c r="DX370" s="557"/>
      <c r="DY370" s="557"/>
      <c r="DZ370" s="557"/>
      <c r="EA370" s="557"/>
      <c r="EB370" s="557"/>
      <c r="EC370" s="558"/>
    </row>
    <row r="371" spans="1:133 16384:16384" ht="12.75" hidden="1" customHeight="1" x14ac:dyDescent="0.2">
      <c r="A371" s="690"/>
      <c r="B371" s="422" t="s">
        <v>2932</v>
      </c>
      <c r="C371" s="550" t="s">
        <v>698</v>
      </c>
      <c r="D371" s="427">
        <v>0</v>
      </c>
      <c r="E371" s="427">
        <v>0</v>
      </c>
      <c r="F371" s="427">
        <v>0</v>
      </c>
      <c r="G371" s="427">
        <v>0</v>
      </c>
      <c r="H371" s="427">
        <v>0</v>
      </c>
      <c r="I371" s="427">
        <v>0</v>
      </c>
      <c r="J371" s="427">
        <v>0</v>
      </c>
      <c r="K371" s="427">
        <v>0</v>
      </c>
      <c r="L371" s="427">
        <v>0</v>
      </c>
      <c r="M371" s="427">
        <v>0</v>
      </c>
      <c r="N371" s="427">
        <v>0</v>
      </c>
      <c r="O371" s="427">
        <v>0</v>
      </c>
      <c r="P371" s="427">
        <v>0</v>
      </c>
      <c r="Q371" s="427">
        <v>0</v>
      </c>
      <c r="R371" s="427">
        <v>0</v>
      </c>
      <c r="S371" s="427">
        <v>0</v>
      </c>
      <c r="T371" s="427">
        <v>0</v>
      </c>
      <c r="U371" s="427">
        <v>0</v>
      </c>
      <c r="V371" s="427">
        <v>0</v>
      </c>
      <c r="W371" s="427">
        <v>0</v>
      </c>
      <c r="X371" s="427">
        <v>0</v>
      </c>
      <c r="Y371" s="427">
        <v>0</v>
      </c>
      <c r="Z371" s="427">
        <v>0</v>
      </c>
      <c r="AA371" s="427">
        <v>0</v>
      </c>
      <c r="AB371" s="427">
        <v>0</v>
      </c>
      <c r="AC371" s="427">
        <v>0</v>
      </c>
      <c r="AD371" s="427">
        <v>0</v>
      </c>
      <c r="AE371" s="427">
        <v>0</v>
      </c>
      <c r="AF371" s="427">
        <v>0</v>
      </c>
      <c r="AG371" s="427">
        <v>0</v>
      </c>
      <c r="AH371" s="427">
        <v>0</v>
      </c>
      <c r="AI371" s="427">
        <v>0</v>
      </c>
      <c r="AJ371" s="427">
        <v>0</v>
      </c>
      <c r="AK371" s="427">
        <v>0</v>
      </c>
      <c r="AL371" s="427">
        <v>0</v>
      </c>
      <c r="AM371" s="427">
        <v>0</v>
      </c>
      <c r="AN371" s="427">
        <v>0</v>
      </c>
      <c r="AO371" s="427">
        <v>0</v>
      </c>
      <c r="AP371" s="427">
        <v>0</v>
      </c>
      <c r="AQ371" s="427">
        <v>0</v>
      </c>
      <c r="AR371" s="427">
        <v>0</v>
      </c>
      <c r="AS371" s="427">
        <v>0</v>
      </c>
      <c r="AT371" s="427">
        <v>0</v>
      </c>
      <c r="AU371" s="427">
        <v>0</v>
      </c>
      <c r="AV371" s="427">
        <v>0</v>
      </c>
      <c r="AW371" s="427">
        <v>0</v>
      </c>
      <c r="AX371" s="427">
        <v>0</v>
      </c>
      <c r="AY371" s="427">
        <v>0</v>
      </c>
      <c r="AZ371" s="427">
        <v>0</v>
      </c>
      <c r="BA371" s="427">
        <v>0</v>
      </c>
      <c r="BB371" s="427">
        <v>0</v>
      </c>
      <c r="BC371" s="427">
        <v>0</v>
      </c>
      <c r="BD371" s="427">
        <v>0</v>
      </c>
      <c r="BE371" s="428">
        <v>0</v>
      </c>
      <c r="BF371" s="557"/>
      <c r="BG371" s="557"/>
      <c r="BH371" s="557"/>
      <c r="BI371" s="557"/>
      <c r="BJ371" s="557"/>
      <c r="BK371" s="557"/>
      <c r="BL371" s="557"/>
      <c r="BM371" s="557"/>
      <c r="BN371" s="557"/>
      <c r="BO371" s="557"/>
      <c r="BP371" s="557"/>
      <c r="BQ371" s="557"/>
      <c r="BR371" s="557"/>
      <c r="BS371" s="557"/>
      <c r="BT371" s="557"/>
      <c r="BU371" s="557"/>
      <c r="BV371" s="557"/>
      <c r="BW371" s="557"/>
      <c r="BX371" s="557"/>
      <c r="BY371" s="557"/>
      <c r="BZ371" s="557"/>
      <c r="CA371" s="557"/>
      <c r="CB371" s="557"/>
      <c r="CC371" s="557"/>
      <c r="CD371" s="557"/>
      <c r="CE371" s="557"/>
      <c r="CF371" s="557"/>
      <c r="CG371" s="557"/>
      <c r="CH371" s="557"/>
      <c r="CI371" s="557"/>
      <c r="CJ371" s="557"/>
      <c r="CK371" s="557"/>
      <c r="CL371" s="557"/>
      <c r="CM371" s="557"/>
      <c r="CN371" s="557"/>
      <c r="CO371" s="557"/>
      <c r="CP371" s="557"/>
      <c r="CQ371" s="557"/>
      <c r="CR371" s="557"/>
      <c r="CS371" s="557"/>
      <c r="CT371" s="557"/>
      <c r="CU371" s="557"/>
      <c r="CV371" s="557"/>
      <c r="CW371" s="557"/>
      <c r="CX371" s="557"/>
      <c r="CY371" s="557"/>
      <c r="CZ371" s="557"/>
      <c r="DA371" s="557"/>
      <c r="DB371" s="557"/>
      <c r="DC371" s="557"/>
      <c r="DD371" s="557"/>
      <c r="DE371" s="558"/>
      <c r="DF371" s="557"/>
      <c r="DG371" s="557"/>
      <c r="DH371" s="557"/>
      <c r="DI371" s="557"/>
      <c r="DJ371" s="557"/>
      <c r="DK371" s="557"/>
      <c r="DL371" s="557"/>
      <c r="DM371" s="557"/>
      <c r="DN371" s="557"/>
      <c r="DO371" s="557"/>
      <c r="DP371" s="557"/>
      <c r="DQ371" s="557"/>
      <c r="DR371" s="557"/>
      <c r="DS371" s="557"/>
      <c r="DT371" s="557"/>
      <c r="DU371" s="557"/>
      <c r="DV371" s="557"/>
      <c r="DW371" s="557"/>
      <c r="DX371" s="557"/>
      <c r="DY371" s="557"/>
      <c r="DZ371" s="557"/>
      <c r="EA371" s="557"/>
      <c r="EB371" s="557"/>
      <c r="EC371" s="558"/>
    </row>
    <row r="372" spans="1:133 16384:16384" ht="12.75" hidden="1" customHeight="1" x14ac:dyDescent="0.2">
      <c r="A372" s="690"/>
      <c r="B372" s="422" t="s">
        <v>653</v>
      </c>
      <c r="C372" s="550" t="s">
        <v>699</v>
      </c>
      <c r="D372" s="427">
        <v>0</v>
      </c>
      <c r="E372" s="427">
        <v>0</v>
      </c>
      <c r="F372" s="427">
        <v>0</v>
      </c>
      <c r="G372" s="427">
        <v>0</v>
      </c>
      <c r="H372" s="427">
        <v>0</v>
      </c>
      <c r="I372" s="427">
        <v>0</v>
      </c>
      <c r="J372" s="427">
        <v>0</v>
      </c>
      <c r="K372" s="427">
        <v>0</v>
      </c>
      <c r="L372" s="427">
        <v>0</v>
      </c>
      <c r="M372" s="427">
        <v>0</v>
      </c>
      <c r="N372" s="427">
        <v>0</v>
      </c>
      <c r="O372" s="427">
        <v>0</v>
      </c>
      <c r="P372" s="427">
        <v>0</v>
      </c>
      <c r="Q372" s="427">
        <v>0</v>
      </c>
      <c r="R372" s="427">
        <v>0</v>
      </c>
      <c r="S372" s="427">
        <v>0</v>
      </c>
      <c r="T372" s="427">
        <v>0</v>
      </c>
      <c r="U372" s="427">
        <v>0</v>
      </c>
      <c r="V372" s="427">
        <v>0</v>
      </c>
      <c r="W372" s="427">
        <v>0</v>
      </c>
      <c r="X372" s="427">
        <v>0</v>
      </c>
      <c r="Y372" s="427">
        <v>0</v>
      </c>
      <c r="Z372" s="427">
        <v>0</v>
      </c>
      <c r="AA372" s="427">
        <v>0</v>
      </c>
      <c r="AB372" s="427">
        <v>0</v>
      </c>
      <c r="AC372" s="427">
        <v>0</v>
      </c>
      <c r="AD372" s="427">
        <v>0</v>
      </c>
      <c r="AE372" s="427">
        <v>0</v>
      </c>
      <c r="AF372" s="427">
        <v>0</v>
      </c>
      <c r="AG372" s="427">
        <v>0</v>
      </c>
      <c r="AH372" s="427">
        <v>0</v>
      </c>
      <c r="AI372" s="427">
        <v>0</v>
      </c>
      <c r="AJ372" s="427">
        <v>0</v>
      </c>
      <c r="AK372" s="427">
        <v>0</v>
      </c>
      <c r="AL372" s="427">
        <v>0</v>
      </c>
      <c r="AM372" s="427">
        <v>0</v>
      </c>
      <c r="AN372" s="427">
        <v>0</v>
      </c>
      <c r="AO372" s="427">
        <v>0</v>
      </c>
      <c r="AP372" s="427">
        <v>0</v>
      </c>
      <c r="AQ372" s="427">
        <v>0</v>
      </c>
      <c r="AR372" s="427">
        <v>0</v>
      </c>
      <c r="AS372" s="427">
        <v>0</v>
      </c>
      <c r="AT372" s="427">
        <v>0</v>
      </c>
      <c r="AU372" s="427">
        <v>0</v>
      </c>
      <c r="AV372" s="427">
        <v>0</v>
      </c>
      <c r="AW372" s="427">
        <v>0</v>
      </c>
      <c r="AX372" s="427">
        <v>0</v>
      </c>
      <c r="AY372" s="427">
        <v>0</v>
      </c>
      <c r="AZ372" s="427">
        <v>0</v>
      </c>
      <c r="BA372" s="427">
        <v>0</v>
      </c>
      <c r="BB372" s="427">
        <v>0</v>
      </c>
      <c r="BC372" s="427">
        <v>0</v>
      </c>
      <c r="BD372" s="427">
        <v>0</v>
      </c>
      <c r="BE372" s="428">
        <v>0</v>
      </c>
      <c r="BF372" s="557"/>
      <c r="BG372" s="557"/>
      <c r="BH372" s="557"/>
      <c r="BI372" s="557"/>
      <c r="BJ372" s="557"/>
      <c r="BK372" s="557"/>
      <c r="BL372" s="557"/>
      <c r="BM372" s="557"/>
      <c r="BN372" s="557"/>
      <c r="BO372" s="557"/>
      <c r="BP372" s="557"/>
      <c r="BQ372" s="557"/>
      <c r="BR372" s="557"/>
      <c r="BS372" s="557"/>
      <c r="BT372" s="557"/>
      <c r="BU372" s="557"/>
      <c r="BV372" s="557"/>
      <c r="BW372" s="557"/>
      <c r="BX372" s="557"/>
      <c r="BY372" s="557"/>
      <c r="BZ372" s="557"/>
      <c r="CA372" s="557"/>
      <c r="CB372" s="557"/>
      <c r="CC372" s="557"/>
      <c r="CD372" s="557"/>
      <c r="CE372" s="557"/>
      <c r="CF372" s="557"/>
      <c r="CG372" s="557"/>
      <c r="CH372" s="557"/>
      <c r="CI372" s="557"/>
      <c r="CJ372" s="557"/>
      <c r="CK372" s="557"/>
      <c r="CL372" s="557"/>
      <c r="CM372" s="557"/>
      <c r="CN372" s="557"/>
      <c r="CO372" s="557"/>
      <c r="CP372" s="557"/>
      <c r="CQ372" s="557"/>
      <c r="CR372" s="557"/>
      <c r="CS372" s="557"/>
      <c r="CT372" s="557"/>
      <c r="CU372" s="557"/>
      <c r="CV372" s="557"/>
      <c r="CW372" s="557"/>
      <c r="CX372" s="557"/>
      <c r="CY372" s="557"/>
      <c r="CZ372" s="557"/>
      <c r="DA372" s="557"/>
      <c r="DB372" s="557"/>
      <c r="DC372" s="557"/>
      <c r="DD372" s="557"/>
      <c r="DE372" s="558"/>
      <c r="DF372" s="557"/>
      <c r="DG372" s="557"/>
      <c r="DH372" s="557"/>
      <c r="DI372" s="557"/>
      <c r="DJ372" s="557"/>
      <c r="DK372" s="557"/>
      <c r="DL372" s="557"/>
      <c r="DM372" s="557"/>
      <c r="DN372" s="557"/>
      <c r="DO372" s="557"/>
      <c r="DP372" s="557"/>
      <c r="DQ372" s="557"/>
      <c r="DR372" s="557"/>
      <c r="DS372" s="557"/>
      <c r="DT372" s="557"/>
      <c r="DU372" s="557"/>
      <c r="DV372" s="557"/>
      <c r="DW372" s="557"/>
      <c r="DX372" s="557"/>
      <c r="DY372" s="557"/>
      <c r="DZ372" s="557"/>
      <c r="EA372" s="557"/>
      <c r="EB372" s="557"/>
      <c r="EC372" s="558"/>
    </row>
    <row r="373" spans="1:133 16384:16384" ht="12.75" hidden="1" customHeight="1" x14ac:dyDescent="0.2">
      <c r="A373" s="690"/>
      <c r="B373" s="422" t="s">
        <v>701</v>
      </c>
      <c r="C373" s="550" t="s">
        <v>700</v>
      </c>
      <c r="D373" s="427">
        <v>0</v>
      </c>
      <c r="E373" s="427">
        <v>0</v>
      </c>
      <c r="F373" s="427">
        <v>0</v>
      </c>
      <c r="G373" s="427">
        <v>0</v>
      </c>
      <c r="H373" s="427">
        <v>0</v>
      </c>
      <c r="I373" s="427">
        <v>0</v>
      </c>
      <c r="J373" s="427">
        <v>0</v>
      </c>
      <c r="K373" s="427">
        <v>0</v>
      </c>
      <c r="L373" s="427">
        <v>0</v>
      </c>
      <c r="M373" s="427">
        <v>0</v>
      </c>
      <c r="N373" s="427">
        <v>0</v>
      </c>
      <c r="O373" s="427">
        <v>0</v>
      </c>
      <c r="P373" s="427">
        <v>0</v>
      </c>
      <c r="Q373" s="427">
        <v>0</v>
      </c>
      <c r="R373" s="427">
        <v>0</v>
      </c>
      <c r="S373" s="427">
        <v>0</v>
      </c>
      <c r="T373" s="427">
        <v>0</v>
      </c>
      <c r="U373" s="427">
        <v>0</v>
      </c>
      <c r="V373" s="427">
        <v>0</v>
      </c>
      <c r="W373" s="427">
        <v>0</v>
      </c>
      <c r="X373" s="427">
        <v>0</v>
      </c>
      <c r="Y373" s="427">
        <v>0</v>
      </c>
      <c r="Z373" s="427">
        <v>0</v>
      </c>
      <c r="AA373" s="427">
        <v>0</v>
      </c>
      <c r="AB373" s="427">
        <v>0</v>
      </c>
      <c r="AC373" s="427">
        <v>0</v>
      </c>
      <c r="AD373" s="427">
        <v>0</v>
      </c>
      <c r="AE373" s="427">
        <v>0</v>
      </c>
      <c r="AF373" s="427">
        <v>0</v>
      </c>
      <c r="AG373" s="427">
        <v>0</v>
      </c>
      <c r="AH373" s="427">
        <v>0</v>
      </c>
      <c r="AI373" s="427">
        <v>0</v>
      </c>
      <c r="AJ373" s="427">
        <v>0</v>
      </c>
      <c r="AK373" s="427">
        <v>0</v>
      </c>
      <c r="AL373" s="427">
        <v>0</v>
      </c>
      <c r="AM373" s="427">
        <v>0</v>
      </c>
      <c r="AN373" s="427">
        <v>0</v>
      </c>
      <c r="AO373" s="427">
        <v>0</v>
      </c>
      <c r="AP373" s="427">
        <v>0</v>
      </c>
      <c r="AQ373" s="427">
        <v>0</v>
      </c>
      <c r="AR373" s="427">
        <v>0</v>
      </c>
      <c r="AS373" s="427">
        <v>0</v>
      </c>
      <c r="AT373" s="427">
        <v>0</v>
      </c>
      <c r="AU373" s="427">
        <v>0</v>
      </c>
      <c r="AV373" s="427">
        <v>0</v>
      </c>
      <c r="AW373" s="427">
        <v>0</v>
      </c>
      <c r="AX373" s="427">
        <v>0</v>
      </c>
      <c r="AY373" s="427">
        <v>0</v>
      </c>
      <c r="AZ373" s="427">
        <v>0</v>
      </c>
      <c r="BA373" s="427">
        <v>0</v>
      </c>
      <c r="BB373" s="427">
        <v>0</v>
      </c>
      <c r="BC373" s="427">
        <v>0</v>
      </c>
      <c r="BD373" s="427">
        <v>0</v>
      </c>
      <c r="BE373" s="428">
        <v>0</v>
      </c>
      <c r="BF373" s="557"/>
      <c r="BG373" s="557"/>
      <c r="BH373" s="557"/>
      <c r="BI373" s="557"/>
      <c r="BJ373" s="557"/>
      <c r="BK373" s="557"/>
      <c r="BL373" s="557"/>
      <c r="BM373" s="557"/>
      <c r="BN373" s="557"/>
      <c r="BO373" s="557"/>
      <c r="BP373" s="557"/>
      <c r="BQ373" s="557"/>
      <c r="BR373" s="557"/>
      <c r="BS373" s="557"/>
      <c r="BT373" s="557"/>
      <c r="BU373" s="557"/>
      <c r="BV373" s="557"/>
      <c r="BW373" s="557"/>
      <c r="BX373" s="557"/>
      <c r="BY373" s="557"/>
      <c r="BZ373" s="557"/>
      <c r="CA373" s="557"/>
      <c r="CB373" s="557"/>
      <c r="CC373" s="557"/>
      <c r="CD373" s="557"/>
      <c r="CE373" s="557"/>
      <c r="CF373" s="557"/>
      <c r="CG373" s="557"/>
      <c r="CH373" s="557"/>
      <c r="CI373" s="557"/>
      <c r="CJ373" s="557"/>
      <c r="CK373" s="557"/>
      <c r="CL373" s="557"/>
      <c r="CM373" s="557"/>
      <c r="CN373" s="557"/>
      <c r="CO373" s="557"/>
      <c r="CP373" s="557"/>
      <c r="CQ373" s="557"/>
      <c r="CR373" s="557"/>
      <c r="CS373" s="557"/>
      <c r="CT373" s="557"/>
      <c r="CU373" s="557"/>
      <c r="CV373" s="557"/>
      <c r="CW373" s="557"/>
      <c r="CX373" s="557"/>
      <c r="CY373" s="557"/>
      <c r="CZ373" s="557"/>
      <c r="DA373" s="557"/>
      <c r="DB373" s="557"/>
      <c r="DC373" s="557"/>
      <c r="DD373" s="557"/>
      <c r="DE373" s="558"/>
      <c r="DF373" s="557"/>
      <c r="DG373" s="557"/>
      <c r="DH373" s="557"/>
      <c r="DI373" s="557"/>
      <c r="DJ373" s="557"/>
      <c r="DK373" s="557"/>
      <c r="DL373" s="557"/>
      <c r="DM373" s="557"/>
      <c r="DN373" s="557"/>
      <c r="DO373" s="557"/>
      <c r="DP373" s="557"/>
      <c r="DQ373" s="557"/>
      <c r="DR373" s="557"/>
      <c r="DS373" s="557"/>
      <c r="DT373" s="557"/>
      <c r="DU373" s="557"/>
      <c r="DV373" s="557"/>
      <c r="DW373" s="557"/>
      <c r="DX373" s="557"/>
      <c r="DY373" s="557"/>
      <c r="DZ373" s="557"/>
      <c r="EA373" s="557"/>
      <c r="EB373" s="557"/>
      <c r="EC373" s="558"/>
    </row>
    <row r="374" spans="1:133 16384:16384" ht="12.75" hidden="1" customHeight="1" x14ac:dyDescent="0.2">
      <c r="A374" s="690"/>
      <c r="B374" s="422" t="s">
        <v>2984</v>
      </c>
      <c r="C374" s="550" t="s">
        <v>702</v>
      </c>
      <c r="D374" s="427">
        <v>0</v>
      </c>
      <c r="E374" s="427">
        <v>0</v>
      </c>
      <c r="F374" s="427">
        <v>0</v>
      </c>
      <c r="G374" s="427">
        <v>0</v>
      </c>
      <c r="H374" s="427">
        <v>0</v>
      </c>
      <c r="I374" s="427">
        <v>0</v>
      </c>
      <c r="J374" s="427">
        <v>0</v>
      </c>
      <c r="K374" s="427">
        <v>0</v>
      </c>
      <c r="L374" s="427">
        <v>0</v>
      </c>
      <c r="M374" s="427">
        <v>0</v>
      </c>
      <c r="N374" s="427">
        <v>0</v>
      </c>
      <c r="O374" s="427">
        <v>0</v>
      </c>
      <c r="P374" s="427">
        <v>0</v>
      </c>
      <c r="Q374" s="427">
        <v>0</v>
      </c>
      <c r="R374" s="427">
        <v>0</v>
      </c>
      <c r="S374" s="427">
        <v>0</v>
      </c>
      <c r="T374" s="427">
        <v>0</v>
      </c>
      <c r="U374" s="427">
        <v>0</v>
      </c>
      <c r="V374" s="427">
        <v>0</v>
      </c>
      <c r="W374" s="427">
        <v>0</v>
      </c>
      <c r="X374" s="427">
        <v>0</v>
      </c>
      <c r="Y374" s="427">
        <v>0</v>
      </c>
      <c r="Z374" s="427">
        <v>0</v>
      </c>
      <c r="AA374" s="427">
        <v>0</v>
      </c>
      <c r="AB374" s="427">
        <v>0</v>
      </c>
      <c r="AC374" s="427">
        <v>0</v>
      </c>
      <c r="AD374" s="427">
        <v>0</v>
      </c>
      <c r="AE374" s="427">
        <v>0</v>
      </c>
      <c r="AF374" s="427">
        <v>0</v>
      </c>
      <c r="AG374" s="427">
        <v>0</v>
      </c>
      <c r="AH374" s="427">
        <v>0</v>
      </c>
      <c r="AI374" s="427">
        <v>0</v>
      </c>
      <c r="AJ374" s="427">
        <v>0</v>
      </c>
      <c r="AK374" s="427">
        <v>0</v>
      </c>
      <c r="AL374" s="427">
        <v>0</v>
      </c>
      <c r="AM374" s="427">
        <v>0</v>
      </c>
      <c r="AN374" s="427">
        <v>0</v>
      </c>
      <c r="AO374" s="427">
        <v>0</v>
      </c>
      <c r="AP374" s="427">
        <v>0</v>
      </c>
      <c r="AQ374" s="427">
        <v>0</v>
      </c>
      <c r="AR374" s="427">
        <v>0</v>
      </c>
      <c r="AS374" s="427">
        <v>0</v>
      </c>
      <c r="AT374" s="427">
        <v>0</v>
      </c>
      <c r="AU374" s="427">
        <v>0</v>
      </c>
      <c r="AV374" s="427">
        <v>0</v>
      </c>
      <c r="AW374" s="427">
        <v>0</v>
      </c>
      <c r="AX374" s="427">
        <v>0</v>
      </c>
      <c r="AY374" s="427">
        <v>0</v>
      </c>
      <c r="AZ374" s="427">
        <v>0</v>
      </c>
      <c r="BA374" s="427">
        <v>0</v>
      </c>
      <c r="BB374" s="427">
        <v>0</v>
      </c>
      <c r="BC374" s="427">
        <v>0</v>
      </c>
      <c r="BD374" s="427">
        <v>0</v>
      </c>
      <c r="BE374" s="428">
        <v>0</v>
      </c>
      <c r="BF374" s="557"/>
      <c r="BG374" s="557"/>
      <c r="BH374" s="557"/>
      <c r="BI374" s="557"/>
      <c r="BJ374" s="557"/>
      <c r="BK374" s="557"/>
      <c r="BL374" s="557"/>
      <c r="BM374" s="557"/>
      <c r="BN374" s="557"/>
      <c r="BO374" s="557"/>
      <c r="BP374" s="557"/>
      <c r="BQ374" s="557"/>
      <c r="BR374" s="557"/>
      <c r="BS374" s="557"/>
      <c r="BT374" s="557"/>
      <c r="BU374" s="557"/>
      <c r="BV374" s="557"/>
      <c r="BW374" s="557"/>
      <c r="BX374" s="557"/>
      <c r="BY374" s="557"/>
      <c r="BZ374" s="557"/>
      <c r="CA374" s="557"/>
      <c r="CB374" s="557"/>
      <c r="CC374" s="557"/>
      <c r="CD374" s="557"/>
      <c r="CE374" s="557"/>
      <c r="CF374" s="557"/>
      <c r="CG374" s="557"/>
      <c r="CH374" s="557"/>
      <c r="CI374" s="557"/>
      <c r="CJ374" s="557"/>
      <c r="CK374" s="557"/>
      <c r="CL374" s="557"/>
      <c r="CM374" s="557"/>
      <c r="CN374" s="557"/>
      <c r="CO374" s="557"/>
      <c r="CP374" s="557"/>
      <c r="CQ374" s="557"/>
      <c r="CR374" s="557"/>
      <c r="CS374" s="557"/>
      <c r="CT374" s="557"/>
      <c r="CU374" s="557"/>
      <c r="CV374" s="557"/>
      <c r="CW374" s="557"/>
      <c r="CX374" s="557"/>
      <c r="CY374" s="557"/>
      <c r="CZ374" s="557"/>
      <c r="DA374" s="557"/>
      <c r="DB374" s="557"/>
      <c r="DC374" s="557"/>
      <c r="DD374" s="557"/>
      <c r="DE374" s="558"/>
      <c r="DF374" s="557"/>
      <c r="DG374" s="557"/>
      <c r="DH374" s="557"/>
      <c r="DI374" s="557"/>
      <c r="DJ374" s="557"/>
      <c r="DK374" s="557"/>
      <c r="DL374" s="557"/>
      <c r="DM374" s="557"/>
      <c r="DN374" s="557"/>
      <c r="DO374" s="557"/>
      <c r="DP374" s="557"/>
      <c r="DQ374" s="557"/>
      <c r="DR374" s="557"/>
      <c r="DS374" s="557"/>
      <c r="DT374" s="557"/>
      <c r="DU374" s="557"/>
      <c r="DV374" s="557"/>
      <c r="DW374" s="557"/>
      <c r="DX374" s="557"/>
      <c r="DY374" s="557"/>
      <c r="DZ374" s="557"/>
      <c r="EA374" s="557"/>
      <c r="EB374" s="557"/>
      <c r="EC374" s="558"/>
    </row>
    <row r="375" spans="1:133 16384:16384" ht="12.75" hidden="1" customHeight="1" x14ac:dyDescent="0.2">
      <c r="A375" s="690"/>
      <c r="B375" s="422" t="s">
        <v>3134</v>
      </c>
      <c r="C375" s="550" t="s">
        <v>3138</v>
      </c>
      <c r="D375" s="427">
        <v>0</v>
      </c>
      <c r="E375" s="427">
        <v>0</v>
      </c>
      <c r="F375" s="427">
        <v>0</v>
      </c>
      <c r="G375" s="427">
        <v>0</v>
      </c>
      <c r="H375" s="427">
        <v>0</v>
      </c>
      <c r="I375" s="427">
        <v>0</v>
      </c>
      <c r="J375" s="427">
        <v>0</v>
      </c>
      <c r="K375" s="427">
        <v>0</v>
      </c>
      <c r="L375" s="427">
        <v>0</v>
      </c>
      <c r="M375" s="427">
        <v>0</v>
      </c>
      <c r="N375" s="427">
        <v>0</v>
      </c>
      <c r="O375" s="427">
        <v>0</v>
      </c>
      <c r="P375" s="427">
        <v>0</v>
      </c>
      <c r="Q375" s="427">
        <v>0</v>
      </c>
      <c r="R375" s="427">
        <v>0</v>
      </c>
      <c r="S375" s="427">
        <v>0</v>
      </c>
      <c r="T375" s="427">
        <v>0</v>
      </c>
      <c r="U375" s="427">
        <v>0</v>
      </c>
      <c r="V375" s="427">
        <v>0</v>
      </c>
      <c r="W375" s="427">
        <v>0</v>
      </c>
      <c r="X375" s="427">
        <v>0</v>
      </c>
      <c r="Y375" s="427">
        <v>0</v>
      </c>
      <c r="Z375" s="427">
        <v>0</v>
      </c>
      <c r="AA375" s="427">
        <v>0</v>
      </c>
      <c r="AB375" s="427">
        <v>0</v>
      </c>
      <c r="AC375" s="427">
        <v>0</v>
      </c>
      <c r="AD375" s="427">
        <v>0</v>
      </c>
      <c r="AE375" s="427">
        <v>0</v>
      </c>
      <c r="AF375" s="427">
        <v>0</v>
      </c>
      <c r="AG375" s="427">
        <v>0</v>
      </c>
      <c r="AH375" s="427">
        <v>0</v>
      </c>
      <c r="AI375" s="427">
        <v>0</v>
      </c>
      <c r="AJ375" s="427">
        <v>0</v>
      </c>
      <c r="AK375" s="427">
        <v>0</v>
      </c>
      <c r="AL375" s="427">
        <v>0</v>
      </c>
      <c r="AM375" s="427">
        <v>0</v>
      </c>
      <c r="AN375" s="427">
        <v>0</v>
      </c>
      <c r="AO375" s="427">
        <v>0</v>
      </c>
      <c r="AP375" s="427">
        <v>0</v>
      </c>
      <c r="AQ375" s="427">
        <v>0</v>
      </c>
      <c r="AR375" s="427">
        <v>0</v>
      </c>
      <c r="AS375" s="427">
        <v>0</v>
      </c>
      <c r="AT375" s="427">
        <v>0</v>
      </c>
      <c r="AU375" s="427">
        <v>0</v>
      </c>
      <c r="AV375" s="427">
        <v>0</v>
      </c>
      <c r="AW375" s="427">
        <v>0</v>
      </c>
      <c r="AX375" s="427">
        <v>0</v>
      </c>
      <c r="AY375" s="427">
        <v>0</v>
      </c>
      <c r="AZ375" s="427">
        <v>0</v>
      </c>
      <c r="BA375" s="427">
        <v>0</v>
      </c>
      <c r="BB375" s="427">
        <v>0</v>
      </c>
      <c r="BC375" s="427">
        <v>0</v>
      </c>
      <c r="BD375" s="427">
        <v>0</v>
      </c>
      <c r="BE375" s="428">
        <v>0</v>
      </c>
      <c r="BF375" s="557"/>
      <c r="BG375" s="557"/>
      <c r="BH375" s="557"/>
      <c r="BI375" s="557"/>
      <c r="BJ375" s="557"/>
      <c r="BK375" s="557"/>
      <c r="BL375" s="557"/>
      <c r="BM375" s="557"/>
      <c r="BN375" s="557"/>
      <c r="BO375" s="557"/>
      <c r="BP375" s="557"/>
      <c r="BQ375" s="557"/>
      <c r="BR375" s="557"/>
      <c r="BS375" s="557"/>
      <c r="BT375" s="557"/>
      <c r="BU375" s="557"/>
      <c r="BV375" s="557"/>
      <c r="BW375" s="557"/>
      <c r="BX375" s="557"/>
      <c r="BY375" s="557"/>
      <c r="BZ375" s="557"/>
      <c r="CA375" s="557"/>
      <c r="CB375" s="557"/>
      <c r="CC375" s="557"/>
      <c r="CD375" s="557"/>
      <c r="CE375" s="557"/>
      <c r="CF375" s="557"/>
      <c r="CG375" s="557"/>
      <c r="CH375" s="557"/>
      <c r="CI375" s="557"/>
      <c r="CJ375" s="557"/>
      <c r="CK375" s="557"/>
      <c r="CL375" s="557"/>
      <c r="CM375" s="557"/>
      <c r="CN375" s="557"/>
      <c r="CO375" s="557"/>
      <c r="CP375" s="557"/>
      <c r="CQ375" s="557"/>
      <c r="CR375" s="557"/>
      <c r="CS375" s="557"/>
      <c r="CT375" s="557"/>
      <c r="CU375" s="557"/>
      <c r="CV375" s="557"/>
      <c r="CW375" s="557"/>
      <c r="CX375" s="557"/>
      <c r="CY375" s="557"/>
      <c r="CZ375" s="557"/>
      <c r="DA375" s="557"/>
      <c r="DB375" s="557"/>
      <c r="DC375" s="557"/>
      <c r="DD375" s="557"/>
      <c r="DE375" s="558"/>
      <c r="DF375" s="557"/>
      <c r="DG375" s="557"/>
      <c r="DH375" s="557"/>
      <c r="DI375" s="557"/>
      <c r="DJ375" s="557"/>
      <c r="DK375" s="557"/>
      <c r="DL375" s="557"/>
      <c r="DM375" s="557"/>
      <c r="DN375" s="557"/>
      <c r="DO375" s="557"/>
      <c r="DP375" s="557"/>
      <c r="DQ375" s="557"/>
      <c r="DR375" s="557"/>
      <c r="DS375" s="557"/>
      <c r="DT375" s="557"/>
      <c r="DU375" s="557"/>
      <c r="DV375" s="557"/>
      <c r="DW375" s="557"/>
      <c r="DX375" s="557"/>
      <c r="DY375" s="557"/>
      <c r="DZ375" s="557"/>
      <c r="EA375" s="557"/>
      <c r="EB375" s="557"/>
      <c r="EC375" s="558"/>
    </row>
    <row r="376" spans="1:133 16384:16384" ht="12.75" x14ac:dyDescent="0.2">
      <c r="A376" s="564" t="s">
        <v>703</v>
      </c>
      <c r="B376" s="431"/>
      <c r="C376" s="565">
        <v>110</v>
      </c>
      <c r="D376" s="432">
        <v>0</v>
      </c>
      <c r="E376" s="432">
        <v>0</v>
      </c>
      <c r="F376" s="432">
        <v>0</v>
      </c>
      <c r="G376" s="432">
        <v>0</v>
      </c>
      <c r="H376" s="432">
        <v>0</v>
      </c>
      <c r="I376" s="432">
        <v>0</v>
      </c>
      <c r="J376" s="432">
        <v>0</v>
      </c>
      <c r="K376" s="432">
        <v>0</v>
      </c>
      <c r="L376" s="432">
        <v>0</v>
      </c>
      <c r="M376" s="432">
        <v>0</v>
      </c>
      <c r="N376" s="432">
        <v>0</v>
      </c>
      <c r="O376" s="432">
        <v>0</v>
      </c>
      <c r="P376" s="432">
        <v>0</v>
      </c>
      <c r="Q376" s="432">
        <v>0</v>
      </c>
      <c r="R376" s="432">
        <v>0</v>
      </c>
      <c r="S376" s="432">
        <v>0</v>
      </c>
      <c r="T376" s="432">
        <v>3247400</v>
      </c>
      <c r="U376" s="432">
        <v>0</v>
      </c>
      <c r="V376" s="432">
        <v>0</v>
      </c>
      <c r="W376" s="432">
        <v>1055722</v>
      </c>
      <c r="X376" s="432">
        <v>0</v>
      </c>
      <c r="Y376" s="432">
        <v>9239071</v>
      </c>
      <c r="Z376" s="432">
        <v>0</v>
      </c>
      <c r="AA376" s="432">
        <v>177380</v>
      </c>
      <c r="AB376" s="432">
        <v>0</v>
      </c>
      <c r="AC376" s="432">
        <v>0</v>
      </c>
      <c r="AD376" s="432">
        <v>3472000</v>
      </c>
      <c r="AE376" s="432">
        <v>0</v>
      </c>
      <c r="AF376" s="432">
        <v>0</v>
      </c>
      <c r="AG376" s="432">
        <v>3674295</v>
      </c>
      <c r="AH376" s="432">
        <v>0</v>
      </c>
      <c r="AI376" s="432">
        <v>0</v>
      </c>
      <c r="AJ376" s="432">
        <v>1000000</v>
      </c>
      <c r="AK376" s="432">
        <v>430900</v>
      </c>
      <c r="AL376" s="432">
        <v>0</v>
      </c>
      <c r="AM376" s="432">
        <v>1950000</v>
      </c>
      <c r="AN376" s="432">
        <v>2500000</v>
      </c>
      <c r="AO376" s="432">
        <v>12250000</v>
      </c>
      <c r="AP376" s="432">
        <v>3000000</v>
      </c>
      <c r="AQ376" s="432">
        <v>13000000</v>
      </c>
      <c r="AR376" s="432">
        <v>13000000</v>
      </c>
      <c r="AS376" s="432">
        <v>3000000</v>
      </c>
      <c r="AT376" s="432">
        <v>3000000</v>
      </c>
      <c r="AU376" s="432">
        <v>115994748</v>
      </c>
      <c r="AV376" s="432">
        <v>7030567</v>
      </c>
      <c r="AW376" s="432">
        <v>5500000</v>
      </c>
      <c r="AX376" s="432">
        <v>11000000</v>
      </c>
      <c r="AY376" s="432">
        <v>9500000</v>
      </c>
      <c r="AZ376" s="432">
        <v>5000000</v>
      </c>
      <c r="BA376" s="432">
        <v>419442287</v>
      </c>
      <c r="BB376" s="432">
        <v>0</v>
      </c>
      <c r="BC376" s="432">
        <v>0</v>
      </c>
      <c r="BD376" s="432">
        <v>0</v>
      </c>
      <c r="BE376" s="432">
        <v>647464370</v>
      </c>
      <c r="XFD376" s="636"/>
    </row>
    <row r="377" spans="1:133 16384:16384" ht="12.75" hidden="1" customHeight="1" x14ac:dyDescent="0.2">
      <c r="A377" s="687">
        <v>4</v>
      </c>
      <c r="B377" s="422" t="s">
        <v>337</v>
      </c>
      <c r="C377" s="550" t="s">
        <v>3400</v>
      </c>
      <c r="D377" s="427">
        <v>0</v>
      </c>
      <c r="E377" s="427">
        <v>0</v>
      </c>
      <c r="F377" s="427">
        <v>0</v>
      </c>
      <c r="G377" s="427">
        <v>0</v>
      </c>
      <c r="H377" s="427">
        <v>0</v>
      </c>
      <c r="I377" s="427">
        <v>0</v>
      </c>
      <c r="J377" s="427">
        <v>0</v>
      </c>
      <c r="K377" s="427">
        <v>0</v>
      </c>
      <c r="L377" s="427">
        <v>0</v>
      </c>
      <c r="M377" s="427">
        <v>0</v>
      </c>
      <c r="N377" s="427">
        <v>0</v>
      </c>
      <c r="O377" s="427">
        <v>0</v>
      </c>
      <c r="P377" s="427">
        <v>0</v>
      </c>
      <c r="Q377" s="427">
        <v>0</v>
      </c>
      <c r="R377" s="427">
        <v>0</v>
      </c>
      <c r="S377" s="427">
        <v>0</v>
      </c>
      <c r="T377" s="427">
        <v>0</v>
      </c>
      <c r="U377" s="427">
        <v>0</v>
      </c>
      <c r="V377" s="427">
        <v>0</v>
      </c>
      <c r="W377" s="427">
        <v>0</v>
      </c>
      <c r="X377" s="427">
        <v>0</v>
      </c>
      <c r="Y377" s="427">
        <v>0</v>
      </c>
      <c r="Z377" s="427">
        <v>0</v>
      </c>
      <c r="AA377" s="427">
        <v>0</v>
      </c>
      <c r="AB377" s="427">
        <v>0</v>
      </c>
      <c r="AC377" s="427">
        <v>0</v>
      </c>
      <c r="AD377" s="427">
        <v>0</v>
      </c>
      <c r="AE377" s="427">
        <v>0</v>
      </c>
      <c r="AF377" s="427">
        <v>0</v>
      </c>
      <c r="AG377" s="427">
        <v>0</v>
      </c>
      <c r="AH377" s="427">
        <v>0</v>
      </c>
      <c r="AI377" s="427">
        <v>0</v>
      </c>
      <c r="AJ377" s="427">
        <v>0</v>
      </c>
      <c r="AK377" s="427">
        <v>0</v>
      </c>
      <c r="AL377" s="427">
        <v>0</v>
      </c>
      <c r="AM377" s="427">
        <v>0</v>
      </c>
      <c r="AN377" s="427">
        <v>0</v>
      </c>
      <c r="AO377" s="427">
        <v>0</v>
      </c>
      <c r="AP377" s="427">
        <v>0</v>
      </c>
      <c r="AQ377" s="427">
        <v>0</v>
      </c>
      <c r="AR377" s="427">
        <v>0</v>
      </c>
      <c r="AS377" s="427">
        <v>0</v>
      </c>
      <c r="AT377" s="427">
        <v>0</v>
      </c>
      <c r="AU377" s="427">
        <v>0</v>
      </c>
      <c r="AV377" s="427">
        <v>0</v>
      </c>
      <c r="AW377" s="427">
        <v>0</v>
      </c>
      <c r="AX377" s="427">
        <v>0</v>
      </c>
      <c r="AY377" s="427">
        <v>0</v>
      </c>
      <c r="AZ377" s="427">
        <v>0</v>
      </c>
      <c r="BA377" s="427">
        <v>0</v>
      </c>
      <c r="BB377" s="427">
        <v>0</v>
      </c>
      <c r="BC377" s="427">
        <v>0</v>
      </c>
      <c r="BD377" s="427">
        <v>0</v>
      </c>
      <c r="BE377" s="428">
        <v>0</v>
      </c>
    </row>
    <row r="378" spans="1:133 16384:16384" ht="12.75" customHeight="1" x14ac:dyDescent="0.2">
      <c r="A378" s="688"/>
      <c r="B378" s="422" t="s">
        <v>2996</v>
      </c>
      <c r="C378" s="550" t="s">
        <v>3139</v>
      </c>
      <c r="D378" s="427">
        <v>0</v>
      </c>
      <c r="E378" s="427">
        <v>0</v>
      </c>
      <c r="F378" s="427">
        <v>0</v>
      </c>
      <c r="G378" s="427">
        <v>0</v>
      </c>
      <c r="H378" s="427">
        <v>0</v>
      </c>
      <c r="I378" s="427">
        <v>0</v>
      </c>
      <c r="J378" s="427">
        <v>0</v>
      </c>
      <c r="K378" s="427">
        <v>0</v>
      </c>
      <c r="L378" s="427">
        <v>0</v>
      </c>
      <c r="M378" s="427">
        <v>0</v>
      </c>
      <c r="N378" s="427">
        <v>0</v>
      </c>
      <c r="O378" s="427">
        <v>0</v>
      </c>
      <c r="P378" s="427">
        <v>0</v>
      </c>
      <c r="Q378" s="427">
        <v>0</v>
      </c>
      <c r="R378" s="427">
        <v>0</v>
      </c>
      <c r="S378" s="427">
        <v>0</v>
      </c>
      <c r="T378" s="427">
        <v>0</v>
      </c>
      <c r="U378" s="427">
        <v>0</v>
      </c>
      <c r="V378" s="427">
        <v>0</v>
      </c>
      <c r="W378" s="427">
        <v>0</v>
      </c>
      <c r="X378" s="427">
        <v>0</v>
      </c>
      <c r="Y378" s="427">
        <v>0</v>
      </c>
      <c r="Z378" s="427">
        <v>0</v>
      </c>
      <c r="AA378" s="427">
        <v>0</v>
      </c>
      <c r="AB378" s="427">
        <v>0</v>
      </c>
      <c r="AC378" s="427">
        <v>0</v>
      </c>
      <c r="AD378" s="427">
        <v>0</v>
      </c>
      <c r="AE378" s="427">
        <v>0</v>
      </c>
      <c r="AF378" s="427">
        <v>0</v>
      </c>
      <c r="AG378" s="427">
        <v>0</v>
      </c>
      <c r="AH378" s="427">
        <v>0</v>
      </c>
      <c r="AI378" s="427">
        <v>0</v>
      </c>
      <c r="AJ378" s="427">
        <v>0</v>
      </c>
      <c r="AK378" s="427">
        <v>0</v>
      </c>
      <c r="AL378" s="427">
        <v>0</v>
      </c>
      <c r="AM378" s="427">
        <v>0</v>
      </c>
      <c r="AN378" s="427">
        <v>0</v>
      </c>
      <c r="AO378" s="427">
        <v>42450</v>
      </c>
      <c r="AP378" s="427">
        <v>0</v>
      </c>
      <c r="AQ378" s="427">
        <v>0</v>
      </c>
      <c r="AR378" s="427">
        <v>0</v>
      </c>
      <c r="AS378" s="427">
        <v>95827</v>
      </c>
      <c r="AT378" s="427">
        <v>0</v>
      </c>
      <c r="AU378" s="427">
        <v>0</v>
      </c>
      <c r="AV378" s="427">
        <v>0</v>
      </c>
      <c r="AW378" s="427">
        <v>0</v>
      </c>
      <c r="AX378" s="427">
        <v>0</v>
      </c>
      <c r="AY378" s="427">
        <v>0</v>
      </c>
      <c r="AZ378" s="427">
        <v>0</v>
      </c>
      <c r="BA378" s="427">
        <v>0</v>
      </c>
      <c r="BB378" s="427">
        <v>0</v>
      </c>
      <c r="BC378" s="427">
        <v>0</v>
      </c>
      <c r="BD378" s="427">
        <v>0</v>
      </c>
      <c r="BE378" s="428">
        <v>138277</v>
      </c>
      <c r="XFD378" s="636"/>
    </row>
    <row r="379" spans="1:133 16384:16384" ht="12.75" hidden="1" customHeight="1" x14ac:dyDescent="0.2">
      <c r="A379" s="688"/>
      <c r="B379" s="422" t="s">
        <v>3401</v>
      </c>
      <c r="C379" s="550" t="s">
        <v>3140</v>
      </c>
      <c r="D379" s="427">
        <v>0</v>
      </c>
      <c r="E379" s="427">
        <v>0</v>
      </c>
      <c r="F379" s="427">
        <v>0</v>
      </c>
      <c r="G379" s="427">
        <v>0</v>
      </c>
      <c r="H379" s="427">
        <v>0</v>
      </c>
      <c r="I379" s="427">
        <v>0</v>
      </c>
      <c r="J379" s="427">
        <v>0</v>
      </c>
      <c r="K379" s="427">
        <v>0</v>
      </c>
      <c r="L379" s="427">
        <v>0</v>
      </c>
      <c r="M379" s="427">
        <v>0</v>
      </c>
      <c r="N379" s="427">
        <v>0</v>
      </c>
      <c r="O379" s="427">
        <v>0</v>
      </c>
      <c r="P379" s="427">
        <v>0</v>
      </c>
      <c r="Q379" s="427">
        <v>0</v>
      </c>
      <c r="R379" s="427">
        <v>0</v>
      </c>
      <c r="S379" s="427">
        <v>0</v>
      </c>
      <c r="T379" s="427">
        <v>0</v>
      </c>
      <c r="U379" s="427">
        <v>0</v>
      </c>
      <c r="V379" s="427">
        <v>0</v>
      </c>
      <c r="W379" s="427">
        <v>0</v>
      </c>
      <c r="X379" s="427">
        <v>0</v>
      </c>
      <c r="Y379" s="427">
        <v>0</v>
      </c>
      <c r="Z379" s="427">
        <v>0</v>
      </c>
      <c r="AA379" s="427">
        <v>0</v>
      </c>
      <c r="AB379" s="427">
        <v>0</v>
      </c>
      <c r="AC379" s="427">
        <v>0</v>
      </c>
      <c r="AD379" s="427">
        <v>0</v>
      </c>
      <c r="AE379" s="427">
        <v>0</v>
      </c>
      <c r="AF379" s="427">
        <v>0</v>
      </c>
      <c r="AG379" s="427">
        <v>0</v>
      </c>
      <c r="AH379" s="427">
        <v>0</v>
      </c>
      <c r="AI379" s="427">
        <v>0</v>
      </c>
      <c r="AJ379" s="427">
        <v>0</v>
      </c>
      <c r="AK379" s="427">
        <v>0</v>
      </c>
      <c r="AL379" s="427">
        <v>0</v>
      </c>
      <c r="AM379" s="427">
        <v>0</v>
      </c>
      <c r="AN379" s="427">
        <v>0</v>
      </c>
      <c r="AO379" s="427">
        <v>0</v>
      </c>
      <c r="AP379" s="427">
        <v>0</v>
      </c>
      <c r="AQ379" s="427">
        <v>0</v>
      </c>
      <c r="AR379" s="427">
        <v>0</v>
      </c>
      <c r="AS379" s="427">
        <v>0</v>
      </c>
      <c r="AT379" s="427">
        <v>0</v>
      </c>
      <c r="AU379" s="427">
        <v>0</v>
      </c>
      <c r="AV379" s="427">
        <v>0</v>
      </c>
      <c r="AW379" s="427">
        <v>0</v>
      </c>
      <c r="AX379" s="427">
        <v>0</v>
      </c>
      <c r="AY379" s="427">
        <v>0</v>
      </c>
      <c r="AZ379" s="427">
        <v>0</v>
      </c>
      <c r="BA379" s="427">
        <v>0</v>
      </c>
      <c r="BB379" s="427">
        <v>0</v>
      </c>
      <c r="BC379" s="427">
        <v>0</v>
      </c>
      <c r="BD379" s="427">
        <v>0</v>
      </c>
      <c r="BE379" s="428">
        <v>0</v>
      </c>
    </row>
    <row r="380" spans="1:133 16384:16384" ht="12.75" customHeight="1" x14ac:dyDescent="0.2">
      <c r="A380" s="688"/>
      <c r="B380" s="422" t="s">
        <v>3423</v>
      </c>
      <c r="C380" s="550" t="s">
        <v>3422</v>
      </c>
      <c r="D380" s="427">
        <v>0</v>
      </c>
      <c r="E380" s="427">
        <v>0</v>
      </c>
      <c r="F380" s="427">
        <v>0</v>
      </c>
      <c r="G380" s="427">
        <v>0</v>
      </c>
      <c r="H380" s="427">
        <v>0</v>
      </c>
      <c r="I380" s="427">
        <v>0</v>
      </c>
      <c r="J380" s="427">
        <v>0</v>
      </c>
      <c r="K380" s="427">
        <v>0</v>
      </c>
      <c r="L380" s="427">
        <v>0</v>
      </c>
      <c r="M380" s="427">
        <v>0</v>
      </c>
      <c r="N380" s="427">
        <v>0</v>
      </c>
      <c r="O380" s="427">
        <v>0</v>
      </c>
      <c r="P380" s="427">
        <v>0</v>
      </c>
      <c r="Q380" s="427">
        <v>0</v>
      </c>
      <c r="R380" s="427">
        <v>0</v>
      </c>
      <c r="S380" s="427">
        <v>0</v>
      </c>
      <c r="T380" s="427">
        <v>0</v>
      </c>
      <c r="U380" s="427">
        <v>0</v>
      </c>
      <c r="V380" s="427">
        <v>0</v>
      </c>
      <c r="W380" s="427">
        <v>0</v>
      </c>
      <c r="X380" s="427">
        <v>0</v>
      </c>
      <c r="Y380" s="427">
        <v>0</v>
      </c>
      <c r="Z380" s="427">
        <v>0</v>
      </c>
      <c r="AA380" s="427">
        <v>0</v>
      </c>
      <c r="AB380" s="427">
        <v>0</v>
      </c>
      <c r="AC380" s="427">
        <v>0</v>
      </c>
      <c r="AD380" s="427">
        <v>0</v>
      </c>
      <c r="AE380" s="427">
        <v>0</v>
      </c>
      <c r="AF380" s="427">
        <v>0</v>
      </c>
      <c r="AG380" s="427">
        <v>0</v>
      </c>
      <c r="AH380" s="427">
        <v>0</v>
      </c>
      <c r="AI380" s="427">
        <v>0</v>
      </c>
      <c r="AJ380" s="427">
        <v>0</v>
      </c>
      <c r="AK380" s="427">
        <v>0</v>
      </c>
      <c r="AL380" s="427">
        <v>0</v>
      </c>
      <c r="AM380" s="427">
        <v>0</v>
      </c>
      <c r="AN380" s="427">
        <v>0</v>
      </c>
      <c r="AO380" s="427">
        <v>0</v>
      </c>
      <c r="AP380" s="427">
        <v>0</v>
      </c>
      <c r="AQ380" s="427">
        <v>0</v>
      </c>
      <c r="AR380" s="427">
        <v>0</v>
      </c>
      <c r="AS380" s="427">
        <v>0</v>
      </c>
      <c r="AT380" s="427">
        <v>0</v>
      </c>
      <c r="AU380" s="427">
        <v>0</v>
      </c>
      <c r="AV380" s="427">
        <v>0</v>
      </c>
      <c r="AW380" s="427">
        <v>23100000</v>
      </c>
      <c r="AX380" s="427">
        <v>5000000</v>
      </c>
      <c r="AY380" s="427">
        <v>5000000</v>
      </c>
      <c r="AZ380" s="427">
        <v>28000000</v>
      </c>
      <c r="BA380" s="427">
        <v>37900000</v>
      </c>
      <c r="BB380" s="427">
        <v>0</v>
      </c>
      <c r="BC380" s="427">
        <v>487527300</v>
      </c>
      <c r="BD380" s="427">
        <v>0</v>
      </c>
      <c r="BE380" s="428">
        <v>586527300</v>
      </c>
      <c r="XFD380" s="636"/>
    </row>
    <row r="381" spans="1:133 16384:16384" ht="12.75" hidden="1" customHeight="1" x14ac:dyDescent="0.2">
      <c r="A381" s="688"/>
      <c r="B381" s="422" t="s">
        <v>3443</v>
      </c>
      <c r="C381" s="550" t="s">
        <v>3442</v>
      </c>
      <c r="D381" s="427">
        <v>0</v>
      </c>
      <c r="E381" s="427">
        <v>0</v>
      </c>
      <c r="F381" s="427">
        <v>0</v>
      </c>
      <c r="G381" s="427">
        <v>0</v>
      </c>
      <c r="H381" s="427">
        <v>0</v>
      </c>
      <c r="I381" s="427">
        <v>0</v>
      </c>
      <c r="J381" s="427">
        <v>0</v>
      </c>
      <c r="K381" s="427">
        <v>0</v>
      </c>
      <c r="L381" s="427">
        <v>0</v>
      </c>
      <c r="M381" s="427">
        <v>0</v>
      </c>
      <c r="N381" s="427">
        <v>0</v>
      </c>
      <c r="O381" s="427">
        <v>0</v>
      </c>
      <c r="P381" s="427">
        <v>0</v>
      </c>
      <c r="Q381" s="427">
        <v>0</v>
      </c>
      <c r="R381" s="427">
        <v>0</v>
      </c>
      <c r="S381" s="427">
        <v>0</v>
      </c>
      <c r="T381" s="427">
        <v>0</v>
      </c>
      <c r="U381" s="427">
        <v>0</v>
      </c>
      <c r="V381" s="427">
        <v>0</v>
      </c>
      <c r="W381" s="427">
        <v>0</v>
      </c>
      <c r="X381" s="427">
        <v>0</v>
      </c>
      <c r="Y381" s="427">
        <v>0</v>
      </c>
      <c r="Z381" s="427">
        <v>0</v>
      </c>
      <c r="AA381" s="427">
        <v>0</v>
      </c>
      <c r="AB381" s="427">
        <v>0</v>
      </c>
      <c r="AC381" s="427">
        <v>0</v>
      </c>
      <c r="AD381" s="427">
        <v>0</v>
      </c>
      <c r="AE381" s="427">
        <v>0</v>
      </c>
      <c r="AF381" s="427">
        <v>0</v>
      </c>
      <c r="AG381" s="427">
        <v>0</v>
      </c>
      <c r="AH381" s="427">
        <v>0</v>
      </c>
      <c r="AI381" s="427">
        <v>0</v>
      </c>
      <c r="AJ381" s="427">
        <v>0</v>
      </c>
      <c r="AK381" s="427">
        <v>0</v>
      </c>
      <c r="AL381" s="427">
        <v>0</v>
      </c>
      <c r="AM381" s="427">
        <v>0</v>
      </c>
      <c r="AN381" s="427">
        <v>0</v>
      </c>
      <c r="AO381" s="427">
        <v>0</v>
      </c>
      <c r="AP381" s="427">
        <v>0</v>
      </c>
      <c r="AQ381" s="427">
        <v>0</v>
      </c>
      <c r="AR381" s="427">
        <v>0</v>
      </c>
      <c r="AS381" s="427">
        <v>0</v>
      </c>
      <c r="AT381" s="427">
        <v>0</v>
      </c>
      <c r="AU381" s="427">
        <v>0</v>
      </c>
      <c r="AV381" s="427">
        <v>0</v>
      </c>
      <c r="AW381" s="427">
        <v>0</v>
      </c>
      <c r="AX381" s="427">
        <v>0</v>
      </c>
      <c r="AY381" s="427">
        <v>0</v>
      </c>
      <c r="AZ381" s="427">
        <v>0</v>
      </c>
      <c r="BA381" s="427">
        <v>0</v>
      </c>
      <c r="BB381" s="427">
        <v>0</v>
      </c>
      <c r="BC381" s="427">
        <v>0</v>
      </c>
      <c r="BD381" s="427">
        <v>0</v>
      </c>
      <c r="BE381" s="428">
        <v>0</v>
      </c>
    </row>
    <row r="382" spans="1:133 16384:16384" ht="12.75" customHeight="1" x14ac:dyDescent="0.2">
      <c r="A382" s="688"/>
      <c r="B382" s="422" t="s">
        <v>704</v>
      </c>
      <c r="C382" s="550" t="s">
        <v>3141</v>
      </c>
      <c r="D382" s="427">
        <v>0</v>
      </c>
      <c r="E382" s="427">
        <v>0</v>
      </c>
      <c r="F382" s="427">
        <v>0</v>
      </c>
      <c r="G382" s="427">
        <v>0</v>
      </c>
      <c r="H382" s="427">
        <v>0</v>
      </c>
      <c r="I382" s="427">
        <v>0</v>
      </c>
      <c r="J382" s="427">
        <v>0</v>
      </c>
      <c r="K382" s="427">
        <v>0</v>
      </c>
      <c r="L382" s="427">
        <v>0</v>
      </c>
      <c r="M382" s="427">
        <v>0</v>
      </c>
      <c r="N382" s="427">
        <v>0</v>
      </c>
      <c r="O382" s="427">
        <v>0</v>
      </c>
      <c r="P382" s="427">
        <v>0</v>
      </c>
      <c r="Q382" s="427">
        <v>0</v>
      </c>
      <c r="R382" s="427">
        <v>0</v>
      </c>
      <c r="S382" s="427">
        <v>0</v>
      </c>
      <c r="T382" s="427">
        <v>0</v>
      </c>
      <c r="U382" s="427">
        <v>0</v>
      </c>
      <c r="V382" s="427">
        <v>0</v>
      </c>
      <c r="W382" s="427">
        <v>0</v>
      </c>
      <c r="X382" s="427">
        <v>0</v>
      </c>
      <c r="Y382" s="427">
        <v>0</v>
      </c>
      <c r="Z382" s="427">
        <v>0</v>
      </c>
      <c r="AA382" s="427">
        <v>0</v>
      </c>
      <c r="AB382" s="427">
        <v>0</v>
      </c>
      <c r="AC382" s="427">
        <v>0</v>
      </c>
      <c r="AD382" s="427">
        <v>0</v>
      </c>
      <c r="AE382" s="427">
        <v>0</v>
      </c>
      <c r="AF382" s="427">
        <v>0</v>
      </c>
      <c r="AG382" s="427">
        <v>0</v>
      </c>
      <c r="AH382" s="427">
        <v>0</v>
      </c>
      <c r="AI382" s="427">
        <v>0</v>
      </c>
      <c r="AJ382" s="427">
        <v>0</v>
      </c>
      <c r="AK382" s="427">
        <v>0</v>
      </c>
      <c r="AL382" s="427">
        <v>0</v>
      </c>
      <c r="AM382" s="427">
        <v>0</v>
      </c>
      <c r="AN382" s="427">
        <v>0</v>
      </c>
      <c r="AO382" s="427">
        <v>0</v>
      </c>
      <c r="AP382" s="427">
        <v>0</v>
      </c>
      <c r="AQ382" s="427">
        <v>0</v>
      </c>
      <c r="AR382" s="427">
        <v>0</v>
      </c>
      <c r="AS382" s="427">
        <v>496</v>
      </c>
      <c r="AT382" s="427">
        <v>0</v>
      </c>
      <c r="AU382" s="427">
        <v>0</v>
      </c>
      <c r="AV382" s="427">
        <v>0</v>
      </c>
      <c r="AW382" s="427">
        <v>0</v>
      </c>
      <c r="AX382" s="427">
        <v>0</v>
      </c>
      <c r="AY382" s="427">
        <v>0</v>
      </c>
      <c r="AZ382" s="427">
        <v>0</v>
      </c>
      <c r="BA382" s="427">
        <v>0</v>
      </c>
      <c r="BB382" s="427">
        <v>0</v>
      </c>
      <c r="BC382" s="427">
        <v>0</v>
      </c>
      <c r="BD382" s="427">
        <v>0</v>
      </c>
      <c r="BE382" s="428">
        <v>496</v>
      </c>
      <c r="XFD382" s="636"/>
    </row>
    <row r="383" spans="1:133 16384:16384" ht="12.75" hidden="1" customHeight="1" x14ac:dyDescent="0.2">
      <c r="A383" s="688"/>
      <c r="B383" s="422" t="s">
        <v>3444</v>
      </c>
      <c r="C383" s="550" t="s">
        <v>3142</v>
      </c>
      <c r="D383" s="427">
        <v>0</v>
      </c>
      <c r="E383" s="427">
        <v>0</v>
      </c>
      <c r="F383" s="427">
        <v>0</v>
      </c>
      <c r="G383" s="427">
        <v>0</v>
      </c>
      <c r="H383" s="427">
        <v>0</v>
      </c>
      <c r="I383" s="427">
        <v>0</v>
      </c>
      <c r="J383" s="427">
        <v>0</v>
      </c>
      <c r="K383" s="427">
        <v>0</v>
      </c>
      <c r="L383" s="427">
        <v>0</v>
      </c>
      <c r="M383" s="427">
        <v>0</v>
      </c>
      <c r="N383" s="427">
        <v>0</v>
      </c>
      <c r="O383" s="427">
        <v>0</v>
      </c>
      <c r="P383" s="427">
        <v>0</v>
      </c>
      <c r="Q383" s="427">
        <v>0</v>
      </c>
      <c r="R383" s="427">
        <v>0</v>
      </c>
      <c r="S383" s="427">
        <v>0</v>
      </c>
      <c r="T383" s="427">
        <v>0</v>
      </c>
      <c r="U383" s="427">
        <v>0</v>
      </c>
      <c r="V383" s="427">
        <v>0</v>
      </c>
      <c r="W383" s="427">
        <v>0</v>
      </c>
      <c r="X383" s="427">
        <v>0</v>
      </c>
      <c r="Y383" s="427">
        <v>0</v>
      </c>
      <c r="Z383" s="427">
        <v>0</v>
      </c>
      <c r="AA383" s="427">
        <v>0</v>
      </c>
      <c r="AB383" s="427">
        <v>0</v>
      </c>
      <c r="AC383" s="427">
        <v>0</v>
      </c>
      <c r="AD383" s="427">
        <v>0</v>
      </c>
      <c r="AE383" s="427">
        <v>0</v>
      </c>
      <c r="AF383" s="427">
        <v>0</v>
      </c>
      <c r="AG383" s="427">
        <v>0</v>
      </c>
      <c r="AH383" s="427">
        <v>0</v>
      </c>
      <c r="AI383" s="427">
        <v>0</v>
      </c>
      <c r="AJ383" s="427">
        <v>0</v>
      </c>
      <c r="AK383" s="427">
        <v>0</v>
      </c>
      <c r="AL383" s="427">
        <v>0</v>
      </c>
      <c r="AM383" s="427">
        <v>0</v>
      </c>
      <c r="AN383" s="427">
        <v>0</v>
      </c>
      <c r="AO383" s="427">
        <v>0</v>
      </c>
      <c r="AP383" s="427">
        <v>0</v>
      </c>
      <c r="AQ383" s="427">
        <v>0</v>
      </c>
      <c r="AR383" s="427">
        <v>0</v>
      </c>
      <c r="AS383" s="427">
        <v>0</v>
      </c>
      <c r="AT383" s="427">
        <v>0</v>
      </c>
      <c r="AU383" s="427">
        <v>0</v>
      </c>
      <c r="AV383" s="427">
        <v>0</v>
      </c>
      <c r="AW383" s="427">
        <v>0</v>
      </c>
      <c r="AX383" s="427">
        <v>0</v>
      </c>
      <c r="AY383" s="427">
        <v>0</v>
      </c>
      <c r="AZ383" s="427">
        <v>0</v>
      </c>
      <c r="BA383" s="427">
        <v>0</v>
      </c>
      <c r="BB383" s="427">
        <v>0</v>
      </c>
      <c r="BC383" s="427">
        <v>0</v>
      </c>
      <c r="BD383" s="427">
        <v>0</v>
      </c>
      <c r="BE383" s="428">
        <v>0</v>
      </c>
      <c r="XFD383" s="636"/>
    </row>
    <row r="384" spans="1:133 16384:16384" ht="12.75" customHeight="1" x14ac:dyDescent="0.2">
      <c r="A384" s="688"/>
      <c r="B384" s="422" t="s">
        <v>3144</v>
      </c>
      <c r="C384" s="550" t="s">
        <v>3143</v>
      </c>
      <c r="D384" s="427">
        <v>0</v>
      </c>
      <c r="E384" s="427">
        <v>0</v>
      </c>
      <c r="F384" s="427">
        <v>0</v>
      </c>
      <c r="G384" s="427">
        <v>0</v>
      </c>
      <c r="H384" s="427">
        <v>0</v>
      </c>
      <c r="I384" s="427">
        <v>0</v>
      </c>
      <c r="J384" s="427">
        <v>0</v>
      </c>
      <c r="K384" s="427">
        <v>0</v>
      </c>
      <c r="L384" s="427">
        <v>0</v>
      </c>
      <c r="M384" s="427">
        <v>0</v>
      </c>
      <c r="N384" s="427">
        <v>0</v>
      </c>
      <c r="O384" s="427">
        <v>0</v>
      </c>
      <c r="P384" s="427">
        <v>0</v>
      </c>
      <c r="Q384" s="427">
        <v>0</v>
      </c>
      <c r="R384" s="427">
        <v>0</v>
      </c>
      <c r="S384" s="427">
        <v>0</v>
      </c>
      <c r="T384" s="427">
        <v>0</v>
      </c>
      <c r="U384" s="427">
        <v>0</v>
      </c>
      <c r="V384" s="427">
        <v>0</v>
      </c>
      <c r="W384" s="427">
        <v>0</v>
      </c>
      <c r="X384" s="427">
        <v>0</v>
      </c>
      <c r="Y384" s="427">
        <v>0</v>
      </c>
      <c r="Z384" s="427">
        <v>0</v>
      </c>
      <c r="AA384" s="427">
        <v>0</v>
      </c>
      <c r="AB384" s="427">
        <v>0</v>
      </c>
      <c r="AC384" s="427">
        <v>0</v>
      </c>
      <c r="AD384" s="427">
        <v>0</v>
      </c>
      <c r="AE384" s="427">
        <v>0</v>
      </c>
      <c r="AF384" s="427">
        <v>0</v>
      </c>
      <c r="AG384" s="427">
        <v>0</v>
      </c>
      <c r="AH384" s="427">
        <v>0</v>
      </c>
      <c r="AI384" s="427">
        <v>0</v>
      </c>
      <c r="AJ384" s="427">
        <v>0</v>
      </c>
      <c r="AK384" s="427">
        <v>0</v>
      </c>
      <c r="AL384" s="427">
        <v>0</v>
      </c>
      <c r="AM384" s="427">
        <v>0</v>
      </c>
      <c r="AN384" s="427">
        <v>0</v>
      </c>
      <c r="AO384" s="427">
        <v>0</v>
      </c>
      <c r="AP384" s="427">
        <v>0</v>
      </c>
      <c r="AQ384" s="427">
        <v>0</v>
      </c>
      <c r="AR384" s="427">
        <v>0</v>
      </c>
      <c r="AS384" s="427">
        <v>0</v>
      </c>
      <c r="AT384" s="427">
        <v>0</v>
      </c>
      <c r="AU384" s="427">
        <v>0</v>
      </c>
      <c r="AV384" s="427">
        <v>0</v>
      </c>
      <c r="AW384" s="427">
        <v>6060000</v>
      </c>
      <c r="AX384" s="427">
        <v>6060000</v>
      </c>
      <c r="AY384" s="427">
        <v>6060000</v>
      </c>
      <c r="AZ384" s="427">
        <v>6060000</v>
      </c>
      <c r="BA384" s="427">
        <v>6060000</v>
      </c>
      <c r="BB384" s="427">
        <v>6060000</v>
      </c>
      <c r="BC384" s="427">
        <v>350926331</v>
      </c>
      <c r="BD384" s="427">
        <v>0</v>
      </c>
      <c r="BE384" s="428">
        <v>387286331</v>
      </c>
      <c r="XFD384" s="636"/>
    </row>
    <row r="385" spans="1:57 16384:16384" ht="12.75" customHeight="1" x14ac:dyDescent="0.2">
      <c r="A385" s="688"/>
      <c r="B385" s="422" t="s">
        <v>706</v>
      </c>
      <c r="C385" s="550" t="s">
        <v>3145</v>
      </c>
      <c r="D385" s="427">
        <v>0</v>
      </c>
      <c r="E385" s="427">
        <v>0</v>
      </c>
      <c r="F385" s="427">
        <v>0</v>
      </c>
      <c r="G385" s="427">
        <v>0</v>
      </c>
      <c r="H385" s="427">
        <v>0</v>
      </c>
      <c r="I385" s="427">
        <v>0</v>
      </c>
      <c r="J385" s="427">
        <v>0</v>
      </c>
      <c r="K385" s="427">
        <v>0</v>
      </c>
      <c r="L385" s="427">
        <v>0</v>
      </c>
      <c r="M385" s="427">
        <v>0</v>
      </c>
      <c r="N385" s="427">
        <v>0</v>
      </c>
      <c r="O385" s="427">
        <v>0</v>
      </c>
      <c r="P385" s="427">
        <v>0</v>
      </c>
      <c r="Q385" s="427">
        <v>0</v>
      </c>
      <c r="R385" s="427">
        <v>0</v>
      </c>
      <c r="S385" s="427">
        <v>0</v>
      </c>
      <c r="T385" s="427">
        <v>0</v>
      </c>
      <c r="U385" s="427">
        <v>0</v>
      </c>
      <c r="V385" s="427">
        <v>0</v>
      </c>
      <c r="W385" s="427">
        <v>0</v>
      </c>
      <c r="X385" s="427">
        <v>0</v>
      </c>
      <c r="Y385" s="427">
        <v>0</v>
      </c>
      <c r="Z385" s="427">
        <v>0</v>
      </c>
      <c r="AA385" s="427">
        <v>0</v>
      </c>
      <c r="AB385" s="427">
        <v>0</v>
      </c>
      <c r="AC385" s="427">
        <v>0</v>
      </c>
      <c r="AD385" s="427">
        <v>0</v>
      </c>
      <c r="AE385" s="427">
        <v>0</v>
      </c>
      <c r="AF385" s="427">
        <v>0</v>
      </c>
      <c r="AG385" s="427">
        <v>0</v>
      </c>
      <c r="AH385" s="427">
        <v>0</v>
      </c>
      <c r="AI385" s="427">
        <v>0</v>
      </c>
      <c r="AJ385" s="427">
        <v>0</v>
      </c>
      <c r="AK385" s="427">
        <v>0</v>
      </c>
      <c r="AL385" s="427">
        <v>0</v>
      </c>
      <c r="AM385" s="427">
        <v>0</v>
      </c>
      <c r="AN385" s="427">
        <v>0</v>
      </c>
      <c r="AO385" s="427">
        <v>0</v>
      </c>
      <c r="AP385" s="427">
        <v>0</v>
      </c>
      <c r="AQ385" s="427">
        <v>0</v>
      </c>
      <c r="AR385" s="427">
        <v>0</v>
      </c>
      <c r="AS385" s="427">
        <v>55</v>
      </c>
      <c r="AT385" s="427">
        <v>0</v>
      </c>
      <c r="AU385" s="427">
        <v>0</v>
      </c>
      <c r="AV385" s="427">
        <v>0</v>
      </c>
      <c r="AW385" s="427">
        <v>0</v>
      </c>
      <c r="AX385" s="427">
        <v>0</v>
      </c>
      <c r="AY385" s="427">
        <v>0</v>
      </c>
      <c r="AZ385" s="427">
        <v>0</v>
      </c>
      <c r="BA385" s="427">
        <v>0</v>
      </c>
      <c r="BB385" s="427">
        <v>0</v>
      </c>
      <c r="BC385" s="427">
        <v>0</v>
      </c>
      <c r="BD385" s="427">
        <v>0</v>
      </c>
      <c r="BE385" s="428">
        <v>55</v>
      </c>
      <c r="XFD385" s="636"/>
    </row>
    <row r="386" spans="1:57 16384:16384" ht="12.75" hidden="1" customHeight="1" x14ac:dyDescent="0.2">
      <c r="A386" s="688"/>
      <c r="B386" s="422" t="s">
        <v>3440</v>
      </c>
      <c r="C386" s="550" t="s">
        <v>3445</v>
      </c>
      <c r="D386" s="427">
        <v>0</v>
      </c>
      <c r="E386" s="427">
        <v>0</v>
      </c>
      <c r="F386" s="427">
        <v>0</v>
      </c>
      <c r="G386" s="427">
        <v>0</v>
      </c>
      <c r="H386" s="427">
        <v>0</v>
      </c>
      <c r="I386" s="427">
        <v>0</v>
      </c>
      <c r="J386" s="427">
        <v>0</v>
      </c>
      <c r="K386" s="427">
        <v>0</v>
      </c>
      <c r="L386" s="427">
        <v>0</v>
      </c>
      <c r="M386" s="427">
        <v>0</v>
      </c>
      <c r="N386" s="427">
        <v>0</v>
      </c>
      <c r="O386" s="427">
        <v>0</v>
      </c>
      <c r="P386" s="427">
        <v>0</v>
      </c>
      <c r="Q386" s="427">
        <v>0</v>
      </c>
      <c r="R386" s="427">
        <v>0</v>
      </c>
      <c r="S386" s="427">
        <v>0</v>
      </c>
      <c r="T386" s="427">
        <v>0</v>
      </c>
      <c r="U386" s="427">
        <v>0</v>
      </c>
      <c r="V386" s="427">
        <v>0</v>
      </c>
      <c r="W386" s="427">
        <v>0</v>
      </c>
      <c r="X386" s="427">
        <v>0</v>
      </c>
      <c r="Y386" s="427">
        <v>0</v>
      </c>
      <c r="Z386" s="427">
        <v>0</v>
      </c>
      <c r="AA386" s="427">
        <v>0</v>
      </c>
      <c r="AB386" s="427">
        <v>0</v>
      </c>
      <c r="AC386" s="427">
        <v>0</v>
      </c>
      <c r="AD386" s="427">
        <v>0</v>
      </c>
      <c r="AE386" s="427">
        <v>0</v>
      </c>
      <c r="AF386" s="427">
        <v>0</v>
      </c>
      <c r="AG386" s="427">
        <v>0</v>
      </c>
      <c r="AH386" s="427">
        <v>0</v>
      </c>
      <c r="AI386" s="427">
        <v>0</v>
      </c>
      <c r="AJ386" s="427">
        <v>0</v>
      </c>
      <c r="AK386" s="427">
        <v>0</v>
      </c>
      <c r="AL386" s="427">
        <v>0</v>
      </c>
      <c r="AM386" s="427">
        <v>0</v>
      </c>
      <c r="AN386" s="427">
        <v>0</v>
      </c>
      <c r="AO386" s="427">
        <v>0</v>
      </c>
      <c r="AP386" s="427">
        <v>0</v>
      </c>
      <c r="AQ386" s="427">
        <v>0</v>
      </c>
      <c r="AR386" s="427">
        <v>0</v>
      </c>
      <c r="AS386" s="427">
        <v>0</v>
      </c>
      <c r="AT386" s="427">
        <v>0</v>
      </c>
      <c r="AU386" s="427">
        <v>0</v>
      </c>
      <c r="AV386" s="427">
        <v>0</v>
      </c>
      <c r="AW386" s="427">
        <v>0</v>
      </c>
      <c r="AX386" s="427">
        <v>0</v>
      </c>
      <c r="AY386" s="427">
        <v>0</v>
      </c>
      <c r="AZ386" s="427">
        <v>0</v>
      </c>
      <c r="BA386" s="427">
        <v>0</v>
      </c>
      <c r="BB386" s="427">
        <v>0</v>
      </c>
      <c r="BC386" s="427">
        <v>0</v>
      </c>
      <c r="BD386" s="427">
        <v>0</v>
      </c>
      <c r="BE386" s="428">
        <v>0</v>
      </c>
    </row>
    <row r="387" spans="1:57 16384:16384" ht="12.75" hidden="1" customHeight="1" x14ac:dyDescent="0.2">
      <c r="A387" s="688"/>
      <c r="B387" s="422" t="s">
        <v>3425</v>
      </c>
      <c r="C387" s="550" t="s">
        <v>3424</v>
      </c>
      <c r="D387" s="427">
        <v>0</v>
      </c>
      <c r="E387" s="427">
        <v>0</v>
      </c>
      <c r="F387" s="427">
        <v>0</v>
      </c>
      <c r="G387" s="427">
        <v>0</v>
      </c>
      <c r="H387" s="427">
        <v>0</v>
      </c>
      <c r="I387" s="427">
        <v>0</v>
      </c>
      <c r="J387" s="427">
        <v>0</v>
      </c>
      <c r="K387" s="427">
        <v>0</v>
      </c>
      <c r="L387" s="427">
        <v>0</v>
      </c>
      <c r="M387" s="427">
        <v>0</v>
      </c>
      <c r="N387" s="427">
        <v>0</v>
      </c>
      <c r="O387" s="427">
        <v>0</v>
      </c>
      <c r="P387" s="427">
        <v>0</v>
      </c>
      <c r="Q387" s="427">
        <v>0</v>
      </c>
      <c r="R387" s="427">
        <v>0</v>
      </c>
      <c r="S387" s="427">
        <v>0</v>
      </c>
      <c r="T387" s="427">
        <v>0</v>
      </c>
      <c r="U387" s="427">
        <v>0</v>
      </c>
      <c r="V387" s="427">
        <v>0</v>
      </c>
      <c r="W387" s="427">
        <v>0</v>
      </c>
      <c r="X387" s="427">
        <v>0</v>
      </c>
      <c r="Y387" s="427">
        <v>0</v>
      </c>
      <c r="Z387" s="427">
        <v>0</v>
      </c>
      <c r="AA387" s="427">
        <v>0</v>
      </c>
      <c r="AB387" s="427">
        <v>0</v>
      </c>
      <c r="AC387" s="427">
        <v>0</v>
      </c>
      <c r="AD387" s="427">
        <v>0</v>
      </c>
      <c r="AE387" s="427">
        <v>0</v>
      </c>
      <c r="AF387" s="427">
        <v>0</v>
      </c>
      <c r="AG387" s="427">
        <v>0</v>
      </c>
      <c r="AH387" s="427">
        <v>0</v>
      </c>
      <c r="AI387" s="427">
        <v>0</v>
      </c>
      <c r="AJ387" s="427">
        <v>0</v>
      </c>
      <c r="AK387" s="427">
        <v>0</v>
      </c>
      <c r="AL387" s="427">
        <v>0</v>
      </c>
      <c r="AM387" s="427">
        <v>0</v>
      </c>
      <c r="AN387" s="427">
        <v>0</v>
      </c>
      <c r="AO387" s="427">
        <v>0</v>
      </c>
      <c r="AP387" s="427">
        <v>0</v>
      </c>
      <c r="AQ387" s="427">
        <v>0</v>
      </c>
      <c r="AR387" s="427">
        <v>0</v>
      </c>
      <c r="AS387" s="427">
        <v>0</v>
      </c>
      <c r="AT387" s="427">
        <v>0</v>
      </c>
      <c r="AU387" s="427">
        <v>0</v>
      </c>
      <c r="AV387" s="427">
        <v>0</v>
      </c>
      <c r="AW387" s="427">
        <v>0</v>
      </c>
      <c r="AX387" s="427">
        <v>0</v>
      </c>
      <c r="AY387" s="427">
        <v>0</v>
      </c>
      <c r="AZ387" s="427">
        <v>0</v>
      </c>
      <c r="BA387" s="427">
        <v>0</v>
      </c>
      <c r="BB387" s="427">
        <v>0</v>
      </c>
      <c r="BC387" s="427">
        <v>0</v>
      </c>
      <c r="BD387" s="427">
        <v>0</v>
      </c>
      <c r="BE387" s="428">
        <v>0</v>
      </c>
    </row>
    <row r="388" spans="1:57 16384:16384" ht="12.75" customHeight="1" x14ac:dyDescent="0.2">
      <c r="A388" s="688"/>
      <c r="B388" s="422" t="s">
        <v>3079</v>
      </c>
      <c r="C388" s="550" t="s">
        <v>3146</v>
      </c>
      <c r="D388" s="427">
        <v>0</v>
      </c>
      <c r="E388" s="427">
        <v>0</v>
      </c>
      <c r="F388" s="427">
        <v>0</v>
      </c>
      <c r="G388" s="427">
        <v>0</v>
      </c>
      <c r="H388" s="427">
        <v>0</v>
      </c>
      <c r="I388" s="427">
        <v>0</v>
      </c>
      <c r="J388" s="427">
        <v>0</v>
      </c>
      <c r="K388" s="427">
        <v>0</v>
      </c>
      <c r="L388" s="427">
        <v>0</v>
      </c>
      <c r="M388" s="427">
        <v>0</v>
      </c>
      <c r="N388" s="427">
        <v>0</v>
      </c>
      <c r="O388" s="427">
        <v>0</v>
      </c>
      <c r="P388" s="427">
        <v>0</v>
      </c>
      <c r="Q388" s="427">
        <v>0</v>
      </c>
      <c r="R388" s="427">
        <v>0</v>
      </c>
      <c r="S388" s="427">
        <v>0</v>
      </c>
      <c r="T388" s="427">
        <v>0</v>
      </c>
      <c r="U388" s="427">
        <v>0</v>
      </c>
      <c r="V388" s="427">
        <v>0</v>
      </c>
      <c r="W388" s="427">
        <v>0</v>
      </c>
      <c r="X388" s="427">
        <v>0</v>
      </c>
      <c r="Y388" s="427">
        <v>0</v>
      </c>
      <c r="Z388" s="427">
        <v>0</v>
      </c>
      <c r="AA388" s="427">
        <v>0</v>
      </c>
      <c r="AB388" s="427">
        <v>0</v>
      </c>
      <c r="AC388" s="427">
        <v>0</v>
      </c>
      <c r="AD388" s="427">
        <v>0</v>
      </c>
      <c r="AE388" s="427">
        <v>0</v>
      </c>
      <c r="AF388" s="427">
        <v>0</v>
      </c>
      <c r="AG388" s="427">
        <v>0</v>
      </c>
      <c r="AH388" s="427">
        <v>0</v>
      </c>
      <c r="AI388" s="427">
        <v>0</v>
      </c>
      <c r="AJ388" s="427">
        <v>0</v>
      </c>
      <c r="AK388" s="427">
        <v>0</v>
      </c>
      <c r="AL388" s="427">
        <v>0</v>
      </c>
      <c r="AM388" s="427">
        <v>0</v>
      </c>
      <c r="AN388" s="427">
        <v>0</v>
      </c>
      <c r="AO388" s="427">
        <v>68890</v>
      </c>
      <c r="AP388" s="427">
        <v>0</v>
      </c>
      <c r="AQ388" s="427">
        <v>0</v>
      </c>
      <c r="AR388" s="427">
        <v>0</v>
      </c>
      <c r="AS388" s="427">
        <v>146819</v>
      </c>
      <c r="AT388" s="427">
        <v>0</v>
      </c>
      <c r="AU388" s="427">
        <v>0</v>
      </c>
      <c r="AV388" s="427">
        <v>0</v>
      </c>
      <c r="AW388" s="427">
        <v>0</v>
      </c>
      <c r="AX388" s="427">
        <v>0</v>
      </c>
      <c r="AY388" s="427">
        <v>0</v>
      </c>
      <c r="AZ388" s="427">
        <v>0</v>
      </c>
      <c r="BA388" s="427">
        <v>0</v>
      </c>
      <c r="BB388" s="427">
        <v>0</v>
      </c>
      <c r="BC388" s="427">
        <v>0</v>
      </c>
      <c r="BD388" s="427">
        <v>0</v>
      </c>
      <c r="BE388" s="428">
        <v>215709</v>
      </c>
      <c r="XFD388" s="636"/>
    </row>
    <row r="389" spans="1:57 16384:16384" ht="12.75" hidden="1" customHeight="1" x14ac:dyDescent="0.2">
      <c r="A389" s="688"/>
      <c r="B389" s="422" t="s">
        <v>705</v>
      </c>
      <c r="C389" s="550" t="s">
        <v>3147</v>
      </c>
      <c r="D389" s="427">
        <v>0</v>
      </c>
      <c r="E389" s="427">
        <v>0</v>
      </c>
      <c r="F389" s="427">
        <v>0</v>
      </c>
      <c r="G389" s="427">
        <v>0</v>
      </c>
      <c r="H389" s="427">
        <v>0</v>
      </c>
      <c r="I389" s="427">
        <v>0</v>
      </c>
      <c r="J389" s="427">
        <v>0</v>
      </c>
      <c r="K389" s="427">
        <v>0</v>
      </c>
      <c r="L389" s="427">
        <v>0</v>
      </c>
      <c r="M389" s="427">
        <v>0</v>
      </c>
      <c r="N389" s="427">
        <v>0</v>
      </c>
      <c r="O389" s="427">
        <v>0</v>
      </c>
      <c r="P389" s="427">
        <v>0</v>
      </c>
      <c r="Q389" s="427">
        <v>0</v>
      </c>
      <c r="R389" s="427">
        <v>0</v>
      </c>
      <c r="S389" s="427">
        <v>0</v>
      </c>
      <c r="T389" s="427">
        <v>0</v>
      </c>
      <c r="U389" s="427">
        <v>0</v>
      </c>
      <c r="V389" s="427">
        <v>0</v>
      </c>
      <c r="W389" s="427">
        <v>0</v>
      </c>
      <c r="X389" s="427">
        <v>0</v>
      </c>
      <c r="Y389" s="427">
        <v>0</v>
      </c>
      <c r="Z389" s="427">
        <v>0</v>
      </c>
      <c r="AA389" s="427">
        <v>0</v>
      </c>
      <c r="AB389" s="427">
        <v>0</v>
      </c>
      <c r="AC389" s="427">
        <v>0</v>
      </c>
      <c r="AD389" s="427">
        <v>0</v>
      </c>
      <c r="AE389" s="427">
        <v>0</v>
      </c>
      <c r="AF389" s="427">
        <v>0</v>
      </c>
      <c r="AG389" s="427">
        <v>0</v>
      </c>
      <c r="AH389" s="427">
        <v>0</v>
      </c>
      <c r="AI389" s="427">
        <v>0</v>
      </c>
      <c r="AJ389" s="427">
        <v>0</v>
      </c>
      <c r="AK389" s="427">
        <v>0</v>
      </c>
      <c r="AL389" s="427">
        <v>0</v>
      </c>
      <c r="AM389" s="427">
        <v>0</v>
      </c>
      <c r="AN389" s="427">
        <v>0</v>
      </c>
      <c r="AO389" s="427">
        <v>0</v>
      </c>
      <c r="AP389" s="427">
        <v>0</v>
      </c>
      <c r="AQ389" s="427">
        <v>0</v>
      </c>
      <c r="AR389" s="427">
        <v>0</v>
      </c>
      <c r="AS389" s="427">
        <v>0</v>
      </c>
      <c r="AT389" s="427">
        <v>0</v>
      </c>
      <c r="AU389" s="427">
        <v>0</v>
      </c>
      <c r="AV389" s="427">
        <v>0</v>
      </c>
      <c r="AW389" s="427">
        <v>0</v>
      </c>
      <c r="AX389" s="427">
        <v>0</v>
      </c>
      <c r="AY389" s="427">
        <v>0</v>
      </c>
      <c r="AZ389" s="427">
        <v>0</v>
      </c>
      <c r="BA389" s="427">
        <v>0</v>
      </c>
      <c r="BB389" s="427">
        <v>0</v>
      </c>
      <c r="BC389" s="427">
        <v>0</v>
      </c>
      <c r="BD389" s="427">
        <v>0</v>
      </c>
      <c r="BE389" s="428">
        <v>0</v>
      </c>
      <c r="XFD389" s="636"/>
    </row>
    <row r="390" spans="1:57 16384:16384" ht="12.75" hidden="1" customHeight="1" x14ac:dyDescent="0.2">
      <c r="A390" s="688"/>
      <c r="B390" s="422" t="s">
        <v>3081</v>
      </c>
      <c r="C390" s="550" t="s">
        <v>3148</v>
      </c>
      <c r="D390" s="427">
        <v>0</v>
      </c>
      <c r="E390" s="427">
        <v>0</v>
      </c>
      <c r="F390" s="427">
        <v>0</v>
      </c>
      <c r="G390" s="427">
        <v>0</v>
      </c>
      <c r="H390" s="427">
        <v>0</v>
      </c>
      <c r="I390" s="427">
        <v>0</v>
      </c>
      <c r="J390" s="427">
        <v>0</v>
      </c>
      <c r="K390" s="427">
        <v>0</v>
      </c>
      <c r="L390" s="427">
        <v>0</v>
      </c>
      <c r="M390" s="427">
        <v>0</v>
      </c>
      <c r="N390" s="427">
        <v>0</v>
      </c>
      <c r="O390" s="427">
        <v>0</v>
      </c>
      <c r="P390" s="427">
        <v>0</v>
      </c>
      <c r="Q390" s="427">
        <v>0</v>
      </c>
      <c r="R390" s="427">
        <v>0</v>
      </c>
      <c r="S390" s="427">
        <v>0</v>
      </c>
      <c r="T390" s="427">
        <v>0</v>
      </c>
      <c r="U390" s="427">
        <v>0</v>
      </c>
      <c r="V390" s="427">
        <v>0</v>
      </c>
      <c r="W390" s="427">
        <v>0</v>
      </c>
      <c r="X390" s="427">
        <v>0</v>
      </c>
      <c r="Y390" s="427">
        <v>0</v>
      </c>
      <c r="Z390" s="427">
        <v>0</v>
      </c>
      <c r="AA390" s="427">
        <v>0</v>
      </c>
      <c r="AB390" s="427">
        <v>0</v>
      </c>
      <c r="AC390" s="427">
        <v>0</v>
      </c>
      <c r="AD390" s="427">
        <v>0</v>
      </c>
      <c r="AE390" s="427">
        <v>0</v>
      </c>
      <c r="AF390" s="427">
        <v>0</v>
      </c>
      <c r="AG390" s="427">
        <v>0</v>
      </c>
      <c r="AH390" s="427">
        <v>0</v>
      </c>
      <c r="AI390" s="427">
        <v>0</v>
      </c>
      <c r="AJ390" s="427">
        <v>0</v>
      </c>
      <c r="AK390" s="427">
        <v>0</v>
      </c>
      <c r="AL390" s="427">
        <v>0</v>
      </c>
      <c r="AM390" s="427">
        <v>0</v>
      </c>
      <c r="AN390" s="427">
        <v>0</v>
      </c>
      <c r="AO390" s="427">
        <v>0</v>
      </c>
      <c r="AP390" s="427">
        <v>0</v>
      </c>
      <c r="AQ390" s="427">
        <v>0</v>
      </c>
      <c r="AR390" s="427">
        <v>0</v>
      </c>
      <c r="AS390" s="427">
        <v>0</v>
      </c>
      <c r="AT390" s="427">
        <v>0</v>
      </c>
      <c r="AU390" s="427">
        <v>0</v>
      </c>
      <c r="AV390" s="427">
        <v>0</v>
      </c>
      <c r="AW390" s="427">
        <v>0</v>
      </c>
      <c r="AX390" s="427">
        <v>0</v>
      </c>
      <c r="AY390" s="427">
        <v>0</v>
      </c>
      <c r="AZ390" s="427">
        <v>0</v>
      </c>
      <c r="BA390" s="427">
        <v>0</v>
      </c>
      <c r="BB390" s="427">
        <v>0</v>
      </c>
      <c r="BC390" s="427">
        <v>0</v>
      </c>
      <c r="BD390" s="427">
        <v>0</v>
      </c>
      <c r="BE390" s="428">
        <v>0</v>
      </c>
      <c r="XFD390" s="636"/>
    </row>
    <row r="391" spans="1:57 16384:16384" ht="12.75" hidden="1" customHeight="1" x14ac:dyDescent="0.2">
      <c r="A391" s="688"/>
      <c r="B391" s="422" t="s">
        <v>3426</v>
      </c>
      <c r="C391" s="550" t="s">
        <v>3149</v>
      </c>
      <c r="D391" s="427">
        <v>0</v>
      </c>
      <c r="E391" s="427">
        <v>0</v>
      </c>
      <c r="F391" s="427">
        <v>0</v>
      </c>
      <c r="G391" s="427">
        <v>0</v>
      </c>
      <c r="H391" s="427">
        <v>0</v>
      </c>
      <c r="I391" s="427">
        <v>0</v>
      </c>
      <c r="J391" s="427">
        <v>0</v>
      </c>
      <c r="K391" s="427">
        <v>0</v>
      </c>
      <c r="L391" s="427">
        <v>0</v>
      </c>
      <c r="M391" s="427">
        <v>0</v>
      </c>
      <c r="N391" s="427">
        <v>0</v>
      </c>
      <c r="O391" s="427">
        <v>0</v>
      </c>
      <c r="P391" s="427">
        <v>0</v>
      </c>
      <c r="Q391" s="427">
        <v>0</v>
      </c>
      <c r="R391" s="427">
        <v>0</v>
      </c>
      <c r="S391" s="427">
        <v>0</v>
      </c>
      <c r="T391" s="427">
        <v>0</v>
      </c>
      <c r="U391" s="427">
        <v>0</v>
      </c>
      <c r="V391" s="427">
        <v>0</v>
      </c>
      <c r="W391" s="427">
        <v>0</v>
      </c>
      <c r="X391" s="427">
        <v>0</v>
      </c>
      <c r="Y391" s="427">
        <v>0</v>
      </c>
      <c r="Z391" s="427">
        <v>0</v>
      </c>
      <c r="AA391" s="427">
        <v>0</v>
      </c>
      <c r="AB391" s="427">
        <v>0</v>
      </c>
      <c r="AC391" s="427">
        <v>0</v>
      </c>
      <c r="AD391" s="427">
        <v>0</v>
      </c>
      <c r="AE391" s="427">
        <v>0</v>
      </c>
      <c r="AF391" s="427">
        <v>0</v>
      </c>
      <c r="AG391" s="427">
        <v>0</v>
      </c>
      <c r="AH391" s="427">
        <v>0</v>
      </c>
      <c r="AI391" s="427">
        <v>0</v>
      </c>
      <c r="AJ391" s="427">
        <v>0</v>
      </c>
      <c r="AK391" s="427">
        <v>0</v>
      </c>
      <c r="AL391" s="427">
        <v>0</v>
      </c>
      <c r="AM391" s="427">
        <v>0</v>
      </c>
      <c r="AN391" s="427">
        <v>0</v>
      </c>
      <c r="AO391" s="427">
        <v>0</v>
      </c>
      <c r="AP391" s="427">
        <v>0</v>
      </c>
      <c r="AQ391" s="427">
        <v>0</v>
      </c>
      <c r="AR391" s="427">
        <v>0</v>
      </c>
      <c r="AS391" s="427">
        <v>0</v>
      </c>
      <c r="AT391" s="427">
        <v>0</v>
      </c>
      <c r="AU391" s="427">
        <v>0</v>
      </c>
      <c r="AV391" s="427">
        <v>0</v>
      </c>
      <c r="AW391" s="427">
        <v>0</v>
      </c>
      <c r="AX391" s="427">
        <v>0</v>
      </c>
      <c r="AY391" s="427">
        <v>0</v>
      </c>
      <c r="AZ391" s="427">
        <v>0</v>
      </c>
      <c r="BA391" s="427">
        <v>0</v>
      </c>
      <c r="BB391" s="427">
        <v>0</v>
      </c>
      <c r="BC391" s="427">
        <v>0</v>
      </c>
      <c r="BD391" s="427">
        <v>0</v>
      </c>
      <c r="BE391" s="428">
        <v>0</v>
      </c>
    </row>
    <row r="392" spans="1:57 16384:16384" ht="12.75" hidden="1" customHeight="1" x14ac:dyDescent="0.2">
      <c r="A392" s="688"/>
      <c r="B392" s="422" t="s">
        <v>709</v>
      </c>
      <c r="C392" s="550" t="s">
        <v>3150</v>
      </c>
      <c r="D392" s="427">
        <v>0</v>
      </c>
      <c r="E392" s="427">
        <v>0</v>
      </c>
      <c r="F392" s="427">
        <v>0</v>
      </c>
      <c r="G392" s="427">
        <v>0</v>
      </c>
      <c r="H392" s="427">
        <v>0</v>
      </c>
      <c r="I392" s="427">
        <v>0</v>
      </c>
      <c r="J392" s="427">
        <v>0</v>
      </c>
      <c r="K392" s="427">
        <v>0</v>
      </c>
      <c r="L392" s="427">
        <v>0</v>
      </c>
      <c r="M392" s="427">
        <v>0</v>
      </c>
      <c r="N392" s="427">
        <v>0</v>
      </c>
      <c r="O392" s="427">
        <v>0</v>
      </c>
      <c r="P392" s="427">
        <v>0</v>
      </c>
      <c r="Q392" s="427">
        <v>0</v>
      </c>
      <c r="R392" s="427">
        <v>0</v>
      </c>
      <c r="S392" s="427">
        <v>0</v>
      </c>
      <c r="T392" s="427">
        <v>0</v>
      </c>
      <c r="U392" s="427">
        <v>0</v>
      </c>
      <c r="V392" s="427">
        <v>0</v>
      </c>
      <c r="W392" s="427">
        <v>0</v>
      </c>
      <c r="X392" s="427">
        <v>0</v>
      </c>
      <c r="Y392" s="427">
        <v>0</v>
      </c>
      <c r="Z392" s="427">
        <v>0</v>
      </c>
      <c r="AA392" s="427">
        <v>0</v>
      </c>
      <c r="AB392" s="427">
        <v>0</v>
      </c>
      <c r="AC392" s="427">
        <v>0</v>
      </c>
      <c r="AD392" s="427">
        <v>0</v>
      </c>
      <c r="AE392" s="427">
        <v>0</v>
      </c>
      <c r="AF392" s="427">
        <v>0</v>
      </c>
      <c r="AG392" s="427">
        <v>0</v>
      </c>
      <c r="AH392" s="427">
        <v>0</v>
      </c>
      <c r="AI392" s="427">
        <v>0</v>
      </c>
      <c r="AJ392" s="427">
        <v>0</v>
      </c>
      <c r="AK392" s="427">
        <v>0</v>
      </c>
      <c r="AL392" s="427">
        <v>0</v>
      </c>
      <c r="AM392" s="427">
        <v>0</v>
      </c>
      <c r="AN392" s="427">
        <v>0</v>
      </c>
      <c r="AO392" s="427">
        <v>0</v>
      </c>
      <c r="AP392" s="427">
        <v>0</v>
      </c>
      <c r="AQ392" s="427">
        <v>0</v>
      </c>
      <c r="AR392" s="427">
        <v>0</v>
      </c>
      <c r="AS392" s="427">
        <v>0</v>
      </c>
      <c r="AT392" s="427">
        <v>0</v>
      </c>
      <c r="AU392" s="427">
        <v>0</v>
      </c>
      <c r="AV392" s="427">
        <v>0</v>
      </c>
      <c r="AW392" s="427">
        <v>0</v>
      </c>
      <c r="AX392" s="427">
        <v>0</v>
      </c>
      <c r="AY392" s="427">
        <v>0</v>
      </c>
      <c r="AZ392" s="427">
        <v>0</v>
      </c>
      <c r="BA392" s="427">
        <v>0</v>
      </c>
      <c r="BB392" s="427">
        <v>0</v>
      </c>
      <c r="BC392" s="427">
        <v>0</v>
      </c>
      <c r="BD392" s="427">
        <v>0</v>
      </c>
      <c r="BE392" s="428">
        <v>0</v>
      </c>
    </row>
    <row r="393" spans="1:57 16384:16384" ht="12.75" hidden="1" customHeight="1" x14ac:dyDescent="0.2">
      <c r="A393" s="688"/>
      <c r="B393" s="422" t="s">
        <v>708</v>
      </c>
      <c r="C393" s="550" t="s">
        <v>3151</v>
      </c>
      <c r="D393" s="427">
        <v>0</v>
      </c>
      <c r="E393" s="427">
        <v>0</v>
      </c>
      <c r="F393" s="427">
        <v>0</v>
      </c>
      <c r="G393" s="427">
        <v>0</v>
      </c>
      <c r="H393" s="427">
        <v>0</v>
      </c>
      <c r="I393" s="427">
        <v>0</v>
      </c>
      <c r="J393" s="427">
        <v>0</v>
      </c>
      <c r="K393" s="427">
        <v>0</v>
      </c>
      <c r="L393" s="427">
        <v>0</v>
      </c>
      <c r="M393" s="427">
        <v>0</v>
      </c>
      <c r="N393" s="427">
        <v>0</v>
      </c>
      <c r="O393" s="427">
        <v>0</v>
      </c>
      <c r="P393" s="427">
        <v>0</v>
      </c>
      <c r="Q393" s="427">
        <v>0</v>
      </c>
      <c r="R393" s="427">
        <v>0</v>
      </c>
      <c r="S393" s="427">
        <v>0</v>
      </c>
      <c r="T393" s="427">
        <v>0</v>
      </c>
      <c r="U393" s="427">
        <v>0</v>
      </c>
      <c r="V393" s="427">
        <v>0</v>
      </c>
      <c r="W393" s="427">
        <v>0</v>
      </c>
      <c r="X393" s="427">
        <v>0</v>
      </c>
      <c r="Y393" s="427">
        <v>0</v>
      </c>
      <c r="Z393" s="427">
        <v>0</v>
      </c>
      <c r="AA393" s="427">
        <v>0</v>
      </c>
      <c r="AB393" s="427">
        <v>0</v>
      </c>
      <c r="AC393" s="427">
        <v>0</v>
      </c>
      <c r="AD393" s="427">
        <v>0</v>
      </c>
      <c r="AE393" s="427">
        <v>0</v>
      </c>
      <c r="AF393" s="427">
        <v>0</v>
      </c>
      <c r="AG393" s="427">
        <v>0</v>
      </c>
      <c r="AH393" s="427">
        <v>0</v>
      </c>
      <c r="AI393" s="427">
        <v>0</v>
      </c>
      <c r="AJ393" s="427">
        <v>0</v>
      </c>
      <c r="AK393" s="427">
        <v>0</v>
      </c>
      <c r="AL393" s="427">
        <v>0</v>
      </c>
      <c r="AM393" s="427">
        <v>0</v>
      </c>
      <c r="AN393" s="427">
        <v>0</v>
      </c>
      <c r="AO393" s="427">
        <v>0</v>
      </c>
      <c r="AP393" s="427">
        <v>0</v>
      </c>
      <c r="AQ393" s="427">
        <v>0</v>
      </c>
      <c r="AR393" s="427">
        <v>0</v>
      </c>
      <c r="AS393" s="427">
        <v>0</v>
      </c>
      <c r="AT393" s="427">
        <v>0</v>
      </c>
      <c r="AU393" s="427">
        <v>0</v>
      </c>
      <c r="AV393" s="427">
        <v>0</v>
      </c>
      <c r="AW393" s="427">
        <v>0</v>
      </c>
      <c r="AX393" s="427">
        <v>0</v>
      </c>
      <c r="AY393" s="427">
        <v>0</v>
      </c>
      <c r="AZ393" s="427">
        <v>0</v>
      </c>
      <c r="BA393" s="427">
        <v>0</v>
      </c>
      <c r="BB393" s="427">
        <v>0</v>
      </c>
      <c r="BC393" s="427">
        <v>0</v>
      </c>
      <c r="BD393" s="427">
        <v>0</v>
      </c>
      <c r="BE393" s="428">
        <v>0</v>
      </c>
      <c r="XFD393" s="636"/>
    </row>
    <row r="394" spans="1:57 16384:16384" ht="12.75" hidden="1" customHeight="1" x14ac:dyDescent="0.2">
      <c r="A394" s="688"/>
      <c r="B394" s="422" t="s">
        <v>707</v>
      </c>
      <c r="C394" s="550" t="s">
        <v>3152</v>
      </c>
      <c r="D394" s="427">
        <v>0</v>
      </c>
      <c r="E394" s="427">
        <v>0</v>
      </c>
      <c r="F394" s="427">
        <v>0</v>
      </c>
      <c r="G394" s="427">
        <v>0</v>
      </c>
      <c r="H394" s="427">
        <v>0</v>
      </c>
      <c r="I394" s="427">
        <v>0</v>
      </c>
      <c r="J394" s="427">
        <v>0</v>
      </c>
      <c r="K394" s="427">
        <v>0</v>
      </c>
      <c r="L394" s="427">
        <v>0</v>
      </c>
      <c r="M394" s="427">
        <v>0</v>
      </c>
      <c r="N394" s="427">
        <v>0</v>
      </c>
      <c r="O394" s="427">
        <v>0</v>
      </c>
      <c r="P394" s="427">
        <v>0</v>
      </c>
      <c r="Q394" s="427">
        <v>0</v>
      </c>
      <c r="R394" s="427">
        <v>0</v>
      </c>
      <c r="S394" s="427">
        <v>0</v>
      </c>
      <c r="T394" s="427">
        <v>0</v>
      </c>
      <c r="U394" s="427">
        <v>0</v>
      </c>
      <c r="V394" s="427">
        <v>0</v>
      </c>
      <c r="W394" s="427">
        <v>0</v>
      </c>
      <c r="X394" s="427">
        <v>0</v>
      </c>
      <c r="Y394" s="427">
        <v>0</v>
      </c>
      <c r="Z394" s="427">
        <v>0</v>
      </c>
      <c r="AA394" s="427">
        <v>0</v>
      </c>
      <c r="AB394" s="427">
        <v>0</v>
      </c>
      <c r="AC394" s="427">
        <v>0</v>
      </c>
      <c r="AD394" s="427">
        <v>0</v>
      </c>
      <c r="AE394" s="427">
        <v>0</v>
      </c>
      <c r="AF394" s="427">
        <v>0</v>
      </c>
      <c r="AG394" s="427">
        <v>0</v>
      </c>
      <c r="AH394" s="427">
        <v>0</v>
      </c>
      <c r="AI394" s="427">
        <v>0</v>
      </c>
      <c r="AJ394" s="427">
        <v>0</v>
      </c>
      <c r="AK394" s="427">
        <v>0</v>
      </c>
      <c r="AL394" s="427">
        <v>0</v>
      </c>
      <c r="AM394" s="427">
        <v>0</v>
      </c>
      <c r="AN394" s="427">
        <v>0</v>
      </c>
      <c r="AO394" s="427">
        <v>0</v>
      </c>
      <c r="AP394" s="427">
        <v>0</v>
      </c>
      <c r="AQ394" s="427">
        <v>0</v>
      </c>
      <c r="AR394" s="427">
        <v>0</v>
      </c>
      <c r="AS394" s="427">
        <v>0</v>
      </c>
      <c r="AT394" s="427">
        <v>0</v>
      </c>
      <c r="AU394" s="427">
        <v>0</v>
      </c>
      <c r="AV394" s="427">
        <v>0</v>
      </c>
      <c r="AW394" s="427">
        <v>0</v>
      </c>
      <c r="AX394" s="427">
        <v>0</v>
      </c>
      <c r="AY394" s="427">
        <v>0</v>
      </c>
      <c r="AZ394" s="427">
        <v>0</v>
      </c>
      <c r="BA394" s="427">
        <v>0</v>
      </c>
      <c r="BB394" s="427">
        <v>0</v>
      </c>
      <c r="BC394" s="427">
        <v>0</v>
      </c>
      <c r="BD394" s="427">
        <v>0</v>
      </c>
      <c r="BE394" s="428">
        <v>0</v>
      </c>
      <c r="XFD394" s="636"/>
    </row>
    <row r="395" spans="1:57 16384:16384" ht="12.75" customHeight="1" x14ac:dyDescent="0.2">
      <c r="A395" s="688"/>
      <c r="B395" s="422" t="s">
        <v>3030</v>
      </c>
      <c r="C395" s="550" t="s">
        <v>3153</v>
      </c>
      <c r="D395" s="427">
        <v>0</v>
      </c>
      <c r="E395" s="427">
        <v>0</v>
      </c>
      <c r="F395" s="427">
        <v>0</v>
      </c>
      <c r="G395" s="427">
        <v>0</v>
      </c>
      <c r="H395" s="427">
        <v>0</v>
      </c>
      <c r="I395" s="427">
        <v>0</v>
      </c>
      <c r="J395" s="427">
        <v>0</v>
      </c>
      <c r="K395" s="427">
        <v>0</v>
      </c>
      <c r="L395" s="427">
        <v>0</v>
      </c>
      <c r="M395" s="427">
        <v>0</v>
      </c>
      <c r="N395" s="427">
        <v>0</v>
      </c>
      <c r="O395" s="427">
        <v>0</v>
      </c>
      <c r="P395" s="427">
        <v>0</v>
      </c>
      <c r="Q395" s="427">
        <v>0</v>
      </c>
      <c r="R395" s="427">
        <v>0</v>
      </c>
      <c r="S395" s="427">
        <v>0</v>
      </c>
      <c r="T395" s="427">
        <v>0</v>
      </c>
      <c r="U395" s="427">
        <v>0</v>
      </c>
      <c r="V395" s="427">
        <v>0</v>
      </c>
      <c r="W395" s="427">
        <v>0</v>
      </c>
      <c r="X395" s="427">
        <v>0</v>
      </c>
      <c r="Y395" s="427">
        <v>0</v>
      </c>
      <c r="Z395" s="427">
        <v>0</v>
      </c>
      <c r="AA395" s="427">
        <v>0</v>
      </c>
      <c r="AB395" s="427">
        <v>0</v>
      </c>
      <c r="AC395" s="427">
        <v>0</v>
      </c>
      <c r="AD395" s="427">
        <v>0</v>
      </c>
      <c r="AE395" s="427">
        <v>0</v>
      </c>
      <c r="AF395" s="427">
        <v>0</v>
      </c>
      <c r="AG395" s="427">
        <v>0</v>
      </c>
      <c r="AH395" s="427">
        <v>0</v>
      </c>
      <c r="AI395" s="427">
        <v>0</v>
      </c>
      <c r="AJ395" s="427">
        <v>0</v>
      </c>
      <c r="AK395" s="427">
        <v>0</v>
      </c>
      <c r="AL395" s="427">
        <v>0</v>
      </c>
      <c r="AM395" s="427">
        <v>0</v>
      </c>
      <c r="AN395" s="427">
        <v>0</v>
      </c>
      <c r="AO395" s="427">
        <v>0</v>
      </c>
      <c r="AP395" s="427">
        <v>0</v>
      </c>
      <c r="AQ395" s="427">
        <v>0</v>
      </c>
      <c r="AR395" s="427">
        <v>0</v>
      </c>
      <c r="AS395" s="427">
        <v>147747</v>
      </c>
      <c r="AT395" s="427">
        <v>0</v>
      </c>
      <c r="AU395" s="427">
        <v>0</v>
      </c>
      <c r="AV395" s="427">
        <v>0</v>
      </c>
      <c r="AW395" s="427">
        <v>0</v>
      </c>
      <c r="AX395" s="427">
        <v>0</v>
      </c>
      <c r="AY395" s="427">
        <v>0</v>
      </c>
      <c r="AZ395" s="427">
        <v>0</v>
      </c>
      <c r="BA395" s="427">
        <v>0</v>
      </c>
      <c r="BB395" s="427">
        <v>0</v>
      </c>
      <c r="BC395" s="427">
        <v>0</v>
      </c>
      <c r="BD395" s="427">
        <v>0</v>
      </c>
      <c r="BE395" s="428">
        <v>147747</v>
      </c>
      <c r="XFD395" s="636"/>
    </row>
    <row r="396" spans="1:57 16384:16384" ht="12.75" hidden="1" customHeight="1" x14ac:dyDescent="0.2">
      <c r="A396" s="688"/>
      <c r="B396" s="422" t="s">
        <v>3080</v>
      </c>
      <c r="C396" s="550" t="s">
        <v>3154</v>
      </c>
      <c r="D396" s="427">
        <v>0</v>
      </c>
      <c r="E396" s="427">
        <v>0</v>
      </c>
      <c r="F396" s="427">
        <v>0</v>
      </c>
      <c r="G396" s="427">
        <v>0</v>
      </c>
      <c r="H396" s="427">
        <v>0</v>
      </c>
      <c r="I396" s="427">
        <v>0</v>
      </c>
      <c r="J396" s="427">
        <v>0</v>
      </c>
      <c r="K396" s="427">
        <v>0</v>
      </c>
      <c r="L396" s="427">
        <v>0</v>
      </c>
      <c r="M396" s="427">
        <v>0</v>
      </c>
      <c r="N396" s="427">
        <v>0</v>
      </c>
      <c r="O396" s="427">
        <v>0</v>
      </c>
      <c r="P396" s="427">
        <v>0</v>
      </c>
      <c r="Q396" s="427">
        <v>0</v>
      </c>
      <c r="R396" s="427">
        <v>0</v>
      </c>
      <c r="S396" s="427">
        <v>0</v>
      </c>
      <c r="T396" s="427">
        <v>0</v>
      </c>
      <c r="U396" s="427">
        <v>0</v>
      </c>
      <c r="V396" s="427">
        <v>0</v>
      </c>
      <c r="W396" s="427">
        <v>0</v>
      </c>
      <c r="X396" s="427">
        <v>0</v>
      </c>
      <c r="Y396" s="427">
        <v>0</v>
      </c>
      <c r="Z396" s="427">
        <v>0</v>
      </c>
      <c r="AA396" s="427">
        <v>0</v>
      </c>
      <c r="AB396" s="427">
        <v>0</v>
      </c>
      <c r="AC396" s="427">
        <v>0</v>
      </c>
      <c r="AD396" s="427">
        <v>0</v>
      </c>
      <c r="AE396" s="427">
        <v>0</v>
      </c>
      <c r="AF396" s="427">
        <v>0</v>
      </c>
      <c r="AG396" s="427">
        <v>0</v>
      </c>
      <c r="AH396" s="427">
        <v>0</v>
      </c>
      <c r="AI396" s="427">
        <v>0</v>
      </c>
      <c r="AJ396" s="427">
        <v>0</v>
      </c>
      <c r="AK396" s="427">
        <v>0</v>
      </c>
      <c r="AL396" s="427">
        <v>0</v>
      </c>
      <c r="AM396" s="427">
        <v>0</v>
      </c>
      <c r="AN396" s="427">
        <v>0</v>
      </c>
      <c r="AO396" s="427">
        <v>0</v>
      </c>
      <c r="AP396" s="427">
        <v>0</v>
      </c>
      <c r="AQ396" s="427">
        <v>0</v>
      </c>
      <c r="AR396" s="427">
        <v>0</v>
      </c>
      <c r="AS396" s="427">
        <v>0</v>
      </c>
      <c r="AT396" s="427">
        <v>0</v>
      </c>
      <c r="AU396" s="427">
        <v>0</v>
      </c>
      <c r="AV396" s="427">
        <v>0</v>
      </c>
      <c r="AW396" s="427">
        <v>0</v>
      </c>
      <c r="AX396" s="427">
        <v>0</v>
      </c>
      <c r="AY396" s="427">
        <v>0</v>
      </c>
      <c r="AZ396" s="427">
        <v>0</v>
      </c>
      <c r="BA396" s="427">
        <v>0</v>
      </c>
      <c r="BB396" s="427">
        <v>0</v>
      </c>
      <c r="BC396" s="427">
        <v>0</v>
      </c>
      <c r="BD396" s="427">
        <v>0</v>
      </c>
      <c r="BE396" s="428">
        <v>0</v>
      </c>
    </row>
    <row r="397" spans="1:57 16384:16384" ht="12.75" hidden="1" customHeight="1" x14ac:dyDescent="0.2">
      <c r="A397" s="688"/>
      <c r="B397" s="422" t="s">
        <v>3032</v>
      </c>
      <c r="C397" s="550" t="s">
        <v>3155</v>
      </c>
      <c r="D397" s="427">
        <v>0</v>
      </c>
      <c r="E397" s="427">
        <v>0</v>
      </c>
      <c r="F397" s="427">
        <v>0</v>
      </c>
      <c r="G397" s="427">
        <v>0</v>
      </c>
      <c r="H397" s="427">
        <v>0</v>
      </c>
      <c r="I397" s="427">
        <v>0</v>
      </c>
      <c r="J397" s="427">
        <v>0</v>
      </c>
      <c r="K397" s="427">
        <v>0</v>
      </c>
      <c r="L397" s="427">
        <v>0</v>
      </c>
      <c r="M397" s="427">
        <v>0</v>
      </c>
      <c r="N397" s="427">
        <v>0</v>
      </c>
      <c r="O397" s="427">
        <v>0</v>
      </c>
      <c r="P397" s="427">
        <v>0</v>
      </c>
      <c r="Q397" s="427">
        <v>0</v>
      </c>
      <c r="R397" s="427">
        <v>0</v>
      </c>
      <c r="S397" s="427">
        <v>0</v>
      </c>
      <c r="T397" s="427">
        <v>0</v>
      </c>
      <c r="U397" s="427">
        <v>0</v>
      </c>
      <c r="V397" s="427">
        <v>0</v>
      </c>
      <c r="W397" s="427">
        <v>0</v>
      </c>
      <c r="X397" s="427">
        <v>0</v>
      </c>
      <c r="Y397" s="427">
        <v>0</v>
      </c>
      <c r="Z397" s="427">
        <v>0</v>
      </c>
      <c r="AA397" s="427">
        <v>0</v>
      </c>
      <c r="AB397" s="427">
        <v>0</v>
      </c>
      <c r="AC397" s="427">
        <v>0</v>
      </c>
      <c r="AD397" s="427">
        <v>0</v>
      </c>
      <c r="AE397" s="427">
        <v>0</v>
      </c>
      <c r="AF397" s="427">
        <v>0</v>
      </c>
      <c r="AG397" s="427">
        <v>0</v>
      </c>
      <c r="AH397" s="427">
        <v>0</v>
      </c>
      <c r="AI397" s="427">
        <v>0</v>
      </c>
      <c r="AJ397" s="427">
        <v>0</v>
      </c>
      <c r="AK397" s="427">
        <v>0</v>
      </c>
      <c r="AL397" s="427">
        <v>0</v>
      </c>
      <c r="AM397" s="427">
        <v>0</v>
      </c>
      <c r="AN397" s="427">
        <v>0</v>
      </c>
      <c r="AO397" s="427">
        <v>0</v>
      </c>
      <c r="AP397" s="427">
        <v>0</v>
      </c>
      <c r="AQ397" s="427">
        <v>0</v>
      </c>
      <c r="AR397" s="427">
        <v>0</v>
      </c>
      <c r="AS397" s="427">
        <v>0</v>
      </c>
      <c r="AT397" s="427">
        <v>0</v>
      </c>
      <c r="AU397" s="427">
        <v>0</v>
      </c>
      <c r="AV397" s="427">
        <v>0</v>
      </c>
      <c r="AW397" s="427">
        <v>0</v>
      </c>
      <c r="AX397" s="427">
        <v>0</v>
      </c>
      <c r="AY397" s="427">
        <v>0</v>
      </c>
      <c r="AZ397" s="427">
        <v>0</v>
      </c>
      <c r="BA397" s="427">
        <v>0</v>
      </c>
      <c r="BB397" s="427">
        <v>0</v>
      </c>
      <c r="BC397" s="427">
        <v>0</v>
      </c>
      <c r="BD397" s="427">
        <v>0</v>
      </c>
      <c r="BE397" s="428">
        <v>0</v>
      </c>
    </row>
    <row r="398" spans="1:57 16384:16384" ht="12.75" hidden="1" customHeight="1" x14ac:dyDescent="0.2">
      <c r="A398" s="688"/>
      <c r="B398" s="422" t="s">
        <v>3402</v>
      </c>
      <c r="C398" s="550" t="s">
        <v>3156</v>
      </c>
      <c r="D398" s="427">
        <v>0</v>
      </c>
      <c r="E398" s="427">
        <v>0</v>
      </c>
      <c r="F398" s="427">
        <v>0</v>
      </c>
      <c r="G398" s="427">
        <v>0</v>
      </c>
      <c r="H398" s="427">
        <v>0</v>
      </c>
      <c r="I398" s="427">
        <v>0</v>
      </c>
      <c r="J398" s="427">
        <v>0</v>
      </c>
      <c r="K398" s="427">
        <v>0</v>
      </c>
      <c r="L398" s="427">
        <v>0</v>
      </c>
      <c r="M398" s="427">
        <v>0</v>
      </c>
      <c r="N398" s="427">
        <v>0</v>
      </c>
      <c r="O398" s="427">
        <v>0</v>
      </c>
      <c r="P398" s="427">
        <v>0</v>
      </c>
      <c r="Q398" s="427">
        <v>0</v>
      </c>
      <c r="R398" s="427">
        <v>0</v>
      </c>
      <c r="S398" s="427">
        <v>0</v>
      </c>
      <c r="T398" s="427">
        <v>0</v>
      </c>
      <c r="U398" s="427">
        <v>0</v>
      </c>
      <c r="V398" s="427">
        <v>0</v>
      </c>
      <c r="W398" s="427">
        <v>0</v>
      </c>
      <c r="X398" s="427">
        <v>0</v>
      </c>
      <c r="Y398" s="427">
        <v>0</v>
      </c>
      <c r="Z398" s="427">
        <v>0</v>
      </c>
      <c r="AA398" s="427">
        <v>0</v>
      </c>
      <c r="AB398" s="427">
        <v>0</v>
      </c>
      <c r="AC398" s="427">
        <v>0</v>
      </c>
      <c r="AD398" s="427">
        <v>0</v>
      </c>
      <c r="AE398" s="427">
        <v>0</v>
      </c>
      <c r="AF398" s="427">
        <v>0</v>
      </c>
      <c r="AG398" s="427">
        <v>0</v>
      </c>
      <c r="AH398" s="427">
        <v>0</v>
      </c>
      <c r="AI398" s="427">
        <v>0</v>
      </c>
      <c r="AJ398" s="427">
        <v>0</v>
      </c>
      <c r="AK398" s="427">
        <v>0</v>
      </c>
      <c r="AL398" s="427">
        <v>0</v>
      </c>
      <c r="AM398" s="427">
        <v>0</v>
      </c>
      <c r="AN398" s="427">
        <v>0</v>
      </c>
      <c r="AO398" s="427">
        <v>0</v>
      </c>
      <c r="AP398" s="427">
        <v>0</v>
      </c>
      <c r="AQ398" s="427">
        <v>0</v>
      </c>
      <c r="AR398" s="427">
        <v>0</v>
      </c>
      <c r="AS398" s="427">
        <v>0</v>
      </c>
      <c r="AT398" s="427">
        <v>0</v>
      </c>
      <c r="AU398" s="427">
        <v>0</v>
      </c>
      <c r="AV398" s="427">
        <v>0</v>
      </c>
      <c r="AW398" s="427">
        <v>0</v>
      </c>
      <c r="AX398" s="427">
        <v>0</v>
      </c>
      <c r="AY398" s="427">
        <v>0</v>
      </c>
      <c r="AZ398" s="427">
        <v>0</v>
      </c>
      <c r="BA398" s="427">
        <v>0</v>
      </c>
      <c r="BB398" s="427">
        <v>0</v>
      </c>
      <c r="BC398" s="427">
        <v>0</v>
      </c>
      <c r="BD398" s="427">
        <v>0</v>
      </c>
      <c r="BE398" s="428">
        <v>0</v>
      </c>
    </row>
    <row r="399" spans="1:57 16384:16384" ht="12.75" hidden="1" customHeight="1" x14ac:dyDescent="0.2">
      <c r="A399" s="688"/>
      <c r="B399" s="422" t="s">
        <v>3496</v>
      </c>
      <c r="C399" s="550" t="s">
        <v>3427</v>
      </c>
      <c r="D399" s="427">
        <v>0</v>
      </c>
      <c r="E399" s="427">
        <v>0</v>
      </c>
      <c r="F399" s="427">
        <v>0</v>
      </c>
      <c r="G399" s="427">
        <v>0</v>
      </c>
      <c r="H399" s="427">
        <v>0</v>
      </c>
      <c r="I399" s="427">
        <v>0</v>
      </c>
      <c r="J399" s="427">
        <v>0</v>
      </c>
      <c r="K399" s="427">
        <v>0</v>
      </c>
      <c r="L399" s="427">
        <v>0</v>
      </c>
      <c r="M399" s="427">
        <v>0</v>
      </c>
      <c r="N399" s="427">
        <v>0</v>
      </c>
      <c r="O399" s="427">
        <v>0</v>
      </c>
      <c r="P399" s="427">
        <v>0</v>
      </c>
      <c r="Q399" s="427">
        <v>0</v>
      </c>
      <c r="R399" s="427">
        <v>0</v>
      </c>
      <c r="S399" s="427">
        <v>0</v>
      </c>
      <c r="T399" s="427">
        <v>0</v>
      </c>
      <c r="U399" s="427">
        <v>0</v>
      </c>
      <c r="V399" s="427">
        <v>0</v>
      </c>
      <c r="W399" s="427">
        <v>0</v>
      </c>
      <c r="X399" s="427">
        <v>0</v>
      </c>
      <c r="Y399" s="427">
        <v>0</v>
      </c>
      <c r="Z399" s="427">
        <v>0</v>
      </c>
      <c r="AA399" s="427">
        <v>0</v>
      </c>
      <c r="AB399" s="427">
        <v>0</v>
      </c>
      <c r="AC399" s="427">
        <v>0</v>
      </c>
      <c r="AD399" s="427">
        <v>0</v>
      </c>
      <c r="AE399" s="427">
        <v>0</v>
      </c>
      <c r="AF399" s="427">
        <v>0</v>
      </c>
      <c r="AG399" s="427">
        <v>0</v>
      </c>
      <c r="AH399" s="427">
        <v>0</v>
      </c>
      <c r="AI399" s="427">
        <v>0</v>
      </c>
      <c r="AJ399" s="427">
        <v>0</v>
      </c>
      <c r="AK399" s="427">
        <v>0</v>
      </c>
      <c r="AL399" s="427">
        <v>0</v>
      </c>
      <c r="AM399" s="427">
        <v>0</v>
      </c>
      <c r="AN399" s="427">
        <v>0</v>
      </c>
      <c r="AO399" s="427">
        <v>0</v>
      </c>
      <c r="AP399" s="427">
        <v>0</v>
      </c>
      <c r="AQ399" s="427">
        <v>0</v>
      </c>
      <c r="AR399" s="427">
        <v>0</v>
      </c>
      <c r="AS399" s="427">
        <v>0</v>
      </c>
      <c r="AT399" s="427">
        <v>0</v>
      </c>
      <c r="AU399" s="427">
        <v>0</v>
      </c>
      <c r="AV399" s="427">
        <v>0</v>
      </c>
      <c r="AW399" s="427">
        <v>0</v>
      </c>
      <c r="AX399" s="427">
        <v>0</v>
      </c>
      <c r="AY399" s="427">
        <v>0</v>
      </c>
      <c r="AZ399" s="427">
        <v>0</v>
      </c>
      <c r="BA399" s="427">
        <v>0</v>
      </c>
      <c r="BB399" s="427">
        <v>0</v>
      </c>
      <c r="BC399" s="427">
        <v>0</v>
      </c>
      <c r="BD399" s="427">
        <v>0</v>
      </c>
      <c r="BE399" s="428">
        <v>0</v>
      </c>
      <c r="XFD399" s="636"/>
    </row>
    <row r="400" spans="1:57 16384:16384" ht="12.75" customHeight="1" x14ac:dyDescent="0.2">
      <c r="A400" s="688"/>
      <c r="B400" s="422" t="s">
        <v>3429</v>
      </c>
      <c r="C400" s="550" t="s">
        <v>3428</v>
      </c>
      <c r="D400" s="427">
        <v>0</v>
      </c>
      <c r="E400" s="427">
        <v>0</v>
      </c>
      <c r="F400" s="427">
        <v>0</v>
      </c>
      <c r="G400" s="427">
        <v>0</v>
      </c>
      <c r="H400" s="427">
        <v>0</v>
      </c>
      <c r="I400" s="427">
        <v>0</v>
      </c>
      <c r="J400" s="427">
        <v>0</v>
      </c>
      <c r="K400" s="427">
        <v>0</v>
      </c>
      <c r="L400" s="427">
        <v>0</v>
      </c>
      <c r="M400" s="427">
        <v>0</v>
      </c>
      <c r="N400" s="427">
        <v>0</v>
      </c>
      <c r="O400" s="427">
        <v>0</v>
      </c>
      <c r="P400" s="427">
        <v>0</v>
      </c>
      <c r="Q400" s="427">
        <v>0</v>
      </c>
      <c r="R400" s="427">
        <v>0</v>
      </c>
      <c r="S400" s="427">
        <v>0</v>
      </c>
      <c r="T400" s="427">
        <v>0</v>
      </c>
      <c r="U400" s="427">
        <v>0</v>
      </c>
      <c r="V400" s="427">
        <v>0</v>
      </c>
      <c r="W400" s="427">
        <v>0</v>
      </c>
      <c r="X400" s="427">
        <v>0</v>
      </c>
      <c r="Y400" s="427">
        <v>0</v>
      </c>
      <c r="Z400" s="427">
        <v>0</v>
      </c>
      <c r="AA400" s="427">
        <v>0</v>
      </c>
      <c r="AB400" s="427">
        <v>0</v>
      </c>
      <c r="AC400" s="427">
        <v>0</v>
      </c>
      <c r="AD400" s="427">
        <v>0</v>
      </c>
      <c r="AE400" s="427">
        <v>0</v>
      </c>
      <c r="AF400" s="427">
        <v>0</v>
      </c>
      <c r="AG400" s="427">
        <v>0</v>
      </c>
      <c r="AH400" s="427">
        <v>0</v>
      </c>
      <c r="AI400" s="427">
        <v>0</v>
      </c>
      <c r="AJ400" s="427">
        <v>0</v>
      </c>
      <c r="AK400" s="427">
        <v>0</v>
      </c>
      <c r="AL400" s="427">
        <v>0</v>
      </c>
      <c r="AM400" s="427">
        <v>0</v>
      </c>
      <c r="AN400" s="427">
        <v>0</v>
      </c>
      <c r="AO400" s="427">
        <v>0</v>
      </c>
      <c r="AP400" s="427">
        <v>0</v>
      </c>
      <c r="AQ400" s="427">
        <v>0</v>
      </c>
      <c r="AR400" s="427">
        <v>0</v>
      </c>
      <c r="AS400" s="427">
        <v>0</v>
      </c>
      <c r="AT400" s="427">
        <v>0</v>
      </c>
      <c r="AU400" s="427">
        <v>0</v>
      </c>
      <c r="AV400" s="427">
        <v>0</v>
      </c>
      <c r="AW400" s="427">
        <v>0</v>
      </c>
      <c r="AX400" s="427">
        <v>2750000</v>
      </c>
      <c r="AY400" s="427">
        <v>2750000</v>
      </c>
      <c r="AZ400" s="427">
        <v>2750000</v>
      </c>
      <c r="BA400" s="427">
        <v>152750000</v>
      </c>
      <c r="BB400" s="427">
        <v>0</v>
      </c>
      <c r="BC400" s="427">
        <v>465273891</v>
      </c>
      <c r="BD400" s="427">
        <v>0</v>
      </c>
      <c r="BE400" s="428">
        <v>626273891</v>
      </c>
      <c r="XFD400" s="636"/>
    </row>
    <row r="401" spans="1:57 16384:16384" ht="12.75" hidden="1" customHeight="1" x14ac:dyDescent="0.2">
      <c r="A401" s="688"/>
      <c r="B401" s="422" t="s">
        <v>3031</v>
      </c>
      <c r="C401" s="550" t="s">
        <v>3157</v>
      </c>
      <c r="D401" s="427">
        <v>0</v>
      </c>
      <c r="E401" s="427">
        <v>0</v>
      </c>
      <c r="F401" s="427">
        <v>0</v>
      </c>
      <c r="G401" s="427">
        <v>0</v>
      </c>
      <c r="H401" s="427">
        <v>0</v>
      </c>
      <c r="I401" s="427">
        <v>0</v>
      </c>
      <c r="J401" s="427">
        <v>0</v>
      </c>
      <c r="K401" s="427">
        <v>0</v>
      </c>
      <c r="L401" s="427">
        <v>0</v>
      </c>
      <c r="M401" s="427">
        <v>0</v>
      </c>
      <c r="N401" s="427">
        <v>0</v>
      </c>
      <c r="O401" s="427">
        <v>0</v>
      </c>
      <c r="P401" s="427">
        <v>0</v>
      </c>
      <c r="Q401" s="427">
        <v>0</v>
      </c>
      <c r="R401" s="427">
        <v>0</v>
      </c>
      <c r="S401" s="427">
        <v>0</v>
      </c>
      <c r="T401" s="427">
        <v>0</v>
      </c>
      <c r="U401" s="427">
        <v>0</v>
      </c>
      <c r="V401" s="427">
        <v>0</v>
      </c>
      <c r="W401" s="427">
        <v>0</v>
      </c>
      <c r="X401" s="427">
        <v>0</v>
      </c>
      <c r="Y401" s="427">
        <v>0</v>
      </c>
      <c r="Z401" s="427">
        <v>0</v>
      </c>
      <c r="AA401" s="427">
        <v>0</v>
      </c>
      <c r="AB401" s="427">
        <v>0</v>
      </c>
      <c r="AC401" s="427">
        <v>0</v>
      </c>
      <c r="AD401" s="427">
        <v>0</v>
      </c>
      <c r="AE401" s="427">
        <v>0</v>
      </c>
      <c r="AF401" s="427">
        <v>0</v>
      </c>
      <c r="AG401" s="427">
        <v>0</v>
      </c>
      <c r="AH401" s="427">
        <v>0</v>
      </c>
      <c r="AI401" s="427">
        <v>0</v>
      </c>
      <c r="AJ401" s="427">
        <v>0</v>
      </c>
      <c r="AK401" s="427">
        <v>0</v>
      </c>
      <c r="AL401" s="427">
        <v>0</v>
      </c>
      <c r="AM401" s="427">
        <v>0</v>
      </c>
      <c r="AN401" s="427">
        <v>0</v>
      </c>
      <c r="AO401" s="427">
        <v>0</v>
      </c>
      <c r="AP401" s="427">
        <v>0</v>
      </c>
      <c r="AQ401" s="427">
        <v>0</v>
      </c>
      <c r="AR401" s="427">
        <v>0</v>
      </c>
      <c r="AS401" s="427">
        <v>0</v>
      </c>
      <c r="AT401" s="427">
        <v>0</v>
      </c>
      <c r="AU401" s="427">
        <v>0</v>
      </c>
      <c r="AV401" s="427">
        <v>0</v>
      </c>
      <c r="AW401" s="427">
        <v>0</v>
      </c>
      <c r="AX401" s="427">
        <v>0</v>
      </c>
      <c r="AY401" s="427">
        <v>0</v>
      </c>
      <c r="AZ401" s="427">
        <v>0</v>
      </c>
      <c r="BA401" s="427">
        <v>0</v>
      </c>
      <c r="BB401" s="427">
        <v>0</v>
      </c>
      <c r="BC401" s="427">
        <v>0</v>
      </c>
      <c r="BD401" s="427">
        <v>0</v>
      </c>
      <c r="BE401" s="428">
        <v>0</v>
      </c>
    </row>
    <row r="402" spans="1:57 16384:16384" ht="12.75" hidden="1" customHeight="1" x14ac:dyDescent="0.2">
      <c r="A402" s="688"/>
      <c r="B402" s="422" t="s">
        <v>3446</v>
      </c>
      <c r="C402" s="550" t="s">
        <v>3158</v>
      </c>
      <c r="D402" s="427">
        <v>0</v>
      </c>
      <c r="E402" s="427">
        <v>0</v>
      </c>
      <c r="F402" s="427">
        <v>0</v>
      </c>
      <c r="G402" s="427">
        <v>0</v>
      </c>
      <c r="H402" s="427">
        <v>0</v>
      </c>
      <c r="I402" s="427">
        <v>0</v>
      </c>
      <c r="J402" s="427">
        <v>0</v>
      </c>
      <c r="K402" s="427">
        <v>0</v>
      </c>
      <c r="L402" s="427">
        <v>0</v>
      </c>
      <c r="M402" s="427">
        <v>0</v>
      </c>
      <c r="N402" s="427">
        <v>0</v>
      </c>
      <c r="O402" s="427">
        <v>0</v>
      </c>
      <c r="P402" s="427">
        <v>0</v>
      </c>
      <c r="Q402" s="427">
        <v>0</v>
      </c>
      <c r="R402" s="427">
        <v>0</v>
      </c>
      <c r="S402" s="427">
        <v>0</v>
      </c>
      <c r="T402" s="427">
        <v>0</v>
      </c>
      <c r="U402" s="427">
        <v>0</v>
      </c>
      <c r="V402" s="427">
        <v>0</v>
      </c>
      <c r="W402" s="427">
        <v>0</v>
      </c>
      <c r="X402" s="427">
        <v>0</v>
      </c>
      <c r="Y402" s="427">
        <v>0</v>
      </c>
      <c r="Z402" s="427">
        <v>0</v>
      </c>
      <c r="AA402" s="427">
        <v>0</v>
      </c>
      <c r="AB402" s="427">
        <v>0</v>
      </c>
      <c r="AC402" s="427">
        <v>0</v>
      </c>
      <c r="AD402" s="427">
        <v>0</v>
      </c>
      <c r="AE402" s="427">
        <v>0</v>
      </c>
      <c r="AF402" s="427">
        <v>0</v>
      </c>
      <c r="AG402" s="427">
        <v>0</v>
      </c>
      <c r="AH402" s="427">
        <v>0</v>
      </c>
      <c r="AI402" s="427">
        <v>0</v>
      </c>
      <c r="AJ402" s="427">
        <v>0</v>
      </c>
      <c r="AK402" s="427">
        <v>0</v>
      </c>
      <c r="AL402" s="427">
        <v>0</v>
      </c>
      <c r="AM402" s="427">
        <v>0</v>
      </c>
      <c r="AN402" s="427">
        <v>0</v>
      </c>
      <c r="AO402" s="427">
        <v>0</v>
      </c>
      <c r="AP402" s="427">
        <v>0</v>
      </c>
      <c r="AQ402" s="427">
        <v>0</v>
      </c>
      <c r="AR402" s="427">
        <v>0</v>
      </c>
      <c r="AS402" s="427">
        <v>0</v>
      </c>
      <c r="AT402" s="427">
        <v>0</v>
      </c>
      <c r="AU402" s="427">
        <v>0</v>
      </c>
      <c r="AV402" s="427">
        <v>0</v>
      </c>
      <c r="AW402" s="427">
        <v>0</v>
      </c>
      <c r="AX402" s="427">
        <v>0</v>
      </c>
      <c r="AY402" s="427">
        <v>0</v>
      </c>
      <c r="AZ402" s="427">
        <v>0</v>
      </c>
      <c r="BA402" s="427">
        <v>0</v>
      </c>
      <c r="BB402" s="427">
        <v>0</v>
      </c>
      <c r="BC402" s="427">
        <v>0</v>
      </c>
      <c r="BD402" s="427">
        <v>0</v>
      </c>
      <c r="BE402" s="428">
        <v>0</v>
      </c>
    </row>
    <row r="403" spans="1:57 16384:16384" ht="12.75" hidden="1" customHeight="1" x14ac:dyDescent="0.2">
      <c r="A403" s="688"/>
      <c r="B403" s="422" t="s">
        <v>710</v>
      </c>
      <c r="C403" s="550" t="s">
        <v>3159</v>
      </c>
      <c r="D403" s="427">
        <v>0</v>
      </c>
      <c r="E403" s="427">
        <v>0</v>
      </c>
      <c r="F403" s="427">
        <v>0</v>
      </c>
      <c r="G403" s="427">
        <v>0</v>
      </c>
      <c r="H403" s="427">
        <v>0</v>
      </c>
      <c r="I403" s="427">
        <v>0</v>
      </c>
      <c r="J403" s="427">
        <v>0</v>
      </c>
      <c r="K403" s="427">
        <v>0</v>
      </c>
      <c r="L403" s="427">
        <v>0</v>
      </c>
      <c r="M403" s="427">
        <v>0</v>
      </c>
      <c r="N403" s="427">
        <v>0</v>
      </c>
      <c r="O403" s="427">
        <v>0</v>
      </c>
      <c r="P403" s="427">
        <v>0</v>
      </c>
      <c r="Q403" s="427">
        <v>0</v>
      </c>
      <c r="R403" s="427">
        <v>0</v>
      </c>
      <c r="S403" s="427">
        <v>0</v>
      </c>
      <c r="T403" s="427">
        <v>0</v>
      </c>
      <c r="U403" s="427">
        <v>0</v>
      </c>
      <c r="V403" s="427">
        <v>0</v>
      </c>
      <c r="W403" s="427">
        <v>0</v>
      </c>
      <c r="X403" s="427">
        <v>0</v>
      </c>
      <c r="Y403" s="427">
        <v>0</v>
      </c>
      <c r="Z403" s="427">
        <v>0</v>
      </c>
      <c r="AA403" s="427">
        <v>0</v>
      </c>
      <c r="AB403" s="427">
        <v>0</v>
      </c>
      <c r="AC403" s="427">
        <v>0</v>
      </c>
      <c r="AD403" s="427">
        <v>0</v>
      </c>
      <c r="AE403" s="427">
        <v>0</v>
      </c>
      <c r="AF403" s="427">
        <v>0</v>
      </c>
      <c r="AG403" s="427">
        <v>0</v>
      </c>
      <c r="AH403" s="427">
        <v>0</v>
      </c>
      <c r="AI403" s="427">
        <v>0</v>
      </c>
      <c r="AJ403" s="427">
        <v>0</v>
      </c>
      <c r="AK403" s="427">
        <v>0</v>
      </c>
      <c r="AL403" s="427">
        <v>0</v>
      </c>
      <c r="AM403" s="427">
        <v>0</v>
      </c>
      <c r="AN403" s="427">
        <v>0</v>
      </c>
      <c r="AO403" s="427">
        <v>0</v>
      </c>
      <c r="AP403" s="427">
        <v>0</v>
      </c>
      <c r="AQ403" s="427">
        <v>0</v>
      </c>
      <c r="AR403" s="427">
        <v>0</v>
      </c>
      <c r="AS403" s="427">
        <v>0</v>
      </c>
      <c r="AT403" s="427">
        <v>0</v>
      </c>
      <c r="AU403" s="427">
        <v>0</v>
      </c>
      <c r="AV403" s="427">
        <v>0</v>
      </c>
      <c r="AW403" s="427">
        <v>0</v>
      </c>
      <c r="AX403" s="427">
        <v>0</v>
      </c>
      <c r="AY403" s="427">
        <v>0</v>
      </c>
      <c r="AZ403" s="427">
        <v>0</v>
      </c>
      <c r="BA403" s="427">
        <v>0</v>
      </c>
      <c r="BB403" s="427">
        <v>0</v>
      </c>
      <c r="BC403" s="427">
        <v>0</v>
      </c>
      <c r="BD403" s="427">
        <v>0</v>
      </c>
      <c r="BE403" s="428">
        <v>0</v>
      </c>
    </row>
    <row r="404" spans="1:57 16384:16384" ht="12.75" customHeight="1" x14ac:dyDescent="0.2">
      <c r="A404" s="688"/>
      <c r="B404" s="422" t="s">
        <v>3462</v>
      </c>
      <c r="C404" s="550" t="s">
        <v>3160</v>
      </c>
      <c r="D404" s="427">
        <v>0</v>
      </c>
      <c r="E404" s="427">
        <v>0</v>
      </c>
      <c r="F404" s="427">
        <v>0</v>
      </c>
      <c r="G404" s="427">
        <v>0</v>
      </c>
      <c r="H404" s="427">
        <v>0</v>
      </c>
      <c r="I404" s="427">
        <v>0</v>
      </c>
      <c r="J404" s="427">
        <v>0</v>
      </c>
      <c r="K404" s="427">
        <v>0</v>
      </c>
      <c r="L404" s="427">
        <v>0</v>
      </c>
      <c r="M404" s="427">
        <v>0</v>
      </c>
      <c r="N404" s="427">
        <v>0</v>
      </c>
      <c r="O404" s="427">
        <v>0</v>
      </c>
      <c r="P404" s="427">
        <v>0</v>
      </c>
      <c r="Q404" s="427">
        <v>0</v>
      </c>
      <c r="R404" s="427">
        <v>0</v>
      </c>
      <c r="S404" s="427">
        <v>0</v>
      </c>
      <c r="T404" s="427">
        <v>0</v>
      </c>
      <c r="U404" s="427">
        <v>0</v>
      </c>
      <c r="V404" s="427">
        <v>0</v>
      </c>
      <c r="W404" s="427">
        <v>0</v>
      </c>
      <c r="X404" s="427">
        <v>0</v>
      </c>
      <c r="Y404" s="427">
        <v>0</v>
      </c>
      <c r="Z404" s="427">
        <v>0</v>
      </c>
      <c r="AA404" s="427">
        <v>0</v>
      </c>
      <c r="AB404" s="427">
        <v>0</v>
      </c>
      <c r="AC404" s="427">
        <v>0</v>
      </c>
      <c r="AD404" s="427">
        <v>0</v>
      </c>
      <c r="AE404" s="427">
        <v>0</v>
      </c>
      <c r="AF404" s="427">
        <v>0</v>
      </c>
      <c r="AG404" s="427">
        <v>0</v>
      </c>
      <c r="AH404" s="427">
        <v>0</v>
      </c>
      <c r="AI404" s="427">
        <v>0</v>
      </c>
      <c r="AJ404" s="427">
        <v>0</v>
      </c>
      <c r="AK404" s="427">
        <v>0</v>
      </c>
      <c r="AL404" s="427">
        <v>0</v>
      </c>
      <c r="AM404" s="427">
        <v>0</v>
      </c>
      <c r="AN404" s="427">
        <v>0</v>
      </c>
      <c r="AO404" s="427">
        <v>0</v>
      </c>
      <c r="AP404" s="427">
        <v>0</v>
      </c>
      <c r="AQ404" s="427">
        <v>0</v>
      </c>
      <c r="AR404" s="427">
        <v>0</v>
      </c>
      <c r="AS404" s="427">
        <v>104966</v>
      </c>
      <c r="AT404" s="427">
        <v>0</v>
      </c>
      <c r="AU404" s="427">
        <v>0</v>
      </c>
      <c r="AV404" s="427">
        <v>0</v>
      </c>
      <c r="AW404" s="427">
        <v>0</v>
      </c>
      <c r="AX404" s="427">
        <v>0</v>
      </c>
      <c r="AY404" s="427">
        <v>0</v>
      </c>
      <c r="AZ404" s="427">
        <v>0</v>
      </c>
      <c r="BA404" s="427">
        <v>0</v>
      </c>
      <c r="BB404" s="427">
        <v>0</v>
      </c>
      <c r="BC404" s="427">
        <v>0</v>
      </c>
      <c r="BD404" s="427">
        <v>0</v>
      </c>
      <c r="BE404" s="428">
        <v>104966</v>
      </c>
      <c r="XFD404" s="636"/>
    </row>
    <row r="405" spans="1:57 16384:16384" ht="12.75" hidden="1" customHeight="1" x14ac:dyDescent="0.2">
      <c r="A405" s="688"/>
      <c r="B405" s="422" t="s">
        <v>713</v>
      </c>
      <c r="C405" s="550" t="s">
        <v>3161</v>
      </c>
      <c r="D405" s="427">
        <v>0</v>
      </c>
      <c r="E405" s="427">
        <v>0</v>
      </c>
      <c r="F405" s="427">
        <v>0</v>
      </c>
      <c r="G405" s="427">
        <v>0</v>
      </c>
      <c r="H405" s="427">
        <v>0</v>
      </c>
      <c r="I405" s="427">
        <v>0</v>
      </c>
      <c r="J405" s="427">
        <v>0</v>
      </c>
      <c r="K405" s="427">
        <v>0</v>
      </c>
      <c r="L405" s="427">
        <v>0</v>
      </c>
      <c r="M405" s="427">
        <v>0</v>
      </c>
      <c r="N405" s="427">
        <v>0</v>
      </c>
      <c r="O405" s="427">
        <v>0</v>
      </c>
      <c r="P405" s="427">
        <v>0</v>
      </c>
      <c r="Q405" s="427">
        <v>0</v>
      </c>
      <c r="R405" s="427">
        <v>0</v>
      </c>
      <c r="S405" s="427">
        <v>0</v>
      </c>
      <c r="T405" s="427">
        <v>0</v>
      </c>
      <c r="U405" s="427">
        <v>0</v>
      </c>
      <c r="V405" s="427">
        <v>0</v>
      </c>
      <c r="W405" s="427">
        <v>0</v>
      </c>
      <c r="X405" s="427">
        <v>0</v>
      </c>
      <c r="Y405" s="427">
        <v>0</v>
      </c>
      <c r="Z405" s="427">
        <v>0</v>
      </c>
      <c r="AA405" s="427">
        <v>0</v>
      </c>
      <c r="AB405" s="427">
        <v>0</v>
      </c>
      <c r="AC405" s="427">
        <v>0</v>
      </c>
      <c r="AD405" s="427">
        <v>0</v>
      </c>
      <c r="AE405" s="427">
        <v>0</v>
      </c>
      <c r="AF405" s="427">
        <v>0</v>
      </c>
      <c r="AG405" s="427">
        <v>0</v>
      </c>
      <c r="AH405" s="427">
        <v>0</v>
      </c>
      <c r="AI405" s="427">
        <v>0</v>
      </c>
      <c r="AJ405" s="427">
        <v>0</v>
      </c>
      <c r="AK405" s="427">
        <v>0</v>
      </c>
      <c r="AL405" s="427">
        <v>0</v>
      </c>
      <c r="AM405" s="427">
        <v>0</v>
      </c>
      <c r="AN405" s="427">
        <v>0</v>
      </c>
      <c r="AO405" s="427">
        <v>0</v>
      </c>
      <c r="AP405" s="427">
        <v>0</v>
      </c>
      <c r="AQ405" s="427">
        <v>0</v>
      </c>
      <c r="AR405" s="427">
        <v>0</v>
      </c>
      <c r="AS405" s="427">
        <v>0</v>
      </c>
      <c r="AT405" s="427">
        <v>0</v>
      </c>
      <c r="AU405" s="427">
        <v>0</v>
      </c>
      <c r="AV405" s="427">
        <v>0</v>
      </c>
      <c r="AW405" s="427">
        <v>0</v>
      </c>
      <c r="AX405" s="427">
        <v>0</v>
      </c>
      <c r="AY405" s="427">
        <v>0</v>
      </c>
      <c r="AZ405" s="427">
        <v>0</v>
      </c>
      <c r="BA405" s="427">
        <v>0</v>
      </c>
      <c r="BB405" s="427">
        <v>0</v>
      </c>
      <c r="BC405" s="427">
        <v>0</v>
      </c>
      <c r="BD405" s="427">
        <v>0</v>
      </c>
      <c r="BE405" s="428">
        <v>0</v>
      </c>
      <c r="XFD405" s="636"/>
    </row>
    <row r="406" spans="1:57 16384:16384" ht="12.75" hidden="1" customHeight="1" x14ac:dyDescent="0.2">
      <c r="A406" s="688"/>
      <c r="B406" s="422" t="s">
        <v>3163</v>
      </c>
      <c r="C406" s="550" t="s">
        <v>3162</v>
      </c>
      <c r="D406" s="427">
        <v>0</v>
      </c>
      <c r="E406" s="427">
        <v>0</v>
      </c>
      <c r="F406" s="427">
        <v>0</v>
      </c>
      <c r="G406" s="427">
        <v>0</v>
      </c>
      <c r="H406" s="427">
        <v>0</v>
      </c>
      <c r="I406" s="427">
        <v>0</v>
      </c>
      <c r="J406" s="427">
        <v>0</v>
      </c>
      <c r="K406" s="427">
        <v>0</v>
      </c>
      <c r="L406" s="427">
        <v>0</v>
      </c>
      <c r="M406" s="427">
        <v>0</v>
      </c>
      <c r="N406" s="427">
        <v>0</v>
      </c>
      <c r="O406" s="427">
        <v>0</v>
      </c>
      <c r="P406" s="427">
        <v>0</v>
      </c>
      <c r="Q406" s="427">
        <v>0</v>
      </c>
      <c r="R406" s="427">
        <v>0</v>
      </c>
      <c r="S406" s="427">
        <v>0</v>
      </c>
      <c r="T406" s="427">
        <v>0</v>
      </c>
      <c r="U406" s="427">
        <v>0</v>
      </c>
      <c r="V406" s="427">
        <v>0</v>
      </c>
      <c r="W406" s="427">
        <v>0</v>
      </c>
      <c r="X406" s="427">
        <v>0</v>
      </c>
      <c r="Y406" s="427">
        <v>0</v>
      </c>
      <c r="Z406" s="427">
        <v>0</v>
      </c>
      <c r="AA406" s="427">
        <v>0</v>
      </c>
      <c r="AB406" s="427">
        <v>0</v>
      </c>
      <c r="AC406" s="427">
        <v>0</v>
      </c>
      <c r="AD406" s="427">
        <v>0</v>
      </c>
      <c r="AE406" s="427">
        <v>0</v>
      </c>
      <c r="AF406" s="427">
        <v>0</v>
      </c>
      <c r="AG406" s="427">
        <v>0</v>
      </c>
      <c r="AH406" s="427">
        <v>0</v>
      </c>
      <c r="AI406" s="427">
        <v>0</v>
      </c>
      <c r="AJ406" s="427">
        <v>0</v>
      </c>
      <c r="AK406" s="427">
        <v>0</v>
      </c>
      <c r="AL406" s="427">
        <v>0</v>
      </c>
      <c r="AM406" s="427">
        <v>0</v>
      </c>
      <c r="AN406" s="427">
        <v>0</v>
      </c>
      <c r="AO406" s="427">
        <v>0</v>
      </c>
      <c r="AP406" s="427">
        <v>0</v>
      </c>
      <c r="AQ406" s="427">
        <v>0</v>
      </c>
      <c r="AR406" s="427">
        <v>0</v>
      </c>
      <c r="AS406" s="427">
        <v>0</v>
      </c>
      <c r="AT406" s="427">
        <v>0</v>
      </c>
      <c r="AU406" s="427">
        <v>0</v>
      </c>
      <c r="AV406" s="427">
        <v>0</v>
      </c>
      <c r="AW406" s="427">
        <v>0</v>
      </c>
      <c r="AX406" s="427">
        <v>0</v>
      </c>
      <c r="AY406" s="427">
        <v>0</v>
      </c>
      <c r="AZ406" s="427">
        <v>0</v>
      </c>
      <c r="BA406" s="427">
        <v>0</v>
      </c>
      <c r="BB406" s="427">
        <v>0</v>
      </c>
      <c r="BC406" s="427">
        <v>0</v>
      </c>
      <c r="BD406" s="427">
        <v>0</v>
      </c>
      <c r="BE406" s="428">
        <v>0</v>
      </c>
      <c r="XFD406" s="636"/>
    </row>
    <row r="407" spans="1:57 16384:16384" ht="12.75" hidden="1" customHeight="1" x14ac:dyDescent="0.2">
      <c r="A407" s="688"/>
      <c r="B407" s="422" t="s">
        <v>712</v>
      </c>
      <c r="C407" s="550" t="s">
        <v>3164</v>
      </c>
      <c r="D407" s="427">
        <v>0</v>
      </c>
      <c r="E407" s="427">
        <v>0</v>
      </c>
      <c r="F407" s="427">
        <v>0</v>
      </c>
      <c r="G407" s="427">
        <v>0</v>
      </c>
      <c r="H407" s="427">
        <v>0</v>
      </c>
      <c r="I407" s="427">
        <v>0</v>
      </c>
      <c r="J407" s="427">
        <v>0</v>
      </c>
      <c r="K407" s="427">
        <v>0</v>
      </c>
      <c r="L407" s="427">
        <v>0</v>
      </c>
      <c r="M407" s="427">
        <v>0</v>
      </c>
      <c r="N407" s="427">
        <v>0</v>
      </c>
      <c r="O407" s="427">
        <v>0</v>
      </c>
      <c r="P407" s="427">
        <v>0</v>
      </c>
      <c r="Q407" s="427">
        <v>0</v>
      </c>
      <c r="R407" s="427">
        <v>0</v>
      </c>
      <c r="S407" s="427">
        <v>0</v>
      </c>
      <c r="T407" s="427">
        <v>0</v>
      </c>
      <c r="U407" s="427">
        <v>0</v>
      </c>
      <c r="V407" s="427">
        <v>0</v>
      </c>
      <c r="W407" s="427">
        <v>0</v>
      </c>
      <c r="X407" s="427">
        <v>0</v>
      </c>
      <c r="Y407" s="427">
        <v>0</v>
      </c>
      <c r="Z407" s="427">
        <v>0</v>
      </c>
      <c r="AA407" s="427">
        <v>0</v>
      </c>
      <c r="AB407" s="427">
        <v>0</v>
      </c>
      <c r="AC407" s="427">
        <v>0</v>
      </c>
      <c r="AD407" s="427">
        <v>0</v>
      </c>
      <c r="AE407" s="427">
        <v>0</v>
      </c>
      <c r="AF407" s="427">
        <v>0</v>
      </c>
      <c r="AG407" s="427">
        <v>0</v>
      </c>
      <c r="AH407" s="427">
        <v>0</v>
      </c>
      <c r="AI407" s="427">
        <v>0</v>
      </c>
      <c r="AJ407" s="427">
        <v>0</v>
      </c>
      <c r="AK407" s="427">
        <v>0</v>
      </c>
      <c r="AL407" s="427">
        <v>0</v>
      </c>
      <c r="AM407" s="427">
        <v>0</v>
      </c>
      <c r="AN407" s="427">
        <v>0</v>
      </c>
      <c r="AO407" s="427">
        <v>0</v>
      </c>
      <c r="AP407" s="427">
        <v>0</v>
      </c>
      <c r="AQ407" s="427">
        <v>0</v>
      </c>
      <c r="AR407" s="427">
        <v>0</v>
      </c>
      <c r="AS407" s="427">
        <v>0</v>
      </c>
      <c r="AT407" s="427">
        <v>0</v>
      </c>
      <c r="AU407" s="427">
        <v>0</v>
      </c>
      <c r="AV407" s="427">
        <v>0</v>
      </c>
      <c r="AW407" s="427">
        <v>0</v>
      </c>
      <c r="AX407" s="427">
        <v>0</v>
      </c>
      <c r="AY407" s="427">
        <v>0</v>
      </c>
      <c r="AZ407" s="427">
        <v>0</v>
      </c>
      <c r="BA407" s="427">
        <v>0</v>
      </c>
      <c r="BB407" s="427">
        <v>0</v>
      </c>
      <c r="BC407" s="427">
        <v>0</v>
      </c>
      <c r="BD407" s="427">
        <v>0</v>
      </c>
      <c r="BE407" s="428">
        <v>0</v>
      </c>
      <c r="XFD407" s="636"/>
    </row>
    <row r="408" spans="1:57 16384:16384" ht="12.75" hidden="1" customHeight="1" x14ac:dyDescent="0.2">
      <c r="A408" s="688"/>
      <c r="B408" s="422" t="s">
        <v>3000</v>
      </c>
      <c r="C408" s="550" t="s">
        <v>3165</v>
      </c>
      <c r="D408" s="427">
        <v>0</v>
      </c>
      <c r="E408" s="427">
        <v>0</v>
      </c>
      <c r="F408" s="427">
        <v>0</v>
      </c>
      <c r="G408" s="427">
        <v>0</v>
      </c>
      <c r="H408" s="427">
        <v>0</v>
      </c>
      <c r="I408" s="427">
        <v>0</v>
      </c>
      <c r="J408" s="427">
        <v>0</v>
      </c>
      <c r="K408" s="427">
        <v>0</v>
      </c>
      <c r="L408" s="427">
        <v>0</v>
      </c>
      <c r="M408" s="427">
        <v>0</v>
      </c>
      <c r="N408" s="427">
        <v>0</v>
      </c>
      <c r="O408" s="427">
        <v>0</v>
      </c>
      <c r="P408" s="427">
        <v>0</v>
      </c>
      <c r="Q408" s="427">
        <v>0</v>
      </c>
      <c r="R408" s="427">
        <v>0</v>
      </c>
      <c r="S408" s="427">
        <v>0</v>
      </c>
      <c r="T408" s="427">
        <v>0</v>
      </c>
      <c r="U408" s="427">
        <v>0</v>
      </c>
      <c r="V408" s="427">
        <v>0</v>
      </c>
      <c r="W408" s="427">
        <v>0</v>
      </c>
      <c r="X408" s="427">
        <v>0</v>
      </c>
      <c r="Y408" s="427">
        <v>0</v>
      </c>
      <c r="Z408" s="427">
        <v>0</v>
      </c>
      <c r="AA408" s="427">
        <v>0</v>
      </c>
      <c r="AB408" s="427">
        <v>0</v>
      </c>
      <c r="AC408" s="427">
        <v>0</v>
      </c>
      <c r="AD408" s="427">
        <v>0</v>
      </c>
      <c r="AE408" s="427">
        <v>0</v>
      </c>
      <c r="AF408" s="427">
        <v>0</v>
      </c>
      <c r="AG408" s="427">
        <v>0</v>
      </c>
      <c r="AH408" s="427">
        <v>0</v>
      </c>
      <c r="AI408" s="427">
        <v>0</v>
      </c>
      <c r="AJ408" s="427">
        <v>0</v>
      </c>
      <c r="AK408" s="427">
        <v>0</v>
      </c>
      <c r="AL408" s="427">
        <v>0</v>
      </c>
      <c r="AM408" s="427">
        <v>0</v>
      </c>
      <c r="AN408" s="427">
        <v>0</v>
      </c>
      <c r="AO408" s="427">
        <v>0</v>
      </c>
      <c r="AP408" s="427">
        <v>0</v>
      </c>
      <c r="AQ408" s="427">
        <v>0</v>
      </c>
      <c r="AR408" s="427">
        <v>0</v>
      </c>
      <c r="AS408" s="427">
        <v>0</v>
      </c>
      <c r="AT408" s="427">
        <v>0</v>
      </c>
      <c r="AU408" s="427">
        <v>0</v>
      </c>
      <c r="AV408" s="427">
        <v>0</v>
      </c>
      <c r="AW408" s="427">
        <v>0</v>
      </c>
      <c r="AX408" s="427">
        <v>0</v>
      </c>
      <c r="AY408" s="427">
        <v>0</v>
      </c>
      <c r="AZ408" s="427">
        <v>0</v>
      </c>
      <c r="BA408" s="427">
        <v>0</v>
      </c>
      <c r="BB408" s="427">
        <v>0</v>
      </c>
      <c r="BC408" s="427">
        <v>0</v>
      </c>
      <c r="BD408" s="427">
        <v>0</v>
      </c>
      <c r="BE408" s="428">
        <v>0</v>
      </c>
      <c r="XFD408" s="636"/>
    </row>
    <row r="409" spans="1:57 16384:16384" ht="12.75" hidden="1" customHeight="1" x14ac:dyDescent="0.2">
      <c r="A409" s="688"/>
      <c r="B409" s="422" t="s">
        <v>711</v>
      </c>
      <c r="C409" s="550" t="s">
        <v>3166</v>
      </c>
      <c r="D409" s="427">
        <v>0</v>
      </c>
      <c r="E409" s="427">
        <v>0</v>
      </c>
      <c r="F409" s="427">
        <v>0</v>
      </c>
      <c r="G409" s="427">
        <v>0</v>
      </c>
      <c r="H409" s="427">
        <v>0</v>
      </c>
      <c r="I409" s="427">
        <v>0</v>
      </c>
      <c r="J409" s="427">
        <v>0</v>
      </c>
      <c r="K409" s="427">
        <v>0</v>
      </c>
      <c r="L409" s="427">
        <v>0</v>
      </c>
      <c r="M409" s="427">
        <v>0</v>
      </c>
      <c r="N409" s="427">
        <v>0</v>
      </c>
      <c r="O409" s="427">
        <v>0</v>
      </c>
      <c r="P409" s="427">
        <v>0</v>
      </c>
      <c r="Q409" s="427">
        <v>0</v>
      </c>
      <c r="R409" s="427">
        <v>0</v>
      </c>
      <c r="S409" s="427">
        <v>0</v>
      </c>
      <c r="T409" s="427">
        <v>0</v>
      </c>
      <c r="U409" s="427">
        <v>0</v>
      </c>
      <c r="V409" s="427">
        <v>0</v>
      </c>
      <c r="W409" s="427">
        <v>0</v>
      </c>
      <c r="X409" s="427">
        <v>0</v>
      </c>
      <c r="Y409" s="427">
        <v>0</v>
      </c>
      <c r="Z409" s="427">
        <v>0</v>
      </c>
      <c r="AA409" s="427">
        <v>0</v>
      </c>
      <c r="AB409" s="427">
        <v>0</v>
      </c>
      <c r="AC409" s="427">
        <v>0</v>
      </c>
      <c r="AD409" s="427">
        <v>0</v>
      </c>
      <c r="AE409" s="427">
        <v>0</v>
      </c>
      <c r="AF409" s="427">
        <v>0</v>
      </c>
      <c r="AG409" s="427">
        <v>0</v>
      </c>
      <c r="AH409" s="427">
        <v>0</v>
      </c>
      <c r="AI409" s="427">
        <v>0</v>
      </c>
      <c r="AJ409" s="427">
        <v>0</v>
      </c>
      <c r="AK409" s="427">
        <v>0</v>
      </c>
      <c r="AL409" s="427">
        <v>0</v>
      </c>
      <c r="AM409" s="427">
        <v>0</v>
      </c>
      <c r="AN409" s="427">
        <v>0</v>
      </c>
      <c r="AO409" s="427">
        <v>0</v>
      </c>
      <c r="AP409" s="427">
        <v>0</v>
      </c>
      <c r="AQ409" s="427">
        <v>0</v>
      </c>
      <c r="AR409" s="427">
        <v>0</v>
      </c>
      <c r="AS409" s="427">
        <v>0</v>
      </c>
      <c r="AT409" s="427">
        <v>0</v>
      </c>
      <c r="AU409" s="427">
        <v>0</v>
      </c>
      <c r="AV409" s="427">
        <v>0</v>
      </c>
      <c r="AW409" s="427">
        <v>0</v>
      </c>
      <c r="AX409" s="427">
        <v>0</v>
      </c>
      <c r="AY409" s="427">
        <v>0</v>
      </c>
      <c r="AZ409" s="427">
        <v>0</v>
      </c>
      <c r="BA409" s="427">
        <v>0</v>
      </c>
      <c r="BB409" s="427">
        <v>0</v>
      </c>
      <c r="BC409" s="427">
        <v>0</v>
      </c>
      <c r="BD409" s="427">
        <v>0</v>
      </c>
      <c r="BE409" s="428">
        <v>0</v>
      </c>
    </row>
    <row r="410" spans="1:57 16384:16384" ht="12.75" hidden="1" customHeight="1" x14ac:dyDescent="0.2">
      <c r="A410" s="688"/>
      <c r="B410" s="422" t="s">
        <v>3168</v>
      </c>
      <c r="C410" s="550" t="s">
        <v>3167</v>
      </c>
      <c r="D410" s="427">
        <v>0</v>
      </c>
      <c r="E410" s="427">
        <v>0</v>
      </c>
      <c r="F410" s="427">
        <v>0</v>
      </c>
      <c r="G410" s="427">
        <v>0</v>
      </c>
      <c r="H410" s="427">
        <v>0</v>
      </c>
      <c r="I410" s="427">
        <v>0</v>
      </c>
      <c r="J410" s="427">
        <v>0</v>
      </c>
      <c r="K410" s="427">
        <v>0</v>
      </c>
      <c r="L410" s="427">
        <v>0</v>
      </c>
      <c r="M410" s="427">
        <v>0</v>
      </c>
      <c r="N410" s="427">
        <v>0</v>
      </c>
      <c r="O410" s="427">
        <v>0</v>
      </c>
      <c r="P410" s="427">
        <v>0</v>
      </c>
      <c r="Q410" s="427">
        <v>0</v>
      </c>
      <c r="R410" s="427">
        <v>0</v>
      </c>
      <c r="S410" s="427">
        <v>0</v>
      </c>
      <c r="T410" s="427">
        <v>0</v>
      </c>
      <c r="U410" s="427">
        <v>0</v>
      </c>
      <c r="V410" s="427">
        <v>0</v>
      </c>
      <c r="W410" s="427">
        <v>0</v>
      </c>
      <c r="X410" s="427">
        <v>0</v>
      </c>
      <c r="Y410" s="427">
        <v>0</v>
      </c>
      <c r="Z410" s="427">
        <v>0</v>
      </c>
      <c r="AA410" s="427">
        <v>0</v>
      </c>
      <c r="AB410" s="427">
        <v>0</v>
      </c>
      <c r="AC410" s="427">
        <v>0</v>
      </c>
      <c r="AD410" s="427">
        <v>0</v>
      </c>
      <c r="AE410" s="427">
        <v>0</v>
      </c>
      <c r="AF410" s="427">
        <v>0</v>
      </c>
      <c r="AG410" s="427">
        <v>0</v>
      </c>
      <c r="AH410" s="427">
        <v>0</v>
      </c>
      <c r="AI410" s="427">
        <v>0</v>
      </c>
      <c r="AJ410" s="427">
        <v>0</v>
      </c>
      <c r="AK410" s="427">
        <v>0</v>
      </c>
      <c r="AL410" s="427">
        <v>0</v>
      </c>
      <c r="AM410" s="427">
        <v>0</v>
      </c>
      <c r="AN410" s="427">
        <v>0</v>
      </c>
      <c r="AO410" s="427">
        <v>0</v>
      </c>
      <c r="AP410" s="427">
        <v>0</v>
      </c>
      <c r="AQ410" s="427">
        <v>0</v>
      </c>
      <c r="AR410" s="427">
        <v>0</v>
      </c>
      <c r="AS410" s="427">
        <v>0</v>
      </c>
      <c r="AT410" s="427">
        <v>0</v>
      </c>
      <c r="AU410" s="427">
        <v>0</v>
      </c>
      <c r="AV410" s="427">
        <v>0</v>
      </c>
      <c r="AW410" s="427">
        <v>0</v>
      </c>
      <c r="AX410" s="427">
        <v>0</v>
      </c>
      <c r="AY410" s="427">
        <v>0</v>
      </c>
      <c r="AZ410" s="427">
        <v>0</v>
      </c>
      <c r="BA410" s="427">
        <v>0</v>
      </c>
      <c r="BB410" s="427">
        <v>0</v>
      </c>
      <c r="BC410" s="427">
        <v>0</v>
      </c>
      <c r="BD410" s="427">
        <v>0</v>
      </c>
      <c r="BE410" s="428">
        <v>0</v>
      </c>
    </row>
    <row r="411" spans="1:57 16384:16384" ht="12.75" hidden="1" customHeight="1" x14ac:dyDescent="0.2">
      <c r="A411" s="688"/>
      <c r="B411" s="422" t="s">
        <v>3033</v>
      </c>
      <c r="C411" s="550" t="s">
        <v>3169</v>
      </c>
      <c r="D411" s="427">
        <v>0</v>
      </c>
      <c r="E411" s="427">
        <v>0</v>
      </c>
      <c r="F411" s="427">
        <v>0</v>
      </c>
      <c r="G411" s="427">
        <v>0</v>
      </c>
      <c r="H411" s="427">
        <v>0</v>
      </c>
      <c r="I411" s="427">
        <v>0</v>
      </c>
      <c r="J411" s="427">
        <v>0</v>
      </c>
      <c r="K411" s="427">
        <v>0</v>
      </c>
      <c r="L411" s="427">
        <v>0</v>
      </c>
      <c r="M411" s="427">
        <v>0</v>
      </c>
      <c r="N411" s="427">
        <v>0</v>
      </c>
      <c r="O411" s="427">
        <v>0</v>
      </c>
      <c r="P411" s="427">
        <v>0</v>
      </c>
      <c r="Q411" s="427">
        <v>0</v>
      </c>
      <c r="R411" s="427">
        <v>0</v>
      </c>
      <c r="S411" s="427">
        <v>0</v>
      </c>
      <c r="T411" s="427">
        <v>0</v>
      </c>
      <c r="U411" s="427">
        <v>0</v>
      </c>
      <c r="V411" s="427">
        <v>0</v>
      </c>
      <c r="W411" s="427">
        <v>0</v>
      </c>
      <c r="X411" s="427">
        <v>0</v>
      </c>
      <c r="Y411" s="427">
        <v>0</v>
      </c>
      <c r="Z411" s="427">
        <v>0</v>
      </c>
      <c r="AA411" s="427">
        <v>0</v>
      </c>
      <c r="AB411" s="427">
        <v>0</v>
      </c>
      <c r="AC411" s="427">
        <v>0</v>
      </c>
      <c r="AD411" s="427">
        <v>0</v>
      </c>
      <c r="AE411" s="427">
        <v>0</v>
      </c>
      <c r="AF411" s="427">
        <v>0</v>
      </c>
      <c r="AG411" s="427">
        <v>0</v>
      </c>
      <c r="AH411" s="427">
        <v>0</v>
      </c>
      <c r="AI411" s="427">
        <v>0</v>
      </c>
      <c r="AJ411" s="427">
        <v>0</v>
      </c>
      <c r="AK411" s="427">
        <v>0</v>
      </c>
      <c r="AL411" s="427">
        <v>0</v>
      </c>
      <c r="AM411" s="427">
        <v>0</v>
      </c>
      <c r="AN411" s="427">
        <v>0</v>
      </c>
      <c r="AO411" s="427">
        <v>0</v>
      </c>
      <c r="AP411" s="427">
        <v>0</v>
      </c>
      <c r="AQ411" s="427">
        <v>0</v>
      </c>
      <c r="AR411" s="427">
        <v>0</v>
      </c>
      <c r="AS411" s="427">
        <v>0</v>
      </c>
      <c r="AT411" s="427">
        <v>0</v>
      </c>
      <c r="AU411" s="427">
        <v>0</v>
      </c>
      <c r="AV411" s="427">
        <v>0</v>
      </c>
      <c r="AW411" s="427">
        <v>0</v>
      </c>
      <c r="AX411" s="427">
        <v>0</v>
      </c>
      <c r="AY411" s="427">
        <v>0</v>
      </c>
      <c r="AZ411" s="427">
        <v>0</v>
      </c>
      <c r="BA411" s="427">
        <v>0</v>
      </c>
      <c r="BB411" s="427">
        <v>0</v>
      </c>
      <c r="BC411" s="427">
        <v>0</v>
      </c>
      <c r="BD411" s="427">
        <v>0</v>
      </c>
      <c r="BE411" s="428">
        <v>0</v>
      </c>
    </row>
    <row r="412" spans="1:57 16384:16384" ht="12.75" hidden="1" customHeight="1" x14ac:dyDescent="0.2">
      <c r="A412" s="688"/>
      <c r="B412" s="422" t="s">
        <v>715</v>
      </c>
      <c r="C412" s="550" t="s">
        <v>3170</v>
      </c>
      <c r="D412" s="427">
        <v>0</v>
      </c>
      <c r="E412" s="427">
        <v>0</v>
      </c>
      <c r="F412" s="427">
        <v>0</v>
      </c>
      <c r="G412" s="427">
        <v>0</v>
      </c>
      <c r="H412" s="427">
        <v>0</v>
      </c>
      <c r="I412" s="427">
        <v>0</v>
      </c>
      <c r="J412" s="427">
        <v>0</v>
      </c>
      <c r="K412" s="427">
        <v>0</v>
      </c>
      <c r="L412" s="427">
        <v>0</v>
      </c>
      <c r="M412" s="427">
        <v>0</v>
      </c>
      <c r="N412" s="427">
        <v>0</v>
      </c>
      <c r="O412" s="427">
        <v>0</v>
      </c>
      <c r="P412" s="427">
        <v>0</v>
      </c>
      <c r="Q412" s="427">
        <v>0</v>
      </c>
      <c r="R412" s="427">
        <v>0</v>
      </c>
      <c r="S412" s="427">
        <v>0</v>
      </c>
      <c r="T412" s="427">
        <v>0</v>
      </c>
      <c r="U412" s="427">
        <v>0</v>
      </c>
      <c r="V412" s="427">
        <v>0</v>
      </c>
      <c r="W412" s="427">
        <v>0</v>
      </c>
      <c r="X412" s="427">
        <v>0</v>
      </c>
      <c r="Y412" s="427">
        <v>0</v>
      </c>
      <c r="Z412" s="427">
        <v>0</v>
      </c>
      <c r="AA412" s="427">
        <v>0</v>
      </c>
      <c r="AB412" s="427">
        <v>0</v>
      </c>
      <c r="AC412" s="427">
        <v>0</v>
      </c>
      <c r="AD412" s="427">
        <v>0</v>
      </c>
      <c r="AE412" s="427">
        <v>0</v>
      </c>
      <c r="AF412" s="427">
        <v>0</v>
      </c>
      <c r="AG412" s="427">
        <v>0</v>
      </c>
      <c r="AH412" s="427">
        <v>0</v>
      </c>
      <c r="AI412" s="427">
        <v>0</v>
      </c>
      <c r="AJ412" s="427">
        <v>0</v>
      </c>
      <c r="AK412" s="427">
        <v>0</v>
      </c>
      <c r="AL412" s="427">
        <v>0</v>
      </c>
      <c r="AM412" s="427">
        <v>0</v>
      </c>
      <c r="AN412" s="427">
        <v>0</v>
      </c>
      <c r="AO412" s="427">
        <v>0</v>
      </c>
      <c r="AP412" s="427">
        <v>0</v>
      </c>
      <c r="AQ412" s="427">
        <v>0</v>
      </c>
      <c r="AR412" s="427">
        <v>0</v>
      </c>
      <c r="AS412" s="427">
        <v>0</v>
      </c>
      <c r="AT412" s="427">
        <v>0</v>
      </c>
      <c r="AU412" s="427">
        <v>0</v>
      </c>
      <c r="AV412" s="427">
        <v>0</v>
      </c>
      <c r="AW412" s="427">
        <v>0</v>
      </c>
      <c r="AX412" s="427">
        <v>0</v>
      </c>
      <c r="AY412" s="427">
        <v>0</v>
      </c>
      <c r="AZ412" s="427">
        <v>0</v>
      </c>
      <c r="BA412" s="427">
        <v>0</v>
      </c>
      <c r="BB412" s="427">
        <v>0</v>
      </c>
      <c r="BC412" s="427">
        <v>0</v>
      </c>
      <c r="BD412" s="427">
        <v>0</v>
      </c>
      <c r="BE412" s="428">
        <v>0</v>
      </c>
    </row>
    <row r="413" spans="1:57 16384:16384" ht="12.75" customHeight="1" x14ac:dyDescent="0.2">
      <c r="A413" s="688"/>
      <c r="B413" s="422" t="s">
        <v>714</v>
      </c>
      <c r="C413" s="550" t="s">
        <v>3171</v>
      </c>
      <c r="D413" s="427">
        <v>0</v>
      </c>
      <c r="E413" s="427">
        <v>0</v>
      </c>
      <c r="F413" s="427">
        <v>0</v>
      </c>
      <c r="G413" s="427">
        <v>0</v>
      </c>
      <c r="H413" s="427">
        <v>0</v>
      </c>
      <c r="I413" s="427">
        <v>0</v>
      </c>
      <c r="J413" s="427">
        <v>0</v>
      </c>
      <c r="K413" s="427">
        <v>0</v>
      </c>
      <c r="L413" s="427">
        <v>0</v>
      </c>
      <c r="M413" s="427">
        <v>0</v>
      </c>
      <c r="N413" s="427">
        <v>0</v>
      </c>
      <c r="O413" s="427">
        <v>0</v>
      </c>
      <c r="P413" s="427">
        <v>0</v>
      </c>
      <c r="Q413" s="427">
        <v>0</v>
      </c>
      <c r="R413" s="427">
        <v>0</v>
      </c>
      <c r="S413" s="427">
        <v>0</v>
      </c>
      <c r="T413" s="427">
        <v>0</v>
      </c>
      <c r="U413" s="427">
        <v>0</v>
      </c>
      <c r="V413" s="427">
        <v>0</v>
      </c>
      <c r="W413" s="427">
        <v>0</v>
      </c>
      <c r="X413" s="427">
        <v>0</v>
      </c>
      <c r="Y413" s="427">
        <v>0</v>
      </c>
      <c r="Z413" s="427">
        <v>0</v>
      </c>
      <c r="AA413" s="427">
        <v>0</v>
      </c>
      <c r="AB413" s="427">
        <v>0</v>
      </c>
      <c r="AC413" s="427">
        <v>0</v>
      </c>
      <c r="AD413" s="427">
        <v>0</v>
      </c>
      <c r="AE413" s="427">
        <v>0</v>
      </c>
      <c r="AF413" s="427">
        <v>0</v>
      </c>
      <c r="AG413" s="427">
        <v>0</v>
      </c>
      <c r="AH413" s="427">
        <v>0</v>
      </c>
      <c r="AI413" s="427">
        <v>0</v>
      </c>
      <c r="AJ413" s="427">
        <v>0</v>
      </c>
      <c r="AK413" s="427">
        <v>0</v>
      </c>
      <c r="AL413" s="427">
        <v>0</v>
      </c>
      <c r="AM413" s="427">
        <v>0</v>
      </c>
      <c r="AN413" s="427">
        <v>0</v>
      </c>
      <c r="AO413" s="427">
        <v>0</v>
      </c>
      <c r="AP413" s="427">
        <v>0</v>
      </c>
      <c r="AQ413" s="427">
        <v>0</v>
      </c>
      <c r="AR413" s="427">
        <v>0</v>
      </c>
      <c r="AS413" s="427">
        <v>128939</v>
      </c>
      <c r="AT413" s="427">
        <v>0</v>
      </c>
      <c r="AU413" s="427">
        <v>0</v>
      </c>
      <c r="AV413" s="427">
        <v>0</v>
      </c>
      <c r="AW413" s="427">
        <v>0</v>
      </c>
      <c r="AX413" s="427">
        <v>0</v>
      </c>
      <c r="AY413" s="427">
        <v>0</v>
      </c>
      <c r="AZ413" s="427">
        <v>0</v>
      </c>
      <c r="BA413" s="427">
        <v>0</v>
      </c>
      <c r="BB413" s="427">
        <v>0</v>
      </c>
      <c r="BC413" s="427">
        <v>0</v>
      </c>
      <c r="BD413" s="427">
        <v>0</v>
      </c>
      <c r="BE413" s="428">
        <v>128939</v>
      </c>
      <c r="XFD413" s="636"/>
    </row>
    <row r="414" spans="1:57 16384:16384" ht="12.75" hidden="1" customHeight="1" x14ac:dyDescent="0.2">
      <c r="A414" s="688"/>
      <c r="B414" s="422" t="s">
        <v>3001</v>
      </c>
      <c r="C414" s="550" t="s">
        <v>3172</v>
      </c>
      <c r="D414" s="427">
        <v>0</v>
      </c>
      <c r="E414" s="427">
        <v>0</v>
      </c>
      <c r="F414" s="427">
        <v>0</v>
      </c>
      <c r="G414" s="427">
        <v>0</v>
      </c>
      <c r="H414" s="427">
        <v>0</v>
      </c>
      <c r="I414" s="427">
        <v>0</v>
      </c>
      <c r="J414" s="427">
        <v>0</v>
      </c>
      <c r="K414" s="427">
        <v>0</v>
      </c>
      <c r="L414" s="427">
        <v>0</v>
      </c>
      <c r="M414" s="427">
        <v>0</v>
      </c>
      <c r="N414" s="427">
        <v>0</v>
      </c>
      <c r="O414" s="427">
        <v>0</v>
      </c>
      <c r="P414" s="427">
        <v>0</v>
      </c>
      <c r="Q414" s="427">
        <v>0</v>
      </c>
      <c r="R414" s="427">
        <v>0</v>
      </c>
      <c r="S414" s="427">
        <v>0</v>
      </c>
      <c r="T414" s="427">
        <v>0</v>
      </c>
      <c r="U414" s="427">
        <v>0</v>
      </c>
      <c r="V414" s="427">
        <v>0</v>
      </c>
      <c r="W414" s="427">
        <v>0</v>
      </c>
      <c r="X414" s="427">
        <v>0</v>
      </c>
      <c r="Y414" s="427">
        <v>0</v>
      </c>
      <c r="Z414" s="427">
        <v>0</v>
      </c>
      <c r="AA414" s="427">
        <v>0</v>
      </c>
      <c r="AB414" s="427">
        <v>0</v>
      </c>
      <c r="AC414" s="427">
        <v>0</v>
      </c>
      <c r="AD414" s="427">
        <v>0</v>
      </c>
      <c r="AE414" s="427">
        <v>0</v>
      </c>
      <c r="AF414" s="427">
        <v>0</v>
      </c>
      <c r="AG414" s="427">
        <v>0</v>
      </c>
      <c r="AH414" s="427">
        <v>0</v>
      </c>
      <c r="AI414" s="427">
        <v>0</v>
      </c>
      <c r="AJ414" s="427">
        <v>0</v>
      </c>
      <c r="AK414" s="427">
        <v>0</v>
      </c>
      <c r="AL414" s="427">
        <v>0</v>
      </c>
      <c r="AM414" s="427">
        <v>0</v>
      </c>
      <c r="AN414" s="427">
        <v>0</v>
      </c>
      <c r="AO414" s="427">
        <v>0</v>
      </c>
      <c r="AP414" s="427">
        <v>0</v>
      </c>
      <c r="AQ414" s="427">
        <v>0</v>
      </c>
      <c r="AR414" s="427">
        <v>0</v>
      </c>
      <c r="AS414" s="427">
        <v>0</v>
      </c>
      <c r="AT414" s="427">
        <v>0</v>
      </c>
      <c r="AU414" s="427">
        <v>0</v>
      </c>
      <c r="AV414" s="427">
        <v>0</v>
      </c>
      <c r="AW414" s="427">
        <v>0</v>
      </c>
      <c r="AX414" s="427">
        <v>0</v>
      </c>
      <c r="AY414" s="427">
        <v>0</v>
      </c>
      <c r="AZ414" s="427">
        <v>0</v>
      </c>
      <c r="BA414" s="427">
        <v>0</v>
      </c>
      <c r="BB414" s="427">
        <v>0</v>
      </c>
      <c r="BC414" s="427">
        <v>0</v>
      </c>
      <c r="BD414" s="427">
        <v>0</v>
      </c>
      <c r="BE414" s="428">
        <v>0</v>
      </c>
      <c r="XFD414" s="636"/>
    </row>
    <row r="415" spans="1:57 16384:16384" ht="12.75" hidden="1" customHeight="1" x14ac:dyDescent="0.2">
      <c r="A415" s="688"/>
      <c r="B415" s="422" t="s">
        <v>3082</v>
      </c>
      <c r="C415" s="550" t="s">
        <v>3173</v>
      </c>
      <c r="D415" s="427">
        <v>0</v>
      </c>
      <c r="E415" s="427">
        <v>0</v>
      </c>
      <c r="F415" s="427">
        <v>0</v>
      </c>
      <c r="G415" s="427">
        <v>0</v>
      </c>
      <c r="H415" s="427">
        <v>0</v>
      </c>
      <c r="I415" s="427">
        <v>0</v>
      </c>
      <c r="J415" s="427">
        <v>0</v>
      </c>
      <c r="K415" s="427">
        <v>0</v>
      </c>
      <c r="L415" s="427">
        <v>0</v>
      </c>
      <c r="M415" s="427">
        <v>0</v>
      </c>
      <c r="N415" s="427">
        <v>0</v>
      </c>
      <c r="O415" s="427">
        <v>0</v>
      </c>
      <c r="P415" s="427">
        <v>0</v>
      </c>
      <c r="Q415" s="427">
        <v>0</v>
      </c>
      <c r="R415" s="427">
        <v>0</v>
      </c>
      <c r="S415" s="427">
        <v>0</v>
      </c>
      <c r="T415" s="427">
        <v>0</v>
      </c>
      <c r="U415" s="427">
        <v>0</v>
      </c>
      <c r="V415" s="427">
        <v>0</v>
      </c>
      <c r="W415" s="427">
        <v>0</v>
      </c>
      <c r="X415" s="427">
        <v>0</v>
      </c>
      <c r="Y415" s="427">
        <v>0</v>
      </c>
      <c r="Z415" s="427">
        <v>0</v>
      </c>
      <c r="AA415" s="427">
        <v>0</v>
      </c>
      <c r="AB415" s="427">
        <v>0</v>
      </c>
      <c r="AC415" s="427">
        <v>0</v>
      </c>
      <c r="AD415" s="427">
        <v>0</v>
      </c>
      <c r="AE415" s="427">
        <v>0</v>
      </c>
      <c r="AF415" s="427">
        <v>0</v>
      </c>
      <c r="AG415" s="427">
        <v>0</v>
      </c>
      <c r="AH415" s="427">
        <v>0</v>
      </c>
      <c r="AI415" s="427">
        <v>0</v>
      </c>
      <c r="AJ415" s="427">
        <v>0</v>
      </c>
      <c r="AK415" s="427">
        <v>0</v>
      </c>
      <c r="AL415" s="427">
        <v>0</v>
      </c>
      <c r="AM415" s="427">
        <v>0</v>
      </c>
      <c r="AN415" s="427">
        <v>0</v>
      </c>
      <c r="AO415" s="427">
        <v>0</v>
      </c>
      <c r="AP415" s="427">
        <v>0</v>
      </c>
      <c r="AQ415" s="427">
        <v>0</v>
      </c>
      <c r="AR415" s="427">
        <v>0</v>
      </c>
      <c r="AS415" s="427">
        <v>0</v>
      </c>
      <c r="AT415" s="427">
        <v>0</v>
      </c>
      <c r="AU415" s="427">
        <v>0</v>
      </c>
      <c r="AV415" s="427">
        <v>0</v>
      </c>
      <c r="AW415" s="427">
        <v>0</v>
      </c>
      <c r="AX415" s="427">
        <v>0</v>
      </c>
      <c r="AY415" s="427">
        <v>0</v>
      </c>
      <c r="AZ415" s="427">
        <v>0</v>
      </c>
      <c r="BA415" s="427">
        <v>0</v>
      </c>
      <c r="BB415" s="427">
        <v>0</v>
      </c>
      <c r="BC415" s="427">
        <v>0</v>
      </c>
      <c r="BD415" s="427">
        <v>0</v>
      </c>
      <c r="BE415" s="428">
        <v>0</v>
      </c>
    </row>
    <row r="416" spans="1:57 16384:16384" ht="12.75" hidden="1" customHeight="1" x14ac:dyDescent="0.2">
      <c r="A416" s="688"/>
      <c r="B416" s="422" t="s">
        <v>3467</v>
      </c>
      <c r="C416" s="550" t="s">
        <v>3174</v>
      </c>
      <c r="D416" s="427">
        <v>0</v>
      </c>
      <c r="E416" s="427">
        <v>0</v>
      </c>
      <c r="F416" s="427">
        <v>0</v>
      </c>
      <c r="G416" s="427">
        <v>0</v>
      </c>
      <c r="H416" s="427">
        <v>0</v>
      </c>
      <c r="I416" s="427">
        <v>0</v>
      </c>
      <c r="J416" s="427">
        <v>0</v>
      </c>
      <c r="K416" s="427">
        <v>0</v>
      </c>
      <c r="L416" s="427">
        <v>0</v>
      </c>
      <c r="M416" s="427">
        <v>0</v>
      </c>
      <c r="N416" s="427">
        <v>0</v>
      </c>
      <c r="O416" s="427">
        <v>0</v>
      </c>
      <c r="P416" s="427">
        <v>0</v>
      </c>
      <c r="Q416" s="427">
        <v>0</v>
      </c>
      <c r="R416" s="427">
        <v>0</v>
      </c>
      <c r="S416" s="427">
        <v>0</v>
      </c>
      <c r="T416" s="427">
        <v>0</v>
      </c>
      <c r="U416" s="427">
        <v>0</v>
      </c>
      <c r="V416" s="427">
        <v>0</v>
      </c>
      <c r="W416" s="427">
        <v>0</v>
      </c>
      <c r="X416" s="427">
        <v>0</v>
      </c>
      <c r="Y416" s="427">
        <v>0</v>
      </c>
      <c r="Z416" s="427">
        <v>0</v>
      </c>
      <c r="AA416" s="427">
        <v>0</v>
      </c>
      <c r="AB416" s="427">
        <v>0</v>
      </c>
      <c r="AC416" s="427">
        <v>0</v>
      </c>
      <c r="AD416" s="427">
        <v>0</v>
      </c>
      <c r="AE416" s="427">
        <v>0</v>
      </c>
      <c r="AF416" s="427">
        <v>0</v>
      </c>
      <c r="AG416" s="427">
        <v>0</v>
      </c>
      <c r="AH416" s="427">
        <v>0</v>
      </c>
      <c r="AI416" s="427">
        <v>0</v>
      </c>
      <c r="AJ416" s="427">
        <v>0</v>
      </c>
      <c r="AK416" s="427">
        <v>0</v>
      </c>
      <c r="AL416" s="427">
        <v>0</v>
      </c>
      <c r="AM416" s="427">
        <v>0</v>
      </c>
      <c r="AN416" s="427">
        <v>0</v>
      </c>
      <c r="AO416" s="427">
        <v>0</v>
      </c>
      <c r="AP416" s="427">
        <v>0</v>
      </c>
      <c r="AQ416" s="427">
        <v>0</v>
      </c>
      <c r="AR416" s="427">
        <v>0</v>
      </c>
      <c r="AS416" s="427">
        <v>0</v>
      </c>
      <c r="AT416" s="427">
        <v>0</v>
      </c>
      <c r="AU416" s="427">
        <v>0</v>
      </c>
      <c r="AV416" s="427">
        <v>0</v>
      </c>
      <c r="AW416" s="427">
        <v>0</v>
      </c>
      <c r="AX416" s="427">
        <v>0</v>
      </c>
      <c r="AY416" s="427">
        <v>0</v>
      </c>
      <c r="AZ416" s="427">
        <v>0</v>
      </c>
      <c r="BA416" s="427">
        <v>0</v>
      </c>
      <c r="BB416" s="427">
        <v>0</v>
      </c>
      <c r="BC416" s="427">
        <v>0</v>
      </c>
      <c r="BD416" s="427">
        <v>0</v>
      </c>
      <c r="BE416" s="428">
        <v>0</v>
      </c>
      <c r="XFD416" s="636"/>
    </row>
    <row r="417" spans="1:57 16384:16384" ht="12.75" hidden="1" customHeight="1" x14ac:dyDescent="0.2">
      <c r="A417" s="688"/>
      <c r="B417" s="422" t="s">
        <v>2926</v>
      </c>
      <c r="C417" s="550" t="s">
        <v>3175</v>
      </c>
      <c r="D417" s="427">
        <v>0</v>
      </c>
      <c r="E417" s="427">
        <v>0</v>
      </c>
      <c r="F417" s="427">
        <v>0</v>
      </c>
      <c r="G417" s="427">
        <v>0</v>
      </c>
      <c r="H417" s="427">
        <v>0</v>
      </c>
      <c r="I417" s="427">
        <v>0</v>
      </c>
      <c r="J417" s="427">
        <v>0</v>
      </c>
      <c r="K417" s="427">
        <v>0</v>
      </c>
      <c r="L417" s="427">
        <v>0</v>
      </c>
      <c r="M417" s="427">
        <v>0</v>
      </c>
      <c r="N417" s="427">
        <v>0</v>
      </c>
      <c r="O417" s="427">
        <v>0</v>
      </c>
      <c r="P417" s="427">
        <v>0</v>
      </c>
      <c r="Q417" s="427">
        <v>0</v>
      </c>
      <c r="R417" s="427">
        <v>0</v>
      </c>
      <c r="S417" s="427">
        <v>0</v>
      </c>
      <c r="T417" s="427">
        <v>0</v>
      </c>
      <c r="U417" s="427">
        <v>0</v>
      </c>
      <c r="V417" s="427">
        <v>0</v>
      </c>
      <c r="W417" s="427">
        <v>0</v>
      </c>
      <c r="X417" s="427">
        <v>0</v>
      </c>
      <c r="Y417" s="427">
        <v>0</v>
      </c>
      <c r="Z417" s="427">
        <v>0</v>
      </c>
      <c r="AA417" s="427">
        <v>0</v>
      </c>
      <c r="AB417" s="427">
        <v>0</v>
      </c>
      <c r="AC417" s="427">
        <v>0</v>
      </c>
      <c r="AD417" s="427">
        <v>0</v>
      </c>
      <c r="AE417" s="427">
        <v>0</v>
      </c>
      <c r="AF417" s="427">
        <v>0</v>
      </c>
      <c r="AG417" s="427">
        <v>0</v>
      </c>
      <c r="AH417" s="427">
        <v>0</v>
      </c>
      <c r="AI417" s="427">
        <v>0</v>
      </c>
      <c r="AJ417" s="427">
        <v>0</v>
      </c>
      <c r="AK417" s="427">
        <v>0</v>
      </c>
      <c r="AL417" s="427">
        <v>0</v>
      </c>
      <c r="AM417" s="427">
        <v>0</v>
      </c>
      <c r="AN417" s="427">
        <v>0</v>
      </c>
      <c r="AO417" s="427">
        <v>0</v>
      </c>
      <c r="AP417" s="427">
        <v>0</v>
      </c>
      <c r="AQ417" s="427">
        <v>0</v>
      </c>
      <c r="AR417" s="427">
        <v>0</v>
      </c>
      <c r="AS417" s="427">
        <v>0</v>
      </c>
      <c r="AT417" s="427">
        <v>0</v>
      </c>
      <c r="AU417" s="427">
        <v>0</v>
      </c>
      <c r="AV417" s="427">
        <v>0</v>
      </c>
      <c r="AW417" s="427">
        <v>0</v>
      </c>
      <c r="AX417" s="427">
        <v>0</v>
      </c>
      <c r="AY417" s="427">
        <v>0</v>
      </c>
      <c r="AZ417" s="427">
        <v>0</v>
      </c>
      <c r="BA417" s="427">
        <v>0</v>
      </c>
      <c r="BB417" s="427">
        <v>0</v>
      </c>
      <c r="BC417" s="427">
        <v>0</v>
      </c>
      <c r="BD417" s="427">
        <v>0</v>
      </c>
      <c r="BE417" s="428">
        <v>0</v>
      </c>
    </row>
    <row r="418" spans="1:57 16384:16384" ht="12.75" customHeight="1" x14ac:dyDescent="0.2">
      <c r="A418" s="688"/>
      <c r="B418" s="422" t="s">
        <v>3177</v>
      </c>
      <c r="C418" s="550" t="s">
        <v>3176</v>
      </c>
      <c r="D418" s="427">
        <v>0</v>
      </c>
      <c r="E418" s="427">
        <v>0</v>
      </c>
      <c r="F418" s="427">
        <v>0</v>
      </c>
      <c r="G418" s="427">
        <v>0</v>
      </c>
      <c r="H418" s="427">
        <v>0</v>
      </c>
      <c r="I418" s="427">
        <v>0</v>
      </c>
      <c r="J418" s="427">
        <v>0</v>
      </c>
      <c r="K418" s="427">
        <v>0</v>
      </c>
      <c r="L418" s="427">
        <v>0</v>
      </c>
      <c r="M418" s="427">
        <v>0</v>
      </c>
      <c r="N418" s="427">
        <v>0</v>
      </c>
      <c r="O418" s="427">
        <v>0</v>
      </c>
      <c r="P418" s="427">
        <v>0</v>
      </c>
      <c r="Q418" s="427">
        <v>0</v>
      </c>
      <c r="R418" s="427">
        <v>0</v>
      </c>
      <c r="S418" s="427">
        <v>0</v>
      </c>
      <c r="T418" s="427">
        <v>0</v>
      </c>
      <c r="U418" s="427">
        <v>0</v>
      </c>
      <c r="V418" s="427">
        <v>0</v>
      </c>
      <c r="W418" s="427">
        <v>0</v>
      </c>
      <c r="X418" s="427">
        <v>0</v>
      </c>
      <c r="Y418" s="427">
        <v>0</v>
      </c>
      <c r="Z418" s="427">
        <v>0</v>
      </c>
      <c r="AA418" s="427">
        <v>0</v>
      </c>
      <c r="AB418" s="427">
        <v>0</v>
      </c>
      <c r="AC418" s="427">
        <v>0</v>
      </c>
      <c r="AD418" s="427">
        <v>0</v>
      </c>
      <c r="AE418" s="427">
        <v>0</v>
      </c>
      <c r="AF418" s="427">
        <v>0</v>
      </c>
      <c r="AG418" s="427">
        <v>0</v>
      </c>
      <c r="AH418" s="427">
        <v>0</v>
      </c>
      <c r="AI418" s="427">
        <v>0</v>
      </c>
      <c r="AJ418" s="427">
        <v>0</v>
      </c>
      <c r="AK418" s="427">
        <v>0</v>
      </c>
      <c r="AL418" s="427">
        <v>0</v>
      </c>
      <c r="AM418" s="427">
        <v>0</v>
      </c>
      <c r="AN418" s="427">
        <v>0</v>
      </c>
      <c r="AO418" s="427">
        <v>0</v>
      </c>
      <c r="AP418" s="427">
        <v>0</v>
      </c>
      <c r="AQ418" s="427">
        <v>0</v>
      </c>
      <c r="AR418" s="427">
        <v>0</v>
      </c>
      <c r="AS418" s="427">
        <v>661</v>
      </c>
      <c r="AT418" s="427">
        <v>0</v>
      </c>
      <c r="AU418" s="427">
        <v>0</v>
      </c>
      <c r="AV418" s="427">
        <v>0</v>
      </c>
      <c r="AW418" s="427">
        <v>0</v>
      </c>
      <c r="AX418" s="427">
        <v>0</v>
      </c>
      <c r="AY418" s="427">
        <v>0</v>
      </c>
      <c r="AZ418" s="427">
        <v>0</v>
      </c>
      <c r="BA418" s="427">
        <v>0</v>
      </c>
      <c r="BB418" s="427">
        <v>0</v>
      </c>
      <c r="BC418" s="427">
        <v>0</v>
      </c>
      <c r="BD418" s="427">
        <v>0</v>
      </c>
      <c r="BE418" s="428">
        <v>661</v>
      </c>
      <c r="XFD418" s="636"/>
    </row>
    <row r="419" spans="1:57 16384:16384" ht="12.75" customHeight="1" x14ac:dyDescent="0.2">
      <c r="A419" s="688"/>
      <c r="B419" s="422" t="s">
        <v>716</v>
      </c>
      <c r="C419" s="550" t="s">
        <v>3178</v>
      </c>
      <c r="D419" s="427">
        <v>0</v>
      </c>
      <c r="E419" s="427">
        <v>0</v>
      </c>
      <c r="F419" s="427">
        <v>0</v>
      </c>
      <c r="G419" s="427">
        <v>0</v>
      </c>
      <c r="H419" s="427">
        <v>0</v>
      </c>
      <c r="I419" s="427">
        <v>0</v>
      </c>
      <c r="J419" s="427">
        <v>0</v>
      </c>
      <c r="K419" s="427">
        <v>0</v>
      </c>
      <c r="L419" s="427">
        <v>0</v>
      </c>
      <c r="M419" s="427">
        <v>0</v>
      </c>
      <c r="N419" s="427">
        <v>0</v>
      </c>
      <c r="O419" s="427">
        <v>0</v>
      </c>
      <c r="P419" s="427">
        <v>0</v>
      </c>
      <c r="Q419" s="427">
        <v>0</v>
      </c>
      <c r="R419" s="427">
        <v>0</v>
      </c>
      <c r="S419" s="427">
        <v>0</v>
      </c>
      <c r="T419" s="427">
        <v>0</v>
      </c>
      <c r="U419" s="427">
        <v>0</v>
      </c>
      <c r="V419" s="427">
        <v>0</v>
      </c>
      <c r="W419" s="427">
        <v>0</v>
      </c>
      <c r="X419" s="427">
        <v>0</v>
      </c>
      <c r="Y419" s="427">
        <v>0</v>
      </c>
      <c r="Z419" s="427">
        <v>0</v>
      </c>
      <c r="AA419" s="427">
        <v>0</v>
      </c>
      <c r="AB419" s="427">
        <v>0</v>
      </c>
      <c r="AC419" s="427">
        <v>0</v>
      </c>
      <c r="AD419" s="427">
        <v>0</v>
      </c>
      <c r="AE419" s="427">
        <v>0</v>
      </c>
      <c r="AF419" s="427">
        <v>0</v>
      </c>
      <c r="AG419" s="427">
        <v>0</v>
      </c>
      <c r="AH419" s="427">
        <v>0</v>
      </c>
      <c r="AI419" s="427">
        <v>0</v>
      </c>
      <c r="AJ419" s="427">
        <v>0</v>
      </c>
      <c r="AK419" s="427">
        <v>0</v>
      </c>
      <c r="AL419" s="427">
        <v>0</v>
      </c>
      <c r="AM419" s="427">
        <v>0</v>
      </c>
      <c r="AN419" s="427">
        <v>0</v>
      </c>
      <c r="AO419" s="427">
        <v>62928</v>
      </c>
      <c r="AP419" s="427">
        <v>0</v>
      </c>
      <c r="AQ419" s="427">
        <v>0</v>
      </c>
      <c r="AR419" s="427">
        <v>0</v>
      </c>
      <c r="AS419" s="427">
        <v>0</v>
      </c>
      <c r="AT419" s="427">
        <v>0</v>
      </c>
      <c r="AU419" s="427">
        <v>0</v>
      </c>
      <c r="AV419" s="427">
        <v>0</v>
      </c>
      <c r="AW419" s="427">
        <v>0</v>
      </c>
      <c r="AX419" s="427">
        <v>0</v>
      </c>
      <c r="AY419" s="427">
        <v>0</v>
      </c>
      <c r="AZ419" s="427">
        <v>0</v>
      </c>
      <c r="BA419" s="427">
        <v>0</v>
      </c>
      <c r="BB419" s="427">
        <v>0</v>
      </c>
      <c r="BC419" s="427">
        <v>0</v>
      </c>
      <c r="BD419" s="427">
        <v>0</v>
      </c>
      <c r="BE419" s="428">
        <v>62928</v>
      </c>
      <c r="XFD419" s="636"/>
    </row>
    <row r="420" spans="1:57 16384:16384" ht="12.75" hidden="1" customHeight="1" x14ac:dyDescent="0.2">
      <c r="A420" s="688"/>
      <c r="B420" s="422" t="s">
        <v>719</v>
      </c>
      <c r="C420" s="550" t="s">
        <v>3180</v>
      </c>
      <c r="D420" s="427">
        <v>0</v>
      </c>
      <c r="E420" s="427">
        <v>0</v>
      </c>
      <c r="F420" s="427">
        <v>0</v>
      </c>
      <c r="G420" s="427">
        <v>0</v>
      </c>
      <c r="H420" s="427">
        <v>0</v>
      </c>
      <c r="I420" s="427">
        <v>0</v>
      </c>
      <c r="J420" s="427">
        <v>0</v>
      </c>
      <c r="K420" s="427">
        <v>0</v>
      </c>
      <c r="L420" s="427">
        <v>0</v>
      </c>
      <c r="M420" s="427">
        <v>0</v>
      </c>
      <c r="N420" s="427">
        <v>0</v>
      </c>
      <c r="O420" s="427">
        <v>0</v>
      </c>
      <c r="P420" s="427">
        <v>0</v>
      </c>
      <c r="Q420" s="427">
        <v>0</v>
      </c>
      <c r="R420" s="427">
        <v>0</v>
      </c>
      <c r="S420" s="427">
        <v>0</v>
      </c>
      <c r="T420" s="427">
        <v>0</v>
      </c>
      <c r="U420" s="427">
        <v>0</v>
      </c>
      <c r="V420" s="427">
        <v>0</v>
      </c>
      <c r="W420" s="427">
        <v>0</v>
      </c>
      <c r="X420" s="427">
        <v>0</v>
      </c>
      <c r="Y420" s="427">
        <v>0</v>
      </c>
      <c r="Z420" s="427">
        <v>0</v>
      </c>
      <c r="AA420" s="427">
        <v>0</v>
      </c>
      <c r="AB420" s="427">
        <v>0</v>
      </c>
      <c r="AC420" s="427">
        <v>0</v>
      </c>
      <c r="AD420" s="427">
        <v>0</v>
      </c>
      <c r="AE420" s="427">
        <v>0</v>
      </c>
      <c r="AF420" s="427">
        <v>0</v>
      </c>
      <c r="AG420" s="427">
        <v>0</v>
      </c>
      <c r="AH420" s="427">
        <v>0</v>
      </c>
      <c r="AI420" s="427">
        <v>0</v>
      </c>
      <c r="AJ420" s="427">
        <v>0</v>
      </c>
      <c r="AK420" s="427">
        <v>0</v>
      </c>
      <c r="AL420" s="427">
        <v>0</v>
      </c>
      <c r="AM420" s="427">
        <v>0</v>
      </c>
      <c r="AN420" s="427">
        <v>0</v>
      </c>
      <c r="AO420" s="427">
        <v>0</v>
      </c>
      <c r="AP420" s="427">
        <v>0</v>
      </c>
      <c r="AQ420" s="427">
        <v>0</v>
      </c>
      <c r="AR420" s="427">
        <v>0</v>
      </c>
      <c r="AS420" s="427">
        <v>0</v>
      </c>
      <c r="AT420" s="427">
        <v>0</v>
      </c>
      <c r="AU420" s="427">
        <v>0</v>
      </c>
      <c r="AV420" s="427">
        <v>0</v>
      </c>
      <c r="AW420" s="427">
        <v>0</v>
      </c>
      <c r="AX420" s="427">
        <v>0</v>
      </c>
      <c r="AY420" s="427">
        <v>0</v>
      </c>
      <c r="AZ420" s="427">
        <v>0</v>
      </c>
      <c r="BA420" s="427">
        <v>0</v>
      </c>
      <c r="BB420" s="427">
        <v>0</v>
      </c>
      <c r="BC420" s="427">
        <v>0</v>
      </c>
      <c r="BD420" s="427">
        <v>0</v>
      </c>
      <c r="BE420" s="428">
        <v>0</v>
      </c>
    </row>
    <row r="421" spans="1:57 16384:16384" ht="12.75" customHeight="1" x14ac:dyDescent="0.2">
      <c r="A421" s="688"/>
      <c r="B421" s="422" t="s">
        <v>718</v>
      </c>
      <c r="C421" s="550" t="s">
        <v>3181</v>
      </c>
      <c r="D421" s="427">
        <v>0</v>
      </c>
      <c r="E421" s="427">
        <v>0</v>
      </c>
      <c r="F421" s="427">
        <v>0</v>
      </c>
      <c r="G421" s="427">
        <v>0</v>
      </c>
      <c r="H421" s="427">
        <v>0</v>
      </c>
      <c r="I421" s="427">
        <v>0</v>
      </c>
      <c r="J421" s="427">
        <v>0</v>
      </c>
      <c r="K421" s="427">
        <v>0</v>
      </c>
      <c r="L421" s="427">
        <v>0</v>
      </c>
      <c r="M421" s="427">
        <v>0</v>
      </c>
      <c r="N421" s="427">
        <v>0</v>
      </c>
      <c r="O421" s="427">
        <v>0</v>
      </c>
      <c r="P421" s="427">
        <v>0</v>
      </c>
      <c r="Q421" s="427">
        <v>0</v>
      </c>
      <c r="R421" s="427">
        <v>0</v>
      </c>
      <c r="S421" s="427">
        <v>0</v>
      </c>
      <c r="T421" s="427">
        <v>0</v>
      </c>
      <c r="U421" s="427">
        <v>0</v>
      </c>
      <c r="V421" s="427">
        <v>0</v>
      </c>
      <c r="W421" s="427">
        <v>0</v>
      </c>
      <c r="X421" s="427">
        <v>0</v>
      </c>
      <c r="Y421" s="427">
        <v>0</v>
      </c>
      <c r="Z421" s="427">
        <v>0</v>
      </c>
      <c r="AA421" s="427">
        <v>0</v>
      </c>
      <c r="AB421" s="427">
        <v>0</v>
      </c>
      <c r="AC421" s="427">
        <v>0</v>
      </c>
      <c r="AD421" s="427">
        <v>0</v>
      </c>
      <c r="AE421" s="427">
        <v>0</v>
      </c>
      <c r="AF421" s="427">
        <v>0</v>
      </c>
      <c r="AG421" s="427">
        <v>0</v>
      </c>
      <c r="AH421" s="427">
        <v>0</v>
      </c>
      <c r="AI421" s="427">
        <v>0</v>
      </c>
      <c r="AJ421" s="427">
        <v>0</v>
      </c>
      <c r="AK421" s="427">
        <v>0</v>
      </c>
      <c r="AL421" s="427">
        <v>0</v>
      </c>
      <c r="AM421" s="427">
        <v>0</v>
      </c>
      <c r="AN421" s="427">
        <v>0</v>
      </c>
      <c r="AO421" s="427">
        <v>33870</v>
      </c>
      <c r="AP421" s="427">
        <v>0</v>
      </c>
      <c r="AQ421" s="427">
        <v>0</v>
      </c>
      <c r="AR421" s="427">
        <v>0</v>
      </c>
      <c r="AS421" s="427">
        <v>104701</v>
      </c>
      <c r="AT421" s="427">
        <v>0</v>
      </c>
      <c r="AU421" s="427">
        <v>0</v>
      </c>
      <c r="AV421" s="427">
        <v>0</v>
      </c>
      <c r="AW421" s="427">
        <v>0</v>
      </c>
      <c r="AX421" s="427">
        <v>0</v>
      </c>
      <c r="AY421" s="427">
        <v>0</v>
      </c>
      <c r="AZ421" s="427">
        <v>0</v>
      </c>
      <c r="BA421" s="427">
        <v>0</v>
      </c>
      <c r="BB421" s="427">
        <v>0</v>
      </c>
      <c r="BC421" s="427">
        <v>0</v>
      </c>
      <c r="BD421" s="427">
        <v>0</v>
      </c>
      <c r="BE421" s="428">
        <v>138571</v>
      </c>
      <c r="XFD421" s="636"/>
    </row>
    <row r="422" spans="1:57 16384:16384" ht="12.75" hidden="1" customHeight="1" x14ac:dyDescent="0.2">
      <c r="A422" s="688"/>
      <c r="B422" s="422" t="s">
        <v>3004</v>
      </c>
      <c r="C422" s="550" t="s">
        <v>3182</v>
      </c>
      <c r="D422" s="427">
        <v>0</v>
      </c>
      <c r="E422" s="427">
        <v>0</v>
      </c>
      <c r="F422" s="427">
        <v>0</v>
      </c>
      <c r="G422" s="427">
        <v>0</v>
      </c>
      <c r="H422" s="427">
        <v>0</v>
      </c>
      <c r="I422" s="427">
        <v>0</v>
      </c>
      <c r="J422" s="427">
        <v>0</v>
      </c>
      <c r="K422" s="427">
        <v>0</v>
      </c>
      <c r="L422" s="427">
        <v>0</v>
      </c>
      <c r="M422" s="427">
        <v>0</v>
      </c>
      <c r="N422" s="427">
        <v>0</v>
      </c>
      <c r="O422" s="427">
        <v>0</v>
      </c>
      <c r="P422" s="427">
        <v>0</v>
      </c>
      <c r="Q422" s="427">
        <v>0</v>
      </c>
      <c r="R422" s="427">
        <v>0</v>
      </c>
      <c r="S422" s="427">
        <v>0</v>
      </c>
      <c r="T422" s="427">
        <v>0</v>
      </c>
      <c r="U422" s="427">
        <v>0</v>
      </c>
      <c r="V422" s="427">
        <v>0</v>
      </c>
      <c r="W422" s="427">
        <v>0</v>
      </c>
      <c r="X422" s="427">
        <v>0</v>
      </c>
      <c r="Y422" s="427">
        <v>0</v>
      </c>
      <c r="Z422" s="427">
        <v>0</v>
      </c>
      <c r="AA422" s="427">
        <v>0</v>
      </c>
      <c r="AB422" s="427">
        <v>0</v>
      </c>
      <c r="AC422" s="427">
        <v>0</v>
      </c>
      <c r="AD422" s="427">
        <v>0</v>
      </c>
      <c r="AE422" s="427">
        <v>0</v>
      </c>
      <c r="AF422" s="427">
        <v>0</v>
      </c>
      <c r="AG422" s="427">
        <v>0</v>
      </c>
      <c r="AH422" s="427">
        <v>0</v>
      </c>
      <c r="AI422" s="427">
        <v>0</v>
      </c>
      <c r="AJ422" s="427">
        <v>0</v>
      </c>
      <c r="AK422" s="427">
        <v>0</v>
      </c>
      <c r="AL422" s="427">
        <v>0</v>
      </c>
      <c r="AM422" s="427">
        <v>0</v>
      </c>
      <c r="AN422" s="427">
        <v>0</v>
      </c>
      <c r="AO422" s="427">
        <v>0</v>
      </c>
      <c r="AP422" s="427">
        <v>0</v>
      </c>
      <c r="AQ422" s="427">
        <v>0</v>
      </c>
      <c r="AR422" s="427">
        <v>0</v>
      </c>
      <c r="AS422" s="427">
        <v>0</v>
      </c>
      <c r="AT422" s="427">
        <v>0</v>
      </c>
      <c r="AU422" s="427">
        <v>0</v>
      </c>
      <c r="AV422" s="427">
        <v>0</v>
      </c>
      <c r="AW422" s="427">
        <v>0</v>
      </c>
      <c r="AX422" s="427">
        <v>0</v>
      </c>
      <c r="AY422" s="427">
        <v>0</v>
      </c>
      <c r="AZ422" s="427">
        <v>0</v>
      </c>
      <c r="BA422" s="427">
        <v>0</v>
      </c>
      <c r="BB422" s="427">
        <v>0</v>
      </c>
      <c r="BC422" s="427">
        <v>0</v>
      </c>
      <c r="BD422" s="427">
        <v>0</v>
      </c>
      <c r="BE422" s="428">
        <v>0</v>
      </c>
    </row>
    <row r="423" spans="1:57 16384:16384" ht="12.75" hidden="1" customHeight="1" x14ac:dyDescent="0.2">
      <c r="A423" s="688"/>
      <c r="B423" s="422" t="s">
        <v>717</v>
      </c>
      <c r="C423" s="550" t="s">
        <v>3183</v>
      </c>
      <c r="D423" s="427">
        <v>0</v>
      </c>
      <c r="E423" s="427">
        <v>0</v>
      </c>
      <c r="F423" s="427">
        <v>0</v>
      </c>
      <c r="G423" s="427">
        <v>0</v>
      </c>
      <c r="H423" s="427">
        <v>0</v>
      </c>
      <c r="I423" s="427">
        <v>0</v>
      </c>
      <c r="J423" s="427">
        <v>0</v>
      </c>
      <c r="K423" s="427">
        <v>0</v>
      </c>
      <c r="L423" s="427">
        <v>0</v>
      </c>
      <c r="M423" s="427">
        <v>0</v>
      </c>
      <c r="N423" s="427">
        <v>0</v>
      </c>
      <c r="O423" s="427">
        <v>0</v>
      </c>
      <c r="P423" s="427">
        <v>0</v>
      </c>
      <c r="Q423" s="427">
        <v>0</v>
      </c>
      <c r="R423" s="427">
        <v>0</v>
      </c>
      <c r="S423" s="427">
        <v>0</v>
      </c>
      <c r="T423" s="427">
        <v>0</v>
      </c>
      <c r="U423" s="427">
        <v>0</v>
      </c>
      <c r="V423" s="427">
        <v>0</v>
      </c>
      <c r="W423" s="427">
        <v>0</v>
      </c>
      <c r="X423" s="427">
        <v>0</v>
      </c>
      <c r="Y423" s="427">
        <v>0</v>
      </c>
      <c r="Z423" s="427">
        <v>0</v>
      </c>
      <c r="AA423" s="427">
        <v>0</v>
      </c>
      <c r="AB423" s="427">
        <v>0</v>
      </c>
      <c r="AC423" s="427">
        <v>0</v>
      </c>
      <c r="AD423" s="427">
        <v>0</v>
      </c>
      <c r="AE423" s="427">
        <v>0</v>
      </c>
      <c r="AF423" s="427">
        <v>0</v>
      </c>
      <c r="AG423" s="427">
        <v>0</v>
      </c>
      <c r="AH423" s="427">
        <v>0</v>
      </c>
      <c r="AI423" s="427">
        <v>0</v>
      </c>
      <c r="AJ423" s="427">
        <v>0</v>
      </c>
      <c r="AK423" s="427">
        <v>0</v>
      </c>
      <c r="AL423" s="427">
        <v>0</v>
      </c>
      <c r="AM423" s="427">
        <v>0</v>
      </c>
      <c r="AN423" s="427">
        <v>0</v>
      </c>
      <c r="AO423" s="427">
        <v>0</v>
      </c>
      <c r="AP423" s="427">
        <v>0</v>
      </c>
      <c r="AQ423" s="427">
        <v>0</v>
      </c>
      <c r="AR423" s="427">
        <v>0</v>
      </c>
      <c r="AS423" s="427">
        <v>0</v>
      </c>
      <c r="AT423" s="427">
        <v>0</v>
      </c>
      <c r="AU423" s="427">
        <v>0</v>
      </c>
      <c r="AV423" s="427">
        <v>0</v>
      </c>
      <c r="AW423" s="427">
        <v>0</v>
      </c>
      <c r="AX423" s="427">
        <v>0</v>
      </c>
      <c r="AY423" s="427">
        <v>0</v>
      </c>
      <c r="AZ423" s="427">
        <v>0</v>
      </c>
      <c r="BA423" s="427">
        <v>0</v>
      </c>
      <c r="BB423" s="427">
        <v>0</v>
      </c>
      <c r="BC423" s="427">
        <v>0</v>
      </c>
      <c r="BD423" s="427">
        <v>0</v>
      </c>
      <c r="BE423" s="428">
        <v>0</v>
      </c>
    </row>
    <row r="424" spans="1:57 16384:16384" ht="12.75" hidden="1" customHeight="1" x14ac:dyDescent="0.2">
      <c r="A424" s="688"/>
      <c r="B424" s="422" t="s">
        <v>3404</v>
      </c>
      <c r="C424" s="550" t="s">
        <v>3403</v>
      </c>
      <c r="D424" s="427">
        <v>0</v>
      </c>
      <c r="E424" s="427">
        <v>0</v>
      </c>
      <c r="F424" s="427">
        <v>0</v>
      </c>
      <c r="G424" s="427">
        <v>0</v>
      </c>
      <c r="H424" s="427">
        <v>0</v>
      </c>
      <c r="I424" s="427">
        <v>0</v>
      </c>
      <c r="J424" s="427">
        <v>0</v>
      </c>
      <c r="K424" s="427">
        <v>0</v>
      </c>
      <c r="L424" s="427">
        <v>0</v>
      </c>
      <c r="M424" s="427">
        <v>0</v>
      </c>
      <c r="N424" s="427">
        <v>0</v>
      </c>
      <c r="O424" s="427">
        <v>0</v>
      </c>
      <c r="P424" s="427">
        <v>0</v>
      </c>
      <c r="Q424" s="427">
        <v>0</v>
      </c>
      <c r="R424" s="427">
        <v>0</v>
      </c>
      <c r="S424" s="427">
        <v>0</v>
      </c>
      <c r="T424" s="427">
        <v>0</v>
      </c>
      <c r="U424" s="427">
        <v>0</v>
      </c>
      <c r="V424" s="427">
        <v>0</v>
      </c>
      <c r="W424" s="427">
        <v>0</v>
      </c>
      <c r="X424" s="427">
        <v>0</v>
      </c>
      <c r="Y424" s="427">
        <v>0</v>
      </c>
      <c r="Z424" s="427">
        <v>0</v>
      </c>
      <c r="AA424" s="427">
        <v>0</v>
      </c>
      <c r="AB424" s="427">
        <v>0</v>
      </c>
      <c r="AC424" s="427">
        <v>0</v>
      </c>
      <c r="AD424" s="427">
        <v>0</v>
      </c>
      <c r="AE424" s="427">
        <v>0</v>
      </c>
      <c r="AF424" s="427">
        <v>0</v>
      </c>
      <c r="AG424" s="427">
        <v>0</v>
      </c>
      <c r="AH424" s="427">
        <v>0</v>
      </c>
      <c r="AI424" s="427">
        <v>0</v>
      </c>
      <c r="AJ424" s="427">
        <v>0</v>
      </c>
      <c r="AK424" s="427">
        <v>0</v>
      </c>
      <c r="AL424" s="427">
        <v>0</v>
      </c>
      <c r="AM424" s="427">
        <v>0</v>
      </c>
      <c r="AN424" s="427">
        <v>0</v>
      </c>
      <c r="AO424" s="427">
        <v>0</v>
      </c>
      <c r="AP424" s="427">
        <v>0</v>
      </c>
      <c r="AQ424" s="427">
        <v>0</v>
      </c>
      <c r="AR424" s="427">
        <v>0</v>
      </c>
      <c r="AS424" s="427">
        <v>0</v>
      </c>
      <c r="AT424" s="427">
        <v>0</v>
      </c>
      <c r="AU424" s="427">
        <v>0</v>
      </c>
      <c r="AV424" s="427">
        <v>0</v>
      </c>
      <c r="AW424" s="427">
        <v>0</v>
      </c>
      <c r="AX424" s="427">
        <v>0</v>
      </c>
      <c r="AY424" s="427">
        <v>0</v>
      </c>
      <c r="AZ424" s="427">
        <v>0</v>
      </c>
      <c r="BA424" s="427">
        <v>0</v>
      </c>
      <c r="BB424" s="427">
        <v>0</v>
      </c>
      <c r="BC424" s="427">
        <v>0</v>
      </c>
      <c r="BD424" s="427">
        <v>0</v>
      </c>
      <c r="BE424" s="428">
        <v>0</v>
      </c>
    </row>
    <row r="425" spans="1:57 16384:16384" ht="12.75" hidden="1" customHeight="1" x14ac:dyDescent="0.2">
      <c r="A425" s="688"/>
      <c r="B425" s="422" t="s">
        <v>3003</v>
      </c>
      <c r="C425" s="550" t="s">
        <v>3184</v>
      </c>
      <c r="D425" s="427">
        <v>0</v>
      </c>
      <c r="E425" s="427">
        <v>0</v>
      </c>
      <c r="F425" s="427">
        <v>0</v>
      </c>
      <c r="G425" s="427">
        <v>0</v>
      </c>
      <c r="H425" s="427">
        <v>0</v>
      </c>
      <c r="I425" s="427">
        <v>0</v>
      </c>
      <c r="J425" s="427">
        <v>0</v>
      </c>
      <c r="K425" s="427">
        <v>0</v>
      </c>
      <c r="L425" s="427">
        <v>0</v>
      </c>
      <c r="M425" s="427">
        <v>0</v>
      </c>
      <c r="N425" s="427">
        <v>0</v>
      </c>
      <c r="O425" s="427">
        <v>0</v>
      </c>
      <c r="P425" s="427">
        <v>0</v>
      </c>
      <c r="Q425" s="427">
        <v>0</v>
      </c>
      <c r="R425" s="427">
        <v>0</v>
      </c>
      <c r="S425" s="427">
        <v>0</v>
      </c>
      <c r="T425" s="427">
        <v>0</v>
      </c>
      <c r="U425" s="427">
        <v>0</v>
      </c>
      <c r="V425" s="427">
        <v>0</v>
      </c>
      <c r="W425" s="427">
        <v>0</v>
      </c>
      <c r="X425" s="427">
        <v>0</v>
      </c>
      <c r="Y425" s="427">
        <v>0</v>
      </c>
      <c r="Z425" s="427">
        <v>0</v>
      </c>
      <c r="AA425" s="427">
        <v>0</v>
      </c>
      <c r="AB425" s="427">
        <v>0</v>
      </c>
      <c r="AC425" s="427">
        <v>0</v>
      </c>
      <c r="AD425" s="427">
        <v>0</v>
      </c>
      <c r="AE425" s="427">
        <v>0</v>
      </c>
      <c r="AF425" s="427">
        <v>0</v>
      </c>
      <c r="AG425" s="427">
        <v>0</v>
      </c>
      <c r="AH425" s="427">
        <v>0</v>
      </c>
      <c r="AI425" s="427">
        <v>0</v>
      </c>
      <c r="AJ425" s="427">
        <v>0</v>
      </c>
      <c r="AK425" s="427">
        <v>0</v>
      </c>
      <c r="AL425" s="427">
        <v>0</v>
      </c>
      <c r="AM425" s="427">
        <v>0</v>
      </c>
      <c r="AN425" s="427">
        <v>0</v>
      </c>
      <c r="AO425" s="427">
        <v>0</v>
      </c>
      <c r="AP425" s="427">
        <v>0</v>
      </c>
      <c r="AQ425" s="427">
        <v>0</v>
      </c>
      <c r="AR425" s="427">
        <v>0</v>
      </c>
      <c r="AS425" s="427">
        <v>0</v>
      </c>
      <c r="AT425" s="427">
        <v>0</v>
      </c>
      <c r="AU425" s="427">
        <v>0</v>
      </c>
      <c r="AV425" s="427">
        <v>0</v>
      </c>
      <c r="AW425" s="427">
        <v>0</v>
      </c>
      <c r="AX425" s="427">
        <v>0</v>
      </c>
      <c r="AY425" s="427">
        <v>0</v>
      </c>
      <c r="AZ425" s="427">
        <v>0</v>
      </c>
      <c r="BA425" s="427">
        <v>0</v>
      </c>
      <c r="BB425" s="427">
        <v>0</v>
      </c>
      <c r="BC425" s="427">
        <v>0</v>
      </c>
      <c r="BD425" s="427">
        <v>0</v>
      </c>
      <c r="BE425" s="428">
        <v>0</v>
      </c>
    </row>
    <row r="426" spans="1:57 16384:16384" ht="12.75" customHeight="1" x14ac:dyDescent="0.2">
      <c r="A426" s="688"/>
      <c r="B426" s="422" t="s">
        <v>3083</v>
      </c>
      <c r="C426" s="550" t="s">
        <v>3185</v>
      </c>
      <c r="D426" s="427">
        <v>0</v>
      </c>
      <c r="E426" s="427">
        <v>0</v>
      </c>
      <c r="F426" s="427">
        <v>0</v>
      </c>
      <c r="G426" s="427">
        <v>0</v>
      </c>
      <c r="H426" s="427">
        <v>0</v>
      </c>
      <c r="I426" s="427">
        <v>0</v>
      </c>
      <c r="J426" s="427">
        <v>0</v>
      </c>
      <c r="K426" s="427">
        <v>0</v>
      </c>
      <c r="L426" s="427">
        <v>0</v>
      </c>
      <c r="M426" s="427">
        <v>0</v>
      </c>
      <c r="N426" s="427">
        <v>0</v>
      </c>
      <c r="O426" s="427">
        <v>0</v>
      </c>
      <c r="P426" s="427">
        <v>0</v>
      </c>
      <c r="Q426" s="427">
        <v>0</v>
      </c>
      <c r="R426" s="427">
        <v>0</v>
      </c>
      <c r="S426" s="427">
        <v>0</v>
      </c>
      <c r="T426" s="427">
        <v>0</v>
      </c>
      <c r="U426" s="427">
        <v>0</v>
      </c>
      <c r="V426" s="427">
        <v>0</v>
      </c>
      <c r="W426" s="427">
        <v>0</v>
      </c>
      <c r="X426" s="427">
        <v>0</v>
      </c>
      <c r="Y426" s="427">
        <v>0</v>
      </c>
      <c r="Z426" s="427">
        <v>0</v>
      </c>
      <c r="AA426" s="427">
        <v>0</v>
      </c>
      <c r="AB426" s="427">
        <v>0</v>
      </c>
      <c r="AC426" s="427">
        <v>0</v>
      </c>
      <c r="AD426" s="427">
        <v>0</v>
      </c>
      <c r="AE426" s="427">
        <v>0</v>
      </c>
      <c r="AF426" s="427">
        <v>0</v>
      </c>
      <c r="AG426" s="427">
        <v>0</v>
      </c>
      <c r="AH426" s="427">
        <v>0</v>
      </c>
      <c r="AI426" s="427">
        <v>0</v>
      </c>
      <c r="AJ426" s="427">
        <v>0</v>
      </c>
      <c r="AK426" s="427">
        <v>0</v>
      </c>
      <c r="AL426" s="427">
        <v>0</v>
      </c>
      <c r="AM426" s="427">
        <v>0</v>
      </c>
      <c r="AN426" s="427">
        <v>0</v>
      </c>
      <c r="AO426" s="427">
        <v>0</v>
      </c>
      <c r="AP426" s="427">
        <v>0</v>
      </c>
      <c r="AQ426" s="427">
        <v>0</v>
      </c>
      <c r="AR426" s="427">
        <v>0</v>
      </c>
      <c r="AS426" s="427">
        <v>145296</v>
      </c>
      <c r="AT426" s="427">
        <v>0</v>
      </c>
      <c r="AU426" s="427">
        <v>0</v>
      </c>
      <c r="AV426" s="427">
        <v>0</v>
      </c>
      <c r="AW426" s="427">
        <v>0</v>
      </c>
      <c r="AX426" s="427">
        <v>0</v>
      </c>
      <c r="AY426" s="427">
        <v>0</v>
      </c>
      <c r="AZ426" s="427">
        <v>0</v>
      </c>
      <c r="BA426" s="427">
        <v>0</v>
      </c>
      <c r="BB426" s="427">
        <v>0</v>
      </c>
      <c r="BC426" s="427">
        <v>0</v>
      </c>
      <c r="BD426" s="427">
        <v>0</v>
      </c>
      <c r="BE426" s="428">
        <v>145296</v>
      </c>
      <c r="XFD426" s="636"/>
    </row>
    <row r="427" spans="1:57 16384:16384" ht="12.75" hidden="1" customHeight="1" x14ac:dyDescent="0.2">
      <c r="A427" s="688"/>
      <c r="B427" s="422" t="s">
        <v>3118</v>
      </c>
      <c r="C427" s="550" t="s">
        <v>3186</v>
      </c>
      <c r="D427" s="427">
        <v>0</v>
      </c>
      <c r="E427" s="427">
        <v>0</v>
      </c>
      <c r="F427" s="427">
        <v>0</v>
      </c>
      <c r="G427" s="427">
        <v>0</v>
      </c>
      <c r="H427" s="427">
        <v>0</v>
      </c>
      <c r="I427" s="427">
        <v>0</v>
      </c>
      <c r="J427" s="427">
        <v>0</v>
      </c>
      <c r="K427" s="427">
        <v>0</v>
      </c>
      <c r="L427" s="427">
        <v>0</v>
      </c>
      <c r="M427" s="427">
        <v>0</v>
      </c>
      <c r="N427" s="427">
        <v>0</v>
      </c>
      <c r="O427" s="427">
        <v>0</v>
      </c>
      <c r="P427" s="427">
        <v>0</v>
      </c>
      <c r="Q427" s="427">
        <v>0</v>
      </c>
      <c r="R427" s="427">
        <v>0</v>
      </c>
      <c r="S427" s="427">
        <v>0</v>
      </c>
      <c r="T427" s="427">
        <v>0</v>
      </c>
      <c r="U427" s="427">
        <v>0</v>
      </c>
      <c r="V427" s="427">
        <v>0</v>
      </c>
      <c r="W427" s="427">
        <v>0</v>
      </c>
      <c r="X427" s="427">
        <v>0</v>
      </c>
      <c r="Y427" s="427">
        <v>0</v>
      </c>
      <c r="Z427" s="427">
        <v>0</v>
      </c>
      <c r="AA427" s="427">
        <v>0</v>
      </c>
      <c r="AB427" s="427">
        <v>0</v>
      </c>
      <c r="AC427" s="427">
        <v>0</v>
      </c>
      <c r="AD427" s="427">
        <v>0</v>
      </c>
      <c r="AE427" s="427">
        <v>0</v>
      </c>
      <c r="AF427" s="427">
        <v>0</v>
      </c>
      <c r="AG427" s="427">
        <v>0</v>
      </c>
      <c r="AH427" s="427">
        <v>0</v>
      </c>
      <c r="AI427" s="427">
        <v>0</v>
      </c>
      <c r="AJ427" s="427">
        <v>0</v>
      </c>
      <c r="AK427" s="427">
        <v>0</v>
      </c>
      <c r="AL427" s="427">
        <v>0</v>
      </c>
      <c r="AM427" s="427">
        <v>0</v>
      </c>
      <c r="AN427" s="427">
        <v>0</v>
      </c>
      <c r="AO427" s="427">
        <v>0</v>
      </c>
      <c r="AP427" s="427">
        <v>0</v>
      </c>
      <c r="AQ427" s="427">
        <v>0</v>
      </c>
      <c r="AR427" s="427">
        <v>0</v>
      </c>
      <c r="AS427" s="427">
        <v>0</v>
      </c>
      <c r="AT427" s="427">
        <v>0</v>
      </c>
      <c r="AU427" s="427">
        <v>0</v>
      </c>
      <c r="AV427" s="427">
        <v>0</v>
      </c>
      <c r="AW427" s="427">
        <v>0</v>
      </c>
      <c r="AX427" s="427">
        <v>0</v>
      </c>
      <c r="AY427" s="427">
        <v>0</v>
      </c>
      <c r="AZ427" s="427">
        <v>0</v>
      </c>
      <c r="BA427" s="427">
        <v>0</v>
      </c>
      <c r="BB427" s="427">
        <v>0</v>
      </c>
      <c r="BC427" s="427">
        <v>0</v>
      </c>
      <c r="BD427" s="427">
        <v>0</v>
      </c>
      <c r="BE427" s="428">
        <v>0</v>
      </c>
    </row>
    <row r="428" spans="1:57 16384:16384" ht="12.75" hidden="1" customHeight="1" x14ac:dyDescent="0.2">
      <c r="A428" s="688"/>
      <c r="B428" s="422" t="s">
        <v>195</v>
      </c>
      <c r="C428" s="550" t="s">
        <v>3187</v>
      </c>
      <c r="D428" s="427">
        <v>0</v>
      </c>
      <c r="E428" s="427">
        <v>0</v>
      </c>
      <c r="F428" s="427">
        <v>0</v>
      </c>
      <c r="G428" s="427">
        <v>0</v>
      </c>
      <c r="H428" s="427">
        <v>0</v>
      </c>
      <c r="I428" s="427">
        <v>0</v>
      </c>
      <c r="J428" s="427">
        <v>0</v>
      </c>
      <c r="K428" s="427">
        <v>0</v>
      </c>
      <c r="L428" s="427">
        <v>0</v>
      </c>
      <c r="M428" s="427">
        <v>0</v>
      </c>
      <c r="N428" s="427">
        <v>0</v>
      </c>
      <c r="O428" s="427">
        <v>0</v>
      </c>
      <c r="P428" s="427">
        <v>0</v>
      </c>
      <c r="Q428" s="427">
        <v>0</v>
      </c>
      <c r="R428" s="427">
        <v>0</v>
      </c>
      <c r="S428" s="427">
        <v>0</v>
      </c>
      <c r="T428" s="427">
        <v>0</v>
      </c>
      <c r="U428" s="427">
        <v>0</v>
      </c>
      <c r="V428" s="427">
        <v>0</v>
      </c>
      <c r="W428" s="427">
        <v>0</v>
      </c>
      <c r="X428" s="427">
        <v>0</v>
      </c>
      <c r="Y428" s="427">
        <v>0</v>
      </c>
      <c r="Z428" s="427">
        <v>0</v>
      </c>
      <c r="AA428" s="427">
        <v>0</v>
      </c>
      <c r="AB428" s="427">
        <v>0</v>
      </c>
      <c r="AC428" s="427">
        <v>0</v>
      </c>
      <c r="AD428" s="427">
        <v>0</v>
      </c>
      <c r="AE428" s="427">
        <v>0</v>
      </c>
      <c r="AF428" s="427">
        <v>0</v>
      </c>
      <c r="AG428" s="427">
        <v>0</v>
      </c>
      <c r="AH428" s="427">
        <v>0</v>
      </c>
      <c r="AI428" s="427">
        <v>0</v>
      </c>
      <c r="AJ428" s="427">
        <v>0</v>
      </c>
      <c r="AK428" s="427">
        <v>0</v>
      </c>
      <c r="AL428" s="427">
        <v>0</v>
      </c>
      <c r="AM428" s="427">
        <v>0</v>
      </c>
      <c r="AN428" s="427">
        <v>0</v>
      </c>
      <c r="AO428" s="427">
        <v>0</v>
      </c>
      <c r="AP428" s="427">
        <v>0</v>
      </c>
      <c r="AQ428" s="427">
        <v>0</v>
      </c>
      <c r="AR428" s="427">
        <v>0</v>
      </c>
      <c r="AS428" s="427">
        <v>0</v>
      </c>
      <c r="AT428" s="427">
        <v>0</v>
      </c>
      <c r="AU428" s="427">
        <v>0</v>
      </c>
      <c r="AV428" s="427">
        <v>0</v>
      </c>
      <c r="AW428" s="427">
        <v>0</v>
      </c>
      <c r="AX428" s="427">
        <v>0</v>
      </c>
      <c r="AY428" s="427">
        <v>0</v>
      </c>
      <c r="AZ428" s="427">
        <v>0</v>
      </c>
      <c r="BA428" s="427">
        <v>0</v>
      </c>
      <c r="BB428" s="427">
        <v>0</v>
      </c>
      <c r="BC428" s="427">
        <v>0</v>
      </c>
      <c r="BD428" s="427">
        <v>0</v>
      </c>
      <c r="BE428" s="428">
        <v>0</v>
      </c>
    </row>
    <row r="429" spans="1:57 16384:16384" ht="12.75" hidden="1" customHeight="1" x14ac:dyDescent="0.2">
      <c r="A429" s="688"/>
      <c r="B429" s="422" t="s">
        <v>720</v>
      </c>
      <c r="C429" s="550" t="s">
        <v>3188</v>
      </c>
      <c r="D429" s="427">
        <v>0</v>
      </c>
      <c r="E429" s="427">
        <v>0</v>
      </c>
      <c r="F429" s="427">
        <v>0</v>
      </c>
      <c r="G429" s="427">
        <v>0</v>
      </c>
      <c r="H429" s="427">
        <v>0</v>
      </c>
      <c r="I429" s="427">
        <v>0</v>
      </c>
      <c r="J429" s="427">
        <v>0</v>
      </c>
      <c r="K429" s="427">
        <v>0</v>
      </c>
      <c r="L429" s="427">
        <v>0</v>
      </c>
      <c r="M429" s="427">
        <v>0</v>
      </c>
      <c r="N429" s="427">
        <v>0</v>
      </c>
      <c r="O429" s="427">
        <v>0</v>
      </c>
      <c r="P429" s="427">
        <v>0</v>
      </c>
      <c r="Q429" s="427">
        <v>0</v>
      </c>
      <c r="R429" s="427">
        <v>0</v>
      </c>
      <c r="S429" s="427">
        <v>0</v>
      </c>
      <c r="T429" s="427">
        <v>0</v>
      </c>
      <c r="U429" s="427">
        <v>0</v>
      </c>
      <c r="V429" s="427">
        <v>0</v>
      </c>
      <c r="W429" s="427">
        <v>0</v>
      </c>
      <c r="X429" s="427">
        <v>0</v>
      </c>
      <c r="Y429" s="427">
        <v>0</v>
      </c>
      <c r="Z429" s="427">
        <v>0</v>
      </c>
      <c r="AA429" s="427">
        <v>0</v>
      </c>
      <c r="AB429" s="427">
        <v>0</v>
      </c>
      <c r="AC429" s="427">
        <v>0</v>
      </c>
      <c r="AD429" s="427">
        <v>0</v>
      </c>
      <c r="AE429" s="427">
        <v>0</v>
      </c>
      <c r="AF429" s="427">
        <v>0</v>
      </c>
      <c r="AG429" s="427">
        <v>0</v>
      </c>
      <c r="AH429" s="427">
        <v>0</v>
      </c>
      <c r="AI429" s="427">
        <v>0</v>
      </c>
      <c r="AJ429" s="427">
        <v>0</v>
      </c>
      <c r="AK429" s="427">
        <v>0</v>
      </c>
      <c r="AL429" s="427">
        <v>0</v>
      </c>
      <c r="AM429" s="427">
        <v>0</v>
      </c>
      <c r="AN429" s="427">
        <v>0</v>
      </c>
      <c r="AO429" s="427">
        <v>0</v>
      </c>
      <c r="AP429" s="427">
        <v>0</v>
      </c>
      <c r="AQ429" s="427">
        <v>0</v>
      </c>
      <c r="AR429" s="427">
        <v>0</v>
      </c>
      <c r="AS429" s="427">
        <v>0</v>
      </c>
      <c r="AT429" s="427">
        <v>0</v>
      </c>
      <c r="AU429" s="427">
        <v>0</v>
      </c>
      <c r="AV429" s="427">
        <v>0</v>
      </c>
      <c r="AW429" s="427">
        <v>0</v>
      </c>
      <c r="AX429" s="427">
        <v>0</v>
      </c>
      <c r="AY429" s="427">
        <v>0</v>
      </c>
      <c r="AZ429" s="427">
        <v>0</v>
      </c>
      <c r="BA429" s="427">
        <v>0</v>
      </c>
      <c r="BB429" s="427">
        <v>0</v>
      </c>
      <c r="BC429" s="427">
        <v>0</v>
      </c>
      <c r="BD429" s="427">
        <v>0</v>
      </c>
      <c r="BE429" s="428">
        <v>0</v>
      </c>
      <c r="XFD429" s="636"/>
    </row>
    <row r="430" spans="1:57 16384:16384" ht="12.75" hidden="1" customHeight="1" x14ac:dyDescent="0.2">
      <c r="A430" s="688"/>
      <c r="B430" s="422" t="s">
        <v>3084</v>
      </c>
      <c r="C430" s="550" t="s">
        <v>3189</v>
      </c>
      <c r="D430" s="427">
        <v>0</v>
      </c>
      <c r="E430" s="427">
        <v>0</v>
      </c>
      <c r="F430" s="427">
        <v>0</v>
      </c>
      <c r="G430" s="427">
        <v>0</v>
      </c>
      <c r="H430" s="427">
        <v>0</v>
      </c>
      <c r="I430" s="427">
        <v>0</v>
      </c>
      <c r="J430" s="427">
        <v>0</v>
      </c>
      <c r="K430" s="427">
        <v>0</v>
      </c>
      <c r="L430" s="427">
        <v>0</v>
      </c>
      <c r="M430" s="427">
        <v>0</v>
      </c>
      <c r="N430" s="427">
        <v>0</v>
      </c>
      <c r="O430" s="427">
        <v>0</v>
      </c>
      <c r="P430" s="427">
        <v>0</v>
      </c>
      <c r="Q430" s="427">
        <v>0</v>
      </c>
      <c r="R430" s="427">
        <v>0</v>
      </c>
      <c r="S430" s="427">
        <v>0</v>
      </c>
      <c r="T430" s="427">
        <v>0</v>
      </c>
      <c r="U430" s="427">
        <v>0</v>
      </c>
      <c r="V430" s="427">
        <v>0</v>
      </c>
      <c r="W430" s="427">
        <v>0</v>
      </c>
      <c r="X430" s="427">
        <v>0</v>
      </c>
      <c r="Y430" s="427">
        <v>0</v>
      </c>
      <c r="Z430" s="427">
        <v>0</v>
      </c>
      <c r="AA430" s="427">
        <v>0</v>
      </c>
      <c r="AB430" s="427">
        <v>0</v>
      </c>
      <c r="AC430" s="427">
        <v>0</v>
      </c>
      <c r="AD430" s="427">
        <v>0</v>
      </c>
      <c r="AE430" s="427">
        <v>0</v>
      </c>
      <c r="AF430" s="427">
        <v>0</v>
      </c>
      <c r="AG430" s="427">
        <v>0</v>
      </c>
      <c r="AH430" s="427">
        <v>0</v>
      </c>
      <c r="AI430" s="427">
        <v>0</v>
      </c>
      <c r="AJ430" s="427">
        <v>0</v>
      </c>
      <c r="AK430" s="427">
        <v>0</v>
      </c>
      <c r="AL430" s="427">
        <v>0</v>
      </c>
      <c r="AM430" s="427">
        <v>0</v>
      </c>
      <c r="AN430" s="427">
        <v>0</v>
      </c>
      <c r="AO430" s="427">
        <v>0</v>
      </c>
      <c r="AP430" s="427">
        <v>0</v>
      </c>
      <c r="AQ430" s="427">
        <v>0</v>
      </c>
      <c r="AR430" s="427">
        <v>0</v>
      </c>
      <c r="AS430" s="427">
        <v>0</v>
      </c>
      <c r="AT430" s="427">
        <v>0</v>
      </c>
      <c r="AU430" s="427">
        <v>0</v>
      </c>
      <c r="AV430" s="427">
        <v>0</v>
      </c>
      <c r="AW430" s="427">
        <v>0</v>
      </c>
      <c r="AX430" s="427">
        <v>0</v>
      </c>
      <c r="AY430" s="427">
        <v>0</v>
      </c>
      <c r="AZ430" s="427">
        <v>0</v>
      </c>
      <c r="BA430" s="427">
        <v>0</v>
      </c>
      <c r="BB430" s="427">
        <v>0</v>
      </c>
      <c r="BC430" s="427">
        <v>0</v>
      </c>
      <c r="BD430" s="427">
        <v>0</v>
      </c>
      <c r="BE430" s="428">
        <v>0</v>
      </c>
      <c r="XFD430" s="636"/>
    </row>
    <row r="431" spans="1:57 16384:16384" ht="12.75" customHeight="1" x14ac:dyDescent="0.2">
      <c r="A431" s="688"/>
      <c r="B431" s="422" t="s">
        <v>3035</v>
      </c>
      <c r="C431" s="550" t="s">
        <v>3190</v>
      </c>
      <c r="D431" s="427">
        <v>0</v>
      </c>
      <c r="E431" s="427">
        <v>0</v>
      </c>
      <c r="F431" s="427">
        <v>0</v>
      </c>
      <c r="G431" s="427">
        <v>0</v>
      </c>
      <c r="H431" s="427">
        <v>0</v>
      </c>
      <c r="I431" s="427">
        <v>0</v>
      </c>
      <c r="J431" s="427">
        <v>0</v>
      </c>
      <c r="K431" s="427">
        <v>0</v>
      </c>
      <c r="L431" s="427">
        <v>0</v>
      </c>
      <c r="M431" s="427">
        <v>0</v>
      </c>
      <c r="N431" s="427">
        <v>0</v>
      </c>
      <c r="O431" s="427">
        <v>0</v>
      </c>
      <c r="P431" s="427">
        <v>0</v>
      </c>
      <c r="Q431" s="427">
        <v>0</v>
      </c>
      <c r="R431" s="427">
        <v>0</v>
      </c>
      <c r="S431" s="427">
        <v>0</v>
      </c>
      <c r="T431" s="427">
        <v>0</v>
      </c>
      <c r="U431" s="427">
        <v>0</v>
      </c>
      <c r="V431" s="427">
        <v>0</v>
      </c>
      <c r="W431" s="427">
        <v>0</v>
      </c>
      <c r="X431" s="427">
        <v>0</v>
      </c>
      <c r="Y431" s="427">
        <v>0</v>
      </c>
      <c r="Z431" s="427">
        <v>0</v>
      </c>
      <c r="AA431" s="427">
        <v>0</v>
      </c>
      <c r="AB431" s="427">
        <v>0</v>
      </c>
      <c r="AC431" s="427">
        <v>0</v>
      </c>
      <c r="AD431" s="427">
        <v>0</v>
      </c>
      <c r="AE431" s="427">
        <v>0</v>
      </c>
      <c r="AF431" s="427">
        <v>0</v>
      </c>
      <c r="AG431" s="427">
        <v>0</v>
      </c>
      <c r="AH431" s="427">
        <v>0</v>
      </c>
      <c r="AI431" s="427">
        <v>0</v>
      </c>
      <c r="AJ431" s="427">
        <v>0</v>
      </c>
      <c r="AK431" s="427">
        <v>0</v>
      </c>
      <c r="AL431" s="427">
        <v>0</v>
      </c>
      <c r="AM431" s="427">
        <v>0</v>
      </c>
      <c r="AN431" s="427">
        <v>0</v>
      </c>
      <c r="AO431" s="427">
        <v>0</v>
      </c>
      <c r="AP431" s="427">
        <v>0</v>
      </c>
      <c r="AQ431" s="427">
        <v>0</v>
      </c>
      <c r="AR431" s="427">
        <v>0</v>
      </c>
      <c r="AS431" s="427">
        <v>130528</v>
      </c>
      <c r="AT431" s="427">
        <v>0</v>
      </c>
      <c r="AU431" s="427">
        <v>0</v>
      </c>
      <c r="AV431" s="427">
        <v>0</v>
      </c>
      <c r="AW431" s="427">
        <v>0</v>
      </c>
      <c r="AX431" s="427">
        <v>0</v>
      </c>
      <c r="AY431" s="427">
        <v>0</v>
      </c>
      <c r="AZ431" s="427">
        <v>0</v>
      </c>
      <c r="BA431" s="427">
        <v>0</v>
      </c>
      <c r="BB431" s="427">
        <v>0</v>
      </c>
      <c r="BC431" s="427">
        <v>0</v>
      </c>
      <c r="BD431" s="427">
        <v>0</v>
      </c>
      <c r="BE431" s="428">
        <v>130528</v>
      </c>
      <c r="XFD431" s="636"/>
    </row>
    <row r="432" spans="1:57 16384:16384" ht="12.75" hidden="1" customHeight="1" x14ac:dyDescent="0.2">
      <c r="A432" s="688"/>
      <c r="B432" s="422" t="s">
        <v>3405</v>
      </c>
      <c r="C432" s="550" t="s">
        <v>3191</v>
      </c>
      <c r="D432" s="427">
        <v>0</v>
      </c>
      <c r="E432" s="427">
        <v>0</v>
      </c>
      <c r="F432" s="427">
        <v>0</v>
      </c>
      <c r="G432" s="427">
        <v>0</v>
      </c>
      <c r="H432" s="427">
        <v>0</v>
      </c>
      <c r="I432" s="427">
        <v>0</v>
      </c>
      <c r="J432" s="427">
        <v>0</v>
      </c>
      <c r="K432" s="427">
        <v>0</v>
      </c>
      <c r="L432" s="427">
        <v>0</v>
      </c>
      <c r="M432" s="427">
        <v>0</v>
      </c>
      <c r="N432" s="427">
        <v>0</v>
      </c>
      <c r="O432" s="427">
        <v>0</v>
      </c>
      <c r="P432" s="427">
        <v>0</v>
      </c>
      <c r="Q432" s="427">
        <v>0</v>
      </c>
      <c r="R432" s="427">
        <v>0</v>
      </c>
      <c r="S432" s="427">
        <v>0</v>
      </c>
      <c r="T432" s="427">
        <v>0</v>
      </c>
      <c r="U432" s="427">
        <v>0</v>
      </c>
      <c r="V432" s="427">
        <v>0</v>
      </c>
      <c r="W432" s="427">
        <v>0</v>
      </c>
      <c r="X432" s="427">
        <v>0</v>
      </c>
      <c r="Y432" s="427">
        <v>0</v>
      </c>
      <c r="Z432" s="427">
        <v>0</v>
      </c>
      <c r="AA432" s="427">
        <v>0</v>
      </c>
      <c r="AB432" s="427">
        <v>0</v>
      </c>
      <c r="AC432" s="427">
        <v>0</v>
      </c>
      <c r="AD432" s="427">
        <v>0</v>
      </c>
      <c r="AE432" s="427">
        <v>0</v>
      </c>
      <c r="AF432" s="427">
        <v>0</v>
      </c>
      <c r="AG432" s="427">
        <v>0</v>
      </c>
      <c r="AH432" s="427">
        <v>0</v>
      </c>
      <c r="AI432" s="427">
        <v>0</v>
      </c>
      <c r="AJ432" s="427">
        <v>0</v>
      </c>
      <c r="AK432" s="427">
        <v>0</v>
      </c>
      <c r="AL432" s="427">
        <v>0</v>
      </c>
      <c r="AM432" s="427">
        <v>0</v>
      </c>
      <c r="AN432" s="427">
        <v>0</v>
      </c>
      <c r="AO432" s="427">
        <v>0</v>
      </c>
      <c r="AP432" s="427">
        <v>0</v>
      </c>
      <c r="AQ432" s="427">
        <v>0</v>
      </c>
      <c r="AR432" s="427">
        <v>0</v>
      </c>
      <c r="AS432" s="427">
        <v>0</v>
      </c>
      <c r="AT432" s="427">
        <v>0</v>
      </c>
      <c r="AU432" s="427">
        <v>0</v>
      </c>
      <c r="AV432" s="427">
        <v>0</v>
      </c>
      <c r="AW432" s="427">
        <v>0</v>
      </c>
      <c r="AX432" s="427">
        <v>0</v>
      </c>
      <c r="AY432" s="427">
        <v>0</v>
      </c>
      <c r="AZ432" s="427">
        <v>0</v>
      </c>
      <c r="BA432" s="427">
        <v>0</v>
      </c>
      <c r="BB432" s="427">
        <v>0</v>
      </c>
      <c r="BC432" s="427">
        <v>0</v>
      </c>
      <c r="BD432" s="427">
        <v>0</v>
      </c>
      <c r="BE432" s="428">
        <v>0</v>
      </c>
    </row>
    <row r="433" spans="1:57 16384:16384" ht="12.75" hidden="1" customHeight="1" x14ac:dyDescent="0.2">
      <c r="A433" s="688"/>
      <c r="B433" s="422" t="s">
        <v>3034</v>
      </c>
      <c r="C433" s="550" t="s">
        <v>3192</v>
      </c>
      <c r="D433" s="427">
        <v>0</v>
      </c>
      <c r="E433" s="427">
        <v>0</v>
      </c>
      <c r="F433" s="427">
        <v>0</v>
      </c>
      <c r="G433" s="427">
        <v>0</v>
      </c>
      <c r="H433" s="427">
        <v>0</v>
      </c>
      <c r="I433" s="427">
        <v>0</v>
      </c>
      <c r="J433" s="427">
        <v>0</v>
      </c>
      <c r="K433" s="427">
        <v>0</v>
      </c>
      <c r="L433" s="427">
        <v>0</v>
      </c>
      <c r="M433" s="427">
        <v>0</v>
      </c>
      <c r="N433" s="427">
        <v>0</v>
      </c>
      <c r="O433" s="427">
        <v>0</v>
      </c>
      <c r="P433" s="427">
        <v>0</v>
      </c>
      <c r="Q433" s="427">
        <v>0</v>
      </c>
      <c r="R433" s="427">
        <v>0</v>
      </c>
      <c r="S433" s="427">
        <v>0</v>
      </c>
      <c r="T433" s="427">
        <v>0</v>
      </c>
      <c r="U433" s="427">
        <v>0</v>
      </c>
      <c r="V433" s="427">
        <v>0</v>
      </c>
      <c r="W433" s="427">
        <v>0</v>
      </c>
      <c r="X433" s="427">
        <v>0</v>
      </c>
      <c r="Y433" s="427">
        <v>0</v>
      </c>
      <c r="Z433" s="427">
        <v>0</v>
      </c>
      <c r="AA433" s="427">
        <v>0</v>
      </c>
      <c r="AB433" s="427">
        <v>0</v>
      </c>
      <c r="AC433" s="427">
        <v>0</v>
      </c>
      <c r="AD433" s="427">
        <v>0</v>
      </c>
      <c r="AE433" s="427">
        <v>0</v>
      </c>
      <c r="AF433" s="427">
        <v>0</v>
      </c>
      <c r="AG433" s="427">
        <v>0</v>
      </c>
      <c r="AH433" s="427">
        <v>0</v>
      </c>
      <c r="AI433" s="427">
        <v>0</v>
      </c>
      <c r="AJ433" s="427">
        <v>0</v>
      </c>
      <c r="AK433" s="427">
        <v>0</v>
      </c>
      <c r="AL433" s="427">
        <v>0</v>
      </c>
      <c r="AM433" s="427">
        <v>0</v>
      </c>
      <c r="AN433" s="427">
        <v>0</v>
      </c>
      <c r="AO433" s="427">
        <v>0</v>
      </c>
      <c r="AP433" s="427">
        <v>0</v>
      </c>
      <c r="AQ433" s="427">
        <v>0</v>
      </c>
      <c r="AR433" s="427">
        <v>0</v>
      </c>
      <c r="AS433" s="427">
        <v>0</v>
      </c>
      <c r="AT433" s="427">
        <v>0</v>
      </c>
      <c r="AU433" s="427">
        <v>0</v>
      </c>
      <c r="AV433" s="427">
        <v>0</v>
      </c>
      <c r="AW433" s="427">
        <v>0</v>
      </c>
      <c r="AX433" s="427">
        <v>0</v>
      </c>
      <c r="AY433" s="427">
        <v>0</v>
      </c>
      <c r="AZ433" s="427">
        <v>0</v>
      </c>
      <c r="BA433" s="427">
        <v>0</v>
      </c>
      <c r="BB433" s="427">
        <v>0</v>
      </c>
      <c r="BC433" s="427">
        <v>0</v>
      </c>
      <c r="BD433" s="427">
        <v>0</v>
      </c>
      <c r="BE433" s="428">
        <v>0</v>
      </c>
    </row>
    <row r="434" spans="1:57 16384:16384" ht="12.75" hidden="1" customHeight="1" x14ac:dyDescent="0.2">
      <c r="A434" s="688"/>
      <c r="B434" s="422" t="s">
        <v>3087</v>
      </c>
      <c r="C434" s="550" t="s">
        <v>3193</v>
      </c>
      <c r="D434" s="427">
        <v>0</v>
      </c>
      <c r="E434" s="427">
        <v>0</v>
      </c>
      <c r="F434" s="427">
        <v>0</v>
      </c>
      <c r="G434" s="427">
        <v>0</v>
      </c>
      <c r="H434" s="427">
        <v>0</v>
      </c>
      <c r="I434" s="427">
        <v>0</v>
      </c>
      <c r="J434" s="427">
        <v>0</v>
      </c>
      <c r="K434" s="427">
        <v>0</v>
      </c>
      <c r="L434" s="427">
        <v>0</v>
      </c>
      <c r="M434" s="427">
        <v>0</v>
      </c>
      <c r="N434" s="427">
        <v>0</v>
      </c>
      <c r="O434" s="427">
        <v>0</v>
      </c>
      <c r="P434" s="427">
        <v>0</v>
      </c>
      <c r="Q434" s="427">
        <v>0</v>
      </c>
      <c r="R434" s="427">
        <v>0</v>
      </c>
      <c r="S434" s="427">
        <v>0</v>
      </c>
      <c r="T434" s="427">
        <v>0</v>
      </c>
      <c r="U434" s="427">
        <v>0</v>
      </c>
      <c r="V434" s="427">
        <v>0</v>
      </c>
      <c r="W434" s="427">
        <v>0</v>
      </c>
      <c r="X434" s="427">
        <v>0</v>
      </c>
      <c r="Y434" s="427">
        <v>0</v>
      </c>
      <c r="Z434" s="427">
        <v>0</v>
      </c>
      <c r="AA434" s="427">
        <v>0</v>
      </c>
      <c r="AB434" s="427">
        <v>0</v>
      </c>
      <c r="AC434" s="427">
        <v>0</v>
      </c>
      <c r="AD434" s="427">
        <v>0</v>
      </c>
      <c r="AE434" s="427">
        <v>0</v>
      </c>
      <c r="AF434" s="427">
        <v>0</v>
      </c>
      <c r="AG434" s="427">
        <v>0</v>
      </c>
      <c r="AH434" s="427">
        <v>0</v>
      </c>
      <c r="AI434" s="427">
        <v>0</v>
      </c>
      <c r="AJ434" s="427">
        <v>0</v>
      </c>
      <c r="AK434" s="427">
        <v>0</v>
      </c>
      <c r="AL434" s="427">
        <v>0</v>
      </c>
      <c r="AM434" s="427">
        <v>0</v>
      </c>
      <c r="AN434" s="427">
        <v>0</v>
      </c>
      <c r="AO434" s="427">
        <v>0</v>
      </c>
      <c r="AP434" s="427">
        <v>0</v>
      </c>
      <c r="AQ434" s="427">
        <v>0</v>
      </c>
      <c r="AR434" s="427">
        <v>0</v>
      </c>
      <c r="AS434" s="427">
        <v>0</v>
      </c>
      <c r="AT434" s="427">
        <v>0</v>
      </c>
      <c r="AU434" s="427">
        <v>0</v>
      </c>
      <c r="AV434" s="427">
        <v>0</v>
      </c>
      <c r="AW434" s="427">
        <v>0</v>
      </c>
      <c r="AX434" s="427">
        <v>0</v>
      </c>
      <c r="AY434" s="427">
        <v>0</v>
      </c>
      <c r="AZ434" s="427">
        <v>0</v>
      </c>
      <c r="BA434" s="427">
        <v>0</v>
      </c>
      <c r="BB434" s="427">
        <v>0</v>
      </c>
      <c r="BC434" s="427">
        <v>0</v>
      </c>
      <c r="BD434" s="427">
        <v>0</v>
      </c>
      <c r="BE434" s="428">
        <v>0</v>
      </c>
    </row>
    <row r="435" spans="1:57 16384:16384" ht="12.75" hidden="1" customHeight="1" x14ac:dyDescent="0.2">
      <c r="A435" s="688"/>
      <c r="B435" s="422" t="s">
        <v>3007</v>
      </c>
      <c r="C435" s="550" t="s">
        <v>3194</v>
      </c>
      <c r="D435" s="427">
        <v>0</v>
      </c>
      <c r="E435" s="427">
        <v>0</v>
      </c>
      <c r="F435" s="427">
        <v>0</v>
      </c>
      <c r="G435" s="427">
        <v>0</v>
      </c>
      <c r="H435" s="427">
        <v>0</v>
      </c>
      <c r="I435" s="427">
        <v>0</v>
      </c>
      <c r="J435" s="427">
        <v>0</v>
      </c>
      <c r="K435" s="427">
        <v>0</v>
      </c>
      <c r="L435" s="427">
        <v>0</v>
      </c>
      <c r="M435" s="427">
        <v>0</v>
      </c>
      <c r="N435" s="427">
        <v>0</v>
      </c>
      <c r="O435" s="427">
        <v>0</v>
      </c>
      <c r="P435" s="427">
        <v>0</v>
      </c>
      <c r="Q435" s="427">
        <v>0</v>
      </c>
      <c r="R435" s="427">
        <v>0</v>
      </c>
      <c r="S435" s="427">
        <v>0</v>
      </c>
      <c r="T435" s="427">
        <v>0</v>
      </c>
      <c r="U435" s="427">
        <v>0</v>
      </c>
      <c r="V435" s="427">
        <v>0</v>
      </c>
      <c r="W435" s="427">
        <v>0</v>
      </c>
      <c r="X435" s="427">
        <v>0</v>
      </c>
      <c r="Y435" s="427">
        <v>0</v>
      </c>
      <c r="Z435" s="427">
        <v>0</v>
      </c>
      <c r="AA435" s="427">
        <v>0</v>
      </c>
      <c r="AB435" s="427">
        <v>0</v>
      </c>
      <c r="AC435" s="427">
        <v>0</v>
      </c>
      <c r="AD435" s="427">
        <v>0</v>
      </c>
      <c r="AE435" s="427">
        <v>0</v>
      </c>
      <c r="AF435" s="427">
        <v>0</v>
      </c>
      <c r="AG435" s="427">
        <v>0</v>
      </c>
      <c r="AH435" s="427">
        <v>0</v>
      </c>
      <c r="AI435" s="427">
        <v>0</v>
      </c>
      <c r="AJ435" s="427">
        <v>0</v>
      </c>
      <c r="AK435" s="427">
        <v>0</v>
      </c>
      <c r="AL435" s="427">
        <v>0</v>
      </c>
      <c r="AM435" s="427">
        <v>0</v>
      </c>
      <c r="AN435" s="427">
        <v>0</v>
      </c>
      <c r="AO435" s="427">
        <v>0</v>
      </c>
      <c r="AP435" s="427">
        <v>0</v>
      </c>
      <c r="AQ435" s="427">
        <v>0</v>
      </c>
      <c r="AR435" s="427">
        <v>0</v>
      </c>
      <c r="AS435" s="427">
        <v>0</v>
      </c>
      <c r="AT435" s="427">
        <v>0</v>
      </c>
      <c r="AU435" s="427">
        <v>0</v>
      </c>
      <c r="AV435" s="427">
        <v>0</v>
      </c>
      <c r="AW435" s="427">
        <v>0</v>
      </c>
      <c r="AX435" s="427">
        <v>0</v>
      </c>
      <c r="AY435" s="427">
        <v>0</v>
      </c>
      <c r="AZ435" s="427">
        <v>0</v>
      </c>
      <c r="BA435" s="427">
        <v>0</v>
      </c>
      <c r="BB435" s="427">
        <v>0</v>
      </c>
      <c r="BC435" s="427">
        <v>0</v>
      </c>
      <c r="BD435" s="427">
        <v>0</v>
      </c>
      <c r="BE435" s="428">
        <v>0</v>
      </c>
    </row>
    <row r="436" spans="1:57 16384:16384" ht="12.75" hidden="1" customHeight="1" x14ac:dyDescent="0.2">
      <c r="A436" s="688"/>
      <c r="B436" s="422" t="s">
        <v>723</v>
      </c>
      <c r="C436" s="550" t="s">
        <v>3195</v>
      </c>
      <c r="D436" s="427">
        <v>0</v>
      </c>
      <c r="E436" s="427">
        <v>0</v>
      </c>
      <c r="F436" s="427">
        <v>0</v>
      </c>
      <c r="G436" s="427">
        <v>0</v>
      </c>
      <c r="H436" s="427">
        <v>0</v>
      </c>
      <c r="I436" s="427">
        <v>0</v>
      </c>
      <c r="J436" s="427">
        <v>0</v>
      </c>
      <c r="K436" s="427">
        <v>0</v>
      </c>
      <c r="L436" s="427">
        <v>0</v>
      </c>
      <c r="M436" s="427">
        <v>0</v>
      </c>
      <c r="N436" s="427">
        <v>0</v>
      </c>
      <c r="O436" s="427">
        <v>0</v>
      </c>
      <c r="P436" s="427">
        <v>0</v>
      </c>
      <c r="Q436" s="427">
        <v>0</v>
      </c>
      <c r="R436" s="427">
        <v>0</v>
      </c>
      <c r="S436" s="427">
        <v>0</v>
      </c>
      <c r="T436" s="427">
        <v>0</v>
      </c>
      <c r="U436" s="427">
        <v>0</v>
      </c>
      <c r="V436" s="427">
        <v>0</v>
      </c>
      <c r="W436" s="427">
        <v>0</v>
      </c>
      <c r="X436" s="427">
        <v>0</v>
      </c>
      <c r="Y436" s="427">
        <v>0</v>
      </c>
      <c r="Z436" s="427">
        <v>0</v>
      </c>
      <c r="AA436" s="427">
        <v>0</v>
      </c>
      <c r="AB436" s="427">
        <v>0</v>
      </c>
      <c r="AC436" s="427">
        <v>0</v>
      </c>
      <c r="AD436" s="427">
        <v>0</v>
      </c>
      <c r="AE436" s="427">
        <v>0</v>
      </c>
      <c r="AF436" s="427">
        <v>0</v>
      </c>
      <c r="AG436" s="427">
        <v>0</v>
      </c>
      <c r="AH436" s="427">
        <v>0</v>
      </c>
      <c r="AI436" s="427">
        <v>0</v>
      </c>
      <c r="AJ436" s="427">
        <v>0</v>
      </c>
      <c r="AK436" s="427">
        <v>0</v>
      </c>
      <c r="AL436" s="427">
        <v>0</v>
      </c>
      <c r="AM436" s="427">
        <v>0</v>
      </c>
      <c r="AN436" s="427">
        <v>0</v>
      </c>
      <c r="AO436" s="427">
        <v>0</v>
      </c>
      <c r="AP436" s="427">
        <v>0</v>
      </c>
      <c r="AQ436" s="427">
        <v>0</v>
      </c>
      <c r="AR436" s="427">
        <v>0</v>
      </c>
      <c r="AS436" s="427">
        <v>0</v>
      </c>
      <c r="AT436" s="427">
        <v>0</v>
      </c>
      <c r="AU436" s="427">
        <v>0</v>
      </c>
      <c r="AV436" s="427">
        <v>0</v>
      </c>
      <c r="AW436" s="427">
        <v>0</v>
      </c>
      <c r="AX436" s="427">
        <v>0</v>
      </c>
      <c r="AY436" s="427">
        <v>0</v>
      </c>
      <c r="AZ436" s="427">
        <v>0</v>
      </c>
      <c r="BA436" s="427">
        <v>0</v>
      </c>
      <c r="BB436" s="427">
        <v>0</v>
      </c>
      <c r="BC436" s="427">
        <v>0</v>
      </c>
      <c r="BD436" s="427">
        <v>0</v>
      </c>
      <c r="BE436" s="428">
        <v>0</v>
      </c>
    </row>
    <row r="437" spans="1:57 16384:16384" ht="12.75" hidden="1" customHeight="1" x14ac:dyDescent="0.2">
      <c r="A437" s="688"/>
      <c r="B437" s="422" t="s">
        <v>3086</v>
      </c>
      <c r="C437" s="550" t="s">
        <v>3196</v>
      </c>
      <c r="D437" s="427">
        <v>0</v>
      </c>
      <c r="E437" s="427">
        <v>0</v>
      </c>
      <c r="F437" s="427">
        <v>0</v>
      </c>
      <c r="G437" s="427">
        <v>0</v>
      </c>
      <c r="H437" s="427">
        <v>0</v>
      </c>
      <c r="I437" s="427">
        <v>0</v>
      </c>
      <c r="J437" s="427">
        <v>0</v>
      </c>
      <c r="K437" s="427">
        <v>0</v>
      </c>
      <c r="L437" s="427">
        <v>0</v>
      </c>
      <c r="M437" s="427">
        <v>0</v>
      </c>
      <c r="N437" s="427">
        <v>0</v>
      </c>
      <c r="O437" s="427">
        <v>0</v>
      </c>
      <c r="P437" s="427">
        <v>0</v>
      </c>
      <c r="Q437" s="427">
        <v>0</v>
      </c>
      <c r="R437" s="427">
        <v>0</v>
      </c>
      <c r="S437" s="427">
        <v>0</v>
      </c>
      <c r="T437" s="427">
        <v>0</v>
      </c>
      <c r="U437" s="427">
        <v>0</v>
      </c>
      <c r="V437" s="427">
        <v>0</v>
      </c>
      <c r="W437" s="427">
        <v>0</v>
      </c>
      <c r="X437" s="427">
        <v>0</v>
      </c>
      <c r="Y437" s="427">
        <v>0</v>
      </c>
      <c r="Z437" s="427">
        <v>0</v>
      </c>
      <c r="AA437" s="427">
        <v>0</v>
      </c>
      <c r="AB437" s="427">
        <v>0</v>
      </c>
      <c r="AC437" s="427">
        <v>0</v>
      </c>
      <c r="AD437" s="427">
        <v>0</v>
      </c>
      <c r="AE437" s="427">
        <v>0</v>
      </c>
      <c r="AF437" s="427">
        <v>0</v>
      </c>
      <c r="AG437" s="427">
        <v>0</v>
      </c>
      <c r="AH437" s="427">
        <v>0</v>
      </c>
      <c r="AI437" s="427">
        <v>0</v>
      </c>
      <c r="AJ437" s="427">
        <v>0</v>
      </c>
      <c r="AK437" s="427">
        <v>0</v>
      </c>
      <c r="AL437" s="427">
        <v>0</v>
      </c>
      <c r="AM437" s="427">
        <v>0</v>
      </c>
      <c r="AN437" s="427">
        <v>0</v>
      </c>
      <c r="AO437" s="427">
        <v>0</v>
      </c>
      <c r="AP437" s="427">
        <v>0</v>
      </c>
      <c r="AQ437" s="427">
        <v>0</v>
      </c>
      <c r="AR437" s="427">
        <v>0</v>
      </c>
      <c r="AS437" s="427">
        <v>0</v>
      </c>
      <c r="AT437" s="427">
        <v>0</v>
      </c>
      <c r="AU437" s="427">
        <v>0</v>
      </c>
      <c r="AV437" s="427">
        <v>0</v>
      </c>
      <c r="AW437" s="427">
        <v>0</v>
      </c>
      <c r="AX437" s="427">
        <v>0</v>
      </c>
      <c r="AY437" s="427">
        <v>0</v>
      </c>
      <c r="AZ437" s="427">
        <v>0</v>
      </c>
      <c r="BA437" s="427">
        <v>0</v>
      </c>
      <c r="BB437" s="427">
        <v>0</v>
      </c>
      <c r="BC437" s="427">
        <v>0</v>
      </c>
      <c r="BD437" s="427">
        <v>0</v>
      </c>
      <c r="BE437" s="428">
        <v>0</v>
      </c>
    </row>
    <row r="438" spans="1:57 16384:16384" ht="12.75" hidden="1" customHeight="1" x14ac:dyDescent="0.2">
      <c r="A438" s="688"/>
      <c r="B438" s="422" t="s">
        <v>3431</v>
      </c>
      <c r="C438" s="550" t="s">
        <v>3197</v>
      </c>
      <c r="D438" s="427">
        <v>0</v>
      </c>
      <c r="E438" s="427">
        <v>0</v>
      </c>
      <c r="F438" s="427">
        <v>0</v>
      </c>
      <c r="G438" s="427">
        <v>0</v>
      </c>
      <c r="H438" s="427">
        <v>0</v>
      </c>
      <c r="I438" s="427">
        <v>0</v>
      </c>
      <c r="J438" s="427">
        <v>0</v>
      </c>
      <c r="K438" s="427">
        <v>0</v>
      </c>
      <c r="L438" s="427">
        <v>0</v>
      </c>
      <c r="M438" s="427">
        <v>0</v>
      </c>
      <c r="N438" s="427">
        <v>0</v>
      </c>
      <c r="O438" s="427">
        <v>0</v>
      </c>
      <c r="P438" s="427">
        <v>0</v>
      </c>
      <c r="Q438" s="427">
        <v>0</v>
      </c>
      <c r="R438" s="427">
        <v>0</v>
      </c>
      <c r="S438" s="427">
        <v>0</v>
      </c>
      <c r="T438" s="427">
        <v>0</v>
      </c>
      <c r="U438" s="427">
        <v>0</v>
      </c>
      <c r="V438" s="427">
        <v>0</v>
      </c>
      <c r="W438" s="427">
        <v>0</v>
      </c>
      <c r="X438" s="427">
        <v>0</v>
      </c>
      <c r="Y438" s="427">
        <v>0</v>
      </c>
      <c r="Z438" s="427">
        <v>0</v>
      </c>
      <c r="AA438" s="427">
        <v>0</v>
      </c>
      <c r="AB438" s="427">
        <v>0</v>
      </c>
      <c r="AC438" s="427">
        <v>0</v>
      </c>
      <c r="AD438" s="427">
        <v>0</v>
      </c>
      <c r="AE438" s="427">
        <v>0</v>
      </c>
      <c r="AF438" s="427">
        <v>0</v>
      </c>
      <c r="AG438" s="427">
        <v>0</v>
      </c>
      <c r="AH438" s="427">
        <v>0</v>
      </c>
      <c r="AI438" s="427">
        <v>0</v>
      </c>
      <c r="AJ438" s="427">
        <v>0</v>
      </c>
      <c r="AK438" s="427">
        <v>0</v>
      </c>
      <c r="AL438" s="427">
        <v>0</v>
      </c>
      <c r="AM438" s="427">
        <v>0</v>
      </c>
      <c r="AN438" s="427">
        <v>0</v>
      </c>
      <c r="AO438" s="427">
        <v>0</v>
      </c>
      <c r="AP438" s="427">
        <v>0</v>
      </c>
      <c r="AQ438" s="427">
        <v>0</v>
      </c>
      <c r="AR438" s="427">
        <v>0</v>
      </c>
      <c r="AS438" s="427">
        <v>0</v>
      </c>
      <c r="AT438" s="427">
        <v>0</v>
      </c>
      <c r="AU438" s="427">
        <v>0</v>
      </c>
      <c r="AV438" s="427">
        <v>0</v>
      </c>
      <c r="AW438" s="427">
        <v>0</v>
      </c>
      <c r="AX438" s="427">
        <v>0</v>
      </c>
      <c r="AY438" s="427">
        <v>0</v>
      </c>
      <c r="AZ438" s="427">
        <v>0</v>
      </c>
      <c r="BA438" s="427">
        <v>0</v>
      </c>
      <c r="BB438" s="427">
        <v>0</v>
      </c>
      <c r="BC438" s="427">
        <v>0</v>
      </c>
      <c r="BD438" s="427">
        <v>0</v>
      </c>
      <c r="BE438" s="428">
        <v>0</v>
      </c>
    </row>
    <row r="439" spans="1:57 16384:16384" ht="12.75" customHeight="1" x14ac:dyDescent="0.2">
      <c r="A439" s="688"/>
      <c r="B439" s="422" t="s">
        <v>722</v>
      </c>
      <c r="C439" s="550" t="s">
        <v>3198</v>
      </c>
      <c r="D439" s="427">
        <v>0</v>
      </c>
      <c r="E439" s="427">
        <v>0</v>
      </c>
      <c r="F439" s="427">
        <v>0</v>
      </c>
      <c r="G439" s="427">
        <v>0</v>
      </c>
      <c r="H439" s="427">
        <v>0</v>
      </c>
      <c r="I439" s="427">
        <v>0</v>
      </c>
      <c r="J439" s="427">
        <v>0</v>
      </c>
      <c r="K439" s="427">
        <v>0</v>
      </c>
      <c r="L439" s="427">
        <v>0</v>
      </c>
      <c r="M439" s="427">
        <v>0</v>
      </c>
      <c r="N439" s="427">
        <v>0</v>
      </c>
      <c r="O439" s="427">
        <v>0</v>
      </c>
      <c r="P439" s="427">
        <v>0</v>
      </c>
      <c r="Q439" s="427">
        <v>0</v>
      </c>
      <c r="R439" s="427">
        <v>0</v>
      </c>
      <c r="S439" s="427">
        <v>0</v>
      </c>
      <c r="T439" s="427">
        <v>0</v>
      </c>
      <c r="U439" s="427">
        <v>0</v>
      </c>
      <c r="V439" s="427">
        <v>0</v>
      </c>
      <c r="W439" s="427">
        <v>0</v>
      </c>
      <c r="X439" s="427">
        <v>0</v>
      </c>
      <c r="Y439" s="427">
        <v>0</v>
      </c>
      <c r="Z439" s="427">
        <v>0</v>
      </c>
      <c r="AA439" s="427">
        <v>0</v>
      </c>
      <c r="AB439" s="427">
        <v>0</v>
      </c>
      <c r="AC439" s="427">
        <v>0</v>
      </c>
      <c r="AD439" s="427">
        <v>0</v>
      </c>
      <c r="AE439" s="427">
        <v>0</v>
      </c>
      <c r="AF439" s="427">
        <v>0</v>
      </c>
      <c r="AG439" s="427">
        <v>0</v>
      </c>
      <c r="AH439" s="427">
        <v>0</v>
      </c>
      <c r="AI439" s="427">
        <v>0</v>
      </c>
      <c r="AJ439" s="427">
        <v>0</v>
      </c>
      <c r="AK439" s="427">
        <v>0</v>
      </c>
      <c r="AL439" s="427">
        <v>0</v>
      </c>
      <c r="AM439" s="427">
        <v>0</v>
      </c>
      <c r="AN439" s="427">
        <v>0</v>
      </c>
      <c r="AO439" s="427">
        <v>0</v>
      </c>
      <c r="AP439" s="427">
        <v>0</v>
      </c>
      <c r="AQ439" s="427">
        <v>0</v>
      </c>
      <c r="AR439" s="427">
        <v>0</v>
      </c>
      <c r="AS439" s="427">
        <v>140528</v>
      </c>
      <c r="AT439" s="427">
        <v>0</v>
      </c>
      <c r="AU439" s="427">
        <v>0</v>
      </c>
      <c r="AV439" s="427">
        <v>0</v>
      </c>
      <c r="AW439" s="427">
        <v>0</v>
      </c>
      <c r="AX439" s="427">
        <v>0</v>
      </c>
      <c r="AY439" s="427">
        <v>0</v>
      </c>
      <c r="AZ439" s="427">
        <v>0</v>
      </c>
      <c r="BA439" s="427">
        <v>0</v>
      </c>
      <c r="BB439" s="427">
        <v>0</v>
      </c>
      <c r="BC439" s="427">
        <v>0</v>
      </c>
      <c r="BD439" s="427">
        <v>0</v>
      </c>
      <c r="BE439" s="428">
        <v>140528</v>
      </c>
      <c r="XFD439" s="636"/>
    </row>
    <row r="440" spans="1:57 16384:16384" ht="12.75" customHeight="1" x14ac:dyDescent="0.2">
      <c r="A440" s="688"/>
      <c r="B440" s="422" t="s">
        <v>721</v>
      </c>
      <c r="C440" s="550" t="s">
        <v>3199</v>
      </c>
      <c r="D440" s="427">
        <v>0</v>
      </c>
      <c r="E440" s="427">
        <v>0</v>
      </c>
      <c r="F440" s="427">
        <v>0</v>
      </c>
      <c r="G440" s="427">
        <v>0</v>
      </c>
      <c r="H440" s="427">
        <v>0</v>
      </c>
      <c r="I440" s="427">
        <v>0</v>
      </c>
      <c r="J440" s="427">
        <v>0</v>
      </c>
      <c r="K440" s="427">
        <v>0</v>
      </c>
      <c r="L440" s="427">
        <v>0</v>
      </c>
      <c r="M440" s="427">
        <v>0</v>
      </c>
      <c r="N440" s="427">
        <v>0</v>
      </c>
      <c r="O440" s="427">
        <v>0</v>
      </c>
      <c r="P440" s="427">
        <v>0</v>
      </c>
      <c r="Q440" s="427">
        <v>0</v>
      </c>
      <c r="R440" s="427">
        <v>0</v>
      </c>
      <c r="S440" s="427">
        <v>0</v>
      </c>
      <c r="T440" s="427">
        <v>0</v>
      </c>
      <c r="U440" s="427">
        <v>0</v>
      </c>
      <c r="V440" s="427">
        <v>0</v>
      </c>
      <c r="W440" s="427">
        <v>0</v>
      </c>
      <c r="X440" s="427">
        <v>0</v>
      </c>
      <c r="Y440" s="427">
        <v>0</v>
      </c>
      <c r="Z440" s="427">
        <v>0</v>
      </c>
      <c r="AA440" s="427">
        <v>0</v>
      </c>
      <c r="AB440" s="427">
        <v>0</v>
      </c>
      <c r="AC440" s="427">
        <v>0</v>
      </c>
      <c r="AD440" s="427">
        <v>0</v>
      </c>
      <c r="AE440" s="427">
        <v>0</v>
      </c>
      <c r="AF440" s="427">
        <v>0</v>
      </c>
      <c r="AG440" s="427">
        <v>0</v>
      </c>
      <c r="AH440" s="427">
        <v>0</v>
      </c>
      <c r="AI440" s="427">
        <v>0</v>
      </c>
      <c r="AJ440" s="427">
        <v>0</v>
      </c>
      <c r="AK440" s="427">
        <v>0</v>
      </c>
      <c r="AL440" s="427">
        <v>0</v>
      </c>
      <c r="AM440" s="427">
        <v>0</v>
      </c>
      <c r="AN440" s="427">
        <v>0</v>
      </c>
      <c r="AO440" s="427">
        <v>0</v>
      </c>
      <c r="AP440" s="427">
        <v>0</v>
      </c>
      <c r="AQ440" s="427">
        <v>0</v>
      </c>
      <c r="AR440" s="427">
        <v>0</v>
      </c>
      <c r="AS440" s="427">
        <v>146025</v>
      </c>
      <c r="AT440" s="427">
        <v>0</v>
      </c>
      <c r="AU440" s="427">
        <v>0</v>
      </c>
      <c r="AV440" s="427">
        <v>0</v>
      </c>
      <c r="AW440" s="427">
        <v>0</v>
      </c>
      <c r="AX440" s="427">
        <v>0</v>
      </c>
      <c r="AY440" s="427">
        <v>0</v>
      </c>
      <c r="AZ440" s="427">
        <v>0</v>
      </c>
      <c r="BA440" s="427">
        <v>0</v>
      </c>
      <c r="BB440" s="427">
        <v>0</v>
      </c>
      <c r="BC440" s="427">
        <v>0</v>
      </c>
      <c r="BD440" s="427">
        <v>0</v>
      </c>
      <c r="BE440" s="428">
        <v>146025</v>
      </c>
      <c r="XFD440" s="636"/>
    </row>
    <row r="441" spans="1:57 16384:16384" ht="12.75" hidden="1" customHeight="1" x14ac:dyDescent="0.2">
      <c r="A441" s="688"/>
      <c r="B441" s="422" t="s">
        <v>3433</v>
      </c>
      <c r="C441" s="550" t="s">
        <v>3432</v>
      </c>
      <c r="D441" s="427">
        <v>0</v>
      </c>
      <c r="E441" s="427">
        <v>0</v>
      </c>
      <c r="F441" s="427">
        <v>0</v>
      </c>
      <c r="G441" s="427">
        <v>0</v>
      </c>
      <c r="H441" s="427">
        <v>0</v>
      </c>
      <c r="I441" s="427">
        <v>0</v>
      </c>
      <c r="J441" s="427">
        <v>0</v>
      </c>
      <c r="K441" s="427">
        <v>0</v>
      </c>
      <c r="L441" s="427">
        <v>0</v>
      </c>
      <c r="M441" s="427">
        <v>0</v>
      </c>
      <c r="N441" s="427">
        <v>0</v>
      </c>
      <c r="O441" s="427">
        <v>0</v>
      </c>
      <c r="P441" s="427">
        <v>0</v>
      </c>
      <c r="Q441" s="427">
        <v>0</v>
      </c>
      <c r="R441" s="427">
        <v>0</v>
      </c>
      <c r="S441" s="427">
        <v>0</v>
      </c>
      <c r="T441" s="427">
        <v>0</v>
      </c>
      <c r="U441" s="427">
        <v>0</v>
      </c>
      <c r="V441" s="427">
        <v>0</v>
      </c>
      <c r="W441" s="427">
        <v>0</v>
      </c>
      <c r="X441" s="427">
        <v>0</v>
      </c>
      <c r="Y441" s="427">
        <v>0</v>
      </c>
      <c r="Z441" s="427">
        <v>0</v>
      </c>
      <c r="AA441" s="427">
        <v>0</v>
      </c>
      <c r="AB441" s="427">
        <v>0</v>
      </c>
      <c r="AC441" s="427">
        <v>0</v>
      </c>
      <c r="AD441" s="427">
        <v>0</v>
      </c>
      <c r="AE441" s="427">
        <v>0</v>
      </c>
      <c r="AF441" s="427">
        <v>0</v>
      </c>
      <c r="AG441" s="427">
        <v>0</v>
      </c>
      <c r="AH441" s="427">
        <v>0</v>
      </c>
      <c r="AI441" s="427">
        <v>0</v>
      </c>
      <c r="AJ441" s="427">
        <v>0</v>
      </c>
      <c r="AK441" s="427">
        <v>0</v>
      </c>
      <c r="AL441" s="427">
        <v>0</v>
      </c>
      <c r="AM441" s="427">
        <v>0</v>
      </c>
      <c r="AN441" s="427">
        <v>0</v>
      </c>
      <c r="AO441" s="427">
        <v>0</v>
      </c>
      <c r="AP441" s="427">
        <v>0</v>
      </c>
      <c r="AQ441" s="427">
        <v>0</v>
      </c>
      <c r="AR441" s="427">
        <v>0</v>
      </c>
      <c r="AS441" s="427">
        <v>0</v>
      </c>
      <c r="AT441" s="427">
        <v>0</v>
      </c>
      <c r="AU441" s="427">
        <v>0</v>
      </c>
      <c r="AV441" s="427">
        <v>0</v>
      </c>
      <c r="AW441" s="427">
        <v>0</v>
      </c>
      <c r="AX441" s="427">
        <v>0</v>
      </c>
      <c r="AY441" s="427">
        <v>0</v>
      </c>
      <c r="AZ441" s="427">
        <v>0</v>
      </c>
      <c r="BA441" s="427">
        <v>0</v>
      </c>
      <c r="BB441" s="427">
        <v>0</v>
      </c>
      <c r="BC441" s="427">
        <v>0</v>
      </c>
      <c r="BD441" s="427">
        <v>0</v>
      </c>
      <c r="BE441" s="428">
        <v>0</v>
      </c>
    </row>
    <row r="442" spans="1:57 16384:16384" ht="12.75" customHeight="1" x14ac:dyDescent="0.2">
      <c r="A442" s="688"/>
      <c r="B442" s="422" t="s">
        <v>3406</v>
      </c>
      <c r="C442" s="550" t="s">
        <v>3200</v>
      </c>
      <c r="D442" s="427">
        <v>0</v>
      </c>
      <c r="E442" s="427">
        <v>0</v>
      </c>
      <c r="F442" s="427">
        <v>0</v>
      </c>
      <c r="G442" s="427">
        <v>0</v>
      </c>
      <c r="H442" s="427">
        <v>0</v>
      </c>
      <c r="I442" s="427">
        <v>0</v>
      </c>
      <c r="J442" s="427">
        <v>0</v>
      </c>
      <c r="K442" s="427">
        <v>0</v>
      </c>
      <c r="L442" s="427">
        <v>0</v>
      </c>
      <c r="M442" s="427">
        <v>0</v>
      </c>
      <c r="N442" s="427">
        <v>0</v>
      </c>
      <c r="O442" s="427">
        <v>0</v>
      </c>
      <c r="P442" s="427">
        <v>0</v>
      </c>
      <c r="Q442" s="427">
        <v>0</v>
      </c>
      <c r="R442" s="427">
        <v>0</v>
      </c>
      <c r="S442" s="427">
        <v>0</v>
      </c>
      <c r="T442" s="427">
        <v>0</v>
      </c>
      <c r="U442" s="427">
        <v>0</v>
      </c>
      <c r="V442" s="427">
        <v>0</v>
      </c>
      <c r="W442" s="427">
        <v>0</v>
      </c>
      <c r="X442" s="427">
        <v>0</v>
      </c>
      <c r="Y442" s="427">
        <v>0</v>
      </c>
      <c r="Z442" s="427">
        <v>0</v>
      </c>
      <c r="AA442" s="427">
        <v>0</v>
      </c>
      <c r="AB442" s="427">
        <v>0</v>
      </c>
      <c r="AC442" s="427">
        <v>0</v>
      </c>
      <c r="AD442" s="427">
        <v>0</v>
      </c>
      <c r="AE442" s="427">
        <v>0</v>
      </c>
      <c r="AF442" s="427">
        <v>0</v>
      </c>
      <c r="AG442" s="427">
        <v>0</v>
      </c>
      <c r="AH442" s="427">
        <v>0</v>
      </c>
      <c r="AI442" s="427">
        <v>0</v>
      </c>
      <c r="AJ442" s="427">
        <v>0</v>
      </c>
      <c r="AK442" s="427">
        <v>0</v>
      </c>
      <c r="AL442" s="427">
        <v>0</v>
      </c>
      <c r="AM442" s="427">
        <v>0</v>
      </c>
      <c r="AN442" s="427">
        <v>0</v>
      </c>
      <c r="AO442" s="427">
        <v>0</v>
      </c>
      <c r="AP442" s="427">
        <v>0</v>
      </c>
      <c r="AQ442" s="427">
        <v>0</v>
      </c>
      <c r="AR442" s="427">
        <v>0</v>
      </c>
      <c r="AS442" s="427">
        <v>420</v>
      </c>
      <c r="AT442" s="427">
        <v>0</v>
      </c>
      <c r="AU442" s="427">
        <v>0</v>
      </c>
      <c r="AV442" s="427">
        <v>0</v>
      </c>
      <c r="AW442" s="427">
        <v>0</v>
      </c>
      <c r="AX442" s="427">
        <v>0</v>
      </c>
      <c r="AY442" s="427">
        <v>0</v>
      </c>
      <c r="AZ442" s="427">
        <v>0</v>
      </c>
      <c r="BA442" s="427">
        <v>0</v>
      </c>
      <c r="BB442" s="427">
        <v>0</v>
      </c>
      <c r="BC442" s="427">
        <v>0</v>
      </c>
      <c r="BD442" s="427">
        <v>0</v>
      </c>
      <c r="BE442" s="428">
        <v>420</v>
      </c>
      <c r="XFD442" s="636"/>
    </row>
    <row r="443" spans="1:57 16384:16384" ht="12.75" customHeight="1" x14ac:dyDescent="0.2">
      <c r="A443" s="688"/>
      <c r="B443" s="422" t="s">
        <v>3408</v>
      </c>
      <c r="C443" s="550" t="s">
        <v>3407</v>
      </c>
      <c r="D443" s="427">
        <v>0</v>
      </c>
      <c r="E443" s="427">
        <v>0</v>
      </c>
      <c r="F443" s="427">
        <v>0</v>
      </c>
      <c r="G443" s="427">
        <v>0</v>
      </c>
      <c r="H443" s="427">
        <v>0</v>
      </c>
      <c r="I443" s="427">
        <v>0</v>
      </c>
      <c r="J443" s="427">
        <v>0</v>
      </c>
      <c r="K443" s="427">
        <v>0</v>
      </c>
      <c r="L443" s="427">
        <v>0</v>
      </c>
      <c r="M443" s="427">
        <v>0</v>
      </c>
      <c r="N443" s="427">
        <v>0</v>
      </c>
      <c r="O443" s="427">
        <v>0</v>
      </c>
      <c r="P443" s="427">
        <v>0</v>
      </c>
      <c r="Q443" s="427">
        <v>0</v>
      </c>
      <c r="R443" s="427">
        <v>0</v>
      </c>
      <c r="S443" s="427">
        <v>0</v>
      </c>
      <c r="T443" s="427">
        <v>0</v>
      </c>
      <c r="U443" s="427">
        <v>0</v>
      </c>
      <c r="V443" s="427">
        <v>0</v>
      </c>
      <c r="W443" s="427">
        <v>0</v>
      </c>
      <c r="X443" s="427">
        <v>0</v>
      </c>
      <c r="Y443" s="427">
        <v>0</v>
      </c>
      <c r="Z443" s="427">
        <v>0</v>
      </c>
      <c r="AA443" s="427">
        <v>0</v>
      </c>
      <c r="AB443" s="427">
        <v>0</v>
      </c>
      <c r="AC443" s="427">
        <v>0</v>
      </c>
      <c r="AD443" s="427">
        <v>0</v>
      </c>
      <c r="AE443" s="427">
        <v>0</v>
      </c>
      <c r="AF443" s="427">
        <v>0</v>
      </c>
      <c r="AG443" s="427">
        <v>0</v>
      </c>
      <c r="AH443" s="427">
        <v>0</v>
      </c>
      <c r="AI443" s="427">
        <v>0</v>
      </c>
      <c r="AJ443" s="427">
        <v>0</v>
      </c>
      <c r="AK443" s="427">
        <v>0</v>
      </c>
      <c r="AL443" s="427">
        <v>0</v>
      </c>
      <c r="AM443" s="427">
        <v>0</v>
      </c>
      <c r="AN443" s="427">
        <v>0</v>
      </c>
      <c r="AO443" s="427">
        <v>69188</v>
      </c>
      <c r="AP443" s="427">
        <v>0</v>
      </c>
      <c r="AQ443" s="427">
        <v>0</v>
      </c>
      <c r="AR443" s="427">
        <v>0</v>
      </c>
      <c r="AS443" s="427">
        <v>126886</v>
      </c>
      <c r="AT443" s="427">
        <v>0</v>
      </c>
      <c r="AU443" s="427">
        <v>0</v>
      </c>
      <c r="AV443" s="427">
        <v>0</v>
      </c>
      <c r="AW443" s="427">
        <v>0</v>
      </c>
      <c r="AX443" s="427">
        <v>0</v>
      </c>
      <c r="AY443" s="427">
        <v>0</v>
      </c>
      <c r="AZ443" s="427">
        <v>0</v>
      </c>
      <c r="BA443" s="427">
        <v>0</v>
      </c>
      <c r="BB443" s="427">
        <v>0</v>
      </c>
      <c r="BC443" s="427">
        <v>0</v>
      </c>
      <c r="BD443" s="427">
        <v>0</v>
      </c>
      <c r="BE443" s="428">
        <v>196074</v>
      </c>
      <c r="XFD443" s="636"/>
    </row>
    <row r="444" spans="1:57 16384:16384" ht="12.75" customHeight="1" x14ac:dyDescent="0.2">
      <c r="A444" s="688"/>
      <c r="B444" s="422" t="s">
        <v>725</v>
      </c>
      <c r="C444" s="550" t="s">
        <v>3201</v>
      </c>
      <c r="D444" s="427">
        <v>0</v>
      </c>
      <c r="E444" s="427">
        <v>0</v>
      </c>
      <c r="F444" s="427">
        <v>0</v>
      </c>
      <c r="G444" s="427">
        <v>0</v>
      </c>
      <c r="H444" s="427">
        <v>0</v>
      </c>
      <c r="I444" s="427">
        <v>0</v>
      </c>
      <c r="J444" s="427">
        <v>0</v>
      </c>
      <c r="K444" s="427">
        <v>0</v>
      </c>
      <c r="L444" s="427">
        <v>0</v>
      </c>
      <c r="M444" s="427">
        <v>0</v>
      </c>
      <c r="N444" s="427">
        <v>0</v>
      </c>
      <c r="O444" s="427">
        <v>0</v>
      </c>
      <c r="P444" s="427">
        <v>0</v>
      </c>
      <c r="Q444" s="427">
        <v>0</v>
      </c>
      <c r="R444" s="427">
        <v>0</v>
      </c>
      <c r="S444" s="427">
        <v>0</v>
      </c>
      <c r="T444" s="427">
        <v>0</v>
      </c>
      <c r="U444" s="427">
        <v>0</v>
      </c>
      <c r="V444" s="427">
        <v>0</v>
      </c>
      <c r="W444" s="427">
        <v>0</v>
      </c>
      <c r="X444" s="427">
        <v>0</v>
      </c>
      <c r="Y444" s="427">
        <v>0</v>
      </c>
      <c r="Z444" s="427">
        <v>0</v>
      </c>
      <c r="AA444" s="427">
        <v>0</v>
      </c>
      <c r="AB444" s="427">
        <v>0</v>
      </c>
      <c r="AC444" s="427">
        <v>0</v>
      </c>
      <c r="AD444" s="427">
        <v>0</v>
      </c>
      <c r="AE444" s="427">
        <v>0</v>
      </c>
      <c r="AF444" s="427">
        <v>0</v>
      </c>
      <c r="AG444" s="427">
        <v>0</v>
      </c>
      <c r="AH444" s="427">
        <v>0</v>
      </c>
      <c r="AI444" s="427">
        <v>0</v>
      </c>
      <c r="AJ444" s="427">
        <v>0</v>
      </c>
      <c r="AK444" s="427">
        <v>0</v>
      </c>
      <c r="AL444" s="427">
        <v>0</v>
      </c>
      <c r="AM444" s="427">
        <v>0</v>
      </c>
      <c r="AN444" s="427">
        <v>0</v>
      </c>
      <c r="AO444" s="427">
        <v>0</v>
      </c>
      <c r="AP444" s="427">
        <v>0</v>
      </c>
      <c r="AQ444" s="427">
        <v>0</v>
      </c>
      <c r="AR444" s="427">
        <v>0</v>
      </c>
      <c r="AS444" s="427">
        <v>129667</v>
      </c>
      <c r="AT444" s="427">
        <v>0</v>
      </c>
      <c r="AU444" s="427">
        <v>0</v>
      </c>
      <c r="AV444" s="427">
        <v>0</v>
      </c>
      <c r="AW444" s="427">
        <v>0</v>
      </c>
      <c r="AX444" s="427">
        <v>0</v>
      </c>
      <c r="AY444" s="427">
        <v>0</v>
      </c>
      <c r="AZ444" s="427">
        <v>0</v>
      </c>
      <c r="BA444" s="427">
        <v>0</v>
      </c>
      <c r="BB444" s="427">
        <v>0</v>
      </c>
      <c r="BC444" s="427">
        <v>0</v>
      </c>
      <c r="BD444" s="427">
        <v>0</v>
      </c>
      <c r="BE444" s="428">
        <v>129667</v>
      </c>
      <c r="XFD444" s="636"/>
    </row>
    <row r="445" spans="1:57 16384:16384" ht="12.75" customHeight="1" x14ac:dyDescent="0.2">
      <c r="A445" s="688"/>
      <c r="B445" s="422" t="s">
        <v>3088</v>
      </c>
      <c r="C445" s="550" t="s">
        <v>3202</v>
      </c>
      <c r="D445" s="427">
        <v>0</v>
      </c>
      <c r="E445" s="427">
        <v>0</v>
      </c>
      <c r="F445" s="427">
        <v>0</v>
      </c>
      <c r="G445" s="427">
        <v>0</v>
      </c>
      <c r="H445" s="427">
        <v>0</v>
      </c>
      <c r="I445" s="427">
        <v>0</v>
      </c>
      <c r="J445" s="427">
        <v>0</v>
      </c>
      <c r="K445" s="427">
        <v>0</v>
      </c>
      <c r="L445" s="427">
        <v>0</v>
      </c>
      <c r="M445" s="427">
        <v>0</v>
      </c>
      <c r="N445" s="427">
        <v>0</v>
      </c>
      <c r="O445" s="427">
        <v>0</v>
      </c>
      <c r="P445" s="427">
        <v>0</v>
      </c>
      <c r="Q445" s="427">
        <v>0</v>
      </c>
      <c r="R445" s="427">
        <v>0</v>
      </c>
      <c r="S445" s="427">
        <v>0</v>
      </c>
      <c r="T445" s="427">
        <v>0</v>
      </c>
      <c r="U445" s="427">
        <v>0</v>
      </c>
      <c r="V445" s="427">
        <v>0</v>
      </c>
      <c r="W445" s="427">
        <v>0</v>
      </c>
      <c r="X445" s="427">
        <v>0</v>
      </c>
      <c r="Y445" s="427">
        <v>0</v>
      </c>
      <c r="Z445" s="427">
        <v>0</v>
      </c>
      <c r="AA445" s="427">
        <v>0</v>
      </c>
      <c r="AB445" s="427">
        <v>0</v>
      </c>
      <c r="AC445" s="427">
        <v>0</v>
      </c>
      <c r="AD445" s="427">
        <v>0</v>
      </c>
      <c r="AE445" s="427">
        <v>0</v>
      </c>
      <c r="AF445" s="427">
        <v>0</v>
      </c>
      <c r="AG445" s="427">
        <v>0</v>
      </c>
      <c r="AH445" s="427">
        <v>0</v>
      </c>
      <c r="AI445" s="427">
        <v>0</v>
      </c>
      <c r="AJ445" s="427">
        <v>0</v>
      </c>
      <c r="AK445" s="427">
        <v>0</v>
      </c>
      <c r="AL445" s="427">
        <v>0</v>
      </c>
      <c r="AM445" s="427">
        <v>0</v>
      </c>
      <c r="AN445" s="427">
        <v>0</v>
      </c>
      <c r="AO445" s="427">
        <v>0</v>
      </c>
      <c r="AP445" s="427">
        <v>0</v>
      </c>
      <c r="AQ445" s="427">
        <v>0</v>
      </c>
      <c r="AR445" s="427">
        <v>0</v>
      </c>
      <c r="AS445" s="427">
        <v>148740</v>
      </c>
      <c r="AT445" s="427">
        <v>0</v>
      </c>
      <c r="AU445" s="427">
        <v>0</v>
      </c>
      <c r="AV445" s="427">
        <v>0</v>
      </c>
      <c r="AW445" s="427">
        <v>0</v>
      </c>
      <c r="AX445" s="427">
        <v>0</v>
      </c>
      <c r="AY445" s="427">
        <v>0</v>
      </c>
      <c r="AZ445" s="427">
        <v>0</v>
      </c>
      <c r="BA445" s="427">
        <v>0</v>
      </c>
      <c r="BB445" s="427">
        <v>0</v>
      </c>
      <c r="BC445" s="427">
        <v>0</v>
      </c>
      <c r="BD445" s="427">
        <v>0</v>
      </c>
      <c r="BE445" s="428">
        <v>148740</v>
      </c>
      <c r="XFD445" s="636"/>
    </row>
    <row r="446" spans="1:57 16384:16384" ht="11.65" hidden="1" customHeight="1" x14ac:dyDescent="0.2">
      <c r="A446" s="688"/>
      <c r="B446" s="422" t="s">
        <v>724</v>
      </c>
      <c r="C446" s="550" t="s">
        <v>3008</v>
      </c>
      <c r="D446" s="427">
        <v>0</v>
      </c>
      <c r="E446" s="427">
        <v>0</v>
      </c>
      <c r="F446" s="427">
        <v>0</v>
      </c>
      <c r="G446" s="427">
        <v>0</v>
      </c>
      <c r="H446" s="427">
        <v>0</v>
      </c>
      <c r="I446" s="427">
        <v>0</v>
      </c>
      <c r="J446" s="427">
        <v>0</v>
      </c>
      <c r="K446" s="427">
        <v>0</v>
      </c>
      <c r="L446" s="427">
        <v>0</v>
      </c>
      <c r="M446" s="427">
        <v>0</v>
      </c>
      <c r="N446" s="427">
        <v>0</v>
      </c>
      <c r="O446" s="427">
        <v>0</v>
      </c>
      <c r="P446" s="427">
        <v>0</v>
      </c>
      <c r="Q446" s="427">
        <v>0</v>
      </c>
      <c r="R446" s="427">
        <v>0</v>
      </c>
      <c r="S446" s="427">
        <v>0</v>
      </c>
      <c r="T446" s="427">
        <v>0</v>
      </c>
      <c r="U446" s="427">
        <v>0</v>
      </c>
      <c r="V446" s="427">
        <v>0</v>
      </c>
      <c r="W446" s="427">
        <v>0</v>
      </c>
      <c r="X446" s="427">
        <v>0</v>
      </c>
      <c r="Y446" s="427">
        <v>0</v>
      </c>
      <c r="Z446" s="427">
        <v>0</v>
      </c>
      <c r="AA446" s="427">
        <v>0</v>
      </c>
      <c r="AB446" s="427">
        <v>0</v>
      </c>
      <c r="AC446" s="427">
        <v>0</v>
      </c>
      <c r="AD446" s="427">
        <v>0</v>
      </c>
      <c r="AE446" s="427">
        <v>0</v>
      </c>
      <c r="AF446" s="427">
        <v>0</v>
      </c>
      <c r="AG446" s="427">
        <v>0</v>
      </c>
      <c r="AH446" s="427">
        <v>0</v>
      </c>
      <c r="AI446" s="427">
        <v>0</v>
      </c>
      <c r="AJ446" s="427">
        <v>0</v>
      </c>
      <c r="AK446" s="427">
        <v>0</v>
      </c>
      <c r="AL446" s="427">
        <v>0</v>
      </c>
      <c r="AM446" s="427">
        <v>0</v>
      </c>
      <c r="AN446" s="427">
        <v>0</v>
      </c>
      <c r="AO446" s="427">
        <v>0</v>
      </c>
      <c r="AP446" s="427">
        <v>0</v>
      </c>
      <c r="AQ446" s="427">
        <v>0</v>
      </c>
      <c r="AR446" s="427">
        <v>0</v>
      </c>
      <c r="AS446" s="427">
        <v>0</v>
      </c>
      <c r="AT446" s="427">
        <v>0</v>
      </c>
      <c r="AU446" s="427">
        <v>0</v>
      </c>
      <c r="AV446" s="427">
        <v>0</v>
      </c>
      <c r="AW446" s="427">
        <v>0</v>
      </c>
      <c r="AX446" s="427">
        <v>0</v>
      </c>
      <c r="AY446" s="427">
        <v>0</v>
      </c>
      <c r="AZ446" s="427">
        <v>0</v>
      </c>
      <c r="BA446" s="427">
        <v>0</v>
      </c>
      <c r="BB446" s="427">
        <v>0</v>
      </c>
      <c r="BC446" s="427">
        <v>0</v>
      </c>
      <c r="BD446" s="427">
        <v>0</v>
      </c>
      <c r="BE446" s="428">
        <v>0</v>
      </c>
    </row>
    <row r="447" spans="1:57 16384:16384" ht="12.75" hidden="1" customHeight="1" x14ac:dyDescent="0.2">
      <c r="A447" s="688"/>
      <c r="B447" s="422" t="s">
        <v>727</v>
      </c>
      <c r="C447" s="550" t="s">
        <v>3203</v>
      </c>
      <c r="D447" s="427">
        <v>0</v>
      </c>
      <c r="E447" s="427">
        <v>0</v>
      </c>
      <c r="F447" s="427">
        <v>0</v>
      </c>
      <c r="G447" s="427">
        <v>0</v>
      </c>
      <c r="H447" s="427">
        <v>0</v>
      </c>
      <c r="I447" s="427">
        <v>0</v>
      </c>
      <c r="J447" s="427">
        <v>0</v>
      </c>
      <c r="K447" s="427">
        <v>0</v>
      </c>
      <c r="L447" s="427">
        <v>0</v>
      </c>
      <c r="M447" s="427">
        <v>0</v>
      </c>
      <c r="N447" s="427">
        <v>0</v>
      </c>
      <c r="O447" s="427">
        <v>0</v>
      </c>
      <c r="P447" s="427">
        <v>0</v>
      </c>
      <c r="Q447" s="427">
        <v>0</v>
      </c>
      <c r="R447" s="427">
        <v>0</v>
      </c>
      <c r="S447" s="427">
        <v>0</v>
      </c>
      <c r="T447" s="427">
        <v>0</v>
      </c>
      <c r="U447" s="427">
        <v>0</v>
      </c>
      <c r="V447" s="427">
        <v>0</v>
      </c>
      <c r="W447" s="427">
        <v>0</v>
      </c>
      <c r="X447" s="427">
        <v>0</v>
      </c>
      <c r="Y447" s="427">
        <v>0</v>
      </c>
      <c r="Z447" s="427">
        <v>0</v>
      </c>
      <c r="AA447" s="427">
        <v>0</v>
      </c>
      <c r="AB447" s="427">
        <v>0</v>
      </c>
      <c r="AC447" s="427">
        <v>0</v>
      </c>
      <c r="AD447" s="427">
        <v>0</v>
      </c>
      <c r="AE447" s="427">
        <v>0</v>
      </c>
      <c r="AF447" s="427">
        <v>0</v>
      </c>
      <c r="AG447" s="427">
        <v>0</v>
      </c>
      <c r="AH447" s="427">
        <v>0</v>
      </c>
      <c r="AI447" s="427">
        <v>0</v>
      </c>
      <c r="AJ447" s="427">
        <v>0</v>
      </c>
      <c r="AK447" s="427">
        <v>0</v>
      </c>
      <c r="AL447" s="427">
        <v>0</v>
      </c>
      <c r="AM447" s="427">
        <v>0</v>
      </c>
      <c r="AN447" s="427">
        <v>0</v>
      </c>
      <c r="AO447" s="427">
        <v>0</v>
      </c>
      <c r="AP447" s="427">
        <v>0</v>
      </c>
      <c r="AQ447" s="427">
        <v>0</v>
      </c>
      <c r="AR447" s="427">
        <v>0</v>
      </c>
      <c r="AS447" s="427">
        <v>0</v>
      </c>
      <c r="AT447" s="427">
        <v>0</v>
      </c>
      <c r="AU447" s="427">
        <v>0</v>
      </c>
      <c r="AV447" s="427">
        <v>0</v>
      </c>
      <c r="AW447" s="427">
        <v>0</v>
      </c>
      <c r="AX447" s="427">
        <v>0</v>
      </c>
      <c r="AY447" s="427">
        <v>0</v>
      </c>
      <c r="AZ447" s="427">
        <v>0</v>
      </c>
      <c r="BA447" s="427">
        <v>0</v>
      </c>
      <c r="BB447" s="427">
        <v>0</v>
      </c>
      <c r="BC447" s="427">
        <v>0</v>
      </c>
      <c r="BD447" s="427">
        <v>0</v>
      </c>
      <c r="BE447" s="428">
        <v>0</v>
      </c>
    </row>
    <row r="448" spans="1:57 16384:16384" ht="12.75" hidden="1" customHeight="1" x14ac:dyDescent="0.2">
      <c r="A448" s="688"/>
      <c r="B448" s="422" t="s">
        <v>2933</v>
      </c>
      <c r="C448" s="550" t="s">
        <v>3204</v>
      </c>
      <c r="D448" s="427">
        <v>0</v>
      </c>
      <c r="E448" s="427">
        <v>0</v>
      </c>
      <c r="F448" s="427">
        <v>0</v>
      </c>
      <c r="G448" s="427">
        <v>0</v>
      </c>
      <c r="H448" s="427">
        <v>0</v>
      </c>
      <c r="I448" s="427">
        <v>0</v>
      </c>
      <c r="J448" s="427">
        <v>0</v>
      </c>
      <c r="K448" s="427">
        <v>0</v>
      </c>
      <c r="L448" s="427">
        <v>0</v>
      </c>
      <c r="M448" s="427">
        <v>0</v>
      </c>
      <c r="N448" s="427">
        <v>0</v>
      </c>
      <c r="O448" s="427">
        <v>0</v>
      </c>
      <c r="P448" s="427">
        <v>0</v>
      </c>
      <c r="Q448" s="427">
        <v>0</v>
      </c>
      <c r="R448" s="427">
        <v>0</v>
      </c>
      <c r="S448" s="427">
        <v>0</v>
      </c>
      <c r="T448" s="427">
        <v>0</v>
      </c>
      <c r="U448" s="427">
        <v>0</v>
      </c>
      <c r="V448" s="427">
        <v>0</v>
      </c>
      <c r="W448" s="427">
        <v>0</v>
      </c>
      <c r="X448" s="427">
        <v>0</v>
      </c>
      <c r="Y448" s="427">
        <v>0</v>
      </c>
      <c r="Z448" s="427">
        <v>0</v>
      </c>
      <c r="AA448" s="427">
        <v>0</v>
      </c>
      <c r="AB448" s="427">
        <v>0</v>
      </c>
      <c r="AC448" s="427">
        <v>0</v>
      </c>
      <c r="AD448" s="427">
        <v>0</v>
      </c>
      <c r="AE448" s="427">
        <v>0</v>
      </c>
      <c r="AF448" s="427">
        <v>0</v>
      </c>
      <c r="AG448" s="427">
        <v>0</v>
      </c>
      <c r="AH448" s="427">
        <v>0</v>
      </c>
      <c r="AI448" s="427">
        <v>0</v>
      </c>
      <c r="AJ448" s="427">
        <v>0</v>
      </c>
      <c r="AK448" s="427">
        <v>0</v>
      </c>
      <c r="AL448" s="427">
        <v>0</v>
      </c>
      <c r="AM448" s="427">
        <v>0</v>
      </c>
      <c r="AN448" s="427">
        <v>0</v>
      </c>
      <c r="AO448" s="427">
        <v>0</v>
      </c>
      <c r="AP448" s="427">
        <v>0</v>
      </c>
      <c r="AQ448" s="427">
        <v>0</v>
      </c>
      <c r="AR448" s="427">
        <v>0</v>
      </c>
      <c r="AS448" s="427">
        <v>0</v>
      </c>
      <c r="AT448" s="427">
        <v>0</v>
      </c>
      <c r="AU448" s="427">
        <v>0</v>
      </c>
      <c r="AV448" s="427">
        <v>0</v>
      </c>
      <c r="AW448" s="427">
        <v>0</v>
      </c>
      <c r="AX448" s="427">
        <v>0</v>
      </c>
      <c r="AY448" s="427">
        <v>0</v>
      </c>
      <c r="AZ448" s="427">
        <v>0</v>
      </c>
      <c r="BA448" s="427">
        <v>0</v>
      </c>
      <c r="BB448" s="427">
        <v>0</v>
      </c>
      <c r="BC448" s="427">
        <v>0</v>
      </c>
      <c r="BD448" s="427">
        <v>0</v>
      </c>
      <c r="BE448" s="428">
        <v>0</v>
      </c>
    </row>
    <row r="449" spans="1:57 16384:16384" ht="12.75" customHeight="1" x14ac:dyDescent="0.2">
      <c r="A449" s="688"/>
      <c r="B449" s="422" t="s">
        <v>3036</v>
      </c>
      <c r="C449" s="550" t="s">
        <v>3205</v>
      </c>
      <c r="D449" s="427">
        <v>0</v>
      </c>
      <c r="E449" s="427">
        <v>0</v>
      </c>
      <c r="F449" s="427">
        <v>0</v>
      </c>
      <c r="G449" s="427">
        <v>0</v>
      </c>
      <c r="H449" s="427">
        <v>0</v>
      </c>
      <c r="I449" s="427">
        <v>0</v>
      </c>
      <c r="J449" s="427">
        <v>0</v>
      </c>
      <c r="K449" s="427">
        <v>0</v>
      </c>
      <c r="L449" s="427">
        <v>0</v>
      </c>
      <c r="M449" s="427">
        <v>0</v>
      </c>
      <c r="N449" s="427">
        <v>0</v>
      </c>
      <c r="O449" s="427">
        <v>0</v>
      </c>
      <c r="P449" s="427">
        <v>0</v>
      </c>
      <c r="Q449" s="427">
        <v>0</v>
      </c>
      <c r="R449" s="427">
        <v>0</v>
      </c>
      <c r="S449" s="427">
        <v>0</v>
      </c>
      <c r="T449" s="427">
        <v>0</v>
      </c>
      <c r="U449" s="427">
        <v>0</v>
      </c>
      <c r="V449" s="427">
        <v>0</v>
      </c>
      <c r="W449" s="427">
        <v>0</v>
      </c>
      <c r="X449" s="427">
        <v>0</v>
      </c>
      <c r="Y449" s="427">
        <v>0</v>
      </c>
      <c r="Z449" s="427">
        <v>0</v>
      </c>
      <c r="AA449" s="427">
        <v>0</v>
      </c>
      <c r="AB449" s="427">
        <v>0</v>
      </c>
      <c r="AC449" s="427">
        <v>0</v>
      </c>
      <c r="AD449" s="427">
        <v>0</v>
      </c>
      <c r="AE449" s="427">
        <v>0</v>
      </c>
      <c r="AF449" s="427">
        <v>0</v>
      </c>
      <c r="AG449" s="427">
        <v>0</v>
      </c>
      <c r="AH449" s="427">
        <v>0</v>
      </c>
      <c r="AI449" s="427">
        <v>0</v>
      </c>
      <c r="AJ449" s="427">
        <v>0</v>
      </c>
      <c r="AK449" s="427">
        <v>0</v>
      </c>
      <c r="AL449" s="427">
        <v>0</v>
      </c>
      <c r="AM449" s="427">
        <v>0</v>
      </c>
      <c r="AN449" s="427">
        <v>0</v>
      </c>
      <c r="AO449" s="427">
        <v>0</v>
      </c>
      <c r="AP449" s="427">
        <v>0</v>
      </c>
      <c r="AQ449" s="427">
        <v>0</v>
      </c>
      <c r="AR449" s="427">
        <v>0</v>
      </c>
      <c r="AS449" s="427">
        <v>126952</v>
      </c>
      <c r="AT449" s="427">
        <v>0</v>
      </c>
      <c r="AU449" s="427">
        <v>0</v>
      </c>
      <c r="AV449" s="427">
        <v>0</v>
      </c>
      <c r="AW449" s="427">
        <v>0</v>
      </c>
      <c r="AX449" s="427">
        <v>0</v>
      </c>
      <c r="AY449" s="427">
        <v>0</v>
      </c>
      <c r="AZ449" s="427">
        <v>0</v>
      </c>
      <c r="BA449" s="427">
        <v>0</v>
      </c>
      <c r="BB449" s="427">
        <v>0</v>
      </c>
      <c r="BC449" s="427">
        <v>0</v>
      </c>
      <c r="BD449" s="427">
        <v>0</v>
      </c>
      <c r="BE449" s="428">
        <v>126952</v>
      </c>
      <c r="XFD449" s="636"/>
    </row>
    <row r="450" spans="1:57 16384:16384" ht="12.75" hidden="1" customHeight="1" x14ac:dyDescent="0.2">
      <c r="A450" s="688"/>
      <c r="B450" s="422" t="s">
        <v>726</v>
      </c>
      <c r="C450" s="550" t="s">
        <v>3206</v>
      </c>
      <c r="D450" s="427">
        <v>0</v>
      </c>
      <c r="E450" s="427">
        <v>0</v>
      </c>
      <c r="F450" s="427">
        <v>0</v>
      </c>
      <c r="G450" s="427">
        <v>0</v>
      </c>
      <c r="H450" s="427">
        <v>0</v>
      </c>
      <c r="I450" s="427">
        <v>0</v>
      </c>
      <c r="J450" s="427">
        <v>0</v>
      </c>
      <c r="K450" s="427">
        <v>0</v>
      </c>
      <c r="L450" s="427">
        <v>0</v>
      </c>
      <c r="M450" s="427">
        <v>0</v>
      </c>
      <c r="N450" s="427">
        <v>0</v>
      </c>
      <c r="O450" s="427">
        <v>0</v>
      </c>
      <c r="P450" s="427">
        <v>0</v>
      </c>
      <c r="Q450" s="427">
        <v>0</v>
      </c>
      <c r="R450" s="427">
        <v>0</v>
      </c>
      <c r="S450" s="427">
        <v>0</v>
      </c>
      <c r="T450" s="427">
        <v>0</v>
      </c>
      <c r="U450" s="427">
        <v>0</v>
      </c>
      <c r="V450" s="427">
        <v>0</v>
      </c>
      <c r="W450" s="427">
        <v>0</v>
      </c>
      <c r="X450" s="427">
        <v>0</v>
      </c>
      <c r="Y450" s="427">
        <v>0</v>
      </c>
      <c r="Z450" s="427">
        <v>0</v>
      </c>
      <c r="AA450" s="427">
        <v>0</v>
      </c>
      <c r="AB450" s="427">
        <v>0</v>
      </c>
      <c r="AC450" s="427">
        <v>0</v>
      </c>
      <c r="AD450" s="427">
        <v>0</v>
      </c>
      <c r="AE450" s="427">
        <v>0</v>
      </c>
      <c r="AF450" s="427">
        <v>0</v>
      </c>
      <c r="AG450" s="427">
        <v>0</v>
      </c>
      <c r="AH450" s="427">
        <v>0</v>
      </c>
      <c r="AI450" s="427">
        <v>0</v>
      </c>
      <c r="AJ450" s="427">
        <v>0</v>
      </c>
      <c r="AK450" s="427">
        <v>0</v>
      </c>
      <c r="AL450" s="427">
        <v>0</v>
      </c>
      <c r="AM450" s="427">
        <v>0</v>
      </c>
      <c r="AN450" s="427">
        <v>0</v>
      </c>
      <c r="AO450" s="427">
        <v>0</v>
      </c>
      <c r="AP450" s="427">
        <v>0</v>
      </c>
      <c r="AQ450" s="427">
        <v>0</v>
      </c>
      <c r="AR450" s="427">
        <v>0</v>
      </c>
      <c r="AS450" s="427">
        <v>0</v>
      </c>
      <c r="AT450" s="427">
        <v>0</v>
      </c>
      <c r="AU450" s="427">
        <v>0</v>
      </c>
      <c r="AV450" s="427">
        <v>0</v>
      </c>
      <c r="AW450" s="427">
        <v>0</v>
      </c>
      <c r="AX450" s="427">
        <v>0</v>
      </c>
      <c r="AY450" s="427">
        <v>0</v>
      </c>
      <c r="AZ450" s="427">
        <v>0</v>
      </c>
      <c r="BA450" s="427">
        <v>0</v>
      </c>
      <c r="BB450" s="427">
        <v>0</v>
      </c>
      <c r="BC450" s="427">
        <v>0</v>
      </c>
      <c r="BD450" s="427">
        <v>0</v>
      </c>
      <c r="BE450" s="428">
        <v>0</v>
      </c>
    </row>
    <row r="451" spans="1:57 16384:16384" ht="12.75" hidden="1" customHeight="1" x14ac:dyDescent="0.2">
      <c r="A451" s="688"/>
      <c r="B451" s="422" t="s">
        <v>3435</v>
      </c>
      <c r="C451" s="550" t="s">
        <v>3434</v>
      </c>
      <c r="D451" s="427">
        <v>0</v>
      </c>
      <c r="E451" s="427">
        <v>0</v>
      </c>
      <c r="F451" s="427">
        <v>0</v>
      </c>
      <c r="G451" s="427">
        <v>0</v>
      </c>
      <c r="H451" s="427">
        <v>0</v>
      </c>
      <c r="I451" s="427">
        <v>0</v>
      </c>
      <c r="J451" s="427">
        <v>0</v>
      </c>
      <c r="K451" s="427">
        <v>0</v>
      </c>
      <c r="L451" s="427">
        <v>0</v>
      </c>
      <c r="M451" s="427">
        <v>0</v>
      </c>
      <c r="N451" s="427">
        <v>0</v>
      </c>
      <c r="O451" s="427">
        <v>0</v>
      </c>
      <c r="P451" s="427">
        <v>0</v>
      </c>
      <c r="Q451" s="427">
        <v>0</v>
      </c>
      <c r="R451" s="427">
        <v>0</v>
      </c>
      <c r="S451" s="427">
        <v>0</v>
      </c>
      <c r="T451" s="427">
        <v>0</v>
      </c>
      <c r="U451" s="427">
        <v>0</v>
      </c>
      <c r="V451" s="427">
        <v>0</v>
      </c>
      <c r="W451" s="427">
        <v>0</v>
      </c>
      <c r="X451" s="427">
        <v>0</v>
      </c>
      <c r="Y451" s="427">
        <v>0</v>
      </c>
      <c r="Z451" s="427">
        <v>0</v>
      </c>
      <c r="AA451" s="427">
        <v>0</v>
      </c>
      <c r="AB451" s="427">
        <v>0</v>
      </c>
      <c r="AC451" s="427">
        <v>0</v>
      </c>
      <c r="AD451" s="427">
        <v>0</v>
      </c>
      <c r="AE451" s="427">
        <v>0</v>
      </c>
      <c r="AF451" s="427">
        <v>0</v>
      </c>
      <c r="AG451" s="427">
        <v>0</v>
      </c>
      <c r="AH451" s="427">
        <v>0</v>
      </c>
      <c r="AI451" s="427">
        <v>0</v>
      </c>
      <c r="AJ451" s="427">
        <v>0</v>
      </c>
      <c r="AK451" s="427">
        <v>0</v>
      </c>
      <c r="AL451" s="427">
        <v>0</v>
      </c>
      <c r="AM451" s="427">
        <v>0</v>
      </c>
      <c r="AN451" s="427">
        <v>0</v>
      </c>
      <c r="AO451" s="427">
        <v>0</v>
      </c>
      <c r="AP451" s="427">
        <v>0</v>
      </c>
      <c r="AQ451" s="427">
        <v>0</v>
      </c>
      <c r="AR451" s="427">
        <v>0</v>
      </c>
      <c r="AS451" s="427">
        <v>0</v>
      </c>
      <c r="AT451" s="427">
        <v>0</v>
      </c>
      <c r="AU451" s="427">
        <v>0</v>
      </c>
      <c r="AV451" s="427">
        <v>0</v>
      </c>
      <c r="AW451" s="427">
        <v>0</v>
      </c>
      <c r="AX451" s="427">
        <v>0</v>
      </c>
      <c r="AY451" s="427">
        <v>0</v>
      </c>
      <c r="AZ451" s="427">
        <v>0</v>
      </c>
      <c r="BA451" s="427">
        <v>0</v>
      </c>
      <c r="BB451" s="427">
        <v>0</v>
      </c>
      <c r="BC451" s="427">
        <v>0</v>
      </c>
      <c r="BD451" s="427">
        <v>0</v>
      </c>
      <c r="BE451" s="428">
        <v>0</v>
      </c>
      <c r="XFD451" s="636"/>
    </row>
    <row r="452" spans="1:57 16384:16384" ht="12.75" customHeight="1" x14ac:dyDescent="0.2">
      <c r="A452" s="688"/>
      <c r="B452" s="422" t="s">
        <v>3208</v>
      </c>
      <c r="C452" s="550" t="s">
        <v>3207</v>
      </c>
      <c r="D452" s="427">
        <v>0</v>
      </c>
      <c r="E452" s="427">
        <v>0</v>
      </c>
      <c r="F452" s="427">
        <v>0</v>
      </c>
      <c r="G452" s="427">
        <v>0</v>
      </c>
      <c r="H452" s="427">
        <v>0</v>
      </c>
      <c r="I452" s="427">
        <v>0</v>
      </c>
      <c r="J452" s="427">
        <v>0</v>
      </c>
      <c r="K452" s="427">
        <v>0</v>
      </c>
      <c r="L452" s="427">
        <v>0</v>
      </c>
      <c r="M452" s="427">
        <v>0</v>
      </c>
      <c r="N452" s="427">
        <v>0</v>
      </c>
      <c r="O452" s="427">
        <v>0</v>
      </c>
      <c r="P452" s="427">
        <v>0</v>
      </c>
      <c r="Q452" s="427">
        <v>0</v>
      </c>
      <c r="R452" s="427">
        <v>0</v>
      </c>
      <c r="S452" s="427">
        <v>0</v>
      </c>
      <c r="T452" s="427">
        <v>0</v>
      </c>
      <c r="U452" s="427">
        <v>0</v>
      </c>
      <c r="V452" s="427">
        <v>0</v>
      </c>
      <c r="W452" s="427">
        <v>0</v>
      </c>
      <c r="X452" s="427">
        <v>0</v>
      </c>
      <c r="Y452" s="427">
        <v>0</v>
      </c>
      <c r="Z452" s="427">
        <v>0</v>
      </c>
      <c r="AA452" s="427">
        <v>0</v>
      </c>
      <c r="AB452" s="427">
        <v>0</v>
      </c>
      <c r="AC452" s="427">
        <v>0</v>
      </c>
      <c r="AD452" s="427">
        <v>0</v>
      </c>
      <c r="AE452" s="427">
        <v>0</v>
      </c>
      <c r="AF452" s="427">
        <v>0</v>
      </c>
      <c r="AG452" s="427">
        <v>0</v>
      </c>
      <c r="AH452" s="427">
        <v>0</v>
      </c>
      <c r="AI452" s="427">
        <v>0</v>
      </c>
      <c r="AJ452" s="427">
        <v>0</v>
      </c>
      <c r="AK452" s="427">
        <v>0</v>
      </c>
      <c r="AL452" s="427">
        <v>0</v>
      </c>
      <c r="AM452" s="427">
        <v>0</v>
      </c>
      <c r="AN452" s="427">
        <v>0</v>
      </c>
      <c r="AO452" s="427">
        <v>57269</v>
      </c>
      <c r="AP452" s="427">
        <v>0</v>
      </c>
      <c r="AQ452" s="427">
        <v>0</v>
      </c>
      <c r="AR452" s="427">
        <v>0</v>
      </c>
      <c r="AS452" s="427">
        <v>147747</v>
      </c>
      <c r="AT452" s="427">
        <v>0</v>
      </c>
      <c r="AU452" s="427">
        <v>0</v>
      </c>
      <c r="AV452" s="427">
        <v>0</v>
      </c>
      <c r="AW452" s="427">
        <v>0</v>
      </c>
      <c r="AX452" s="427">
        <v>0</v>
      </c>
      <c r="AY452" s="427">
        <v>0</v>
      </c>
      <c r="AZ452" s="427">
        <v>0</v>
      </c>
      <c r="BA452" s="427">
        <v>0</v>
      </c>
      <c r="BB452" s="427">
        <v>0</v>
      </c>
      <c r="BC452" s="427">
        <v>0</v>
      </c>
      <c r="BD452" s="427">
        <v>0</v>
      </c>
      <c r="BE452" s="428">
        <v>205016</v>
      </c>
      <c r="XFD452" s="636"/>
    </row>
    <row r="453" spans="1:57 16384:16384" ht="12.75" hidden="1" customHeight="1" x14ac:dyDescent="0.2">
      <c r="A453" s="688"/>
      <c r="B453" s="422" t="s">
        <v>3210</v>
      </c>
      <c r="C453" s="550" t="s">
        <v>3209</v>
      </c>
      <c r="D453" s="427">
        <v>0</v>
      </c>
      <c r="E453" s="427">
        <v>0</v>
      </c>
      <c r="F453" s="427">
        <v>0</v>
      </c>
      <c r="G453" s="427">
        <v>0</v>
      </c>
      <c r="H453" s="427">
        <v>0</v>
      </c>
      <c r="I453" s="427">
        <v>0</v>
      </c>
      <c r="J453" s="427">
        <v>0</v>
      </c>
      <c r="K453" s="427">
        <v>0</v>
      </c>
      <c r="L453" s="427">
        <v>0</v>
      </c>
      <c r="M453" s="427">
        <v>0</v>
      </c>
      <c r="N453" s="427">
        <v>0</v>
      </c>
      <c r="O453" s="427">
        <v>0</v>
      </c>
      <c r="P453" s="427">
        <v>0</v>
      </c>
      <c r="Q453" s="427">
        <v>0</v>
      </c>
      <c r="R453" s="427">
        <v>0</v>
      </c>
      <c r="S453" s="427">
        <v>0</v>
      </c>
      <c r="T453" s="427">
        <v>0</v>
      </c>
      <c r="U453" s="427">
        <v>0</v>
      </c>
      <c r="V453" s="427">
        <v>0</v>
      </c>
      <c r="W453" s="427">
        <v>0</v>
      </c>
      <c r="X453" s="427">
        <v>0</v>
      </c>
      <c r="Y453" s="427">
        <v>0</v>
      </c>
      <c r="Z453" s="427">
        <v>0</v>
      </c>
      <c r="AA453" s="427">
        <v>0</v>
      </c>
      <c r="AB453" s="427">
        <v>0</v>
      </c>
      <c r="AC453" s="427">
        <v>0</v>
      </c>
      <c r="AD453" s="427">
        <v>0</v>
      </c>
      <c r="AE453" s="427">
        <v>0</v>
      </c>
      <c r="AF453" s="427">
        <v>0</v>
      </c>
      <c r="AG453" s="427">
        <v>0</v>
      </c>
      <c r="AH453" s="427">
        <v>0</v>
      </c>
      <c r="AI453" s="427">
        <v>0</v>
      </c>
      <c r="AJ453" s="427">
        <v>0</v>
      </c>
      <c r="AK453" s="427">
        <v>0</v>
      </c>
      <c r="AL453" s="427">
        <v>0</v>
      </c>
      <c r="AM453" s="427">
        <v>0</v>
      </c>
      <c r="AN453" s="427">
        <v>0</v>
      </c>
      <c r="AO453" s="427">
        <v>0</v>
      </c>
      <c r="AP453" s="427">
        <v>0</v>
      </c>
      <c r="AQ453" s="427">
        <v>0</v>
      </c>
      <c r="AR453" s="427">
        <v>0</v>
      </c>
      <c r="AS453" s="427">
        <v>0</v>
      </c>
      <c r="AT453" s="427">
        <v>0</v>
      </c>
      <c r="AU453" s="427">
        <v>0</v>
      </c>
      <c r="AV453" s="427">
        <v>0</v>
      </c>
      <c r="AW453" s="427">
        <v>0</v>
      </c>
      <c r="AX453" s="427">
        <v>0</v>
      </c>
      <c r="AY453" s="427">
        <v>0</v>
      </c>
      <c r="AZ453" s="427">
        <v>0</v>
      </c>
      <c r="BA453" s="427">
        <v>0</v>
      </c>
      <c r="BB453" s="427">
        <v>0</v>
      </c>
      <c r="BC453" s="427">
        <v>0</v>
      </c>
      <c r="BD453" s="427">
        <v>0</v>
      </c>
      <c r="BE453" s="428">
        <v>0</v>
      </c>
    </row>
    <row r="454" spans="1:57 16384:16384" ht="12.75" hidden="1" customHeight="1" x14ac:dyDescent="0.2">
      <c r="A454" s="688"/>
      <c r="B454" s="422" t="s">
        <v>3090</v>
      </c>
      <c r="C454" s="550" t="s">
        <v>3211</v>
      </c>
      <c r="D454" s="427">
        <v>0</v>
      </c>
      <c r="E454" s="427">
        <v>0</v>
      </c>
      <c r="F454" s="427">
        <v>0</v>
      </c>
      <c r="G454" s="427">
        <v>0</v>
      </c>
      <c r="H454" s="427">
        <v>0</v>
      </c>
      <c r="I454" s="427">
        <v>0</v>
      </c>
      <c r="J454" s="427">
        <v>0</v>
      </c>
      <c r="K454" s="427">
        <v>0</v>
      </c>
      <c r="L454" s="427">
        <v>0</v>
      </c>
      <c r="M454" s="427">
        <v>0</v>
      </c>
      <c r="N454" s="427">
        <v>0</v>
      </c>
      <c r="O454" s="427">
        <v>0</v>
      </c>
      <c r="P454" s="427">
        <v>0</v>
      </c>
      <c r="Q454" s="427">
        <v>0</v>
      </c>
      <c r="R454" s="427">
        <v>0</v>
      </c>
      <c r="S454" s="427">
        <v>0</v>
      </c>
      <c r="T454" s="427">
        <v>0</v>
      </c>
      <c r="U454" s="427">
        <v>0</v>
      </c>
      <c r="V454" s="427">
        <v>0</v>
      </c>
      <c r="W454" s="427">
        <v>0</v>
      </c>
      <c r="X454" s="427">
        <v>0</v>
      </c>
      <c r="Y454" s="427">
        <v>0</v>
      </c>
      <c r="Z454" s="427">
        <v>0</v>
      </c>
      <c r="AA454" s="427">
        <v>0</v>
      </c>
      <c r="AB454" s="427">
        <v>0</v>
      </c>
      <c r="AC454" s="427">
        <v>0</v>
      </c>
      <c r="AD454" s="427">
        <v>0</v>
      </c>
      <c r="AE454" s="427">
        <v>0</v>
      </c>
      <c r="AF454" s="427">
        <v>0</v>
      </c>
      <c r="AG454" s="427">
        <v>0</v>
      </c>
      <c r="AH454" s="427">
        <v>0</v>
      </c>
      <c r="AI454" s="427">
        <v>0</v>
      </c>
      <c r="AJ454" s="427">
        <v>0</v>
      </c>
      <c r="AK454" s="427">
        <v>0</v>
      </c>
      <c r="AL454" s="427">
        <v>0</v>
      </c>
      <c r="AM454" s="427">
        <v>0</v>
      </c>
      <c r="AN454" s="427">
        <v>0</v>
      </c>
      <c r="AO454" s="427">
        <v>0</v>
      </c>
      <c r="AP454" s="427">
        <v>0</v>
      </c>
      <c r="AQ454" s="427">
        <v>0</v>
      </c>
      <c r="AR454" s="427">
        <v>0</v>
      </c>
      <c r="AS454" s="427">
        <v>0</v>
      </c>
      <c r="AT454" s="427">
        <v>0</v>
      </c>
      <c r="AU454" s="427">
        <v>0</v>
      </c>
      <c r="AV454" s="427">
        <v>0</v>
      </c>
      <c r="AW454" s="427">
        <v>0</v>
      </c>
      <c r="AX454" s="427">
        <v>0</v>
      </c>
      <c r="AY454" s="427">
        <v>0</v>
      </c>
      <c r="AZ454" s="427">
        <v>0</v>
      </c>
      <c r="BA454" s="427">
        <v>0</v>
      </c>
      <c r="BB454" s="427">
        <v>0</v>
      </c>
      <c r="BC454" s="427">
        <v>0</v>
      </c>
      <c r="BD454" s="427">
        <v>0</v>
      </c>
      <c r="BE454" s="428">
        <v>0</v>
      </c>
    </row>
    <row r="455" spans="1:57 16384:16384" ht="12.75" hidden="1" customHeight="1" x14ac:dyDescent="0.2">
      <c r="A455" s="688"/>
      <c r="B455" s="422" t="s">
        <v>3454</v>
      </c>
      <c r="C455" s="550" t="s">
        <v>3212</v>
      </c>
      <c r="D455" s="427">
        <v>0</v>
      </c>
      <c r="E455" s="427">
        <v>0</v>
      </c>
      <c r="F455" s="427">
        <v>0</v>
      </c>
      <c r="G455" s="427">
        <v>0</v>
      </c>
      <c r="H455" s="427">
        <v>0</v>
      </c>
      <c r="I455" s="427">
        <v>0</v>
      </c>
      <c r="J455" s="427">
        <v>0</v>
      </c>
      <c r="K455" s="427">
        <v>0</v>
      </c>
      <c r="L455" s="427">
        <v>0</v>
      </c>
      <c r="M455" s="427">
        <v>0</v>
      </c>
      <c r="N455" s="427">
        <v>0</v>
      </c>
      <c r="O455" s="427">
        <v>0</v>
      </c>
      <c r="P455" s="427">
        <v>0</v>
      </c>
      <c r="Q455" s="427">
        <v>0</v>
      </c>
      <c r="R455" s="427">
        <v>0</v>
      </c>
      <c r="S455" s="427">
        <v>0</v>
      </c>
      <c r="T455" s="427">
        <v>0</v>
      </c>
      <c r="U455" s="427">
        <v>0</v>
      </c>
      <c r="V455" s="427">
        <v>0</v>
      </c>
      <c r="W455" s="427">
        <v>0</v>
      </c>
      <c r="X455" s="427">
        <v>0</v>
      </c>
      <c r="Y455" s="427">
        <v>0</v>
      </c>
      <c r="Z455" s="427">
        <v>0</v>
      </c>
      <c r="AA455" s="427">
        <v>0</v>
      </c>
      <c r="AB455" s="427">
        <v>0</v>
      </c>
      <c r="AC455" s="427">
        <v>0</v>
      </c>
      <c r="AD455" s="427">
        <v>0</v>
      </c>
      <c r="AE455" s="427">
        <v>0</v>
      </c>
      <c r="AF455" s="427">
        <v>0</v>
      </c>
      <c r="AG455" s="427">
        <v>0</v>
      </c>
      <c r="AH455" s="427">
        <v>0</v>
      </c>
      <c r="AI455" s="427">
        <v>0</v>
      </c>
      <c r="AJ455" s="427">
        <v>0</v>
      </c>
      <c r="AK455" s="427">
        <v>0</v>
      </c>
      <c r="AL455" s="427">
        <v>0</v>
      </c>
      <c r="AM455" s="427">
        <v>0</v>
      </c>
      <c r="AN455" s="427">
        <v>0</v>
      </c>
      <c r="AO455" s="427">
        <v>0</v>
      </c>
      <c r="AP455" s="427">
        <v>0</v>
      </c>
      <c r="AQ455" s="427">
        <v>0</v>
      </c>
      <c r="AR455" s="427">
        <v>0</v>
      </c>
      <c r="AS455" s="427">
        <v>0</v>
      </c>
      <c r="AT455" s="427">
        <v>0</v>
      </c>
      <c r="AU455" s="427">
        <v>0</v>
      </c>
      <c r="AV455" s="427">
        <v>0</v>
      </c>
      <c r="AW455" s="427">
        <v>0</v>
      </c>
      <c r="AX455" s="427">
        <v>0</v>
      </c>
      <c r="AY455" s="427">
        <v>0</v>
      </c>
      <c r="AZ455" s="427">
        <v>0</v>
      </c>
      <c r="BA455" s="427">
        <v>0</v>
      </c>
      <c r="BB455" s="427">
        <v>0</v>
      </c>
      <c r="BC455" s="427">
        <v>0</v>
      </c>
      <c r="BD455" s="427">
        <v>0</v>
      </c>
      <c r="BE455" s="428">
        <v>0</v>
      </c>
    </row>
    <row r="456" spans="1:57 16384:16384" ht="12.75" hidden="1" customHeight="1" x14ac:dyDescent="0.2">
      <c r="A456" s="688"/>
      <c r="B456" s="422" t="s">
        <v>3409</v>
      </c>
      <c r="C456" s="550" t="s">
        <v>3213</v>
      </c>
      <c r="D456" s="427">
        <v>0</v>
      </c>
      <c r="E456" s="427">
        <v>0</v>
      </c>
      <c r="F456" s="427">
        <v>0</v>
      </c>
      <c r="G456" s="427">
        <v>0</v>
      </c>
      <c r="H456" s="427">
        <v>0</v>
      </c>
      <c r="I456" s="427">
        <v>0</v>
      </c>
      <c r="J456" s="427">
        <v>0</v>
      </c>
      <c r="K456" s="427">
        <v>0</v>
      </c>
      <c r="L456" s="427">
        <v>0</v>
      </c>
      <c r="M456" s="427">
        <v>0</v>
      </c>
      <c r="N456" s="427">
        <v>0</v>
      </c>
      <c r="O456" s="427">
        <v>0</v>
      </c>
      <c r="P456" s="427">
        <v>0</v>
      </c>
      <c r="Q456" s="427">
        <v>0</v>
      </c>
      <c r="R456" s="427">
        <v>0</v>
      </c>
      <c r="S456" s="427">
        <v>0</v>
      </c>
      <c r="T456" s="427">
        <v>0</v>
      </c>
      <c r="U456" s="427">
        <v>0</v>
      </c>
      <c r="V456" s="427">
        <v>0</v>
      </c>
      <c r="W456" s="427">
        <v>0</v>
      </c>
      <c r="X456" s="427">
        <v>0</v>
      </c>
      <c r="Y456" s="427">
        <v>0</v>
      </c>
      <c r="Z456" s="427">
        <v>0</v>
      </c>
      <c r="AA456" s="427">
        <v>0</v>
      </c>
      <c r="AB456" s="427">
        <v>0</v>
      </c>
      <c r="AC456" s="427">
        <v>0</v>
      </c>
      <c r="AD456" s="427">
        <v>0</v>
      </c>
      <c r="AE456" s="427">
        <v>0</v>
      </c>
      <c r="AF456" s="427">
        <v>0</v>
      </c>
      <c r="AG456" s="427">
        <v>0</v>
      </c>
      <c r="AH456" s="427">
        <v>0</v>
      </c>
      <c r="AI456" s="427">
        <v>0</v>
      </c>
      <c r="AJ456" s="427">
        <v>0</v>
      </c>
      <c r="AK456" s="427">
        <v>0</v>
      </c>
      <c r="AL456" s="427">
        <v>0</v>
      </c>
      <c r="AM456" s="427">
        <v>0</v>
      </c>
      <c r="AN456" s="427">
        <v>0</v>
      </c>
      <c r="AO456" s="427">
        <v>0</v>
      </c>
      <c r="AP456" s="427">
        <v>0</v>
      </c>
      <c r="AQ456" s="427">
        <v>0</v>
      </c>
      <c r="AR456" s="427">
        <v>0</v>
      </c>
      <c r="AS456" s="427">
        <v>0</v>
      </c>
      <c r="AT456" s="427">
        <v>0</v>
      </c>
      <c r="AU456" s="427">
        <v>0</v>
      </c>
      <c r="AV456" s="427">
        <v>0</v>
      </c>
      <c r="AW456" s="427">
        <v>0</v>
      </c>
      <c r="AX456" s="427">
        <v>0</v>
      </c>
      <c r="AY456" s="427">
        <v>0</v>
      </c>
      <c r="AZ456" s="427">
        <v>0</v>
      </c>
      <c r="BA456" s="427">
        <v>0</v>
      </c>
      <c r="BB456" s="427">
        <v>0</v>
      </c>
      <c r="BC456" s="427">
        <v>0</v>
      </c>
      <c r="BD456" s="427">
        <v>0</v>
      </c>
      <c r="BE456" s="428">
        <v>0</v>
      </c>
    </row>
    <row r="457" spans="1:57 16384:16384" ht="12.75" hidden="1" customHeight="1" x14ac:dyDescent="0.2">
      <c r="A457" s="688"/>
      <c r="B457" s="422" t="s">
        <v>3447</v>
      </c>
      <c r="C457" s="550" t="s">
        <v>3214</v>
      </c>
      <c r="D457" s="427">
        <v>0</v>
      </c>
      <c r="E457" s="427">
        <v>0</v>
      </c>
      <c r="F457" s="427">
        <v>0</v>
      </c>
      <c r="G457" s="427">
        <v>0</v>
      </c>
      <c r="H457" s="427">
        <v>0</v>
      </c>
      <c r="I457" s="427">
        <v>0</v>
      </c>
      <c r="J457" s="427">
        <v>0</v>
      </c>
      <c r="K457" s="427">
        <v>0</v>
      </c>
      <c r="L457" s="427">
        <v>0</v>
      </c>
      <c r="M457" s="427">
        <v>0</v>
      </c>
      <c r="N457" s="427">
        <v>0</v>
      </c>
      <c r="O457" s="427">
        <v>0</v>
      </c>
      <c r="P457" s="427">
        <v>0</v>
      </c>
      <c r="Q457" s="427">
        <v>0</v>
      </c>
      <c r="R457" s="427">
        <v>0</v>
      </c>
      <c r="S457" s="427">
        <v>0</v>
      </c>
      <c r="T457" s="427">
        <v>0</v>
      </c>
      <c r="U457" s="427">
        <v>0</v>
      </c>
      <c r="V457" s="427">
        <v>0</v>
      </c>
      <c r="W457" s="427">
        <v>0</v>
      </c>
      <c r="X457" s="427">
        <v>0</v>
      </c>
      <c r="Y457" s="427">
        <v>0</v>
      </c>
      <c r="Z457" s="427">
        <v>0</v>
      </c>
      <c r="AA457" s="427">
        <v>0</v>
      </c>
      <c r="AB457" s="427">
        <v>0</v>
      </c>
      <c r="AC457" s="427">
        <v>0</v>
      </c>
      <c r="AD457" s="427">
        <v>0</v>
      </c>
      <c r="AE457" s="427">
        <v>0</v>
      </c>
      <c r="AF457" s="427">
        <v>0</v>
      </c>
      <c r="AG457" s="427">
        <v>0</v>
      </c>
      <c r="AH457" s="427">
        <v>0</v>
      </c>
      <c r="AI457" s="427">
        <v>0</v>
      </c>
      <c r="AJ457" s="427">
        <v>0</v>
      </c>
      <c r="AK457" s="427">
        <v>0</v>
      </c>
      <c r="AL457" s="427">
        <v>0</v>
      </c>
      <c r="AM457" s="427">
        <v>0</v>
      </c>
      <c r="AN457" s="427">
        <v>0</v>
      </c>
      <c r="AO457" s="427">
        <v>0</v>
      </c>
      <c r="AP457" s="427">
        <v>0</v>
      </c>
      <c r="AQ457" s="427">
        <v>0</v>
      </c>
      <c r="AR457" s="427">
        <v>0</v>
      </c>
      <c r="AS457" s="427">
        <v>0</v>
      </c>
      <c r="AT457" s="427">
        <v>0</v>
      </c>
      <c r="AU457" s="427">
        <v>0</v>
      </c>
      <c r="AV457" s="427">
        <v>0</v>
      </c>
      <c r="AW457" s="427">
        <v>0</v>
      </c>
      <c r="AX457" s="427">
        <v>0</v>
      </c>
      <c r="AY457" s="427">
        <v>0</v>
      </c>
      <c r="AZ457" s="427">
        <v>0</v>
      </c>
      <c r="BA457" s="427">
        <v>0</v>
      </c>
      <c r="BB457" s="427">
        <v>0</v>
      </c>
      <c r="BC457" s="427">
        <v>0</v>
      </c>
      <c r="BD457" s="427">
        <v>0</v>
      </c>
      <c r="BE457" s="428">
        <v>0</v>
      </c>
    </row>
    <row r="458" spans="1:57 16384:16384" ht="12.75" hidden="1" customHeight="1" x14ac:dyDescent="0.2">
      <c r="A458" s="688"/>
      <c r="B458" s="422" t="s">
        <v>3119</v>
      </c>
      <c r="C458" s="550" t="s">
        <v>3215</v>
      </c>
      <c r="D458" s="427">
        <v>0</v>
      </c>
      <c r="E458" s="427">
        <v>0</v>
      </c>
      <c r="F458" s="427">
        <v>0</v>
      </c>
      <c r="G458" s="427">
        <v>0</v>
      </c>
      <c r="H458" s="427">
        <v>0</v>
      </c>
      <c r="I458" s="427">
        <v>0</v>
      </c>
      <c r="J458" s="427">
        <v>0</v>
      </c>
      <c r="K458" s="427">
        <v>0</v>
      </c>
      <c r="L458" s="427">
        <v>0</v>
      </c>
      <c r="M458" s="427">
        <v>0</v>
      </c>
      <c r="N458" s="427">
        <v>0</v>
      </c>
      <c r="O458" s="427">
        <v>0</v>
      </c>
      <c r="P458" s="427">
        <v>0</v>
      </c>
      <c r="Q458" s="427">
        <v>0</v>
      </c>
      <c r="R458" s="427">
        <v>0</v>
      </c>
      <c r="S458" s="427">
        <v>0</v>
      </c>
      <c r="T458" s="427">
        <v>0</v>
      </c>
      <c r="U458" s="427">
        <v>0</v>
      </c>
      <c r="V458" s="427">
        <v>0</v>
      </c>
      <c r="W458" s="427">
        <v>0</v>
      </c>
      <c r="X458" s="427">
        <v>0</v>
      </c>
      <c r="Y458" s="427">
        <v>0</v>
      </c>
      <c r="Z458" s="427">
        <v>0</v>
      </c>
      <c r="AA458" s="427">
        <v>0</v>
      </c>
      <c r="AB458" s="427">
        <v>0</v>
      </c>
      <c r="AC458" s="427">
        <v>0</v>
      </c>
      <c r="AD458" s="427">
        <v>0</v>
      </c>
      <c r="AE458" s="427">
        <v>0</v>
      </c>
      <c r="AF458" s="427">
        <v>0</v>
      </c>
      <c r="AG458" s="427">
        <v>0</v>
      </c>
      <c r="AH458" s="427">
        <v>0</v>
      </c>
      <c r="AI458" s="427">
        <v>0</v>
      </c>
      <c r="AJ458" s="427">
        <v>0</v>
      </c>
      <c r="AK458" s="427">
        <v>0</v>
      </c>
      <c r="AL458" s="427">
        <v>0</v>
      </c>
      <c r="AM458" s="427">
        <v>0</v>
      </c>
      <c r="AN458" s="427">
        <v>0</v>
      </c>
      <c r="AO458" s="427">
        <v>0</v>
      </c>
      <c r="AP458" s="427">
        <v>0</v>
      </c>
      <c r="AQ458" s="427">
        <v>0</v>
      </c>
      <c r="AR458" s="427">
        <v>0</v>
      </c>
      <c r="AS458" s="427">
        <v>0</v>
      </c>
      <c r="AT458" s="427">
        <v>0</v>
      </c>
      <c r="AU458" s="427">
        <v>0</v>
      </c>
      <c r="AV458" s="427">
        <v>0</v>
      </c>
      <c r="AW458" s="427">
        <v>0</v>
      </c>
      <c r="AX458" s="427">
        <v>0</v>
      </c>
      <c r="AY458" s="427">
        <v>0</v>
      </c>
      <c r="AZ458" s="427">
        <v>0</v>
      </c>
      <c r="BA458" s="427">
        <v>0</v>
      </c>
      <c r="BB458" s="427">
        <v>0</v>
      </c>
      <c r="BC458" s="427">
        <v>0</v>
      </c>
      <c r="BD458" s="427">
        <v>0</v>
      </c>
      <c r="BE458" s="428">
        <v>0</v>
      </c>
    </row>
    <row r="459" spans="1:57 16384:16384" ht="12.75" hidden="1" customHeight="1" x14ac:dyDescent="0.2">
      <c r="A459" s="688"/>
      <c r="B459" s="422" t="s">
        <v>3417</v>
      </c>
      <c r="C459" s="550" t="s">
        <v>3216</v>
      </c>
      <c r="D459" s="427">
        <v>0</v>
      </c>
      <c r="E459" s="427">
        <v>0</v>
      </c>
      <c r="F459" s="427">
        <v>0</v>
      </c>
      <c r="G459" s="427">
        <v>0</v>
      </c>
      <c r="H459" s="427">
        <v>0</v>
      </c>
      <c r="I459" s="427">
        <v>0</v>
      </c>
      <c r="J459" s="427">
        <v>0</v>
      </c>
      <c r="K459" s="427">
        <v>0</v>
      </c>
      <c r="L459" s="427">
        <v>0</v>
      </c>
      <c r="M459" s="427">
        <v>0</v>
      </c>
      <c r="N459" s="427">
        <v>0</v>
      </c>
      <c r="O459" s="427">
        <v>0</v>
      </c>
      <c r="P459" s="427">
        <v>0</v>
      </c>
      <c r="Q459" s="427">
        <v>0</v>
      </c>
      <c r="R459" s="427">
        <v>0</v>
      </c>
      <c r="S459" s="427">
        <v>0</v>
      </c>
      <c r="T459" s="427">
        <v>0</v>
      </c>
      <c r="U459" s="427">
        <v>0</v>
      </c>
      <c r="V459" s="427">
        <v>0</v>
      </c>
      <c r="W459" s="427">
        <v>0</v>
      </c>
      <c r="X459" s="427">
        <v>0</v>
      </c>
      <c r="Y459" s="427">
        <v>0</v>
      </c>
      <c r="Z459" s="427">
        <v>0</v>
      </c>
      <c r="AA459" s="427">
        <v>0</v>
      </c>
      <c r="AB459" s="427">
        <v>0</v>
      </c>
      <c r="AC459" s="427">
        <v>0</v>
      </c>
      <c r="AD459" s="427">
        <v>0</v>
      </c>
      <c r="AE459" s="427">
        <v>0</v>
      </c>
      <c r="AF459" s="427">
        <v>0</v>
      </c>
      <c r="AG459" s="427">
        <v>0</v>
      </c>
      <c r="AH459" s="427">
        <v>0</v>
      </c>
      <c r="AI459" s="427">
        <v>0</v>
      </c>
      <c r="AJ459" s="427">
        <v>0</v>
      </c>
      <c r="AK459" s="427">
        <v>0</v>
      </c>
      <c r="AL459" s="427">
        <v>0</v>
      </c>
      <c r="AM459" s="427">
        <v>0</v>
      </c>
      <c r="AN459" s="427">
        <v>0</v>
      </c>
      <c r="AO459" s="427">
        <v>0</v>
      </c>
      <c r="AP459" s="427">
        <v>0</v>
      </c>
      <c r="AQ459" s="427">
        <v>0</v>
      </c>
      <c r="AR459" s="427">
        <v>0</v>
      </c>
      <c r="AS459" s="427">
        <v>0</v>
      </c>
      <c r="AT459" s="427">
        <v>0</v>
      </c>
      <c r="AU459" s="427">
        <v>0</v>
      </c>
      <c r="AV459" s="427">
        <v>0</v>
      </c>
      <c r="AW459" s="427">
        <v>0</v>
      </c>
      <c r="AX459" s="427">
        <v>0</v>
      </c>
      <c r="AY459" s="427">
        <v>0</v>
      </c>
      <c r="AZ459" s="427">
        <v>0</v>
      </c>
      <c r="BA459" s="427">
        <v>0</v>
      </c>
      <c r="BB459" s="427">
        <v>0</v>
      </c>
      <c r="BC459" s="427">
        <v>0</v>
      </c>
      <c r="BD459" s="427">
        <v>0</v>
      </c>
      <c r="BE459" s="428">
        <v>0</v>
      </c>
    </row>
    <row r="460" spans="1:57 16384:16384" ht="12.75" hidden="1" customHeight="1" x14ac:dyDescent="0.2">
      <c r="A460" s="688"/>
      <c r="B460" s="422" t="s">
        <v>388</v>
      </c>
      <c r="C460" s="550" t="s">
        <v>3217</v>
      </c>
      <c r="D460" s="427">
        <v>0</v>
      </c>
      <c r="E460" s="427">
        <v>0</v>
      </c>
      <c r="F460" s="427">
        <v>0</v>
      </c>
      <c r="G460" s="427">
        <v>0</v>
      </c>
      <c r="H460" s="427">
        <v>0</v>
      </c>
      <c r="I460" s="427">
        <v>0</v>
      </c>
      <c r="J460" s="427">
        <v>0</v>
      </c>
      <c r="K460" s="427">
        <v>0</v>
      </c>
      <c r="L460" s="427">
        <v>0</v>
      </c>
      <c r="M460" s="427">
        <v>0</v>
      </c>
      <c r="N460" s="427">
        <v>0</v>
      </c>
      <c r="O460" s="427">
        <v>0</v>
      </c>
      <c r="P460" s="427">
        <v>0</v>
      </c>
      <c r="Q460" s="427">
        <v>0</v>
      </c>
      <c r="R460" s="427">
        <v>0</v>
      </c>
      <c r="S460" s="427">
        <v>0</v>
      </c>
      <c r="T460" s="427">
        <v>0</v>
      </c>
      <c r="U460" s="427">
        <v>0</v>
      </c>
      <c r="V460" s="427">
        <v>0</v>
      </c>
      <c r="W460" s="427">
        <v>0</v>
      </c>
      <c r="X460" s="427">
        <v>0</v>
      </c>
      <c r="Y460" s="427">
        <v>0</v>
      </c>
      <c r="Z460" s="427">
        <v>0</v>
      </c>
      <c r="AA460" s="427">
        <v>0</v>
      </c>
      <c r="AB460" s="427">
        <v>0</v>
      </c>
      <c r="AC460" s="427">
        <v>0</v>
      </c>
      <c r="AD460" s="427">
        <v>0</v>
      </c>
      <c r="AE460" s="427">
        <v>0</v>
      </c>
      <c r="AF460" s="427">
        <v>0</v>
      </c>
      <c r="AG460" s="427">
        <v>0</v>
      </c>
      <c r="AH460" s="427">
        <v>0</v>
      </c>
      <c r="AI460" s="427">
        <v>0</v>
      </c>
      <c r="AJ460" s="427">
        <v>0</v>
      </c>
      <c r="AK460" s="427">
        <v>0</v>
      </c>
      <c r="AL460" s="427">
        <v>0</v>
      </c>
      <c r="AM460" s="427">
        <v>0</v>
      </c>
      <c r="AN460" s="427">
        <v>0</v>
      </c>
      <c r="AO460" s="427">
        <v>0</v>
      </c>
      <c r="AP460" s="427">
        <v>0</v>
      </c>
      <c r="AQ460" s="427">
        <v>0</v>
      </c>
      <c r="AR460" s="427">
        <v>0</v>
      </c>
      <c r="AS460" s="427">
        <v>0</v>
      </c>
      <c r="AT460" s="427">
        <v>0</v>
      </c>
      <c r="AU460" s="427">
        <v>0</v>
      </c>
      <c r="AV460" s="427">
        <v>0</v>
      </c>
      <c r="AW460" s="427">
        <v>0</v>
      </c>
      <c r="AX460" s="427">
        <v>0</v>
      </c>
      <c r="AY460" s="427">
        <v>0</v>
      </c>
      <c r="AZ460" s="427">
        <v>0</v>
      </c>
      <c r="BA460" s="427">
        <v>0</v>
      </c>
      <c r="BB460" s="427">
        <v>0</v>
      </c>
      <c r="BC460" s="427">
        <v>0</v>
      </c>
      <c r="BD460" s="427">
        <v>0</v>
      </c>
      <c r="BE460" s="428">
        <v>0</v>
      </c>
      <c r="XFD460" s="636"/>
    </row>
    <row r="461" spans="1:57 16384:16384" ht="12.75" customHeight="1" x14ac:dyDescent="0.2">
      <c r="A461" s="688"/>
      <c r="B461" s="422" t="s">
        <v>730</v>
      </c>
      <c r="C461" s="550" t="s">
        <v>3218</v>
      </c>
      <c r="D461" s="427">
        <v>0</v>
      </c>
      <c r="E461" s="427">
        <v>0</v>
      </c>
      <c r="F461" s="427">
        <v>0</v>
      </c>
      <c r="G461" s="427">
        <v>0</v>
      </c>
      <c r="H461" s="427">
        <v>0</v>
      </c>
      <c r="I461" s="427">
        <v>0</v>
      </c>
      <c r="J461" s="427">
        <v>0</v>
      </c>
      <c r="K461" s="427">
        <v>0</v>
      </c>
      <c r="L461" s="427">
        <v>0</v>
      </c>
      <c r="M461" s="427">
        <v>0</v>
      </c>
      <c r="N461" s="427">
        <v>0</v>
      </c>
      <c r="O461" s="427">
        <v>0</v>
      </c>
      <c r="P461" s="427">
        <v>0</v>
      </c>
      <c r="Q461" s="427">
        <v>0</v>
      </c>
      <c r="R461" s="427">
        <v>0</v>
      </c>
      <c r="S461" s="427">
        <v>0</v>
      </c>
      <c r="T461" s="427">
        <v>0</v>
      </c>
      <c r="U461" s="427">
        <v>0</v>
      </c>
      <c r="V461" s="427">
        <v>0</v>
      </c>
      <c r="W461" s="427">
        <v>0</v>
      </c>
      <c r="X461" s="427">
        <v>0</v>
      </c>
      <c r="Y461" s="427">
        <v>0</v>
      </c>
      <c r="Z461" s="427">
        <v>0</v>
      </c>
      <c r="AA461" s="427">
        <v>0</v>
      </c>
      <c r="AB461" s="427">
        <v>0</v>
      </c>
      <c r="AC461" s="427">
        <v>0</v>
      </c>
      <c r="AD461" s="427">
        <v>0</v>
      </c>
      <c r="AE461" s="427">
        <v>0</v>
      </c>
      <c r="AF461" s="427">
        <v>0</v>
      </c>
      <c r="AG461" s="427">
        <v>0</v>
      </c>
      <c r="AH461" s="427">
        <v>0</v>
      </c>
      <c r="AI461" s="427">
        <v>0</v>
      </c>
      <c r="AJ461" s="427">
        <v>0</v>
      </c>
      <c r="AK461" s="427">
        <v>0</v>
      </c>
      <c r="AL461" s="427">
        <v>0</v>
      </c>
      <c r="AM461" s="427">
        <v>0</v>
      </c>
      <c r="AN461" s="427">
        <v>0</v>
      </c>
      <c r="AO461" s="427">
        <v>74571</v>
      </c>
      <c r="AP461" s="427">
        <v>0</v>
      </c>
      <c r="AQ461" s="427">
        <v>0</v>
      </c>
      <c r="AR461" s="427">
        <v>0</v>
      </c>
      <c r="AS461" s="427">
        <v>105297</v>
      </c>
      <c r="AT461" s="427">
        <v>0</v>
      </c>
      <c r="AU461" s="427">
        <v>0</v>
      </c>
      <c r="AV461" s="427">
        <v>0</v>
      </c>
      <c r="AW461" s="427">
        <v>0</v>
      </c>
      <c r="AX461" s="427">
        <v>0</v>
      </c>
      <c r="AY461" s="427">
        <v>0</v>
      </c>
      <c r="AZ461" s="427">
        <v>0</v>
      </c>
      <c r="BA461" s="427">
        <v>0</v>
      </c>
      <c r="BB461" s="427">
        <v>0</v>
      </c>
      <c r="BC461" s="427">
        <v>0</v>
      </c>
      <c r="BD461" s="427">
        <v>0</v>
      </c>
      <c r="BE461" s="428">
        <v>179868</v>
      </c>
      <c r="XFD461" s="636"/>
    </row>
    <row r="462" spans="1:57 16384:16384" ht="12.75" hidden="1" customHeight="1" x14ac:dyDescent="0.2">
      <c r="A462" s="688"/>
      <c r="B462" s="422" t="s">
        <v>729</v>
      </c>
      <c r="C462" s="550" t="s">
        <v>3219</v>
      </c>
      <c r="D462" s="427">
        <v>0</v>
      </c>
      <c r="E462" s="427">
        <v>0</v>
      </c>
      <c r="F462" s="427">
        <v>0</v>
      </c>
      <c r="G462" s="427">
        <v>0</v>
      </c>
      <c r="H462" s="427">
        <v>0</v>
      </c>
      <c r="I462" s="427">
        <v>0</v>
      </c>
      <c r="J462" s="427">
        <v>0</v>
      </c>
      <c r="K462" s="427">
        <v>0</v>
      </c>
      <c r="L462" s="427">
        <v>0</v>
      </c>
      <c r="M462" s="427">
        <v>0</v>
      </c>
      <c r="N462" s="427">
        <v>0</v>
      </c>
      <c r="O462" s="427">
        <v>0</v>
      </c>
      <c r="P462" s="427">
        <v>0</v>
      </c>
      <c r="Q462" s="427">
        <v>0</v>
      </c>
      <c r="R462" s="427">
        <v>0</v>
      </c>
      <c r="S462" s="427">
        <v>0</v>
      </c>
      <c r="T462" s="427">
        <v>0</v>
      </c>
      <c r="U462" s="427">
        <v>0</v>
      </c>
      <c r="V462" s="427">
        <v>0</v>
      </c>
      <c r="W462" s="427">
        <v>0</v>
      </c>
      <c r="X462" s="427">
        <v>0</v>
      </c>
      <c r="Y462" s="427">
        <v>0</v>
      </c>
      <c r="Z462" s="427">
        <v>0</v>
      </c>
      <c r="AA462" s="427">
        <v>0</v>
      </c>
      <c r="AB462" s="427">
        <v>0</v>
      </c>
      <c r="AC462" s="427">
        <v>0</v>
      </c>
      <c r="AD462" s="427">
        <v>0</v>
      </c>
      <c r="AE462" s="427">
        <v>0</v>
      </c>
      <c r="AF462" s="427">
        <v>0</v>
      </c>
      <c r="AG462" s="427">
        <v>0</v>
      </c>
      <c r="AH462" s="427">
        <v>0</v>
      </c>
      <c r="AI462" s="427">
        <v>0</v>
      </c>
      <c r="AJ462" s="427">
        <v>0</v>
      </c>
      <c r="AK462" s="427">
        <v>0</v>
      </c>
      <c r="AL462" s="427">
        <v>0</v>
      </c>
      <c r="AM462" s="427">
        <v>0</v>
      </c>
      <c r="AN462" s="427">
        <v>0</v>
      </c>
      <c r="AO462" s="427">
        <v>0</v>
      </c>
      <c r="AP462" s="427">
        <v>0</v>
      </c>
      <c r="AQ462" s="427">
        <v>0</v>
      </c>
      <c r="AR462" s="427">
        <v>0</v>
      </c>
      <c r="AS462" s="427">
        <v>0</v>
      </c>
      <c r="AT462" s="427">
        <v>0</v>
      </c>
      <c r="AU462" s="427">
        <v>0</v>
      </c>
      <c r="AV462" s="427">
        <v>0</v>
      </c>
      <c r="AW462" s="427">
        <v>0</v>
      </c>
      <c r="AX462" s="427">
        <v>0</v>
      </c>
      <c r="AY462" s="427">
        <v>0</v>
      </c>
      <c r="AZ462" s="427">
        <v>0</v>
      </c>
      <c r="BA462" s="427">
        <v>0</v>
      </c>
      <c r="BB462" s="427">
        <v>0</v>
      </c>
      <c r="BC462" s="427">
        <v>0</v>
      </c>
      <c r="BD462" s="427">
        <v>0</v>
      </c>
      <c r="BE462" s="428">
        <v>0</v>
      </c>
    </row>
    <row r="463" spans="1:57 16384:16384" ht="12.75" customHeight="1" x14ac:dyDescent="0.2">
      <c r="A463" s="688"/>
      <c r="B463" s="422" t="s">
        <v>3120</v>
      </c>
      <c r="C463" s="550" t="s">
        <v>3220</v>
      </c>
      <c r="D463" s="427">
        <v>0</v>
      </c>
      <c r="E463" s="427">
        <v>0</v>
      </c>
      <c r="F463" s="427">
        <v>0</v>
      </c>
      <c r="G463" s="427">
        <v>0</v>
      </c>
      <c r="H463" s="427">
        <v>0</v>
      </c>
      <c r="I463" s="427">
        <v>0</v>
      </c>
      <c r="J463" s="427">
        <v>0</v>
      </c>
      <c r="K463" s="427">
        <v>0</v>
      </c>
      <c r="L463" s="427">
        <v>0</v>
      </c>
      <c r="M463" s="427">
        <v>0</v>
      </c>
      <c r="N463" s="427">
        <v>0</v>
      </c>
      <c r="O463" s="427">
        <v>0</v>
      </c>
      <c r="P463" s="427">
        <v>0</v>
      </c>
      <c r="Q463" s="427">
        <v>0</v>
      </c>
      <c r="R463" s="427">
        <v>0</v>
      </c>
      <c r="S463" s="427">
        <v>0</v>
      </c>
      <c r="T463" s="427">
        <v>0</v>
      </c>
      <c r="U463" s="427">
        <v>0</v>
      </c>
      <c r="V463" s="427">
        <v>0</v>
      </c>
      <c r="W463" s="427">
        <v>0</v>
      </c>
      <c r="X463" s="427">
        <v>0</v>
      </c>
      <c r="Y463" s="427">
        <v>0</v>
      </c>
      <c r="Z463" s="427">
        <v>0</v>
      </c>
      <c r="AA463" s="427">
        <v>0</v>
      </c>
      <c r="AB463" s="427">
        <v>0</v>
      </c>
      <c r="AC463" s="427">
        <v>0</v>
      </c>
      <c r="AD463" s="427">
        <v>0</v>
      </c>
      <c r="AE463" s="427">
        <v>0</v>
      </c>
      <c r="AF463" s="427">
        <v>0</v>
      </c>
      <c r="AG463" s="427">
        <v>0</v>
      </c>
      <c r="AH463" s="427">
        <v>0</v>
      </c>
      <c r="AI463" s="427">
        <v>0</v>
      </c>
      <c r="AJ463" s="427">
        <v>0</v>
      </c>
      <c r="AK463" s="427">
        <v>0</v>
      </c>
      <c r="AL463" s="427">
        <v>0</v>
      </c>
      <c r="AM463" s="427">
        <v>0</v>
      </c>
      <c r="AN463" s="427">
        <v>0</v>
      </c>
      <c r="AO463" s="427">
        <v>0</v>
      </c>
      <c r="AP463" s="427">
        <v>0</v>
      </c>
      <c r="AQ463" s="427">
        <v>0</v>
      </c>
      <c r="AR463" s="427">
        <v>0</v>
      </c>
      <c r="AS463" s="427">
        <v>516</v>
      </c>
      <c r="AT463" s="427">
        <v>0</v>
      </c>
      <c r="AU463" s="427">
        <v>0</v>
      </c>
      <c r="AV463" s="427">
        <v>0</v>
      </c>
      <c r="AW463" s="427">
        <v>0</v>
      </c>
      <c r="AX463" s="427">
        <v>0</v>
      </c>
      <c r="AY463" s="427">
        <v>0</v>
      </c>
      <c r="AZ463" s="427">
        <v>0</v>
      </c>
      <c r="BA463" s="427">
        <v>0</v>
      </c>
      <c r="BB463" s="427">
        <v>0</v>
      </c>
      <c r="BC463" s="427">
        <v>0</v>
      </c>
      <c r="BD463" s="427">
        <v>0</v>
      </c>
      <c r="BE463" s="428">
        <v>516</v>
      </c>
      <c r="XFD463" s="636"/>
    </row>
    <row r="464" spans="1:57 16384:16384" ht="12.75" customHeight="1" x14ac:dyDescent="0.2">
      <c r="A464" s="688"/>
      <c r="B464" s="422" t="s">
        <v>3010</v>
      </c>
      <c r="C464" s="550" t="s">
        <v>3221</v>
      </c>
      <c r="D464" s="427">
        <v>0</v>
      </c>
      <c r="E464" s="427">
        <v>0</v>
      </c>
      <c r="F464" s="427">
        <v>0</v>
      </c>
      <c r="G464" s="427">
        <v>0</v>
      </c>
      <c r="H464" s="427">
        <v>0</v>
      </c>
      <c r="I464" s="427">
        <v>0</v>
      </c>
      <c r="J464" s="427">
        <v>0</v>
      </c>
      <c r="K464" s="427">
        <v>0</v>
      </c>
      <c r="L464" s="427">
        <v>0</v>
      </c>
      <c r="M464" s="427">
        <v>0</v>
      </c>
      <c r="N464" s="427">
        <v>0</v>
      </c>
      <c r="O464" s="427">
        <v>0</v>
      </c>
      <c r="P464" s="427">
        <v>0</v>
      </c>
      <c r="Q464" s="427">
        <v>0</v>
      </c>
      <c r="R464" s="427">
        <v>0</v>
      </c>
      <c r="S464" s="427">
        <v>0</v>
      </c>
      <c r="T464" s="427">
        <v>0</v>
      </c>
      <c r="U464" s="427">
        <v>0</v>
      </c>
      <c r="V464" s="427">
        <v>0</v>
      </c>
      <c r="W464" s="427">
        <v>0</v>
      </c>
      <c r="X464" s="427">
        <v>0</v>
      </c>
      <c r="Y464" s="427">
        <v>0</v>
      </c>
      <c r="Z464" s="427">
        <v>0</v>
      </c>
      <c r="AA464" s="427">
        <v>0</v>
      </c>
      <c r="AB464" s="427">
        <v>0</v>
      </c>
      <c r="AC464" s="427">
        <v>0</v>
      </c>
      <c r="AD464" s="427">
        <v>0</v>
      </c>
      <c r="AE464" s="427">
        <v>0</v>
      </c>
      <c r="AF464" s="427">
        <v>0</v>
      </c>
      <c r="AG464" s="427">
        <v>0</v>
      </c>
      <c r="AH464" s="427">
        <v>0</v>
      </c>
      <c r="AI464" s="427">
        <v>0</v>
      </c>
      <c r="AJ464" s="427">
        <v>0</v>
      </c>
      <c r="AK464" s="427">
        <v>0</v>
      </c>
      <c r="AL464" s="427">
        <v>0</v>
      </c>
      <c r="AM464" s="427">
        <v>0</v>
      </c>
      <c r="AN464" s="427">
        <v>0</v>
      </c>
      <c r="AO464" s="427">
        <v>63277</v>
      </c>
      <c r="AP464" s="427">
        <v>0</v>
      </c>
      <c r="AQ464" s="427">
        <v>0</v>
      </c>
      <c r="AR464" s="427">
        <v>0</v>
      </c>
      <c r="AS464" s="427">
        <v>131588</v>
      </c>
      <c r="AT464" s="427">
        <v>0</v>
      </c>
      <c r="AU464" s="427">
        <v>0</v>
      </c>
      <c r="AV464" s="427">
        <v>0</v>
      </c>
      <c r="AW464" s="427">
        <v>0</v>
      </c>
      <c r="AX464" s="427">
        <v>0</v>
      </c>
      <c r="AY464" s="427">
        <v>0</v>
      </c>
      <c r="AZ464" s="427">
        <v>0</v>
      </c>
      <c r="BA464" s="427">
        <v>0</v>
      </c>
      <c r="BB464" s="427">
        <v>0</v>
      </c>
      <c r="BC464" s="427">
        <v>0</v>
      </c>
      <c r="BD464" s="427">
        <v>0</v>
      </c>
      <c r="BE464" s="428">
        <v>194865</v>
      </c>
      <c r="XFD464" s="636"/>
    </row>
    <row r="465" spans="1:57 16384:16384" ht="12.75" hidden="1" customHeight="1" x14ac:dyDescent="0.2">
      <c r="A465" s="688"/>
      <c r="B465" s="422" t="s">
        <v>728</v>
      </c>
      <c r="C465" s="550" t="s">
        <v>3222</v>
      </c>
      <c r="D465" s="427">
        <v>0</v>
      </c>
      <c r="E465" s="427">
        <v>0</v>
      </c>
      <c r="F465" s="427">
        <v>0</v>
      </c>
      <c r="G465" s="427">
        <v>0</v>
      </c>
      <c r="H465" s="427">
        <v>0</v>
      </c>
      <c r="I465" s="427">
        <v>0</v>
      </c>
      <c r="J465" s="427">
        <v>0</v>
      </c>
      <c r="K465" s="427">
        <v>0</v>
      </c>
      <c r="L465" s="427">
        <v>0</v>
      </c>
      <c r="M465" s="427">
        <v>0</v>
      </c>
      <c r="N465" s="427">
        <v>0</v>
      </c>
      <c r="O465" s="427">
        <v>0</v>
      </c>
      <c r="P465" s="427">
        <v>0</v>
      </c>
      <c r="Q465" s="427">
        <v>0</v>
      </c>
      <c r="R465" s="427">
        <v>0</v>
      </c>
      <c r="S465" s="427">
        <v>0</v>
      </c>
      <c r="T465" s="427">
        <v>0</v>
      </c>
      <c r="U465" s="427">
        <v>0</v>
      </c>
      <c r="V465" s="427">
        <v>0</v>
      </c>
      <c r="W465" s="427">
        <v>0</v>
      </c>
      <c r="X465" s="427">
        <v>0</v>
      </c>
      <c r="Y465" s="427">
        <v>0</v>
      </c>
      <c r="Z465" s="427">
        <v>0</v>
      </c>
      <c r="AA465" s="427">
        <v>0</v>
      </c>
      <c r="AB465" s="427">
        <v>0</v>
      </c>
      <c r="AC465" s="427">
        <v>0</v>
      </c>
      <c r="AD465" s="427">
        <v>0</v>
      </c>
      <c r="AE465" s="427">
        <v>0</v>
      </c>
      <c r="AF465" s="427">
        <v>0</v>
      </c>
      <c r="AG465" s="427">
        <v>0</v>
      </c>
      <c r="AH465" s="427">
        <v>0</v>
      </c>
      <c r="AI465" s="427">
        <v>0</v>
      </c>
      <c r="AJ465" s="427">
        <v>0</v>
      </c>
      <c r="AK465" s="427">
        <v>0</v>
      </c>
      <c r="AL465" s="427">
        <v>0</v>
      </c>
      <c r="AM465" s="427">
        <v>0</v>
      </c>
      <c r="AN465" s="427">
        <v>0</v>
      </c>
      <c r="AO465" s="427">
        <v>0</v>
      </c>
      <c r="AP465" s="427">
        <v>0</v>
      </c>
      <c r="AQ465" s="427">
        <v>0</v>
      </c>
      <c r="AR465" s="427">
        <v>0</v>
      </c>
      <c r="AS465" s="427">
        <v>0</v>
      </c>
      <c r="AT465" s="427">
        <v>0</v>
      </c>
      <c r="AU465" s="427">
        <v>0</v>
      </c>
      <c r="AV465" s="427">
        <v>0</v>
      </c>
      <c r="AW465" s="427">
        <v>0</v>
      </c>
      <c r="AX465" s="427">
        <v>0</v>
      </c>
      <c r="AY465" s="427">
        <v>0</v>
      </c>
      <c r="AZ465" s="427">
        <v>0</v>
      </c>
      <c r="BA465" s="427">
        <v>0</v>
      </c>
      <c r="BB465" s="427">
        <v>0</v>
      </c>
      <c r="BC465" s="427">
        <v>0</v>
      </c>
      <c r="BD465" s="427">
        <v>0</v>
      </c>
      <c r="BE465" s="428">
        <v>0</v>
      </c>
    </row>
    <row r="466" spans="1:57 16384:16384" ht="12.75" hidden="1" customHeight="1" x14ac:dyDescent="0.2">
      <c r="A466" s="688"/>
      <c r="B466" s="422" t="s">
        <v>3436</v>
      </c>
      <c r="C466" s="550" t="s">
        <v>3223</v>
      </c>
      <c r="D466" s="427">
        <v>0</v>
      </c>
      <c r="E466" s="427">
        <v>0</v>
      </c>
      <c r="F466" s="427">
        <v>0</v>
      </c>
      <c r="G466" s="427">
        <v>0</v>
      </c>
      <c r="H466" s="427">
        <v>0</v>
      </c>
      <c r="I466" s="427">
        <v>0</v>
      </c>
      <c r="J466" s="427">
        <v>0</v>
      </c>
      <c r="K466" s="427">
        <v>0</v>
      </c>
      <c r="L466" s="427">
        <v>0</v>
      </c>
      <c r="M466" s="427">
        <v>0</v>
      </c>
      <c r="N466" s="427">
        <v>0</v>
      </c>
      <c r="O466" s="427">
        <v>0</v>
      </c>
      <c r="P466" s="427">
        <v>0</v>
      </c>
      <c r="Q466" s="427">
        <v>0</v>
      </c>
      <c r="R466" s="427">
        <v>0</v>
      </c>
      <c r="S466" s="427">
        <v>0</v>
      </c>
      <c r="T466" s="427">
        <v>0</v>
      </c>
      <c r="U466" s="427">
        <v>0</v>
      </c>
      <c r="V466" s="427">
        <v>0</v>
      </c>
      <c r="W466" s="427">
        <v>0</v>
      </c>
      <c r="X466" s="427">
        <v>0</v>
      </c>
      <c r="Y466" s="427">
        <v>0</v>
      </c>
      <c r="Z466" s="427">
        <v>0</v>
      </c>
      <c r="AA466" s="427">
        <v>0</v>
      </c>
      <c r="AB466" s="427">
        <v>0</v>
      </c>
      <c r="AC466" s="427">
        <v>0</v>
      </c>
      <c r="AD466" s="427">
        <v>0</v>
      </c>
      <c r="AE466" s="427">
        <v>0</v>
      </c>
      <c r="AF466" s="427">
        <v>0</v>
      </c>
      <c r="AG466" s="427">
        <v>0</v>
      </c>
      <c r="AH466" s="427">
        <v>0</v>
      </c>
      <c r="AI466" s="427">
        <v>0</v>
      </c>
      <c r="AJ466" s="427">
        <v>0</v>
      </c>
      <c r="AK466" s="427">
        <v>0</v>
      </c>
      <c r="AL466" s="427">
        <v>0</v>
      </c>
      <c r="AM466" s="427">
        <v>0</v>
      </c>
      <c r="AN466" s="427">
        <v>0</v>
      </c>
      <c r="AO466" s="427">
        <v>0</v>
      </c>
      <c r="AP466" s="427">
        <v>0</v>
      </c>
      <c r="AQ466" s="427">
        <v>0</v>
      </c>
      <c r="AR466" s="427">
        <v>0</v>
      </c>
      <c r="AS466" s="427">
        <v>0</v>
      </c>
      <c r="AT466" s="427">
        <v>0</v>
      </c>
      <c r="AU466" s="427">
        <v>0</v>
      </c>
      <c r="AV466" s="427">
        <v>0</v>
      </c>
      <c r="AW466" s="427">
        <v>0</v>
      </c>
      <c r="AX466" s="427">
        <v>0</v>
      </c>
      <c r="AY466" s="427">
        <v>0</v>
      </c>
      <c r="AZ466" s="427">
        <v>0</v>
      </c>
      <c r="BA466" s="427">
        <v>0</v>
      </c>
      <c r="BB466" s="427">
        <v>0</v>
      </c>
      <c r="BC466" s="427">
        <v>0</v>
      </c>
      <c r="BD466" s="427">
        <v>0</v>
      </c>
      <c r="BE466" s="428">
        <v>0</v>
      </c>
    </row>
    <row r="467" spans="1:57 16384:16384" ht="12.75" hidden="1" customHeight="1" x14ac:dyDescent="0.2">
      <c r="A467" s="688"/>
      <c r="B467" s="422" t="s">
        <v>3441</v>
      </c>
      <c r="C467" s="550" t="s">
        <v>3224</v>
      </c>
      <c r="D467" s="427">
        <v>0</v>
      </c>
      <c r="E467" s="427">
        <v>0</v>
      </c>
      <c r="F467" s="427">
        <v>0</v>
      </c>
      <c r="G467" s="427">
        <v>0</v>
      </c>
      <c r="H467" s="427">
        <v>0</v>
      </c>
      <c r="I467" s="427">
        <v>0</v>
      </c>
      <c r="J467" s="427">
        <v>0</v>
      </c>
      <c r="K467" s="427">
        <v>0</v>
      </c>
      <c r="L467" s="427">
        <v>0</v>
      </c>
      <c r="M467" s="427">
        <v>0</v>
      </c>
      <c r="N467" s="427">
        <v>0</v>
      </c>
      <c r="O467" s="427">
        <v>0</v>
      </c>
      <c r="P467" s="427">
        <v>0</v>
      </c>
      <c r="Q467" s="427">
        <v>0</v>
      </c>
      <c r="R467" s="427">
        <v>0</v>
      </c>
      <c r="S467" s="427">
        <v>0</v>
      </c>
      <c r="T467" s="427">
        <v>0</v>
      </c>
      <c r="U467" s="427">
        <v>0</v>
      </c>
      <c r="V467" s="427">
        <v>0</v>
      </c>
      <c r="W467" s="427">
        <v>0</v>
      </c>
      <c r="X467" s="427">
        <v>0</v>
      </c>
      <c r="Y467" s="427">
        <v>0</v>
      </c>
      <c r="Z467" s="427">
        <v>0</v>
      </c>
      <c r="AA467" s="427">
        <v>0</v>
      </c>
      <c r="AB467" s="427">
        <v>0</v>
      </c>
      <c r="AC467" s="427">
        <v>0</v>
      </c>
      <c r="AD467" s="427">
        <v>0</v>
      </c>
      <c r="AE467" s="427">
        <v>0</v>
      </c>
      <c r="AF467" s="427">
        <v>0</v>
      </c>
      <c r="AG467" s="427">
        <v>0</v>
      </c>
      <c r="AH467" s="427">
        <v>0</v>
      </c>
      <c r="AI467" s="427">
        <v>0</v>
      </c>
      <c r="AJ467" s="427">
        <v>0</v>
      </c>
      <c r="AK467" s="427">
        <v>0</v>
      </c>
      <c r="AL467" s="427">
        <v>0</v>
      </c>
      <c r="AM467" s="427">
        <v>0</v>
      </c>
      <c r="AN467" s="427">
        <v>0</v>
      </c>
      <c r="AO467" s="427">
        <v>0</v>
      </c>
      <c r="AP467" s="427">
        <v>0</v>
      </c>
      <c r="AQ467" s="427">
        <v>0</v>
      </c>
      <c r="AR467" s="427">
        <v>0</v>
      </c>
      <c r="AS467" s="427">
        <v>0</v>
      </c>
      <c r="AT467" s="427">
        <v>0</v>
      </c>
      <c r="AU467" s="427">
        <v>0</v>
      </c>
      <c r="AV467" s="427">
        <v>0</v>
      </c>
      <c r="AW467" s="427">
        <v>0</v>
      </c>
      <c r="AX467" s="427">
        <v>0</v>
      </c>
      <c r="AY467" s="427">
        <v>0</v>
      </c>
      <c r="AZ467" s="427">
        <v>0</v>
      </c>
      <c r="BA467" s="427">
        <v>0</v>
      </c>
      <c r="BB467" s="427">
        <v>0</v>
      </c>
      <c r="BC467" s="427">
        <v>0</v>
      </c>
      <c r="BD467" s="427">
        <v>0</v>
      </c>
      <c r="BE467" s="428">
        <v>0</v>
      </c>
      <c r="XFD467" s="636"/>
    </row>
    <row r="468" spans="1:57 16384:16384" ht="12.75" hidden="1" customHeight="1" x14ac:dyDescent="0.2">
      <c r="A468" s="688"/>
      <c r="B468" s="422" t="s">
        <v>3093</v>
      </c>
      <c r="C468" s="550" t="s">
        <v>3225</v>
      </c>
      <c r="D468" s="427">
        <v>0</v>
      </c>
      <c r="E468" s="427">
        <v>0</v>
      </c>
      <c r="F468" s="427">
        <v>0</v>
      </c>
      <c r="G468" s="427">
        <v>0</v>
      </c>
      <c r="H468" s="427">
        <v>0</v>
      </c>
      <c r="I468" s="427">
        <v>0</v>
      </c>
      <c r="J468" s="427">
        <v>0</v>
      </c>
      <c r="K468" s="427">
        <v>0</v>
      </c>
      <c r="L468" s="427">
        <v>0</v>
      </c>
      <c r="M468" s="427">
        <v>0</v>
      </c>
      <c r="N468" s="427">
        <v>0</v>
      </c>
      <c r="O468" s="427">
        <v>0</v>
      </c>
      <c r="P468" s="427">
        <v>0</v>
      </c>
      <c r="Q468" s="427">
        <v>0</v>
      </c>
      <c r="R468" s="427">
        <v>0</v>
      </c>
      <c r="S468" s="427">
        <v>0</v>
      </c>
      <c r="T468" s="427">
        <v>0</v>
      </c>
      <c r="U468" s="427">
        <v>0</v>
      </c>
      <c r="V468" s="427">
        <v>0</v>
      </c>
      <c r="W468" s="427">
        <v>0</v>
      </c>
      <c r="X468" s="427">
        <v>0</v>
      </c>
      <c r="Y468" s="427">
        <v>0</v>
      </c>
      <c r="Z468" s="427">
        <v>0</v>
      </c>
      <c r="AA468" s="427">
        <v>0</v>
      </c>
      <c r="AB468" s="427">
        <v>0</v>
      </c>
      <c r="AC468" s="427">
        <v>0</v>
      </c>
      <c r="AD468" s="427">
        <v>0</v>
      </c>
      <c r="AE468" s="427">
        <v>0</v>
      </c>
      <c r="AF468" s="427">
        <v>0</v>
      </c>
      <c r="AG468" s="427">
        <v>0</v>
      </c>
      <c r="AH468" s="427">
        <v>0</v>
      </c>
      <c r="AI468" s="427">
        <v>0</v>
      </c>
      <c r="AJ468" s="427">
        <v>0</v>
      </c>
      <c r="AK468" s="427">
        <v>0</v>
      </c>
      <c r="AL468" s="427">
        <v>0</v>
      </c>
      <c r="AM468" s="427">
        <v>0</v>
      </c>
      <c r="AN468" s="427">
        <v>0</v>
      </c>
      <c r="AO468" s="427">
        <v>0</v>
      </c>
      <c r="AP468" s="427">
        <v>0</v>
      </c>
      <c r="AQ468" s="427">
        <v>0</v>
      </c>
      <c r="AR468" s="427">
        <v>0</v>
      </c>
      <c r="AS468" s="427">
        <v>0</v>
      </c>
      <c r="AT468" s="427">
        <v>0</v>
      </c>
      <c r="AU468" s="427">
        <v>0</v>
      </c>
      <c r="AV468" s="427">
        <v>0</v>
      </c>
      <c r="AW468" s="427">
        <v>0</v>
      </c>
      <c r="AX468" s="427">
        <v>0</v>
      </c>
      <c r="AY468" s="427">
        <v>0</v>
      </c>
      <c r="AZ468" s="427">
        <v>0</v>
      </c>
      <c r="BA468" s="427">
        <v>0</v>
      </c>
      <c r="BB468" s="427">
        <v>0</v>
      </c>
      <c r="BC468" s="427">
        <v>0</v>
      </c>
      <c r="BD468" s="427">
        <v>0</v>
      </c>
      <c r="BE468" s="428">
        <v>0</v>
      </c>
    </row>
    <row r="469" spans="1:57 16384:16384" ht="12.75" customHeight="1" x14ac:dyDescent="0.2">
      <c r="A469" s="688"/>
      <c r="B469" s="422" t="s">
        <v>732</v>
      </c>
      <c r="C469" s="550" t="s">
        <v>3226</v>
      </c>
      <c r="D469" s="427">
        <v>0</v>
      </c>
      <c r="E469" s="427">
        <v>0</v>
      </c>
      <c r="F469" s="427">
        <v>0</v>
      </c>
      <c r="G469" s="427">
        <v>0</v>
      </c>
      <c r="H469" s="427">
        <v>0</v>
      </c>
      <c r="I469" s="427">
        <v>0</v>
      </c>
      <c r="J469" s="427">
        <v>0</v>
      </c>
      <c r="K469" s="427">
        <v>0</v>
      </c>
      <c r="L469" s="427">
        <v>0</v>
      </c>
      <c r="M469" s="427">
        <v>0</v>
      </c>
      <c r="N469" s="427">
        <v>0</v>
      </c>
      <c r="O469" s="427">
        <v>0</v>
      </c>
      <c r="P469" s="427">
        <v>0</v>
      </c>
      <c r="Q469" s="427">
        <v>0</v>
      </c>
      <c r="R469" s="427">
        <v>0</v>
      </c>
      <c r="S469" s="427">
        <v>0</v>
      </c>
      <c r="T469" s="427">
        <v>0</v>
      </c>
      <c r="U469" s="427">
        <v>0</v>
      </c>
      <c r="V469" s="427">
        <v>0</v>
      </c>
      <c r="W469" s="427">
        <v>0</v>
      </c>
      <c r="X469" s="427">
        <v>0</v>
      </c>
      <c r="Y469" s="427">
        <v>0</v>
      </c>
      <c r="Z469" s="427">
        <v>0</v>
      </c>
      <c r="AA469" s="427">
        <v>0</v>
      </c>
      <c r="AB469" s="427">
        <v>0</v>
      </c>
      <c r="AC469" s="427">
        <v>0</v>
      </c>
      <c r="AD469" s="427">
        <v>0</v>
      </c>
      <c r="AE469" s="427">
        <v>0</v>
      </c>
      <c r="AF469" s="427">
        <v>0</v>
      </c>
      <c r="AG469" s="427">
        <v>0</v>
      </c>
      <c r="AH469" s="427">
        <v>0</v>
      </c>
      <c r="AI469" s="427">
        <v>0</v>
      </c>
      <c r="AJ469" s="427">
        <v>0</v>
      </c>
      <c r="AK469" s="427">
        <v>0</v>
      </c>
      <c r="AL469" s="427">
        <v>0</v>
      </c>
      <c r="AM469" s="427">
        <v>0</v>
      </c>
      <c r="AN469" s="427">
        <v>0</v>
      </c>
      <c r="AO469" s="427">
        <v>56326</v>
      </c>
      <c r="AP469" s="427">
        <v>0</v>
      </c>
      <c r="AQ469" s="427">
        <v>0</v>
      </c>
      <c r="AR469" s="427">
        <v>0</v>
      </c>
      <c r="AS469" s="427">
        <v>127151</v>
      </c>
      <c r="AT469" s="427">
        <v>0</v>
      </c>
      <c r="AU469" s="427">
        <v>0</v>
      </c>
      <c r="AV469" s="427">
        <v>0</v>
      </c>
      <c r="AW469" s="427">
        <v>0</v>
      </c>
      <c r="AX469" s="427">
        <v>0</v>
      </c>
      <c r="AY469" s="427">
        <v>0</v>
      </c>
      <c r="AZ469" s="427">
        <v>0</v>
      </c>
      <c r="BA469" s="427">
        <v>0</v>
      </c>
      <c r="BB469" s="427">
        <v>0</v>
      </c>
      <c r="BC469" s="427">
        <v>0</v>
      </c>
      <c r="BD469" s="427">
        <v>0</v>
      </c>
      <c r="BE469" s="428">
        <v>183477</v>
      </c>
      <c r="XFD469" s="636"/>
    </row>
    <row r="470" spans="1:57 16384:16384" ht="12.75" hidden="1" customHeight="1" x14ac:dyDescent="0.2">
      <c r="A470" s="688"/>
      <c r="B470" s="422" t="s">
        <v>731</v>
      </c>
      <c r="C470" s="550" t="s">
        <v>3227</v>
      </c>
      <c r="D470" s="427">
        <v>0</v>
      </c>
      <c r="E470" s="427">
        <v>0</v>
      </c>
      <c r="F470" s="427">
        <v>0</v>
      </c>
      <c r="G470" s="427">
        <v>0</v>
      </c>
      <c r="H470" s="427">
        <v>0</v>
      </c>
      <c r="I470" s="427">
        <v>0</v>
      </c>
      <c r="J470" s="427">
        <v>0</v>
      </c>
      <c r="K470" s="427">
        <v>0</v>
      </c>
      <c r="L470" s="427">
        <v>0</v>
      </c>
      <c r="M470" s="427">
        <v>0</v>
      </c>
      <c r="N470" s="427">
        <v>0</v>
      </c>
      <c r="O470" s="427">
        <v>0</v>
      </c>
      <c r="P470" s="427">
        <v>0</v>
      </c>
      <c r="Q470" s="427">
        <v>0</v>
      </c>
      <c r="R470" s="427">
        <v>0</v>
      </c>
      <c r="S470" s="427">
        <v>0</v>
      </c>
      <c r="T470" s="427">
        <v>0</v>
      </c>
      <c r="U470" s="427">
        <v>0</v>
      </c>
      <c r="V470" s="427">
        <v>0</v>
      </c>
      <c r="W470" s="427">
        <v>0</v>
      </c>
      <c r="X470" s="427">
        <v>0</v>
      </c>
      <c r="Y470" s="427">
        <v>0</v>
      </c>
      <c r="Z470" s="427">
        <v>0</v>
      </c>
      <c r="AA470" s="427">
        <v>0</v>
      </c>
      <c r="AB470" s="427">
        <v>0</v>
      </c>
      <c r="AC470" s="427">
        <v>0</v>
      </c>
      <c r="AD470" s="427">
        <v>0</v>
      </c>
      <c r="AE470" s="427">
        <v>0</v>
      </c>
      <c r="AF470" s="427">
        <v>0</v>
      </c>
      <c r="AG470" s="427">
        <v>0</v>
      </c>
      <c r="AH470" s="427">
        <v>0</v>
      </c>
      <c r="AI470" s="427">
        <v>0</v>
      </c>
      <c r="AJ470" s="427">
        <v>0</v>
      </c>
      <c r="AK470" s="427">
        <v>0</v>
      </c>
      <c r="AL470" s="427">
        <v>0</v>
      </c>
      <c r="AM470" s="427">
        <v>0</v>
      </c>
      <c r="AN470" s="427">
        <v>0</v>
      </c>
      <c r="AO470" s="427">
        <v>0</v>
      </c>
      <c r="AP470" s="427">
        <v>0</v>
      </c>
      <c r="AQ470" s="427">
        <v>0</v>
      </c>
      <c r="AR470" s="427">
        <v>0</v>
      </c>
      <c r="AS470" s="427">
        <v>0</v>
      </c>
      <c r="AT470" s="427">
        <v>0</v>
      </c>
      <c r="AU470" s="427">
        <v>0</v>
      </c>
      <c r="AV470" s="427">
        <v>0</v>
      </c>
      <c r="AW470" s="427">
        <v>0</v>
      </c>
      <c r="AX470" s="427">
        <v>0</v>
      </c>
      <c r="AY470" s="427">
        <v>0</v>
      </c>
      <c r="AZ470" s="427">
        <v>0</v>
      </c>
      <c r="BA470" s="427">
        <v>0</v>
      </c>
      <c r="BB470" s="427">
        <v>0</v>
      </c>
      <c r="BC470" s="427">
        <v>0</v>
      </c>
      <c r="BD470" s="427">
        <v>0</v>
      </c>
      <c r="BE470" s="428">
        <v>0</v>
      </c>
    </row>
    <row r="471" spans="1:57 16384:16384" ht="12.75" hidden="1" customHeight="1" x14ac:dyDescent="0.2">
      <c r="A471" s="688"/>
      <c r="B471" s="422" t="s">
        <v>3092</v>
      </c>
      <c r="C471" s="550" t="s">
        <v>3228</v>
      </c>
      <c r="D471" s="427">
        <v>0</v>
      </c>
      <c r="E471" s="427">
        <v>0</v>
      </c>
      <c r="F471" s="427">
        <v>0</v>
      </c>
      <c r="G471" s="427">
        <v>0</v>
      </c>
      <c r="H471" s="427">
        <v>0</v>
      </c>
      <c r="I471" s="427">
        <v>0</v>
      </c>
      <c r="J471" s="427">
        <v>0</v>
      </c>
      <c r="K471" s="427">
        <v>0</v>
      </c>
      <c r="L471" s="427">
        <v>0</v>
      </c>
      <c r="M471" s="427">
        <v>0</v>
      </c>
      <c r="N471" s="427">
        <v>0</v>
      </c>
      <c r="O471" s="427">
        <v>0</v>
      </c>
      <c r="P471" s="427">
        <v>0</v>
      </c>
      <c r="Q471" s="427">
        <v>0</v>
      </c>
      <c r="R471" s="427">
        <v>0</v>
      </c>
      <c r="S471" s="427">
        <v>0</v>
      </c>
      <c r="T471" s="427">
        <v>0</v>
      </c>
      <c r="U471" s="427">
        <v>0</v>
      </c>
      <c r="V471" s="427">
        <v>0</v>
      </c>
      <c r="W471" s="427">
        <v>0</v>
      </c>
      <c r="X471" s="427">
        <v>0</v>
      </c>
      <c r="Y471" s="427">
        <v>0</v>
      </c>
      <c r="Z471" s="427">
        <v>0</v>
      </c>
      <c r="AA471" s="427">
        <v>0</v>
      </c>
      <c r="AB471" s="427">
        <v>0</v>
      </c>
      <c r="AC471" s="427">
        <v>0</v>
      </c>
      <c r="AD471" s="427">
        <v>0</v>
      </c>
      <c r="AE471" s="427">
        <v>0</v>
      </c>
      <c r="AF471" s="427">
        <v>0</v>
      </c>
      <c r="AG471" s="427">
        <v>0</v>
      </c>
      <c r="AH471" s="427">
        <v>0</v>
      </c>
      <c r="AI471" s="427">
        <v>0</v>
      </c>
      <c r="AJ471" s="427">
        <v>0</v>
      </c>
      <c r="AK471" s="427">
        <v>0</v>
      </c>
      <c r="AL471" s="427">
        <v>0</v>
      </c>
      <c r="AM471" s="427">
        <v>0</v>
      </c>
      <c r="AN471" s="427">
        <v>0</v>
      </c>
      <c r="AO471" s="427">
        <v>0</v>
      </c>
      <c r="AP471" s="427">
        <v>0</v>
      </c>
      <c r="AQ471" s="427">
        <v>0</v>
      </c>
      <c r="AR471" s="427">
        <v>0</v>
      </c>
      <c r="AS471" s="427">
        <v>0</v>
      </c>
      <c r="AT471" s="427">
        <v>0</v>
      </c>
      <c r="AU471" s="427">
        <v>0</v>
      </c>
      <c r="AV471" s="427">
        <v>0</v>
      </c>
      <c r="AW471" s="427">
        <v>0</v>
      </c>
      <c r="AX471" s="427">
        <v>0</v>
      </c>
      <c r="AY471" s="427">
        <v>0</v>
      </c>
      <c r="AZ471" s="427">
        <v>0</v>
      </c>
      <c r="BA471" s="427">
        <v>0</v>
      </c>
      <c r="BB471" s="427">
        <v>0</v>
      </c>
      <c r="BC471" s="427">
        <v>0</v>
      </c>
      <c r="BD471" s="427">
        <v>0</v>
      </c>
      <c r="BE471" s="428">
        <v>0</v>
      </c>
    </row>
    <row r="472" spans="1:57 16384:16384" ht="12.75" customHeight="1" x14ac:dyDescent="0.2">
      <c r="A472" s="688"/>
      <c r="B472" s="422" t="s">
        <v>3410</v>
      </c>
      <c r="C472" s="550" t="s">
        <v>3229</v>
      </c>
      <c r="D472" s="427">
        <v>0</v>
      </c>
      <c r="E472" s="427">
        <v>0</v>
      </c>
      <c r="F472" s="427">
        <v>0</v>
      </c>
      <c r="G472" s="427">
        <v>0</v>
      </c>
      <c r="H472" s="427">
        <v>0</v>
      </c>
      <c r="I472" s="427">
        <v>0</v>
      </c>
      <c r="J472" s="427">
        <v>0</v>
      </c>
      <c r="K472" s="427">
        <v>0</v>
      </c>
      <c r="L472" s="427">
        <v>0</v>
      </c>
      <c r="M472" s="427">
        <v>0</v>
      </c>
      <c r="N472" s="427">
        <v>0</v>
      </c>
      <c r="O472" s="427">
        <v>0</v>
      </c>
      <c r="P472" s="427">
        <v>0</v>
      </c>
      <c r="Q472" s="427">
        <v>0</v>
      </c>
      <c r="R472" s="427">
        <v>0</v>
      </c>
      <c r="S472" s="427">
        <v>0</v>
      </c>
      <c r="T472" s="427">
        <v>0</v>
      </c>
      <c r="U472" s="427">
        <v>0</v>
      </c>
      <c r="V472" s="427">
        <v>0</v>
      </c>
      <c r="W472" s="427">
        <v>0</v>
      </c>
      <c r="X472" s="427">
        <v>0</v>
      </c>
      <c r="Y472" s="427">
        <v>0</v>
      </c>
      <c r="Z472" s="427">
        <v>0</v>
      </c>
      <c r="AA472" s="427">
        <v>0</v>
      </c>
      <c r="AB472" s="427">
        <v>0</v>
      </c>
      <c r="AC472" s="427">
        <v>0</v>
      </c>
      <c r="AD472" s="427">
        <v>0</v>
      </c>
      <c r="AE472" s="427">
        <v>0</v>
      </c>
      <c r="AF472" s="427">
        <v>0</v>
      </c>
      <c r="AG472" s="427">
        <v>0</v>
      </c>
      <c r="AH472" s="427">
        <v>0</v>
      </c>
      <c r="AI472" s="427">
        <v>0</v>
      </c>
      <c r="AJ472" s="427">
        <v>0</v>
      </c>
      <c r="AK472" s="427">
        <v>0</v>
      </c>
      <c r="AL472" s="427">
        <v>0</v>
      </c>
      <c r="AM472" s="427">
        <v>0</v>
      </c>
      <c r="AN472" s="427">
        <v>0</v>
      </c>
      <c r="AO472" s="427">
        <v>43720</v>
      </c>
      <c r="AP472" s="427">
        <v>0</v>
      </c>
      <c r="AQ472" s="427">
        <v>0</v>
      </c>
      <c r="AR472" s="427">
        <v>0</v>
      </c>
      <c r="AS472" s="427">
        <v>141522</v>
      </c>
      <c r="AT472" s="427">
        <v>0</v>
      </c>
      <c r="AU472" s="427">
        <v>0</v>
      </c>
      <c r="AV472" s="427">
        <v>0</v>
      </c>
      <c r="AW472" s="427">
        <v>0</v>
      </c>
      <c r="AX472" s="427">
        <v>0</v>
      </c>
      <c r="AY472" s="427">
        <v>0</v>
      </c>
      <c r="AZ472" s="427">
        <v>0</v>
      </c>
      <c r="BA472" s="427">
        <v>0</v>
      </c>
      <c r="BB472" s="427">
        <v>0</v>
      </c>
      <c r="BC472" s="427">
        <v>0</v>
      </c>
      <c r="BD472" s="427">
        <v>0</v>
      </c>
      <c r="BE472" s="428">
        <v>185242</v>
      </c>
      <c r="XFD472" s="636"/>
    </row>
    <row r="473" spans="1:57 16384:16384" ht="12.75" hidden="1" customHeight="1" x14ac:dyDescent="0.2">
      <c r="A473" s="688"/>
      <c r="B473" s="422" t="s">
        <v>3438</v>
      </c>
      <c r="C473" s="550" t="s">
        <v>3230</v>
      </c>
      <c r="D473" s="427">
        <v>0</v>
      </c>
      <c r="E473" s="427">
        <v>0</v>
      </c>
      <c r="F473" s="427">
        <v>0</v>
      </c>
      <c r="G473" s="427">
        <v>0</v>
      </c>
      <c r="H473" s="427">
        <v>0</v>
      </c>
      <c r="I473" s="427">
        <v>0</v>
      </c>
      <c r="J473" s="427">
        <v>0</v>
      </c>
      <c r="K473" s="427">
        <v>0</v>
      </c>
      <c r="L473" s="427">
        <v>0</v>
      </c>
      <c r="M473" s="427">
        <v>0</v>
      </c>
      <c r="N473" s="427">
        <v>0</v>
      </c>
      <c r="O473" s="427">
        <v>0</v>
      </c>
      <c r="P473" s="427">
        <v>0</v>
      </c>
      <c r="Q473" s="427">
        <v>0</v>
      </c>
      <c r="R473" s="427">
        <v>0</v>
      </c>
      <c r="S473" s="427">
        <v>0</v>
      </c>
      <c r="T473" s="427">
        <v>0</v>
      </c>
      <c r="U473" s="427">
        <v>0</v>
      </c>
      <c r="V473" s="427">
        <v>0</v>
      </c>
      <c r="W473" s="427">
        <v>0</v>
      </c>
      <c r="X473" s="427">
        <v>0</v>
      </c>
      <c r="Y473" s="427">
        <v>0</v>
      </c>
      <c r="Z473" s="427">
        <v>0</v>
      </c>
      <c r="AA473" s="427">
        <v>0</v>
      </c>
      <c r="AB473" s="427">
        <v>0</v>
      </c>
      <c r="AC473" s="427">
        <v>0</v>
      </c>
      <c r="AD473" s="427">
        <v>0</v>
      </c>
      <c r="AE473" s="427">
        <v>0</v>
      </c>
      <c r="AF473" s="427">
        <v>0</v>
      </c>
      <c r="AG473" s="427">
        <v>0</v>
      </c>
      <c r="AH473" s="427">
        <v>0</v>
      </c>
      <c r="AI473" s="427">
        <v>0</v>
      </c>
      <c r="AJ473" s="427">
        <v>0</v>
      </c>
      <c r="AK473" s="427">
        <v>0</v>
      </c>
      <c r="AL473" s="427">
        <v>0</v>
      </c>
      <c r="AM473" s="427">
        <v>0</v>
      </c>
      <c r="AN473" s="427">
        <v>0</v>
      </c>
      <c r="AO473" s="427">
        <v>0</v>
      </c>
      <c r="AP473" s="427">
        <v>0</v>
      </c>
      <c r="AQ473" s="427">
        <v>0</v>
      </c>
      <c r="AR473" s="427">
        <v>0</v>
      </c>
      <c r="AS473" s="427">
        <v>0</v>
      </c>
      <c r="AT473" s="427">
        <v>0</v>
      </c>
      <c r="AU473" s="427">
        <v>0</v>
      </c>
      <c r="AV473" s="427">
        <v>0</v>
      </c>
      <c r="AW473" s="427">
        <v>0</v>
      </c>
      <c r="AX473" s="427">
        <v>0</v>
      </c>
      <c r="AY473" s="427">
        <v>0</v>
      </c>
      <c r="AZ473" s="427">
        <v>0</v>
      </c>
      <c r="BA473" s="427">
        <v>0</v>
      </c>
      <c r="BB473" s="427">
        <v>0</v>
      </c>
      <c r="BC473" s="427">
        <v>0</v>
      </c>
      <c r="BD473" s="427">
        <v>0</v>
      </c>
      <c r="BE473" s="428">
        <v>0</v>
      </c>
    </row>
    <row r="474" spans="1:57 16384:16384" ht="12.75" hidden="1" customHeight="1" x14ac:dyDescent="0.2">
      <c r="A474" s="688"/>
      <c r="B474" s="422" t="s">
        <v>3037</v>
      </c>
      <c r="C474" s="550" t="s">
        <v>3231</v>
      </c>
      <c r="D474" s="427">
        <v>0</v>
      </c>
      <c r="E474" s="427">
        <v>0</v>
      </c>
      <c r="F474" s="427">
        <v>0</v>
      </c>
      <c r="G474" s="427">
        <v>0</v>
      </c>
      <c r="H474" s="427">
        <v>0</v>
      </c>
      <c r="I474" s="427">
        <v>0</v>
      </c>
      <c r="J474" s="427">
        <v>0</v>
      </c>
      <c r="K474" s="427">
        <v>0</v>
      </c>
      <c r="L474" s="427">
        <v>0</v>
      </c>
      <c r="M474" s="427">
        <v>0</v>
      </c>
      <c r="N474" s="427">
        <v>0</v>
      </c>
      <c r="O474" s="427">
        <v>0</v>
      </c>
      <c r="P474" s="427">
        <v>0</v>
      </c>
      <c r="Q474" s="427">
        <v>0</v>
      </c>
      <c r="R474" s="427">
        <v>0</v>
      </c>
      <c r="S474" s="427">
        <v>0</v>
      </c>
      <c r="T474" s="427">
        <v>0</v>
      </c>
      <c r="U474" s="427">
        <v>0</v>
      </c>
      <c r="V474" s="427">
        <v>0</v>
      </c>
      <c r="W474" s="427">
        <v>0</v>
      </c>
      <c r="X474" s="427">
        <v>0</v>
      </c>
      <c r="Y474" s="427">
        <v>0</v>
      </c>
      <c r="Z474" s="427">
        <v>0</v>
      </c>
      <c r="AA474" s="427">
        <v>0</v>
      </c>
      <c r="AB474" s="427">
        <v>0</v>
      </c>
      <c r="AC474" s="427">
        <v>0</v>
      </c>
      <c r="AD474" s="427">
        <v>0</v>
      </c>
      <c r="AE474" s="427">
        <v>0</v>
      </c>
      <c r="AF474" s="427">
        <v>0</v>
      </c>
      <c r="AG474" s="427">
        <v>0</v>
      </c>
      <c r="AH474" s="427">
        <v>0</v>
      </c>
      <c r="AI474" s="427">
        <v>0</v>
      </c>
      <c r="AJ474" s="427">
        <v>0</v>
      </c>
      <c r="AK474" s="427">
        <v>0</v>
      </c>
      <c r="AL474" s="427">
        <v>0</v>
      </c>
      <c r="AM474" s="427">
        <v>0</v>
      </c>
      <c r="AN474" s="427">
        <v>0</v>
      </c>
      <c r="AO474" s="427">
        <v>0</v>
      </c>
      <c r="AP474" s="427">
        <v>0</v>
      </c>
      <c r="AQ474" s="427">
        <v>0</v>
      </c>
      <c r="AR474" s="427">
        <v>0</v>
      </c>
      <c r="AS474" s="427">
        <v>0</v>
      </c>
      <c r="AT474" s="427">
        <v>0</v>
      </c>
      <c r="AU474" s="427">
        <v>0</v>
      </c>
      <c r="AV474" s="427">
        <v>0</v>
      </c>
      <c r="AW474" s="427">
        <v>0</v>
      </c>
      <c r="AX474" s="427">
        <v>0</v>
      </c>
      <c r="AY474" s="427">
        <v>0</v>
      </c>
      <c r="AZ474" s="427">
        <v>0</v>
      </c>
      <c r="BA474" s="427">
        <v>0</v>
      </c>
      <c r="BB474" s="427">
        <v>0</v>
      </c>
      <c r="BC474" s="427">
        <v>0</v>
      </c>
      <c r="BD474" s="427">
        <v>0</v>
      </c>
      <c r="BE474" s="428">
        <v>0</v>
      </c>
    </row>
    <row r="475" spans="1:57 16384:16384" ht="12.75" hidden="1" customHeight="1" x14ac:dyDescent="0.2">
      <c r="A475" s="688"/>
      <c r="B475" s="422" t="s">
        <v>3411</v>
      </c>
      <c r="C475" s="550" t="s">
        <v>3232</v>
      </c>
      <c r="D475" s="427">
        <v>0</v>
      </c>
      <c r="E475" s="427">
        <v>0</v>
      </c>
      <c r="F475" s="427">
        <v>0</v>
      </c>
      <c r="G475" s="427">
        <v>0</v>
      </c>
      <c r="H475" s="427">
        <v>0</v>
      </c>
      <c r="I475" s="427">
        <v>0</v>
      </c>
      <c r="J475" s="427">
        <v>0</v>
      </c>
      <c r="K475" s="427">
        <v>0</v>
      </c>
      <c r="L475" s="427">
        <v>0</v>
      </c>
      <c r="M475" s="427">
        <v>0</v>
      </c>
      <c r="N475" s="427">
        <v>0</v>
      </c>
      <c r="O475" s="427">
        <v>0</v>
      </c>
      <c r="P475" s="427">
        <v>0</v>
      </c>
      <c r="Q475" s="427">
        <v>0</v>
      </c>
      <c r="R475" s="427">
        <v>0</v>
      </c>
      <c r="S475" s="427">
        <v>0</v>
      </c>
      <c r="T475" s="427">
        <v>0</v>
      </c>
      <c r="U475" s="427">
        <v>0</v>
      </c>
      <c r="V475" s="427">
        <v>0</v>
      </c>
      <c r="W475" s="427">
        <v>0</v>
      </c>
      <c r="X475" s="427">
        <v>0</v>
      </c>
      <c r="Y475" s="427">
        <v>0</v>
      </c>
      <c r="Z475" s="427">
        <v>0</v>
      </c>
      <c r="AA475" s="427">
        <v>0</v>
      </c>
      <c r="AB475" s="427">
        <v>0</v>
      </c>
      <c r="AC475" s="427">
        <v>0</v>
      </c>
      <c r="AD475" s="427">
        <v>0</v>
      </c>
      <c r="AE475" s="427">
        <v>0</v>
      </c>
      <c r="AF475" s="427">
        <v>0</v>
      </c>
      <c r="AG475" s="427">
        <v>0</v>
      </c>
      <c r="AH475" s="427">
        <v>0</v>
      </c>
      <c r="AI475" s="427">
        <v>0</v>
      </c>
      <c r="AJ475" s="427">
        <v>0</v>
      </c>
      <c r="AK475" s="427">
        <v>0</v>
      </c>
      <c r="AL475" s="427">
        <v>0</v>
      </c>
      <c r="AM475" s="427">
        <v>0</v>
      </c>
      <c r="AN475" s="427">
        <v>0</v>
      </c>
      <c r="AO475" s="427">
        <v>0</v>
      </c>
      <c r="AP475" s="427">
        <v>0</v>
      </c>
      <c r="AQ475" s="427">
        <v>0</v>
      </c>
      <c r="AR475" s="427">
        <v>0</v>
      </c>
      <c r="AS475" s="427">
        <v>0</v>
      </c>
      <c r="AT475" s="427">
        <v>0</v>
      </c>
      <c r="AU475" s="427">
        <v>0</v>
      </c>
      <c r="AV475" s="427">
        <v>0</v>
      </c>
      <c r="AW475" s="427">
        <v>0</v>
      </c>
      <c r="AX475" s="427">
        <v>0</v>
      </c>
      <c r="AY475" s="427">
        <v>0</v>
      </c>
      <c r="AZ475" s="427">
        <v>0</v>
      </c>
      <c r="BA475" s="427">
        <v>0</v>
      </c>
      <c r="BB475" s="427">
        <v>0</v>
      </c>
      <c r="BC475" s="427">
        <v>0</v>
      </c>
      <c r="BD475" s="427">
        <v>0</v>
      </c>
      <c r="BE475" s="428">
        <v>0</v>
      </c>
    </row>
    <row r="476" spans="1:57 16384:16384" ht="12.75" hidden="1" customHeight="1" x14ac:dyDescent="0.2">
      <c r="A476" s="688"/>
      <c r="B476" s="422" t="s">
        <v>2934</v>
      </c>
      <c r="C476" s="550" t="s">
        <v>3233</v>
      </c>
      <c r="D476" s="427">
        <v>0</v>
      </c>
      <c r="E476" s="427">
        <v>0</v>
      </c>
      <c r="F476" s="427">
        <v>0</v>
      </c>
      <c r="G476" s="427">
        <v>0</v>
      </c>
      <c r="H476" s="427">
        <v>0</v>
      </c>
      <c r="I476" s="427">
        <v>0</v>
      </c>
      <c r="J476" s="427">
        <v>0</v>
      </c>
      <c r="K476" s="427">
        <v>0</v>
      </c>
      <c r="L476" s="427">
        <v>0</v>
      </c>
      <c r="M476" s="427">
        <v>0</v>
      </c>
      <c r="N476" s="427">
        <v>0</v>
      </c>
      <c r="O476" s="427">
        <v>0</v>
      </c>
      <c r="P476" s="427">
        <v>0</v>
      </c>
      <c r="Q476" s="427">
        <v>0</v>
      </c>
      <c r="R476" s="427">
        <v>0</v>
      </c>
      <c r="S476" s="427">
        <v>0</v>
      </c>
      <c r="T476" s="427">
        <v>0</v>
      </c>
      <c r="U476" s="427">
        <v>0</v>
      </c>
      <c r="V476" s="427">
        <v>0</v>
      </c>
      <c r="W476" s="427">
        <v>0</v>
      </c>
      <c r="X476" s="427">
        <v>0</v>
      </c>
      <c r="Y476" s="427">
        <v>0</v>
      </c>
      <c r="Z476" s="427">
        <v>0</v>
      </c>
      <c r="AA476" s="427">
        <v>0</v>
      </c>
      <c r="AB476" s="427">
        <v>0</v>
      </c>
      <c r="AC476" s="427">
        <v>0</v>
      </c>
      <c r="AD476" s="427">
        <v>0</v>
      </c>
      <c r="AE476" s="427">
        <v>0</v>
      </c>
      <c r="AF476" s="427">
        <v>0</v>
      </c>
      <c r="AG476" s="427">
        <v>0</v>
      </c>
      <c r="AH476" s="427">
        <v>0</v>
      </c>
      <c r="AI476" s="427">
        <v>0</v>
      </c>
      <c r="AJ476" s="427">
        <v>0</v>
      </c>
      <c r="AK476" s="427">
        <v>0</v>
      </c>
      <c r="AL476" s="427">
        <v>0</v>
      </c>
      <c r="AM476" s="427">
        <v>0</v>
      </c>
      <c r="AN476" s="427">
        <v>0</v>
      </c>
      <c r="AO476" s="427">
        <v>0</v>
      </c>
      <c r="AP476" s="427">
        <v>0</v>
      </c>
      <c r="AQ476" s="427">
        <v>0</v>
      </c>
      <c r="AR476" s="427">
        <v>0</v>
      </c>
      <c r="AS476" s="427">
        <v>0</v>
      </c>
      <c r="AT476" s="427">
        <v>0</v>
      </c>
      <c r="AU476" s="427">
        <v>0</v>
      </c>
      <c r="AV476" s="427">
        <v>0</v>
      </c>
      <c r="AW476" s="427">
        <v>0</v>
      </c>
      <c r="AX476" s="427">
        <v>0</v>
      </c>
      <c r="AY476" s="427">
        <v>0</v>
      </c>
      <c r="AZ476" s="427">
        <v>0</v>
      </c>
      <c r="BA476" s="427">
        <v>0</v>
      </c>
      <c r="BB476" s="427">
        <v>0</v>
      </c>
      <c r="BC476" s="427">
        <v>0</v>
      </c>
      <c r="BD476" s="427">
        <v>0</v>
      </c>
      <c r="BE476" s="428">
        <v>0</v>
      </c>
    </row>
    <row r="477" spans="1:57 16384:16384" ht="12.75" hidden="1" customHeight="1" x14ac:dyDescent="0.2">
      <c r="A477" s="688"/>
      <c r="B477" s="422" t="s">
        <v>3502</v>
      </c>
      <c r="C477" s="550" t="s">
        <v>3234</v>
      </c>
      <c r="D477" s="427">
        <v>0</v>
      </c>
      <c r="E477" s="427">
        <v>0</v>
      </c>
      <c r="F477" s="427">
        <v>0</v>
      </c>
      <c r="G477" s="427">
        <v>0</v>
      </c>
      <c r="H477" s="427">
        <v>0</v>
      </c>
      <c r="I477" s="427">
        <v>0</v>
      </c>
      <c r="J477" s="427">
        <v>0</v>
      </c>
      <c r="K477" s="427">
        <v>0</v>
      </c>
      <c r="L477" s="427">
        <v>0</v>
      </c>
      <c r="M477" s="427">
        <v>0</v>
      </c>
      <c r="N477" s="427">
        <v>0</v>
      </c>
      <c r="O477" s="427">
        <v>0</v>
      </c>
      <c r="P477" s="427">
        <v>0</v>
      </c>
      <c r="Q477" s="427">
        <v>0</v>
      </c>
      <c r="R477" s="427">
        <v>0</v>
      </c>
      <c r="S477" s="427">
        <v>0</v>
      </c>
      <c r="T477" s="427">
        <v>0</v>
      </c>
      <c r="U477" s="427">
        <v>0</v>
      </c>
      <c r="V477" s="427">
        <v>0</v>
      </c>
      <c r="W477" s="427">
        <v>0</v>
      </c>
      <c r="X477" s="427">
        <v>0</v>
      </c>
      <c r="Y477" s="427">
        <v>0</v>
      </c>
      <c r="Z477" s="427">
        <v>0</v>
      </c>
      <c r="AA477" s="427">
        <v>0</v>
      </c>
      <c r="AB477" s="427">
        <v>0</v>
      </c>
      <c r="AC477" s="427">
        <v>0</v>
      </c>
      <c r="AD477" s="427">
        <v>0</v>
      </c>
      <c r="AE477" s="427">
        <v>0</v>
      </c>
      <c r="AF477" s="427">
        <v>0</v>
      </c>
      <c r="AG477" s="427">
        <v>0</v>
      </c>
      <c r="AH477" s="427">
        <v>0</v>
      </c>
      <c r="AI477" s="427">
        <v>0</v>
      </c>
      <c r="AJ477" s="427">
        <v>0</v>
      </c>
      <c r="AK477" s="427">
        <v>0</v>
      </c>
      <c r="AL477" s="427">
        <v>0</v>
      </c>
      <c r="AM477" s="427">
        <v>0</v>
      </c>
      <c r="AN477" s="427">
        <v>0</v>
      </c>
      <c r="AO477" s="427">
        <v>0</v>
      </c>
      <c r="AP477" s="427">
        <v>0</v>
      </c>
      <c r="AQ477" s="427">
        <v>0</v>
      </c>
      <c r="AR477" s="427">
        <v>0</v>
      </c>
      <c r="AS477" s="427">
        <v>0</v>
      </c>
      <c r="AT477" s="427">
        <v>0</v>
      </c>
      <c r="AU477" s="427">
        <v>0</v>
      </c>
      <c r="AV477" s="427">
        <v>0</v>
      </c>
      <c r="AW477" s="427">
        <v>0</v>
      </c>
      <c r="AX477" s="427">
        <v>0</v>
      </c>
      <c r="AY477" s="427">
        <v>0</v>
      </c>
      <c r="AZ477" s="427">
        <v>0</v>
      </c>
      <c r="BA477" s="427">
        <v>0</v>
      </c>
      <c r="BB477" s="427">
        <v>0</v>
      </c>
      <c r="BC477" s="427">
        <v>0</v>
      </c>
      <c r="BD477" s="427">
        <v>0</v>
      </c>
      <c r="BE477" s="428">
        <v>0</v>
      </c>
    </row>
    <row r="478" spans="1:57 16384:16384" ht="12.75" hidden="1" customHeight="1" x14ac:dyDescent="0.2">
      <c r="A478" s="688"/>
      <c r="B478" s="422" t="s">
        <v>2927</v>
      </c>
      <c r="C478" s="550" t="s">
        <v>3235</v>
      </c>
      <c r="D478" s="427">
        <v>0</v>
      </c>
      <c r="E478" s="427">
        <v>0</v>
      </c>
      <c r="F478" s="427">
        <v>0</v>
      </c>
      <c r="G478" s="427">
        <v>0</v>
      </c>
      <c r="H478" s="427">
        <v>0</v>
      </c>
      <c r="I478" s="427">
        <v>0</v>
      </c>
      <c r="J478" s="427">
        <v>0</v>
      </c>
      <c r="K478" s="427">
        <v>0</v>
      </c>
      <c r="L478" s="427">
        <v>0</v>
      </c>
      <c r="M478" s="427">
        <v>0</v>
      </c>
      <c r="N478" s="427">
        <v>0</v>
      </c>
      <c r="O478" s="427">
        <v>0</v>
      </c>
      <c r="P478" s="427">
        <v>0</v>
      </c>
      <c r="Q478" s="427">
        <v>0</v>
      </c>
      <c r="R478" s="427">
        <v>0</v>
      </c>
      <c r="S478" s="427">
        <v>0</v>
      </c>
      <c r="T478" s="427">
        <v>0</v>
      </c>
      <c r="U478" s="427">
        <v>0</v>
      </c>
      <c r="V478" s="427">
        <v>0</v>
      </c>
      <c r="W478" s="427">
        <v>0</v>
      </c>
      <c r="X478" s="427">
        <v>0</v>
      </c>
      <c r="Y478" s="427">
        <v>0</v>
      </c>
      <c r="Z478" s="427">
        <v>0</v>
      </c>
      <c r="AA478" s="427">
        <v>0</v>
      </c>
      <c r="AB478" s="427">
        <v>0</v>
      </c>
      <c r="AC478" s="427">
        <v>0</v>
      </c>
      <c r="AD478" s="427">
        <v>0</v>
      </c>
      <c r="AE478" s="427">
        <v>0</v>
      </c>
      <c r="AF478" s="427">
        <v>0</v>
      </c>
      <c r="AG478" s="427">
        <v>0</v>
      </c>
      <c r="AH478" s="427">
        <v>0</v>
      </c>
      <c r="AI478" s="427">
        <v>0</v>
      </c>
      <c r="AJ478" s="427">
        <v>0</v>
      </c>
      <c r="AK478" s="427">
        <v>0</v>
      </c>
      <c r="AL478" s="427">
        <v>0</v>
      </c>
      <c r="AM478" s="427">
        <v>0</v>
      </c>
      <c r="AN478" s="427">
        <v>0</v>
      </c>
      <c r="AO478" s="427">
        <v>0</v>
      </c>
      <c r="AP478" s="427">
        <v>0</v>
      </c>
      <c r="AQ478" s="427">
        <v>0</v>
      </c>
      <c r="AR478" s="427">
        <v>0</v>
      </c>
      <c r="AS478" s="427">
        <v>0</v>
      </c>
      <c r="AT478" s="427">
        <v>0</v>
      </c>
      <c r="AU478" s="427">
        <v>0</v>
      </c>
      <c r="AV478" s="427">
        <v>0</v>
      </c>
      <c r="AW478" s="427">
        <v>0</v>
      </c>
      <c r="AX478" s="427">
        <v>0</v>
      </c>
      <c r="AY478" s="427">
        <v>0</v>
      </c>
      <c r="AZ478" s="427">
        <v>0</v>
      </c>
      <c r="BA478" s="427">
        <v>0</v>
      </c>
      <c r="BB478" s="427">
        <v>0</v>
      </c>
      <c r="BC478" s="427">
        <v>0</v>
      </c>
      <c r="BD478" s="427">
        <v>0</v>
      </c>
      <c r="BE478" s="428">
        <v>0</v>
      </c>
    </row>
    <row r="479" spans="1:57 16384:16384" ht="12.75" hidden="1" customHeight="1" x14ac:dyDescent="0.2">
      <c r="A479" s="688"/>
      <c r="B479" s="422" t="s">
        <v>3014</v>
      </c>
      <c r="C479" s="550" t="s">
        <v>3236</v>
      </c>
      <c r="D479" s="427">
        <v>0</v>
      </c>
      <c r="E479" s="427">
        <v>0</v>
      </c>
      <c r="F479" s="427">
        <v>0</v>
      </c>
      <c r="G479" s="427">
        <v>0</v>
      </c>
      <c r="H479" s="427">
        <v>0</v>
      </c>
      <c r="I479" s="427">
        <v>0</v>
      </c>
      <c r="J479" s="427">
        <v>0</v>
      </c>
      <c r="K479" s="427">
        <v>0</v>
      </c>
      <c r="L479" s="427">
        <v>0</v>
      </c>
      <c r="M479" s="427">
        <v>0</v>
      </c>
      <c r="N479" s="427">
        <v>0</v>
      </c>
      <c r="O479" s="427">
        <v>0</v>
      </c>
      <c r="P479" s="427">
        <v>0</v>
      </c>
      <c r="Q479" s="427">
        <v>0</v>
      </c>
      <c r="R479" s="427">
        <v>0</v>
      </c>
      <c r="S479" s="427">
        <v>0</v>
      </c>
      <c r="T479" s="427">
        <v>0</v>
      </c>
      <c r="U479" s="427">
        <v>0</v>
      </c>
      <c r="V479" s="427">
        <v>0</v>
      </c>
      <c r="W479" s="427">
        <v>0</v>
      </c>
      <c r="X479" s="427">
        <v>0</v>
      </c>
      <c r="Y479" s="427">
        <v>0</v>
      </c>
      <c r="Z479" s="427">
        <v>0</v>
      </c>
      <c r="AA479" s="427">
        <v>0</v>
      </c>
      <c r="AB479" s="427">
        <v>0</v>
      </c>
      <c r="AC479" s="427">
        <v>0</v>
      </c>
      <c r="AD479" s="427">
        <v>0</v>
      </c>
      <c r="AE479" s="427">
        <v>0</v>
      </c>
      <c r="AF479" s="427">
        <v>0</v>
      </c>
      <c r="AG479" s="427">
        <v>0</v>
      </c>
      <c r="AH479" s="427">
        <v>0</v>
      </c>
      <c r="AI479" s="427">
        <v>0</v>
      </c>
      <c r="AJ479" s="427">
        <v>0</v>
      </c>
      <c r="AK479" s="427">
        <v>0</v>
      </c>
      <c r="AL479" s="427">
        <v>0</v>
      </c>
      <c r="AM479" s="427">
        <v>0</v>
      </c>
      <c r="AN479" s="427">
        <v>0</v>
      </c>
      <c r="AO479" s="427">
        <v>0</v>
      </c>
      <c r="AP479" s="427">
        <v>0</v>
      </c>
      <c r="AQ479" s="427">
        <v>0</v>
      </c>
      <c r="AR479" s="427">
        <v>0</v>
      </c>
      <c r="AS479" s="427">
        <v>0</v>
      </c>
      <c r="AT479" s="427">
        <v>0</v>
      </c>
      <c r="AU479" s="427">
        <v>0</v>
      </c>
      <c r="AV479" s="427">
        <v>0</v>
      </c>
      <c r="AW479" s="427">
        <v>0</v>
      </c>
      <c r="AX479" s="427">
        <v>0</v>
      </c>
      <c r="AY479" s="427">
        <v>0</v>
      </c>
      <c r="AZ479" s="427">
        <v>0</v>
      </c>
      <c r="BA479" s="427">
        <v>0</v>
      </c>
      <c r="BB479" s="427">
        <v>0</v>
      </c>
      <c r="BC479" s="427">
        <v>0</v>
      </c>
      <c r="BD479" s="427">
        <v>0</v>
      </c>
      <c r="BE479" s="428">
        <v>0</v>
      </c>
    </row>
    <row r="480" spans="1:57 16384:16384" ht="12.75" hidden="1" customHeight="1" x14ac:dyDescent="0.2">
      <c r="A480" s="688"/>
      <c r="B480" s="422" t="s">
        <v>733</v>
      </c>
      <c r="C480" s="550" t="s">
        <v>3237</v>
      </c>
      <c r="D480" s="427">
        <v>0</v>
      </c>
      <c r="E480" s="427">
        <v>0</v>
      </c>
      <c r="F480" s="427">
        <v>0</v>
      </c>
      <c r="G480" s="427">
        <v>0</v>
      </c>
      <c r="H480" s="427">
        <v>0</v>
      </c>
      <c r="I480" s="427">
        <v>0</v>
      </c>
      <c r="J480" s="427">
        <v>0</v>
      </c>
      <c r="K480" s="427">
        <v>0</v>
      </c>
      <c r="L480" s="427">
        <v>0</v>
      </c>
      <c r="M480" s="427">
        <v>0</v>
      </c>
      <c r="N480" s="427">
        <v>0</v>
      </c>
      <c r="O480" s="427">
        <v>0</v>
      </c>
      <c r="P480" s="427">
        <v>0</v>
      </c>
      <c r="Q480" s="427">
        <v>0</v>
      </c>
      <c r="R480" s="427">
        <v>0</v>
      </c>
      <c r="S480" s="427">
        <v>0</v>
      </c>
      <c r="T480" s="427">
        <v>0</v>
      </c>
      <c r="U480" s="427">
        <v>0</v>
      </c>
      <c r="V480" s="427">
        <v>0</v>
      </c>
      <c r="W480" s="427">
        <v>0</v>
      </c>
      <c r="X480" s="427">
        <v>0</v>
      </c>
      <c r="Y480" s="427">
        <v>0</v>
      </c>
      <c r="Z480" s="427">
        <v>0</v>
      </c>
      <c r="AA480" s="427">
        <v>0</v>
      </c>
      <c r="AB480" s="427">
        <v>0</v>
      </c>
      <c r="AC480" s="427">
        <v>0</v>
      </c>
      <c r="AD480" s="427">
        <v>0</v>
      </c>
      <c r="AE480" s="427">
        <v>0</v>
      </c>
      <c r="AF480" s="427">
        <v>0</v>
      </c>
      <c r="AG480" s="427">
        <v>0</v>
      </c>
      <c r="AH480" s="427">
        <v>0</v>
      </c>
      <c r="AI480" s="427">
        <v>0</v>
      </c>
      <c r="AJ480" s="427">
        <v>0</v>
      </c>
      <c r="AK480" s="427">
        <v>0</v>
      </c>
      <c r="AL480" s="427">
        <v>0</v>
      </c>
      <c r="AM480" s="427">
        <v>0</v>
      </c>
      <c r="AN480" s="427">
        <v>0</v>
      </c>
      <c r="AO480" s="427">
        <v>0</v>
      </c>
      <c r="AP480" s="427">
        <v>0</v>
      </c>
      <c r="AQ480" s="427">
        <v>0</v>
      </c>
      <c r="AR480" s="427">
        <v>0</v>
      </c>
      <c r="AS480" s="427">
        <v>0</v>
      </c>
      <c r="AT480" s="427">
        <v>0</v>
      </c>
      <c r="AU480" s="427">
        <v>0</v>
      </c>
      <c r="AV480" s="427">
        <v>0</v>
      </c>
      <c r="AW480" s="427">
        <v>0</v>
      </c>
      <c r="AX480" s="427">
        <v>0</v>
      </c>
      <c r="AY480" s="427">
        <v>0</v>
      </c>
      <c r="AZ480" s="427">
        <v>0</v>
      </c>
      <c r="BA480" s="427">
        <v>0</v>
      </c>
      <c r="BB480" s="427">
        <v>0</v>
      </c>
      <c r="BC480" s="427">
        <v>0</v>
      </c>
      <c r="BD480" s="427">
        <v>0</v>
      </c>
      <c r="BE480" s="428">
        <v>0</v>
      </c>
    </row>
    <row r="481" spans="1:57 16384:16384" ht="12.75" hidden="1" customHeight="1" x14ac:dyDescent="0.2">
      <c r="A481" s="688"/>
      <c r="B481" s="422" t="s">
        <v>388</v>
      </c>
      <c r="C481" s="550" t="s">
        <v>3238</v>
      </c>
      <c r="D481" s="427">
        <v>0</v>
      </c>
      <c r="E481" s="427">
        <v>0</v>
      </c>
      <c r="F481" s="427">
        <v>0</v>
      </c>
      <c r="G481" s="427">
        <v>0</v>
      </c>
      <c r="H481" s="427">
        <v>0</v>
      </c>
      <c r="I481" s="427">
        <v>0</v>
      </c>
      <c r="J481" s="427">
        <v>0</v>
      </c>
      <c r="K481" s="427">
        <v>0</v>
      </c>
      <c r="L481" s="427">
        <v>0</v>
      </c>
      <c r="M481" s="427">
        <v>0</v>
      </c>
      <c r="N481" s="427">
        <v>0</v>
      </c>
      <c r="O481" s="427">
        <v>0</v>
      </c>
      <c r="P481" s="427">
        <v>0</v>
      </c>
      <c r="Q481" s="427">
        <v>0</v>
      </c>
      <c r="R481" s="427">
        <v>0</v>
      </c>
      <c r="S481" s="427">
        <v>0</v>
      </c>
      <c r="T481" s="427">
        <v>0</v>
      </c>
      <c r="U481" s="427">
        <v>0</v>
      </c>
      <c r="V481" s="427">
        <v>0</v>
      </c>
      <c r="W481" s="427">
        <v>0</v>
      </c>
      <c r="X481" s="427">
        <v>0</v>
      </c>
      <c r="Y481" s="427">
        <v>0</v>
      </c>
      <c r="Z481" s="427">
        <v>0</v>
      </c>
      <c r="AA481" s="427">
        <v>0</v>
      </c>
      <c r="AB481" s="427">
        <v>0</v>
      </c>
      <c r="AC481" s="427">
        <v>0</v>
      </c>
      <c r="AD481" s="427">
        <v>0</v>
      </c>
      <c r="AE481" s="427">
        <v>0</v>
      </c>
      <c r="AF481" s="427">
        <v>0</v>
      </c>
      <c r="AG481" s="427">
        <v>0</v>
      </c>
      <c r="AH481" s="427">
        <v>0</v>
      </c>
      <c r="AI481" s="427">
        <v>0</v>
      </c>
      <c r="AJ481" s="427">
        <v>0</v>
      </c>
      <c r="AK481" s="427">
        <v>0</v>
      </c>
      <c r="AL481" s="427">
        <v>0</v>
      </c>
      <c r="AM481" s="427">
        <v>0</v>
      </c>
      <c r="AN481" s="427">
        <v>0</v>
      </c>
      <c r="AO481" s="427">
        <v>0</v>
      </c>
      <c r="AP481" s="427">
        <v>0</v>
      </c>
      <c r="AQ481" s="427">
        <v>0</v>
      </c>
      <c r="AR481" s="427">
        <v>0</v>
      </c>
      <c r="AS481" s="427">
        <v>0</v>
      </c>
      <c r="AT481" s="427">
        <v>0</v>
      </c>
      <c r="AU481" s="427">
        <v>0</v>
      </c>
      <c r="AV481" s="427">
        <v>0</v>
      </c>
      <c r="AW481" s="427">
        <v>0</v>
      </c>
      <c r="AX481" s="427">
        <v>0</v>
      </c>
      <c r="AY481" s="427">
        <v>0</v>
      </c>
      <c r="AZ481" s="427">
        <v>0</v>
      </c>
      <c r="BA481" s="427">
        <v>0</v>
      </c>
      <c r="BB481" s="427">
        <v>0</v>
      </c>
      <c r="BC481" s="427">
        <v>0</v>
      </c>
      <c r="BD481" s="427">
        <v>0</v>
      </c>
      <c r="BE481" s="428">
        <v>0</v>
      </c>
      <c r="XFD481" s="636"/>
    </row>
    <row r="482" spans="1:57 16384:16384" ht="12.75" hidden="1" customHeight="1" x14ac:dyDescent="0.2">
      <c r="A482" s="688"/>
      <c r="B482" s="422" t="s">
        <v>3013</v>
      </c>
      <c r="C482" s="550" t="s">
        <v>3239</v>
      </c>
      <c r="D482" s="427">
        <v>0</v>
      </c>
      <c r="E482" s="427">
        <v>0</v>
      </c>
      <c r="F482" s="427">
        <v>0</v>
      </c>
      <c r="G482" s="427">
        <v>0</v>
      </c>
      <c r="H482" s="427">
        <v>0</v>
      </c>
      <c r="I482" s="427">
        <v>0</v>
      </c>
      <c r="J482" s="427">
        <v>0</v>
      </c>
      <c r="K482" s="427">
        <v>0</v>
      </c>
      <c r="L482" s="427">
        <v>0</v>
      </c>
      <c r="M482" s="427">
        <v>0</v>
      </c>
      <c r="N482" s="427">
        <v>0</v>
      </c>
      <c r="O482" s="427">
        <v>0</v>
      </c>
      <c r="P482" s="427">
        <v>0</v>
      </c>
      <c r="Q482" s="427">
        <v>0</v>
      </c>
      <c r="R482" s="427">
        <v>0</v>
      </c>
      <c r="S482" s="427">
        <v>0</v>
      </c>
      <c r="T482" s="427">
        <v>0</v>
      </c>
      <c r="U482" s="427">
        <v>0</v>
      </c>
      <c r="V482" s="427">
        <v>0</v>
      </c>
      <c r="W482" s="427">
        <v>0</v>
      </c>
      <c r="X482" s="427">
        <v>0</v>
      </c>
      <c r="Y482" s="427">
        <v>0</v>
      </c>
      <c r="Z482" s="427">
        <v>0</v>
      </c>
      <c r="AA482" s="427">
        <v>0</v>
      </c>
      <c r="AB482" s="427">
        <v>0</v>
      </c>
      <c r="AC482" s="427">
        <v>0</v>
      </c>
      <c r="AD482" s="427">
        <v>0</v>
      </c>
      <c r="AE482" s="427">
        <v>0</v>
      </c>
      <c r="AF482" s="427">
        <v>0</v>
      </c>
      <c r="AG482" s="427">
        <v>0</v>
      </c>
      <c r="AH482" s="427">
        <v>0</v>
      </c>
      <c r="AI482" s="427">
        <v>0</v>
      </c>
      <c r="AJ482" s="427">
        <v>0</v>
      </c>
      <c r="AK482" s="427">
        <v>0</v>
      </c>
      <c r="AL482" s="427">
        <v>0</v>
      </c>
      <c r="AM482" s="427">
        <v>0</v>
      </c>
      <c r="AN482" s="427">
        <v>0</v>
      </c>
      <c r="AO482" s="427">
        <v>0</v>
      </c>
      <c r="AP482" s="427">
        <v>0</v>
      </c>
      <c r="AQ482" s="427">
        <v>0</v>
      </c>
      <c r="AR482" s="427">
        <v>0</v>
      </c>
      <c r="AS482" s="427">
        <v>0</v>
      </c>
      <c r="AT482" s="427">
        <v>0</v>
      </c>
      <c r="AU482" s="427">
        <v>0</v>
      </c>
      <c r="AV482" s="427">
        <v>0</v>
      </c>
      <c r="AW482" s="427">
        <v>0</v>
      </c>
      <c r="AX482" s="427">
        <v>0</v>
      </c>
      <c r="AY482" s="427">
        <v>0</v>
      </c>
      <c r="AZ482" s="427">
        <v>0</v>
      </c>
      <c r="BA482" s="427">
        <v>0</v>
      </c>
      <c r="BB482" s="427">
        <v>0</v>
      </c>
      <c r="BC482" s="427">
        <v>0</v>
      </c>
      <c r="BD482" s="427">
        <v>0</v>
      </c>
      <c r="BE482" s="428">
        <v>0</v>
      </c>
    </row>
    <row r="483" spans="1:57 16384:16384" ht="12.75" customHeight="1" x14ac:dyDescent="0.2">
      <c r="A483" s="688"/>
      <c r="B483" s="422" t="s">
        <v>3038</v>
      </c>
      <c r="C483" s="550" t="s">
        <v>3240</v>
      </c>
      <c r="D483" s="427">
        <v>0</v>
      </c>
      <c r="E483" s="427">
        <v>0</v>
      </c>
      <c r="F483" s="427">
        <v>0</v>
      </c>
      <c r="G483" s="427">
        <v>0</v>
      </c>
      <c r="H483" s="427">
        <v>0</v>
      </c>
      <c r="I483" s="427">
        <v>0</v>
      </c>
      <c r="J483" s="427">
        <v>0</v>
      </c>
      <c r="K483" s="427">
        <v>0</v>
      </c>
      <c r="L483" s="427">
        <v>0</v>
      </c>
      <c r="M483" s="427">
        <v>0</v>
      </c>
      <c r="N483" s="427">
        <v>0</v>
      </c>
      <c r="O483" s="427">
        <v>0</v>
      </c>
      <c r="P483" s="427">
        <v>0</v>
      </c>
      <c r="Q483" s="427">
        <v>0</v>
      </c>
      <c r="R483" s="427">
        <v>0</v>
      </c>
      <c r="S483" s="427">
        <v>0</v>
      </c>
      <c r="T483" s="427">
        <v>0</v>
      </c>
      <c r="U483" s="427">
        <v>0</v>
      </c>
      <c r="V483" s="427">
        <v>0</v>
      </c>
      <c r="W483" s="427">
        <v>0</v>
      </c>
      <c r="X483" s="427">
        <v>0</v>
      </c>
      <c r="Y483" s="427">
        <v>0</v>
      </c>
      <c r="Z483" s="427">
        <v>0</v>
      </c>
      <c r="AA483" s="427">
        <v>0</v>
      </c>
      <c r="AB483" s="427">
        <v>0</v>
      </c>
      <c r="AC483" s="427">
        <v>0</v>
      </c>
      <c r="AD483" s="427">
        <v>0</v>
      </c>
      <c r="AE483" s="427">
        <v>0</v>
      </c>
      <c r="AF483" s="427">
        <v>0</v>
      </c>
      <c r="AG483" s="427">
        <v>0</v>
      </c>
      <c r="AH483" s="427">
        <v>0</v>
      </c>
      <c r="AI483" s="427">
        <v>0</v>
      </c>
      <c r="AJ483" s="427">
        <v>0</v>
      </c>
      <c r="AK483" s="427">
        <v>0</v>
      </c>
      <c r="AL483" s="427">
        <v>0</v>
      </c>
      <c r="AM483" s="427">
        <v>0</v>
      </c>
      <c r="AN483" s="427">
        <v>0</v>
      </c>
      <c r="AO483" s="427">
        <v>0</v>
      </c>
      <c r="AP483" s="427">
        <v>0</v>
      </c>
      <c r="AQ483" s="427">
        <v>0</v>
      </c>
      <c r="AR483" s="427">
        <v>0</v>
      </c>
      <c r="AS483" s="427">
        <v>146886</v>
      </c>
      <c r="AT483" s="427">
        <v>0</v>
      </c>
      <c r="AU483" s="427">
        <v>0</v>
      </c>
      <c r="AV483" s="427">
        <v>0</v>
      </c>
      <c r="AW483" s="427">
        <v>0</v>
      </c>
      <c r="AX483" s="427">
        <v>0</v>
      </c>
      <c r="AY483" s="427">
        <v>0</v>
      </c>
      <c r="AZ483" s="427">
        <v>0</v>
      </c>
      <c r="BA483" s="427">
        <v>0</v>
      </c>
      <c r="BB483" s="427">
        <v>0</v>
      </c>
      <c r="BC483" s="427">
        <v>0</v>
      </c>
      <c r="BD483" s="427">
        <v>0</v>
      </c>
      <c r="BE483" s="428">
        <v>146886</v>
      </c>
      <c r="XFD483" s="636"/>
    </row>
    <row r="484" spans="1:57 16384:16384" ht="12.75" hidden="1" customHeight="1" x14ac:dyDescent="0.2">
      <c r="A484" s="688"/>
      <c r="B484" s="422" t="s">
        <v>3094</v>
      </c>
      <c r="C484" s="550" t="s">
        <v>3241</v>
      </c>
      <c r="D484" s="427">
        <v>0</v>
      </c>
      <c r="E484" s="427">
        <v>0</v>
      </c>
      <c r="F484" s="427">
        <v>0</v>
      </c>
      <c r="G484" s="427">
        <v>0</v>
      </c>
      <c r="H484" s="427">
        <v>0</v>
      </c>
      <c r="I484" s="427">
        <v>0</v>
      </c>
      <c r="J484" s="427">
        <v>0</v>
      </c>
      <c r="K484" s="427">
        <v>0</v>
      </c>
      <c r="L484" s="427">
        <v>0</v>
      </c>
      <c r="M484" s="427">
        <v>0</v>
      </c>
      <c r="N484" s="427">
        <v>0</v>
      </c>
      <c r="O484" s="427">
        <v>0</v>
      </c>
      <c r="P484" s="427">
        <v>0</v>
      </c>
      <c r="Q484" s="427">
        <v>0</v>
      </c>
      <c r="R484" s="427">
        <v>0</v>
      </c>
      <c r="S484" s="427">
        <v>0</v>
      </c>
      <c r="T484" s="427">
        <v>0</v>
      </c>
      <c r="U484" s="427">
        <v>0</v>
      </c>
      <c r="V484" s="427">
        <v>0</v>
      </c>
      <c r="W484" s="427">
        <v>0</v>
      </c>
      <c r="X484" s="427">
        <v>0</v>
      </c>
      <c r="Y484" s="427">
        <v>0</v>
      </c>
      <c r="Z484" s="427">
        <v>0</v>
      </c>
      <c r="AA484" s="427">
        <v>0</v>
      </c>
      <c r="AB484" s="427">
        <v>0</v>
      </c>
      <c r="AC484" s="427">
        <v>0</v>
      </c>
      <c r="AD484" s="427">
        <v>0</v>
      </c>
      <c r="AE484" s="427">
        <v>0</v>
      </c>
      <c r="AF484" s="427">
        <v>0</v>
      </c>
      <c r="AG484" s="427">
        <v>0</v>
      </c>
      <c r="AH484" s="427">
        <v>0</v>
      </c>
      <c r="AI484" s="427">
        <v>0</v>
      </c>
      <c r="AJ484" s="427">
        <v>0</v>
      </c>
      <c r="AK484" s="427">
        <v>0</v>
      </c>
      <c r="AL484" s="427">
        <v>0</v>
      </c>
      <c r="AM484" s="427">
        <v>0</v>
      </c>
      <c r="AN484" s="427">
        <v>0</v>
      </c>
      <c r="AO484" s="427">
        <v>0</v>
      </c>
      <c r="AP484" s="427">
        <v>0</v>
      </c>
      <c r="AQ484" s="427">
        <v>0</v>
      </c>
      <c r="AR484" s="427">
        <v>0</v>
      </c>
      <c r="AS484" s="427">
        <v>0</v>
      </c>
      <c r="AT484" s="427">
        <v>0</v>
      </c>
      <c r="AU484" s="427">
        <v>0</v>
      </c>
      <c r="AV484" s="427">
        <v>0</v>
      </c>
      <c r="AW484" s="427">
        <v>0</v>
      </c>
      <c r="AX484" s="427">
        <v>0</v>
      </c>
      <c r="AY484" s="427">
        <v>0</v>
      </c>
      <c r="AZ484" s="427">
        <v>0</v>
      </c>
      <c r="BA484" s="427">
        <v>0</v>
      </c>
      <c r="BB484" s="427">
        <v>0</v>
      </c>
      <c r="BC484" s="427">
        <v>0</v>
      </c>
      <c r="BD484" s="427">
        <v>0</v>
      </c>
      <c r="BE484" s="428">
        <v>0</v>
      </c>
    </row>
    <row r="485" spans="1:57 16384:16384" ht="12.75" hidden="1" customHeight="1" x14ac:dyDescent="0.2">
      <c r="A485" s="688"/>
      <c r="B485" s="422" t="s">
        <v>3412</v>
      </c>
      <c r="C485" s="550" t="s">
        <v>3242</v>
      </c>
      <c r="D485" s="427">
        <v>0</v>
      </c>
      <c r="E485" s="427">
        <v>0</v>
      </c>
      <c r="F485" s="427">
        <v>0</v>
      </c>
      <c r="G485" s="427">
        <v>0</v>
      </c>
      <c r="H485" s="427">
        <v>0</v>
      </c>
      <c r="I485" s="427">
        <v>0</v>
      </c>
      <c r="J485" s="427">
        <v>0</v>
      </c>
      <c r="K485" s="427">
        <v>0</v>
      </c>
      <c r="L485" s="427">
        <v>0</v>
      </c>
      <c r="M485" s="427">
        <v>0</v>
      </c>
      <c r="N485" s="427">
        <v>0</v>
      </c>
      <c r="O485" s="427">
        <v>0</v>
      </c>
      <c r="P485" s="427">
        <v>0</v>
      </c>
      <c r="Q485" s="427">
        <v>0</v>
      </c>
      <c r="R485" s="427">
        <v>0</v>
      </c>
      <c r="S485" s="427">
        <v>0</v>
      </c>
      <c r="T485" s="427">
        <v>0</v>
      </c>
      <c r="U485" s="427">
        <v>0</v>
      </c>
      <c r="V485" s="427">
        <v>0</v>
      </c>
      <c r="W485" s="427">
        <v>0</v>
      </c>
      <c r="X485" s="427">
        <v>0</v>
      </c>
      <c r="Y485" s="427">
        <v>0</v>
      </c>
      <c r="Z485" s="427">
        <v>0</v>
      </c>
      <c r="AA485" s="427">
        <v>0</v>
      </c>
      <c r="AB485" s="427">
        <v>0</v>
      </c>
      <c r="AC485" s="427">
        <v>0</v>
      </c>
      <c r="AD485" s="427">
        <v>0</v>
      </c>
      <c r="AE485" s="427">
        <v>0</v>
      </c>
      <c r="AF485" s="427">
        <v>0</v>
      </c>
      <c r="AG485" s="427">
        <v>0</v>
      </c>
      <c r="AH485" s="427">
        <v>0</v>
      </c>
      <c r="AI485" s="427">
        <v>0</v>
      </c>
      <c r="AJ485" s="427">
        <v>0</v>
      </c>
      <c r="AK485" s="427">
        <v>0</v>
      </c>
      <c r="AL485" s="427">
        <v>0</v>
      </c>
      <c r="AM485" s="427">
        <v>0</v>
      </c>
      <c r="AN485" s="427">
        <v>0</v>
      </c>
      <c r="AO485" s="427">
        <v>0</v>
      </c>
      <c r="AP485" s="427">
        <v>0</v>
      </c>
      <c r="AQ485" s="427">
        <v>0</v>
      </c>
      <c r="AR485" s="427">
        <v>0</v>
      </c>
      <c r="AS485" s="427">
        <v>0</v>
      </c>
      <c r="AT485" s="427">
        <v>0</v>
      </c>
      <c r="AU485" s="427">
        <v>0</v>
      </c>
      <c r="AV485" s="427">
        <v>0</v>
      </c>
      <c r="AW485" s="427">
        <v>0</v>
      </c>
      <c r="AX485" s="427">
        <v>0</v>
      </c>
      <c r="AY485" s="427">
        <v>0</v>
      </c>
      <c r="AZ485" s="427">
        <v>0</v>
      </c>
      <c r="BA485" s="427">
        <v>0</v>
      </c>
      <c r="BB485" s="427">
        <v>0</v>
      </c>
      <c r="BC485" s="427">
        <v>0</v>
      </c>
      <c r="BD485" s="427">
        <v>0</v>
      </c>
      <c r="BE485" s="428">
        <v>0</v>
      </c>
    </row>
    <row r="486" spans="1:57 16384:16384" ht="12.75" customHeight="1" x14ac:dyDescent="0.2">
      <c r="A486" s="688"/>
      <c r="B486" s="422" t="s">
        <v>734</v>
      </c>
      <c r="C486" s="550" t="s">
        <v>3243</v>
      </c>
      <c r="D486" s="427">
        <v>0</v>
      </c>
      <c r="E486" s="427">
        <v>0</v>
      </c>
      <c r="F486" s="427">
        <v>0</v>
      </c>
      <c r="G486" s="427">
        <v>0</v>
      </c>
      <c r="H486" s="427">
        <v>0</v>
      </c>
      <c r="I486" s="427">
        <v>0</v>
      </c>
      <c r="J486" s="427">
        <v>0</v>
      </c>
      <c r="K486" s="427">
        <v>0</v>
      </c>
      <c r="L486" s="427">
        <v>0</v>
      </c>
      <c r="M486" s="427">
        <v>0</v>
      </c>
      <c r="N486" s="427">
        <v>0</v>
      </c>
      <c r="O486" s="427">
        <v>0</v>
      </c>
      <c r="P486" s="427">
        <v>0</v>
      </c>
      <c r="Q486" s="427">
        <v>0</v>
      </c>
      <c r="R486" s="427">
        <v>0</v>
      </c>
      <c r="S486" s="427">
        <v>0</v>
      </c>
      <c r="T486" s="427">
        <v>0</v>
      </c>
      <c r="U486" s="427">
        <v>0</v>
      </c>
      <c r="V486" s="427">
        <v>0</v>
      </c>
      <c r="W486" s="427">
        <v>0</v>
      </c>
      <c r="X486" s="427">
        <v>0</v>
      </c>
      <c r="Y486" s="427">
        <v>0</v>
      </c>
      <c r="Z486" s="427">
        <v>0</v>
      </c>
      <c r="AA486" s="427">
        <v>0</v>
      </c>
      <c r="AB486" s="427">
        <v>0</v>
      </c>
      <c r="AC486" s="427">
        <v>0</v>
      </c>
      <c r="AD486" s="427">
        <v>0</v>
      </c>
      <c r="AE486" s="427">
        <v>0</v>
      </c>
      <c r="AF486" s="427">
        <v>0</v>
      </c>
      <c r="AG486" s="427">
        <v>0</v>
      </c>
      <c r="AH486" s="427">
        <v>0</v>
      </c>
      <c r="AI486" s="427">
        <v>0</v>
      </c>
      <c r="AJ486" s="427">
        <v>0</v>
      </c>
      <c r="AK486" s="427">
        <v>0</v>
      </c>
      <c r="AL486" s="427">
        <v>0</v>
      </c>
      <c r="AM486" s="427">
        <v>0</v>
      </c>
      <c r="AN486" s="427">
        <v>0</v>
      </c>
      <c r="AO486" s="427">
        <v>0</v>
      </c>
      <c r="AP486" s="427">
        <v>0</v>
      </c>
      <c r="AQ486" s="427">
        <v>0</v>
      </c>
      <c r="AR486" s="427">
        <v>0</v>
      </c>
      <c r="AS486" s="427">
        <v>110462</v>
      </c>
      <c r="AT486" s="427">
        <v>0</v>
      </c>
      <c r="AU486" s="427">
        <v>0</v>
      </c>
      <c r="AV486" s="427">
        <v>0</v>
      </c>
      <c r="AW486" s="427">
        <v>0</v>
      </c>
      <c r="AX486" s="427">
        <v>0</v>
      </c>
      <c r="AY486" s="427">
        <v>0</v>
      </c>
      <c r="AZ486" s="427">
        <v>0</v>
      </c>
      <c r="BA486" s="427">
        <v>0</v>
      </c>
      <c r="BB486" s="427">
        <v>0</v>
      </c>
      <c r="BC486" s="427">
        <v>0</v>
      </c>
      <c r="BD486" s="427">
        <v>0</v>
      </c>
      <c r="BE486" s="428">
        <v>110462</v>
      </c>
      <c r="XFD486" s="636"/>
    </row>
    <row r="487" spans="1:57 16384:16384" ht="12.75" customHeight="1" x14ac:dyDescent="0.2">
      <c r="A487" s="688"/>
      <c r="B487" s="422" t="s">
        <v>3039</v>
      </c>
      <c r="C487" s="550" t="s">
        <v>3244</v>
      </c>
      <c r="D487" s="427">
        <v>0</v>
      </c>
      <c r="E487" s="427">
        <v>0</v>
      </c>
      <c r="F487" s="427">
        <v>0</v>
      </c>
      <c r="G487" s="427">
        <v>0</v>
      </c>
      <c r="H487" s="427">
        <v>0</v>
      </c>
      <c r="I487" s="427">
        <v>0</v>
      </c>
      <c r="J487" s="427">
        <v>0</v>
      </c>
      <c r="K487" s="427">
        <v>0</v>
      </c>
      <c r="L487" s="427">
        <v>0</v>
      </c>
      <c r="M487" s="427">
        <v>0</v>
      </c>
      <c r="N487" s="427">
        <v>0</v>
      </c>
      <c r="O487" s="427">
        <v>0</v>
      </c>
      <c r="P487" s="427">
        <v>0</v>
      </c>
      <c r="Q487" s="427">
        <v>0</v>
      </c>
      <c r="R487" s="427">
        <v>0</v>
      </c>
      <c r="S487" s="427">
        <v>0</v>
      </c>
      <c r="T487" s="427">
        <v>0</v>
      </c>
      <c r="U487" s="427">
        <v>0</v>
      </c>
      <c r="V487" s="427">
        <v>0</v>
      </c>
      <c r="W487" s="427">
        <v>0</v>
      </c>
      <c r="X487" s="427">
        <v>0</v>
      </c>
      <c r="Y487" s="427">
        <v>0</v>
      </c>
      <c r="Z487" s="427">
        <v>0</v>
      </c>
      <c r="AA487" s="427">
        <v>0</v>
      </c>
      <c r="AB487" s="427">
        <v>0</v>
      </c>
      <c r="AC487" s="427">
        <v>0</v>
      </c>
      <c r="AD487" s="427">
        <v>0</v>
      </c>
      <c r="AE487" s="427">
        <v>0</v>
      </c>
      <c r="AF487" s="427">
        <v>0</v>
      </c>
      <c r="AG487" s="427">
        <v>0</v>
      </c>
      <c r="AH487" s="427">
        <v>0</v>
      </c>
      <c r="AI487" s="427">
        <v>0</v>
      </c>
      <c r="AJ487" s="427">
        <v>0</v>
      </c>
      <c r="AK487" s="427">
        <v>0</v>
      </c>
      <c r="AL487" s="427">
        <v>0</v>
      </c>
      <c r="AM487" s="427">
        <v>0</v>
      </c>
      <c r="AN487" s="427">
        <v>0</v>
      </c>
      <c r="AO487" s="427">
        <v>53163</v>
      </c>
      <c r="AP487" s="427">
        <v>0</v>
      </c>
      <c r="AQ487" s="427">
        <v>0</v>
      </c>
      <c r="AR487" s="427">
        <v>0</v>
      </c>
      <c r="AS487" s="427">
        <v>132184</v>
      </c>
      <c r="AT487" s="427">
        <v>0</v>
      </c>
      <c r="AU487" s="427">
        <v>0</v>
      </c>
      <c r="AV487" s="427">
        <v>0</v>
      </c>
      <c r="AW487" s="427">
        <v>0</v>
      </c>
      <c r="AX487" s="427">
        <v>0</v>
      </c>
      <c r="AY487" s="427">
        <v>0</v>
      </c>
      <c r="AZ487" s="427">
        <v>0</v>
      </c>
      <c r="BA487" s="427">
        <v>0</v>
      </c>
      <c r="BB487" s="427">
        <v>0</v>
      </c>
      <c r="BC487" s="427">
        <v>0</v>
      </c>
      <c r="BD487" s="427">
        <v>0</v>
      </c>
      <c r="BE487" s="428">
        <v>185347</v>
      </c>
      <c r="XFD487" s="636"/>
    </row>
    <row r="488" spans="1:57 16384:16384" ht="12.75" hidden="1" customHeight="1" x14ac:dyDescent="0.2">
      <c r="A488" s="688"/>
      <c r="B488" s="422" t="s">
        <v>3096</v>
      </c>
      <c r="C488" s="550" t="s">
        <v>3245</v>
      </c>
      <c r="D488" s="427">
        <v>0</v>
      </c>
      <c r="E488" s="427">
        <v>0</v>
      </c>
      <c r="F488" s="427">
        <v>0</v>
      </c>
      <c r="G488" s="427">
        <v>0</v>
      </c>
      <c r="H488" s="427">
        <v>0</v>
      </c>
      <c r="I488" s="427">
        <v>0</v>
      </c>
      <c r="J488" s="427">
        <v>0</v>
      </c>
      <c r="K488" s="427">
        <v>0</v>
      </c>
      <c r="L488" s="427">
        <v>0</v>
      </c>
      <c r="M488" s="427">
        <v>0</v>
      </c>
      <c r="N488" s="427">
        <v>0</v>
      </c>
      <c r="O488" s="427">
        <v>0</v>
      </c>
      <c r="P488" s="427">
        <v>0</v>
      </c>
      <c r="Q488" s="427">
        <v>0</v>
      </c>
      <c r="R488" s="427">
        <v>0</v>
      </c>
      <c r="S488" s="427">
        <v>0</v>
      </c>
      <c r="T488" s="427">
        <v>0</v>
      </c>
      <c r="U488" s="427">
        <v>0</v>
      </c>
      <c r="V488" s="427">
        <v>0</v>
      </c>
      <c r="W488" s="427">
        <v>0</v>
      </c>
      <c r="X488" s="427">
        <v>0</v>
      </c>
      <c r="Y488" s="427">
        <v>0</v>
      </c>
      <c r="Z488" s="427">
        <v>0</v>
      </c>
      <c r="AA488" s="427">
        <v>0</v>
      </c>
      <c r="AB488" s="427">
        <v>0</v>
      </c>
      <c r="AC488" s="427">
        <v>0</v>
      </c>
      <c r="AD488" s="427">
        <v>0</v>
      </c>
      <c r="AE488" s="427">
        <v>0</v>
      </c>
      <c r="AF488" s="427">
        <v>0</v>
      </c>
      <c r="AG488" s="427">
        <v>0</v>
      </c>
      <c r="AH488" s="427">
        <v>0</v>
      </c>
      <c r="AI488" s="427">
        <v>0</v>
      </c>
      <c r="AJ488" s="427">
        <v>0</v>
      </c>
      <c r="AK488" s="427">
        <v>0</v>
      </c>
      <c r="AL488" s="427">
        <v>0</v>
      </c>
      <c r="AM488" s="427">
        <v>0</v>
      </c>
      <c r="AN488" s="427">
        <v>0</v>
      </c>
      <c r="AO488" s="427">
        <v>0</v>
      </c>
      <c r="AP488" s="427">
        <v>0</v>
      </c>
      <c r="AQ488" s="427">
        <v>0</v>
      </c>
      <c r="AR488" s="427">
        <v>0</v>
      </c>
      <c r="AS488" s="427">
        <v>0</v>
      </c>
      <c r="AT488" s="427">
        <v>0</v>
      </c>
      <c r="AU488" s="427">
        <v>0</v>
      </c>
      <c r="AV488" s="427">
        <v>0</v>
      </c>
      <c r="AW488" s="427">
        <v>0</v>
      </c>
      <c r="AX488" s="427">
        <v>0</v>
      </c>
      <c r="AY488" s="427">
        <v>0</v>
      </c>
      <c r="AZ488" s="427">
        <v>0</v>
      </c>
      <c r="BA488" s="427">
        <v>0</v>
      </c>
      <c r="BB488" s="427">
        <v>0</v>
      </c>
      <c r="BC488" s="427">
        <v>0</v>
      </c>
      <c r="BD488" s="427">
        <v>0</v>
      </c>
      <c r="BE488" s="428">
        <v>0</v>
      </c>
    </row>
    <row r="489" spans="1:57 16384:16384" ht="12.75" hidden="1" customHeight="1" x14ac:dyDescent="0.2">
      <c r="A489" s="688"/>
      <c r="B489" s="422" t="s">
        <v>3121</v>
      </c>
      <c r="C489" s="550" t="s">
        <v>3246</v>
      </c>
      <c r="D489" s="427">
        <v>0</v>
      </c>
      <c r="E489" s="427">
        <v>0</v>
      </c>
      <c r="F489" s="427">
        <v>0</v>
      </c>
      <c r="G489" s="427">
        <v>0</v>
      </c>
      <c r="H489" s="427">
        <v>0</v>
      </c>
      <c r="I489" s="427">
        <v>0</v>
      </c>
      <c r="J489" s="427">
        <v>0</v>
      </c>
      <c r="K489" s="427">
        <v>0</v>
      </c>
      <c r="L489" s="427">
        <v>0</v>
      </c>
      <c r="M489" s="427">
        <v>0</v>
      </c>
      <c r="N489" s="427">
        <v>0</v>
      </c>
      <c r="O489" s="427">
        <v>0</v>
      </c>
      <c r="P489" s="427">
        <v>0</v>
      </c>
      <c r="Q489" s="427">
        <v>0</v>
      </c>
      <c r="R489" s="427">
        <v>0</v>
      </c>
      <c r="S489" s="427">
        <v>0</v>
      </c>
      <c r="T489" s="427">
        <v>0</v>
      </c>
      <c r="U489" s="427">
        <v>0</v>
      </c>
      <c r="V489" s="427">
        <v>0</v>
      </c>
      <c r="W489" s="427">
        <v>0</v>
      </c>
      <c r="X489" s="427">
        <v>0</v>
      </c>
      <c r="Y489" s="427">
        <v>0</v>
      </c>
      <c r="Z489" s="427">
        <v>0</v>
      </c>
      <c r="AA489" s="427">
        <v>0</v>
      </c>
      <c r="AB489" s="427">
        <v>0</v>
      </c>
      <c r="AC489" s="427">
        <v>0</v>
      </c>
      <c r="AD489" s="427">
        <v>0</v>
      </c>
      <c r="AE489" s="427">
        <v>0</v>
      </c>
      <c r="AF489" s="427">
        <v>0</v>
      </c>
      <c r="AG489" s="427">
        <v>0</v>
      </c>
      <c r="AH489" s="427">
        <v>0</v>
      </c>
      <c r="AI489" s="427">
        <v>0</v>
      </c>
      <c r="AJ489" s="427">
        <v>0</v>
      </c>
      <c r="AK489" s="427">
        <v>0</v>
      </c>
      <c r="AL489" s="427">
        <v>0</v>
      </c>
      <c r="AM489" s="427">
        <v>0</v>
      </c>
      <c r="AN489" s="427">
        <v>0</v>
      </c>
      <c r="AO489" s="427">
        <v>0</v>
      </c>
      <c r="AP489" s="427">
        <v>0</v>
      </c>
      <c r="AQ489" s="427">
        <v>0</v>
      </c>
      <c r="AR489" s="427">
        <v>0</v>
      </c>
      <c r="AS489" s="427">
        <v>0</v>
      </c>
      <c r="AT489" s="427">
        <v>0</v>
      </c>
      <c r="AU489" s="427">
        <v>0</v>
      </c>
      <c r="AV489" s="427">
        <v>0</v>
      </c>
      <c r="AW489" s="427">
        <v>0</v>
      </c>
      <c r="AX489" s="427">
        <v>0</v>
      </c>
      <c r="AY489" s="427">
        <v>0</v>
      </c>
      <c r="AZ489" s="427">
        <v>0</v>
      </c>
      <c r="BA489" s="427">
        <v>0</v>
      </c>
      <c r="BB489" s="427">
        <v>0</v>
      </c>
      <c r="BC489" s="427">
        <v>0</v>
      </c>
      <c r="BD489" s="427">
        <v>0</v>
      </c>
      <c r="BE489" s="428">
        <v>0</v>
      </c>
      <c r="XFD489" s="636"/>
    </row>
    <row r="490" spans="1:57 16384:16384" ht="12.75" hidden="1" customHeight="1" x14ac:dyDescent="0.2">
      <c r="A490" s="688"/>
      <c r="B490" s="422" t="s">
        <v>736</v>
      </c>
      <c r="C490" s="550" t="s">
        <v>3247</v>
      </c>
      <c r="D490" s="427">
        <v>0</v>
      </c>
      <c r="E490" s="427">
        <v>0</v>
      </c>
      <c r="F490" s="427">
        <v>0</v>
      </c>
      <c r="G490" s="427">
        <v>0</v>
      </c>
      <c r="H490" s="427">
        <v>0</v>
      </c>
      <c r="I490" s="427">
        <v>0</v>
      </c>
      <c r="J490" s="427">
        <v>0</v>
      </c>
      <c r="K490" s="427">
        <v>0</v>
      </c>
      <c r="L490" s="427">
        <v>0</v>
      </c>
      <c r="M490" s="427">
        <v>0</v>
      </c>
      <c r="N490" s="427">
        <v>0</v>
      </c>
      <c r="O490" s="427">
        <v>0</v>
      </c>
      <c r="P490" s="427">
        <v>0</v>
      </c>
      <c r="Q490" s="427">
        <v>0</v>
      </c>
      <c r="R490" s="427">
        <v>0</v>
      </c>
      <c r="S490" s="427">
        <v>0</v>
      </c>
      <c r="T490" s="427">
        <v>0</v>
      </c>
      <c r="U490" s="427">
        <v>0</v>
      </c>
      <c r="V490" s="427">
        <v>0</v>
      </c>
      <c r="W490" s="427">
        <v>0</v>
      </c>
      <c r="X490" s="427">
        <v>0</v>
      </c>
      <c r="Y490" s="427">
        <v>0</v>
      </c>
      <c r="Z490" s="427">
        <v>0</v>
      </c>
      <c r="AA490" s="427">
        <v>0</v>
      </c>
      <c r="AB490" s="427">
        <v>0</v>
      </c>
      <c r="AC490" s="427">
        <v>0</v>
      </c>
      <c r="AD490" s="427">
        <v>0</v>
      </c>
      <c r="AE490" s="427">
        <v>0</v>
      </c>
      <c r="AF490" s="427">
        <v>0</v>
      </c>
      <c r="AG490" s="427">
        <v>0</v>
      </c>
      <c r="AH490" s="427">
        <v>0</v>
      </c>
      <c r="AI490" s="427">
        <v>0</v>
      </c>
      <c r="AJ490" s="427">
        <v>0</v>
      </c>
      <c r="AK490" s="427">
        <v>0</v>
      </c>
      <c r="AL490" s="427">
        <v>0</v>
      </c>
      <c r="AM490" s="427">
        <v>0</v>
      </c>
      <c r="AN490" s="427">
        <v>0</v>
      </c>
      <c r="AO490" s="427">
        <v>0</v>
      </c>
      <c r="AP490" s="427">
        <v>0</v>
      </c>
      <c r="AQ490" s="427">
        <v>0</v>
      </c>
      <c r="AR490" s="427">
        <v>0</v>
      </c>
      <c r="AS490" s="427">
        <v>0</v>
      </c>
      <c r="AT490" s="427">
        <v>0</v>
      </c>
      <c r="AU490" s="427">
        <v>0</v>
      </c>
      <c r="AV490" s="427">
        <v>0</v>
      </c>
      <c r="AW490" s="427">
        <v>0</v>
      </c>
      <c r="AX490" s="427">
        <v>0</v>
      </c>
      <c r="AY490" s="427">
        <v>0</v>
      </c>
      <c r="AZ490" s="427">
        <v>0</v>
      </c>
      <c r="BA490" s="427">
        <v>0</v>
      </c>
      <c r="BB490" s="427">
        <v>0</v>
      </c>
      <c r="BC490" s="427">
        <v>0</v>
      </c>
      <c r="BD490" s="427">
        <v>0</v>
      </c>
      <c r="BE490" s="428">
        <v>0</v>
      </c>
    </row>
    <row r="491" spans="1:57 16384:16384" ht="12.75" customHeight="1" x14ac:dyDescent="0.2">
      <c r="A491" s="688"/>
      <c r="B491" s="422" t="s">
        <v>3015</v>
      </c>
      <c r="C491" s="550" t="s">
        <v>3248</v>
      </c>
      <c r="D491" s="427">
        <v>0</v>
      </c>
      <c r="E491" s="427">
        <v>0</v>
      </c>
      <c r="F491" s="427">
        <v>0</v>
      </c>
      <c r="G491" s="427">
        <v>0</v>
      </c>
      <c r="H491" s="427">
        <v>0</v>
      </c>
      <c r="I491" s="427">
        <v>0</v>
      </c>
      <c r="J491" s="427">
        <v>0</v>
      </c>
      <c r="K491" s="427">
        <v>0</v>
      </c>
      <c r="L491" s="427">
        <v>0</v>
      </c>
      <c r="M491" s="427">
        <v>0</v>
      </c>
      <c r="N491" s="427">
        <v>0</v>
      </c>
      <c r="O491" s="427">
        <v>0</v>
      </c>
      <c r="P491" s="427">
        <v>0</v>
      </c>
      <c r="Q491" s="427">
        <v>0</v>
      </c>
      <c r="R491" s="427">
        <v>0</v>
      </c>
      <c r="S491" s="427">
        <v>0</v>
      </c>
      <c r="T491" s="427">
        <v>0</v>
      </c>
      <c r="U491" s="427">
        <v>0</v>
      </c>
      <c r="V491" s="427">
        <v>0</v>
      </c>
      <c r="W491" s="427">
        <v>0</v>
      </c>
      <c r="X491" s="427">
        <v>0</v>
      </c>
      <c r="Y491" s="427">
        <v>0</v>
      </c>
      <c r="Z491" s="427">
        <v>0</v>
      </c>
      <c r="AA491" s="427">
        <v>0</v>
      </c>
      <c r="AB491" s="427">
        <v>0</v>
      </c>
      <c r="AC491" s="427">
        <v>0</v>
      </c>
      <c r="AD491" s="427">
        <v>0</v>
      </c>
      <c r="AE491" s="427">
        <v>0</v>
      </c>
      <c r="AF491" s="427">
        <v>0</v>
      </c>
      <c r="AG491" s="427">
        <v>0</v>
      </c>
      <c r="AH491" s="427">
        <v>0</v>
      </c>
      <c r="AI491" s="427">
        <v>0</v>
      </c>
      <c r="AJ491" s="427">
        <v>0</v>
      </c>
      <c r="AK491" s="427">
        <v>0</v>
      </c>
      <c r="AL491" s="427">
        <v>0</v>
      </c>
      <c r="AM491" s="427">
        <v>0</v>
      </c>
      <c r="AN491" s="427">
        <v>0</v>
      </c>
      <c r="AO491" s="427">
        <v>36422</v>
      </c>
      <c r="AP491" s="427">
        <v>0</v>
      </c>
      <c r="AQ491" s="427">
        <v>0</v>
      </c>
      <c r="AR491" s="427">
        <v>0</v>
      </c>
      <c r="AS491" s="427">
        <v>110595</v>
      </c>
      <c r="AT491" s="427">
        <v>0</v>
      </c>
      <c r="AU491" s="427">
        <v>0</v>
      </c>
      <c r="AV491" s="427">
        <v>0</v>
      </c>
      <c r="AW491" s="427">
        <v>0</v>
      </c>
      <c r="AX491" s="427">
        <v>0</v>
      </c>
      <c r="AY491" s="427">
        <v>0</v>
      </c>
      <c r="AZ491" s="427">
        <v>0</v>
      </c>
      <c r="BA491" s="427">
        <v>0</v>
      </c>
      <c r="BB491" s="427">
        <v>0</v>
      </c>
      <c r="BC491" s="427">
        <v>0</v>
      </c>
      <c r="BD491" s="427">
        <v>0</v>
      </c>
      <c r="BE491" s="428">
        <v>147017</v>
      </c>
      <c r="XFD491" s="636"/>
    </row>
    <row r="492" spans="1:57 16384:16384" ht="12.75" hidden="1" customHeight="1" x14ac:dyDescent="0.2">
      <c r="A492" s="688"/>
      <c r="B492" s="422" t="s">
        <v>3098</v>
      </c>
      <c r="C492" s="550" t="s">
        <v>3250</v>
      </c>
      <c r="D492" s="427">
        <v>0</v>
      </c>
      <c r="E492" s="427">
        <v>0</v>
      </c>
      <c r="F492" s="427">
        <v>0</v>
      </c>
      <c r="G492" s="427">
        <v>0</v>
      </c>
      <c r="H492" s="427">
        <v>0</v>
      </c>
      <c r="I492" s="427">
        <v>0</v>
      </c>
      <c r="J492" s="427">
        <v>0</v>
      </c>
      <c r="K492" s="427">
        <v>0</v>
      </c>
      <c r="L492" s="427">
        <v>0</v>
      </c>
      <c r="M492" s="427">
        <v>0</v>
      </c>
      <c r="N492" s="427">
        <v>0</v>
      </c>
      <c r="O492" s="427">
        <v>0</v>
      </c>
      <c r="P492" s="427">
        <v>0</v>
      </c>
      <c r="Q492" s="427">
        <v>0</v>
      </c>
      <c r="R492" s="427">
        <v>0</v>
      </c>
      <c r="S492" s="427">
        <v>0</v>
      </c>
      <c r="T492" s="427">
        <v>0</v>
      </c>
      <c r="U492" s="427">
        <v>0</v>
      </c>
      <c r="V492" s="427">
        <v>0</v>
      </c>
      <c r="W492" s="427">
        <v>0</v>
      </c>
      <c r="X492" s="427">
        <v>0</v>
      </c>
      <c r="Y492" s="427">
        <v>0</v>
      </c>
      <c r="Z492" s="427">
        <v>0</v>
      </c>
      <c r="AA492" s="427">
        <v>0</v>
      </c>
      <c r="AB492" s="427">
        <v>0</v>
      </c>
      <c r="AC492" s="427">
        <v>0</v>
      </c>
      <c r="AD492" s="427">
        <v>0</v>
      </c>
      <c r="AE492" s="427">
        <v>0</v>
      </c>
      <c r="AF492" s="427">
        <v>0</v>
      </c>
      <c r="AG492" s="427">
        <v>0</v>
      </c>
      <c r="AH492" s="427">
        <v>0</v>
      </c>
      <c r="AI492" s="427">
        <v>0</v>
      </c>
      <c r="AJ492" s="427">
        <v>0</v>
      </c>
      <c r="AK492" s="427">
        <v>0</v>
      </c>
      <c r="AL492" s="427">
        <v>0</v>
      </c>
      <c r="AM492" s="427">
        <v>0</v>
      </c>
      <c r="AN492" s="427">
        <v>0</v>
      </c>
      <c r="AO492" s="427">
        <v>0</v>
      </c>
      <c r="AP492" s="427">
        <v>0</v>
      </c>
      <c r="AQ492" s="427">
        <v>0</v>
      </c>
      <c r="AR492" s="427">
        <v>0</v>
      </c>
      <c r="AS492" s="427">
        <v>0</v>
      </c>
      <c r="AT492" s="427">
        <v>0</v>
      </c>
      <c r="AU492" s="427">
        <v>0</v>
      </c>
      <c r="AV492" s="427">
        <v>0</v>
      </c>
      <c r="AW492" s="427">
        <v>0</v>
      </c>
      <c r="AX492" s="427">
        <v>0</v>
      </c>
      <c r="AY492" s="427">
        <v>0</v>
      </c>
      <c r="AZ492" s="427">
        <v>0</v>
      </c>
      <c r="BA492" s="427">
        <v>0</v>
      </c>
      <c r="BB492" s="427">
        <v>0</v>
      </c>
      <c r="BC492" s="427">
        <v>0</v>
      </c>
      <c r="BD492" s="427">
        <v>0</v>
      </c>
      <c r="BE492" s="428">
        <v>0</v>
      </c>
      <c r="XFD492" s="636"/>
    </row>
    <row r="493" spans="1:57 16384:16384" ht="12.75" hidden="1" customHeight="1" x14ac:dyDescent="0.2">
      <c r="A493" s="688"/>
      <c r="B493" s="422" t="s">
        <v>3122</v>
      </c>
      <c r="C493" s="550" t="s">
        <v>3251</v>
      </c>
      <c r="D493" s="427">
        <v>0</v>
      </c>
      <c r="E493" s="427">
        <v>0</v>
      </c>
      <c r="F493" s="427">
        <v>0</v>
      </c>
      <c r="G493" s="427">
        <v>0</v>
      </c>
      <c r="H493" s="427">
        <v>0</v>
      </c>
      <c r="I493" s="427">
        <v>0</v>
      </c>
      <c r="J493" s="427">
        <v>0</v>
      </c>
      <c r="K493" s="427">
        <v>0</v>
      </c>
      <c r="L493" s="427">
        <v>0</v>
      </c>
      <c r="M493" s="427">
        <v>0</v>
      </c>
      <c r="N493" s="427">
        <v>0</v>
      </c>
      <c r="O493" s="427">
        <v>0</v>
      </c>
      <c r="P493" s="427">
        <v>0</v>
      </c>
      <c r="Q493" s="427">
        <v>0</v>
      </c>
      <c r="R493" s="427">
        <v>0</v>
      </c>
      <c r="S493" s="427">
        <v>0</v>
      </c>
      <c r="T493" s="427">
        <v>0</v>
      </c>
      <c r="U493" s="427">
        <v>0</v>
      </c>
      <c r="V493" s="427">
        <v>0</v>
      </c>
      <c r="W493" s="427">
        <v>0</v>
      </c>
      <c r="X493" s="427">
        <v>0</v>
      </c>
      <c r="Y493" s="427">
        <v>0</v>
      </c>
      <c r="Z493" s="427">
        <v>0</v>
      </c>
      <c r="AA493" s="427">
        <v>0</v>
      </c>
      <c r="AB493" s="427">
        <v>0</v>
      </c>
      <c r="AC493" s="427">
        <v>0</v>
      </c>
      <c r="AD493" s="427">
        <v>0</v>
      </c>
      <c r="AE493" s="427">
        <v>0</v>
      </c>
      <c r="AF493" s="427">
        <v>0</v>
      </c>
      <c r="AG493" s="427">
        <v>0</v>
      </c>
      <c r="AH493" s="427">
        <v>0</v>
      </c>
      <c r="AI493" s="427">
        <v>0</v>
      </c>
      <c r="AJ493" s="427">
        <v>0</v>
      </c>
      <c r="AK493" s="427">
        <v>0</v>
      </c>
      <c r="AL493" s="427">
        <v>0</v>
      </c>
      <c r="AM493" s="427">
        <v>0</v>
      </c>
      <c r="AN493" s="427">
        <v>0</v>
      </c>
      <c r="AO493" s="427">
        <v>0</v>
      </c>
      <c r="AP493" s="427">
        <v>0</v>
      </c>
      <c r="AQ493" s="427">
        <v>0</v>
      </c>
      <c r="AR493" s="427">
        <v>0</v>
      </c>
      <c r="AS493" s="427">
        <v>0</v>
      </c>
      <c r="AT493" s="427">
        <v>0</v>
      </c>
      <c r="AU493" s="427">
        <v>0</v>
      </c>
      <c r="AV493" s="427">
        <v>0</v>
      </c>
      <c r="AW493" s="427">
        <v>0</v>
      </c>
      <c r="AX493" s="427">
        <v>0</v>
      </c>
      <c r="AY493" s="427">
        <v>0</v>
      </c>
      <c r="AZ493" s="427">
        <v>0</v>
      </c>
      <c r="BA493" s="427">
        <v>0</v>
      </c>
      <c r="BB493" s="427">
        <v>0</v>
      </c>
      <c r="BC493" s="427">
        <v>0</v>
      </c>
      <c r="BD493" s="427">
        <v>0</v>
      </c>
      <c r="BE493" s="428">
        <v>0</v>
      </c>
    </row>
    <row r="494" spans="1:57 16384:16384" ht="12.75" hidden="1" customHeight="1" x14ac:dyDescent="0.2">
      <c r="A494" s="688"/>
      <c r="B494" s="422" t="s">
        <v>3461</v>
      </c>
      <c r="C494" s="550" t="s">
        <v>3460</v>
      </c>
      <c r="D494" s="427">
        <v>0</v>
      </c>
      <c r="E494" s="427">
        <v>0</v>
      </c>
      <c r="F494" s="427">
        <v>0</v>
      </c>
      <c r="G494" s="427">
        <v>0</v>
      </c>
      <c r="H494" s="427">
        <v>0</v>
      </c>
      <c r="I494" s="427">
        <v>0</v>
      </c>
      <c r="J494" s="427">
        <v>0</v>
      </c>
      <c r="K494" s="427">
        <v>0</v>
      </c>
      <c r="L494" s="427">
        <v>0</v>
      </c>
      <c r="M494" s="427">
        <v>0</v>
      </c>
      <c r="N494" s="427">
        <v>0</v>
      </c>
      <c r="O494" s="427">
        <v>0</v>
      </c>
      <c r="P494" s="427">
        <v>0</v>
      </c>
      <c r="Q494" s="427">
        <v>0</v>
      </c>
      <c r="R494" s="427">
        <v>0</v>
      </c>
      <c r="S494" s="427">
        <v>0</v>
      </c>
      <c r="T494" s="427">
        <v>0</v>
      </c>
      <c r="U494" s="427">
        <v>0</v>
      </c>
      <c r="V494" s="427">
        <v>0</v>
      </c>
      <c r="W494" s="427">
        <v>0</v>
      </c>
      <c r="X494" s="427">
        <v>0</v>
      </c>
      <c r="Y494" s="427">
        <v>0</v>
      </c>
      <c r="Z494" s="427">
        <v>0</v>
      </c>
      <c r="AA494" s="427">
        <v>0</v>
      </c>
      <c r="AB494" s="427">
        <v>0</v>
      </c>
      <c r="AC494" s="427">
        <v>0</v>
      </c>
      <c r="AD494" s="427">
        <v>0</v>
      </c>
      <c r="AE494" s="427">
        <v>0</v>
      </c>
      <c r="AF494" s="427">
        <v>0</v>
      </c>
      <c r="AG494" s="427">
        <v>0</v>
      </c>
      <c r="AH494" s="427">
        <v>0</v>
      </c>
      <c r="AI494" s="427">
        <v>0</v>
      </c>
      <c r="AJ494" s="427">
        <v>0</v>
      </c>
      <c r="AK494" s="427">
        <v>0</v>
      </c>
      <c r="AL494" s="427">
        <v>0</v>
      </c>
      <c r="AM494" s="427">
        <v>0</v>
      </c>
      <c r="AN494" s="427">
        <v>0</v>
      </c>
      <c r="AO494" s="427">
        <v>0</v>
      </c>
      <c r="AP494" s="427">
        <v>0</v>
      </c>
      <c r="AQ494" s="427">
        <v>0</v>
      </c>
      <c r="AR494" s="427">
        <v>0</v>
      </c>
      <c r="AS494" s="427">
        <v>0</v>
      </c>
      <c r="AT494" s="427">
        <v>0</v>
      </c>
      <c r="AU494" s="427">
        <v>0</v>
      </c>
      <c r="AV494" s="427">
        <v>0</v>
      </c>
      <c r="AW494" s="427">
        <v>0</v>
      </c>
      <c r="AX494" s="427">
        <v>0</v>
      </c>
      <c r="AY494" s="427">
        <v>0</v>
      </c>
      <c r="AZ494" s="427">
        <v>0</v>
      </c>
      <c r="BA494" s="427">
        <v>0</v>
      </c>
      <c r="BB494" s="427">
        <v>0</v>
      </c>
      <c r="BC494" s="427">
        <v>0</v>
      </c>
      <c r="BD494" s="427">
        <v>0</v>
      </c>
      <c r="BE494" s="428">
        <v>0</v>
      </c>
    </row>
    <row r="495" spans="1:57 16384:16384" ht="12.75" hidden="1" customHeight="1" x14ac:dyDescent="0.2">
      <c r="A495" s="688"/>
      <c r="B495" s="422" t="s">
        <v>3499</v>
      </c>
      <c r="C495" s="550" t="s">
        <v>3498</v>
      </c>
      <c r="D495" s="427">
        <v>0</v>
      </c>
      <c r="E495" s="427">
        <v>0</v>
      </c>
      <c r="F495" s="427">
        <v>0</v>
      </c>
      <c r="G495" s="427">
        <v>0</v>
      </c>
      <c r="H495" s="427">
        <v>0</v>
      </c>
      <c r="I495" s="427">
        <v>0</v>
      </c>
      <c r="J495" s="427">
        <v>0</v>
      </c>
      <c r="K495" s="427">
        <v>0</v>
      </c>
      <c r="L495" s="427">
        <v>0</v>
      </c>
      <c r="M495" s="427">
        <v>0</v>
      </c>
      <c r="N495" s="427">
        <v>0</v>
      </c>
      <c r="O495" s="427">
        <v>0</v>
      </c>
      <c r="P495" s="427">
        <v>0</v>
      </c>
      <c r="Q495" s="427">
        <v>0</v>
      </c>
      <c r="R495" s="427">
        <v>0</v>
      </c>
      <c r="S495" s="427">
        <v>0</v>
      </c>
      <c r="T495" s="427">
        <v>0</v>
      </c>
      <c r="U495" s="427">
        <v>0</v>
      </c>
      <c r="V495" s="427">
        <v>0</v>
      </c>
      <c r="W495" s="427">
        <v>0</v>
      </c>
      <c r="X495" s="427">
        <v>0</v>
      </c>
      <c r="Y495" s="427">
        <v>0</v>
      </c>
      <c r="Z495" s="427">
        <v>0</v>
      </c>
      <c r="AA495" s="427">
        <v>0</v>
      </c>
      <c r="AB495" s="427">
        <v>0</v>
      </c>
      <c r="AC495" s="427">
        <v>0</v>
      </c>
      <c r="AD495" s="427">
        <v>0</v>
      </c>
      <c r="AE495" s="427">
        <v>0</v>
      </c>
      <c r="AF495" s="427">
        <v>0</v>
      </c>
      <c r="AG495" s="427">
        <v>0</v>
      </c>
      <c r="AH495" s="427">
        <v>0</v>
      </c>
      <c r="AI495" s="427">
        <v>0</v>
      </c>
      <c r="AJ495" s="427">
        <v>0</v>
      </c>
      <c r="AK495" s="427">
        <v>0</v>
      </c>
      <c r="AL495" s="427">
        <v>0</v>
      </c>
      <c r="AM495" s="427">
        <v>0</v>
      </c>
      <c r="AN495" s="427">
        <v>0</v>
      </c>
      <c r="AO495" s="427">
        <v>0</v>
      </c>
      <c r="AP495" s="427">
        <v>0</v>
      </c>
      <c r="AQ495" s="427">
        <v>0</v>
      </c>
      <c r="AR495" s="427">
        <v>0</v>
      </c>
      <c r="AS495" s="427">
        <v>0</v>
      </c>
      <c r="AT495" s="427">
        <v>0</v>
      </c>
      <c r="AU495" s="427">
        <v>0</v>
      </c>
      <c r="AV495" s="427">
        <v>0</v>
      </c>
      <c r="AW495" s="427">
        <v>0</v>
      </c>
      <c r="AX495" s="427">
        <v>0</v>
      </c>
      <c r="AY495" s="427">
        <v>0</v>
      </c>
      <c r="AZ495" s="427">
        <v>0</v>
      </c>
      <c r="BA495" s="427">
        <v>0</v>
      </c>
      <c r="BB495" s="427">
        <v>0</v>
      </c>
      <c r="BC495" s="427">
        <v>0</v>
      </c>
      <c r="BD495" s="427">
        <v>0</v>
      </c>
      <c r="BE495" s="428">
        <v>0</v>
      </c>
      <c r="XFD495" s="636"/>
    </row>
    <row r="496" spans="1:57 16384:16384" ht="12.75" customHeight="1" x14ac:dyDescent="0.2">
      <c r="A496" s="688"/>
      <c r="B496" s="422" t="s">
        <v>3520</v>
      </c>
      <c r="C496" s="550" t="s">
        <v>3519</v>
      </c>
      <c r="D496" s="427">
        <v>0</v>
      </c>
      <c r="E496" s="427">
        <v>0</v>
      </c>
      <c r="F496" s="427">
        <v>0</v>
      </c>
      <c r="G496" s="427">
        <v>0</v>
      </c>
      <c r="H496" s="427">
        <v>0</v>
      </c>
      <c r="I496" s="427">
        <v>0</v>
      </c>
      <c r="J496" s="427">
        <v>0</v>
      </c>
      <c r="K496" s="427">
        <v>0</v>
      </c>
      <c r="L496" s="427">
        <v>0</v>
      </c>
      <c r="M496" s="427">
        <v>0</v>
      </c>
      <c r="N496" s="427">
        <v>0</v>
      </c>
      <c r="O496" s="427">
        <v>0</v>
      </c>
      <c r="P496" s="427">
        <v>0</v>
      </c>
      <c r="Q496" s="427">
        <v>0</v>
      </c>
      <c r="R496" s="427">
        <v>0</v>
      </c>
      <c r="S496" s="427">
        <v>0</v>
      </c>
      <c r="T496" s="427">
        <v>0</v>
      </c>
      <c r="U496" s="427">
        <v>0</v>
      </c>
      <c r="V496" s="427">
        <v>0</v>
      </c>
      <c r="W496" s="427">
        <v>0</v>
      </c>
      <c r="X496" s="427">
        <v>0</v>
      </c>
      <c r="Y496" s="427">
        <v>0</v>
      </c>
      <c r="Z496" s="427">
        <v>0</v>
      </c>
      <c r="AA496" s="427">
        <v>0</v>
      </c>
      <c r="AB496" s="427">
        <v>0</v>
      </c>
      <c r="AC496" s="427">
        <v>0</v>
      </c>
      <c r="AD496" s="427">
        <v>0</v>
      </c>
      <c r="AE496" s="427">
        <v>0</v>
      </c>
      <c r="AF496" s="427">
        <v>0</v>
      </c>
      <c r="AG496" s="427">
        <v>0</v>
      </c>
      <c r="AH496" s="427">
        <v>0</v>
      </c>
      <c r="AI496" s="427">
        <v>0</v>
      </c>
      <c r="AJ496" s="427">
        <v>0</v>
      </c>
      <c r="AK496" s="427">
        <v>0</v>
      </c>
      <c r="AL496" s="427">
        <v>0</v>
      </c>
      <c r="AM496" s="427">
        <v>0</v>
      </c>
      <c r="AN496" s="427">
        <v>0</v>
      </c>
      <c r="AO496" s="427">
        <v>0</v>
      </c>
      <c r="AP496" s="427">
        <v>0</v>
      </c>
      <c r="AQ496" s="427">
        <v>0</v>
      </c>
      <c r="AR496" s="427">
        <v>0</v>
      </c>
      <c r="AS496" s="427">
        <v>0</v>
      </c>
      <c r="AT496" s="427">
        <v>0</v>
      </c>
      <c r="AU496" s="427">
        <v>0</v>
      </c>
      <c r="AV496" s="427">
        <v>0</v>
      </c>
      <c r="AW496" s="427">
        <v>0</v>
      </c>
      <c r="AX496" s="427">
        <v>0</v>
      </c>
      <c r="AY496" s="427">
        <v>0</v>
      </c>
      <c r="AZ496" s="427">
        <v>0</v>
      </c>
      <c r="BA496" s="427">
        <v>450000000</v>
      </c>
      <c r="BB496" s="427">
        <v>0</v>
      </c>
      <c r="BC496" s="427">
        <v>0</v>
      </c>
      <c r="BD496" s="427">
        <v>0</v>
      </c>
      <c r="BE496" s="428">
        <v>450000000</v>
      </c>
    </row>
    <row r="497" spans="1:57 16384:16384" ht="12.75" customHeight="1" x14ac:dyDescent="0.2">
      <c r="A497" s="688"/>
      <c r="B497" s="422" t="s">
        <v>3516</v>
      </c>
      <c r="C497" s="550" t="s">
        <v>3515</v>
      </c>
      <c r="D497" s="427">
        <v>0</v>
      </c>
      <c r="E497" s="427">
        <v>0</v>
      </c>
      <c r="F497" s="427">
        <v>0</v>
      </c>
      <c r="G497" s="427">
        <v>0</v>
      </c>
      <c r="H497" s="427">
        <v>0</v>
      </c>
      <c r="I497" s="427">
        <v>0</v>
      </c>
      <c r="J497" s="427">
        <v>0</v>
      </c>
      <c r="K497" s="427">
        <v>0</v>
      </c>
      <c r="L497" s="427">
        <v>0</v>
      </c>
      <c r="M497" s="427">
        <v>0</v>
      </c>
      <c r="N497" s="427">
        <v>0</v>
      </c>
      <c r="O497" s="427">
        <v>0</v>
      </c>
      <c r="P497" s="427">
        <v>0</v>
      </c>
      <c r="Q497" s="427">
        <v>0</v>
      </c>
      <c r="R497" s="427">
        <v>0</v>
      </c>
      <c r="S497" s="427">
        <v>0</v>
      </c>
      <c r="T497" s="427">
        <v>0</v>
      </c>
      <c r="U497" s="427">
        <v>0</v>
      </c>
      <c r="V497" s="427">
        <v>0</v>
      </c>
      <c r="W497" s="427">
        <v>0</v>
      </c>
      <c r="X497" s="427">
        <v>0</v>
      </c>
      <c r="Y497" s="427">
        <v>0</v>
      </c>
      <c r="Z497" s="427">
        <v>0</v>
      </c>
      <c r="AA497" s="427">
        <v>0</v>
      </c>
      <c r="AB497" s="427">
        <v>0</v>
      </c>
      <c r="AC497" s="427">
        <v>0</v>
      </c>
      <c r="AD497" s="427">
        <v>0</v>
      </c>
      <c r="AE497" s="427">
        <v>0</v>
      </c>
      <c r="AF497" s="427">
        <v>0</v>
      </c>
      <c r="AG497" s="427">
        <v>0</v>
      </c>
      <c r="AH497" s="427">
        <v>0</v>
      </c>
      <c r="AI497" s="427">
        <v>0</v>
      </c>
      <c r="AJ497" s="427">
        <v>0</v>
      </c>
      <c r="AK497" s="427">
        <v>0</v>
      </c>
      <c r="AL497" s="427">
        <v>0</v>
      </c>
      <c r="AM497" s="427">
        <v>0</v>
      </c>
      <c r="AN497" s="427">
        <v>0</v>
      </c>
      <c r="AO497" s="427">
        <v>0</v>
      </c>
      <c r="AP497" s="427">
        <v>0</v>
      </c>
      <c r="AQ497" s="427">
        <v>0</v>
      </c>
      <c r="AR497" s="427">
        <v>0</v>
      </c>
      <c r="AS497" s="427">
        <v>0</v>
      </c>
      <c r="AT497" s="427">
        <v>0</v>
      </c>
      <c r="AU497" s="427">
        <v>0</v>
      </c>
      <c r="AV497" s="427">
        <v>0</v>
      </c>
      <c r="AW497" s="427">
        <v>0</v>
      </c>
      <c r="AX497" s="427">
        <v>200000000</v>
      </c>
      <c r="AY497" s="427">
        <v>186973622</v>
      </c>
      <c r="AZ497" s="427">
        <v>0</v>
      </c>
      <c r="BA497" s="427">
        <v>0</v>
      </c>
      <c r="BB497" s="427">
        <v>0</v>
      </c>
      <c r="BC497" s="427">
        <v>0</v>
      </c>
      <c r="BD497" s="427">
        <v>0</v>
      </c>
      <c r="BE497" s="428">
        <v>386973622</v>
      </c>
    </row>
    <row r="498" spans="1:57 16384:16384" ht="12.75" hidden="1" customHeight="1" x14ac:dyDescent="0.2">
      <c r="A498" s="688"/>
      <c r="B498" s="422" t="s">
        <v>251</v>
      </c>
      <c r="C498" s="550" t="s">
        <v>3495</v>
      </c>
      <c r="D498" s="427">
        <v>0</v>
      </c>
      <c r="E498" s="427">
        <v>0</v>
      </c>
      <c r="F498" s="427">
        <v>0</v>
      </c>
      <c r="G498" s="427">
        <v>0</v>
      </c>
      <c r="H498" s="427">
        <v>0</v>
      </c>
      <c r="I498" s="427">
        <v>0</v>
      </c>
      <c r="J498" s="427">
        <v>0</v>
      </c>
      <c r="K498" s="427">
        <v>0</v>
      </c>
      <c r="L498" s="427">
        <v>0</v>
      </c>
      <c r="M498" s="427">
        <v>0</v>
      </c>
      <c r="N498" s="427">
        <v>0</v>
      </c>
      <c r="O498" s="427">
        <v>0</v>
      </c>
      <c r="P498" s="427">
        <v>0</v>
      </c>
      <c r="Q498" s="427">
        <v>0</v>
      </c>
      <c r="R498" s="427">
        <v>0</v>
      </c>
      <c r="S498" s="427">
        <v>0</v>
      </c>
      <c r="T498" s="427">
        <v>0</v>
      </c>
      <c r="U498" s="427">
        <v>0</v>
      </c>
      <c r="V498" s="427">
        <v>0</v>
      </c>
      <c r="W498" s="427">
        <v>0</v>
      </c>
      <c r="X498" s="427">
        <v>0</v>
      </c>
      <c r="Y498" s="427">
        <v>0</v>
      </c>
      <c r="Z498" s="427">
        <v>0</v>
      </c>
      <c r="AA498" s="427">
        <v>0</v>
      </c>
      <c r="AB498" s="427">
        <v>0</v>
      </c>
      <c r="AC498" s="427">
        <v>0</v>
      </c>
      <c r="AD498" s="427">
        <v>0</v>
      </c>
      <c r="AE498" s="427">
        <v>0</v>
      </c>
      <c r="AF498" s="427">
        <v>0</v>
      </c>
      <c r="AG498" s="427">
        <v>0</v>
      </c>
      <c r="AH498" s="427">
        <v>0</v>
      </c>
      <c r="AI498" s="427">
        <v>0</v>
      </c>
      <c r="AJ498" s="427">
        <v>0</v>
      </c>
      <c r="AK498" s="427">
        <v>0</v>
      </c>
      <c r="AL498" s="427">
        <v>0</v>
      </c>
      <c r="AM498" s="427">
        <v>0</v>
      </c>
      <c r="AN498" s="427">
        <v>0</v>
      </c>
      <c r="AO498" s="427">
        <v>0</v>
      </c>
      <c r="AP498" s="427">
        <v>0</v>
      </c>
      <c r="AQ498" s="427">
        <v>0</v>
      </c>
      <c r="AR498" s="427">
        <v>0</v>
      </c>
      <c r="AS498" s="427">
        <v>0</v>
      </c>
      <c r="AT498" s="427">
        <v>0</v>
      </c>
      <c r="AU498" s="427">
        <v>0</v>
      </c>
      <c r="AV498" s="427">
        <v>0</v>
      </c>
      <c r="AW498" s="427">
        <v>0</v>
      </c>
      <c r="AX498" s="427">
        <v>0</v>
      </c>
      <c r="AY498" s="427">
        <v>0</v>
      </c>
      <c r="AZ498" s="427">
        <v>0</v>
      </c>
      <c r="BA498" s="427">
        <v>0</v>
      </c>
      <c r="BB498" s="427">
        <v>0</v>
      </c>
      <c r="BC498" s="427">
        <v>0</v>
      </c>
      <c r="BD498" s="427">
        <v>0</v>
      </c>
      <c r="BE498" s="428">
        <v>0</v>
      </c>
      <c r="XFD498" s="636"/>
    </row>
    <row r="499" spans="1:57 16384:16384" ht="12.75" hidden="1" customHeight="1" x14ac:dyDescent="0.2">
      <c r="A499" s="688"/>
      <c r="B499" s="422" t="s">
        <v>3490</v>
      </c>
      <c r="C499" s="550" t="s">
        <v>3489</v>
      </c>
      <c r="D499" s="427">
        <v>0</v>
      </c>
      <c r="E499" s="427">
        <v>0</v>
      </c>
      <c r="F499" s="427">
        <v>0</v>
      </c>
      <c r="G499" s="427">
        <v>0</v>
      </c>
      <c r="H499" s="427">
        <v>0</v>
      </c>
      <c r="I499" s="427">
        <v>0</v>
      </c>
      <c r="J499" s="427">
        <v>0</v>
      </c>
      <c r="K499" s="427">
        <v>0</v>
      </c>
      <c r="L499" s="427">
        <v>0</v>
      </c>
      <c r="M499" s="427">
        <v>0</v>
      </c>
      <c r="N499" s="427">
        <v>0</v>
      </c>
      <c r="O499" s="427">
        <v>0</v>
      </c>
      <c r="P499" s="427">
        <v>0</v>
      </c>
      <c r="Q499" s="427">
        <v>0</v>
      </c>
      <c r="R499" s="427">
        <v>0</v>
      </c>
      <c r="S499" s="427">
        <v>0</v>
      </c>
      <c r="T499" s="427">
        <v>0</v>
      </c>
      <c r="U499" s="427">
        <v>0</v>
      </c>
      <c r="V499" s="427">
        <v>0</v>
      </c>
      <c r="W499" s="427">
        <v>0</v>
      </c>
      <c r="X499" s="427">
        <v>0</v>
      </c>
      <c r="Y499" s="427">
        <v>0</v>
      </c>
      <c r="Z499" s="427">
        <v>0</v>
      </c>
      <c r="AA499" s="427">
        <v>0</v>
      </c>
      <c r="AB499" s="427">
        <v>0</v>
      </c>
      <c r="AC499" s="427">
        <v>0</v>
      </c>
      <c r="AD499" s="427">
        <v>0</v>
      </c>
      <c r="AE499" s="427">
        <v>0</v>
      </c>
      <c r="AF499" s="427">
        <v>0</v>
      </c>
      <c r="AG499" s="427">
        <v>0</v>
      </c>
      <c r="AH499" s="427">
        <v>0</v>
      </c>
      <c r="AI499" s="427">
        <v>0</v>
      </c>
      <c r="AJ499" s="427">
        <v>0</v>
      </c>
      <c r="AK499" s="427">
        <v>0</v>
      </c>
      <c r="AL499" s="427">
        <v>0</v>
      </c>
      <c r="AM499" s="427">
        <v>0</v>
      </c>
      <c r="AN499" s="427">
        <v>0</v>
      </c>
      <c r="AO499" s="427">
        <v>0</v>
      </c>
      <c r="AP499" s="427">
        <v>0</v>
      </c>
      <c r="AQ499" s="427">
        <v>0</v>
      </c>
      <c r="AR499" s="427">
        <v>0</v>
      </c>
      <c r="AS499" s="427">
        <v>0</v>
      </c>
      <c r="AT499" s="427">
        <v>0</v>
      </c>
      <c r="AU499" s="427">
        <v>0</v>
      </c>
      <c r="AV499" s="427">
        <v>0</v>
      </c>
      <c r="AW499" s="427">
        <v>0</v>
      </c>
      <c r="AX499" s="427">
        <v>0</v>
      </c>
      <c r="AY499" s="427">
        <v>0</v>
      </c>
      <c r="AZ499" s="427">
        <v>0</v>
      </c>
      <c r="BA499" s="427">
        <v>0</v>
      </c>
      <c r="BB499" s="427">
        <v>0</v>
      </c>
      <c r="BC499" s="427">
        <v>0</v>
      </c>
      <c r="BD499" s="427">
        <v>0</v>
      </c>
      <c r="BE499" s="428">
        <v>0</v>
      </c>
      <c r="XFD499" s="636"/>
    </row>
    <row r="500" spans="1:57 16384:16384" ht="12.75" hidden="1" customHeight="1" x14ac:dyDescent="0.2">
      <c r="A500" s="688"/>
      <c r="B500" s="422" t="s">
        <v>3464</v>
      </c>
      <c r="C500" s="550" t="s">
        <v>3463</v>
      </c>
      <c r="D500" s="427">
        <v>0</v>
      </c>
      <c r="E500" s="427">
        <v>0</v>
      </c>
      <c r="F500" s="427">
        <v>0</v>
      </c>
      <c r="G500" s="427">
        <v>0</v>
      </c>
      <c r="H500" s="427">
        <v>0</v>
      </c>
      <c r="I500" s="427">
        <v>0</v>
      </c>
      <c r="J500" s="427">
        <v>0</v>
      </c>
      <c r="K500" s="427">
        <v>0</v>
      </c>
      <c r="L500" s="427">
        <v>0</v>
      </c>
      <c r="M500" s="427">
        <v>0</v>
      </c>
      <c r="N500" s="427">
        <v>0</v>
      </c>
      <c r="O500" s="427">
        <v>0</v>
      </c>
      <c r="P500" s="427">
        <v>0</v>
      </c>
      <c r="Q500" s="427">
        <v>0</v>
      </c>
      <c r="R500" s="427">
        <v>0</v>
      </c>
      <c r="S500" s="427">
        <v>0</v>
      </c>
      <c r="T500" s="427">
        <v>0</v>
      </c>
      <c r="U500" s="427">
        <v>0</v>
      </c>
      <c r="V500" s="427">
        <v>0</v>
      </c>
      <c r="W500" s="427">
        <v>0</v>
      </c>
      <c r="X500" s="427">
        <v>0</v>
      </c>
      <c r="Y500" s="427">
        <v>0</v>
      </c>
      <c r="Z500" s="427">
        <v>0</v>
      </c>
      <c r="AA500" s="427">
        <v>0</v>
      </c>
      <c r="AB500" s="427">
        <v>0</v>
      </c>
      <c r="AC500" s="427">
        <v>0</v>
      </c>
      <c r="AD500" s="427">
        <v>0</v>
      </c>
      <c r="AE500" s="427">
        <v>0</v>
      </c>
      <c r="AF500" s="427">
        <v>0</v>
      </c>
      <c r="AG500" s="427">
        <v>0</v>
      </c>
      <c r="AH500" s="427">
        <v>0</v>
      </c>
      <c r="AI500" s="427">
        <v>0</v>
      </c>
      <c r="AJ500" s="427">
        <v>0</v>
      </c>
      <c r="AK500" s="427">
        <v>0</v>
      </c>
      <c r="AL500" s="427">
        <v>0</v>
      </c>
      <c r="AM500" s="427">
        <v>0</v>
      </c>
      <c r="AN500" s="427">
        <v>0</v>
      </c>
      <c r="AO500" s="427">
        <v>0</v>
      </c>
      <c r="AP500" s="427">
        <v>0</v>
      </c>
      <c r="AQ500" s="427">
        <v>0</v>
      </c>
      <c r="AR500" s="427">
        <v>0</v>
      </c>
      <c r="AS500" s="427">
        <v>0</v>
      </c>
      <c r="AT500" s="427">
        <v>0</v>
      </c>
      <c r="AU500" s="427">
        <v>0</v>
      </c>
      <c r="AV500" s="427">
        <v>0</v>
      </c>
      <c r="AW500" s="427">
        <v>0</v>
      </c>
      <c r="AX500" s="427">
        <v>0</v>
      </c>
      <c r="AY500" s="427">
        <v>0</v>
      </c>
      <c r="AZ500" s="427">
        <v>0</v>
      </c>
      <c r="BA500" s="427">
        <v>0</v>
      </c>
      <c r="BB500" s="427">
        <v>0</v>
      </c>
      <c r="BC500" s="427">
        <v>0</v>
      </c>
      <c r="BD500" s="427">
        <v>0</v>
      </c>
      <c r="BE500" s="428">
        <v>0</v>
      </c>
    </row>
    <row r="501" spans="1:57 16384:16384" ht="12.75" customHeight="1" x14ac:dyDescent="0.2">
      <c r="A501" s="688"/>
      <c r="B501" s="422" t="s">
        <v>3430</v>
      </c>
      <c r="C501" s="550" t="s">
        <v>3491</v>
      </c>
      <c r="D501" s="427">
        <v>0</v>
      </c>
      <c r="E501" s="427">
        <v>0</v>
      </c>
      <c r="F501" s="427">
        <v>0</v>
      </c>
      <c r="G501" s="427">
        <v>0</v>
      </c>
      <c r="H501" s="427">
        <v>0</v>
      </c>
      <c r="I501" s="427">
        <v>0</v>
      </c>
      <c r="J501" s="427">
        <v>0</v>
      </c>
      <c r="K501" s="427">
        <v>0</v>
      </c>
      <c r="L501" s="427">
        <v>0</v>
      </c>
      <c r="M501" s="427">
        <v>0</v>
      </c>
      <c r="N501" s="427">
        <v>0</v>
      </c>
      <c r="O501" s="427">
        <v>0</v>
      </c>
      <c r="P501" s="427">
        <v>0</v>
      </c>
      <c r="Q501" s="427">
        <v>0</v>
      </c>
      <c r="R501" s="427">
        <v>0</v>
      </c>
      <c r="S501" s="427">
        <v>0</v>
      </c>
      <c r="T501" s="427">
        <v>0</v>
      </c>
      <c r="U501" s="427">
        <v>0</v>
      </c>
      <c r="V501" s="427">
        <v>0</v>
      </c>
      <c r="W501" s="427">
        <v>0</v>
      </c>
      <c r="X501" s="427">
        <v>0</v>
      </c>
      <c r="Y501" s="427">
        <v>0</v>
      </c>
      <c r="Z501" s="427">
        <v>0</v>
      </c>
      <c r="AA501" s="427">
        <v>0</v>
      </c>
      <c r="AB501" s="427">
        <v>0</v>
      </c>
      <c r="AC501" s="427">
        <v>0</v>
      </c>
      <c r="AD501" s="427">
        <v>0</v>
      </c>
      <c r="AE501" s="427">
        <v>0</v>
      </c>
      <c r="AF501" s="427">
        <v>0</v>
      </c>
      <c r="AG501" s="427">
        <v>0</v>
      </c>
      <c r="AH501" s="427">
        <v>0</v>
      </c>
      <c r="AI501" s="427">
        <v>0</v>
      </c>
      <c r="AJ501" s="427">
        <v>0</v>
      </c>
      <c r="AK501" s="427">
        <v>0</v>
      </c>
      <c r="AL501" s="427">
        <v>0</v>
      </c>
      <c r="AM501" s="427">
        <v>0</v>
      </c>
      <c r="AN501" s="427">
        <v>0</v>
      </c>
      <c r="AO501" s="427">
        <v>0</v>
      </c>
      <c r="AP501" s="427">
        <v>0</v>
      </c>
      <c r="AQ501" s="427">
        <v>0</v>
      </c>
      <c r="AR501" s="427">
        <v>0</v>
      </c>
      <c r="AS501" s="427">
        <v>144237</v>
      </c>
      <c r="AT501" s="427">
        <v>0</v>
      </c>
      <c r="AU501" s="427">
        <v>0</v>
      </c>
      <c r="AV501" s="427">
        <v>0</v>
      </c>
      <c r="AW501" s="427">
        <v>0</v>
      </c>
      <c r="AX501" s="427">
        <v>0</v>
      </c>
      <c r="AY501" s="427">
        <v>0</v>
      </c>
      <c r="AZ501" s="427">
        <v>0</v>
      </c>
      <c r="BA501" s="427">
        <v>0</v>
      </c>
      <c r="BB501" s="427">
        <v>0</v>
      </c>
      <c r="BC501" s="427">
        <v>0</v>
      </c>
      <c r="BD501" s="427">
        <v>0</v>
      </c>
      <c r="BE501" s="428">
        <v>144237</v>
      </c>
    </row>
    <row r="502" spans="1:57 16384:16384" ht="12.75" hidden="1" customHeight="1" x14ac:dyDescent="0.2">
      <c r="A502" s="688"/>
      <c r="B502" s="422" t="s">
        <v>3466</v>
      </c>
      <c r="C502" s="550" t="s">
        <v>3465</v>
      </c>
      <c r="D502" s="427">
        <v>0</v>
      </c>
      <c r="E502" s="427">
        <v>0</v>
      </c>
      <c r="F502" s="427">
        <v>0</v>
      </c>
      <c r="G502" s="427">
        <v>0</v>
      </c>
      <c r="H502" s="427">
        <v>0</v>
      </c>
      <c r="I502" s="427">
        <v>0</v>
      </c>
      <c r="J502" s="427">
        <v>0</v>
      </c>
      <c r="K502" s="427">
        <v>0</v>
      </c>
      <c r="L502" s="427">
        <v>0</v>
      </c>
      <c r="M502" s="427">
        <v>0</v>
      </c>
      <c r="N502" s="427">
        <v>0</v>
      </c>
      <c r="O502" s="427">
        <v>0</v>
      </c>
      <c r="P502" s="427">
        <v>0</v>
      </c>
      <c r="Q502" s="427">
        <v>0</v>
      </c>
      <c r="R502" s="427">
        <v>0</v>
      </c>
      <c r="S502" s="427">
        <v>0</v>
      </c>
      <c r="T502" s="427">
        <v>0</v>
      </c>
      <c r="U502" s="427">
        <v>0</v>
      </c>
      <c r="V502" s="427">
        <v>0</v>
      </c>
      <c r="W502" s="427">
        <v>0</v>
      </c>
      <c r="X502" s="427">
        <v>0</v>
      </c>
      <c r="Y502" s="427">
        <v>0</v>
      </c>
      <c r="Z502" s="427">
        <v>0</v>
      </c>
      <c r="AA502" s="427">
        <v>0</v>
      </c>
      <c r="AB502" s="427">
        <v>0</v>
      </c>
      <c r="AC502" s="427">
        <v>0</v>
      </c>
      <c r="AD502" s="427">
        <v>0</v>
      </c>
      <c r="AE502" s="427">
        <v>0</v>
      </c>
      <c r="AF502" s="427">
        <v>0</v>
      </c>
      <c r="AG502" s="427">
        <v>0</v>
      </c>
      <c r="AH502" s="427">
        <v>0</v>
      </c>
      <c r="AI502" s="427">
        <v>0</v>
      </c>
      <c r="AJ502" s="427">
        <v>0</v>
      </c>
      <c r="AK502" s="427">
        <v>0</v>
      </c>
      <c r="AL502" s="427">
        <v>0</v>
      </c>
      <c r="AM502" s="427">
        <v>0</v>
      </c>
      <c r="AN502" s="427">
        <v>0</v>
      </c>
      <c r="AO502" s="427">
        <v>0</v>
      </c>
      <c r="AP502" s="427">
        <v>0</v>
      </c>
      <c r="AQ502" s="427">
        <v>0</v>
      </c>
      <c r="AR502" s="427">
        <v>0</v>
      </c>
      <c r="AS502" s="427">
        <v>0</v>
      </c>
      <c r="AT502" s="427">
        <v>0</v>
      </c>
      <c r="AU502" s="427">
        <v>0</v>
      </c>
      <c r="AV502" s="427">
        <v>0</v>
      </c>
      <c r="AW502" s="427">
        <v>0</v>
      </c>
      <c r="AX502" s="427">
        <v>0</v>
      </c>
      <c r="AY502" s="427">
        <v>0</v>
      </c>
      <c r="AZ502" s="427">
        <v>0</v>
      </c>
      <c r="BA502" s="427">
        <v>0</v>
      </c>
      <c r="BB502" s="427">
        <v>0</v>
      </c>
      <c r="BC502" s="427">
        <v>0</v>
      </c>
      <c r="BD502" s="427">
        <v>0</v>
      </c>
      <c r="BE502" s="428">
        <v>0</v>
      </c>
    </row>
    <row r="503" spans="1:57 16384:16384" ht="12.75" hidden="1" customHeight="1" x14ac:dyDescent="0.2">
      <c r="A503" s="688"/>
      <c r="B503" s="422" t="s">
        <v>3448</v>
      </c>
      <c r="C503" s="550" t="s">
        <v>3468</v>
      </c>
      <c r="D503" s="427">
        <v>0</v>
      </c>
      <c r="E503" s="427">
        <v>0</v>
      </c>
      <c r="F503" s="427">
        <v>0</v>
      </c>
      <c r="G503" s="427">
        <v>0</v>
      </c>
      <c r="H503" s="427">
        <v>0</v>
      </c>
      <c r="I503" s="427">
        <v>0</v>
      </c>
      <c r="J503" s="427">
        <v>0</v>
      </c>
      <c r="K503" s="427">
        <v>0</v>
      </c>
      <c r="L503" s="427">
        <v>0</v>
      </c>
      <c r="M503" s="427">
        <v>0</v>
      </c>
      <c r="N503" s="427">
        <v>0</v>
      </c>
      <c r="O503" s="427">
        <v>0</v>
      </c>
      <c r="P503" s="427">
        <v>0</v>
      </c>
      <c r="Q503" s="427">
        <v>0</v>
      </c>
      <c r="R503" s="427">
        <v>0</v>
      </c>
      <c r="S503" s="427">
        <v>0</v>
      </c>
      <c r="T503" s="427">
        <v>0</v>
      </c>
      <c r="U503" s="427">
        <v>0</v>
      </c>
      <c r="V503" s="427">
        <v>0</v>
      </c>
      <c r="W503" s="427">
        <v>0</v>
      </c>
      <c r="X503" s="427">
        <v>0</v>
      </c>
      <c r="Y503" s="427">
        <v>0</v>
      </c>
      <c r="Z503" s="427">
        <v>0</v>
      </c>
      <c r="AA503" s="427">
        <v>0</v>
      </c>
      <c r="AB503" s="427">
        <v>0</v>
      </c>
      <c r="AC503" s="427">
        <v>0</v>
      </c>
      <c r="AD503" s="427">
        <v>0</v>
      </c>
      <c r="AE503" s="427">
        <v>0</v>
      </c>
      <c r="AF503" s="427">
        <v>0</v>
      </c>
      <c r="AG503" s="427">
        <v>0</v>
      </c>
      <c r="AH503" s="427">
        <v>0</v>
      </c>
      <c r="AI503" s="427">
        <v>0</v>
      </c>
      <c r="AJ503" s="427">
        <v>0</v>
      </c>
      <c r="AK503" s="427">
        <v>0</v>
      </c>
      <c r="AL503" s="427">
        <v>0</v>
      </c>
      <c r="AM503" s="427">
        <v>0</v>
      </c>
      <c r="AN503" s="427">
        <v>0</v>
      </c>
      <c r="AO503" s="427">
        <v>0</v>
      </c>
      <c r="AP503" s="427">
        <v>0</v>
      </c>
      <c r="AQ503" s="427">
        <v>0</v>
      </c>
      <c r="AR503" s="427">
        <v>0</v>
      </c>
      <c r="AS503" s="427">
        <v>0</v>
      </c>
      <c r="AT503" s="427">
        <v>0</v>
      </c>
      <c r="AU503" s="427">
        <v>0</v>
      </c>
      <c r="AV503" s="427">
        <v>0</v>
      </c>
      <c r="AW503" s="427">
        <v>0</v>
      </c>
      <c r="AX503" s="427">
        <v>0</v>
      </c>
      <c r="AY503" s="427">
        <v>0</v>
      </c>
      <c r="AZ503" s="427">
        <v>0</v>
      </c>
      <c r="BA503" s="427">
        <v>0</v>
      </c>
      <c r="BB503" s="427">
        <v>0</v>
      </c>
      <c r="BC503" s="427">
        <v>0</v>
      </c>
      <c r="BD503" s="427">
        <v>0</v>
      </c>
      <c r="BE503" s="428">
        <v>0</v>
      </c>
      <c r="XFD503" s="636"/>
    </row>
    <row r="504" spans="1:57 16384:16384" ht="12.75" customHeight="1" x14ac:dyDescent="0.2">
      <c r="A504" s="688"/>
      <c r="B504" s="422" t="s">
        <v>3518</v>
      </c>
      <c r="C504" s="550" t="s">
        <v>3517</v>
      </c>
      <c r="D504" s="427">
        <v>0</v>
      </c>
      <c r="E504" s="427">
        <v>0</v>
      </c>
      <c r="F504" s="427">
        <v>0</v>
      </c>
      <c r="G504" s="427">
        <v>0</v>
      </c>
      <c r="H504" s="427">
        <v>0</v>
      </c>
      <c r="I504" s="427">
        <v>0</v>
      </c>
      <c r="J504" s="427">
        <v>0</v>
      </c>
      <c r="K504" s="427">
        <v>0</v>
      </c>
      <c r="L504" s="427">
        <v>0</v>
      </c>
      <c r="M504" s="427">
        <v>0</v>
      </c>
      <c r="N504" s="427">
        <v>0</v>
      </c>
      <c r="O504" s="427">
        <v>0</v>
      </c>
      <c r="P504" s="427">
        <v>0</v>
      </c>
      <c r="Q504" s="427">
        <v>0</v>
      </c>
      <c r="R504" s="427">
        <v>0</v>
      </c>
      <c r="S504" s="427">
        <v>0</v>
      </c>
      <c r="T504" s="427">
        <v>0</v>
      </c>
      <c r="U504" s="427">
        <v>0</v>
      </c>
      <c r="V504" s="427">
        <v>0</v>
      </c>
      <c r="W504" s="427">
        <v>0</v>
      </c>
      <c r="X504" s="427">
        <v>0</v>
      </c>
      <c r="Y504" s="427">
        <v>0</v>
      </c>
      <c r="Z504" s="427">
        <v>0</v>
      </c>
      <c r="AA504" s="427">
        <v>0</v>
      </c>
      <c r="AB504" s="427">
        <v>0</v>
      </c>
      <c r="AC504" s="427">
        <v>0</v>
      </c>
      <c r="AD504" s="427">
        <v>0</v>
      </c>
      <c r="AE504" s="427">
        <v>0</v>
      </c>
      <c r="AF504" s="427">
        <v>0</v>
      </c>
      <c r="AG504" s="427">
        <v>0</v>
      </c>
      <c r="AH504" s="427">
        <v>0</v>
      </c>
      <c r="AI504" s="427">
        <v>0</v>
      </c>
      <c r="AJ504" s="427">
        <v>0</v>
      </c>
      <c r="AK504" s="427">
        <v>0</v>
      </c>
      <c r="AL504" s="427">
        <v>0</v>
      </c>
      <c r="AM504" s="427">
        <v>0</v>
      </c>
      <c r="AN504" s="427">
        <v>0</v>
      </c>
      <c r="AO504" s="427">
        <v>0</v>
      </c>
      <c r="AP504" s="427">
        <v>0</v>
      </c>
      <c r="AQ504" s="427">
        <v>0</v>
      </c>
      <c r="AR504" s="427">
        <v>0</v>
      </c>
      <c r="AS504" s="427">
        <v>0</v>
      </c>
      <c r="AT504" s="427">
        <v>0</v>
      </c>
      <c r="AU504" s="427">
        <v>0</v>
      </c>
      <c r="AV504" s="427">
        <v>0</v>
      </c>
      <c r="AW504" s="427">
        <v>100000000</v>
      </c>
      <c r="AX504" s="427">
        <v>0</v>
      </c>
      <c r="AY504" s="427">
        <v>0</v>
      </c>
      <c r="AZ504" s="427">
        <v>0</v>
      </c>
      <c r="BA504" s="427">
        <v>0</v>
      </c>
      <c r="BB504" s="427">
        <v>0</v>
      </c>
      <c r="BC504" s="427">
        <v>0</v>
      </c>
      <c r="BD504" s="427">
        <v>0</v>
      </c>
      <c r="BE504" s="428">
        <v>100000000</v>
      </c>
      <c r="XFD504" s="636"/>
    </row>
    <row r="505" spans="1:57 16384:16384" ht="12.75" hidden="1" customHeight="1" x14ac:dyDescent="0.2">
      <c r="A505" s="688"/>
      <c r="B505" s="422" t="s">
        <v>3513</v>
      </c>
      <c r="C505" s="550" t="s">
        <v>3514</v>
      </c>
      <c r="D505" s="427">
        <v>0</v>
      </c>
      <c r="E505" s="427">
        <v>0</v>
      </c>
      <c r="F505" s="427">
        <v>0</v>
      </c>
      <c r="G505" s="427">
        <v>0</v>
      </c>
      <c r="H505" s="427">
        <v>0</v>
      </c>
      <c r="I505" s="427">
        <v>0</v>
      </c>
      <c r="J505" s="427">
        <v>0</v>
      </c>
      <c r="K505" s="427">
        <v>0</v>
      </c>
      <c r="L505" s="427">
        <v>0</v>
      </c>
      <c r="M505" s="427">
        <v>0</v>
      </c>
      <c r="N505" s="427">
        <v>0</v>
      </c>
      <c r="O505" s="427">
        <v>0</v>
      </c>
      <c r="P505" s="427">
        <v>0</v>
      </c>
      <c r="Q505" s="427">
        <v>0</v>
      </c>
      <c r="R505" s="427">
        <v>0</v>
      </c>
      <c r="S505" s="427">
        <v>0</v>
      </c>
      <c r="T505" s="427">
        <v>0</v>
      </c>
      <c r="U505" s="427">
        <v>0</v>
      </c>
      <c r="V505" s="427">
        <v>0</v>
      </c>
      <c r="W505" s="427">
        <v>0</v>
      </c>
      <c r="X505" s="427">
        <v>0</v>
      </c>
      <c r="Y505" s="427">
        <v>0</v>
      </c>
      <c r="Z505" s="427">
        <v>0</v>
      </c>
      <c r="AA505" s="427">
        <v>0</v>
      </c>
      <c r="AB505" s="427">
        <v>0</v>
      </c>
      <c r="AC505" s="427">
        <v>0</v>
      </c>
      <c r="AD505" s="427">
        <v>0</v>
      </c>
      <c r="AE505" s="427">
        <v>0</v>
      </c>
      <c r="AF505" s="427">
        <v>0</v>
      </c>
      <c r="AG505" s="427">
        <v>0</v>
      </c>
      <c r="AH505" s="427">
        <v>0</v>
      </c>
      <c r="AI505" s="427">
        <v>0</v>
      </c>
      <c r="AJ505" s="427">
        <v>0</v>
      </c>
      <c r="AK505" s="427">
        <v>0</v>
      </c>
      <c r="AL505" s="427">
        <v>0</v>
      </c>
      <c r="AM505" s="427">
        <v>0</v>
      </c>
      <c r="AN505" s="427">
        <v>0</v>
      </c>
      <c r="AO505" s="427">
        <v>0</v>
      </c>
      <c r="AP505" s="427">
        <v>0</v>
      </c>
      <c r="AQ505" s="427">
        <v>0</v>
      </c>
      <c r="AR505" s="427">
        <v>0</v>
      </c>
      <c r="AS505" s="427">
        <v>0</v>
      </c>
      <c r="AT505" s="427">
        <v>0</v>
      </c>
      <c r="AU505" s="427">
        <v>0</v>
      </c>
      <c r="AV505" s="427">
        <v>0</v>
      </c>
      <c r="AW505" s="427">
        <v>0</v>
      </c>
      <c r="AX505" s="427">
        <v>0</v>
      </c>
      <c r="AY505" s="427">
        <v>0</v>
      </c>
      <c r="AZ505" s="427">
        <v>0</v>
      </c>
      <c r="BA505" s="427">
        <v>0</v>
      </c>
      <c r="BB505" s="427">
        <v>0</v>
      </c>
      <c r="BC505" s="427">
        <v>0</v>
      </c>
      <c r="BD505" s="427">
        <v>0</v>
      </c>
      <c r="BE505" s="428">
        <v>0</v>
      </c>
      <c r="XFD505" s="636"/>
    </row>
    <row r="506" spans="1:57 16384:16384" ht="12.75" hidden="1" customHeight="1" x14ac:dyDescent="0.2">
      <c r="A506" s="688"/>
      <c r="B506" s="422" t="s">
        <v>735</v>
      </c>
      <c r="C506" s="550" t="s">
        <v>3249</v>
      </c>
      <c r="D506" s="427">
        <v>0</v>
      </c>
      <c r="E506" s="427">
        <v>0</v>
      </c>
      <c r="F506" s="427">
        <v>0</v>
      </c>
      <c r="G506" s="427">
        <v>0</v>
      </c>
      <c r="H506" s="427">
        <v>0</v>
      </c>
      <c r="I506" s="427">
        <v>0</v>
      </c>
      <c r="J506" s="427">
        <v>0</v>
      </c>
      <c r="K506" s="427">
        <v>0</v>
      </c>
      <c r="L506" s="427">
        <v>0</v>
      </c>
      <c r="M506" s="427">
        <v>0</v>
      </c>
      <c r="N506" s="427">
        <v>0</v>
      </c>
      <c r="O506" s="427">
        <v>0</v>
      </c>
      <c r="P506" s="427">
        <v>0</v>
      </c>
      <c r="Q506" s="427">
        <v>0</v>
      </c>
      <c r="R506" s="427">
        <v>0</v>
      </c>
      <c r="S506" s="427">
        <v>0</v>
      </c>
      <c r="T506" s="427">
        <v>0</v>
      </c>
      <c r="U506" s="427">
        <v>0</v>
      </c>
      <c r="V506" s="427">
        <v>0</v>
      </c>
      <c r="W506" s="427">
        <v>0</v>
      </c>
      <c r="X506" s="427">
        <v>0</v>
      </c>
      <c r="Y506" s="427">
        <v>0</v>
      </c>
      <c r="Z506" s="427">
        <v>0</v>
      </c>
      <c r="AA506" s="427">
        <v>0</v>
      </c>
      <c r="AB506" s="427">
        <v>0</v>
      </c>
      <c r="AC506" s="427">
        <v>0</v>
      </c>
      <c r="AD506" s="427">
        <v>0</v>
      </c>
      <c r="AE506" s="427">
        <v>0</v>
      </c>
      <c r="AF506" s="427">
        <v>0</v>
      </c>
      <c r="AG506" s="427">
        <v>0</v>
      </c>
      <c r="AH506" s="427">
        <v>0</v>
      </c>
      <c r="AI506" s="427">
        <v>0</v>
      </c>
      <c r="AJ506" s="427">
        <v>0</v>
      </c>
      <c r="AK506" s="427">
        <v>0</v>
      </c>
      <c r="AL506" s="427">
        <v>0</v>
      </c>
      <c r="AM506" s="427">
        <v>0</v>
      </c>
      <c r="AN506" s="427">
        <v>0</v>
      </c>
      <c r="AO506" s="427">
        <v>0</v>
      </c>
      <c r="AP506" s="427">
        <v>0</v>
      </c>
      <c r="AQ506" s="427">
        <v>0</v>
      </c>
      <c r="AR506" s="427">
        <v>0</v>
      </c>
      <c r="AS506" s="427">
        <v>0</v>
      </c>
      <c r="AT506" s="427">
        <v>0</v>
      </c>
      <c r="AU506" s="427">
        <v>0</v>
      </c>
      <c r="AV506" s="427">
        <v>0</v>
      </c>
      <c r="AW506" s="427">
        <v>0</v>
      </c>
      <c r="AX506" s="427">
        <v>0</v>
      </c>
      <c r="AY506" s="427">
        <v>0</v>
      </c>
      <c r="AZ506" s="427">
        <v>0</v>
      </c>
      <c r="BA506" s="427">
        <v>0</v>
      </c>
      <c r="BB506" s="427">
        <v>0</v>
      </c>
      <c r="BC506" s="427">
        <v>0</v>
      </c>
      <c r="BD506" s="427">
        <v>0</v>
      </c>
      <c r="BE506" s="428">
        <v>0</v>
      </c>
    </row>
    <row r="507" spans="1:57 16384:16384" ht="12.75" customHeight="1" x14ac:dyDescent="0.2">
      <c r="A507" s="688"/>
      <c r="B507" s="422" t="s">
        <v>3179</v>
      </c>
      <c r="C507" s="550" t="s">
        <v>3469</v>
      </c>
      <c r="D507" s="427">
        <v>0</v>
      </c>
      <c r="E507" s="427">
        <v>0</v>
      </c>
      <c r="F507" s="427">
        <v>0</v>
      </c>
      <c r="G507" s="427">
        <v>0</v>
      </c>
      <c r="H507" s="427">
        <v>0</v>
      </c>
      <c r="I507" s="427">
        <v>0</v>
      </c>
      <c r="J507" s="427">
        <v>0</v>
      </c>
      <c r="K507" s="427">
        <v>0</v>
      </c>
      <c r="L507" s="427">
        <v>0</v>
      </c>
      <c r="M507" s="427">
        <v>0</v>
      </c>
      <c r="N507" s="427">
        <v>0</v>
      </c>
      <c r="O507" s="427">
        <v>0</v>
      </c>
      <c r="P507" s="427">
        <v>0</v>
      </c>
      <c r="Q507" s="427">
        <v>0</v>
      </c>
      <c r="R507" s="427">
        <v>0</v>
      </c>
      <c r="S507" s="427">
        <v>0</v>
      </c>
      <c r="T507" s="427">
        <v>0</v>
      </c>
      <c r="U507" s="427">
        <v>0</v>
      </c>
      <c r="V507" s="427">
        <v>0</v>
      </c>
      <c r="W507" s="427">
        <v>0</v>
      </c>
      <c r="X507" s="427">
        <v>0</v>
      </c>
      <c r="Y507" s="427">
        <v>0</v>
      </c>
      <c r="Z507" s="427">
        <v>0</v>
      </c>
      <c r="AA507" s="427">
        <v>0</v>
      </c>
      <c r="AB507" s="427">
        <v>0</v>
      </c>
      <c r="AC507" s="427">
        <v>0</v>
      </c>
      <c r="AD507" s="427">
        <v>0</v>
      </c>
      <c r="AE507" s="427">
        <v>0</v>
      </c>
      <c r="AF507" s="427">
        <v>0</v>
      </c>
      <c r="AG507" s="427">
        <v>0</v>
      </c>
      <c r="AH507" s="427">
        <v>0</v>
      </c>
      <c r="AI507" s="427">
        <v>0</v>
      </c>
      <c r="AJ507" s="427">
        <v>0</v>
      </c>
      <c r="AK507" s="427">
        <v>0</v>
      </c>
      <c r="AL507" s="427">
        <v>0</v>
      </c>
      <c r="AM507" s="427">
        <v>0</v>
      </c>
      <c r="AN507" s="427">
        <v>0</v>
      </c>
      <c r="AO507" s="427">
        <v>0</v>
      </c>
      <c r="AP507" s="427">
        <v>0</v>
      </c>
      <c r="AQ507" s="427">
        <v>0</v>
      </c>
      <c r="AR507" s="427">
        <v>0</v>
      </c>
      <c r="AS507" s="427">
        <v>0</v>
      </c>
      <c r="AT507" s="427">
        <v>0</v>
      </c>
      <c r="AU507" s="427">
        <v>0</v>
      </c>
      <c r="AV507" s="427">
        <v>39</v>
      </c>
      <c r="AW507" s="427">
        <v>3925617</v>
      </c>
      <c r="AX507" s="427">
        <v>3925617</v>
      </c>
      <c r="AY507" s="427">
        <v>3925617</v>
      </c>
      <c r="AZ507" s="427">
        <v>3925617</v>
      </c>
      <c r="BA507" s="427">
        <v>3925617</v>
      </c>
      <c r="BB507" s="427">
        <v>3925617</v>
      </c>
      <c r="BC507" s="427">
        <v>3925617</v>
      </c>
      <c r="BD507" s="427">
        <v>0</v>
      </c>
      <c r="BE507" s="428">
        <v>27479358</v>
      </c>
    </row>
    <row r="508" spans="1:57 16384:16384" ht="12.75" customHeight="1" x14ac:dyDescent="0.2">
      <c r="A508" s="688"/>
      <c r="B508" s="422" t="s">
        <v>3453</v>
      </c>
      <c r="C508" s="550" t="s">
        <v>3477</v>
      </c>
      <c r="D508" s="427">
        <v>0</v>
      </c>
      <c r="E508" s="427">
        <v>0</v>
      </c>
      <c r="F508" s="427">
        <v>0</v>
      </c>
      <c r="G508" s="427">
        <v>0</v>
      </c>
      <c r="H508" s="427">
        <v>0</v>
      </c>
      <c r="I508" s="427">
        <v>0</v>
      </c>
      <c r="J508" s="427">
        <v>0</v>
      </c>
      <c r="K508" s="427">
        <v>0</v>
      </c>
      <c r="L508" s="427">
        <v>0</v>
      </c>
      <c r="M508" s="427">
        <v>0</v>
      </c>
      <c r="N508" s="427">
        <v>0</v>
      </c>
      <c r="O508" s="427">
        <v>0</v>
      </c>
      <c r="P508" s="427">
        <v>0</v>
      </c>
      <c r="Q508" s="427">
        <v>0</v>
      </c>
      <c r="R508" s="427">
        <v>0</v>
      </c>
      <c r="S508" s="427">
        <v>0</v>
      </c>
      <c r="T508" s="427">
        <v>0</v>
      </c>
      <c r="U508" s="427">
        <v>0</v>
      </c>
      <c r="V508" s="427">
        <v>0</v>
      </c>
      <c r="W508" s="427">
        <v>0</v>
      </c>
      <c r="X508" s="427">
        <v>0</v>
      </c>
      <c r="Y508" s="427">
        <v>0</v>
      </c>
      <c r="Z508" s="427">
        <v>0</v>
      </c>
      <c r="AA508" s="427">
        <v>0</v>
      </c>
      <c r="AB508" s="427">
        <v>0</v>
      </c>
      <c r="AC508" s="427">
        <v>0</v>
      </c>
      <c r="AD508" s="427">
        <v>0</v>
      </c>
      <c r="AE508" s="427">
        <v>0</v>
      </c>
      <c r="AF508" s="427">
        <v>0</v>
      </c>
      <c r="AG508" s="427">
        <v>0</v>
      </c>
      <c r="AH508" s="427">
        <v>0</v>
      </c>
      <c r="AI508" s="427">
        <v>0</v>
      </c>
      <c r="AJ508" s="427">
        <v>0</v>
      </c>
      <c r="AK508" s="427">
        <v>0</v>
      </c>
      <c r="AL508" s="427">
        <v>0</v>
      </c>
      <c r="AM508" s="427">
        <v>0</v>
      </c>
      <c r="AN508" s="427">
        <v>0</v>
      </c>
      <c r="AO508" s="427">
        <v>0</v>
      </c>
      <c r="AP508" s="427">
        <v>0</v>
      </c>
      <c r="AQ508" s="427">
        <v>386379</v>
      </c>
      <c r="AR508" s="427">
        <v>0</v>
      </c>
      <c r="AS508" s="427">
        <v>129270</v>
      </c>
      <c r="AT508" s="427">
        <v>0</v>
      </c>
      <c r="AU508" s="427">
        <v>0</v>
      </c>
      <c r="AV508" s="427">
        <v>0</v>
      </c>
      <c r="AW508" s="427">
        <v>0</v>
      </c>
      <c r="AX508" s="427">
        <v>0</v>
      </c>
      <c r="AY508" s="427">
        <v>0</v>
      </c>
      <c r="AZ508" s="427">
        <v>0</v>
      </c>
      <c r="BA508" s="427">
        <v>0</v>
      </c>
      <c r="BB508" s="427">
        <v>0</v>
      </c>
      <c r="BC508" s="427">
        <v>0</v>
      </c>
      <c r="BD508" s="427">
        <v>0</v>
      </c>
      <c r="BE508" s="428">
        <v>515649</v>
      </c>
    </row>
    <row r="509" spans="1:57 16384:16384" ht="12.75" customHeight="1" x14ac:dyDescent="0.2">
      <c r="A509" s="688"/>
      <c r="B509" s="422" t="s">
        <v>3437</v>
      </c>
      <c r="C509" s="550" t="s">
        <v>3470</v>
      </c>
      <c r="D509" s="427">
        <v>0</v>
      </c>
      <c r="E509" s="427">
        <v>0</v>
      </c>
      <c r="F509" s="427">
        <v>0</v>
      </c>
      <c r="G509" s="427">
        <v>0</v>
      </c>
      <c r="H509" s="427">
        <v>0</v>
      </c>
      <c r="I509" s="427">
        <v>0</v>
      </c>
      <c r="J509" s="427">
        <v>0</v>
      </c>
      <c r="K509" s="427">
        <v>0</v>
      </c>
      <c r="L509" s="427">
        <v>0</v>
      </c>
      <c r="M509" s="427">
        <v>0</v>
      </c>
      <c r="N509" s="427">
        <v>0</v>
      </c>
      <c r="O509" s="427">
        <v>0</v>
      </c>
      <c r="P509" s="427">
        <v>0</v>
      </c>
      <c r="Q509" s="427">
        <v>0</v>
      </c>
      <c r="R509" s="427">
        <v>0</v>
      </c>
      <c r="S509" s="427">
        <v>0</v>
      </c>
      <c r="T509" s="427">
        <v>0</v>
      </c>
      <c r="U509" s="427">
        <v>0</v>
      </c>
      <c r="V509" s="427">
        <v>0</v>
      </c>
      <c r="W509" s="427">
        <v>0</v>
      </c>
      <c r="X509" s="427">
        <v>0</v>
      </c>
      <c r="Y509" s="427">
        <v>0</v>
      </c>
      <c r="Z509" s="427">
        <v>0</v>
      </c>
      <c r="AA509" s="427">
        <v>0</v>
      </c>
      <c r="AB509" s="427">
        <v>0</v>
      </c>
      <c r="AC509" s="427">
        <v>0</v>
      </c>
      <c r="AD509" s="427">
        <v>0</v>
      </c>
      <c r="AE509" s="427">
        <v>0</v>
      </c>
      <c r="AF509" s="427">
        <v>0</v>
      </c>
      <c r="AG509" s="427">
        <v>0</v>
      </c>
      <c r="AH509" s="427">
        <v>0</v>
      </c>
      <c r="AI509" s="427">
        <v>0</v>
      </c>
      <c r="AJ509" s="427">
        <v>0</v>
      </c>
      <c r="AK509" s="427">
        <v>0</v>
      </c>
      <c r="AL509" s="427">
        <v>0</v>
      </c>
      <c r="AM509" s="427">
        <v>0</v>
      </c>
      <c r="AN509" s="427">
        <v>0</v>
      </c>
      <c r="AO509" s="427">
        <v>0</v>
      </c>
      <c r="AP509" s="427">
        <v>0</v>
      </c>
      <c r="AQ509" s="427">
        <v>0</v>
      </c>
      <c r="AR509" s="427">
        <v>0</v>
      </c>
      <c r="AS509" s="427">
        <v>139403</v>
      </c>
      <c r="AT509" s="427">
        <v>0</v>
      </c>
      <c r="AU509" s="427">
        <v>0</v>
      </c>
      <c r="AV509" s="427">
        <v>0</v>
      </c>
      <c r="AW509" s="427">
        <v>0</v>
      </c>
      <c r="AX509" s="427">
        <v>0</v>
      </c>
      <c r="AY509" s="427">
        <v>0</v>
      </c>
      <c r="AZ509" s="427">
        <v>0</v>
      </c>
      <c r="BA509" s="427">
        <v>0</v>
      </c>
      <c r="BB509" s="427">
        <v>0</v>
      </c>
      <c r="BC509" s="427">
        <v>0</v>
      </c>
      <c r="BD509" s="427">
        <v>0</v>
      </c>
      <c r="BE509" s="428">
        <v>139403</v>
      </c>
    </row>
    <row r="510" spans="1:57 16384:16384" ht="12.75" hidden="1" customHeight="1" x14ac:dyDescent="0.2">
      <c r="A510" s="688"/>
      <c r="B510" s="422" t="s">
        <v>3456</v>
      </c>
      <c r="C510" s="550" t="s">
        <v>3455</v>
      </c>
      <c r="D510" s="427">
        <v>0</v>
      </c>
      <c r="E510" s="427">
        <v>0</v>
      </c>
      <c r="F510" s="427">
        <v>0</v>
      </c>
      <c r="G510" s="427">
        <v>0</v>
      </c>
      <c r="H510" s="427">
        <v>0</v>
      </c>
      <c r="I510" s="427">
        <v>0</v>
      </c>
      <c r="J510" s="427">
        <v>0</v>
      </c>
      <c r="K510" s="427">
        <v>0</v>
      </c>
      <c r="L510" s="427">
        <v>0</v>
      </c>
      <c r="M510" s="427">
        <v>0</v>
      </c>
      <c r="N510" s="427">
        <v>0</v>
      </c>
      <c r="O510" s="427">
        <v>0</v>
      </c>
      <c r="P510" s="427">
        <v>0</v>
      </c>
      <c r="Q510" s="427">
        <v>0</v>
      </c>
      <c r="R510" s="427">
        <v>0</v>
      </c>
      <c r="S510" s="427">
        <v>0</v>
      </c>
      <c r="T510" s="427">
        <v>0</v>
      </c>
      <c r="U510" s="427">
        <v>0</v>
      </c>
      <c r="V510" s="427">
        <v>0</v>
      </c>
      <c r="W510" s="427">
        <v>0</v>
      </c>
      <c r="X510" s="427">
        <v>0</v>
      </c>
      <c r="Y510" s="427">
        <v>0</v>
      </c>
      <c r="Z510" s="427">
        <v>0</v>
      </c>
      <c r="AA510" s="427">
        <v>0</v>
      </c>
      <c r="AB510" s="427">
        <v>0</v>
      </c>
      <c r="AC510" s="427">
        <v>0</v>
      </c>
      <c r="AD510" s="427">
        <v>0</v>
      </c>
      <c r="AE510" s="427">
        <v>0</v>
      </c>
      <c r="AF510" s="427">
        <v>0</v>
      </c>
      <c r="AG510" s="427">
        <v>0</v>
      </c>
      <c r="AH510" s="427">
        <v>0</v>
      </c>
      <c r="AI510" s="427">
        <v>0</v>
      </c>
      <c r="AJ510" s="427">
        <v>0</v>
      </c>
      <c r="AK510" s="427">
        <v>0</v>
      </c>
      <c r="AL510" s="427">
        <v>0</v>
      </c>
      <c r="AM510" s="427">
        <v>0</v>
      </c>
      <c r="AN510" s="427">
        <v>0</v>
      </c>
      <c r="AO510" s="427">
        <v>0</v>
      </c>
      <c r="AP510" s="427">
        <v>0</v>
      </c>
      <c r="AQ510" s="427">
        <v>0</v>
      </c>
      <c r="AR510" s="427">
        <v>0</v>
      </c>
      <c r="AS510" s="427">
        <v>0</v>
      </c>
      <c r="AT510" s="427">
        <v>0</v>
      </c>
      <c r="AU510" s="427">
        <v>0</v>
      </c>
      <c r="AV510" s="427">
        <v>0</v>
      </c>
      <c r="AW510" s="427">
        <v>0</v>
      </c>
      <c r="AX510" s="427">
        <v>0</v>
      </c>
      <c r="AY510" s="427">
        <v>0</v>
      </c>
      <c r="AZ510" s="427">
        <v>0</v>
      </c>
      <c r="BA510" s="427">
        <v>0</v>
      </c>
      <c r="BB510" s="427">
        <v>0</v>
      </c>
      <c r="BC510" s="427">
        <v>0</v>
      </c>
      <c r="BD510" s="427"/>
      <c r="BE510" s="428">
        <v>0</v>
      </c>
    </row>
    <row r="511" spans="1:57 16384:16384" ht="12.75" hidden="1" customHeight="1" x14ac:dyDescent="0.2">
      <c r="A511" s="688"/>
      <c r="B511" s="422" t="s">
        <v>2975</v>
      </c>
      <c r="C511" s="550" t="s">
        <v>3500</v>
      </c>
      <c r="D511" s="427">
        <v>0</v>
      </c>
      <c r="E511" s="427">
        <v>0</v>
      </c>
      <c r="F511" s="427">
        <v>0</v>
      </c>
      <c r="G511" s="427">
        <v>0</v>
      </c>
      <c r="H511" s="427">
        <v>0</v>
      </c>
      <c r="I511" s="427">
        <v>0</v>
      </c>
      <c r="J511" s="427">
        <v>0</v>
      </c>
      <c r="K511" s="427">
        <v>0</v>
      </c>
      <c r="L511" s="427">
        <v>0</v>
      </c>
      <c r="M511" s="427">
        <v>0</v>
      </c>
      <c r="N511" s="427">
        <v>0</v>
      </c>
      <c r="O511" s="427">
        <v>0</v>
      </c>
      <c r="P511" s="427">
        <v>0</v>
      </c>
      <c r="Q511" s="427">
        <v>0</v>
      </c>
      <c r="R511" s="427">
        <v>0</v>
      </c>
      <c r="S511" s="427">
        <v>0</v>
      </c>
      <c r="T511" s="427">
        <v>0</v>
      </c>
      <c r="U511" s="427">
        <v>0</v>
      </c>
      <c r="V511" s="427">
        <v>0</v>
      </c>
      <c r="W511" s="427">
        <v>0</v>
      </c>
      <c r="X511" s="427">
        <v>0</v>
      </c>
      <c r="Y511" s="427">
        <v>0</v>
      </c>
      <c r="Z511" s="427">
        <v>0</v>
      </c>
      <c r="AA511" s="427">
        <v>0</v>
      </c>
      <c r="AB511" s="427">
        <v>0</v>
      </c>
      <c r="AC511" s="427">
        <v>0</v>
      </c>
      <c r="AD511" s="427">
        <v>0</v>
      </c>
      <c r="AE511" s="427">
        <v>0</v>
      </c>
      <c r="AF511" s="427">
        <v>0</v>
      </c>
      <c r="AG511" s="427">
        <v>0</v>
      </c>
      <c r="AH511" s="427">
        <v>0</v>
      </c>
      <c r="AI511" s="427">
        <v>0</v>
      </c>
      <c r="AJ511" s="427">
        <v>0</v>
      </c>
      <c r="AK511" s="427">
        <v>0</v>
      </c>
      <c r="AL511" s="427">
        <v>0</v>
      </c>
      <c r="AM511" s="427">
        <v>0</v>
      </c>
      <c r="AN511" s="427">
        <v>0</v>
      </c>
      <c r="AO511" s="427">
        <v>0</v>
      </c>
      <c r="AP511" s="427">
        <v>0</v>
      </c>
      <c r="AQ511" s="427">
        <v>0</v>
      </c>
      <c r="AR511" s="427">
        <v>0</v>
      </c>
      <c r="AS511" s="427">
        <v>0</v>
      </c>
      <c r="AT511" s="427">
        <v>0</v>
      </c>
      <c r="AU511" s="427">
        <v>0</v>
      </c>
      <c r="AV511" s="427">
        <v>0</v>
      </c>
      <c r="AW511" s="427">
        <v>0</v>
      </c>
      <c r="AX511" s="427">
        <v>0</v>
      </c>
      <c r="AY511" s="427">
        <v>0</v>
      </c>
      <c r="AZ511" s="427">
        <v>0</v>
      </c>
      <c r="BA511" s="427">
        <v>0</v>
      </c>
      <c r="BB511" s="427">
        <v>0</v>
      </c>
      <c r="BC511" s="427">
        <v>0</v>
      </c>
      <c r="BD511" s="427"/>
      <c r="BE511" s="428">
        <v>0</v>
      </c>
    </row>
    <row r="512" spans="1:57 16384:16384" ht="12.75" hidden="1" customHeight="1" x14ac:dyDescent="0.2">
      <c r="A512" s="688"/>
      <c r="B512" s="422" t="s">
        <v>3456</v>
      </c>
      <c r="C512" s="550" t="s">
        <v>3497</v>
      </c>
      <c r="D512" s="427">
        <v>0</v>
      </c>
      <c r="E512" s="427">
        <v>0</v>
      </c>
      <c r="F512" s="427">
        <v>0</v>
      </c>
      <c r="G512" s="427">
        <v>0</v>
      </c>
      <c r="H512" s="427">
        <v>0</v>
      </c>
      <c r="I512" s="427">
        <v>0</v>
      </c>
      <c r="J512" s="427">
        <v>0</v>
      </c>
      <c r="K512" s="427">
        <v>0</v>
      </c>
      <c r="L512" s="427">
        <v>0</v>
      </c>
      <c r="M512" s="427">
        <v>0</v>
      </c>
      <c r="N512" s="427">
        <v>0</v>
      </c>
      <c r="O512" s="427">
        <v>0</v>
      </c>
      <c r="P512" s="427">
        <v>0</v>
      </c>
      <c r="Q512" s="427">
        <v>0</v>
      </c>
      <c r="R512" s="427">
        <v>0</v>
      </c>
      <c r="S512" s="427">
        <v>0</v>
      </c>
      <c r="T512" s="427">
        <v>0</v>
      </c>
      <c r="U512" s="427">
        <v>0</v>
      </c>
      <c r="V512" s="427">
        <v>0</v>
      </c>
      <c r="W512" s="427">
        <v>0</v>
      </c>
      <c r="X512" s="427">
        <v>0</v>
      </c>
      <c r="Y512" s="427">
        <v>0</v>
      </c>
      <c r="Z512" s="427">
        <v>0</v>
      </c>
      <c r="AA512" s="427">
        <v>0</v>
      </c>
      <c r="AB512" s="427">
        <v>0</v>
      </c>
      <c r="AC512" s="427">
        <v>0</v>
      </c>
      <c r="AD512" s="427">
        <v>0</v>
      </c>
      <c r="AE512" s="427">
        <v>0</v>
      </c>
      <c r="AF512" s="427">
        <v>0</v>
      </c>
      <c r="AG512" s="427">
        <v>0</v>
      </c>
      <c r="AH512" s="427">
        <v>0</v>
      </c>
      <c r="AI512" s="427">
        <v>0</v>
      </c>
      <c r="AJ512" s="427">
        <v>0</v>
      </c>
      <c r="AK512" s="427">
        <v>0</v>
      </c>
      <c r="AL512" s="427">
        <v>0</v>
      </c>
      <c r="AM512" s="427">
        <v>0</v>
      </c>
      <c r="AN512" s="427">
        <v>0</v>
      </c>
      <c r="AO512" s="427">
        <v>0</v>
      </c>
      <c r="AP512" s="427">
        <v>0</v>
      </c>
      <c r="AQ512" s="427">
        <v>0</v>
      </c>
      <c r="AR512" s="427">
        <v>0</v>
      </c>
      <c r="AS512" s="427">
        <v>0</v>
      </c>
      <c r="AT512" s="427">
        <v>0</v>
      </c>
      <c r="AU512" s="427">
        <v>0</v>
      </c>
      <c r="AV512" s="427">
        <v>0</v>
      </c>
      <c r="AW512" s="427">
        <v>0</v>
      </c>
      <c r="AX512" s="427">
        <v>0</v>
      </c>
      <c r="AY512" s="427">
        <v>0</v>
      </c>
      <c r="AZ512" s="427">
        <v>0</v>
      </c>
      <c r="BA512" s="427">
        <v>0</v>
      </c>
      <c r="BB512" s="427">
        <v>0</v>
      </c>
      <c r="BC512" s="427">
        <v>0</v>
      </c>
      <c r="BD512" s="427"/>
      <c r="BE512" s="428">
        <v>0</v>
      </c>
    </row>
    <row r="513" spans="1:16384" customFormat="1" ht="12.75" hidden="1" customHeight="1" x14ac:dyDescent="0.2">
      <c r="A513" s="688"/>
      <c r="B513" s="422" t="s">
        <v>2975</v>
      </c>
      <c r="C513" s="550" t="s">
        <v>3501</v>
      </c>
      <c r="D513" s="427">
        <v>0</v>
      </c>
      <c r="E513" s="427">
        <v>0</v>
      </c>
      <c r="F513" s="427">
        <v>0</v>
      </c>
      <c r="G513" s="427">
        <v>0</v>
      </c>
      <c r="H513" s="427">
        <v>0</v>
      </c>
      <c r="I513" s="427">
        <v>0</v>
      </c>
      <c r="J513" s="427">
        <v>0</v>
      </c>
      <c r="K513" s="427">
        <v>0</v>
      </c>
      <c r="L513" s="427">
        <v>0</v>
      </c>
      <c r="M513" s="427">
        <v>0</v>
      </c>
      <c r="N513" s="427">
        <v>0</v>
      </c>
      <c r="O513" s="427">
        <v>0</v>
      </c>
      <c r="P513" s="427">
        <v>0</v>
      </c>
      <c r="Q513" s="427">
        <v>0</v>
      </c>
      <c r="R513" s="427">
        <v>0</v>
      </c>
      <c r="S513" s="427">
        <v>0</v>
      </c>
      <c r="T513" s="427">
        <v>0</v>
      </c>
      <c r="U513" s="427">
        <v>0</v>
      </c>
      <c r="V513" s="427">
        <v>0</v>
      </c>
      <c r="W513" s="427">
        <v>0</v>
      </c>
      <c r="X513" s="427">
        <v>0</v>
      </c>
      <c r="Y513" s="427">
        <v>0</v>
      </c>
      <c r="Z513" s="427">
        <v>0</v>
      </c>
      <c r="AA513" s="427">
        <v>0</v>
      </c>
      <c r="AB513" s="427">
        <v>0</v>
      </c>
      <c r="AC513" s="427">
        <v>0</v>
      </c>
      <c r="AD513" s="427">
        <v>0</v>
      </c>
      <c r="AE513" s="427">
        <v>0</v>
      </c>
      <c r="AF513" s="427">
        <v>0</v>
      </c>
      <c r="AG513" s="427">
        <v>0</v>
      </c>
      <c r="AH513" s="427">
        <v>0</v>
      </c>
      <c r="AI513" s="427">
        <v>0</v>
      </c>
      <c r="AJ513" s="427">
        <v>0</v>
      </c>
      <c r="AK513" s="427">
        <v>0</v>
      </c>
      <c r="AL513" s="427">
        <v>0</v>
      </c>
      <c r="AM513" s="427">
        <v>0</v>
      </c>
      <c r="AN513" s="427">
        <v>0</v>
      </c>
      <c r="AO513" s="427">
        <v>0</v>
      </c>
      <c r="AP513" s="427">
        <v>0</v>
      </c>
      <c r="AQ513" s="427">
        <v>0</v>
      </c>
      <c r="AR513" s="427">
        <v>0</v>
      </c>
      <c r="AS513" s="427">
        <v>0</v>
      </c>
      <c r="AT513" s="427">
        <v>0</v>
      </c>
      <c r="AU513" s="427">
        <v>0</v>
      </c>
      <c r="AV513" s="427">
        <v>0</v>
      </c>
      <c r="AW513" s="427">
        <v>0</v>
      </c>
      <c r="AX513" s="427">
        <v>0</v>
      </c>
      <c r="AY513" s="427">
        <v>0</v>
      </c>
      <c r="AZ513" s="427">
        <v>0</v>
      </c>
      <c r="BA513" s="427">
        <v>0</v>
      </c>
      <c r="BB513" s="427">
        <v>0</v>
      </c>
      <c r="BC513" s="427">
        <v>0</v>
      </c>
      <c r="BD513" s="427"/>
      <c r="BE513" s="428">
        <v>0</v>
      </c>
    </row>
    <row r="514" spans="1:16384" customFormat="1" ht="12.75" hidden="1" customHeight="1" x14ac:dyDescent="0.2">
      <c r="A514" s="688"/>
      <c r="B514" s="422" t="s">
        <v>3464</v>
      </c>
      <c r="C514" s="550" t="s">
        <v>3492</v>
      </c>
      <c r="D514" s="427">
        <v>0</v>
      </c>
      <c r="E514" s="427">
        <v>0</v>
      </c>
      <c r="F514" s="427">
        <v>0</v>
      </c>
      <c r="G514" s="427">
        <v>0</v>
      </c>
      <c r="H514" s="427">
        <v>0</v>
      </c>
      <c r="I514" s="427">
        <v>0</v>
      </c>
      <c r="J514" s="427">
        <v>0</v>
      </c>
      <c r="K514" s="427">
        <v>0</v>
      </c>
      <c r="L514" s="427">
        <v>0</v>
      </c>
      <c r="M514" s="427">
        <v>0</v>
      </c>
      <c r="N514" s="427">
        <v>0</v>
      </c>
      <c r="O514" s="427">
        <v>0</v>
      </c>
      <c r="P514" s="427">
        <v>0</v>
      </c>
      <c r="Q514" s="427">
        <v>0</v>
      </c>
      <c r="R514" s="427">
        <v>0</v>
      </c>
      <c r="S514" s="427">
        <v>0</v>
      </c>
      <c r="T514" s="427">
        <v>0</v>
      </c>
      <c r="U514" s="427">
        <v>0</v>
      </c>
      <c r="V514" s="427">
        <v>0</v>
      </c>
      <c r="W514" s="427">
        <v>0</v>
      </c>
      <c r="X514" s="427">
        <v>0</v>
      </c>
      <c r="Y514" s="427">
        <v>0</v>
      </c>
      <c r="Z514" s="427">
        <v>0</v>
      </c>
      <c r="AA514" s="427">
        <v>0</v>
      </c>
      <c r="AB514" s="427">
        <v>0</v>
      </c>
      <c r="AC514" s="427">
        <v>0</v>
      </c>
      <c r="AD514" s="427">
        <v>0</v>
      </c>
      <c r="AE514" s="427">
        <v>0</v>
      </c>
      <c r="AF514" s="427">
        <v>0</v>
      </c>
      <c r="AG514" s="427">
        <v>0</v>
      </c>
      <c r="AH514" s="427">
        <v>0</v>
      </c>
      <c r="AI514" s="427">
        <v>0</v>
      </c>
      <c r="AJ514" s="427">
        <v>0</v>
      </c>
      <c r="AK514" s="427">
        <v>0</v>
      </c>
      <c r="AL514" s="427">
        <v>0</v>
      </c>
      <c r="AM514" s="427">
        <v>0</v>
      </c>
      <c r="AN514" s="427">
        <v>0</v>
      </c>
      <c r="AO514" s="427">
        <v>0</v>
      </c>
      <c r="AP514" s="427">
        <v>0</v>
      </c>
      <c r="AQ514" s="427">
        <v>0</v>
      </c>
      <c r="AR514" s="427">
        <v>0</v>
      </c>
      <c r="AS514" s="427">
        <v>0</v>
      </c>
      <c r="AT514" s="427">
        <v>0</v>
      </c>
      <c r="AU514" s="427">
        <v>0</v>
      </c>
      <c r="AV514" s="427">
        <v>0</v>
      </c>
      <c r="AW514" s="427">
        <v>0</v>
      </c>
      <c r="AX514" s="427">
        <v>0</v>
      </c>
      <c r="AY514" s="427">
        <v>0</v>
      </c>
      <c r="AZ514" s="427">
        <v>0</v>
      </c>
      <c r="BA514" s="427">
        <v>0</v>
      </c>
      <c r="BB514" s="427">
        <v>0</v>
      </c>
      <c r="BC514" s="427">
        <v>0</v>
      </c>
      <c r="BD514" s="427"/>
      <c r="BE514" s="428">
        <v>0</v>
      </c>
    </row>
    <row r="515" spans="1:16384" customFormat="1" ht="12.75" customHeight="1" x14ac:dyDescent="0.2">
      <c r="A515" s="588" t="s">
        <v>793</v>
      </c>
      <c r="B515" s="431"/>
      <c r="C515" s="565">
        <v>133</v>
      </c>
      <c r="D515" s="432">
        <v>0</v>
      </c>
      <c r="E515" s="432">
        <v>0</v>
      </c>
      <c r="F515" s="432">
        <v>0</v>
      </c>
      <c r="G515" s="432">
        <v>0</v>
      </c>
      <c r="H515" s="432">
        <v>0</v>
      </c>
      <c r="I515" s="432">
        <v>0</v>
      </c>
      <c r="J515" s="432">
        <v>0</v>
      </c>
      <c r="K515" s="432">
        <v>0</v>
      </c>
      <c r="L515" s="432">
        <v>0</v>
      </c>
      <c r="M515" s="432">
        <v>0</v>
      </c>
      <c r="N515" s="432">
        <v>0</v>
      </c>
      <c r="O515" s="432">
        <v>0</v>
      </c>
      <c r="P515" s="432">
        <v>0</v>
      </c>
      <c r="Q515" s="432">
        <v>0</v>
      </c>
      <c r="R515" s="432">
        <v>0</v>
      </c>
      <c r="S515" s="432">
        <v>0</v>
      </c>
      <c r="T515" s="432">
        <v>0</v>
      </c>
      <c r="U515" s="432">
        <v>0</v>
      </c>
      <c r="V515" s="432">
        <v>0</v>
      </c>
      <c r="W515" s="432">
        <v>0</v>
      </c>
      <c r="X515" s="432">
        <v>0</v>
      </c>
      <c r="Y515" s="432">
        <v>0</v>
      </c>
      <c r="Z515" s="432">
        <v>0</v>
      </c>
      <c r="AA515" s="432">
        <v>0</v>
      </c>
      <c r="AB515" s="432">
        <v>0</v>
      </c>
      <c r="AC515" s="432">
        <v>0</v>
      </c>
      <c r="AD515" s="432">
        <v>0</v>
      </c>
      <c r="AE515" s="432">
        <v>0</v>
      </c>
      <c r="AF515" s="432">
        <v>0</v>
      </c>
      <c r="AG515" s="432">
        <v>0</v>
      </c>
      <c r="AH515" s="432">
        <v>0</v>
      </c>
      <c r="AI515" s="432">
        <v>0</v>
      </c>
      <c r="AJ515" s="432">
        <v>0</v>
      </c>
      <c r="AK515" s="432">
        <v>0</v>
      </c>
      <c r="AL515" s="432">
        <v>0</v>
      </c>
      <c r="AM515" s="432">
        <v>0</v>
      </c>
      <c r="AN515" s="432">
        <v>0</v>
      </c>
      <c r="AO515" s="432">
        <v>662074</v>
      </c>
      <c r="AP515" s="432">
        <v>0</v>
      </c>
      <c r="AQ515" s="432">
        <v>386379</v>
      </c>
      <c r="AR515" s="432">
        <v>0</v>
      </c>
      <c r="AS515" s="432">
        <v>3392111</v>
      </c>
      <c r="AT515" s="432">
        <v>0</v>
      </c>
      <c r="AU515" s="432">
        <v>0</v>
      </c>
      <c r="AV515" s="432">
        <v>39</v>
      </c>
      <c r="AW515" s="432">
        <v>133085617</v>
      </c>
      <c r="AX515" s="432">
        <v>217735617</v>
      </c>
      <c r="AY515" s="432">
        <v>204709239</v>
      </c>
      <c r="AZ515" s="432">
        <v>40735617</v>
      </c>
      <c r="BA515" s="432">
        <v>650635617</v>
      </c>
      <c r="BB515" s="432">
        <v>9985617</v>
      </c>
      <c r="BC515" s="432">
        <v>1307653139</v>
      </c>
      <c r="BD515" s="432">
        <v>0</v>
      </c>
      <c r="BE515" s="432">
        <v>2568981066</v>
      </c>
      <c r="XFD515" s="636"/>
    </row>
    <row r="516" spans="1:16384" customFormat="1" ht="12.75" hidden="1" customHeight="1" x14ac:dyDescent="0.2">
      <c r="A516" s="679" t="s">
        <v>60</v>
      </c>
      <c r="B516" s="422" t="s">
        <v>738</v>
      </c>
      <c r="C516" s="550" t="s">
        <v>737</v>
      </c>
      <c r="D516" s="427">
        <v>0</v>
      </c>
      <c r="E516" s="427">
        <v>0</v>
      </c>
      <c r="F516" s="427">
        <v>0</v>
      </c>
      <c r="G516" s="427">
        <v>0</v>
      </c>
      <c r="H516" s="427">
        <v>0</v>
      </c>
      <c r="I516" s="427">
        <v>0</v>
      </c>
      <c r="J516" s="427">
        <v>0</v>
      </c>
      <c r="K516" s="427">
        <v>0</v>
      </c>
      <c r="L516" s="427">
        <v>0</v>
      </c>
      <c r="M516" s="427">
        <v>0</v>
      </c>
      <c r="N516" s="427">
        <v>0</v>
      </c>
      <c r="O516" s="427">
        <v>0</v>
      </c>
      <c r="P516" s="427">
        <v>0</v>
      </c>
      <c r="Q516" s="427">
        <v>0</v>
      </c>
      <c r="R516" s="427">
        <v>0</v>
      </c>
      <c r="S516" s="427">
        <v>0</v>
      </c>
      <c r="T516" s="427">
        <v>0</v>
      </c>
      <c r="U516" s="427">
        <v>0</v>
      </c>
      <c r="V516" s="427">
        <v>0</v>
      </c>
      <c r="W516" s="427">
        <v>0</v>
      </c>
      <c r="X516" s="427">
        <v>0</v>
      </c>
      <c r="Y516" s="427">
        <v>0</v>
      </c>
      <c r="Z516" s="427">
        <v>0</v>
      </c>
      <c r="AA516" s="427">
        <v>0</v>
      </c>
      <c r="AB516" s="427">
        <v>0</v>
      </c>
      <c r="AC516" s="427">
        <v>0</v>
      </c>
      <c r="AD516" s="427">
        <v>0</v>
      </c>
      <c r="AE516" s="427">
        <v>0</v>
      </c>
      <c r="AF516" s="427">
        <v>0</v>
      </c>
      <c r="AG516" s="427">
        <v>0</v>
      </c>
      <c r="AH516" s="427">
        <v>0</v>
      </c>
      <c r="AI516" s="427">
        <v>0</v>
      </c>
      <c r="AJ516" s="427">
        <v>0</v>
      </c>
      <c r="AK516" s="427">
        <v>0</v>
      </c>
      <c r="AL516" s="427">
        <v>0</v>
      </c>
      <c r="AM516" s="427">
        <v>0</v>
      </c>
      <c r="AN516" s="427">
        <v>0</v>
      </c>
      <c r="AO516" s="427">
        <v>0</v>
      </c>
      <c r="AP516" s="427">
        <v>0</v>
      </c>
      <c r="AQ516" s="427">
        <v>0</v>
      </c>
      <c r="AR516" s="427">
        <v>0</v>
      </c>
      <c r="AS516" s="427">
        <v>0</v>
      </c>
      <c r="AT516" s="427">
        <v>0</v>
      </c>
      <c r="AU516" s="427">
        <v>0</v>
      </c>
      <c r="AV516" s="427">
        <v>0</v>
      </c>
      <c r="AW516" s="427">
        <v>0</v>
      </c>
      <c r="AX516" s="427">
        <v>0</v>
      </c>
      <c r="AY516" s="427">
        <v>0</v>
      </c>
      <c r="AZ516" s="427">
        <v>0</v>
      </c>
      <c r="BA516" s="427">
        <v>0</v>
      </c>
      <c r="BB516" s="427">
        <v>0</v>
      </c>
      <c r="BC516" s="427">
        <v>0</v>
      </c>
      <c r="BD516" s="427">
        <v>0</v>
      </c>
      <c r="BE516" s="428">
        <v>0</v>
      </c>
    </row>
    <row r="517" spans="1:16384" customFormat="1" ht="12.75" customHeight="1" x14ac:dyDescent="0.2">
      <c r="A517" s="680"/>
      <c r="B517" s="422" t="s">
        <v>738</v>
      </c>
      <c r="C517" s="550" t="s">
        <v>739</v>
      </c>
      <c r="D517" s="427">
        <v>0</v>
      </c>
      <c r="E517" s="427">
        <v>0</v>
      </c>
      <c r="F517" s="427">
        <v>0</v>
      </c>
      <c r="G517" s="427">
        <v>0</v>
      </c>
      <c r="H517" s="427">
        <v>0</v>
      </c>
      <c r="I517" s="427">
        <v>0</v>
      </c>
      <c r="J517" s="427">
        <v>0</v>
      </c>
      <c r="K517" s="427">
        <v>0</v>
      </c>
      <c r="L517" s="427">
        <v>0</v>
      </c>
      <c r="M517" s="427">
        <v>0</v>
      </c>
      <c r="N517" s="427">
        <v>0</v>
      </c>
      <c r="O517" s="427">
        <v>0</v>
      </c>
      <c r="P517" s="427">
        <v>0</v>
      </c>
      <c r="Q517" s="427">
        <v>0</v>
      </c>
      <c r="R517" s="427">
        <v>0</v>
      </c>
      <c r="S517" s="427">
        <v>0</v>
      </c>
      <c r="T517" s="427">
        <v>0</v>
      </c>
      <c r="U517" s="427">
        <v>0</v>
      </c>
      <c r="V517" s="427">
        <v>0</v>
      </c>
      <c r="W517" s="427">
        <v>0</v>
      </c>
      <c r="X517" s="427">
        <v>0</v>
      </c>
      <c r="Y517" s="427">
        <v>0</v>
      </c>
      <c r="Z517" s="427">
        <v>0</v>
      </c>
      <c r="AA517" s="427">
        <v>0</v>
      </c>
      <c r="AB517" s="427">
        <v>0</v>
      </c>
      <c r="AC517" s="427">
        <v>0</v>
      </c>
      <c r="AD517" s="427">
        <v>0</v>
      </c>
      <c r="AE517" s="427">
        <v>0</v>
      </c>
      <c r="AF517" s="427">
        <v>0</v>
      </c>
      <c r="AG517" s="427">
        <v>0</v>
      </c>
      <c r="AH517" s="427">
        <v>0</v>
      </c>
      <c r="AI517" s="427">
        <v>0</v>
      </c>
      <c r="AJ517" s="427">
        <v>0</v>
      </c>
      <c r="AK517" s="427">
        <v>0</v>
      </c>
      <c r="AL517" s="427">
        <v>0</v>
      </c>
      <c r="AM517" s="427">
        <v>0</v>
      </c>
      <c r="AN517" s="427">
        <v>0</v>
      </c>
      <c r="AO517" s="427">
        <v>0</v>
      </c>
      <c r="AP517" s="427">
        <v>0</v>
      </c>
      <c r="AQ517" s="427">
        <v>0</v>
      </c>
      <c r="AR517" s="427">
        <v>0</v>
      </c>
      <c r="AS517" s="427"/>
      <c r="AT517" s="427">
        <v>0</v>
      </c>
      <c r="AU517" s="427">
        <v>0</v>
      </c>
      <c r="AV517" s="427">
        <v>0</v>
      </c>
      <c r="AW517" s="427">
        <v>0</v>
      </c>
      <c r="AX517" s="427">
        <v>2552000</v>
      </c>
      <c r="AY517" s="427">
        <v>0</v>
      </c>
      <c r="AZ517" s="427">
        <v>0</v>
      </c>
      <c r="BA517" s="427">
        <v>0</v>
      </c>
      <c r="BB517" s="427">
        <v>0</v>
      </c>
      <c r="BC517" s="427">
        <v>0</v>
      </c>
      <c r="BD517" s="427">
        <v>0</v>
      </c>
      <c r="BE517" s="428">
        <v>2552000</v>
      </c>
      <c r="XFD517" s="636"/>
    </row>
    <row r="518" spans="1:16384" customFormat="1" ht="12.75" hidden="1" customHeight="1" x14ac:dyDescent="0.2">
      <c r="A518" s="680"/>
      <c r="B518" s="422" t="s">
        <v>738</v>
      </c>
      <c r="C518" s="550" t="s">
        <v>740</v>
      </c>
      <c r="D518" s="427">
        <v>0</v>
      </c>
      <c r="E518" s="427">
        <v>0</v>
      </c>
      <c r="F518" s="427">
        <v>0</v>
      </c>
      <c r="G518" s="427">
        <v>0</v>
      </c>
      <c r="H518" s="427">
        <v>0</v>
      </c>
      <c r="I518" s="427">
        <v>0</v>
      </c>
      <c r="J518" s="427">
        <v>0</v>
      </c>
      <c r="K518" s="427">
        <v>0</v>
      </c>
      <c r="L518" s="427">
        <v>0</v>
      </c>
      <c r="M518" s="427">
        <v>0</v>
      </c>
      <c r="N518" s="427">
        <v>0</v>
      </c>
      <c r="O518" s="427">
        <v>0</v>
      </c>
      <c r="P518" s="427">
        <v>0</v>
      </c>
      <c r="Q518" s="427">
        <v>0</v>
      </c>
      <c r="R518" s="427">
        <v>0</v>
      </c>
      <c r="S518" s="427">
        <v>0</v>
      </c>
      <c r="T518" s="427">
        <v>0</v>
      </c>
      <c r="U518" s="427">
        <v>0</v>
      </c>
      <c r="V518" s="427">
        <v>0</v>
      </c>
      <c r="W518" s="427">
        <v>0</v>
      </c>
      <c r="X518" s="427">
        <v>0</v>
      </c>
      <c r="Y518" s="427">
        <v>0</v>
      </c>
      <c r="Z518" s="427">
        <v>0</v>
      </c>
      <c r="AA518" s="427">
        <v>0</v>
      </c>
      <c r="AB518" s="427">
        <v>0</v>
      </c>
      <c r="AC518" s="427">
        <v>0</v>
      </c>
      <c r="AD518" s="427">
        <v>0</v>
      </c>
      <c r="AE518" s="427">
        <v>0</v>
      </c>
      <c r="AF518" s="427">
        <v>0</v>
      </c>
      <c r="AG518" s="427">
        <v>0</v>
      </c>
      <c r="AH518" s="427">
        <v>0</v>
      </c>
      <c r="AI518" s="427">
        <v>0</v>
      </c>
      <c r="AJ518" s="427">
        <v>0</v>
      </c>
      <c r="AK518" s="427">
        <v>0</v>
      </c>
      <c r="AL518" s="427">
        <v>0</v>
      </c>
      <c r="AM518" s="427">
        <v>0</v>
      </c>
      <c r="AN518" s="427">
        <v>0</v>
      </c>
      <c r="AO518" s="427">
        <v>0</v>
      </c>
      <c r="AP518" s="427">
        <v>0</v>
      </c>
      <c r="AQ518" s="427">
        <v>0</v>
      </c>
      <c r="AR518" s="427">
        <v>0</v>
      </c>
      <c r="AS518" s="427">
        <v>0</v>
      </c>
      <c r="AT518" s="427">
        <v>0</v>
      </c>
      <c r="AU518" s="427">
        <v>0</v>
      </c>
      <c r="AV518" s="427">
        <v>0</v>
      </c>
      <c r="AW518" s="427">
        <v>0</v>
      </c>
      <c r="AX518" s="427">
        <v>0</v>
      </c>
      <c r="AY518" s="427">
        <v>0</v>
      </c>
      <c r="AZ518" s="427">
        <v>0</v>
      </c>
      <c r="BA518" s="427">
        <v>0</v>
      </c>
      <c r="BB518" s="427">
        <v>0</v>
      </c>
      <c r="BC518" s="427">
        <v>0</v>
      </c>
      <c r="BD518" s="427">
        <v>0</v>
      </c>
      <c r="BE518" s="428">
        <v>0</v>
      </c>
    </row>
    <row r="519" spans="1:16384" customFormat="1" ht="12.75" hidden="1" customHeight="1" x14ac:dyDescent="0.2">
      <c r="A519" s="680"/>
      <c r="B519" s="422" t="s">
        <v>738</v>
      </c>
      <c r="C519" s="550" t="s">
        <v>741</v>
      </c>
      <c r="D519" s="427">
        <v>0</v>
      </c>
      <c r="E519" s="427">
        <v>0</v>
      </c>
      <c r="F519" s="427">
        <v>0</v>
      </c>
      <c r="G519" s="427">
        <v>0</v>
      </c>
      <c r="H519" s="427">
        <v>0</v>
      </c>
      <c r="I519" s="427">
        <v>0</v>
      </c>
      <c r="J519" s="427">
        <v>0</v>
      </c>
      <c r="K519" s="427">
        <v>0</v>
      </c>
      <c r="L519" s="427">
        <v>0</v>
      </c>
      <c r="M519" s="427">
        <v>0</v>
      </c>
      <c r="N519" s="427">
        <v>0</v>
      </c>
      <c r="O519" s="427">
        <v>0</v>
      </c>
      <c r="P519" s="427">
        <v>0</v>
      </c>
      <c r="Q519" s="427">
        <v>0</v>
      </c>
      <c r="R519" s="427">
        <v>0</v>
      </c>
      <c r="S519" s="427">
        <v>0</v>
      </c>
      <c r="T519" s="427">
        <v>0</v>
      </c>
      <c r="U519" s="427">
        <v>0</v>
      </c>
      <c r="V519" s="427">
        <v>0</v>
      </c>
      <c r="W519" s="427">
        <v>0</v>
      </c>
      <c r="X519" s="427">
        <v>0</v>
      </c>
      <c r="Y519" s="427">
        <v>0</v>
      </c>
      <c r="Z519" s="427">
        <v>0</v>
      </c>
      <c r="AA519" s="427">
        <v>0</v>
      </c>
      <c r="AB519" s="427">
        <v>0</v>
      </c>
      <c r="AC519" s="427">
        <v>0</v>
      </c>
      <c r="AD519" s="427">
        <v>0</v>
      </c>
      <c r="AE519" s="427">
        <v>0</v>
      </c>
      <c r="AF519" s="427">
        <v>0</v>
      </c>
      <c r="AG519" s="427">
        <v>0</v>
      </c>
      <c r="AH519" s="427">
        <v>0</v>
      </c>
      <c r="AI519" s="427">
        <v>0</v>
      </c>
      <c r="AJ519" s="427">
        <v>0</v>
      </c>
      <c r="AK519" s="427">
        <v>0</v>
      </c>
      <c r="AL519" s="427">
        <v>0</v>
      </c>
      <c r="AM519" s="427">
        <v>0</v>
      </c>
      <c r="AN519" s="427">
        <v>0</v>
      </c>
      <c r="AO519" s="427">
        <v>0</v>
      </c>
      <c r="AP519" s="427">
        <v>0</v>
      </c>
      <c r="AQ519" s="427">
        <v>0</v>
      </c>
      <c r="AR519" s="427">
        <v>0</v>
      </c>
      <c r="AS519" s="427">
        <v>0</v>
      </c>
      <c r="AT519" s="427">
        <v>0</v>
      </c>
      <c r="AU519" s="427">
        <v>0</v>
      </c>
      <c r="AV519" s="427">
        <v>0</v>
      </c>
      <c r="AW519" s="427">
        <v>0</v>
      </c>
      <c r="AX519" s="427">
        <v>0</v>
      </c>
      <c r="AY519" s="427">
        <v>0</v>
      </c>
      <c r="AZ519" s="427">
        <v>0</v>
      </c>
      <c r="BA519" s="427">
        <v>0</v>
      </c>
      <c r="BB519" s="427">
        <v>0</v>
      </c>
      <c r="BC519" s="427">
        <v>0</v>
      </c>
      <c r="BD519" s="427">
        <v>0</v>
      </c>
      <c r="BE519" s="428">
        <v>0</v>
      </c>
    </row>
    <row r="520" spans="1:16384" customFormat="1" ht="12.75" hidden="1" customHeight="1" x14ac:dyDescent="0.2">
      <c r="A520" s="680"/>
      <c r="B520" s="422" t="s">
        <v>738</v>
      </c>
      <c r="C520" s="550" t="s">
        <v>742</v>
      </c>
      <c r="D520" s="427">
        <v>0</v>
      </c>
      <c r="E520" s="427">
        <v>0</v>
      </c>
      <c r="F520" s="427">
        <v>0</v>
      </c>
      <c r="G520" s="427">
        <v>0</v>
      </c>
      <c r="H520" s="427">
        <v>0</v>
      </c>
      <c r="I520" s="427">
        <v>0</v>
      </c>
      <c r="J520" s="427">
        <v>0</v>
      </c>
      <c r="K520" s="427">
        <v>0</v>
      </c>
      <c r="L520" s="427">
        <v>0</v>
      </c>
      <c r="M520" s="427">
        <v>0</v>
      </c>
      <c r="N520" s="427">
        <v>0</v>
      </c>
      <c r="O520" s="427">
        <v>0</v>
      </c>
      <c r="P520" s="427">
        <v>0</v>
      </c>
      <c r="Q520" s="427">
        <v>0</v>
      </c>
      <c r="R520" s="427">
        <v>0</v>
      </c>
      <c r="S520" s="427">
        <v>0</v>
      </c>
      <c r="T520" s="427">
        <v>0</v>
      </c>
      <c r="U520" s="427">
        <v>0</v>
      </c>
      <c r="V520" s="427">
        <v>0</v>
      </c>
      <c r="W520" s="427">
        <v>0</v>
      </c>
      <c r="X520" s="427">
        <v>0</v>
      </c>
      <c r="Y520" s="427">
        <v>0</v>
      </c>
      <c r="Z520" s="427">
        <v>0</v>
      </c>
      <c r="AA520" s="427">
        <v>0</v>
      </c>
      <c r="AB520" s="427">
        <v>0</v>
      </c>
      <c r="AC520" s="427">
        <v>0</v>
      </c>
      <c r="AD520" s="427">
        <v>0</v>
      </c>
      <c r="AE520" s="427">
        <v>0</v>
      </c>
      <c r="AF520" s="427">
        <v>0</v>
      </c>
      <c r="AG520" s="427">
        <v>0</v>
      </c>
      <c r="AH520" s="427">
        <v>0</v>
      </c>
      <c r="AI520" s="427">
        <v>0</v>
      </c>
      <c r="AJ520" s="427">
        <v>0</v>
      </c>
      <c r="AK520" s="427">
        <v>0</v>
      </c>
      <c r="AL520" s="427">
        <v>0</v>
      </c>
      <c r="AM520" s="427">
        <v>0</v>
      </c>
      <c r="AN520" s="427">
        <v>0</v>
      </c>
      <c r="AO520" s="427">
        <v>0</v>
      </c>
      <c r="AP520" s="427">
        <v>0</v>
      </c>
      <c r="AQ520" s="427">
        <v>0</v>
      </c>
      <c r="AR520" s="427">
        <v>0</v>
      </c>
      <c r="AS520" s="427">
        <v>0</v>
      </c>
      <c r="AT520" s="427">
        <v>0</v>
      </c>
      <c r="AU520" s="427">
        <v>0</v>
      </c>
      <c r="AV520" s="427">
        <v>0</v>
      </c>
      <c r="AW520" s="427">
        <v>0</v>
      </c>
      <c r="AX520" s="427">
        <v>0</v>
      </c>
      <c r="AY520" s="427">
        <v>0</v>
      </c>
      <c r="AZ520" s="427">
        <v>0</v>
      </c>
      <c r="BA520" s="427">
        <v>0</v>
      </c>
      <c r="BB520" s="427">
        <v>0</v>
      </c>
      <c r="BC520" s="427">
        <v>0</v>
      </c>
      <c r="BD520" s="427">
        <v>0</v>
      </c>
      <c r="BE520" s="428">
        <v>0</v>
      </c>
    </row>
    <row r="521" spans="1:16384" customFormat="1" ht="12.75" hidden="1" customHeight="1" x14ac:dyDescent="0.2">
      <c r="A521" s="680"/>
      <c r="B521" s="422" t="s">
        <v>738</v>
      </c>
      <c r="C521" s="550" t="s">
        <v>743</v>
      </c>
      <c r="D521" s="427">
        <v>0</v>
      </c>
      <c r="E521" s="427">
        <v>0</v>
      </c>
      <c r="F521" s="427">
        <v>0</v>
      </c>
      <c r="G521" s="427">
        <v>0</v>
      </c>
      <c r="H521" s="427">
        <v>0</v>
      </c>
      <c r="I521" s="427">
        <v>0</v>
      </c>
      <c r="J521" s="427">
        <v>0</v>
      </c>
      <c r="K521" s="427">
        <v>0</v>
      </c>
      <c r="L521" s="427">
        <v>0</v>
      </c>
      <c r="M521" s="427">
        <v>0</v>
      </c>
      <c r="N521" s="427">
        <v>0</v>
      </c>
      <c r="O521" s="427">
        <v>0</v>
      </c>
      <c r="P521" s="427">
        <v>0</v>
      </c>
      <c r="Q521" s="427">
        <v>0</v>
      </c>
      <c r="R521" s="427">
        <v>0</v>
      </c>
      <c r="S521" s="427">
        <v>0</v>
      </c>
      <c r="T521" s="427">
        <v>0</v>
      </c>
      <c r="U521" s="427">
        <v>0</v>
      </c>
      <c r="V521" s="427">
        <v>0</v>
      </c>
      <c r="W521" s="427">
        <v>0</v>
      </c>
      <c r="X521" s="427">
        <v>0</v>
      </c>
      <c r="Y521" s="427">
        <v>0</v>
      </c>
      <c r="Z521" s="427">
        <v>0</v>
      </c>
      <c r="AA521" s="427">
        <v>0</v>
      </c>
      <c r="AB521" s="427">
        <v>0</v>
      </c>
      <c r="AC521" s="427">
        <v>0</v>
      </c>
      <c r="AD521" s="427">
        <v>0</v>
      </c>
      <c r="AE521" s="427">
        <v>0</v>
      </c>
      <c r="AF521" s="427">
        <v>0</v>
      </c>
      <c r="AG521" s="427">
        <v>0</v>
      </c>
      <c r="AH521" s="427">
        <v>0</v>
      </c>
      <c r="AI521" s="427">
        <v>0</v>
      </c>
      <c r="AJ521" s="427">
        <v>0</v>
      </c>
      <c r="AK521" s="427">
        <v>0</v>
      </c>
      <c r="AL521" s="427">
        <v>0</v>
      </c>
      <c r="AM521" s="427">
        <v>0</v>
      </c>
      <c r="AN521" s="427">
        <v>0</v>
      </c>
      <c r="AO521" s="427">
        <v>0</v>
      </c>
      <c r="AP521" s="427">
        <v>0</v>
      </c>
      <c r="AQ521" s="427">
        <v>0</v>
      </c>
      <c r="AR521" s="427">
        <v>0</v>
      </c>
      <c r="AS521" s="427">
        <v>0</v>
      </c>
      <c r="AT521" s="427">
        <v>0</v>
      </c>
      <c r="AU521" s="427">
        <v>0</v>
      </c>
      <c r="AV521" s="427">
        <v>0</v>
      </c>
      <c r="AW521" s="427">
        <v>0</v>
      </c>
      <c r="AX521" s="427">
        <v>0</v>
      </c>
      <c r="AY521" s="427">
        <v>0</v>
      </c>
      <c r="AZ521" s="427">
        <v>0</v>
      </c>
      <c r="BA521" s="427">
        <v>0</v>
      </c>
      <c r="BB521" s="427">
        <v>0</v>
      </c>
      <c r="BC521" s="427">
        <v>0</v>
      </c>
      <c r="BD521" s="427">
        <v>0</v>
      </c>
      <c r="BE521" s="428">
        <v>0</v>
      </c>
    </row>
    <row r="522" spans="1:16384" customFormat="1" ht="12.75" hidden="1" customHeight="1" x14ac:dyDescent="0.2">
      <c r="A522" s="587"/>
      <c r="B522" s="583" t="s">
        <v>738</v>
      </c>
      <c r="C522" s="584" t="s">
        <v>744</v>
      </c>
      <c r="D522" s="548">
        <v>0</v>
      </c>
      <c r="E522" s="548">
        <v>0</v>
      </c>
      <c r="F522" s="548">
        <v>0</v>
      </c>
      <c r="G522" s="548">
        <v>0</v>
      </c>
      <c r="H522" s="548">
        <v>0</v>
      </c>
      <c r="I522" s="548">
        <v>0</v>
      </c>
      <c r="J522" s="548">
        <v>0</v>
      </c>
      <c r="K522" s="548">
        <v>0</v>
      </c>
      <c r="L522" s="548">
        <v>0</v>
      </c>
      <c r="M522" s="548">
        <v>0</v>
      </c>
      <c r="N522" s="548">
        <v>0</v>
      </c>
      <c r="O522" s="548">
        <v>0</v>
      </c>
      <c r="P522" s="548">
        <v>0</v>
      </c>
      <c r="Q522" s="548">
        <v>0</v>
      </c>
      <c r="R522" s="548">
        <v>0</v>
      </c>
      <c r="S522" s="548">
        <v>0</v>
      </c>
      <c r="T522" s="548">
        <v>0</v>
      </c>
      <c r="U522" s="548">
        <v>0</v>
      </c>
      <c r="V522" s="548">
        <v>0</v>
      </c>
      <c r="W522" s="548">
        <v>0</v>
      </c>
      <c r="X522" s="548">
        <v>0</v>
      </c>
      <c r="Y522" s="548">
        <v>0</v>
      </c>
      <c r="Z522" s="548">
        <v>0</v>
      </c>
      <c r="AA522" s="548">
        <v>0</v>
      </c>
      <c r="AB522" s="548">
        <v>0</v>
      </c>
      <c r="AC522" s="548">
        <v>0</v>
      </c>
      <c r="AD522" s="548">
        <v>0</v>
      </c>
      <c r="AE522" s="548">
        <v>0</v>
      </c>
      <c r="AF522" s="548">
        <v>0</v>
      </c>
      <c r="AG522" s="548">
        <v>0</v>
      </c>
      <c r="AH522" s="548">
        <v>0</v>
      </c>
      <c r="AI522" s="548">
        <v>0</v>
      </c>
      <c r="AJ522" s="548">
        <v>0</v>
      </c>
      <c r="AK522" s="548">
        <v>0</v>
      </c>
      <c r="AL522" s="548">
        <v>0</v>
      </c>
      <c r="AM522" s="548">
        <v>0</v>
      </c>
      <c r="AN522" s="548">
        <v>0</v>
      </c>
      <c r="AO522" s="548">
        <v>0</v>
      </c>
      <c r="AP522" s="548">
        <v>0</v>
      </c>
      <c r="AQ522" s="548">
        <v>0</v>
      </c>
      <c r="AR522" s="548">
        <v>0</v>
      </c>
      <c r="AS522" s="548">
        <v>0</v>
      </c>
      <c r="AT522" s="548">
        <v>0</v>
      </c>
      <c r="AU522" s="548">
        <v>0</v>
      </c>
      <c r="AV522" s="548">
        <v>0</v>
      </c>
      <c r="AW522" s="548">
        <v>0</v>
      </c>
      <c r="AX522" s="548">
        <v>0</v>
      </c>
      <c r="AY522" s="548">
        <v>0</v>
      </c>
      <c r="AZ522" s="548">
        <v>0</v>
      </c>
      <c r="BA522" s="548">
        <v>0</v>
      </c>
      <c r="BB522" s="548">
        <v>0</v>
      </c>
      <c r="BC522" s="548">
        <v>0</v>
      </c>
      <c r="BD522" s="548">
        <v>0</v>
      </c>
      <c r="BE522" s="428">
        <v>0</v>
      </c>
    </row>
    <row r="523" spans="1:16384" customFormat="1" ht="12.75" customHeight="1" x14ac:dyDescent="0.2">
      <c r="A523" s="588" t="s">
        <v>794</v>
      </c>
      <c r="B523" s="431"/>
      <c r="C523" s="565">
        <v>7</v>
      </c>
      <c r="D523" s="432">
        <v>0</v>
      </c>
      <c r="E523" s="432">
        <v>0</v>
      </c>
      <c r="F523" s="432">
        <v>0</v>
      </c>
      <c r="G523" s="432">
        <v>0</v>
      </c>
      <c r="H523" s="432">
        <v>0</v>
      </c>
      <c r="I523" s="432">
        <v>0</v>
      </c>
      <c r="J523" s="432">
        <v>0</v>
      </c>
      <c r="K523" s="432">
        <v>0</v>
      </c>
      <c r="L523" s="432">
        <v>0</v>
      </c>
      <c r="M523" s="432">
        <v>0</v>
      </c>
      <c r="N523" s="432">
        <v>0</v>
      </c>
      <c r="O523" s="432">
        <v>0</v>
      </c>
      <c r="P523" s="432">
        <v>0</v>
      </c>
      <c r="Q523" s="432">
        <v>0</v>
      </c>
      <c r="R523" s="432">
        <v>0</v>
      </c>
      <c r="S523" s="432">
        <v>0</v>
      </c>
      <c r="T523" s="432">
        <v>0</v>
      </c>
      <c r="U523" s="432">
        <v>0</v>
      </c>
      <c r="V523" s="432">
        <v>0</v>
      </c>
      <c r="W523" s="432">
        <v>0</v>
      </c>
      <c r="X523" s="432">
        <v>0</v>
      </c>
      <c r="Y523" s="432">
        <v>0</v>
      </c>
      <c r="Z523" s="432">
        <v>0</v>
      </c>
      <c r="AA523" s="432">
        <v>0</v>
      </c>
      <c r="AB523" s="432">
        <v>0</v>
      </c>
      <c r="AC523" s="432">
        <v>0</v>
      </c>
      <c r="AD523" s="432">
        <v>0</v>
      </c>
      <c r="AE523" s="432">
        <v>0</v>
      </c>
      <c r="AF523" s="432">
        <v>0</v>
      </c>
      <c r="AG523" s="432">
        <v>0</v>
      </c>
      <c r="AH523" s="432">
        <v>0</v>
      </c>
      <c r="AI523" s="432">
        <v>0</v>
      </c>
      <c r="AJ523" s="432">
        <v>0</v>
      </c>
      <c r="AK523" s="432">
        <v>0</v>
      </c>
      <c r="AL523" s="432">
        <v>0</v>
      </c>
      <c r="AM523" s="432">
        <v>0</v>
      </c>
      <c r="AN523" s="432">
        <v>0</v>
      </c>
      <c r="AO523" s="432">
        <v>0</v>
      </c>
      <c r="AP523" s="432">
        <v>0</v>
      </c>
      <c r="AQ523" s="432">
        <v>0</v>
      </c>
      <c r="AR523" s="432">
        <v>0</v>
      </c>
      <c r="AS523" s="432">
        <v>0</v>
      </c>
      <c r="AT523" s="432">
        <v>0</v>
      </c>
      <c r="AU523" s="432">
        <v>0</v>
      </c>
      <c r="AV523" s="432">
        <v>0</v>
      </c>
      <c r="AW523" s="432">
        <v>0</v>
      </c>
      <c r="AX523" s="432">
        <v>2552000</v>
      </c>
      <c r="AY523" s="432">
        <v>0</v>
      </c>
      <c r="AZ523" s="432">
        <v>0</v>
      </c>
      <c r="BA523" s="432">
        <v>0</v>
      </c>
      <c r="BB523" s="432">
        <v>0</v>
      </c>
      <c r="BC523" s="432">
        <v>0</v>
      </c>
      <c r="BD523" s="432">
        <v>0</v>
      </c>
      <c r="BE523" s="432">
        <v>2552000</v>
      </c>
      <c r="BF523" s="432">
        <v>0</v>
      </c>
      <c r="BG523" s="432">
        <v>0</v>
      </c>
      <c r="BH523" s="432">
        <v>0</v>
      </c>
      <c r="BI523" s="432">
        <v>0</v>
      </c>
      <c r="BJ523" s="432">
        <v>0</v>
      </c>
      <c r="BK523" s="432">
        <v>0</v>
      </c>
      <c r="BL523" s="432">
        <v>0</v>
      </c>
      <c r="BM523" s="432">
        <v>0</v>
      </c>
      <c r="BN523" s="432">
        <v>0</v>
      </c>
      <c r="BO523" s="432">
        <v>0</v>
      </c>
      <c r="BP523" s="432">
        <v>0</v>
      </c>
      <c r="BQ523" s="432">
        <v>0</v>
      </c>
      <c r="BR523" s="432">
        <v>0</v>
      </c>
      <c r="BS523" s="432">
        <v>0</v>
      </c>
      <c r="BT523" s="432">
        <v>0</v>
      </c>
      <c r="BU523" s="432">
        <v>0</v>
      </c>
      <c r="BV523" s="432">
        <v>0</v>
      </c>
      <c r="BW523" s="432">
        <v>0</v>
      </c>
      <c r="BX523" s="432">
        <v>0</v>
      </c>
      <c r="BY523" s="432">
        <v>0</v>
      </c>
      <c r="BZ523" s="432">
        <v>0</v>
      </c>
      <c r="CA523" s="432">
        <v>0</v>
      </c>
      <c r="CB523" s="432">
        <v>0</v>
      </c>
      <c r="CC523" s="432">
        <v>0</v>
      </c>
      <c r="CD523" s="432">
        <v>0</v>
      </c>
      <c r="CE523" s="432">
        <v>0</v>
      </c>
      <c r="CF523" s="432">
        <v>0</v>
      </c>
      <c r="CG523" s="432">
        <v>0</v>
      </c>
      <c r="CH523" s="432">
        <v>0</v>
      </c>
      <c r="CI523" s="432">
        <v>0</v>
      </c>
      <c r="CJ523" s="432">
        <v>0</v>
      </c>
      <c r="CK523" s="432">
        <v>0</v>
      </c>
      <c r="CL523" s="432">
        <v>0</v>
      </c>
      <c r="CM523" s="432">
        <v>0</v>
      </c>
      <c r="CN523" s="432">
        <v>0</v>
      </c>
      <c r="CO523" s="432">
        <v>0</v>
      </c>
      <c r="CP523" s="432">
        <v>0</v>
      </c>
      <c r="CQ523" s="432">
        <v>0</v>
      </c>
      <c r="CR523" s="432">
        <v>0</v>
      </c>
      <c r="CS523" s="432">
        <v>0</v>
      </c>
      <c r="CT523" s="432">
        <v>0</v>
      </c>
      <c r="CU523" s="432">
        <v>0</v>
      </c>
      <c r="CV523" s="432">
        <v>0</v>
      </c>
      <c r="CW523" s="432">
        <v>0</v>
      </c>
      <c r="CX523" s="432">
        <v>0</v>
      </c>
      <c r="CY523" s="432">
        <v>0</v>
      </c>
      <c r="CZ523" s="432">
        <v>0</v>
      </c>
      <c r="DA523" s="432">
        <v>0</v>
      </c>
      <c r="DB523" s="432">
        <v>0</v>
      </c>
      <c r="DC523" s="432">
        <v>0</v>
      </c>
      <c r="DD523" s="432">
        <v>0</v>
      </c>
      <c r="DE523" s="432">
        <v>0</v>
      </c>
      <c r="DF523" s="432">
        <v>0</v>
      </c>
      <c r="DG523" s="432">
        <v>0</v>
      </c>
      <c r="DH523" s="432">
        <v>0</v>
      </c>
      <c r="DI523" s="432">
        <v>0</v>
      </c>
      <c r="DJ523" s="432">
        <v>0</v>
      </c>
      <c r="DK523" s="432">
        <v>0</v>
      </c>
      <c r="DL523" s="432">
        <v>0</v>
      </c>
      <c r="DM523" s="432">
        <v>0</v>
      </c>
      <c r="DN523" s="432">
        <v>0</v>
      </c>
      <c r="DO523" s="432">
        <v>0</v>
      </c>
      <c r="DP523" s="432">
        <v>0</v>
      </c>
      <c r="DQ523" s="432">
        <v>0</v>
      </c>
      <c r="DR523" s="432">
        <v>0</v>
      </c>
      <c r="DS523" s="432">
        <v>0</v>
      </c>
      <c r="DT523" s="432">
        <v>0</v>
      </c>
      <c r="DU523" s="432">
        <v>0</v>
      </c>
      <c r="DV523" s="432">
        <v>0</v>
      </c>
      <c r="DW523" s="432">
        <v>0</v>
      </c>
      <c r="DX523" s="432">
        <v>0</v>
      </c>
      <c r="DY523" s="432">
        <v>0</v>
      </c>
      <c r="DZ523" s="432">
        <v>0</v>
      </c>
      <c r="EA523" s="432">
        <v>0</v>
      </c>
      <c r="EB523" s="432">
        <v>0</v>
      </c>
      <c r="EC523" s="432">
        <v>0</v>
      </c>
      <c r="ED523" s="432">
        <v>0</v>
      </c>
      <c r="EE523" s="432">
        <v>0</v>
      </c>
      <c r="EF523" s="432">
        <v>0</v>
      </c>
      <c r="EG523" s="432">
        <v>0</v>
      </c>
      <c r="EH523" s="432">
        <v>0</v>
      </c>
      <c r="EI523" s="432">
        <v>0</v>
      </c>
      <c r="EJ523" s="432">
        <v>0</v>
      </c>
      <c r="EK523" s="432">
        <v>0</v>
      </c>
      <c r="EL523" s="432">
        <v>0</v>
      </c>
      <c r="EM523" s="432">
        <v>0</v>
      </c>
      <c r="EN523" s="432">
        <v>0</v>
      </c>
      <c r="EO523" s="432">
        <v>0</v>
      </c>
      <c r="EP523" s="432">
        <v>0</v>
      </c>
      <c r="EQ523" s="432">
        <v>0</v>
      </c>
      <c r="ER523" s="432">
        <v>0</v>
      </c>
      <c r="ES523" s="432">
        <v>0</v>
      </c>
      <c r="ET523" s="432">
        <v>0</v>
      </c>
      <c r="EU523" s="432">
        <v>0</v>
      </c>
      <c r="EV523" s="432">
        <v>0</v>
      </c>
      <c r="EW523" s="432">
        <v>0</v>
      </c>
      <c r="EX523" s="432">
        <v>0</v>
      </c>
      <c r="EY523" s="432">
        <v>0</v>
      </c>
      <c r="EZ523" s="432">
        <v>0</v>
      </c>
      <c r="FA523" s="432">
        <v>0</v>
      </c>
      <c r="FB523" s="432">
        <v>0</v>
      </c>
      <c r="FC523" s="432">
        <v>0</v>
      </c>
      <c r="FD523" s="432">
        <v>0</v>
      </c>
      <c r="FE523" s="432">
        <v>0</v>
      </c>
      <c r="FF523" s="432">
        <v>0</v>
      </c>
      <c r="FG523" s="432">
        <v>0</v>
      </c>
      <c r="FH523" s="432">
        <v>0</v>
      </c>
      <c r="FI523" s="432">
        <v>0</v>
      </c>
      <c r="FJ523" s="432">
        <v>0</v>
      </c>
      <c r="FK523" s="432">
        <v>0</v>
      </c>
      <c r="FL523" s="432">
        <v>0</v>
      </c>
      <c r="FM523" s="432">
        <v>0</v>
      </c>
      <c r="FN523" s="432">
        <v>0</v>
      </c>
      <c r="FO523" s="432">
        <v>0</v>
      </c>
      <c r="FP523" s="432">
        <v>0</v>
      </c>
      <c r="FQ523" s="432">
        <v>0</v>
      </c>
      <c r="FR523" s="432">
        <v>0</v>
      </c>
      <c r="FS523" s="432">
        <v>0</v>
      </c>
      <c r="FT523" s="432">
        <v>0</v>
      </c>
      <c r="FU523" s="432">
        <v>0</v>
      </c>
      <c r="FV523" s="432">
        <v>0</v>
      </c>
      <c r="FW523" s="432">
        <v>0</v>
      </c>
      <c r="FX523" s="432">
        <v>0</v>
      </c>
      <c r="FY523" s="432">
        <v>0</v>
      </c>
      <c r="FZ523" s="432">
        <v>0</v>
      </c>
      <c r="GA523" s="432">
        <v>0</v>
      </c>
      <c r="GB523" s="432">
        <v>0</v>
      </c>
      <c r="GC523" s="432">
        <v>0</v>
      </c>
      <c r="GD523" s="432">
        <v>0</v>
      </c>
      <c r="GE523" s="432">
        <v>0</v>
      </c>
      <c r="GF523" s="432">
        <v>0</v>
      </c>
      <c r="GG523" s="432">
        <v>0</v>
      </c>
      <c r="GH523" s="432">
        <v>0</v>
      </c>
      <c r="GI523" s="432">
        <v>0</v>
      </c>
      <c r="GJ523" s="432">
        <v>0</v>
      </c>
      <c r="GK523" s="432">
        <v>0</v>
      </c>
      <c r="GL523" s="432">
        <v>0</v>
      </c>
      <c r="GM523" s="432">
        <v>0</v>
      </c>
      <c r="GN523" s="432">
        <v>0</v>
      </c>
      <c r="GO523" s="432">
        <v>0</v>
      </c>
      <c r="GP523" s="432">
        <v>0</v>
      </c>
      <c r="GQ523" s="432">
        <v>0</v>
      </c>
      <c r="GR523" s="432">
        <v>0</v>
      </c>
      <c r="GS523" s="432">
        <v>0</v>
      </c>
      <c r="GT523" s="432">
        <v>0</v>
      </c>
      <c r="GU523" s="432">
        <v>0</v>
      </c>
      <c r="GV523" s="432">
        <v>0</v>
      </c>
      <c r="GW523" s="432">
        <v>0</v>
      </c>
      <c r="GX523" s="432">
        <v>0</v>
      </c>
      <c r="GY523" s="432">
        <v>0</v>
      </c>
      <c r="GZ523" s="432">
        <v>0</v>
      </c>
      <c r="HA523" s="432">
        <v>0</v>
      </c>
      <c r="HB523" s="432">
        <v>0</v>
      </c>
      <c r="HC523" s="432">
        <v>0</v>
      </c>
      <c r="HD523" s="432">
        <v>0</v>
      </c>
      <c r="HE523" s="432">
        <v>0</v>
      </c>
      <c r="HF523" s="432">
        <v>0</v>
      </c>
      <c r="HG523" s="432">
        <v>0</v>
      </c>
      <c r="HH523" s="432">
        <v>0</v>
      </c>
      <c r="HI523" s="432">
        <v>0</v>
      </c>
      <c r="HJ523" s="432">
        <v>0</v>
      </c>
      <c r="HK523" s="432">
        <v>0</v>
      </c>
      <c r="HL523" s="432">
        <v>0</v>
      </c>
      <c r="HM523" s="432">
        <v>0</v>
      </c>
      <c r="HN523" s="432">
        <v>0</v>
      </c>
      <c r="HO523" s="432">
        <v>0</v>
      </c>
      <c r="HP523" s="432">
        <v>0</v>
      </c>
      <c r="HQ523" s="432">
        <v>0</v>
      </c>
      <c r="HR523" s="432">
        <v>0</v>
      </c>
      <c r="HS523" s="432">
        <v>0</v>
      </c>
      <c r="HT523" s="432">
        <v>0</v>
      </c>
      <c r="HU523" s="432">
        <v>0</v>
      </c>
      <c r="HV523" s="432">
        <v>0</v>
      </c>
      <c r="HW523" s="432">
        <v>0</v>
      </c>
      <c r="HX523" s="432">
        <v>0</v>
      </c>
      <c r="HY523" s="432">
        <v>0</v>
      </c>
      <c r="HZ523" s="432">
        <v>0</v>
      </c>
      <c r="IA523" s="432">
        <v>0</v>
      </c>
      <c r="IB523" s="432">
        <v>0</v>
      </c>
      <c r="IC523" s="432">
        <v>0</v>
      </c>
      <c r="ID523" s="432">
        <v>0</v>
      </c>
      <c r="IE523" s="432">
        <v>0</v>
      </c>
      <c r="IF523" s="432">
        <v>0</v>
      </c>
      <c r="IG523" s="432">
        <v>0</v>
      </c>
      <c r="IH523" s="432">
        <v>0</v>
      </c>
      <c r="II523" s="432">
        <v>0</v>
      </c>
      <c r="IJ523" s="432">
        <v>0</v>
      </c>
      <c r="IK523" s="432">
        <v>0</v>
      </c>
      <c r="IL523" s="432">
        <v>0</v>
      </c>
      <c r="IM523" s="432">
        <v>0</v>
      </c>
      <c r="IN523" s="432">
        <v>0</v>
      </c>
      <c r="IO523" s="432">
        <v>0</v>
      </c>
      <c r="IP523" s="432">
        <v>0</v>
      </c>
      <c r="IQ523" s="432">
        <v>0</v>
      </c>
      <c r="IR523" s="432">
        <v>0</v>
      </c>
      <c r="IS523" s="432">
        <v>0</v>
      </c>
      <c r="IT523" s="432">
        <v>0</v>
      </c>
      <c r="IU523" s="432">
        <v>0</v>
      </c>
      <c r="IV523" s="432">
        <v>0</v>
      </c>
      <c r="IW523" s="432">
        <v>0</v>
      </c>
      <c r="IX523" s="432">
        <v>0</v>
      </c>
      <c r="IY523" s="432">
        <v>0</v>
      </c>
      <c r="IZ523" s="432">
        <v>0</v>
      </c>
      <c r="JA523" s="432">
        <v>0</v>
      </c>
      <c r="JB523" s="432">
        <v>0</v>
      </c>
      <c r="JC523" s="432">
        <v>0</v>
      </c>
      <c r="JD523" s="432">
        <v>0</v>
      </c>
      <c r="JE523" s="432">
        <v>0</v>
      </c>
      <c r="JF523" s="432">
        <v>0</v>
      </c>
      <c r="JG523" s="432">
        <v>0</v>
      </c>
      <c r="JH523" s="432">
        <v>0</v>
      </c>
      <c r="JI523" s="432">
        <v>0</v>
      </c>
      <c r="JJ523" s="432">
        <v>0</v>
      </c>
      <c r="JK523" s="432">
        <v>0</v>
      </c>
      <c r="JL523" s="432">
        <v>0</v>
      </c>
      <c r="JM523" s="432">
        <v>0</v>
      </c>
      <c r="JN523" s="432">
        <v>0</v>
      </c>
      <c r="JO523" s="432">
        <v>0</v>
      </c>
      <c r="JP523" s="432">
        <v>0</v>
      </c>
      <c r="JQ523" s="432">
        <v>0</v>
      </c>
      <c r="JR523" s="432">
        <v>0</v>
      </c>
      <c r="JS523" s="432">
        <v>0</v>
      </c>
      <c r="JT523" s="432">
        <v>0</v>
      </c>
      <c r="JU523" s="432">
        <v>0</v>
      </c>
      <c r="JV523" s="432">
        <v>0</v>
      </c>
      <c r="JW523" s="432">
        <v>0</v>
      </c>
      <c r="JX523" s="432">
        <v>0</v>
      </c>
      <c r="JY523" s="432">
        <v>0</v>
      </c>
      <c r="JZ523" s="432">
        <v>0</v>
      </c>
      <c r="KA523" s="432">
        <v>0</v>
      </c>
      <c r="KB523" s="432">
        <v>0</v>
      </c>
      <c r="KC523" s="432">
        <v>0</v>
      </c>
      <c r="KD523" s="432">
        <v>0</v>
      </c>
      <c r="KE523" s="432">
        <v>0</v>
      </c>
      <c r="KF523" s="432">
        <v>0</v>
      </c>
      <c r="KG523" s="432">
        <v>0</v>
      </c>
      <c r="KH523" s="432">
        <v>0</v>
      </c>
      <c r="KI523" s="432">
        <v>0</v>
      </c>
      <c r="KJ523" s="432">
        <v>0</v>
      </c>
      <c r="KK523" s="432">
        <v>0</v>
      </c>
      <c r="KL523" s="432">
        <v>0</v>
      </c>
      <c r="KM523" s="432">
        <v>0</v>
      </c>
      <c r="KN523" s="432">
        <v>0</v>
      </c>
      <c r="KO523" s="432">
        <v>0</v>
      </c>
      <c r="KP523" s="432">
        <v>0</v>
      </c>
      <c r="KQ523" s="432">
        <v>0</v>
      </c>
      <c r="KR523" s="432">
        <v>0</v>
      </c>
      <c r="KS523" s="432">
        <v>0</v>
      </c>
      <c r="KT523" s="432">
        <v>0</v>
      </c>
      <c r="KU523" s="432">
        <v>0</v>
      </c>
      <c r="KV523" s="432">
        <v>0</v>
      </c>
      <c r="KW523" s="432">
        <v>0</v>
      </c>
      <c r="KX523" s="432">
        <v>0</v>
      </c>
      <c r="KY523" s="432">
        <v>0</v>
      </c>
      <c r="KZ523" s="432">
        <v>0</v>
      </c>
      <c r="LA523" s="432">
        <v>0</v>
      </c>
      <c r="LB523" s="432">
        <v>0</v>
      </c>
      <c r="LC523" s="432">
        <v>0</v>
      </c>
      <c r="LD523" s="432">
        <v>0</v>
      </c>
      <c r="LE523" s="432">
        <v>0</v>
      </c>
      <c r="LF523" s="432">
        <v>0</v>
      </c>
      <c r="LG523" s="432">
        <v>0</v>
      </c>
      <c r="LH523" s="432">
        <v>0</v>
      </c>
      <c r="LI523" s="432">
        <v>0</v>
      </c>
      <c r="LJ523" s="432">
        <v>0</v>
      </c>
      <c r="LK523" s="432">
        <v>0</v>
      </c>
      <c r="LL523" s="432">
        <v>0</v>
      </c>
      <c r="LM523" s="432">
        <v>0</v>
      </c>
      <c r="LN523" s="432">
        <v>0</v>
      </c>
      <c r="LO523" s="432">
        <v>0</v>
      </c>
      <c r="LP523" s="432">
        <v>0</v>
      </c>
      <c r="LQ523" s="432">
        <v>0</v>
      </c>
      <c r="LR523" s="432">
        <v>0</v>
      </c>
      <c r="LS523" s="432">
        <v>0</v>
      </c>
      <c r="LT523" s="432">
        <v>0</v>
      </c>
      <c r="LU523" s="432">
        <v>0</v>
      </c>
      <c r="LV523" s="432">
        <v>0</v>
      </c>
      <c r="LW523" s="432">
        <v>0</v>
      </c>
      <c r="LX523" s="432">
        <v>0</v>
      </c>
      <c r="LY523" s="432">
        <v>0</v>
      </c>
      <c r="LZ523" s="432">
        <v>0</v>
      </c>
      <c r="MA523" s="432">
        <v>0</v>
      </c>
      <c r="MB523" s="432">
        <v>0</v>
      </c>
      <c r="MC523" s="432">
        <v>0</v>
      </c>
      <c r="MD523" s="432">
        <v>0</v>
      </c>
      <c r="ME523" s="432">
        <v>0</v>
      </c>
      <c r="MF523" s="432">
        <v>0</v>
      </c>
      <c r="MG523" s="432">
        <v>0</v>
      </c>
      <c r="MH523" s="432">
        <v>0</v>
      </c>
      <c r="MI523" s="432">
        <v>0</v>
      </c>
      <c r="MJ523" s="432">
        <v>0</v>
      </c>
      <c r="MK523" s="432">
        <v>0</v>
      </c>
      <c r="ML523" s="432">
        <v>0</v>
      </c>
      <c r="MM523" s="432">
        <v>0</v>
      </c>
      <c r="MN523" s="432">
        <v>0</v>
      </c>
      <c r="MO523" s="432">
        <v>0</v>
      </c>
      <c r="MP523" s="432">
        <v>0</v>
      </c>
      <c r="MQ523" s="432">
        <v>0</v>
      </c>
      <c r="MR523" s="432">
        <v>0</v>
      </c>
      <c r="MS523" s="432">
        <v>0</v>
      </c>
      <c r="MT523" s="432">
        <v>0</v>
      </c>
      <c r="MU523" s="432">
        <v>0</v>
      </c>
      <c r="MV523" s="432">
        <v>0</v>
      </c>
      <c r="MW523" s="432">
        <v>0</v>
      </c>
      <c r="MX523" s="432">
        <v>0</v>
      </c>
      <c r="MY523" s="432">
        <v>0</v>
      </c>
      <c r="MZ523" s="432">
        <v>0</v>
      </c>
      <c r="NA523" s="432">
        <v>0</v>
      </c>
      <c r="NB523" s="432">
        <v>0</v>
      </c>
      <c r="NC523" s="432">
        <v>0</v>
      </c>
      <c r="ND523" s="432">
        <v>0</v>
      </c>
      <c r="NE523" s="432">
        <v>0</v>
      </c>
      <c r="NF523" s="432">
        <v>0</v>
      </c>
      <c r="NG523" s="432">
        <v>0</v>
      </c>
      <c r="NH523" s="432">
        <v>0</v>
      </c>
      <c r="NI523" s="432">
        <v>0</v>
      </c>
      <c r="NJ523" s="432">
        <v>0</v>
      </c>
      <c r="NK523" s="432">
        <v>0</v>
      </c>
      <c r="NL523" s="432">
        <v>0</v>
      </c>
      <c r="NM523" s="432">
        <v>0</v>
      </c>
      <c r="NN523" s="432">
        <v>0</v>
      </c>
      <c r="NO523" s="432">
        <v>0</v>
      </c>
      <c r="NP523" s="432">
        <v>0</v>
      </c>
      <c r="NQ523" s="432">
        <v>0</v>
      </c>
      <c r="NR523" s="432">
        <v>0</v>
      </c>
      <c r="NS523" s="432">
        <v>0</v>
      </c>
      <c r="NT523" s="432">
        <v>0</v>
      </c>
      <c r="NU523" s="432">
        <v>0</v>
      </c>
      <c r="NV523" s="432">
        <v>0</v>
      </c>
      <c r="NW523" s="432">
        <v>0</v>
      </c>
      <c r="NX523" s="432">
        <v>0</v>
      </c>
      <c r="NY523" s="432">
        <v>0</v>
      </c>
      <c r="NZ523" s="432">
        <v>0</v>
      </c>
      <c r="OA523" s="432">
        <v>0</v>
      </c>
      <c r="OB523" s="432">
        <v>0</v>
      </c>
      <c r="OC523" s="432">
        <v>0</v>
      </c>
      <c r="OD523" s="432">
        <v>0</v>
      </c>
      <c r="OE523" s="432">
        <v>0</v>
      </c>
      <c r="OF523" s="432">
        <v>0</v>
      </c>
      <c r="OG523" s="432">
        <v>0</v>
      </c>
      <c r="OH523" s="432">
        <v>0</v>
      </c>
      <c r="OI523" s="432">
        <v>0</v>
      </c>
      <c r="OJ523" s="432">
        <v>0</v>
      </c>
      <c r="OK523" s="432">
        <v>0</v>
      </c>
      <c r="OL523" s="432">
        <v>0</v>
      </c>
      <c r="OM523" s="432">
        <v>0</v>
      </c>
      <c r="ON523" s="432">
        <v>0</v>
      </c>
      <c r="OO523" s="432">
        <v>0</v>
      </c>
      <c r="OP523" s="432">
        <v>0</v>
      </c>
      <c r="OQ523" s="432">
        <v>0</v>
      </c>
      <c r="OR523" s="432">
        <v>0</v>
      </c>
      <c r="OS523" s="432">
        <v>0</v>
      </c>
      <c r="OT523" s="432">
        <v>0</v>
      </c>
      <c r="OU523" s="432">
        <v>0</v>
      </c>
      <c r="OV523" s="432">
        <v>0</v>
      </c>
      <c r="OW523" s="432">
        <v>0</v>
      </c>
      <c r="OX523" s="432">
        <v>0</v>
      </c>
      <c r="OY523" s="432">
        <v>0</v>
      </c>
      <c r="OZ523" s="432">
        <v>0</v>
      </c>
      <c r="PA523" s="432">
        <v>0</v>
      </c>
      <c r="PB523" s="432">
        <v>0</v>
      </c>
      <c r="PC523" s="432">
        <v>0</v>
      </c>
      <c r="PD523" s="432">
        <v>0</v>
      </c>
      <c r="PE523" s="432">
        <v>0</v>
      </c>
      <c r="PF523" s="432">
        <v>0</v>
      </c>
      <c r="PG523" s="432">
        <v>0</v>
      </c>
      <c r="PH523" s="432">
        <v>0</v>
      </c>
      <c r="PI523" s="432">
        <v>0</v>
      </c>
      <c r="PJ523" s="432">
        <v>0</v>
      </c>
      <c r="PK523" s="432">
        <v>0</v>
      </c>
      <c r="PL523" s="432">
        <v>0</v>
      </c>
      <c r="PM523" s="432">
        <v>0</v>
      </c>
      <c r="PN523" s="432">
        <v>0</v>
      </c>
      <c r="PO523" s="432">
        <v>0</v>
      </c>
      <c r="PP523" s="432">
        <v>0</v>
      </c>
      <c r="PQ523" s="432">
        <v>0</v>
      </c>
      <c r="PR523" s="432">
        <v>0</v>
      </c>
      <c r="PS523" s="432">
        <v>0</v>
      </c>
      <c r="PT523" s="432">
        <v>0</v>
      </c>
      <c r="PU523" s="432">
        <v>0</v>
      </c>
      <c r="PV523" s="432">
        <v>0</v>
      </c>
      <c r="PW523" s="432">
        <v>0</v>
      </c>
      <c r="PX523" s="432">
        <v>0</v>
      </c>
      <c r="PY523" s="432">
        <v>0</v>
      </c>
      <c r="PZ523" s="432">
        <v>0</v>
      </c>
      <c r="QA523" s="432">
        <v>0</v>
      </c>
      <c r="QB523" s="432">
        <v>0</v>
      </c>
      <c r="QC523" s="432">
        <v>0</v>
      </c>
      <c r="QD523" s="432">
        <v>0</v>
      </c>
      <c r="QE523" s="432">
        <v>0</v>
      </c>
      <c r="QF523" s="432">
        <v>0</v>
      </c>
      <c r="QG523" s="432">
        <v>0</v>
      </c>
      <c r="QH523" s="432">
        <v>0</v>
      </c>
      <c r="QI523" s="432">
        <v>0</v>
      </c>
      <c r="QJ523" s="432">
        <v>0</v>
      </c>
      <c r="QK523" s="432">
        <v>0</v>
      </c>
      <c r="QL523" s="432">
        <v>0</v>
      </c>
      <c r="QM523" s="432">
        <v>0</v>
      </c>
      <c r="QN523" s="432">
        <v>0</v>
      </c>
      <c r="QO523" s="432">
        <v>0</v>
      </c>
      <c r="QP523" s="432">
        <v>0</v>
      </c>
      <c r="QQ523" s="432">
        <v>0</v>
      </c>
      <c r="QR523" s="432">
        <v>0</v>
      </c>
      <c r="QS523" s="432">
        <v>0</v>
      </c>
      <c r="QT523" s="432">
        <v>0</v>
      </c>
      <c r="QU523" s="432">
        <v>0</v>
      </c>
      <c r="QV523" s="432">
        <v>0</v>
      </c>
      <c r="QW523" s="432">
        <v>0</v>
      </c>
      <c r="QX523" s="432">
        <v>0</v>
      </c>
      <c r="QY523" s="432">
        <v>0</v>
      </c>
      <c r="QZ523" s="432">
        <v>0</v>
      </c>
      <c r="RA523" s="432">
        <v>0</v>
      </c>
      <c r="RB523" s="432">
        <v>0</v>
      </c>
      <c r="RC523" s="432">
        <v>0</v>
      </c>
      <c r="RD523" s="432">
        <v>0</v>
      </c>
      <c r="RE523" s="432">
        <v>0</v>
      </c>
      <c r="RF523" s="432">
        <v>0</v>
      </c>
      <c r="RG523" s="432">
        <v>0</v>
      </c>
      <c r="RH523" s="432">
        <v>0</v>
      </c>
      <c r="RI523" s="432">
        <v>0</v>
      </c>
      <c r="RJ523" s="432">
        <v>0</v>
      </c>
      <c r="RK523" s="432">
        <v>0</v>
      </c>
      <c r="RL523" s="432">
        <v>0</v>
      </c>
      <c r="RM523" s="432">
        <v>0</v>
      </c>
      <c r="RN523" s="432">
        <v>0</v>
      </c>
      <c r="RO523" s="432">
        <v>0</v>
      </c>
      <c r="RP523" s="432">
        <v>0</v>
      </c>
      <c r="RQ523" s="432">
        <v>0</v>
      </c>
      <c r="RR523" s="432">
        <v>0</v>
      </c>
      <c r="RS523" s="432">
        <v>0</v>
      </c>
      <c r="RT523" s="432">
        <v>0</v>
      </c>
      <c r="RU523" s="432">
        <v>0</v>
      </c>
      <c r="RV523" s="432">
        <v>0</v>
      </c>
      <c r="RW523" s="432">
        <v>0</v>
      </c>
      <c r="RX523" s="432">
        <v>0</v>
      </c>
      <c r="RY523" s="432">
        <v>0</v>
      </c>
      <c r="RZ523" s="432">
        <v>0</v>
      </c>
      <c r="SA523" s="432">
        <v>0</v>
      </c>
      <c r="SB523" s="432">
        <v>0</v>
      </c>
      <c r="SC523" s="432">
        <v>0</v>
      </c>
      <c r="SD523" s="432">
        <v>0</v>
      </c>
      <c r="SE523" s="432">
        <v>0</v>
      </c>
      <c r="SF523" s="432">
        <v>0</v>
      </c>
      <c r="SG523" s="432">
        <v>0</v>
      </c>
      <c r="SH523" s="432">
        <v>0</v>
      </c>
      <c r="SI523" s="432">
        <v>0</v>
      </c>
      <c r="SJ523" s="432">
        <v>0</v>
      </c>
      <c r="SK523" s="432">
        <v>0</v>
      </c>
      <c r="SL523" s="432">
        <v>0</v>
      </c>
      <c r="SM523" s="432">
        <v>0</v>
      </c>
      <c r="SN523" s="432">
        <v>0</v>
      </c>
      <c r="SO523" s="432">
        <v>0</v>
      </c>
      <c r="SP523" s="432">
        <v>0</v>
      </c>
      <c r="SQ523" s="432">
        <v>0</v>
      </c>
      <c r="SR523" s="432">
        <v>0</v>
      </c>
      <c r="SS523" s="432">
        <v>0</v>
      </c>
      <c r="ST523" s="432">
        <v>0</v>
      </c>
      <c r="SU523" s="432">
        <v>0</v>
      </c>
      <c r="SV523" s="432">
        <v>0</v>
      </c>
      <c r="SW523" s="432">
        <v>0</v>
      </c>
      <c r="SX523" s="432">
        <v>0</v>
      </c>
      <c r="SY523" s="432">
        <v>0</v>
      </c>
      <c r="SZ523" s="432">
        <v>0</v>
      </c>
      <c r="TA523" s="432">
        <v>0</v>
      </c>
      <c r="TB523" s="432">
        <v>0</v>
      </c>
      <c r="TC523" s="432">
        <v>0</v>
      </c>
      <c r="TD523" s="432">
        <v>0</v>
      </c>
      <c r="TE523" s="432">
        <v>0</v>
      </c>
      <c r="TF523" s="432">
        <v>0</v>
      </c>
      <c r="TG523" s="432">
        <v>0</v>
      </c>
      <c r="TH523" s="432">
        <v>0</v>
      </c>
      <c r="TI523" s="432">
        <v>0</v>
      </c>
      <c r="TJ523" s="432">
        <v>0</v>
      </c>
      <c r="TK523" s="432">
        <v>0</v>
      </c>
      <c r="TL523" s="432">
        <v>0</v>
      </c>
      <c r="TM523" s="432">
        <v>0</v>
      </c>
      <c r="TN523" s="432">
        <v>0</v>
      </c>
      <c r="TO523" s="432">
        <v>0</v>
      </c>
      <c r="TP523" s="432">
        <v>0</v>
      </c>
      <c r="TQ523" s="432">
        <v>0</v>
      </c>
      <c r="TR523" s="432">
        <v>0</v>
      </c>
      <c r="TS523" s="432">
        <v>0</v>
      </c>
      <c r="TT523" s="432">
        <v>0</v>
      </c>
      <c r="TU523" s="432">
        <v>0</v>
      </c>
      <c r="TV523" s="432">
        <v>0</v>
      </c>
      <c r="TW523" s="432">
        <v>0</v>
      </c>
      <c r="TX523" s="432">
        <v>0</v>
      </c>
      <c r="TY523" s="432">
        <v>0</v>
      </c>
      <c r="TZ523" s="432">
        <v>0</v>
      </c>
      <c r="UA523" s="432">
        <v>0</v>
      </c>
      <c r="UB523" s="432">
        <v>0</v>
      </c>
      <c r="UC523" s="432">
        <v>0</v>
      </c>
      <c r="UD523" s="432">
        <v>0</v>
      </c>
      <c r="UE523" s="432">
        <v>0</v>
      </c>
      <c r="UF523" s="432">
        <v>0</v>
      </c>
      <c r="UG523" s="432">
        <v>0</v>
      </c>
      <c r="UH523" s="432">
        <v>0</v>
      </c>
      <c r="UI523" s="432">
        <v>0</v>
      </c>
      <c r="UJ523" s="432">
        <v>0</v>
      </c>
      <c r="UK523" s="432">
        <v>0</v>
      </c>
      <c r="UL523" s="432">
        <v>0</v>
      </c>
      <c r="UM523" s="432">
        <v>0</v>
      </c>
      <c r="UN523" s="432">
        <v>0</v>
      </c>
      <c r="UO523" s="432">
        <v>0</v>
      </c>
      <c r="UP523" s="432">
        <v>0</v>
      </c>
      <c r="UQ523" s="432">
        <v>0</v>
      </c>
      <c r="UR523" s="432">
        <v>0</v>
      </c>
      <c r="US523" s="432">
        <v>0</v>
      </c>
      <c r="UT523" s="432">
        <v>0</v>
      </c>
      <c r="UU523" s="432">
        <v>0</v>
      </c>
      <c r="UV523" s="432">
        <v>0</v>
      </c>
      <c r="UW523" s="432">
        <v>0</v>
      </c>
      <c r="UX523" s="432">
        <v>0</v>
      </c>
      <c r="UY523" s="432">
        <v>0</v>
      </c>
      <c r="UZ523" s="432">
        <v>0</v>
      </c>
      <c r="VA523" s="432">
        <v>0</v>
      </c>
      <c r="VB523" s="432">
        <v>0</v>
      </c>
      <c r="VC523" s="432">
        <v>0</v>
      </c>
      <c r="VD523" s="432">
        <v>0</v>
      </c>
      <c r="VE523" s="432">
        <v>0</v>
      </c>
      <c r="VF523" s="432">
        <v>0</v>
      </c>
      <c r="VG523" s="432">
        <v>0</v>
      </c>
      <c r="VH523" s="432">
        <v>0</v>
      </c>
      <c r="VI523" s="432">
        <v>0</v>
      </c>
      <c r="VJ523" s="432">
        <v>0</v>
      </c>
      <c r="VK523" s="432">
        <v>0</v>
      </c>
      <c r="VL523" s="432">
        <v>0</v>
      </c>
      <c r="VM523" s="432">
        <v>0</v>
      </c>
      <c r="VN523" s="432">
        <v>0</v>
      </c>
      <c r="VO523" s="432">
        <v>0</v>
      </c>
      <c r="VP523" s="432">
        <v>0</v>
      </c>
      <c r="VQ523" s="432">
        <v>0</v>
      </c>
      <c r="VR523" s="432">
        <v>0</v>
      </c>
      <c r="VS523" s="432">
        <v>0</v>
      </c>
      <c r="VT523" s="432">
        <v>0</v>
      </c>
      <c r="VU523" s="432">
        <v>0</v>
      </c>
      <c r="VV523" s="432">
        <v>0</v>
      </c>
      <c r="VW523" s="432">
        <v>0</v>
      </c>
      <c r="VX523" s="432">
        <v>0</v>
      </c>
      <c r="VY523" s="432">
        <v>0</v>
      </c>
      <c r="VZ523" s="432">
        <v>0</v>
      </c>
      <c r="WA523" s="432">
        <v>0</v>
      </c>
      <c r="WB523" s="432">
        <v>0</v>
      </c>
      <c r="WC523" s="432">
        <v>0</v>
      </c>
      <c r="WD523" s="432">
        <v>0</v>
      </c>
      <c r="WE523" s="432">
        <v>0</v>
      </c>
      <c r="WF523" s="432">
        <v>0</v>
      </c>
      <c r="WG523" s="432">
        <v>0</v>
      </c>
      <c r="WH523" s="432">
        <v>0</v>
      </c>
      <c r="WI523" s="432">
        <v>0</v>
      </c>
      <c r="WJ523" s="432">
        <v>0</v>
      </c>
      <c r="WK523" s="432">
        <v>0</v>
      </c>
      <c r="WL523" s="432">
        <v>0</v>
      </c>
      <c r="WM523" s="432">
        <v>0</v>
      </c>
      <c r="WN523" s="432">
        <v>0</v>
      </c>
      <c r="WO523" s="432">
        <v>0</v>
      </c>
      <c r="WP523" s="432">
        <v>0</v>
      </c>
      <c r="WQ523" s="432">
        <v>0</v>
      </c>
      <c r="WR523" s="432">
        <v>0</v>
      </c>
      <c r="WS523" s="432">
        <v>0</v>
      </c>
      <c r="WT523" s="432">
        <v>0</v>
      </c>
      <c r="WU523" s="432">
        <v>0</v>
      </c>
      <c r="WV523" s="432">
        <v>0</v>
      </c>
      <c r="WW523" s="432">
        <v>0</v>
      </c>
      <c r="WX523" s="432">
        <v>0</v>
      </c>
      <c r="WY523" s="432">
        <v>0</v>
      </c>
      <c r="WZ523" s="432">
        <v>0</v>
      </c>
      <c r="XA523" s="432">
        <v>0</v>
      </c>
      <c r="XB523" s="432">
        <v>0</v>
      </c>
      <c r="XC523" s="432">
        <v>0</v>
      </c>
      <c r="XD523" s="432">
        <v>0</v>
      </c>
      <c r="XE523" s="432">
        <v>0</v>
      </c>
      <c r="XF523" s="432">
        <v>0</v>
      </c>
      <c r="XG523" s="432">
        <v>0</v>
      </c>
      <c r="XH523" s="432">
        <v>0</v>
      </c>
      <c r="XI523" s="432">
        <v>0</v>
      </c>
      <c r="XJ523" s="432">
        <v>0</v>
      </c>
      <c r="XK523" s="432">
        <v>0</v>
      </c>
      <c r="XL523" s="432">
        <v>0</v>
      </c>
      <c r="XM523" s="432">
        <v>0</v>
      </c>
      <c r="XN523" s="432">
        <v>0</v>
      </c>
      <c r="XO523" s="432">
        <v>0</v>
      </c>
      <c r="XP523" s="432">
        <v>0</v>
      </c>
      <c r="XQ523" s="432">
        <v>0</v>
      </c>
      <c r="XR523" s="432">
        <v>0</v>
      </c>
      <c r="XS523" s="432">
        <v>0</v>
      </c>
      <c r="XT523" s="432">
        <v>0</v>
      </c>
      <c r="XU523" s="432">
        <v>0</v>
      </c>
      <c r="XV523" s="432">
        <v>0</v>
      </c>
      <c r="XW523" s="432">
        <v>0</v>
      </c>
      <c r="XX523" s="432">
        <v>0</v>
      </c>
      <c r="XY523" s="432">
        <v>0</v>
      </c>
      <c r="XZ523" s="432">
        <v>0</v>
      </c>
      <c r="YA523" s="432">
        <v>0</v>
      </c>
      <c r="YB523" s="432">
        <v>0</v>
      </c>
      <c r="YC523" s="432">
        <v>0</v>
      </c>
      <c r="YD523" s="432">
        <v>0</v>
      </c>
      <c r="YE523" s="432">
        <v>0</v>
      </c>
      <c r="YF523" s="432">
        <v>0</v>
      </c>
      <c r="YG523" s="432">
        <v>0</v>
      </c>
      <c r="YH523" s="432">
        <v>0</v>
      </c>
      <c r="YI523" s="432">
        <v>0</v>
      </c>
      <c r="YJ523" s="432">
        <v>0</v>
      </c>
      <c r="YK523" s="432">
        <v>0</v>
      </c>
      <c r="YL523" s="432">
        <v>0</v>
      </c>
      <c r="YM523" s="432">
        <v>0</v>
      </c>
      <c r="YN523" s="432">
        <v>0</v>
      </c>
      <c r="YO523" s="432">
        <v>0</v>
      </c>
      <c r="YP523" s="432">
        <v>0</v>
      </c>
      <c r="YQ523" s="432">
        <v>0</v>
      </c>
      <c r="YR523" s="432">
        <v>0</v>
      </c>
      <c r="YS523" s="432">
        <v>0</v>
      </c>
      <c r="YT523" s="432">
        <v>0</v>
      </c>
      <c r="YU523" s="432">
        <v>0</v>
      </c>
      <c r="YV523" s="432">
        <v>0</v>
      </c>
      <c r="YW523" s="432">
        <v>0</v>
      </c>
      <c r="YX523" s="432">
        <v>0</v>
      </c>
      <c r="YY523" s="432">
        <v>0</v>
      </c>
      <c r="YZ523" s="432">
        <v>0</v>
      </c>
      <c r="ZA523" s="432">
        <v>0</v>
      </c>
      <c r="ZB523" s="432">
        <v>0</v>
      </c>
      <c r="ZC523" s="432">
        <v>0</v>
      </c>
      <c r="ZD523" s="432">
        <v>0</v>
      </c>
      <c r="ZE523" s="432">
        <v>0</v>
      </c>
      <c r="ZF523" s="432">
        <v>0</v>
      </c>
      <c r="ZG523" s="432">
        <v>0</v>
      </c>
      <c r="ZH523" s="432">
        <v>0</v>
      </c>
      <c r="ZI523" s="432">
        <v>0</v>
      </c>
      <c r="ZJ523" s="432">
        <v>0</v>
      </c>
      <c r="ZK523" s="432">
        <v>0</v>
      </c>
      <c r="ZL523" s="432">
        <v>0</v>
      </c>
      <c r="ZM523" s="432">
        <v>0</v>
      </c>
      <c r="ZN523" s="432">
        <v>0</v>
      </c>
      <c r="ZO523" s="432">
        <v>0</v>
      </c>
      <c r="ZP523" s="432">
        <v>0</v>
      </c>
      <c r="ZQ523" s="432">
        <v>0</v>
      </c>
      <c r="ZR523" s="432">
        <v>0</v>
      </c>
      <c r="ZS523" s="432">
        <v>0</v>
      </c>
      <c r="ZT523" s="432">
        <v>0</v>
      </c>
      <c r="ZU523" s="432">
        <v>0</v>
      </c>
      <c r="ZV523" s="432">
        <v>0</v>
      </c>
      <c r="ZW523" s="432">
        <v>0</v>
      </c>
      <c r="ZX523" s="432">
        <v>0</v>
      </c>
      <c r="ZY523" s="432">
        <v>0</v>
      </c>
      <c r="ZZ523" s="432">
        <v>0</v>
      </c>
      <c r="AAA523" s="432">
        <v>0</v>
      </c>
      <c r="AAB523" s="432">
        <v>0</v>
      </c>
      <c r="AAC523" s="432">
        <v>0</v>
      </c>
      <c r="AAD523" s="432">
        <v>0</v>
      </c>
      <c r="AAE523" s="432">
        <v>0</v>
      </c>
      <c r="AAF523" s="432">
        <v>0</v>
      </c>
      <c r="AAG523" s="432">
        <v>0</v>
      </c>
      <c r="AAH523" s="432">
        <v>0</v>
      </c>
      <c r="AAI523" s="432">
        <v>0</v>
      </c>
      <c r="AAJ523" s="432">
        <v>0</v>
      </c>
      <c r="AAK523" s="432">
        <v>0</v>
      </c>
      <c r="AAL523" s="432">
        <v>0</v>
      </c>
      <c r="AAM523" s="432">
        <v>0</v>
      </c>
      <c r="AAN523" s="432">
        <v>0</v>
      </c>
      <c r="AAO523" s="432">
        <v>0</v>
      </c>
      <c r="AAP523" s="432">
        <v>0</v>
      </c>
      <c r="AAQ523" s="432">
        <v>0</v>
      </c>
      <c r="AAR523" s="432">
        <v>0</v>
      </c>
      <c r="AAS523" s="432">
        <v>0</v>
      </c>
      <c r="AAT523" s="432">
        <v>0</v>
      </c>
      <c r="AAU523" s="432">
        <v>0</v>
      </c>
      <c r="AAV523" s="432">
        <v>0</v>
      </c>
      <c r="AAW523" s="432">
        <v>0</v>
      </c>
      <c r="AAX523" s="432">
        <v>0</v>
      </c>
      <c r="AAY523" s="432">
        <v>0</v>
      </c>
      <c r="AAZ523" s="432">
        <v>0</v>
      </c>
      <c r="ABA523" s="432">
        <v>0</v>
      </c>
      <c r="ABB523" s="432">
        <v>0</v>
      </c>
      <c r="ABC523" s="432">
        <v>0</v>
      </c>
      <c r="ABD523" s="432">
        <v>0</v>
      </c>
      <c r="ABE523" s="432">
        <v>0</v>
      </c>
      <c r="ABF523" s="432">
        <v>0</v>
      </c>
      <c r="ABG523" s="432">
        <v>0</v>
      </c>
      <c r="ABH523" s="432">
        <v>0</v>
      </c>
      <c r="ABI523" s="432">
        <v>0</v>
      </c>
      <c r="ABJ523" s="432">
        <v>0</v>
      </c>
      <c r="ABK523" s="432">
        <v>0</v>
      </c>
      <c r="ABL523" s="432">
        <v>0</v>
      </c>
      <c r="ABM523" s="432">
        <v>0</v>
      </c>
      <c r="ABN523" s="432">
        <v>0</v>
      </c>
      <c r="ABO523" s="432">
        <v>0</v>
      </c>
      <c r="ABP523" s="432">
        <v>0</v>
      </c>
      <c r="ABQ523" s="432">
        <v>0</v>
      </c>
      <c r="ABR523" s="432">
        <v>0</v>
      </c>
      <c r="ABS523" s="432">
        <v>0</v>
      </c>
      <c r="ABT523" s="432">
        <v>0</v>
      </c>
      <c r="ABU523" s="432">
        <v>0</v>
      </c>
      <c r="ABV523" s="432">
        <v>0</v>
      </c>
      <c r="ABW523" s="432">
        <v>0</v>
      </c>
      <c r="ABX523" s="432">
        <v>0</v>
      </c>
      <c r="ABY523" s="432">
        <v>0</v>
      </c>
      <c r="ABZ523" s="432">
        <v>0</v>
      </c>
      <c r="ACA523" s="432">
        <v>0</v>
      </c>
      <c r="ACB523" s="432">
        <v>0</v>
      </c>
      <c r="ACC523" s="432">
        <v>0</v>
      </c>
      <c r="ACD523" s="432">
        <v>0</v>
      </c>
      <c r="ACE523" s="432">
        <v>0</v>
      </c>
      <c r="ACF523" s="432">
        <v>0</v>
      </c>
      <c r="ACG523" s="432">
        <v>0</v>
      </c>
      <c r="ACH523" s="432">
        <v>0</v>
      </c>
      <c r="ACI523" s="432">
        <v>0</v>
      </c>
      <c r="ACJ523" s="432">
        <v>0</v>
      </c>
      <c r="ACK523" s="432">
        <v>0</v>
      </c>
      <c r="ACL523" s="432">
        <v>0</v>
      </c>
      <c r="ACM523" s="432">
        <v>0</v>
      </c>
      <c r="ACN523" s="432">
        <v>0</v>
      </c>
      <c r="ACO523" s="432">
        <v>0</v>
      </c>
      <c r="ACP523" s="432">
        <v>0</v>
      </c>
      <c r="ACQ523" s="432">
        <v>0</v>
      </c>
      <c r="ACR523" s="432">
        <v>0</v>
      </c>
      <c r="ACS523" s="432">
        <v>0</v>
      </c>
      <c r="ACT523" s="432">
        <v>0</v>
      </c>
      <c r="ACU523" s="432">
        <v>0</v>
      </c>
      <c r="ACV523" s="432">
        <v>0</v>
      </c>
      <c r="ACW523" s="432">
        <v>0</v>
      </c>
      <c r="ACX523" s="432">
        <v>0</v>
      </c>
      <c r="ACY523" s="432">
        <v>0</v>
      </c>
      <c r="ACZ523" s="432">
        <v>0</v>
      </c>
      <c r="ADA523" s="432">
        <v>0</v>
      </c>
      <c r="ADB523" s="432">
        <v>0</v>
      </c>
      <c r="ADC523" s="432">
        <v>0</v>
      </c>
      <c r="ADD523" s="432">
        <v>0</v>
      </c>
      <c r="ADE523" s="432">
        <v>0</v>
      </c>
      <c r="ADF523" s="432">
        <v>0</v>
      </c>
      <c r="ADG523" s="432">
        <v>0</v>
      </c>
      <c r="ADH523" s="432">
        <v>0</v>
      </c>
      <c r="ADI523" s="432">
        <v>0</v>
      </c>
      <c r="ADJ523" s="432">
        <v>0</v>
      </c>
      <c r="ADK523" s="432">
        <v>0</v>
      </c>
      <c r="ADL523" s="432">
        <v>0</v>
      </c>
      <c r="ADM523" s="432">
        <v>0</v>
      </c>
      <c r="ADN523" s="432">
        <v>0</v>
      </c>
      <c r="ADO523" s="432">
        <v>0</v>
      </c>
      <c r="ADP523" s="432">
        <v>0</v>
      </c>
      <c r="ADQ523" s="432">
        <v>0</v>
      </c>
      <c r="ADR523" s="432">
        <v>0</v>
      </c>
      <c r="ADS523" s="432">
        <v>0</v>
      </c>
      <c r="ADT523" s="432">
        <v>0</v>
      </c>
      <c r="ADU523" s="432">
        <v>0</v>
      </c>
      <c r="ADV523" s="432">
        <v>0</v>
      </c>
      <c r="ADW523" s="432">
        <v>0</v>
      </c>
      <c r="ADX523" s="432">
        <v>0</v>
      </c>
      <c r="ADY523" s="432">
        <v>0</v>
      </c>
      <c r="ADZ523" s="432">
        <v>0</v>
      </c>
      <c r="AEA523" s="432">
        <v>0</v>
      </c>
      <c r="AEB523" s="432">
        <v>0</v>
      </c>
      <c r="AEC523" s="432">
        <v>0</v>
      </c>
      <c r="AED523" s="432">
        <v>0</v>
      </c>
      <c r="AEE523" s="432">
        <v>0</v>
      </c>
      <c r="AEF523" s="432">
        <v>0</v>
      </c>
      <c r="AEG523" s="432">
        <v>0</v>
      </c>
      <c r="AEH523" s="432">
        <v>0</v>
      </c>
      <c r="AEI523" s="432">
        <v>0</v>
      </c>
      <c r="AEJ523" s="432">
        <v>0</v>
      </c>
      <c r="AEK523" s="432">
        <v>0</v>
      </c>
      <c r="AEL523" s="432">
        <v>0</v>
      </c>
      <c r="AEM523" s="432">
        <v>0</v>
      </c>
      <c r="AEN523" s="432">
        <v>0</v>
      </c>
      <c r="AEO523" s="432">
        <v>0</v>
      </c>
      <c r="AEP523" s="432">
        <v>0</v>
      </c>
      <c r="AEQ523" s="432">
        <v>0</v>
      </c>
      <c r="AER523" s="432">
        <v>0</v>
      </c>
      <c r="AES523" s="432">
        <v>0</v>
      </c>
      <c r="AET523" s="432">
        <v>0</v>
      </c>
      <c r="AEU523" s="432">
        <v>0</v>
      </c>
      <c r="AEV523" s="432">
        <v>0</v>
      </c>
      <c r="AEW523" s="432">
        <v>0</v>
      </c>
      <c r="AEX523" s="432">
        <v>0</v>
      </c>
      <c r="AEY523" s="432">
        <v>0</v>
      </c>
      <c r="AEZ523" s="432">
        <v>0</v>
      </c>
      <c r="AFA523" s="432">
        <v>0</v>
      </c>
      <c r="AFB523" s="432">
        <v>0</v>
      </c>
      <c r="AFC523" s="432">
        <v>0</v>
      </c>
      <c r="AFD523" s="432">
        <v>0</v>
      </c>
      <c r="AFE523" s="432">
        <v>0</v>
      </c>
      <c r="AFF523" s="432">
        <v>0</v>
      </c>
      <c r="AFG523" s="432">
        <v>0</v>
      </c>
      <c r="AFH523" s="432">
        <v>0</v>
      </c>
      <c r="AFI523" s="432">
        <v>0</v>
      </c>
      <c r="AFJ523" s="432">
        <v>0</v>
      </c>
      <c r="AFK523" s="432">
        <v>0</v>
      </c>
      <c r="AFL523" s="432">
        <v>0</v>
      </c>
      <c r="AFM523" s="432">
        <v>0</v>
      </c>
      <c r="AFN523" s="432">
        <v>0</v>
      </c>
      <c r="AFO523" s="432">
        <v>0</v>
      </c>
      <c r="AFP523" s="432">
        <v>0</v>
      </c>
      <c r="AFQ523" s="432">
        <v>0</v>
      </c>
      <c r="AFR523" s="432">
        <v>0</v>
      </c>
      <c r="AFS523" s="432">
        <v>0</v>
      </c>
      <c r="AFT523" s="432">
        <v>0</v>
      </c>
      <c r="AFU523" s="432">
        <v>0</v>
      </c>
      <c r="AFV523" s="432">
        <v>0</v>
      </c>
      <c r="AFW523" s="432">
        <v>0</v>
      </c>
      <c r="AFX523" s="432">
        <v>0</v>
      </c>
      <c r="AFY523" s="432">
        <v>0</v>
      </c>
      <c r="AFZ523" s="432">
        <v>0</v>
      </c>
      <c r="AGA523" s="432">
        <v>0</v>
      </c>
      <c r="AGB523" s="432">
        <v>0</v>
      </c>
      <c r="AGC523" s="432">
        <v>0</v>
      </c>
      <c r="AGD523" s="432">
        <v>0</v>
      </c>
      <c r="AGE523" s="432">
        <v>0</v>
      </c>
      <c r="AGF523" s="432">
        <v>0</v>
      </c>
      <c r="AGG523" s="432">
        <v>0</v>
      </c>
      <c r="AGH523" s="432">
        <v>0</v>
      </c>
      <c r="AGI523" s="432">
        <v>0</v>
      </c>
      <c r="AGJ523" s="432">
        <v>0</v>
      </c>
      <c r="AGK523" s="432">
        <v>0</v>
      </c>
      <c r="AGL523" s="432">
        <v>0</v>
      </c>
      <c r="AGM523" s="432">
        <v>0</v>
      </c>
      <c r="AGN523" s="432">
        <v>0</v>
      </c>
      <c r="AGO523" s="432">
        <v>0</v>
      </c>
      <c r="AGP523" s="432">
        <v>0</v>
      </c>
      <c r="AGQ523" s="432">
        <v>0</v>
      </c>
      <c r="AGR523" s="432">
        <v>0</v>
      </c>
      <c r="AGS523" s="432">
        <v>0</v>
      </c>
      <c r="AGT523" s="432">
        <v>0</v>
      </c>
      <c r="AGU523" s="432">
        <v>0</v>
      </c>
      <c r="AGV523" s="432">
        <v>0</v>
      </c>
      <c r="AGW523" s="432">
        <v>0</v>
      </c>
      <c r="AGX523" s="432">
        <v>0</v>
      </c>
      <c r="AGY523" s="432">
        <v>0</v>
      </c>
      <c r="AGZ523" s="432">
        <v>0</v>
      </c>
      <c r="AHA523" s="432">
        <v>0</v>
      </c>
      <c r="AHB523" s="432">
        <v>0</v>
      </c>
      <c r="AHC523" s="432">
        <v>0</v>
      </c>
      <c r="AHD523" s="432">
        <v>0</v>
      </c>
      <c r="AHE523" s="432">
        <v>0</v>
      </c>
      <c r="AHF523" s="432">
        <v>0</v>
      </c>
      <c r="AHG523" s="432">
        <v>0</v>
      </c>
      <c r="AHH523" s="432">
        <v>0</v>
      </c>
      <c r="AHI523" s="432">
        <v>0</v>
      </c>
      <c r="AHJ523" s="432">
        <v>0</v>
      </c>
      <c r="AHK523" s="432">
        <v>0</v>
      </c>
      <c r="AHL523" s="432">
        <v>0</v>
      </c>
      <c r="AHM523" s="432">
        <v>0</v>
      </c>
      <c r="AHN523" s="432">
        <v>0</v>
      </c>
      <c r="AHO523" s="432">
        <v>0</v>
      </c>
      <c r="AHP523" s="432">
        <v>0</v>
      </c>
      <c r="AHQ523" s="432">
        <v>0</v>
      </c>
      <c r="AHR523" s="432">
        <v>0</v>
      </c>
      <c r="AHS523" s="432">
        <v>0</v>
      </c>
      <c r="AHT523" s="432">
        <v>0</v>
      </c>
      <c r="AHU523" s="432">
        <v>0</v>
      </c>
      <c r="AHV523" s="432">
        <v>0</v>
      </c>
      <c r="AHW523" s="432">
        <v>0</v>
      </c>
      <c r="AHX523" s="432">
        <v>0</v>
      </c>
      <c r="AHY523" s="432">
        <v>0</v>
      </c>
      <c r="AHZ523" s="432">
        <v>0</v>
      </c>
      <c r="AIA523" s="432">
        <v>0</v>
      </c>
      <c r="AIB523" s="432">
        <v>0</v>
      </c>
      <c r="AIC523" s="432">
        <v>0</v>
      </c>
      <c r="AID523" s="432">
        <v>0</v>
      </c>
      <c r="AIE523" s="432">
        <v>0</v>
      </c>
      <c r="AIF523" s="432">
        <v>0</v>
      </c>
      <c r="AIG523" s="432">
        <v>0</v>
      </c>
      <c r="AIH523" s="432">
        <v>0</v>
      </c>
      <c r="AII523" s="432">
        <v>0</v>
      </c>
      <c r="AIJ523" s="432">
        <v>0</v>
      </c>
      <c r="AIK523" s="432">
        <v>0</v>
      </c>
      <c r="AIL523" s="432">
        <v>0</v>
      </c>
      <c r="AIM523" s="432">
        <v>0</v>
      </c>
      <c r="AIN523" s="432">
        <v>0</v>
      </c>
      <c r="AIO523" s="432">
        <v>0</v>
      </c>
      <c r="AIP523" s="432">
        <v>0</v>
      </c>
      <c r="AIQ523" s="432">
        <v>0</v>
      </c>
      <c r="AIR523" s="432">
        <v>0</v>
      </c>
      <c r="AIS523" s="432">
        <v>0</v>
      </c>
      <c r="AIT523" s="432">
        <v>0</v>
      </c>
      <c r="AIU523" s="432">
        <v>0</v>
      </c>
      <c r="AIV523" s="432">
        <v>0</v>
      </c>
      <c r="AIW523" s="432">
        <v>0</v>
      </c>
      <c r="AIX523" s="432">
        <v>0</v>
      </c>
      <c r="AIY523" s="432">
        <v>0</v>
      </c>
      <c r="AIZ523" s="432">
        <v>0</v>
      </c>
      <c r="AJA523" s="432">
        <v>0</v>
      </c>
      <c r="AJB523" s="432">
        <v>0</v>
      </c>
      <c r="AJC523" s="432">
        <v>0</v>
      </c>
      <c r="AJD523" s="432">
        <v>0</v>
      </c>
      <c r="AJE523" s="432">
        <v>0</v>
      </c>
      <c r="AJF523" s="432">
        <v>0</v>
      </c>
      <c r="AJG523" s="432">
        <v>0</v>
      </c>
      <c r="AJH523" s="432">
        <v>0</v>
      </c>
      <c r="AJI523" s="432">
        <v>0</v>
      </c>
      <c r="AJJ523" s="432">
        <v>0</v>
      </c>
      <c r="AJK523" s="432">
        <v>0</v>
      </c>
      <c r="AJL523" s="432">
        <v>0</v>
      </c>
      <c r="AJM523" s="432">
        <v>0</v>
      </c>
      <c r="AJN523" s="432">
        <v>0</v>
      </c>
      <c r="AJO523" s="432">
        <v>0</v>
      </c>
      <c r="AJP523" s="432">
        <v>0</v>
      </c>
      <c r="AJQ523" s="432">
        <v>0</v>
      </c>
      <c r="AJR523" s="432">
        <v>0</v>
      </c>
      <c r="AJS523" s="432">
        <v>0</v>
      </c>
      <c r="AJT523" s="432">
        <v>0</v>
      </c>
      <c r="AJU523" s="432">
        <v>0</v>
      </c>
      <c r="AJV523" s="432">
        <v>0</v>
      </c>
      <c r="AJW523" s="432">
        <v>0</v>
      </c>
      <c r="AJX523" s="432">
        <v>0</v>
      </c>
      <c r="AJY523" s="432">
        <v>0</v>
      </c>
      <c r="AJZ523" s="432">
        <v>0</v>
      </c>
      <c r="AKA523" s="432">
        <v>0</v>
      </c>
      <c r="AKB523" s="432">
        <v>0</v>
      </c>
      <c r="AKC523" s="432">
        <v>0</v>
      </c>
      <c r="AKD523" s="432">
        <v>0</v>
      </c>
      <c r="AKE523" s="432">
        <v>0</v>
      </c>
      <c r="AKF523" s="432">
        <v>0</v>
      </c>
      <c r="AKG523" s="432">
        <v>0</v>
      </c>
      <c r="AKH523" s="432">
        <v>0</v>
      </c>
      <c r="AKI523" s="432">
        <v>0</v>
      </c>
      <c r="AKJ523" s="432">
        <v>0</v>
      </c>
      <c r="AKK523" s="432">
        <v>0</v>
      </c>
      <c r="AKL523" s="432">
        <v>0</v>
      </c>
      <c r="AKM523" s="432">
        <v>0</v>
      </c>
      <c r="AKN523" s="432">
        <v>0</v>
      </c>
      <c r="AKO523" s="432">
        <v>0</v>
      </c>
      <c r="AKP523" s="432">
        <v>0</v>
      </c>
      <c r="AKQ523" s="432">
        <v>0</v>
      </c>
      <c r="AKR523" s="432">
        <v>0</v>
      </c>
      <c r="AKS523" s="432">
        <v>0</v>
      </c>
      <c r="AKT523" s="432">
        <v>0</v>
      </c>
      <c r="AKU523" s="432">
        <v>0</v>
      </c>
      <c r="AKV523" s="432">
        <v>0</v>
      </c>
      <c r="AKW523" s="432">
        <v>0</v>
      </c>
      <c r="AKX523" s="432">
        <v>0</v>
      </c>
      <c r="AKY523" s="432">
        <v>0</v>
      </c>
      <c r="AKZ523" s="432">
        <v>0</v>
      </c>
      <c r="ALA523" s="432">
        <v>0</v>
      </c>
      <c r="ALB523" s="432">
        <v>0</v>
      </c>
      <c r="ALC523" s="432">
        <v>0</v>
      </c>
      <c r="ALD523" s="432">
        <v>0</v>
      </c>
      <c r="ALE523" s="432">
        <v>0</v>
      </c>
      <c r="ALF523" s="432">
        <v>0</v>
      </c>
      <c r="ALG523" s="432">
        <v>0</v>
      </c>
      <c r="ALH523" s="432">
        <v>0</v>
      </c>
      <c r="ALI523" s="432">
        <v>0</v>
      </c>
      <c r="ALJ523" s="432">
        <v>0</v>
      </c>
      <c r="ALK523" s="432">
        <v>0</v>
      </c>
      <c r="ALL523" s="432">
        <v>0</v>
      </c>
      <c r="ALM523" s="432">
        <v>0</v>
      </c>
      <c r="ALN523" s="432">
        <v>0</v>
      </c>
      <c r="ALO523" s="432">
        <v>0</v>
      </c>
      <c r="ALP523" s="432">
        <v>0</v>
      </c>
      <c r="ALQ523" s="432">
        <v>0</v>
      </c>
      <c r="ALR523" s="432">
        <v>0</v>
      </c>
      <c r="ALS523" s="432">
        <v>0</v>
      </c>
      <c r="ALT523" s="432">
        <v>0</v>
      </c>
      <c r="ALU523" s="432">
        <v>0</v>
      </c>
      <c r="ALV523" s="432">
        <v>0</v>
      </c>
      <c r="ALW523" s="432">
        <v>0</v>
      </c>
      <c r="ALX523" s="432">
        <v>0</v>
      </c>
      <c r="ALY523" s="432">
        <v>0</v>
      </c>
      <c r="ALZ523" s="432">
        <v>0</v>
      </c>
      <c r="AMA523" s="432">
        <v>0</v>
      </c>
      <c r="AMB523" s="432">
        <v>0</v>
      </c>
      <c r="AMC523" s="432">
        <v>0</v>
      </c>
      <c r="AMD523" s="432">
        <v>0</v>
      </c>
      <c r="AME523" s="432">
        <v>0</v>
      </c>
      <c r="AMF523" s="432">
        <v>0</v>
      </c>
      <c r="AMG523" s="432">
        <v>0</v>
      </c>
      <c r="AMH523" s="432">
        <v>0</v>
      </c>
      <c r="AMI523" s="432">
        <v>0</v>
      </c>
      <c r="AMJ523" s="432">
        <v>0</v>
      </c>
      <c r="AMK523" s="432">
        <v>0</v>
      </c>
      <c r="AML523" s="432">
        <v>0</v>
      </c>
      <c r="AMM523" s="432">
        <v>0</v>
      </c>
      <c r="AMN523" s="432">
        <v>0</v>
      </c>
      <c r="AMO523" s="432">
        <v>0</v>
      </c>
      <c r="AMP523" s="432">
        <v>0</v>
      </c>
      <c r="AMQ523" s="432">
        <v>0</v>
      </c>
      <c r="AMR523" s="432">
        <v>0</v>
      </c>
      <c r="AMS523" s="432">
        <v>0</v>
      </c>
      <c r="AMT523" s="432">
        <v>0</v>
      </c>
      <c r="AMU523" s="432">
        <v>0</v>
      </c>
      <c r="AMV523" s="432">
        <v>0</v>
      </c>
      <c r="AMW523" s="432">
        <v>0</v>
      </c>
      <c r="AMX523" s="432">
        <v>0</v>
      </c>
      <c r="AMY523" s="432">
        <v>0</v>
      </c>
      <c r="AMZ523" s="432">
        <v>0</v>
      </c>
      <c r="ANA523" s="432">
        <v>0</v>
      </c>
      <c r="ANB523" s="432">
        <v>0</v>
      </c>
      <c r="ANC523" s="432">
        <v>0</v>
      </c>
      <c r="AND523" s="432">
        <v>0</v>
      </c>
      <c r="ANE523" s="432">
        <v>0</v>
      </c>
      <c r="ANF523" s="432">
        <v>0</v>
      </c>
      <c r="ANG523" s="432">
        <v>0</v>
      </c>
      <c r="ANH523" s="432">
        <v>0</v>
      </c>
      <c r="ANI523" s="432">
        <v>0</v>
      </c>
      <c r="ANJ523" s="432">
        <v>0</v>
      </c>
      <c r="ANK523" s="432">
        <v>0</v>
      </c>
      <c r="ANL523" s="432">
        <v>0</v>
      </c>
      <c r="ANM523" s="432">
        <v>0</v>
      </c>
      <c r="ANN523" s="432">
        <v>0</v>
      </c>
      <c r="ANO523" s="432">
        <v>0</v>
      </c>
      <c r="ANP523" s="432">
        <v>0</v>
      </c>
      <c r="ANQ523" s="432">
        <v>0</v>
      </c>
      <c r="ANR523" s="432">
        <v>0</v>
      </c>
      <c r="ANS523" s="432">
        <v>0</v>
      </c>
      <c r="ANT523" s="432">
        <v>0</v>
      </c>
      <c r="ANU523" s="432">
        <v>0</v>
      </c>
      <c r="ANV523" s="432">
        <v>0</v>
      </c>
      <c r="ANW523" s="432">
        <v>0</v>
      </c>
      <c r="ANX523" s="432">
        <v>0</v>
      </c>
      <c r="ANY523" s="432">
        <v>0</v>
      </c>
      <c r="ANZ523" s="432">
        <v>0</v>
      </c>
      <c r="AOA523" s="432">
        <v>0</v>
      </c>
      <c r="AOB523" s="432">
        <v>0</v>
      </c>
      <c r="AOC523" s="432">
        <v>0</v>
      </c>
      <c r="AOD523" s="432">
        <v>0</v>
      </c>
      <c r="AOE523" s="432">
        <v>0</v>
      </c>
      <c r="AOF523" s="432">
        <v>0</v>
      </c>
      <c r="AOG523" s="432">
        <v>0</v>
      </c>
      <c r="AOH523" s="432">
        <v>0</v>
      </c>
      <c r="AOI523" s="432">
        <v>0</v>
      </c>
      <c r="AOJ523" s="432">
        <v>0</v>
      </c>
      <c r="AOK523" s="432">
        <v>0</v>
      </c>
      <c r="AOL523" s="432">
        <v>0</v>
      </c>
      <c r="AOM523" s="432">
        <v>0</v>
      </c>
      <c r="AON523" s="432">
        <v>0</v>
      </c>
      <c r="AOO523" s="432">
        <v>0</v>
      </c>
      <c r="AOP523" s="432">
        <v>0</v>
      </c>
      <c r="AOQ523" s="432">
        <v>0</v>
      </c>
      <c r="AOR523" s="432">
        <v>0</v>
      </c>
      <c r="AOS523" s="432">
        <v>0</v>
      </c>
      <c r="AOT523" s="432">
        <v>0</v>
      </c>
      <c r="AOU523" s="432">
        <v>0</v>
      </c>
      <c r="AOV523" s="432">
        <v>0</v>
      </c>
      <c r="AOW523" s="432">
        <v>0</v>
      </c>
      <c r="AOX523" s="432">
        <v>0</v>
      </c>
      <c r="AOY523" s="432">
        <v>0</v>
      </c>
      <c r="AOZ523" s="432">
        <v>0</v>
      </c>
      <c r="APA523" s="432">
        <v>0</v>
      </c>
      <c r="APB523" s="432">
        <v>0</v>
      </c>
      <c r="APC523" s="432">
        <v>0</v>
      </c>
      <c r="APD523" s="432">
        <v>0</v>
      </c>
      <c r="APE523" s="432">
        <v>0</v>
      </c>
      <c r="APF523" s="432">
        <v>0</v>
      </c>
      <c r="APG523" s="432">
        <v>0</v>
      </c>
      <c r="APH523" s="432">
        <v>0</v>
      </c>
      <c r="API523" s="432">
        <v>0</v>
      </c>
      <c r="APJ523" s="432">
        <v>0</v>
      </c>
      <c r="APK523" s="432">
        <v>0</v>
      </c>
      <c r="APL523" s="432">
        <v>0</v>
      </c>
      <c r="APM523" s="432">
        <v>0</v>
      </c>
      <c r="APN523" s="432">
        <v>0</v>
      </c>
      <c r="APO523" s="432">
        <v>0</v>
      </c>
      <c r="APP523" s="432">
        <v>0</v>
      </c>
      <c r="APQ523" s="432">
        <v>0</v>
      </c>
      <c r="APR523" s="432">
        <v>0</v>
      </c>
      <c r="APS523" s="432">
        <v>0</v>
      </c>
      <c r="APT523" s="432">
        <v>0</v>
      </c>
      <c r="APU523" s="432">
        <v>0</v>
      </c>
      <c r="APV523" s="432">
        <v>0</v>
      </c>
      <c r="APW523" s="432">
        <v>0</v>
      </c>
      <c r="APX523" s="432">
        <v>0</v>
      </c>
      <c r="APY523" s="432">
        <v>0</v>
      </c>
      <c r="APZ523" s="432">
        <v>0</v>
      </c>
      <c r="AQA523" s="432">
        <v>0</v>
      </c>
      <c r="AQB523" s="432">
        <v>0</v>
      </c>
      <c r="AQC523" s="432">
        <v>0</v>
      </c>
      <c r="AQD523" s="432">
        <v>0</v>
      </c>
      <c r="AQE523" s="432">
        <v>0</v>
      </c>
      <c r="AQF523" s="432">
        <v>0</v>
      </c>
      <c r="AQG523" s="432">
        <v>0</v>
      </c>
      <c r="AQH523" s="432">
        <v>0</v>
      </c>
      <c r="AQI523" s="432">
        <v>0</v>
      </c>
      <c r="AQJ523" s="432">
        <v>0</v>
      </c>
      <c r="AQK523" s="432">
        <v>0</v>
      </c>
      <c r="AQL523" s="432">
        <v>0</v>
      </c>
      <c r="AQM523" s="432">
        <v>0</v>
      </c>
      <c r="AQN523" s="432">
        <v>0</v>
      </c>
      <c r="AQO523" s="432">
        <v>0</v>
      </c>
      <c r="AQP523" s="432">
        <v>0</v>
      </c>
      <c r="AQQ523" s="432">
        <v>0</v>
      </c>
      <c r="AQR523" s="432">
        <v>0</v>
      </c>
      <c r="AQS523" s="432">
        <v>0</v>
      </c>
      <c r="AQT523" s="432">
        <v>0</v>
      </c>
      <c r="AQU523" s="432">
        <v>0</v>
      </c>
      <c r="AQV523" s="432">
        <v>0</v>
      </c>
      <c r="AQW523" s="432">
        <v>0</v>
      </c>
      <c r="AQX523" s="432">
        <v>0</v>
      </c>
      <c r="AQY523" s="432">
        <v>0</v>
      </c>
      <c r="AQZ523" s="432">
        <v>0</v>
      </c>
      <c r="ARA523" s="432">
        <v>0</v>
      </c>
      <c r="ARB523" s="432">
        <v>0</v>
      </c>
      <c r="ARC523" s="432">
        <v>0</v>
      </c>
      <c r="ARD523" s="432">
        <v>0</v>
      </c>
      <c r="ARE523" s="432">
        <v>0</v>
      </c>
      <c r="ARF523" s="432">
        <v>0</v>
      </c>
      <c r="ARG523" s="432">
        <v>0</v>
      </c>
      <c r="ARH523" s="432">
        <v>0</v>
      </c>
      <c r="ARI523" s="432">
        <v>0</v>
      </c>
      <c r="ARJ523" s="432">
        <v>0</v>
      </c>
      <c r="ARK523" s="432">
        <v>0</v>
      </c>
      <c r="ARL523" s="432">
        <v>0</v>
      </c>
      <c r="ARM523" s="432">
        <v>0</v>
      </c>
      <c r="ARN523" s="432">
        <v>0</v>
      </c>
      <c r="ARO523" s="432">
        <v>0</v>
      </c>
      <c r="ARP523" s="432">
        <v>0</v>
      </c>
      <c r="ARQ523" s="432">
        <v>0</v>
      </c>
      <c r="ARR523" s="432">
        <v>0</v>
      </c>
      <c r="ARS523" s="432">
        <v>0</v>
      </c>
      <c r="ART523" s="432">
        <v>0</v>
      </c>
      <c r="ARU523" s="432">
        <v>0</v>
      </c>
      <c r="ARV523" s="432">
        <v>0</v>
      </c>
      <c r="ARW523" s="432">
        <v>0</v>
      </c>
      <c r="ARX523" s="432">
        <v>0</v>
      </c>
      <c r="ARY523" s="432">
        <v>0</v>
      </c>
      <c r="ARZ523" s="432">
        <v>0</v>
      </c>
      <c r="ASA523" s="432">
        <v>0</v>
      </c>
      <c r="ASB523" s="432">
        <v>0</v>
      </c>
      <c r="ASC523" s="432">
        <v>0</v>
      </c>
      <c r="ASD523" s="432">
        <v>0</v>
      </c>
      <c r="ASE523" s="432">
        <v>0</v>
      </c>
      <c r="ASF523" s="432">
        <v>0</v>
      </c>
      <c r="ASG523" s="432">
        <v>0</v>
      </c>
      <c r="ASH523" s="432">
        <v>0</v>
      </c>
      <c r="ASI523" s="432">
        <v>0</v>
      </c>
      <c r="ASJ523" s="432">
        <v>0</v>
      </c>
      <c r="ASK523" s="432">
        <v>0</v>
      </c>
      <c r="ASL523" s="432">
        <v>0</v>
      </c>
      <c r="ASM523" s="432">
        <v>0</v>
      </c>
      <c r="ASN523" s="432">
        <v>0</v>
      </c>
      <c r="ASO523" s="432">
        <v>0</v>
      </c>
      <c r="ASP523" s="432">
        <v>0</v>
      </c>
      <c r="ASQ523" s="432">
        <v>0</v>
      </c>
      <c r="ASR523" s="432">
        <v>0</v>
      </c>
      <c r="ASS523" s="432">
        <v>0</v>
      </c>
      <c r="AST523" s="432">
        <v>0</v>
      </c>
      <c r="ASU523" s="432">
        <v>0</v>
      </c>
      <c r="ASV523" s="432">
        <v>0</v>
      </c>
      <c r="ASW523" s="432">
        <v>0</v>
      </c>
      <c r="ASX523" s="432">
        <v>0</v>
      </c>
      <c r="ASY523" s="432">
        <v>0</v>
      </c>
      <c r="ASZ523" s="432">
        <v>0</v>
      </c>
      <c r="ATA523" s="432">
        <v>0</v>
      </c>
      <c r="ATB523" s="432">
        <v>0</v>
      </c>
      <c r="ATC523" s="432">
        <v>0</v>
      </c>
      <c r="ATD523" s="432">
        <v>0</v>
      </c>
      <c r="ATE523" s="432">
        <v>0</v>
      </c>
      <c r="ATF523" s="432">
        <v>0</v>
      </c>
      <c r="ATG523" s="432">
        <v>0</v>
      </c>
      <c r="ATH523" s="432">
        <v>0</v>
      </c>
      <c r="ATI523" s="432">
        <v>0</v>
      </c>
      <c r="ATJ523" s="432">
        <v>0</v>
      </c>
      <c r="ATK523" s="432">
        <v>0</v>
      </c>
      <c r="ATL523" s="432">
        <v>0</v>
      </c>
      <c r="ATM523" s="432">
        <v>0</v>
      </c>
      <c r="ATN523" s="432">
        <v>0</v>
      </c>
      <c r="ATO523" s="432">
        <v>0</v>
      </c>
      <c r="ATP523" s="432">
        <v>0</v>
      </c>
      <c r="ATQ523" s="432">
        <v>0</v>
      </c>
      <c r="ATR523" s="432">
        <v>0</v>
      </c>
      <c r="ATS523" s="432">
        <v>0</v>
      </c>
      <c r="ATT523" s="432">
        <v>0</v>
      </c>
      <c r="ATU523" s="432">
        <v>0</v>
      </c>
      <c r="ATV523" s="432">
        <v>0</v>
      </c>
      <c r="ATW523" s="432">
        <v>0</v>
      </c>
      <c r="ATX523" s="432">
        <v>0</v>
      </c>
      <c r="ATY523" s="432">
        <v>0</v>
      </c>
      <c r="ATZ523" s="432">
        <v>0</v>
      </c>
      <c r="AUA523" s="432">
        <v>0</v>
      </c>
      <c r="AUB523" s="432">
        <v>0</v>
      </c>
      <c r="AUC523" s="432">
        <v>0</v>
      </c>
      <c r="AUD523" s="432">
        <v>0</v>
      </c>
      <c r="AUE523" s="432">
        <v>0</v>
      </c>
      <c r="AUF523" s="432">
        <v>0</v>
      </c>
      <c r="AUG523" s="432">
        <v>0</v>
      </c>
      <c r="AUH523" s="432">
        <v>0</v>
      </c>
      <c r="AUI523" s="432">
        <v>0</v>
      </c>
      <c r="AUJ523" s="432">
        <v>0</v>
      </c>
      <c r="AUK523" s="432">
        <v>0</v>
      </c>
      <c r="AUL523" s="432">
        <v>0</v>
      </c>
      <c r="AUM523" s="432">
        <v>0</v>
      </c>
      <c r="AUN523" s="432">
        <v>0</v>
      </c>
      <c r="AUO523" s="432">
        <v>0</v>
      </c>
      <c r="AUP523" s="432">
        <v>0</v>
      </c>
      <c r="AUQ523" s="432">
        <v>0</v>
      </c>
      <c r="AUR523" s="432">
        <v>0</v>
      </c>
      <c r="AUS523" s="432">
        <v>0</v>
      </c>
      <c r="AUT523" s="432">
        <v>0</v>
      </c>
      <c r="AUU523" s="432">
        <v>0</v>
      </c>
      <c r="AUV523" s="432">
        <v>0</v>
      </c>
      <c r="AUW523" s="432">
        <v>0</v>
      </c>
      <c r="AUX523" s="432">
        <v>0</v>
      </c>
      <c r="AUY523" s="432">
        <v>0</v>
      </c>
      <c r="AUZ523" s="432">
        <v>0</v>
      </c>
      <c r="AVA523" s="432">
        <v>0</v>
      </c>
      <c r="AVB523" s="432">
        <v>0</v>
      </c>
      <c r="AVC523" s="432">
        <v>0</v>
      </c>
      <c r="AVD523" s="432">
        <v>0</v>
      </c>
      <c r="AVE523" s="432">
        <v>0</v>
      </c>
      <c r="AVF523" s="432">
        <v>0</v>
      </c>
      <c r="AVG523" s="432">
        <v>0</v>
      </c>
      <c r="AVH523" s="432">
        <v>0</v>
      </c>
      <c r="AVI523" s="432">
        <v>0</v>
      </c>
      <c r="AVJ523" s="432">
        <v>0</v>
      </c>
      <c r="AVK523" s="432">
        <v>0</v>
      </c>
      <c r="AVL523" s="432">
        <v>0</v>
      </c>
      <c r="AVM523" s="432">
        <v>0</v>
      </c>
      <c r="AVN523" s="432">
        <v>0</v>
      </c>
      <c r="AVO523" s="432">
        <v>0</v>
      </c>
      <c r="AVP523" s="432">
        <v>0</v>
      </c>
      <c r="AVQ523" s="432">
        <v>0</v>
      </c>
      <c r="AVR523" s="432">
        <v>0</v>
      </c>
      <c r="AVS523" s="432">
        <v>0</v>
      </c>
      <c r="AVT523" s="432">
        <v>0</v>
      </c>
      <c r="AVU523" s="432">
        <v>0</v>
      </c>
      <c r="AVV523" s="432">
        <v>0</v>
      </c>
      <c r="AVW523" s="432">
        <v>0</v>
      </c>
      <c r="AVX523" s="432">
        <v>0</v>
      </c>
      <c r="AVY523" s="432">
        <v>0</v>
      </c>
      <c r="AVZ523" s="432">
        <v>0</v>
      </c>
      <c r="AWA523" s="432">
        <v>0</v>
      </c>
      <c r="AWB523" s="432">
        <v>0</v>
      </c>
      <c r="AWC523" s="432">
        <v>0</v>
      </c>
      <c r="AWD523" s="432">
        <v>0</v>
      </c>
      <c r="AWE523" s="432">
        <v>0</v>
      </c>
      <c r="AWF523" s="432">
        <v>0</v>
      </c>
      <c r="AWG523" s="432">
        <v>0</v>
      </c>
      <c r="AWH523" s="432">
        <v>0</v>
      </c>
      <c r="AWI523" s="432">
        <v>0</v>
      </c>
      <c r="AWJ523" s="432">
        <v>0</v>
      </c>
      <c r="AWK523" s="432">
        <v>0</v>
      </c>
      <c r="AWL523" s="432">
        <v>0</v>
      </c>
      <c r="AWM523" s="432">
        <v>0</v>
      </c>
      <c r="AWN523" s="432">
        <v>0</v>
      </c>
      <c r="AWO523" s="432">
        <v>0</v>
      </c>
      <c r="AWP523" s="432">
        <v>0</v>
      </c>
      <c r="AWQ523" s="432">
        <v>0</v>
      </c>
      <c r="AWR523" s="432">
        <v>0</v>
      </c>
      <c r="AWS523" s="432">
        <v>0</v>
      </c>
      <c r="AWT523" s="432">
        <v>0</v>
      </c>
      <c r="AWU523" s="432">
        <v>0</v>
      </c>
      <c r="AWV523" s="432">
        <v>0</v>
      </c>
      <c r="AWW523" s="432">
        <v>0</v>
      </c>
      <c r="AWX523" s="432">
        <v>0</v>
      </c>
      <c r="AWY523" s="432">
        <v>0</v>
      </c>
      <c r="AWZ523" s="432">
        <v>0</v>
      </c>
      <c r="AXA523" s="432">
        <v>0</v>
      </c>
      <c r="AXB523" s="432">
        <v>0</v>
      </c>
      <c r="AXC523" s="432">
        <v>0</v>
      </c>
      <c r="AXD523" s="432">
        <v>0</v>
      </c>
      <c r="AXE523" s="432">
        <v>0</v>
      </c>
      <c r="AXF523" s="432">
        <v>0</v>
      </c>
      <c r="AXG523" s="432">
        <v>0</v>
      </c>
      <c r="AXH523" s="432">
        <v>0</v>
      </c>
      <c r="AXI523" s="432">
        <v>0</v>
      </c>
      <c r="AXJ523" s="432">
        <v>0</v>
      </c>
      <c r="AXK523" s="432">
        <v>0</v>
      </c>
      <c r="AXL523" s="432">
        <v>0</v>
      </c>
      <c r="AXM523" s="432">
        <v>0</v>
      </c>
      <c r="AXN523" s="432">
        <v>0</v>
      </c>
      <c r="AXO523" s="432">
        <v>0</v>
      </c>
      <c r="AXP523" s="432">
        <v>0</v>
      </c>
      <c r="AXQ523" s="432">
        <v>0</v>
      </c>
      <c r="AXR523" s="432">
        <v>0</v>
      </c>
      <c r="AXS523" s="432">
        <v>0</v>
      </c>
      <c r="AXT523" s="432">
        <v>0</v>
      </c>
      <c r="AXU523" s="432">
        <v>0</v>
      </c>
      <c r="AXV523" s="432">
        <v>0</v>
      </c>
      <c r="AXW523" s="432">
        <v>0</v>
      </c>
      <c r="AXX523" s="432">
        <v>0</v>
      </c>
      <c r="AXY523" s="432">
        <v>0</v>
      </c>
      <c r="AXZ523" s="432">
        <v>0</v>
      </c>
      <c r="AYA523" s="432">
        <v>0</v>
      </c>
      <c r="AYB523" s="432">
        <v>0</v>
      </c>
      <c r="AYC523" s="432">
        <v>0</v>
      </c>
      <c r="AYD523" s="432">
        <v>0</v>
      </c>
      <c r="AYE523" s="432">
        <v>0</v>
      </c>
      <c r="AYF523" s="432">
        <v>0</v>
      </c>
      <c r="AYG523" s="432">
        <v>0</v>
      </c>
      <c r="AYH523" s="432">
        <v>0</v>
      </c>
      <c r="AYI523" s="432">
        <v>0</v>
      </c>
      <c r="AYJ523" s="432">
        <v>0</v>
      </c>
      <c r="AYK523" s="432">
        <v>0</v>
      </c>
      <c r="AYL523" s="432">
        <v>0</v>
      </c>
      <c r="AYM523" s="432">
        <v>0</v>
      </c>
      <c r="AYN523" s="432">
        <v>0</v>
      </c>
      <c r="AYO523" s="432">
        <v>0</v>
      </c>
      <c r="AYP523" s="432">
        <v>0</v>
      </c>
      <c r="AYQ523" s="432">
        <v>0</v>
      </c>
      <c r="AYR523" s="432">
        <v>0</v>
      </c>
      <c r="AYS523" s="432">
        <v>0</v>
      </c>
      <c r="AYT523" s="432">
        <v>0</v>
      </c>
      <c r="AYU523" s="432">
        <v>0</v>
      </c>
      <c r="AYV523" s="432">
        <v>0</v>
      </c>
      <c r="AYW523" s="432">
        <v>0</v>
      </c>
      <c r="AYX523" s="432">
        <v>0</v>
      </c>
      <c r="AYY523" s="432">
        <v>0</v>
      </c>
      <c r="AYZ523" s="432">
        <v>0</v>
      </c>
      <c r="AZA523" s="432">
        <v>0</v>
      </c>
      <c r="AZB523" s="432">
        <v>0</v>
      </c>
      <c r="AZC523" s="432">
        <v>0</v>
      </c>
      <c r="AZD523" s="432">
        <v>0</v>
      </c>
      <c r="AZE523" s="432">
        <v>0</v>
      </c>
      <c r="AZF523" s="432">
        <v>0</v>
      </c>
      <c r="AZG523" s="432">
        <v>0</v>
      </c>
      <c r="AZH523" s="432">
        <v>0</v>
      </c>
      <c r="AZI523" s="432">
        <v>0</v>
      </c>
      <c r="AZJ523" s="432">
        <v>0</v>
      </c>
      <c r="AZK523" s="432">
        <v>0</v>
      </c>
      <c r="AZL523" s="432">
        <v>0</v>
      </c>
      <c r="AZM523" s="432">
        <v>0</v>
      </c>
      <c r="AZN523" s="432">
        <v>0</v>
      </c>
      <c r="AZO523" s="432">
        <v>0</v>
      </c>
      <c r="AZP523" s="432">
        <v>0</v>
      </c>
      <c r="AZQ523" s="432">
        <v>0</v>
      </c>
      <c r="AZR523" s="432">
        <v>0</v>
      </c>
      <c r="AZS523" s="432">
        <v>0</v>
      </c>
      <c r="AZT523" s="432">
        <v>0</v>
      </c>
      <c r="AZU523" s="432">
        <v>0</v>
      </c>
      <c r="AZV523" s="432">
        <v>0</v>
      </c>
      <c r="AZW523" s="432">
        <v>0</v>
      </c>
      <c r="AZX523" s="432">
        <v>0</v>
      </c>
      <c r="AZY523" s="432">
        <v>0</v>
      </c>
      <c r="AZZ523" s="432">
        <v>0</v>
      </c>
      <c r="BAA523" s="432">
        <v>0</v>
      </c>
      <c r="BAB523" s="432">
        <v>0</v>
      </c>
      <c r="BAC523" s="432">
        <v>0</v>
      </c>
      <c r="BAD523" s="432">
        <v>0</v>
      </c>
      <c r="BAE523" s="432">
        <v>0</v>
      </c>
      <c r="BAF523" s="432">
        <v>0</v>
      </c>
      <c r="BAG523" s="432">
        <v>0</v>
      </c>
      <c r="BAH523" s="432">
        <v>0</v>
      </c>
      <c r="BAI523" s="432">
        <v>0</v>
      </c>
      <c r="BAJ523" s="432">
        <v>0</v>
      </c>
      <c r="BAK523" s="432">
        <v>0</v>
      </c>
      <c r="BAL523" s="432">
        <v>0</v>
      </c>
      <c r="BAM523" s="432">
        <v>0</v>
      </c>
      <c r="BAN523" s="432">
        <v>0</v>
      </c>
      <c r="BAO523" s="432">
        <v>0</v>
      </c>
      <c r="BAP523" s="432">
        <v>0</v>
      </c>
      <c r="BAQ523" s="432">
        <v>0</v>
      </c>
      <c r="BAR523" s="432">
        <v>0</v>
      </c>
      <c r="BAS523" s="432">
        <v>0</v>
      </c>
      <c r="BAT523" s="432">
        <v>0</v>
      </c>
      <c r="BAU523" s="432">
        <v>0</v>
      </c>
      <c r="BAV523" s="432">
        <v>0</v>
      </c>
      <c r="BAW523" s="432">
        <v>0</v>
      </c>
      <c r="BAX523" s="432">
        <v>0</v>
      </c>
      <c r="BAY523" s="432">
        <v>0</v>
      </c>
      <c r="BAZ523" s="432">
        <v>0</v>
      </c>
      <c r="BBA523" s="432">
        <v>0</v>
      </c>
      <c r="BBB523" s="432">
        <v>0</v>
      </c>
      <c r="BBC523" s="432">
        <v>0</v>
      </c>
      <c r="BBD523" s="432">
        <v>0</v>
      </c>
      <c r="BBE523" s="432">
        <v>0</v>
      </c>
      <c r="BBF523" s="432">
        <v>0</v>
      </c>
      <c r="BBG523" s="432">
        <v>0</v>
      </c>
      <c r="BBH523" s="432">
        <v>0</v>
      </c>
      <c r="BBI523" s="432">
        <v>0</v>
      </c>
      <c r="BBJ523" s="432">
        <v>0</v>
      </c>
      <c r="BBK523" s="432">
        <v>0</v>
      </c>
      <c r="BBL523" s="432">
        <v>0</v>
      </c>
      <c r="BBM523" s="432">
        <v>0</v>
      </c>
      <c r="BBN523" s="432">
        <v>0</v>
      </c>
      <c r="BBO523" s="432">
        <v>0</v>
      </c>
      <c r="BBP523" s="432">
        <v>0</v>
      </c>
      <c r="BBQ523" s="432">
        <v>0</v>
      </c>
      <c r="BBR523" s="432">
        <v>0</v>
      </c>
      <c r="BBS523" s="432">
        <v>0</v>
      </c>
      <c r="BBT523" s="432">
        <v>0</v>
      </c>
      <c r="BBU523" s="432">
        <v>0</v>
      </c>
      <c r="BBV523" s="432">
        <v>0</v>
      </c>
      <c r="BBW523" s="432">
        <v>0</v>
      </c>
      <c r="BBX523" s="432">
        <v>0</v>
      </c>
      <c r="BBY523" s="432">
        <v>0</v>
      </c>
      <c r="BBZ523" s="432">
        <v>0</v>
      </c>
      <c r="BCA523" s="432">
        <v>0</v>
      </c>
      <c r="BCB523" s="432">
        <v>0</v>
      </c>
      <c r="BCC523" s="432">
        <v>0</v>
      </c>
      <c r="BCD523" s="432">
        <v>0</v>
      </c>
      <c r="BCE523" s="432">
        <v>0</v>
      </c>
      <c r="BCF523" s="432">
        <v>0</v>
      </c>
      <c r="BCG523" s="432">
        <v>0</v>
      </c>
      <c r="BCH523" s="432">
        <v>0</v>
      </c>
      <c r="BCI523" s="432">
        <v>0</v>
      </c>
      <c r="BCJ523" s="432">
        <v>0</v>
      </c>
      <c r="BCK523" s="432">
        <v>0</v>
      </c>
      <c r="BCL523" s="432">
        <v>0</v>
      </c>
      <c r="BCM523" s="432">
        <v>0</v>
      </c>
      <c r="BCN523" s="432">
        <v>0</v>
      </c>
      <c r="BCO523" s="432">
        <v>0</v>
      </c>
      <c r="BCP523" s="432">
        <v>0</v>
      </c>
      <c r="BCQ523" s="432">
        <v>0</v>
      </c>
      <c r="BCR523" s="432">
        <v>0</v>
      </c>
      <c r="BCS523" s="432">
        <v>0</v>
      </c>
      <c r="BCT523" s="432">
        <v>0</v>
      </c>
      <c r="BCU523" s="432">
        <v>0</v>
      </c>
      <c r="BCV523" s="432">
        <v>0</v>
      </c>
      <c r="BCW523" s="432">
        <v>0</v>
      </c>
      <c r="BCX523" s="432">
        <v>0</v>
      </c>
      <c r="BCY523" s="432">
        <v>0</v>
      </c>
      <c r="BCZ523" s="432">
        <v>0</v>
      </c>
      <c r="BDA523" s="432">
        <v>0</v>
      </c>
      <c r="BDB523" s="432">
        <v>0</v>
      </c>
      <c r="BDC523" s="432">
        <v>0</v>
      </c>
      <c r="BDD523" s="432">
        <v>0</v>
      </c>
      <c r="BDE523" s="432">
        <v>0</v>
      </c>
      <c r="BDF523" s="432">
        <v>0</v>
      </c>
      <c r="BDG523" s="432">
        <v>0</v>
      </c>
      <c r="BDH523" s="432">
        <v>0</v>
      </c>
      <c r="BDI523" s="432">
        <v>0</v>
      </c>
      <c r="BDJ523" s="432">
        <v>0</v>
      </c>
      <c r="BDK523" s="432">
        <v>0</v>
      </c>
      <c r="BDL523" s="432">
        <v>0</v>
      </c>
      <c r="BDM523" s="432">
        <v>0</v>
      </c>
      <c r="BDN523" s="432">
        <v>0</v>
      </c>
      <c r="BDO523" s="432">
        <v>0</v>
      </c>
      <c r="BDP523" s="432">
        <v>0</v>
      </c>
      <c r="BDQ523" s="432">
        <v>0</v>
      </c>
      <c r="BDR523" s="432">
        <v>0</v>
      </c>
      <c r="BDS523" s="432">
        <v>0</v>
      </c>
      <c r="BDT523" s="432">
        <v>0</v>
      </c>
      <c r="BDU523" s="432">
        <v>0</v>
      </c>
      <c r="BDV523" s="432">
        <v>0</v>
      </c>
      <c r="BDW523" s="432">
        <v>0</v>
      </c>
      <c r="BDX523" s="432">
        <v>0</v>
      </c>
      <c r="BDY523" s="432">
        <v>0</v>
      </c>
      <c r="BDZ523" s="432">
        <v>0</v>
      </c>
      <c r="BEA523" s="432">
        <v>0</v>
      </c>
      <c r="BEB523" s="432">
        <v>0</v>
      </c>
      <c r="BEC523" s="432">
        <v>0</v>
      </c>
      <c r="BED523" s="432">
        <v>0</v>
      </c>
      <c r="BEE523" s="432">
        <v>0</v>
      </c>
      <c r="BEF523" s="432">
        <v>0</v>
      </c>
      <c r="BEG523" s="432">
        <v>0</v>
      </c>
      <c r="BEH523" s="432">
        <v>0</v>
      </c>
      <c r="BEI523" s="432">
        <v>0</v>
      </c>
      <c r="BEJ523" s="432">
        <v>0</v>
      </c>
      <c r="BEK523" s="432">
        <v>0</v>
      </c>
      <c r="BEL523" s="432">
        <v>0</v>
      </c>
      <c r="BEM523" s="432">
        <v>0</v>
      </c>
      <c r="BEN523" s="432">
        <v>0</v>
      </c>
      <c r="BEO523" s="432">
        <v>0</v>
      </c>
      <c r="BEP523" s="432">
        <v>0</v>
      </c>
      <c r="BEQ523" s="432">
        <v>0</v>
      </c>
      <c r="BER523" s="432">
        <v>0</v>
      </c>
      <c r="BES523" s="432">
        <v>0</v>
      </c>
      <c r="BET523" s="432">
        <v>0</v>
      </c>
      <c r="BEU523" s="432">
        <v>0</v>
      </c>
      <c r="BEV523" s="432">
        <v>0</v>
      </c>
      <c r="BEW523" s="432">
        <v>0</v>
      </c>
      <c r="BEX523" s="432">
        <v>0</v>
      </c>
      <c r="BEY523" s="432">
        <v>0</v>
      </c>
      <c r="BEZ523" s="432">
        <v>0</v>
      </c>
      <c r="BFA523" s="432">
        <v>0</v>
      </c>
      <c r="BFB523" s="432">
        <v>0</v>
      </c>
      <c r="BFC523" s="432">
        <v>0</v>
      </c>
      <c r="BFD523" s="432">
        <v>0</v>
      </c>
      <c r="BFE523" s="432">
        <v>0</v>
      </c>
      <c r="BFF523" s="432">
        <v>0</v>
      </c>
      <c r="BFG523" s="432">
        <v>0</v>
      </c>
      <c r="BFH523" s="432">
        <v>0</v>
      </c>
      <c r="BFI523" s="432">
        <v>0</v>
      </c>
      <c r="BFJ523" s="432">
        <v>0</v>
      </c>
      <c r="BFK523" s="432">
        <v>0</v>
      </c>
      <c r="BFL523" s="432">
        <v>0</v>
      </c>
      <c r="BFM523" s="432">
        <v>0</v>
      </c>
      <c r="BFN523" s="432">
        <v>0</v>
      </c>
      <c r="BFO523" s="432">
        <v>0</v>
      </c>
      <c r="BFP523" s="432">
        <v>0</v>
      </c>
      <c r="BFQ523" s="432">
        <v>0</v>
      </c>
      <c r="BFR523" s="432">
        <v>0</v>
      </c>
      <c r="BFS523" s="432">
        <v>0</v>
      </c>
      <c r="BFT523" s="432">
        <v>0</v>
      </c>
      <c r="BFU523" s="432">
        <v>0</v>
      </c>
      <c r="BFV523" s="432">
        <v>0</v>
      </c>
      <c r="BFW523" s="432">
        <v>0</v>
      </c>
      <c r="BFX523" s="432">
        <v>0</v>
      </c>
      <c r="BFY523" s="432">
        <v>0</v>
      </c>
      <c r="BFZ523" s="432">
        <v>0</v>
      </c>
      <c r="BGA523" s="432">
        <v>0</v>
      </c>
      <c r="BGB523" s="432">
        <v>0</v>
      </c>
      <c r="BGC523" s="432">
        <v>0</v>
      </c>
      <c r="BGD523" s="432">
        <v>0</v>
      </c>
      <c r="BGE523" s="432">
        <v>0</v>
      </c>
      <c r="BGF523" s="432">
        <v>0</v>
      </c>
      <c r="BGG523" s="432">
        <v>0</v>
      </c>
      <c r="BGH523" s="432">
        <v>0</v>
      </c>
      <c r="BGI523" s="432">
        <v>0</v>
      </c>
      <c r="BGJ523" s="432">
        <v>0</v>
      </c>
      <c r="BGK523" s="432">
        <v>0</v>
      </c>
      <c r="BGL523" s="432">
        <v>0</v>
      </c>
      <c r="BGM523" s="432">
        <v>0</v>
      </c>
      <c r="BGN523" s="432">
        <v>0</v>
      </c>
      <c r="BGO523" s="432">
        <v>0</v>
      </c>
      <c r="BGP523" s="432">
        <v>0</v>
      </c>
      <c r="BGQ523" s="432">
        <v>0</v>
      </c>
      <c r="BGR523" s="432">
        <v>0</v>
      </c>
      <c r="BGS523" s="432">
        <v>0</v>
      </c>
      <c r="BGT523" s="432">
        <v>0</v>
      </c>
      <c r="BGU523" s="432">
        <v>0</v>
      </c>
      <c r="BGV523" s="432">
        <v>0</v>
      </c>
      <c r="BGW523" s="432">
        <v>0</v>
      </c>
      <c r="BGX523" s="432">
        <v>0</v>
      </c>
      <c r="BGY523" s="432">
        <v>0</v>
      </c>
      <c r="BGZ523" s="432">
        <v>0</v>
      </c>
      <c r="BHA523" s="432">
        <v>0</v>
      </c>
      <c r="BHB523" s="432">
        <v>0</v>
      </c>
      <c r="BHC523" s="432">
        <v>0</v>
      </c>
      <c r="BHD523" s="432">
        <v>0</v>
      </c>
      <c r="BHE523" s="432">
        <v>0</v>
      </c>
      <c r="BHF523" s="432">
        <v>0</v>
      </c>
      <c r="BHG523" s="432">
        <v>0</v>
      </c>
      <c r="BHH523" s="432">
        <v>0</v>
      </c>
      <c r="BHI523" s="432">
        <v>0</v>
      </c>
      <c r="BHJ523" s="432">
        <v>0</v>
      </c>
      <c r="BHK523" s="432">
        <v>0</v>
      </c>
      <c r="BHL523" s="432">
        <v>0</v>
      </c>
      <c r="BHM523" s="432">
        <v>0</v>
      </c>
      <c r="BHN523" s="432">
        <v>0</v>
      </c>
      <c r="BHO523" s="432">
        <v>0</v>
      </c>
      <c r="BHP523" s="432">
        <v>0</v>
      </c>
      <c r="BHQ523" s="432">
        <v>0</v>
      </c>
      <c r="BHR523" s="432">
        <v>0</v>
      </c>
      <c r="BHS523" s="432">
        <v>0</v>
      </c>
      <c r="BHT523" s="432">
        <v>0</v>
      </c>
      <c r="BHU523" s="432">
        <v>0</v>
      </c>
      <c r="BHV523" s="432">
        <v>0</v>
      </c>
      <c r="BHW523" s="432">
        <v>0</v>
      </c>
      <c r="BHX523" s="432">
        <v>0</v>
      </c>
      <c r="BHY523" s="432">
        <v>0</v>
      </c>
      <c r="BHZ523" s="432">
        <v>0</v>
      </c>
      <c r="BIA523" s="432">
        <v>0</v>
      </c>
      <c r="BIB523" s="432">
        <v>0</v>
      </c>
      <c r="BIC523" s="432">
        <v>0</v>
      </c>
      <c r="BID523" s="432">
        <v>0</v>
      </c>
      <c r="BIE523" s="432">
        <v>0</v>
      </c>
      <c r="BIF523" s="432">
        <v>0</v>
      </c>
      <c r="BIG523" s="432">
        <v>0</v>
      </c>
      <c r="BIH523" s="432">
        <v>0</v>
      </c>
      <c r="BII523" s="432">
        <v>0</v>
      </c>
      <c r="BIJ523" s="432">
        <v>0</v>
      </c>
      <c r="BIK523" s="432">
        <v>0</v>
      </c>
      <c r="BIL523" s="432">
        <v>0</v>
      </c>
      <c r="BIM523" s="432">
        <v>0</v>
      </c>
      <c r="BIN523" s="432">
        <v>0</v>
      </c>
      <c r="BIO523" s="432">
        <v>0</v>
      </c>
      <c r="BIP523" s="432">
        <v>0</v>
      </c>
      <c r="BIQ523" s="432">
        <v>0</v>
      </c>
      <c r="BIR523" s="432">
        <v>0</v>
      </c>
      <c r="BIS523" s="432">
        <v>0</v>
      </c>
      <c r="BIT523" s="432">
        <v>0</v>
      </c>
      <c r="BIU523" s="432">
        <v>0</v>
      </c>
      <c r="BIV523" s="432">
        <v>0</v>
      </c>
      <c r="BIW523" s="432">
        <v>0</v>
      </c>
      <c r="BIX523" s="432">
        <v>0</v>
      </c>
      <c r="BIY523" s="432">
        <v>0</v>
      </c>
      <c r="BIZ523" s="432">
        <v>0</v>
      </c>
      <c r="BJA523" s="432">
        <v>0</v>
      </c>
      <c r="BJB523" s="432">
        <v>0</v>
      </c>
      <c r="BJC523" s="432">
        <v>0</v>
      </c>
      <c r="BJD523" s="432">
        <v>0</v>
      </c>
      <c r="BJE523" s="432">
        <v>0</v>
      </c>
      <c r="BJF523" s="432">
        <v>0</v>
      </c>
      <c r="BJG523" s="432">
        <v>0</v>
      </c>
      <c r="BJH523" s="432">
        <v>0</v>
      </c>
      <c r="BJI523" s="432">
        <v>0</v>
      </c>
      <c r="BJJ523" s="432">
        <v>0</v>
      </c>
      <c r="BJK523" s="432">
        <v>0</v>
      </c>
      <c r="BJL523" s="432">
        <v>0</v>
      </c>
      <c r="BJM523" s="432">
        <v>0</v>
      </c>
      <c r="BJN523" s="432">
        <v>0</v>
      </c>
      <c r="BJO523" s="432">
        <v>0</v>
      </c>
      <c r="BJP523" s="432">
        <v>0</v>
      </c>
      <c r="BJQ523" s="432">
        <v>0</v>
      </c>
      <c r="BJR523" s="432">
        <v>0</v>
      </c>
      <c r="BJS523" s="432">
        <v>0</v>
      </c>
      <c r="BJT523" s="432">
        <v>0</v>
      </c>
      <c r="BJU523" s="432">
        <v>0</v>
      </c>
      <c r="BJV523" s="432">
        <v>0</v>
      </c>
      <c r="BJW523" s="432">
        <v>0</v>
      </c>
      <c r="BJX523" s="432">
        <v>0</v>
      </c>
      <c r="BJY523" s="432">
        <v>0</v>
      </c>
      <c r="BJZ523" s="432">
        <v>0</v>
      </c>
      <c r="BKA523" s="432">
        <v>0</v>
      </c>
      <c r="BKB523" s="432">
        <v>0</v>
      </c>
      <c r="BKC523" s="432">
        <v>0</v>
      </c>
      <c r="BKD523" s="432">
        <v>0</v>
      </c>
      <c r="BKE523" s="432">
        <v>0</v>
      </c>
      <c r="BKF523" s="432">
        <v>0</v>
      </c>
      <c r="BKG523" s="432">
        <v>0</v>
      </c>
      <c r="BKH523" s="432">
        <v>0</v>
      </c>
      <c r="BKI523" s="432">
        <v>0</v>
      </c>
      <c r="BKJ523" s="432">
        <v>0</v>
      </c>
      <c r="BKK523" s="432">
        <v>0</v>
      </c>
      <c r="BKL523" s="432">
        <v>0</v>
      </c>
      <c r="BKM523" s="432">
        <v>0</v>
      </c>
      <c r="BKN523" s="432">
        <v>0</v>
      </c>
      <c r="BKO523" s="432">
        <v>0</v>
      </c>
      <c r="BKP523" s="432">
        <v>0</v>
      </c>
      <c r="BKQ523" s="432">
        <v>0</v>
      </c>
      <c r="BKR523" s="432">
        <v>0</v>
      </c>
      <c r="BKS523" s="432">
        <v>0</v>
      </c>
      <c r="BKT523" s="432">
        <v>0</v>
      </c>
      <c r="BKU523" s="432">
        <v>0</v>
      </c>
      <c r="BKV523" s="432">
        <v>0</v>
      </c>
      <c r="BKW523" s="432">
        <v>0</v>
      </c>
      <c r="BKX523" s="432">
        <v>0</v>
      </c>
      <c r="BKY523" s="432">
        <v>0</v>
      </c>
      <c r="BKZ523" s="432">
        <v>0</v>
      </c>
      <c r="BLA523" s="432">
        <v>0</v>
      </c>
      <c r="BLB523" s="432">
        <v>0</v>
      </c>
      <c r="BLC523" s="432">
        <v>0</v>
      </c>
      <c r="BLD523" s="432">
        <v>0</v>
      </c>
      <c r="BLE523" s="432">
        <v>0</v>
      </c>
      <c r="BLF523" s="432">
        <v>0</v>
      </c>
      <c r="BLG523" s="432">
        <v>0</v>
      </c>
      <c r="BLH523" s="432">
        <v>0</v>
      </c>
      <c r="BLI523" s="432">
        <v>0</v>
      </c>
      <c r="BLJ523" s="432">
        <v>0</v>
      </c>
      <c r="BLK523" s="432">
        <v>0</v>
      </c>
      <c r="BLL523" s="432">
        <v>0</v>
      </c>
      <c r="BLM523" s="432">
        <v>0</v>
      </c>
      <c r="BLN523" s="432">
        <v>0</v>
      </c>
      <c r="BLO523" s="432">
        <v>0</v>
      </c>
      <c r="BLP523" s="432">
        <v>0</v>
      </c>
      <c r="BLQ523" s="432">
        <v>0</v>
      </c>
      <c r="BLR523" s="432">
        <v>0</v>
      </c>
      <c r="BLS523" s="432">
        <v>0</v>
      </c>
      <c r="BLT523" s="432">
        <v>0</v>
      </c>
      <c r="BLU523" s="432">
        <v>0</v>
      </c>
      <c r="BLV523" s="432">
        <v>0</v>
      </c>
      <c r="BLW523" s="432">
        <v>0</v>
      </c>
      <c r="BLX523" s="432">
        <v>0</v>
      </c>
      <c r="BLY523" s="432">
        <v>0</v>
      </c>
      <c r="BLZ523" s="432">
        <v>0</v>
      </c>
      <c r="BMA523" s="432">
        <v>0</v>
      </c>
      <c r="BMB523" s="432">
        <v>0</v>
      </c>
      <c r="BMC523" s="432">
        <v>0</v>
      </c>
      <c r="BMD523" s="432">
        <v>0</v>
      </c>
      <c r="BME523" s="432">
        <v>0</v>
      </c>
      <c r="BMF523" s="432">
        <v>0</v>
      </c>
      <c r="BMG523" s="432">
        <v>0</v>
      </c>
      <c r="BMH523" s="432">
        <v>0</v>
      </c>
      <c r="BMI523" s="432">
        <v>0</v>
      </c>
      <c r="BMJ523" s="432">
        <v>0</v>
      </c>
      <c r="BMK523" s="432">
        <v>0</v>
      </c>
      <c r="BML523" s="432">
        <v>0</v>
      </c>
      <c r="BMM523" s="432">
        <v>0</v>
      </c>
      <c r="BMN523" s="432">
        <v>0</v>
      </c>
      <c r="BMO523" s="432">
        <v>0</v>
      </c>
      <c r="BMP523" s="432">
        <v>0</v>
      </c>
      <c r="BMQ523" s="432">
        <v>0</v>
      </c>
      <c r="BMR523" s="432">
        <v>0</v>
      </c>
      <c r="BMS523" s="432">
        <v>0</v>
      </c>
      <c r="BMT523" s="432">
        <v>0</v>
      </c>
      <c r="BMU523" s="432">
        <v>0</v>
      </c>
      <c r="BMV523" s="432">
        <v>0</v>
      </c>
      <c r="BMW523" s="432">
        <v>0</v>
      </c>
      <c r="BMX523" s="432">
        <v>0</v>
      </c>
      <c r="BMY523" s="432">
        <v>0</v>
      </c>
      <c r="BMZ523" s="432">
        <v>0</v>
      </c>
      <c r="BNA523" s="432">
        <v>0</v>
      </c>
      <c r="BNB523" s="432">
        <v>0</v>
      </c>
      <c r="BNC523" s="432">
        <v>0</v>
      </c>
      <c r="BND523" s="432">
        <v>0</v>
      </c>
      <c r="BNE523" s="432">
        <v>0</v>
      </c>
      <c r="BNF523" s="432">
        <v>0</v>
      </c>
      <c r="BNG523" s="432">
        <v>0</v>
      </c>
      <c r="BNH523" s="432">
        <v>0</v>
      </c>
      <c r="BNI523" s="432">
        <v>0</v>
      </c>
      <c r="BNJ523" s="432">
        <v>0</v>
      </c>
      <c r="BNK523" s="432">
        <v>0</v>
      </c>
      <c r="BNL523" s="432">
        <v>0</v>
      </c>
      <c r="BNM523" s="432">
        <v>0</v>
      </c>
      <c r="BNN523" s="432">
        <v>0</v>
      </c>
      <c r="BNO523" s="432">
        <v>0</v>
      </c>
      <c r="BNP523" s="432">
        <v>0</v>
      </c>
      <c r="BNQ523" s="432">
        <v>0</v>
      </c>
      <c r="BNR523" s="432">
        <v>0</v>
      </c>
      <c r="BNS523" s="432">
        <v>0</v>
      </c>
      <c r="BNT523" s="432">
        <v>0</v>
      </c>
      <c r="BNU523" s="432">
        <v>0</v>
      </c>
      <c r="BNV523" s="432">
        <v>0</v>
      </c>
      <c r="BNW523" s="432">
        <v>0</v>
      </c>
      <c r="BNX523" s="432">
        <v>0</v>
      </c>
      <c r="BNY523" s="432">
        <v>0</v>
      </c>
      <c r="BNZ523" s="432">
        <v>0</v>
      </c>
      <c r="BOA523" s="432">
        <v>0</v>
      </c>
      <c r="BOB523" s="432">
        <v>0</v>
      </c>
      <c r="BOC523" s="432">
        <v>0</v>
      </c>
      <c r="BOD523" s="432">
        <v>0</v>
      </c>
      <c r="BOE523" s="432">
        <v>0</v>
      </c>
      <c r="BOF523" s="432">
        <v>0</v>
      </c>
      <c r="BOG523" s="432">
        <v>0</v>
      </c>
      <c r="BOH523" s="432">
        <v>0</v>
      </c>
      <c r="BOI523" s="432">
        <v>0</v>
      </c>
      <c r="BOJ523" s="432">
        <v>0</v>
      </c>
      <c r="BOK523" s="432">
        <v>0</v>
      </c>
      <c r="BOL523" s="432">
        <v>0</v>
      </c>
      <c r="BOM523" s="432">
        <v>0</v>
      </c>
      <c r="BON523" s="432">
        <v>0</v>
      </c>
      <c r="BOO523" s="432">
        <v>0</v>
      </c>
      <c r="BOP523" s="432">
        <v>0</v>
      </c>
      <c r="BOQ523" s="432">
        <v>0</v>
      </c>
      <c r="BOR523" s="432">
        <v>0</v>
      </c>
      <c r="BOS523" s="432">
        <v>0</v>
      </c>
      <c r="BOT523" s="432">
        <v>0</v>
      </c>
      <c r="BOU523" s="432">
        <v>0</v>
      </c>
      <c r="BOV523" s="432">
        <v>0</v>
      </c>
      <c r="BOW523" s="432">
        <v>0</v>
      </c>
      <c r="BOX523" s="432">
        <v>0</v>
      </c>
      <c r="BOY523" s="432">
        <v>0</v>
      </c>
      <c r="BOZ523" s="432">
        <v>0</v>
      </c>
      <c r="BPA523" s="432">
        <v>0</v>
      </c>
      <c r="BPB523" s="432">
        <v>0</v>
      </c>
      <c r="BPC523" s="432">
        <v>0</v>
      </c>
      <c r="BPD523" s="432">
        <v>0</v>
      </c>
      <c r="BPE523" s="432">
        <v>0</v>
      </c>
      <c r="BPF523" s="432">
        <v>0</v>
      </c>
      <c r="BPG523" s="432">
        <v>0</v>
      </c>
      <c r="BPH523" s="432">
        <v>0</v>
      </c>
      <c r="BPI523" s="432">
        <v>0</v>
      </c>
      <c r="BPJ523" s="432">
        <v>0</v>
      </c>
      <c r="BPK523" s="432">
        <v>0</v>
      </c>
      <c r="BPL523" s="432">
        <v>0</v>
      </c>
      <c r="BPM523" s="432">
        <v>0</v>
      </c>
      <c r="BPN523" s="432">
        <v>0</v>
      </c>
      <c r="BPO523" s="432">
        <v>0</v>
      </c>
      <c r="BPP523" s="432">
        <v>0</v>
      </c>
      <c r="BPQ523" s="432">
        <v>0</v>
      </c>
      <c r="BPR523" s="432">
        <v>0</v>
      </c>
      <c r="BPS523" s="432">
        <v>0</v>
      </c>
      <c r="BPT523" s="432">
        <v>0</v>
      </c>
      <c r="BPU523" s="432">
        <v>0</v>
      </c>
      <c r="BPV523" s="432">
        <v>0</v>
      </c>
      <c r="BPW523" s="432">
        <v>0</v>
      </c>
      <c r="BPX523" s="432">
        <v>0</v>
      </c>
      <c r="BPY523" s="432">
        <v>0</v>
      </c>
      <c r="BPZ523" s="432">
        <v>0</v>
      </c>
      <c r="BQA523" s="432">
        <v>0</v>
      </c>
      <c r="BQB523" s="432">
        <v>0</v>
      </c>
      <c r="BQC523" s="432">
        <v>0</v>
      </c>
      <c r="BQD523" s="432">
        <v>0</v>
      </c>
      <c r="BQE523" s="432">
        <v>0</v>
      </c>
      <c r="BQF523" s="432">
        <v>0</v>
      </c>
      <c r="BQG523" s="432">
        <v>0</v>
      </c>
      <c r="BQH523" s="432">
        <v>0</v>
      </c>
      <c r="BQI523" s="432">
        <v>0</v>
      </c>
      <c r="BQJ523" s="432">
        <v>0</v>
      </c>
      <c r="BQK523" s="432">
        <v>0</v>
      </c>
      <c r="BQL523" s="432">
        <v>0</v>
      </c>
      <c r="BQM523" s="432">
        <v>0</v>
      </c>
      <c r="BQN523" s="432">
        <v>0</v>
      </c>
      <c r="BQO523" s="432">
        <v>0</v>
      </c>
      <c r="BQP523" s="432">
        <v>0</v>
      </c>
      <c r="BQQ523" s="432">
        <v>0</v>
      </c>
      <c r="BQR523" s="432">
        <v>0</v>
      </c>
      <c r="BQS523" s="432">
        <v>0</v>
      </c>
      <c r="BQT523" s="432">
        <v>0</v>
      </c>
      <c r="BQU523" s="432">
        <v>0</v>
      </c>
      <c r="BQV523" s="432">
        <v>0</v>
      </c>
      <c r="BQW523" s="432">
        <v>0</v>
      </c>
      <c r="BQX523" s="432">
        <v>0</v>
      </c>
      <c r="BQY523" s="432">
        <v>0</v>
      </c>
      <c r="BQZ523" s="432">
        <v>0</v>
      </c>
      <c r="BRA523" s="432">
        <v>0</v>
      </c>
      <c r="BRB523" s="432">
        <v>0</v>
      </c>
      <c r="BRC523" s="432">
        <v>0</v>
      </c>
      <c r="BRD523" s="432">
        <v>0</v>
      </c>
      <c r="BRE523" s="432">
        <v>0</v>
      </c>
      <c r="BRF523" s="432">
        <v>0</v>
      </c>
      <c r="BRG523" s="432">
        <v>0</v>
      </c>
      <c r="BRH523" s="432">
        <v>0</v>
      </c>
      <c r="BRI523" s="432">
        <v>0</v>
      </c>
      <c r="BRJ523" s="432">
        <v>0</v>
      </c>
      <c r="BRK523" s="432">
        <v>0</v>
      </c>
      <c r="BRL523" s="432">
        <v>0</v>
      </c>
      <c r="BRM523" s="432">
        <v>0</v>
      </c>
      <c r="BRN523" s="432">
        <v>0</v>
      </c>
      <c r="BRO523" s="432">
        <v>0</v>
      </c>
      <c r="BRP523" s="432">
        <v>0</v>
      </c>
      <c r="BRQ523" s="432">
        <v>0</v>
      </c>
      <c r="BRR523" s="432">
        <v>0</v>
      </c>
      <c r="BRS523" s="432">
        <v>0</v>
      </c>
      <c r="BRT523" s="432">
        <v>0</v>
      </c>
      <c r="BRU523" s="432">
        <v>0</v>
      </c>
      <c r="BRV523" s="432">
        <v>0</v>
      </c>
      <c r="BRW523" s="432">
        <v>0</v>
      </c>
      <c r="BRX523" s="432">
        <v>0</v>
      </c>
      <c r="BRY523" s="432">
        <v>0</v>
      </c>
      <c r="BRZ523" s="432">
        <v>0</v>
      </c>
      <c r="BSA523" s="432">
        <v>0</v>
      </c>
      <c r="BSB523" s="432">
        <v>0</v>
      </c>
      <c r="BSC523" s="432">
        <v>0</v>
      </c>
      <c r="BSD523" s="432">
        <v>0</v>
      </c>
      <c r="BSE523" s="432">
        <v>0</v>
      </c>
      <c r="BSF523" s="432">
        <v>0</v>
      </c>
      <c r="BSG523" s="432">
        <v>0</v>
      </c>
      <c r="BSH523" s="432">
        <v>0</v>
      </c>
      <c r="BSI523" s="432">
        <v>0</v>
      </c>
      <c r="BSJ523" s="432">
        <v>0</v>
      </c>
      <c r="BSK523" s="432">
        <v>0</v>
      </c>
      <c r="BSL523" s="432">
        <v>0</v>
      </c>
      <c r="BSM523" s="432">
        <v>0</v>
      </c>
      <c r="BSN523" s="432">
        <v>0</v>
      </c>
      <c r="BSO523" s="432">
        <v>0</v>
      </c>
      <c r="BSP523" s="432">
        <v>0</v>
      </c>
      <c r="BSQ523" s="432">
        <v>0</v>
      </c>
      <c r="BSR523" s="432">
        <v>0</v>
      </c>
      <c r="BSS523" s="432">
        <v>0</v>
      </c>
      <c r="BST523" s="432">
        <v>0</v>
      </c>
      <c r="BSU523" s="432">
        <v>0</v>
      </c>
      <c r="BSV523" s="432">
        <v>0</v>
      </c>
      <c r="BSW523" s="432">
        <v>0</v>
      </c>
      <c r="BSX523" s="432">
        <v>0</v>
      </c>
      <c r="BSY523" s="432">
        <v>0</v>
      </c>
      <c r="BSZ523" s="432">
        <v>0</v>
      </c>
      <c r="BTA523" s="432">
        <v>0</v>
      </c>
      <c r="BTB523" s="432">
        <v>0</v>
      </c>
      <c r="BTC523" s="432">
        <v>0</v>
      </c>
      <c r="BTD523" s="432">
        <v>0</v>
      </c>
      <c r="BTE523" s="432">
        <v>0</v>
      </c>
      <c r="BTF523" s="432">
        <v>0</v>
      </c>
      <c r="BTG523" s="432">
        <v>0</v>
      </c>
      <c r="BTH523" s="432">
        <v>0</v>
      </c>
      <c r="BTI523" s="432">
        <v>0</v>
      </c>
      <c r="BTJ523" s="432">
        <v>0</v>
      </c>
      <c r="BTK523" s="432">
        <v>0</v>
      </c>
      <c r="BTL523" s="432">
        <v>0</v>
      </c>
      <c r="BTM523" s="432">
        <v>0</v>
      </c>
      <c r="BTN523" s="432">
        <v>0</v>
      </c>
      <c r="BTO523" s="432">
        <v>0</v>
      </c>
      <c r="BTP523" s="432">
        <v>0</v>
      </c>
      <c r="BTQ523" s="432">
        <v>0</v>
      </c>
      <c r="BTR523" s="432">
        <v>0</v>
      </c>
      <c r="BTS523" s="432">
        <v>0</v>
      </c>
      <c r="BTT523" s="432">
        <v>0</v>
      </c>
      <c r="BTU523" s="432">
        <v>0</v>
      </c>
      <c r="BTV523" s="432">
        <v>0</v>
      </c>
      <c r="BTW523" s="432">
        <v>0</v>
      </c>
      <c r="BTX523" s="432">
        <v>0</v>
      </c>
      <c r="BTY523" s="432">
        <v>0</v>
      </c>
      <c r="BTZ523" s="432">
        <v>0</v>
      </c>
      <c r="BUA523" s="432">
        <v>0</v>
      </c>
      <c r="BUB523" s="432">
        <v>0</v>
      </c>
      <c r="BUC523" s="432">
        <v>0</v>
      </c>
      <c r="BUD523" s="432">
        <v>0</v>
      </c>
      <c r="BUE523" s="432">
        <v>0</v>
      </c>
      <c r="BUF523" s="432">
        <v>0</v>
      </c>
      <c r="BUG523" s="432">
        <v>0</v>
      </c>
      <c r="BUH523" s="432">
        <v>0</v>
      </c>
      <c r="BUI523" s="432">
        <v>0</v>
      </c>
      <c r="BUJ523" s="432">
        <v>0</v>
      </c>
      <c r="BUK523" s="432">
        <v>0</v>
      </c>
      <c r="BUL523" s="432">
        <v>0</v>
      </c>
      <c r="BUM523" s="432">
        <v>0</v>
      </c>
      <c r="BUN523" s="432">
        <v>0</v>
      </c>
      <c r="BUO523" s="432">
        <v>0</v>
      </c>
      <c r="BUP523" s="432">
        <v>0</v>
      </c>
      <c r="BUQ523" s="432">
        <v>0</v>
      </c>
      <c r="BUR523" s="432">
        <v>0</v>
      </c>
      <c r="BUS523" s="432">
        <v>0</v>
      </c>
      <c r="BUT523" s="432">
        <v>0</v>
      </c>
      <c r="BUU523" s="432">
        <v>0</v>
      </c>
      <c r="BUV523" s="432">
        <v>0</v>
      </c>
      <c r="BUW523" s="432">
        <v>0</v>
      </c>
      <c r="BUX523" s="432">
        <v>0</v>
      </c>
      <c r="BUY523" s="432">
        <v>0</v>
      </c>
      <c r="BUZ523" s="432">
        <v>0</v>
      </c>
      <c r="BVA523" s="432">
        <v>0</v>
      </c>
      <c r="BVB523" s="432">
        <v>0</v>
      </c>
      <c r="BVC523" s="432">
        <v>0</v>
      </c>
      <c r="BVD523" s="432">
        <v>0</v>
      </c>
      <c r="BVE523" s="432">
        <v>0</v>
      </c>
      <c r="BVF523" s="432">
        <v>0</v>
      </c>
      <c r="BVG523" s="432">
        <v>0</v>
      </c>
      <c r="BVH523" s="432">
        <v>0</v>
      </c>
      <c r="BVI523" s="432">
        <v>0</v>
      </c>
      <c r="BVJ523" s="432">
        <v>0</v>
      </c>
      <c r="BVK523" s="432">
        <v>0</v>
      </c>
      <c r="BVL523" s="432">
        <v>0</v>
      </c>
      <c r="BVM523" s="432">
        <v>0</v>
      </c>
      <c r="BVN523" s="432">
        <v>0</v>
      </c>
      <c r="BVO523" s="432">
        <v>0</v>
      </c>
      <c r="BVP523" s="432">
        <v>0</v>
      </c>
      <c r="BVQ523" s="432">
        <v>0</v>
      </c>
      <c r="BVR523" s="432">
        <v>0</v>
      </c>
      <c r="BVS523" s="432">
        <v>0</v>
      </c>
      <c r="BVT523" s="432">
        <v>0</v>
      </c>
      <c r="BVU523" s="432">
        <v>0</v>
      </c>
      <c r="BVV523" s="432">
        <v>0</v>
      </c>
      <c r="BVW523" s="432">
        <v>0</v>
      </c>
      <c r="BVX523" s="432">
        <v>0</v>
      </c>
      <c r="BVY523" s="432">
        <v>0</v>
      </c>
      <c r="BVZ523" s="432">
        <v>0</v>
      </c>
      <c r="BWA523" s="432">
        <v>0</v>
      </c>
      <c r="BWB523" s="432">
        <v>0</v>
      </c>
      <c r="BWC523" s="432">
        <v>0</v>
      </c>
      <c r="BWD523" s="432">
        <v>0</v>
      </c>
      <c r="BWE523" s="432">
        <v>0</v>
      </c>
      <c r="BWF523" s="432">
        <v>0</v>
      </c>
      <c r="BWG523" s="432">
        <v>0</v>
      </c>
      <c r="BWH523" s="432">
        <v>0</v>
      </c>
      <c r="BWI523" s="432">
        <v>0</v>
      </c>
      <c r="BWJ523" s="432">
        <v>0</v>
      </c>
      <c r="BWK523" s="432">
        <v>0</v>
      </c>
      <c r="BWL523" s="432">
        <v>0</v>
      </c>
      <c r="BWM523" s="432">
        <v>0</v>
      </c>
      <c r="BWN523" s="432">
        <v>0</v>
      </c>
      <c r="BWO523" s="432">
        <v>0</v>
      </c>
      <c r="BWP523" s="432">
        <v>0</v>
      </c>
      <c r="BWQ523" s="432">
        <v>0</v>
      </c>
      <c r="BWR523" s="432">
        <v>0</v>
      </c>
      <c r="BWS523" s="432">
        <v>0</v>
      </c>
      <c r="BWT523" s="432">
        <v>0</v>
      </c>
      <c r="BWU523" s="432">
        <v>0</v>
      </c>
      <c r="BWV523" s="432">
        <v>0</v>
      </c>
      <c r="BWW523" s="432">
        <v>0</v>
      </c>
      <c r="BWX523" s="432">
        <v>0</v>
      </c>
      <c r="BWY523" s="432">
        <v>0</v>
      </c>
      <c r="BWZ523" s="432">
        <v>0</v>
      </c>
      <c r="BXA523" s="432">
        <v>0</v>
      </c>
      <c r="BXB523" s="432">
        <v>0</v>
      </c>
      <c r="BXC523" s="432">
        <v>0</v>
      </c>
      <c r="BXD523" s="432">
        <v>0</v>
      </c>
      <c r="BXE523" s="432">
        <v>0</v>
      </c>
      <c r="BXF523" s="432">
        <v>0</v>
      </c>
      <c r="BXG523" s="432">
        <v>0</v>
      </c>
      <c r="BXH523" s="432">
        <v>0</v>
      </c>
      <c r="BXI523" s="432">
        <v>0</v>
      </c>
      <c r="BXJ523" s="432">
        <v>0</v>
      </c>
      <c r="BXK523" s="432">
        <v>0</v>
      </c>
      <c r="BXL523" s="432">
        <v>0</v>
      </c>
      <c r="BXM523" s="432">
        <v>0</v>
      </c>
      <c r="BXN523" s="432">
        <v>0</v>
      </c>
      <c r="BXO523" s="432">
        <v>0</v>
      </c>
      <c r="BXP523" s="432">
        <v>0</v>
      </c>
      <c r="BXQ523" s="432">
        <v>0</v>
      </c>
      <c r="BXR523" s="432">
        <v>0</v>
      </c>
      <c r="BXS523" s="432">
        <v>0</v>
      </c>
      <c r="BXT523" s="432">
        <v>0</v>
      </c>
      <c r="BXU523" s="432">
        <v>0</v>
      </c>
      <c r="BXV523" s="432">
        <v>0</v>
      </c>
      <c r="BXW523" s="432">
        <v>0</v>
      </c>
      <c r="BXX523" s="432">
        <v>0</v>
      </c>
      <c r="BXY523" s="432">
        <v>0</v>
      </c>
      <c r="BXZ523" s="432">
        <v>0</v>
      </c>
      <c r="BYA523" s="432">
        <v>0</v>
      </c>
      <c r="BYB523" s="432">
        <v>0</v>
      </c>
      <c r="BYC523" s="432">
        <v>0</v>
      </c>
      <c r="BYD523" s="432">
        <v>0</v>
      </c>
      <c r="BYE523" s="432">
        <v>0</v>
      </c>
      <c r="BYF523" s="432">
        <v>0</v>
      </c>
      <c r="BYG523" s="432">
        <v>0</v>
      </c>
      <c r="BYH523" s="432">
        <v>0</v>
      </c>
      <c r="BYI523" s="432">
        <v>0</v>
      </c>
      <c r="BYJ523" s="432">
        <v>0</v>
      </c>
      <c r="BYK523" s="432">
        <v>0</v>
      </c>
      <c r="BYL523" s="432">
        <v>0</v>
      </c>
      <c r="BYM523" s="432">
        <v>0</v>
      </c>
      <c r="BYN523" s="432">
        <v>0</v>
      </c>
      <c r="BYO523" s="432">
        <v>0</v>
      </c>
      <c r="BYP523" s="432">
        <v>0</v>
      </c>
      <c r="BYQ523" s="432">
        <v>0</v>
      </c>
      <c r="BYR523" s="432">
        <v>0</v>
      </c>
      <c r="BYS523" s="432">
        <v>0</v>
      </c>
      <c r="BYT523" s="432">
        <v>0</v>
      </c>
      <c r="BYU523" s="432">
        <v>0</v>
      </c>
      <c r="BYV523" s="432">
        <v>0</v>
      </c>
      <c r="BYW523" s="432">
        <v>0</v>
      </c>
      <c r="BYX523" s="432">
        <v>0</v>
      </c>
      <c r="BYY523" s="432">
        <v>0</v>
      </c>
      <c r="BYZ523" s="432">
        <v>0</v>
      </c>
      <c r="BZA523" s="432">
        <v>0</v>
      </c>
      <c r="BZB523" s="432">
        <v>0</v>
      </c>
      <c r="BZC523" s="432">
        <v>0</v>
      </c>
      <c r="BZD523" s="432">
        <v>0</v>
      </c>
      <c r="BZE523" s="432">
        <v>0</v>
      </c>
      <c r="BZF523" s="432">
        <v>0</v>
      </c>
      <c r="BZG523" s="432">
        <v>0</v>
      </c>
      <c r="BZH523" s="432">
        <v>0</v>
      </c>
      <c r="BZI523" s="432">
        <v>0</v>
      </c>
      <c r="BZJ523" s="432">
        <v>0</v>
      </c>
      <c r="BZK523" s="432">
        <v>0</v>
      </c>
      <c r="BZL523" s="432">
        <v>0</v>
      </c>
      <c r="BZM523" s="432">
        <v>0</v>
      </c>
      <c r="BZN523" s="432">
        <v>0</v>
      </c>
      <c r="BZO523" s="432">
        <v>0</v>
      </c>
      <c r="BZP523" s="432">
        <v>0</v>
      </c>
      <c r="BZQ523" s="432">
        <v>0</v>
      </c>
      <c r="BZR523" s="432">
        <v>0</v>
      </c>
      <c r="BZS523" s="432">
        <v>0</v>
      </c>
      <c r="BZT523" s="432">
        <v>0</v>
      </c>
      <c r="BZU523" s="432">
        <v>0</v>
      </c>
      <c r="BZV523" s="432">
        <v>0</v>
      </c>
      <c r="BZW523" s="432">
        <v>0</v>
      </c>
      <c r="BZX523" s="432">
        <v>0</v>
      </c>
      <c r="BZY523" s="432">
        <v>0</v>
      </c>
      <c r="BZZ523" s="432">
        <v>0</v>
      </c>
      <c r="CAA523" s="432">
        <v>0</v>
      </c>
      <c r="CAB523" s="432">
        <v>0</v>
      </c>
      <c r="CAC523" s="432">
        <v>0</v>
      </c>
      <c r="CAD523" s="432">
        <v>0</v>
      </c>
      <c r="CAE523" s="432">
        <v>0</v>
      </c>
      <c r="CAF523" s="432">
        <v>0</v>
      </c>
      <c r="CAG523" s="432">
        <v>0</v>
      </c>
      <c r="CAH523" s="432">
        <v>0</v>
      </c>
      <c r="CAI523" s="432">
        <v>0</v>
      </c>
      <c r="CAJ523" s="432">
        <v>0</v>
      </c>
      <c r="CAK523" s="432">
        <v>0</v>
      </c>
      <c r="CAL523" s="432">
        <v>0</v>
      </c>
      <c r="CAM523" s="432">
        <v>0</v>
      </c>
      <c r="CAN523" s="432">
        <v>0</v>
      </c>
      <c r="CAO523" s="432">
        <v>0</v>
      </c>
      <c r="CAP523" s="432">
        <v>0</v>
      </c>
      <c r="CAQ523" s="432">
        <v>0</v>
      </c>
      <c r="CAR523" s="432">
        <v>0</v>
      </c>
      <c r="CAS523" s="432">
        <v>0</v>
      </c>
      <c r="CAT523" s="432">
        <v>0</v>
      </c>
      <c r="CAU523" s="432">
        <v>0</v>
      </c>
      <c r="CAV523" s="432">
        <v>0</v>
      </c>
      <c r="CAW523" s="432">
        <v>0</v>
      </c>
      <c r="CAX523" s="432">
        <v>0</v>
      </c>
      <c r="CAY523" s="432">
        <v>0</v>
      </c>
      <c r="CAZ523" s="432">
        <v>0</v>
      </c>
      <c r="CBA523" s="432">
        <v>0</v>
      </c>
      <c r="CBB523" s="432">
        <v>0</v>
      </c>
      <c r="CBC523" s="432">
        <v>0</v>
      </c>
      <c r="CBD523" s="432">
        <v>0</v>
      </c>
      <c r="CBE523" s="432">
        <v>0</v>
      </c>
      <c r="CBF523" s="432">
        <v>0</v>
      </c>
      <c r="CBG523" s="432">
        <v>0</v>
      </c>
      <c r="CBH523" s="432">
        <v>0</v>
      </c>
      <c r="CBI523" s="432">
        <v>0</v>
      </c>
      <c r="CBJ523" s="432">
        <v>0</v>
      </c>
      <c r="CBK523" s="432">
        <v>0</v>
      </c>
      <c r="CBL523" s="432">
        <v>0</v>
      </c>
      <c r="CBM523" s="432">
        <v>0</v>
      </c>
      <c r="CBN523" s="432">
        <v>0</v>
      </c>
      <c r="CBO523" s="432">
        <v>0</v>
      </c>
      <c r="CBP523" s="432">
        <v>0</v>
      </c>
      <c r="CBQ523" s="432">
        <v>0</v>
      </c>
      <c r="CBR523" s="432">
        <v>0</v>
      </c>
      <c r="CBS523" s="432">
        <v>0</v>
      </c>
      <c r="CBT523" s="432">
        <v>0</v>
      </c>
      <c r="CBU523" s="432">
        <v>0</v>
      </c>
      <c r="CBV523" s="432">
        <v>0</v>
      </c>
      <c r="CBW523" s="432">
        <v>0</v>
      </c>
      <c r="CBX523" s="432">
        <v>0</v>
      </c>
      <c r="CBY523" s="432">
        <v>0</v>
      </c>
      <c r="CBZ523" s="432">
        <v>0</v>
      </c>
      <c r="CCA523" s="432">
        <v>0</v>
      </c>
      <c r="CCB523" s="432">
        <v>0</v>
      </c>
      <c r="CCC523" s="432">
        <v>0</v>
      </c>
      <c r="CCD523" s="432">
        <v>0</v>
      </c>
      <c r="CCE523" s="432">
        <v>0</v>
      </c>
      <c r="CCF523" s="432">
        <v>0</v>
      </c>
      <c r="CCG523" s="432">
        <v>0</v>
      </c>
      <c r="CCH523" s="432">
        <v>0</v>
      </c>
      <c r="CCI523" s="432">
        <v>0</v>
      </c>
      <c r="CCJ523" s="432">
        <v>0</v>
      </c>
      <c r="CCK523" s="432">
        <v>0</v>
      </c>
      <c r="CCL523" s="432">
        <v>0</v>
      </c>
      <c r="CCM523" s="432">
        <v>0</v>
      </c>
      <c r="CCN523" s="432">
        <v>0</v>
      </c>
      <c r="CCO523" s="432">
        <v>0</v>
      </c>
      <c r="CCP523" s="432">
        <v>0</v>
      </c>
      <c r="CCQ523" s="432">
        <v>0</v>
      </c>
      <c r="CCR523" s="432">
        <v>0</v>
      </c>
      <c r="CCS523" s="432">
        <v>0</v>
      </c>
      <c r="CCT523" s="432">
        <v>0</v>
      </c>
      <c r="CCU523" s="432">
        <v>0</v>
      </c>
      <c r="CCV523" s="432">
        <v>0</v>
      </c>
      <c r="CCW523" s="432">
        <v>0</v>
      </c>
      <c r="CCX523" s="432">
        <v>0</v>
      </c>
      <c r="CCY523" s="432">
        <v>0</v>
      </c>
      <c r="CCZ523" s="432">
        <v>0</v>
      </c>
      <c r="CDA523" s="432">
        <v>0</v>
      </c>
      <c r="CDB523" s="432">
        <v>0</v>
      </c>
      <c r="CDC523" s="432">
        <v>0</v>
      </c>
      <c r="CDD523" s="432">
        <v>0</v>
      </c>
      <c r="CDE523" s="432">
        <v>0</v>
      </c>
      <c r="CDF523" s="432">
        <v>0</v>
      </c>
      <c r="CDG523" s="432">
        <v>0</v>
      </c>
      <c r="CDH523" s="432">
        <v>0</v>
      </c>
      <c r="CDI523" s="432">
        <v>0</v>
      </c>
      <c r="CDJ523" s="432">
        <v>0</v>
      </c>
      <c r="CDK523" s="432">
        <v>0</v>
      </c>
      <c r="CDL523" s="432">
        <v>0</v>
      </c>
      <c r="CDM523" s="432">
        <v>0</v>
      </c>
      <c r="CDN523" s="432">
        <v>0</v>
      </c>
      <c r="CDO523" s="432">
        <v>0</v>
      </c>
      <c r="CDP523" s="432">
        <v>0</v>
      </c>
      <c r="CDQ523" s="432">
        <v>0</v>
      </c>
      <c r="CDR523" s="432">
        <v>0</v>
      </c>
      <c r="CDS523" s="432">
        <v>0</v>
      </c>
      <c r="CDT523" s="432">
        <v>0</v>
      </c>
      <c r="CDU523" s="432">
        <v>0</v>
      </c>
      <c r="CDV523" s="432">
        <v>0</v>
      </c>
      <c r="CDW523" s="432">
        <v>0</v>
      </c>
      <c r="CDX523" s="432">
        <v>0</v>
      </c>
      <c r="CDY523" s="432">
        <v>0</v>
      </c>
      <c r="CDZ523" s="432">
        <v>0</v>
      </c>
      <c r="CEA523" s="432">
        <v>0</v>
      </c>
      <c r="CEB523" s="432">
        <v>0</v>
      </c>
      <c r="CEC523" s="432">
        <v>0</v>
      </c>
      <c r="CED523" s="432">
        <v>0</v>
      </c>
      <c r="CEE523" s="432">
        <v>0</v>
      </c>
      <c r="CEF523" s="432">
        <v>0</v>
      </c>
      <c r="CEG523" s="432">
        <v>0</v>
      </c>
      <c r="CEH523" s="432">
        <v>0</v>
      </c>
      <c r="CEI523" s="432">
        <v>0</v>
      </c>
      <c r="CEJ523" s="432">
        <v>0</v>
      </c>
      <c r="CEK523" s="432">
        <v>0</v>
      </c>
      <c r="CEL523" s="432">
        <v>0</v>
      </c>
      <c r="CEM523" s="432">
        <v>0</v>
      </c>
      <c r="CEN523" s="432">
        <v>0</v>
      </c>
      <c r="CEO523" s="432">
        <v>0</v>
      </c>
      <c r="CEP523" s="432">
        <v>0</v>
      </c>
      <c r="CEQ523" s="432">
        <v>0</v>
      </c>
      <c r="CER523" s="432">
        <v>0</v>
      </c>
      <c r="CES523" s="432">
        <v>0</v>
      </c>
      <c r="CET523" s="432">
        <v>0</v>
      </c>
      <c r="CEU523" s="432">
        <v>0</v>
      </c>
      <c r="CEV523" s="432">
        <v>0</v>
      </c>
      <c r="CEW523" s="432">
        <v>0</v>
      </c>
      <c r="CEX523" s="432">
        <v>0</v>
      </c>
      <c r="CEY523" s="432">
        <v>0</v>
      </c>
      <c r="CEZ523" s="432">
        <v>0</v>
      </c>
      <c r="CFA523" s="432">
        <v>0</v>
      </c>
      <c r="CFB523" s="432">
        <v>0</v>
      </c>
      <c r="CFC523" s="432">
        <v>0</v>
      </c>
      <c r="CFD523" s="432">
        <v>0</v>
      </c>
      <c r="CFE523" s="432">
        <v>0</v>
      </c>
      <c r="CFF523" s="432">
        <v>0</v>
      </c>
      <c r="CFG523" s="432">
        <v>0</v>
      </c>
      <c r="CFH523" s="432">
        <v>0</v>
      </c>
      <c r="CFI523" s="432">
        <v>0</v>
      </c>
      <c r="CFJ523" s="432">
        <v>0</v>
      </c>
      <c r="CFK523" s="432">
        <v>0</v>
      </c>
      <c r="CFL523" s="432">
        <v>0</v>
      </c>
      <c r="CFM523" s="432">
        <v>0</v>
      </c>
      <c r="CFN523" s="432">
        <v>0</v>
      </c>
      <c r="CFO523" s="432">
        <v>0</v>
      </c>
      <c r="CFP523" s="432">
        <v>0</v>
      </c>
      <c r="CFQ523" s="432">
        <v>0</v>
      </c>
      <c r="CFR523" s="432">
        <v>0</v>
      </c>
      <c r="CFS523" s="432">
        <v>0</v>
      </c>
      <c r="CFT523" s="432">
        <v>0</v>
      </c>
      <c r="CFU523" s="432">
        <v>0</v>
      </c>
      <c r="CFV523" s="432">
        <v>0</v>
      </c>
      <c r="CFW523" s="432">
        <v>0</v>
      </c>
      <c r="CFX523" s="432">
        <v>0</v>
      </c>
      <c r="CFY523" s="432">
        <v>0</v>
      </c>
      <c r="CFZ523" s="432">
        <v>0</v>
      </c>
      <c r="CGA523" s="432">
        <v>0</v>
      </c>
      <c r="CGB523" s="432">
        <v>0</v>
      </c>
      <c r="CGC523" s="432">
        <v>0</v>
      </c>
      <c r="CGD523" s="432">
        <v>0</v>
      </c>
      <c r="CGE523" s="432">
        <v>0</v>
      </c>
      <c r="CGF523" s="432">
        <v>0</v>
      </c>
      <c r="CGG523" s="432">
        <v>0</v>
      </c>
      <c r="CGH523" s="432">
        <v>0</v>
      </c>
      <c r="CGI523" s="432">
        <v>0</v>
      </c>
      <c r="CGJ523" s="432">
        <v>0</v>
      </c>
      <c r="CGK523" s="432">
        <v>0</v>
      </c>
      <c r="CGL523" s="432">
        <v>0</v>
      </c>
      <c r="CGM523" s="432">
        <v>0</v>
      </c>
      <c r="CGN523" s="432">
        <v>0</v>
      </c>
      <c r="CGO523" s="432">
        <v>0</v>
      </c>
      <c r="CGP523" s="432">
        <v>0</v>
      </c>
      <c r="CGQ523" s="432">
        <v>0</v>
      </c>
      <c r="CGR523" s="432">
        <v>0</v>
      </c>
      <c r="CGS523" s="432">
        <v>0</v>
      </c>
      <c r="CGT523" s="432">
        <v>0</v>
      </c>
      <c r="CGU523" s="432">
        <v>0</v>
      </c>
      <c r="CGV523" s="432">
        <v>0</v>
      </c>
      <c r="CGW523" s="432">
        <v>0</v>
      </c>
      <c r="CGX523" s="432">
        <v>0</v>
      </c>
      <c r="CGY523" s="432">
        <v>0</v>
      </c>
      <c r="CGZ523" s="432">
        <v>0</v>
      </c>
      <c r="CHA523" s="432">
        <v>0</v>
      </c>
      <c r="CHB523" s="432">
        <v>0</v>
      </c>
      <c r="CHC523" s="432">
        <v>0</v>
      </c>
      <c r="CHD523" s="432">
        <v>0</v>
      </c>
      <c r="CHE523" s="432">
        <v>0</v>
      </c>
      <c r="CHF523" s="432">
        <v>0</v>
      </c>
      <c r="CHG523" s="432">
        <v>0</v>
      </c>
      <c r="CHH523" s="432">
        <v>0</v>
      </c>
      <c r="CHI523" s="432">
        <v>0</v>
      </c>
      <c r="CHJ523" s="432">
        <v>0</v>
      </c>
      <c r="CHK523" s="432">
        <v>0</v>
      </c>
      <c r="CHL523" s="432">
        <v>0</v>
      </c>
      <c r="CHM523" s="432">
        <v>0</v>
      </c>
      <c r="CHN523" s="432">
        <v>0</v>
      </c>
      <c r="CHO523" s="432">
        <v>0</v>
      </c>
      <c r="CHP523" s="432">
        <v>0</v>
      </c>
      <c r="CHQ523" s="432">
        <v>0</v>
      </c>
      <c r="CHR523" s="432">
        <v>0</v>
      </c>
      <c r="CHS523" s="432">
        <v>0</v>
      </c>
      <c r="CHT523" s="432">
        <v>0</v>
      </c>
      <c r="CHU523" s="432">
        <v>0</v>
      </c>
      <c r="CHV523" s="432">
        <v>0</v>
      </c>
      <c r="CHW523" s="432">
        <v>0</v>
      </c>
      <c r="CHX523" s="432">
        <v>0</v>
      </c>
      <c r="CHY523" s="432">
        <v>0</v>
      </c>
      <c r="CHZ523" s="432">
        <v>0</v>
      </c>
      <c r="CIA523" s="432">
        <v>0</v>
      </c>
      <c r="CIB523" s="432">
        <v>0</v>
      </c>
      <c r="CIC523" s="432">
        <v>0</v>
      </c>
      <c r="CID523" s="432">
        <v>0</v>
      </c>
      <c r="CIE523" s="432">
        <v>0</v>
      </c>
      <c r="CIF523" s="432">
        <v>0</v>
      </c>
      <c r="CIG523" s="432">
        <v>0</v>
      </c>
      <c r="CIH523" s="432">
        <v>0</v>
      </c>
      <c r="CII523" s="432">
        <v>0</v>
      </c>
      <c r="CIJ523" s="432">
        <v>0</v>
      </c>
      <c r="CIK523" s="432">
        <v>0</v>
      </c>
      <c r="CIL523" s="432">
        <v>0</v>
      </c>
      <c r="CIM523" s="432">
        <v>0</v>
      </c>
      <c r="CIN523" s="432">
        <v>0</v>
      </c>
      <c r="CIO523" s="432">
        <v>0</v>
      </c>
      <c r="CIP523" s="432">
        <v>0</v>
      </c>
      <c r="CIQ523" s="432">
        <v>0</v>
      </c>
      <c r="CIR523" s="432">
        <v>0</v>
      </c>
      <c r="CIS523" s="432">
        <v>0</v>
      </c>
      <c r="CIT523" s="432">
        <v>0</v>
      </c>
      <c r="CIU523" s="432">
        <v>0</v>
      </c>
      <c r="CIV523" s="432">
        <v>0</v>
      </c>
      <c r="CIW523" s="432">
        <v>0</v>
      </c>
      <c r="CIX523" s="432">
        <v>0</v>
      </c>
      <c r="CIY523" s="432">
        <v>0</v>
      </c>
      <c r="CIZ523" s="432">
        <v>0</v>
      </c>
      <c r="CJA523" s="432">
        <v>0</v>
      </c>
      <c r="CJB523" s="432">
        <v>0</v>
      </c>
      <c r="CJC523" s="432">
        <v>0</v>
      </c>
      <c r="CJD523" s="432">
        <v>0</v>
      </c>
      <c r="CJE523" s="432">
        <v>0</v>
      </c>
      <c r="CJF523" s="432">
        <v>0</v>
      </c>
      <c r="CJG523" s="432">
        <v>0</v>
      </c>
      <c r="CJH523" s="432">
        <v>0</v>
      </c>
      <c r="CJI523" s="432">
        <v>0</v>
      </c>
      <c r="CJJ523" s="432">
        <v>0</v>
      </c>
      <c r="CJK523" s="432">
        <v>0</v>
      </c>
      <c r="CJL523" s="432">
        <v>0</v>
      </c>
      <c r="CJM523" s="432">
        <v>0</v>
      </c>
      <c r="CJN523" s="432">
        <v>0</v>
      </c>
      <c r="CJO523" s="432">
        <v>0</v>
      </c>
      <c r="CJP523" s="432">
        <v>0</v>
      </c>
      <c r="CJQ523" s="432">
        <v>0</v>
      </c>
      <c r="CJR523" s="432">
        <v>0</v>
      </c>
      <c r="CJS523" s="432">
        <v>0</v>
      </c>
      <c r="CJT523" s="432">
        <v>0</v>
      </c>
      <c r="CJU523" s="432">
        <v>0</v>
      </c>
      <c r="CJV523" s="432">
        <v>0</v>
      </c>
      <c r="CJW523" s="432">
        <v>0</v>
      </c>
      <c r="CJX523" s="432">
        <v>0</v>
      </c>
      <c r="CJY523" s="432">
        <v>0</v>
      </c>
      <c r="CJZ523" s="432">
        <v>0</v>
      </c>
      <c r="CKA523" s="432">
        <v>0</v>
      </c>
      <c r="CKB523" s="432">
        <v>0</v>
      </c>
      <c r="CKC523" s="432">
        <v>0</v>
      </c>
      <c r="CKD523" s="432">
        <v>0</v>
      </c>
      <c r="CKE523" s="432">
        <v>0</v>
      </c>
      <c r="CKF523" s="432">
        <v>0</v>
      </c>
      <c r="CKG523" s="432">
        <v>0</v>
      </c>
      <c r="CKH523" s="432">
        <v>0</v>
      </c>
      <c r="CKI523" s="432">
        <v>0</v>
      </c>
      <c r="CKJ523" s="432">
        <v>0</v>
      </c>
      <c r="CKK523" s="432">
        <v>0</v>
      </c>
      <c r="CKL523" s="432">
        <v>0</v>
      </c>
      <c r="CKM523" s="432">
        <v>0</v>
      </c>
      <c r="CKN523" s="432">
        <v>0</v>
      </c>
      <c r="CKO523" s="432">
        <v>0</v>
      </c>
      <c r="CKP523" s="432">
        <v>0</v>
      </c>
      <c r="CKQ523" s="432">
        <v>0</v>
      </c>
      <c r="CKR523" s="432">
        <v>0</v>
      </c>
      <c r="CKS523" s="432">
        <v>0</v>
      </c>
      <c r="CKT523" s="432">
        <v>0</v>
      </c>
      <c r="CKU523" s="432">
        <v>0</v>
      </c>
      <c r="CKV523" s="432">
        <v>0</v>
      </c>
      <c r="CKW523" s="432">
        <v>0</v>
      </c>
      <c r="CKX523" s="432">
        <v>0</v>
      </c>
      <c r="CKY523" s="432">
        <v>0</v>
      </c>
      <c r="CKZ523" s="432">
        <v>0</v>
      </c>
      <c r="CLA523" s="432">
        <v>0</v>
      </c>
      <c r="CLB523" s="432">
        <v>0</v>
      </c>
      <c r="CLC523" s="432">
        <v>0</v>
      </c>
      <c r="CLD523" s="432">
        <v>0</v>
      </c>
      <c r="CLE523" s="432">
        <v>0</v>
      </c>
      <c r="CLF523" s="432">
        <v>0</v>
      </c>
      <c r="CLG523" s="432">
        <v>0</v>
      </c>
      <c r="CLH523" s="432">
        <v>0</v>
      </c>
      <c r="CLI523" s="432">
        <v>0</v>
      </c>
      <c r="CLJ523" s="432">
        <v>0</v>
      </c>
      <c r="CLK523" s="432">
        <v>0</v>
      </c>
      <c r="CLL523" s="432">
        <v>0</v>
      </c>
      <c r="CLM523" s="432">
        <v>0</v>
      </c>
      <c r="CLN523" s="432">
        <v>0</v>
      </c>
      <c r="CLO523" s="432">
        <v>0</v>
      </c>
      <c r="CLP523" s="432">
        <v>0</v>
      </c>
      <c r="CLQ523" s="432">
        <v>0</v>
      </c>
      <c r="CLR523" s="432">
        <v>0</v>
      </c>
      <c r="CLS523" s="432">
        <v>0</v>
      </c>
      <c r="CLT523" s="432">
        <v>0</v>
      </c>
      <c r="CLU523" s="432">
        <v>0</v>
      </c>
      <c r="CLV523" s="432">
        <v>0</v>
      </c>
      <c r="CLW523" s="432">
        <v>0</v>
      </c>
      <c r="CLX523" s="432">
        <v>0</v>
      </c>
      <c r="CLY523" s="432">
        <v>0</v>
      </c>
      <c r="CLZ523" s="432">
        <v>0</v>
      </c>
      <c r="CMA523" s="432">
        <v>0</v>
      </c>
      <c r="CMB523" s="432">
        <v>0</v>
      </c>
      <c r="CMC523" s="432">
        <v>0</v>
      </c>
      <c r="CMD523" s="432">
        <v>0</v>
      </c>
      <c r="CME523" s="432">
        <v>0</v>
      </c>
      <c r="CMF523" s="432">
        <v>0</v>
      </c>
      <c r="CMG523" s="432">
        <v>0</v>
      </c>
      <c r="CMH523" s="432">
        <v>0</v>
      </c>
      <c r="CMI523" s="432">
        <v>0</v>
      </c>
      <c r="CMJ523" s="432">
        <v>0</v>
      </c>
      <c r="CMK523" s="432">
        <v>0</v>
      </c>
      <c r="CML523" s="432">
        <v>0</v>
      </c>
      <c r="CMM523" s="432">
        <v>0</v>
      </c>
      <c r="CMN523" s="432">
        <v>0</v>
      </c>
      <c r="CMO523" s="432">
        <v>0</v>
      </c>
      <c r="CMP523" s="432">
        <v>0</v>
      </c>
      <c r="CMQ523" s="432">
        <v>0</v>
      </c>
      <c r="CMR523" s="432">
        <v>0</v>
      </c>
      <c r="CMS523" s="432">
        <v>0</v>
      </c>
      <c r="CMT523" s="432">
        <v>0</v>
      </c>
      <c r="CMU523" s="432">
        <v>0</v>
      </c>
      <c r="CMV523" s="432">
        <v>0</v>
      </c>
      <c r="CMW523" s="432">
        <v>0</v>
      </c>
      <c r="CMX523" s="432">
        <v>0</v>
      </c>
      <c r="CMY523" s="432">
        <v>0</v>
      </c>
      <c r="CMZ523" s="432">
        <v>0</v>
      </c>
      <c r="CNA523" s="432">
        <v>0</v>
      </c>
      <c r="CNB523" s="432">
        <v>0</v>
      </c>
      <c r="CNC523" s="432">
        <v>0</v>
      </c>
      <c r="CND523" s="432">
        <v>0</v>
      </c>
      <c r="CNE523" s="432">
        <v>0</v>
      </c>
      <c r="CNF523" s="432">
        <v>0</v>
      </c>
      <c r="CNG523" s="432">
        <v>0</v>
      </c>
      <c r="CNH523" s="432">
        <v>0</v>
      </c>
      <c r="CNI523" s="432">
        <v>0</v>
      </c>
      <c r="CNJ523" s="432">
        <v>0</v>
      </c>
      <c r="CNK523" s="432">
        <v>0</v>
      </c>
      <c r="CNL523" s="432">
        <v>0</v>
      </c>
      <c r="CNM523" s="432">
        <v>0</v>
      </c>
      <c r="CNN523" s="432">
        <v>0</v>
      </c>
      <c r="CNO523" s="432">
        <v>0</v>
      </c>
      <c r="CNP523" s="432">
        <v>0</v>
      </c>
      <c r="CNQ523" s="432">
        <v>0</v>
      </c>
      <c r="CNR523" s="432">
        <v>0</v>
      </c>
      <c r="CNS523" s="432">
        <v>0</v>
      </c>
      <c r="CNT523" s="432">
        <v>0</v>
      </c>
      <c r="CNU523" s="432">
        <v>0</v>
      </c>
      <c r="CNV523" s="432">
        <v>0</v>
      </c>
      <c r="CNW523" s="432">
        <v>0</v>
      </c>
      <c r="CNX523" s="432">
        <v>0</v>
      </c>
      <c r="CNY523" s="432">
        <v>0</v>
      </c>
      <c r="CNZ523" s="432">
        <v>0</v>
      </c>
      <c r="COA523" s="432">
        <v>0</v>
      </c>
      <c r="COB523" s="432">
        <v>0</v>
      </c>
      <c r="COC523" s="432">
        <v>0</v>
      </c>
      <c r="COD523" s="432">
        <v>0</v>
      </c>
      <c r="COE523" s="432">
        <v>0</v>
      </c>
      <c r="COF523" s="432">
        <v>0</v>
      </c>
      <c r="COG523" s="432">
        <v>0</v>
      </c>
      <c r="COH523" s="432">
        <v>0</v>
      </c>
      <c r="COI523" s="432">
        <v>0</v>
      </c>
      <c r="COJ523" s="432">
        <v>0</v>
      </c>
      <c r="COK523" s="432">
        <v>0</v>
      </c>
      <c r="COL523" s="432">
        <v>0</v>
      </c>
      <c r="COM523" s="432">
        <v>0</v>
      </c>
      <c r="CON523" s="432">
        <v>0</v>
      </c>
      <c r="COO523" s="432">
        <v>0</v>
      </c>
      <c r="COP523" s="432">
        <v>0</v>
      </c>
      <c r="COQ523" s="432">
        <v>0</v>
      </c>
      <c r="COR523" s="432">
        <v>0</v>
      </c>
      <c r="COS523" s="432">
        <v>0</v>
      </c>
      <c r="COT523" s="432">
        <v>0</v>
      </c>
      <c r="COU523" s="432">
        <v>0</v>
      </c>
      <c r="COV523" s="432">
        <v>0</v>
      </c>
      <c r="COW523" s="432">
        <v>0</v>
      </c>
      <c r="COX523" s="432">
        <v>0</v>
      </c>
      <c r="COY523" s="432">
        <v>0</v>
      </c>
      <c r="COZ523" s="432">
        <v>0</v>
      </c>
      <c r="CPA523" s="432">
        <v>0</v>
      </c>
      <c r="CPB523" s="432">
        <v>0</v>
      </c>
      <c r="CPC523" s="432">
        <v>0</v>
      </c>
      <c r="CPD523" s="432">
        <v>0</v>
      </c>
      <c r="CPE523" s="432">
        <v>0</v>
      </c>
      <c r="CPF523" s="432">
        <v>0</v>
      </c>
      <c r="CPG523" s="432">
        <v>0</v>
      </c>
      <c r="CPH523" s="432">
        <v>0</v>
      </c>
      <c r="CPI523" s="432">
        <v>0</v>
      </c>
      <c r="CPJ523" s="432">
        <v>0</v>
      </c>
      <c r="CPK523" s="432">
        <v>0</v>
      </c>
      <c r="CPL523" s="432">
        <v>0</v>
      </c>
      <c r="CPM523" s="432">
        <v>0</v>
      </c>
      <c r="CPN523" s="432">
        <v>0</v>
      </c>
      <c r="CPO523" s="432">
        <v>0</v>
      </c>
      <c r="CPP523" s="432">
        <v>0</v>
      </c>
      <c r="CPQ523" s="432">
        <v>0</v>
      </c>
      <c r="CPR523" s="432">
        <v>0</v>
      </c>
      <c r="CPS523" s="432">
        <v>0</v>
      </c>
      <c r="CPT523" s="432">
        <v>0</v>
      </c>
      <c r="CPU523" s="432">
        <v>0</v>
      </c>
      <c r="CPV523" s="432">
        <v>0</v>
      </c>
      <c r="CPW523" s="432">
        <v>0</v>
      </c>
      <c r="CPX523" s="432">
        <v>0</v>
      </c>
      <c r="CPY523" s="432">
        <v>0</v>
      </c>
      <c r="CPZ523" s="432">
        <v>0</v>
      </c>
      <c r="CQA523" s="432">
        <v>0</v>
      </c>
      <c r="CQB523" s="432">
        <v>0</v>
      </c>
      <c r="CQC523" s="432">
        <v>0</v>
      </c>
      <c r="CQD523" s="432">
        <v>0</v>
      </c>
      <c r="CQE523" s="432">
        <v>0</v>
      </c>
      <c r="CQF523" s="432">
        <v>0</v>
      </c>
      <c r="CQG523" s="432">
        <v>0</v>
      </c>
      <c r="CQH523" s="432">
        <v>0</v>
      </c>
      <c r="CQI523" s="432">
        <v>0</v>
      </c>
      <c r="CQJ523" s="432">
        <v>0</v>
      </c>
      <c r="CQK523" s="432">
        <v>0</v>
      </c>
      <c r="CQL523" s="432">
        <v>0</v>
      </c>
      <c r="CQM523" s="432">
        <v>0</v>
      </c>
      <c r="CQN523" s="432">
        <v>0</v>
      </c>
      <c r="CQO523" s="432">
        <v>0</v>
      </c>
      <c r="CQP523" s="432">
        <v>0</v>
      </c>
      <c r="CQQ523" s="432">
        <v>0</v>
      </c>
      <c r="CQR523" s="432">
        <v>0</v>
      </c>
      <c r="CQS523" s="432">
        <v>0</v>
      </c>
      <c r="CQT523" s="432">
        <v>0</v>
      </c>
      <c r="CQU523" s="432">
        <v>0</v>
      </c>
      <c r="CQV523" s="432">
        <v>0</v>
      </c>
      <c r="CQW523" s="432">
        <v>0</v>
      </c>
      <c r="CQX523" s="432">
        <v>0</v>
      </c>
      <c r="CQY523" s="432">
        <v>0</v>
      </c>
      <c r="CQZ523" s="432">
        <v>0</v>
      </c>
      <c r="CRA523" s="432">
        <v>0</v>
      </c>
      <c r="CRB523" s="432">
        <v>0</v>
      </c>
      <c r="CRC523" s="432">
        <v>0</v>
      </c>
      <c r="CRD523" s="432">
        <v>0</v>
      </c>
      <c r="CRE523" s="432">
        <v>0</v>
      </c>
      <c r="CRF523" s="432">
        <v>0</v>
      </c>
      <c r="CRG523" s="432">
        <v>0</v>
      </c>
      <c r="CRH523" s="432">
        <v>0</v>
      </c>
      <c r="CRI523" s="432">
        <v>0</v>
      </c>
      <c r="CRJ523" s="432">
        <v>0</v>
      </c>
      <c r="CRK523" s="432">
        <v>0</v>
      </c>
      <c r="CRL523" s="432">
        <v>0</v>
      </c>
      <c r="CRM523" s="432">
        <v>0</v>
      </c>
      <c r="CRN523" s="432">
        <v>0</v>
      </c>
      <c r="CRO523" s="432">
        <v>0</v>
      </c>
      <c r="CRP523" s="432">
        <v>0</v>
      </c>
      <c r="CRQ523" s="432">
        <v>0</v>
      </c>
      <c r="CRR523" s="432">
        <v>0</v>
      </c>
      <c r="CRS523" s="432">
        <v>0</v>
      </c>
      <c r="CRT523" s="432">
        <v>0</v>
      </c>
      <c r="CRU523" s="432">
        <v>0</v>
      </c>
      <c r="CRV523" s="432">
        <v>0</v>
      </c>
      <c r="CRW523" s="432">
        <v>0</v>
      </c>
      <c r="CRX523" s="432">
        <v>0</v>
      </c>
      <c r="CRY523" s="432">
        <v>0</v>
      </c>
      <c r="CRZ523" s="432">
        <v>0</v>
      </c>
      <c r="CSA523" s="432">
        <v>0</v>
      </c>
      <c r="CSB523" s="432">
        <v>0</v>
      </c>
      <c r="CSC523" s="432">
        <v>0</v>
      </c>
      <c r="CSD523" s="432">
        <v>0</v>
      </c>
      <c r="CSE523" s="432">
        <v>0</v>
      </c>
      <c r="CSF523" s="432">
        <v>0</v>
      </c>
      <c r="CSG523" s="432">
        <v>0</v>
      </c>
      <c r="CSH523" s="432">
        <v>0</v>
      </c>
      <c r="CSI523" s="432">
        <v>0</v>
      </c>
      <c r="CSJ523" s="432">
        <v>0</v>
      </c>
      <c r="CSK523" s="432">
        <v>0</v>
      </c>
      <c r="CSL523" s="432">
        <v>0</v>
      </c>
      <c r="CSM523" s="432">
        <v>0</v>
      </c>
      <c r="CSN523" s="432">
        <v>0</v>
      </c>
      <c r="CSO523" s="432">
        <v>0</v>
      </c>
      <c r="CSP523" s="432">
        <v>0</v>
      </c>
      <c r="CSQ523" s="432">
        <v>0</v>
      </c>
      <c r="CSR523" s="432">
        <v>0</v>
      </c>
      <c r="CSS523" s="432">
        <v>0</v>
      </c>
      <c r="CST523" s="432">
        <v>0</v>
      </c>
      <c r="CSU523" s="432">
        <v>0</v>
      </c>
      <c r="CSV523" s="432">
        <v>0</v>
      </c>
      <c r="CSW523" s="432">
        <v>0</v>
      </c>
      <c r="CSX523" s="432">
        <v>0</v>
      </c>
      <c r="CSY523" s="432">
        <v>0</v>
      </c>
      <c r="CSZ523" s="432">
        <v>0</v>
      </c>
      <c r="CTA523" s="432">
        <v>0</v>
      </c>
      <c r="CTB523" s="432">
        <v>0</v>
      </c>
      <c r="CTC523" s="432">
        <v>0</v>
      </c>
      <c r="CTD523" s="432">
        <v>0</v>
      </c>
      <c r="CTE523" s="432">
        <v>0</v>
      </c>
      <c r="CTF523" s="432">
        <v>0</v>
      </c>
      <c r="CTG523" s="432">
        <v>0</v>
      </c>
      <c r="CTH523" s="432">
        <v>0</v>
      </c>
      <c r="CTI523" s="432">
        <v>0</v>
      </c>
      <c r="CTJ523" s="432">
        <v>0</v>
      </c>
      <c r="CTK523" s="432">
        <v>0</v>
      </c>
      <c r="CTL523" s="432">
        <v>0</v>
      </c>
      <c r="CTM523" s="432">
        <v>0</v>
      </c>
      <c r="CTN523" s="432">
        <v>0</v>
      </c>
      <c r="CTO523" s="432">
        <v>0</v>
      </c>
      <c r="CTP523" s="432">
        <v>0</v>
      </c>
      <c r="CTQ523" s="432">
        <v>0</v>
      </c>
      <c r="CTR523" s="432">
        <v>0</v>
      </c>
      <c r="CTS523" s="432">
        <v>0</v>
      </c>
      <c r="CTT523" s="432">
        <v>0</v>
      </c>
      <c r="CTU523" s="432">
        <v>0</v>
      </c>
      <c r="CTV523" s="432">
        <v>0</v>
      </c>
      <c r="CTW523" s="432">
        <v>0</v>
      </c>
      <c r="CTX523" s="432">
        <v>0</v>
      </c>
      <c r="CTY523" s="432">
        <v>0</v>
      </c>
      <c r="CTZ523" s="432">
        <v>0</v>
      </c>
      <c r="CUA523" s="432">
        <v>0</v>
      </c>
      <c r="CUB523" s="432">
        <v>0</v>
      </c>
      <c r="CUC523" s="432">
        <v>0</v>
      </c>
      <c r="CUD523" s="432">
        <v>0</v>
      </c>
      <c r="CUE523" s="432">
        <v>0</v>
      </c>
      <c r="CUF523" s="432">
        <v>0</v>
      </c>
      <c r="CUG523" s="432">
        <v>0</v>
      </c>
      <c r="CUH523" s="432">
        <v>0</v>
      </c>
      <c r="CUI523" s="432">
        <v>0</v>
      </c>
      <c r="CUJ523" s="432">
        <v>0</v>
      </c>
      <c r="CUK523" s="432">
        <v>0</v>
      </c>
      <c r="CUL523" s="432">
        <v>0</v>
      </c>
      <c r="CUM523" s="432">
        <v>0</v>
      </c>
      <c r="CUN523" s="432">
        <v>0</v>
      </c>
      <c r="CUO523" s="432">
        <v>0</v>
      </c>
      <c r="CUP523" s="432">
        <v>0</v>
      </c>
      <c r="CUQ523" s="432">
        <v>0</v>
      </c>
      <c r="CUR523" s="432">
        <v>0</v>
      </c>
      <c r="CUS523" s="432">
        <v>0</v>
      </c>
      <c r="CUT523" s="432">
        <v>0</v>
      </c>
      <c r="CUU523" s="432">
        <v>0</v>
      </c>
      <c r="CUV523" s="432">
        <v>0</v>
      </c>
      <c r="CUW523" s="432">
        <v>0</v>
      </c>
      <c r="CUX523" s="432">
        <v>0</v>
      </c>
      <c r="CUY523" s="432">
        <v>0</v>
      </c>
      <c r="CUZ523" s="432">
        <v>0</v>
      </c>
      <c r="CVA523" s="432">
        <v>0</v>
      </c>
      <c r="CVB523" s="432">
        <v>0</v>
      </c>
      <c r="CVC523" s="432">
        <v>0</v>
      </c>
      <c r="CVD523" s="432">
        <v>0</v>
      </c>
      <c r="CVE523" s="432">
        <v>0</v>
      </c>
      <c r="CVF523" s="432">
        <v>0</v>
      </c>
      <c r="CVG523" s="432">
        <v>0</v>
      </c>
      <c r="CVH523" s="432">
        <v>0</v>
      </c>
      <c r="CVI523" s="432">
        <v>0</v>
      </c>
      <c r="CVJ523" s="432">
        <v>0</v>
      </c>
      <c r="CVK523" s="432">
        <v>0</v>
      </c>
      <c r="CVL523" s="432">
        <v>0</v>
      </c>
      <c r="CVM523" s="432">
        <v>0</v>
      </c>
      <c r="CVN523" s="432">
        <v>0</v>
      </c>
      <c r="CVO523" s="432">
        <v>0</v>
      </c>
      <c r="CVP523" s="432">
        <v>0</v>
      </c>
      <c r="CVQ523" s="432">
        <v>0</v>
      </c>
      <c r="CVR523" s="432">
        <v>0</v>
      </c>
      <c r="CVS523" s="432">
        <v>0</v>
      </c>
      <c r="CVT523" s="432">
        <v>0</v>
      </c>
      <c r="CVU523" s="432">
        <v>0</v>
      </c>
      <c r="CVV523" s="432">
        <v>0</v>
      </c>
      <c r="CVW523" s="432">
        <v>0</v>
      </c>
      <c r="CVX523" s="432">
        <v>0</v>
      </c>
      <c r="CVY523" s="432">
        <v>0</v>
      </c>
      <c r="CVZ523" s="432">
        <v>0</v>
      </c>
      <c r="CWA523" s="432">
        <v>0</v>
      </c>
      <c r="CWB523" s="432">
        <v>0</v>
      </c>
      <c r="CWC523" s="432">
        <v>0</v>
      </c>
      <c r="CWD523" s="432">
        <v>0</v>
      </c>
      <c r="CWE523" s="432">
        <v>0</v>
      </c>
      <c r="CWF523" s="432">
        <v>0</v>
      </c>
      <c r="CWG523" s="432">
        <v>0</v>
      </c>
      <c r="CWH523" s="432">
        <v>0</v>
      </c>
      <c r="CWI523" s="432">
        <v>0</v>
      </c>
      <c r="CWJ523" s="432">
        <v>0</v>
      </c>
      <c r="CWK523" s="432">
        <v>0</v>
      </c>
      <c r="CWL523" s="432">
        <v>0</v>
      </c>
      <c r="CWM523" s="432">
        <v>0</v>
      </c>
      <c r="CWN523" s="432">
        <v>0</v>
      </c>
      <c r="CWO523" s="432">
        <v>0</v>
      </c>
      <c r="CWP523" s="432">
        <v>0</v>
      </c>
      <c r="CWQ523" s="432">
        <v>0</v>
      </c>
      <c r="CWR523" s="432">
        <v>0</v>
      </c>
      <c r="CWS523" s="432">
        <v>0</v>
      </c>
      <c r="CWT523" s="432">
        <v>0</v>
      </c>
      <c r="CWU523" s="432">
        <v>0</v>
      </c>
      <c r="CWV523" s="432">
        <v>0</v>
      </c>
      <c r="CWW523" s="432">
        <v>0</v>
      </c>
      <c r="CWX523" s="432">
        <v>0</v>
      </c>
      <c r="CWY523" s="432">
        <v>0</v>
      </c>
      <c r="CWZ523" s="432">
        <v>0</v>
      </c>
      <c r="CXA523" s="432">
        <v>0</v>
      </c>
      <c r="CXB523" s="432">
        <v>0</v>
      </c>
      <c r="CXC523" s="432">
        <v>0</v>
      </c>
      <c r="CXD523" s="432">
        <v>0</v>
      </c>
      <c r="CXE523" s="432">
        <v>0</v>
      </c>
      <c r="CXF523" s="432">
        <v>0</v>
      </c>
      <c r="CXG523" s="432">
        <v>0</v>
      </c>
      <c r="CXH523" s="432">
        <v>0</v>
      </c>
      <c r="CXI523" s="432">
        <v>0</v>
      </c>
      <c r="CXJ523" s="432">
        <v>0</v>
      </c>
      <c r="CXK523" s="432">
        <v>0</v>
      </c>
      <c r="CXL523" s="432">
        <v>0</v>
      </c>
      <c r="CXM523" s="432">
        <v>0</v>
      </c>
      <c r="CXN523" s="432">
        <v>0</v>
      </c>
      <c r="CXO523" s="432">
        <v>0</v>
      </c>
      <c r="CXP523" s="432">
        <v>0</v>
      </c>
      <c r="CXQ523" s="432">
        <v>0</v>
      </c>
      <c r="CXR523" s="432">
        <v>0</v>
      </c>
      <c r="CXS523" s="432">
        <v>0</v>
      </c>
      <c r="CXT523" s="432">
        <v>0</v>
      </c>
      <c r="CXU523" s="432">
        <v>0</v>
      </c>
      <c r="CXV523" s="432">
        <v>0</v>
      </c>
      <c r="CXW523" s="432">
        <v>0</v>
      </c>
      <c r="CXX523" s="432">
        <v>0</v>
      </c>
      <c r="CXY523" s="432">
        <v>0</v>
      </c>
      <c r="CXZ523" s="432">
        <v>0</v>
      </c>
      <c r="CYA523" s="432">
        <v>0</v>
      </c>
      <c r="CYB523" s="432">
        <v>0</v>
      </c>
      <c r="CYC523" s="432">
        <v>0</v>
      </c>
      <c r="CYD523" s="432">
        <v>0</v>
      </c>
      <c r="CYE523" s="432">
        <v>0</v>
      </c>
      <c r="CYF523" s="432">
        <v>0</v>
      </c>
      <c r="CYG523" s="432">
        <v>0</v>
      </c>
      <c r="CYH523" s="432">
        <v>0</v>
      </c>
      <c r="CYI523" s="432">
        <v>0</v>
      </c>
      <c r="CYJ523" s="432">
        <v>0</v>
      </c>
      <c r="CYK523" s="432">
        <v>0</v>
      </c>
      <c r="CYL523" s="432">
        <v>0</v>
      </c>
      <c r="CYM523" s="432">
        <v>0</v>
      </c>
      <c r="CYN523" s="432">
        <v>0</v>
      </c>
      <c r="CYO523" s="432">
        <v>0</v>
      </c>
      <c r="CYP523" s="432">
        <v>0</v>
      </c>
      <c r="CYQ523" s="432">
        <v>0</v>
      </c>
      <c r="CYR523" s="432">
        <v>0</v>
      </c>
      <c r="CYS523" s="432">
        <v>0</v>
      </c>
      <c r="CYT523" s="432">
        <v>0</v>
      </c>
      <c r="CYU523" s="432">
        <v>0</v>
      </c>
      <c r="CYV523" s="432">
        <v>0</v>
      </c>
      <c r="CYW523" s="432">
        <v>0</v>
      </c>
      <c r="CYX523" s="432">
        <v>0</v>
      </c>
      <c r="CYY523" s="432">
        <v>0</v>
      </c>
      <c r="CYZ523" s="432">
        <v>0</v>
      </c>
      <c r="CZA523" s="432">
        <v>0</v>
      </c>
      <c r="CZB523" s="432">
        <v>0</v>
      </c>
      <c r="CZC523" s="432">
        <v>0</v>
      </c>
      <c r="CZD523" s="432">
        <v>0</v>
      </c>
      <c r="CZE523" s="432">
        <v>0</v>
      </c>
      <c r="CZF523" s="432">
        <v>0</v>
      </c>
      <c r="CZG523" s="432">
        <v>0</v>
      </c>
      <c r="CZH523" s="432">
        <v>0</v>
      </c>
      <c r="CZI523" s="432">
        <v>0</v>
      </c>
      <c r="CZJ523" s="432">
        <v>0</v>
      </c>
      <c r="CZK523" s="432">
        <v>0</v>
      </c>
      <c r="CZL523" s="432">
        <v>0</v>
      </c>
      <c r="CZM523" s="432">
        <v>0</v>
      </c>
      <c r="CZN523" s="432">
        <v>0</v>
      </c>
      <c r="CZO523" s="432">
        <v>0</v>
      </c>
      <c r="CZP523" s="432">
        <v>0</v>
      </c>
      <c r="CZQ523" s="432">
        <v>0</v>
      </c>
      <c r="CZR523" s="432">
        <v>0</v>
      </c>
      <c r="CZS523" s="432">
        <v>0</v>
      </c>
      <c r="CZT523" s="432">
        <v>0</v>
      </c>
      <c r="CZU523" s="432">
        <v>0</v>
      </c>
      <c r="CZV523" s="432">
        <v>0</v>
      </c>
      <c r="CZW523" s="432">
        <v>0</v>
      </c>
      <c r="CZX523" s="432">
        <v>0</v>
      </c>
      <c r="CZY523" s="432">
        <v>0</v>
      </c>
      <c r="CZZ523" s="432">
        <v>0</v>
      </c>
      <c r="DAA523" s="432">
        <v>0</v>
      </c>
      <c r="DAB523" s="432">
        <v>0</v>
      </c>
      <c r="DAC523" s="432">
        <v>0</v>
      </c>
      <c r="DAD523" s="432">
        <v>0</v>
      </c>
      <c r="DAE523" s="432">
        <v>0</v>
      </c>
      <c r="DAF523" s="432">
        <v>0</v>
      </c>
      <c r="DAG523" s="432">
        <v>0</v>
      </c>
      <c r="DAH523" s="432">
        <v>0</v>
      </c>
      <c r="DAI523" s="432">
        <v>0</v>
      </c>
      <c r="DAJ523" s="432">
        <v>0</v>
      </c>
      <c r="DAK523" s="432">
        <v>0</v>
      </c>
      <c r="DAL523" s="432">
        <v>0</v>
      </c>
      <c r="DAM523" s="432">
        <v>0</v>
      </c>
      <c r="DAN523" s="432">
        <v>0</v>
      </c>
      <c r="DAO523" s="432">
        <v>0</v>
      </c>
      <c r="DAP523" s="432">
        <v>0</v>
      </c>
      <c r="DAQ523" s="432">
        <v>0</v>
      </c>
      <c r="DAR523" s="432">
        <v>0</v>
      </c>
      <c r="DAS523" s="432">
        <v>0</v>
      </c>
      <c r="DAT523" s="432">
        <v>0</v>
      </c>
      <c r="DAU523" s="432">
        <v>0</v>
      </c>
      <c r="DAV523" s="432">
        <v>0</v>
      </c>
      <c r="DAW523" s="432">
        <v>0</v>
      </c>
      <c r="DAX523" s="432">
        <v>0</v>
      </c>
      <c r="DAY523" s="432">
        <v>0</v>
      </c>
      <c r="DAZ523" s="432">
        <v>0</v>
      </c>
      <c r="DBA523" s="432">
        <v>0</v>
      </c>
      <c r="DBB523" s="432">
        <v>0</v>
      </c>
      <c r="DBC523" s="432">
        <v>0</v>
      </c>
      <c r="DBD523" s="432">
        <v>0</v>
      </c>
      <c r="DBE523" s="432">
        <v>0</v>
      </c>
      <c r="DBF523" s="432">
        <v>0</v>
      </c>
      <c r="DBG523" s="432">
        <v>0</v>
      </c>
      <c r="DBH523" s="432">
        <v>0</v>
      </c>
      <c r="DBI523" s="432">
        <v>0</v>
      </c>
      <c r="DBJ523" s="432">
        <v>0</v>
      </c>
      <c r="DBK523" s="432">
        <v>0</v>
      </c>
      <c r="DBL523" s="432">
        <v>0</v>
      </c>
      <c r="DBM523" s="432">
        <v>0</v>
      </c>
      <c r="DBN523" s="432">
        <v>0</v>
      </c>
      <c r="DBO523" s="432">
        <v>0</v>
      </c>
      <c r="DBP523" s="432">
        <v>0</v>
      </c>
      <c r="DBQ523" s="432">
        <v>0</v>
      </c>
      <c r="DBR523" s="432">
        <v>0</v>
      </c>
      <c r="DBS523" s="432">
        <v>0</v>
      </c>
      <c r="DBT523" s="432">
        <v>0</v>
      </c>
      <c r="DBU523" s="432">
        <v>0</v>
      </c>
      <c r="DBV523" s="432">
        <v>0</v>
      </c>
      <c r="DBW523" s="432">
        <v>0</v>
      </c>
      <c r="DBX523" s="432">
        <v>0</v>
      </c>
      <c r="DBY523" s="432">
        <v>0</v>
      </c>
      <c r="DBZ523" s="432">
        <v>0</v>
      </c>
      <c r="DCA523" s="432">
        <v>0</v>
      </c>
      <c r="DCB523" s="432">
        <v>0</v>
      </c>
      <c r="DCC523" s="432">
        <v>0</v>
      </c>
      <c r="DCD523" s="432">
        <v>0</v>
      </c>
      <c r="DCE523" s="432">
        <v>0</v>
      </c>
      <c r="DCF523" s="432">
        <v>0</v>
      </c>
      <c r="DCG523" s="432">
        <v>0</v>
      </c>
      <c r="DCH523" s="432">
        <v>0</v>
      </c>
      <c r="DCI523" s="432">
        <v>0</v>
      </c>
      <c r="DCJ523" s="432">
        <v>0</v>
      </c>
      <c r="DCK523" s="432">
        <v>0</v>
      </c>
      <c r="DCL523" s="432">
        <v>0</v>
      </c>
      <c r="DCM523" s="432">
        <v>0</v>
      </c>
      <c r="DCN523" s="432">
        <v>0</v>
      </c>
      <c r="DCO523" s="432">
        <v>0</v>
      </c>
      <c r="DCP523" s="432">
        <v>0</v>
      </c>
      <c r="DCQ523" s="432">
        <v>0</v>
      </c>
      <c r="DCR523" s="432">
        <v>0</v>
      </c>
      <c r="DCS523" s="432">
        <v>0</v>
      </c>
      <c r="DCT523" s="432">
        <v>0</v>
      </c>
      <c r="DCU523" s="432">
        <v>0</v>
      </c>
      <c r="DCV523" s="432">
        <v>0</v>
      </c>
      <c r="DCW523" s="432">
        <v>0</v>
      </c>
      <c r="DCX523" s="432">
        <v>0</v>
      </c>
      <c r="DCY523" s="432">
        <v>0</v>
      </c>
      <c r="DCZ523" s="432">
        <v>0</v>
      </c>
      <c r="DDA523" s="432">
        <v>0</v>
      </c>
      <c r="DDB523" s="432">
        <v>0</v>
      </c>
      <c r="DDC523" s="432">
        <v>0</v>
      </c>
      <c r="DDD523" s="432">
        <v>0</v>
      </c>
      <c r="DDE523" s="432">
        <v>0</v>
      </c>
      <c r="DDF523" s="432">
        <v>0</v>
      </c>
      <c r="DDG523" s="432">
        <v>0</v>
      </c>
      <c r="DDH523" s="432">
        <v>0</v>
      </c>
      <c r="DDI523" s="432">
        <v>0</v>
      </c>
      <c r="DDJ523" s="432">
        <v>0</v>
      </c>
      <c r="DDK523" s="432">
        <v>0</v>
      </c>
      <c r="DDL523" s="432">
        <v>0</v>
      </c>
      <c r="DDM523" s="432">
        <v>0</v>
      </c>
      <c r="DDN523" s="432">
        <v>0</v>
      </c>
      <c r="DDO523" s="432">
        <v>0</v>
      </c>
      <c r="DDP523" s="432">
        <v>0</v>
      </c>
      <c r="DDQ523" s="432">
        <v>0</v>
      </c>
      <c r="DDR523" s="432">
        <v>0</v>
      </c>
      <c r="DDS523" s="432">
        <v>0</v>
      </c>
      <c r="DDT523" s="432">
        <v>0</v>
      </c>
      <c r="DDU523" s="432">
        <v>0</v>
      </c>
      <c r="DDV523" s="432">
        <v>0</v>
      </c>
      <c r="DDW523" s="432">
        <v>0</v>
      </c>
      <c r="DDX523" s="432">
        <v>0</v>
      </c>
      <c r="DDY523" s="432">
        <v>0</v>
      </c>
      <c r="DDZ523" s="432">
        <v>0</v>
      </c>
      <c r="DEA523" s="432">
        <v>0</v>
      </c>
      <c r="DEB523" s="432">
        <v>0</v>
      </c>
      <c r="DEC523" s="432">
        <v>0</v>
      </c>
      <c r="DED523" s="432">
        <v>0</v>
      </c>
      <c r="DEE523" s="432">
        <v>0</v>
      </c>
      <c r="DEF523" s="432">
        <v>0</v>
      </c>
      <c r="DEG523" s="432">
        <v>0</v>
      </c>
      <c r="DEH523" s="432">
        <v>0</v>
      </c>
      <c r="DEI523" s="432">
        <v>0</v>
      </c>
      <c r="DEJ523" s="432">
        <v>0</v>
      </c>
      <c r="DEK523" s="432">
        <v>0</v>
      </c>
      <c r="DEL523" s="432">
        <v>0</v>
      </c>
      <c r="DEM523" s="432">
        <v>0</v>
      </c>
      <c r="DEN523" s="432">
        <v>0</v>
      </c>
      <c r="DEO523" s="432">
        <v>0</v>
      </c>
      <c r="DEP523" s="432">
        <v>0</v>
      </c>
      <c r="DEQ523" s="432">
        <v>0</v>
      </c>
      <c r="DER523" s="432">
        <v>0</v>
      </c>
      <c r="DES523" s="432">
        <v>0</v>
      </c>
      <c r="DET523" s="432">
        <v>0</v>
      </c>
      <c r="DEU523" s="432">
        <v>0</v>
      </c>
      <c r="DEV523" s="432">
        <v>0</v>
      </c>
      <c r="DEW523" s="432">
        <v>0</v>
      </c>
      <c r="DEX523" s="432">
        <v>0</v>
      </c>
      <c r="DEY523" s="432">
        <v>0</v>
      </c>
      <c r="DEZ523" s="432">
        <v>0</v>
      </c>
      <c r="DFA523" s="432">
        <v>0</v>
      </c>
      <c r="DFB523" s="432">
        <v>0</v>
      </c>
      <c r="DFC523" s="432">
        <v>0</v>
      </c>
      <c r="DFD523" s="432">
        <v>0</v>
      </c>
      <c r="DFE523" s="432">
        <v>0</v>
      </c>
      <c r="DFF523" s="432">
        <v>0</v>
      </c>
      <c r="DFG523" s="432">
        <v>0</v>
      </c>
      <c r="DFH523" s="432">
        <v>0</v>
      </c>
      <c r="DFI523" s="432">
        <v>0</v>
      </c>
      <c r="DFJ523" s="432">
        <v>0</v>
      </c>
      <c r="DFK523" s="432">
        <v>0</v>
      </c>
      <c r="DFL523" s="432">
        <v>0</v>
      </c>
      <c r="DFM523" s="432">
        <v>0</v>
      </c>
      <c r="DFN523" s="432">
        <v>0</v>
      </c>
      <c r="DFO523" s="432">
        <v>0</v>
      </c>
      <c r="DFP523" s="432">
        <v>0</v>
      </c>
      <c r="DFQ523" s="432">
        <v>0</v>
      </c>
      <c r="DFR523" s="432">
        <v>0</v>
      </c>
      <c r="DFS523" s="432">
        <v>0</v>
      </c>
      <c r="DFT523" s="432">
        <v>0</v>
      </c>
      <c r="DFU523" s="432">
        <v>0</v>
      </c>
      <c r="DFV523" s="432">
        <v>0</v>
      </c>
      <c r="DFW523" s="432">
        <v>0</v>
      </c>
      <c r="DFX523" s="432">
        <v>0</v>
      </c>
      <c r="DFY523" s="432">
        <v>0</v>
      </c>
      <c r="DFZ523" s="432">
        <v>0</v>
      </c>
      <c r="DGA523" s="432">
        <v>0</v>
      </c>
      <c r="DGB523" s="432">
        <v>0</v>
      </c>
      <c r="DGC523" s="432">
        <v>0</v>
      </c>
      <c r="DGD523" s="432">
        <v>0</v>
      </c>
      <c r="DGE523" s="432">
        <v>0</v>
      </c>
      <c r="DGF523" s="432">
        <v>0</v>
      </c>
      <c r="DGG523" s="432">
        <v>0</v>
      </c>
      <c r="DGH523" s="432">
        <v>0</v>
      </c>
      <c r="DGI523" s="432">
        <v>0</v>
      </c>
      <c r="DGJ523" s="432">
        <v>0</v>
      </c>
      <c r="DGK523" s="432">
        <v>0</v>
      </c>
      <c r="DGL523" s="432">
        <v>0</v>
      </c>
      <c r="DGM523" s="432">
        <v>0</v>
      </c>
      <c r="DGN523" s="432">
        <v>0</v>
      </c>
      <c r="DGO523" s="432">
        <v>0</v>
      </c>
      <c r="DGP523" s="432">
        <v>0</v>
      </c>
      <c r="DGQ523" s="432">
        <v>0</v>
      </c>
      <c r="DGR523" s="432">
        <v>0</v>
      </c>
      <c r="DGS523" s="432">
        <v>0</v>
      </c>
      <c r="DGT523" s="432">
        <v>0</v>
      </c>
      <c r="DGU523" s="432">
        <v>0</v>
      </c>
      <c r="DGV523" s="432">
        <v>0</v>
      </c>
      <c r="DGW523" s="432">
        <v>0</v>
      </c>
      <c r="DGX523" s="432">
        <v>0</v>
      </c>
      <c r="DGY523" s="432">
        <v>0</v>
      </c>
      <c r="DGZ523" s="432">
        <v>0</v>
      </c>
      <c r="DHA523" s="432">
        <v>0</v>
      </c>
      <c r="DHB523" s="432">
        <v>0</v>
      </c>
      <c r="DHC523" s="432">
        <v>0</v>
      </c>
      <c r="DHD523" s="432">
        <v>0</v>
      </c>
      <c r="DHE523" s="432">
        <v>0</v>
      </c>
      <c r="DHF523" s="432">
        <v>0</v>
      </c>
      <c r="DHG523" s="432">
        <v>0</v>
      </c>
      <c r="DHH523" s="432">
        <v>0</v>
      </c>
      <c r="DHI523" s="432">
        <v>0</v>
      </c>
      <c r="DHJ523" s="432">
        <v>0</v>
      </c>
      <c r="DHK523" s="432">
        <v>0</v>
      </c>
      <c r="DHL523" s="432">
        <v>0</v>
      </c>
      <c r="DHM523" s="432">
        <v>0</v>
      </c>
      <c r="DHN523" s="432">
        <v>0</v>
      </c>
      <c r="DHO523" s="432">
        <v>0</v>
      </c>
      <c r="DHP523" s="432">
        <v>0</v>
      </c>
      <c r="DHQ523" s="432">
        <v>0</v>
      </c>
      <c r="DHR523" s="432">
        <v>0</v>
      </c>
      <c r="DHS523" s="432">
        <v>0</v>
      </c>
      <c r="DHT523" s="432">
        <v>0</v>
      </c>
      <c r="DHU523" s="432">
        <v>0</v>
      </c>
      <c r="DHV523" s="432">
        <v>0</v>
      </c>
      <c r="DHW523" s="432">
        <v>0</v>
      </c>
      <c r="DHX523" s="432">
        <v>0</v>
      </c>
      <c r="DHY523" s="432">
        <v>0</v>
      </c>
      <c r="DHZ523" s="432">
        <v>0</v>
      </c>
      <c r="DIA523" s="432">
        <v>0</v>
      </c>
      <c r="DIB523" s="432">
        <v>0</v>
      </c>
      <c r="DIC523" s="432">
        <v>0</v>
      </c>
      <c r="DID523" s="432">
        <v>0</v>
      </c>
      <c r="DIE523" s="432">
        <v>0</v>
      </c>
      <c r="DIF523" s="432">
        <v>0</v>
      </c>
      <c r="DIG523" s="432">
        <v>0</v>
      </c>
      <c r="DIH523" s="432">
        <v>0</v>
      </c>
      <c r="DII523" s="432">
        <v>0</v>
      </c>
      <c r="DIJ523" s="432">
        <v>0</v>
      </c>
      <c r="DIK523" s="432">
        <v>0</v>
      </c>
      <c r="DIL523" s="432">
        <v>0</v>
      </c>
      <c r="DIM523" s="432">
        <v>0</v>
      </c>
      <c r="DIN523" s="432">
        <v>0</v>
      </c>
      <c r="DIO523" s="432">
        <v>0</v>
      </c>
      <c r="DIP523" s="432">
        <v>0</v>
      </c>
      <c r="DIQ523" s="432">
        <v>0</v>
      </c>
      <c r="DIR523" s="432">
        <v>0</v>
      </c>
      <c r="DIS523" s="432">
        <v>0</v>
      </c>
      <c r="DIT523" s="432">
        <v>0</v>
      </c>
      <c r="DIU523" s="432">
        <v>0</v>
      </c>
      <c r="DIV523" s="432">
        <v>0</v>
      </c>
      <c r="DIW523" s="432">
        <v>0</v>
      </c>
      <c r="DIX523" s="432">
        <v>0</v>
      </c>
      <c r="DIY523" s="432">
        <v>0</v>
      </c>
      <c r="DIZ523" s="432">
        <v>0</v>
      </c>
      <c r="DJA523" s="432">
        <v>0</v>
      </c>
      <c r="DJB523" s="432">
        <v>0</v>
      </c>
      <c r="DJC523" s="432">
        <v>0</v>
      </c>
      <c r="DJD523" s="432">
        <v>0</v>
      </c>
      <c r="DJE523" s="432">
        <v>0</v>
      </c>
      <c r="DJF523" s="432">
        <v>0</v>
      </c>
      <c r="DJG523" s="432">
        <v>0</v>
      </c>
      <c r="DJH523" s="432">
        <v>0</v>
      </c>
      <c r="DJI523" s="432">
        <v>0</v>
      </c>
      <c r="DJJ523" s="432">
        <v>0</v>
      </c>
      <c r="DJK523" s="432">
        <v>0</v>
      </c>
      <c r="DJL523" s="432">
        <v>0</v>
      </c>
      <c r="DJM523" s="432">
        <v>0</v>
      </c>
      <c r="DJN523" s="432">
        <v>0</v>
      </c>
      <c r="DJO523" s="432">
        <v>0</v>
      </c>
      <c r="DJP523" s="432">
        <v>0</v>
      </c>
      <c r="DJQ523" s="432">
        <v>0</v>
      </c>
      <c r="DJR523" s="432">
        <v>0</v>
      </c>
      <c r="DJS523" s="432">
        <v>0</v>
      </c>
      <c r="DJT523" s="432">
        <v>0</v>
      </c>
      <c r="DJU523" s="432">
        <v>0</v>
      </c>
      <c r="DJV523" s="432">
        <v>0</v>
      </c>
      <c r="DJW523" s="432">
        <v>0</v>
      </c>
      <c r="DJX523" s="432">
        <v>0</v>
      </c>
      <c r="DJY523" s="432">
        <v>0</v>
      </c>
      <c r="DJZ523" s="432">
        <v>0</v>
      </c>
      <c r="DKA523" s="432">
        <v>0</v>
      </c>
      <c r="DKB523" s="432">
        <v>0</v>
      </c>
      <c r="DKC523" s="432">
        <v>0</v>
      </c>
      <c r="DKD523" s="432">
        <v>0</v>
      </c>
      <c r="DKE523" s="432">
        <v>0</v>
      </c>
      <c r="DKF523" s="432">
        <v>0</v>
      </c>
      <c r="DKG523" s="432">
        <v>0</v>
      </c>
      <c r="DKH523" s="432">
        <v>0</v>
      </c>
      <c r="DKI523" s="432">
        <v>0</v>
      </c>
      <c r="DKJ523" s="432">
        <v>0</v>
      </c>
      <c r="DKK523" s="432">
        <v>0</v>
      </c>
      <c r="DKL523" s="432">
        <v>0</v>
      </c>
      <c r="DKM523" s="432">
        <v>0</v>
      </c>
      <c r="DKN523" s="432">
        <v>0</v>
      </c>
      <c r="DKO523" s="432">
        <v>0</v>
      </c>
      <c r="DKP523" s="432">
        <v>0</v>
      </c>
      <c r="DKQ523" s="432">
        <v>0</v>
      </c>
      <c r="DKR523" s="432">
        <v>0</v>
      </c>
      <c r="DKS523" s="432">
        <v>0</v>
      </c>
      <c r="DKT523" s="432">
        <v>0</v>
      </c>
      <c r="DKU523" s="432">
        <v>0</v>
      </c>
      <c r="DKV523" s="432">
        <v>0</v>
      </c>
      <c r="DKW523" s="432">
        <v>0</v>
      </c>
      <c r="DKX523" s="432">
        <v>0</v>
      </c>
      <c r="DKY523" s="432">
        <v>0</v>
      </c>
      <c r="DKZ523" s="432">
        <v>0</v>
      </c>
      <c r="DLA523" s="432">
        <v>0</v>
      </c>
      <c r="DLB523" s="432">
        <v>0</v>
      </c>
      <c r="DLC523" s="432">
        <v>0</v>
      </c>
      <c r="DLD523" s="432">
        <v>0</v>
      </c>
      <c r="DLE523" s="432">
        <v>0</v>
      </c>
      <c r="DLF523" s="432">
        <v>0</v>
      </c>
      <c r="DLG523" s="432">
        <v>0</v>
      </c>
      <c r="DLH523" s="432">
        <v>0</v>
      </c>
      <c r="DLI523" s="432">
        <v>0</v>
      </c>
      <c r="DLJ523" s="432">
        <v>0</v>
      </c>
      <c r="DLK523" s="432">
        <v>0</v>
      </c>
      <c r="DLL523" s="432">
        <v>0</v>
      </c>
      <c r="DLM523" s="432">
        <v>0</v>
      </c>
      <c r="DLN523" s="432">
        <v>0</v>
      </c>
      <c r="DLO523" s="432">
        <v>0</v>
      </c>
      <c r="DLP523" s="432">
        <v>0</v>
      </c>
      <c r="DLQ523" s="432">
        <v>0</v>
      </c>
      <c r="DLR523" s="432">
        <v>0</v>
      </c>
      <c r="DLS523" s="432">
        <v>0</v>
      </c>
      <c r="DLT523" s="432">
        <v>0</v>
      </c>
      <c r="DLU523" s="432">
        <v>0</v>
      </c>
      <c r="DLV523" s="432">
        <v>0</v>
      </c>
      <c r="DLW523" s="432">
        <v>0</v>
      </c>
      <c r="DLX523" s="432">
        <v>0</v>
      </c>
      <c r="DLY523" s="432">
        <v>0</v>
      </c>
      <c r="DLZ523" s="432">
        <v>0</v>
      </c>
      <c r="DMA523" s="432">
        <v>0</v>
      </c>
      <c r="DMB523" s="432">
        <v>0</v>
      </c>
      <c r="DMC523" s="432">
        <v>0</v>
      </c>
      <c r="DMD523" s="432">
        <v>0</v>
      </c>
      <c r="DME523" s="432">
        <v>0</v>
      </c>
      <c r="DMF523" s="432">
        <v>0</v>
      </c>
      <c r="DMG523" s="432">
        <v>0</v>
      </c>
      <c r="DMH523" s="432">
        <v>0</v>
      </c>
      <c r="DMI523" s="432">
        <v>0</v>
      </c>
      <c r="DMJ523" s="432">
        <v>0</v>
      </c>
      <c r="DMK523" s="432">
        <v>0</v>
      </c>
      <c r="DML523" s="432">
        <v>0</v>
      </c>
      <c r="DMM523" s="432">
        <v>0</v>
      </c>
      <c r="DMN523" s="432">
        <v>0</v>
      </c>
      <c r="DMO523" s="432">
        <v>0</v>
      </c>
      <c r="DMP523" s="432">
        <v>0</v>
      </c>
      <c r="DMQ523" s="432">
        <v>0</v>
      </c>
      <c r="DMR523" s="432">
        <v>0</v>
      </c>
      <c r="DMS523" s="432">
        <v>0</v>
      </c>
      <c r="DMT523" s="432">
        <v>0</v>
      </c>
      <c r="DMU523" s="432">
        <v>0</v>
      </c>
      <c r="DMV523" s="432">
        <v>0</v>
      </c>
      <c r="DMW523" s="432">
        <v>0</v>
      </c>
      <c r="DMX523" s="432">
        <v>0</v>
      </c>
      <c r="DMY523" s="432">
        <v>0</v>
      </c>
      <c r="DMZ523" s="432">
        <v>0</v>
      </c>
      <c r="DNA523" s="432">
        <v>0</v>
      </c>
      <c r="DNB523" s="432">
        <v>0</v>
      </c>
      <c r="DNC523" s="432">
        <v>0</v>
      </c>
      <c r="DND523" s="432">
        <v>0</v>
      </c>
      <c r="DNE523" s="432">
        <v>0</v>
      </c>
      <c r="DNF523" s="432">
        <v>0</v>
      </c>
      <c r="DNG523" s="432">
        <v>0</v>
      </c>
      <c r="DNH523" s="432">
        <v>0</v>
      </c>
      <c r="DNI523" s="432">
        <v>0</v>
      </c>
      <c r="DNJ523" s="432">
        <v>0</v>
      </c>
      <c r="DNK523" s="432">
        <v>0</v>
      </c>
      <c r="DNL523" s="432">
        <v>0</v>
      </c>
      <c r="DNM523" s="432">
        <v>0</v>
      </c>
      <c r="DNN523" s="432">
        <v>0</v>
      </c>
      <c r="DNO523" s="432">
        <v>0</v>
      </c>
      <c r="DNP523" s="432">
        <v>0</v>
      </c>
      <c r="DNQ523" s="432">
        <v>0</v>
      </c>
      <c r="DNR523" s="432">
        <v>0</v>
      </c>
      <c r="DNS523" s="432">
        <v>0</v>
      </c>
      <c r="DNT523" s="432">
        <v>0</v>
      </c>
      <c r="DNU523" s="432">
        <v>0</v>
      </c>
      <c r="DNV523" s="432">
        <v>0</v>
      </c>
      <c r="DNW523" s="432">
        <v>0</v>
      </c>
      <c r="DNX523" s="432">
        <v>0</v>
      </c>
      <c r="DNY523" s="432">
        <v>0</v>
      </c>
      <c r="DNZ523" s="432">
        <v>0</v>
      </c>
      <c r="DOA523" s="432">
        <v>0</v>
      </c>
      <c r="DOB523" s="432">
        <v>0</v>
      </c>
      <c r="DOC523" s="432">
        <v>0</v>
      </c>
      <c r="DOD523" s="432">
        <v>0</v>
      </c>
      <c r="DOE523" s="432">
        <v>0</v>
      </c>
      <c r="DOF523" s="432">
        <v>0</v>
      </c>
      <c r="DOG523" s="432">
        <v>0</v>
      </c>
      <c r="DOH523" s="432">
        <v>0</v>
      </c>
      <c r="DOI523" s="432">
        <v>0</v>
      </c>
      <c r="DOJ523" s="432">
        <v>0</v>
      </c>
      <c r="DOK523" s="432">
        <v>0</v>
      </c>
      <c r="DOL523" s="432">
        <v>0</v>
      </c>
      <c r="DOM523" s="432">
        <v>0</v>
      </c>
      <c r="DON523" s="432">
        <v>0</v>
      </c>
      <c r="DOO523" s="432">
        <v>0</v>
      </c>
      <c r="DOP523" s="432">
        <v>0</v>
      </c>
      <c r="DOQ523" s="432">
        <v>0</v>
      </c>
      <c r="DOR523" s="432">
        <v>0</v>
      </c>
      <c r="DOS523" s="432">
        <v>0</v>
      </c>
      <c r="DOT523" s="432">
        <v>0</v>
      </c>
      <c r="DOU523" s="432">
        <v>0</v>
      </c>
      <c r="DOV523" s="432">
        <v>0</v>
      </c>
      <c r="DOW523" s="432">
        <v>0</v>
      </c>
      <c r="DOX523" s="432">
        <v>0</v>
      </c>
      <c r="DOY523" s="432">
        <v>0</v>
      </c>
      <c r="DOZ523" s="432">
        <v>0</v>
      </c>
      <c r="DPA523" s="432">
        <v>0</v>
      </c>
      <c r="DPB523" s="432">
        <v>0</v>
      </c>
      <c r="DPC523" s="432">
        <v>0</v>
      </c>
      <c r="DPD523" s="432">
        <v>0</v>
      </c>
      <c r="DPE523" s="432">
        <v>0</v>
      </c>
      <c r="DPF523" s="432">
        <v>0</v>
      </c>
      <c r="DPG523" s="432">
        <v>0</v>
      </c>
      <c r="DPH523" s="432">
        <v>0</v>
      </c>
      <c r="DPI523" s="432">
        <v>0</v>
      </c>
      <c r="DPJ523" s="432">
        <v>0</v>
      </c>
      <c r="DPK523" s="432">
        <v>0</v>
      </c>
      <c r="DPL523" s="432">
        <v>0</v>
      </c>
      <c r="DPM523" s="432">
        <v>0</v>
      </c>
      <c r="DPN523" s="432">
        <v>0</v>
      </c>
      <c r="DPO523" s="432">
        <v>0</v>
      </c>
      <c r="DPP523" s="432">
        <v>0</v>
      </c>
      <c r="DPQ523" s="432">
        <v>0</v>
      </c>
      <c r="DPR523" s="432">
        <v>0</v>
      </c>
      <c r="DPS523" s="432">
        <v>0</v>
      </c>
      <c r="DPT523" s="432">
        <v>0</v>
      </c>
      <c r="DPU523" s="432">
        <v>0</v>
      </c>
      <c r="DPV523" s="432">
        <v>0</v>
      </c>
      <c r="DPW523" s="432">
        <v>0</v>
      </c>
      <c r="DPX523" s="432">
        <v>0</v>
      </c>
      <c r="DPY523" s="432">
        <v>0</v>
      </c>
      <c r="DPZ523" s="432">
        <v>0</v>
      </c>
      <c r="DQA523" s="432">
        <v>0</v>
      </c>
      <c r="DQB523" s="432">
        <v>0</v>
      </c>
      <c r="DQC523" s="432">
        <v>0</v>
      </c>
      <c r="DQD523" s="432">
        <v>0</v>
      </c>
      <c r="DQE523" s="432">
        <v>0</v>
      </c>
      <c r="DQF523" s="432">
        <v>0</v>
      </c>
      <c r="DQG523" s="432">
        <v>0</v>
      </c>
      <c r="DQH523" s="432">
        <v>0</v>
      </c>
      <c r="DQI523" s="432">
        <v>0</v>
      </c>
      <c r="DQJ523" s="432">
        <v>0</v>
      </c>
      <c r="DQK523" s="432">
        <v>0</v>
      </c>
      <c r="DQL523" s="432">
        <v>0</v>
      </c>
      <c r="DQM523" s="432">
        <v>0</v>
      </c>
      <c r="DQN523" s="432">
        <v>0</v>
      </c>
      <c r="DQO523" s="432">
        <v>0</v>
      </c>
      <c r="DQP523" s="432">
        <v>0</v>
      </c>
      <c r="DQQ523" s="432">
        <v>0</v>
      </c>
      <c r="DQR523" s="432">
        <v>0</v>
      </c>
      <c r="DQS523" s="432">
        <v>0</v>
      </c>
      <c r="DQT523" s="432">
        <v>0</v>
      </c>
      <c r="DQU523" s="432">
        <v>0</v>
      </c>
      <c r="DQV523" s="432">
        <v>0</v>
      </c>
      <c r="DQW523" s="432">
        <v>0</v>
      </c>
      <c r="DQX523" s="432">
        <v>0</v>
      </c>
      <c r="DQY523" s="432">
        <v>0</v>
      </c>
      <c r="DQZ523" s="432">
        <v>0</v>
      </c>
      <c r="DRA523" s="432">
        <v>0</v>
      </c>
      <c r="DRB523" s="432">
        <v>0</v>
      </c>
      <c r="DRC523" s="432">
        <v>0</v>
      </c>
      <c r="DRD523" s="432">
        <v>0</v>
      </c>
      <c r="DRE523" s="432">
        <v>0</v>
      </c>
      <c r="DRF523" s="432">
        <v>0</v>
      </c>
      <c r="DRG523" s="432">
        <v>0</v>
      </c>
      <c r="DRH523" s="432">
        <v>0</v>
      </c>
      <c r="DRI523" s="432">
        <v>0</v>
      </c>
      <c r="DRJ523" s="432">
        <v>0</v>
      </c>
      <c r="DRK523" s="432">
        <v>0</v>
      </c>
      <c r="DRL523" s="432">
        <v>0</v>
      </c>
      <c r="DRM523" s="432">
        <v>0</v>
      </c>
      <c r="DRN523" s="432">
        <v>0</v>
      </c>
      <c r="DRO523" s="432">
        <v>0</v>
      </c>
      <c r="DRP523" s="432">
        <v>0</v>
      </c>
      <c r="DRQ523" s="432">
        <v>0</v>
      </c>
      <c r="DRR523" s="432">
        <v>0</v>
      </c>
      <c r="DRS523" s="432">
        <v>0</v>
      </c>
      <c r="DRT523" s="432">
        <v>0</v>
      </c>
      <c r="DRU523" s="432">
        <v>0</v>
      </c>
      <c r="DRV523" s="432">
        <v>0</v>
      </c>
      <c r="DRW523" s="432">
        <v>0</v>
      </c>
      <c r="DRX523" s="432">
        <v>0</v>
      </c>
      <c r="DRY523" s="432">
        <v>0</v>
      </c>
      <c r="DRZ523" s="432">
        <v>0</v>
      </c>
      <c r="DSA523" s="432">
        <v>0</v>
      </c>
      <c r="DSB523" s="432">
        <v>0</v>
      </c>
      <c r="DSC523" s="432">
        <v>0</v>
      </c>
      <c r="DSD523" s="432">
        <v>0</v>
      </c>
      <c r="DSE523" s="432">
        <v>0</v>
      </c>
      <c r="DSF523" s="432">
        <v>0</v>
      </c>
      <c r="DSG523" s="432">
        <v>0</v>
      </c>
      <c r="DSH523" s="432">
        <v>0</v>
      </c>
      <c r="DSI523" s="432">
        <v>0</v>
      </c>
      <c r="DSJ523" s="432">
        <v>0</v>
      </c>
      <c r="DSK523" s="432">
        <v>0</v>
      </c>
      <c r="DSL523" s="432">
        <v>0</v>
      </c>
      <c r="DSM523" s="432">
        <v>0</v>
      </c>
      <c r="DSN523" s="432">
        <v>0</v>
      </c>
      <c r="DSO523" s="432">
        <v>0</v>
      </c>
      <c r="DSP523" s="432">
        <v>0</v>
      </c>
      <c r="DSQ523" s="432">
        <v>0</v>
      </c>
      <c r="DSR523" s="432">
        <v>0</v>
      </c>
      <c r="DSS523" s="432">
        <v>0</v>
      </c>
      <c r="DST523" s="432">
        <v>0</v>
      </c>
      <c r="DSU523" s="432">
        <v>0</v>
      </c>
      <c r="DSV523" s="432">
        <v>0</v>
      </c>
      <c r="DSW523" s="432">
        <v>0</v>
      </c>
      <c r="DSX523" s="432">
        <v>0</v>
      </c>
      <c r="DSY523" s="432">
        <v>0</v>
      </c>
      <c r="DSZ523" s="432">
        <v>0</v>
      </c>
      <c r="DTA523" s="432">
        <v>0</v>
      </c>
      <c r="DTB523" s="432">
        <v>0</v>
      </c>
      <c r="DTC523" s="432">
        <v>0</v>
      </c>
      <c r="DTD523" s="432">
        <v>0</v>
      </c>
      <c r="DTE523" s="432">
        <v>0</v>
      </c>
      <c r="DTF523" s="432">
        <v>0</v>
      </c>
      <c r="DTG523" s="432">
        <v>0</v>
      </c>
      <c r="DTH523" s="432">
        <v>0</v>
      </c>
      <c r="DTI523" s="432">
        <v>0</v>
      </c>
      <c r="DTJ523" s="432">
        <v>0</v>
      </c>
      <c r="DTK523" s="432">
        <v>0</v>
      </c>
      <c r="DTL523" s="432">
        <v>0</v>
      </c>
      <c r="DTM523" s="432">
        <v>0</v>
      </c>
      <c r="DTN523" s="432">
        <v>0</v>
      </c>
      <c r="DTO523" s="432">
        <v>0</v>
      </c>
      <c r="DTP523" s="432">
        <v>0</v>
      </c>
      <c r="DTQ523" s="432">
        <v>0</v>
      </c>
      <c r="DTR523" s="432">
        <v>0</v>
      </c>
      <c r="DTS523" s="432">
        <v>0</v>
      </c>
      <c r="DTT523" s="432">
        <v>0</v>
      </c>
      <c r="DTU523" s="432">
        <v>0</v>
      </c>
      <c r="DTV523" s="432">
        <v>0</v>
      </c>
      <c r="DTW523" s="432">
        <v>0</v>
      </c>
      <c r="DTX523" s="432">
        <v>0</v>
      </c>
      <c r="DTY523" s="432">
        <v>0</v>
      </c>
      <c r="DTZ523" s="432">
        <v>0</v>
      </c>
      <c r="DUA523" s="432">
        <v>0</v>
      </c>
      <c r="DUB523" s="432">
        <v>0</v>
      </c>
      <c r="DUC523" s="432">
        <v>0</v>
      </c>
      <c r="DUD523" s="432">
        <v>0</v>
      </c>
      <c r="DUE523" s="432">
        <v>0</v>
      </c>
      <c r="DUF523" s="432">
        <v>0</v>
      </c>
      <c r="DUG523" s="432">
        <v>0</v>
      </c>
      <c r="DUH523" s="432">
        <v>0</v>
      </c>
      <c r="DUI523" s="432">
        <v>0</v>
      </c>
      <c r="DUJ523" s="432">
        <v>0</v>
      </c>
      <c r="DUK523" s="432">
        <v>0</v>
      </c>
      <c r="DUL523" s="432">
        <v>0</v>
      </c>
      <c r="DUM523" s="432">
        <v>0</v>
      </c>
      <c r="DUN523" s="432">
        <v>0</v>
      </c>
      <c r="DUO523" s="432">
        <v>0</v>
      </c>
      <c r="DUP523" s="432">
        <v>0</v>
      </c>
      <c r="DUQ523" s="432">
        <v>0</v>
      </c>
      <c r="DUR523" s="432">
        <v>0</v>
      </c>
      <c r="DUS523" s="432">
        <v>0</v>
      </c>
      <c r="DUT523" s="432">
        <v>0</v>
      </c>
      <c r="DUU523" s="432">
        <v>0</v>
      </c>
      <c r="DUV523" s="432">
        <v>0</v>
      </c>
      <c r="DUW523" s="432">
        <v>0</v>
      </c>
      <c r="DUX523" s="432">
        <v>0</v>
      </c>
      <c r="DUY523" s="432">
        <v>0</v>
      </c>
      <c r="DUZ523" s="432">
        <v>0</v>
      </c>
      <c r="DVA523" s="432">
        <v>0</v>
      </c>
      <c r="DVB523" s="432">
        <v>0</v>
      </c>
      <c r="DVC523" s="432">
        <v>0</v>
      </c>
      <c r="DVD523" s="432">
        <v>0</v>
      </c>
      <c r="DVE523" s="432">
        <v>0</v>
      </c>
      <c r="DVF523" s="432">
        <v>0</v>
      </c>
      <c r="DVG523" s="432">
        <v>0</v>
      </c>
      <c r="DVH523" s="432">
        <v>0</v>
      </c>
      <c r="DVI523" s="432">
        <v>0</v>
      </c>
      <c r="DVJ523" s="432">
        <v>0</v>
      </c>
      <c r="DVK523" s="432">
        <v>0</v>
      </c>
      <c r="DVL523" s="432">
        <v>0</v>
      </c>
      <c r="DVM523" s="432">
        <v>0</v>
      </c>
      <c r="DVN523" s="432">
        <v>0</v>
      </c>
      <c r="DVO523" s="432">
        <v>0</v>
      </c>
      <c r="DVP523" s="432">
        <v>0</v>
      </c>
      <c r="DVQ523" s="432">
        <v>0</v>
      </c>
      <c r="DVR523" s="432">
        <v>0</v>
      </c>
      <c r="DVS523" s="432">
        <v>0</v>
      </c>
      <c r="DVT523" s="432">
        <v>0</v>
      </c>
      <c r="DVU523" s="432">
        <v>0</v>
      </c>
      <c r="DVV523" s="432">
        <v>0</v>
      </c>
      <c r="DVW523" s="432">
        <v>0</v>
      </c>
      <c r="DVX523" s="432">
        <v>0</v>
      </c>
      <c r="DVY523" s="432">
        <v>0</v>
      </c>
      <c r="DVZ523" s="432">
        <v>0</v>
      </c>
      <c r="DWA523" s="432">
        <v>0</v>
      </c>
      <c r="DWB523" s="432">
        <v>0</v>
      </c>
      <c r="DWC523" s="432">
        <v>0</v>
      </c>
      <c r="DWD523" s="432">
        <v>0</v>
      </c>
      <c r="DWE523" s="432">
        <v>0</v>
      </c>
      <c r="DWF523" s="432">
        <v>0</v>
      </c>
      <c r="DWG523" s="432">
        <v>0</v>
      </c>
      <c r="DWH523" s="432">
        <v>0</v>
      </c>
      <c r="DWI523" s="432">
        <v>0</v>
      </c>
      <c r="DWJ523" s="432">
        <v>0</v>
      </c>
      <c r="DWK523" s="432">
        <v>0</v>
      </c>
      <c r="DWL523" s="432">
        <v>0</v>
      </c>
      <c r="DWM523" s="432">
        <v>0</v>
      </c>
      <c r="DWN523" s="432">
        <v>0</v>
      </c>
      <c r="DWO523" s="432">
        <v>0</v>
      </c>
      <c r="DWP523" s="432">
        <v>0</v>
      </c>
      <c r="DWQ523" s="432">
        <v>0</v>
      </c>
      <c r="DWR523" s="432">
        <v>0</v>
      </c>
      <c r="DWS523" s="432">
        <v>0</v>
      </c>
      <c r="DWT523" s="432">
        <v>0</v>
      </c>
      <c r="DWU523" s="432">
        <v>0</v>
      </c>
      <c r="DWV523" s="432">
        <v>0</v>
      </c>
      <c r="DWW523" s="432">
        <v>0</v>
      </c>
      <c r="DWX523" s="432">
        <v>0</v>
      </c>
      <c r="DWY523" s="432">
        <v>0</v>
      </c>
      <c r="DWZ523" s="432">
        <v>0</v>
      </c>
      <c r="DXA523" s="432">
        <v>0</v>
      </c>
      <c r="DXB523" s="432">
        <v>0</v>
      </c>
      <c r="DXC523" s="432">
        <v>0</v>
      </c>
      <c r="DXD523" s="432">
        <v>0</v>
      </c>
      <c r="DXE523" s="432">
        <v>0</v>
      </c>
      <c r="DXF523" s="432">
        <v>0</v>
      </c>
      <c r="DXG523" s="432">
        <v>0</v>
      </c>
      <c r="DXH523" s="432">
        <v>0</v>
      </c>
      <c r="DXI523" s="432">
        <v>0</v>
      </c>
      <c r="DXJ523" s="432">
        <v>0</v>
      </c>
      <c r="DXK523" s="432">
        <v>0</v>
      </c>
      <c r="DXL523" s="432">
        <v>0</v>
      </c>
      <c r="DXM523" s="432">
        <v>0</v>
      </c>
      <c r="DXN523" s="432">
        <v>0</v>
      </c>
      <c r="DXO523" s="432">
        <v>0</v>
      </c>
      <c r="DXP523" s="432">
        <v>0</v>
      </c>
      <c r="DXQ523" s="432">
        <v>0</v>
      </c>
      <c r="DXR523" s="432">
        <v>0</v>
      </c>
      <c r="DXS523" s="432">
        <v>0</v>
      </c>
      <c r="DXT523" s="432">
        <v>0</v>
      </c>
      <c r="DXU523" s="432">
        <v>0</v>
      </c>
      <c r="DXV523" s="432">
        <v>0</v>
      </c>
      <c r="DXW523" s="432">
        <v>0</v>
      </c>
      <c r="DXX523" s="432">
        <v>0</v>
      </c>
      <c r="DXY523" s="432">
        <v>0</v>
      </c>
      <c r="DXZ523" s="432">
        <v>0</v>
      </c>
      <c r="DYA523" s="432">
        <v>0</v>
      </c>
      <c r="DYB523" s="432">
        <v>0</v>
      </c>
      <c r="DYC523" s="432">
        <v>0</v>
      </c>
      <c r="DYD523" s="432">
        <v>0</v>
      </c>
      <c r="DYE523" s="432">
        <v>0</v>
      </c>
      <c r="DYF523" s="432">
        <v>0</v>
      </c>
      <c r="DYG523" s="432">
        <v>0</v>
      </c>
      <c r="DYH523" s="432">
        <v>0</v>
      </c>
      <c r="DYI523" s="432">
        <v>0</v>
      </c>
      <c r="DYJ523" s="432">
        <v>0</v>
      </c>
      <c r="DYK523" s="432">
        <v>0</v>
      </c>
      <c r="DYL523" s="432">
        <v>0</v>
      </c>
      <c r="DYM523" s="432">
        <v>0</v>
      </c>
      <c r="DYN523" s="432">
        <v>0</v>
      </c>
      <c r="DYO523" s="432">
        <v>0</v>
      </c>
      <c r="DYP523" s="432">
        <v>0</v>
      </c>
      <c r="DYQ523" s="432">
        <v>0</v>
      </c>
      <c r="DYR523" s="432">
        <v>0</v>
      </c>
      <c r="DYS523" s="432">
        <v>0</v>
      </c>
      <c r="DYT523" s="432">
        <v>0</v>
      </c>
      <c r="DYU523" s="432">
        <v>0</v>
      </c>
      <c r="DYV523" s="432">
        <v>0</v>
      </c>
      <c r="DYW523" s="432">
        <v>0</v>
      </c>
      <c r="DYX523" s="432">
        <v>0</v>
      </c>
      <c r="DYY523" s="432">
        <v>0</v>
      </c>
      <c r="DYZ523" s="432">
        <v>0</v>
      </c>
      <c r="DZA523" s="432">
        <v>0</v>
      </c>
      <c r="DZB523" s="432">
        <v>0</v>
      </c>
      <c r="DZC523" s="432">
        <v>0</v>
      </c>
      <c r="DZD523" s="432">
        <v>0</v>
      </c>
      <c r="DZE523" s="432">
        <v>0</v>
      </c>
      <c r="DZF523" s="432">
        <v>0</v>
      </c>
      <c r="DZG523" s="432">
        <v>0</v>
      </c>
      <c r="DZH523" s="432">
        <v>0</v>
      </c>
      <c r="DZI523" s="432">
        <v>0</v>
      </c>
      <c r="DZJ523" s="432">
        <v>0</v>
      </c>
      <c r="DZK523" s="432">
        <v>0</v>
      </c>
      <c r="DZL523" s="432">
        <v>0</v>
      </c>
      <c r="DZM523" s="432">
        <v>0</v>
      </c>
      <c r="DZN523" s="432">
        <v>0</v>
      </c>
      <c r="DZO523" s="432">
        <v>0</v>
      </c>
      <c r="DZP523" s="432">
        <v>0</v>
      </c>
      <c r="DZQ523" s="432">
        <v>0</v>
      </c>
      <c r="DZR523" s="432">
        <v>0</v>
      </c>
      <c r="DZS523" s="432">
        <v>0</v>
      </c>
      <c r="DZT523" s="432">
        <v>0</v>
      </c>
      <c r="DZU523" s="432">
        <v>0</v>
      </c>
      <c r="DZV523" s="432">
        <v>0</v>
      </c>
      <c r="DZW523" s="432">
        <v>0</v>
      </c>
      <c r="DZX523" s="432">
        <v>0</v>
      </c>
      <c r="DZY523" s="432">
        <v>0</v>
      </c>
      <c r="DZZ523" s="432">
        <v>0</v>
      </c>
      <c r="EAA523" s="432">
        <v>0</v>
      </c>
      <c r="EAB523" s="432">
        <v>0</v>
      </c>
      <c r="EAC523" s="432">
        <v>0</v>
      </c>
      <c r="EAD523" s="432">
        <v>0</v>
      </c>
      <c r="EAE523" s="432">
        <v>0</v>
      </c>
      <c r="EAF523" s="432">
        <v>0</v>
      </c>
      <c r="EAG523" s="432">
        <v>0</v>
      </c>
      <c r="EAH523" s="432">
        <v>0</v>
      </c>
      <c r="EAI523" s="432">
        <v>0</v>
      </c>
      <c r="EAJ523" s="432">
        <v>0</v>
      </c>
      <c r="EAK523" s="432">
        <v>0</v>
      </c>
      <c r="EAL523" s="432">
        <v>0</v>
      </c>
      <c r="EAM523" s="432">
        <v>0</v>
      </c>
      <c r="EAN523" s="432">
        <v>0</v>
      </c>
      <c r="EAO523" s="432">
        <v>0</v>
      </c>
      <c r="EAP523" s="432">
        <v>0</v>
      </c>
      <c r="EAQ523" s="432">
        <v>0</v>
      </c>
      <c r="EAR523" s="432">
        <v>0</v>
      </c>
      <c r="EAS523" s="432">
        <v>0</v>
      </c>
      <c r="EAT523" s="432">
        <v>0</v>
      </c>
      <c r="EAU523" s="432">
        <v>0</v>
      </c>
      <c r="EAV523" s="432">
        <v>0</v>
      </c>
      <c r="EAW523" s="432">
        <v>0</v>
      </c>
      <c r="EAX523" s="432">
        <v>0</v>
      </c>
      <c r="EAY523" s="432">
        <v>0</v>
      </c>
      <c r="EAZ523" s="432">
        <v>0</v>
      </c>
      <c r="EBA523" s="432">
        <v>0</v>
      </c>
      <c r="EBB523" s="432">
        <v>0</v>
      </c>
      <c r="EBC523" s="432">
        <v>0</v>
      </c>
      <c r="EBD523" s="432">
        <v>0</v>
      </c>
      <c r="EBE523" s="432">
        <v>0</v>
      </c>
      <c r="EBF523" s="432">
        <v>0</v>
      </c>
      <c r="EBG523" s="432">
        <v>0</v>
      </c>
      <c r="EBH523" s="432">
        <v>0</v>
      </c>
      <c r="EBI523" s="432">
        <v>0</v>
      </c>
      <c r="EBJ523" s="432">
        <v>0</v>
      </c>
      <c r="EBK523" s="432">
        <v>0</v>
      </c>
      <c r="EBL523" s="432">
        <v>0</v>
      </c>
      <c r="EBM523" s="432">
        <v>0</v>
      </c>
      <c r="EBN523" s="432">
        <v>0</v>
      </c>
      <c r="EBO523" s="432">
        <v>0</v>
      </c>
      <c r="EBP523" s="432">
        <v>0</v>
      </c>
      <c r="EBQ523" s="432">
        <v>0</v>
      </c>
      <c r="EBR523" s="432">
        <v>0</v>
      </c>
      <c r="EBS523" s="432">
        <v>0</v>
      </c>
      <c r="EBT523" s="432">
        <v>0</v>
      </c>
      <c r="EBU523" s="432">
        <v>0</v>
      </c>
      <c r="EBV523" s="432">
        <v>0</v>
      </c>
      <c r="EBW523" s="432">
        <v>0</v>
      </c>
      <c r="EBX523" s="432">
        <v>0</v>
      </c>
      <c r="EBY523" s="432">
        <v>0</v>
      </c>
      <c r="EBZ523" s="432">
        <v>0</v>
      </c>
      <c r="ECA523" s="432">
        <v>0</v>
      </c>
      <c r="ECB523" s="432">
        <v>0</v>
      </c>
      <c r="ECC523" s="432">
        <v>0</v>
      </c>
      <c r="ECD523" s="432">
        <v>0</v>
      </c>
      <c r="ECE523" s="432">
        <v>0</v>
      </c>
      <c r="ECF523" s="432">
        <v>0</v>
      </c>
      <c r="ECG523" s="432">
        <v>0</v>
      </c>
      <c r="ECH523" s="432">
        <v>0</v>
      </c>
      <c r="ECI523" s="432">
        <v>0</v>
      </c>
      <c r="ECJ523" s="432">
        <v>0</v>
      </c>
      <c r="ECK523" s="432">
        <v>0</v>
      </c>
      <c r="ECL523" s="432">
        <v>0</v>
      </c>
      <c r="ECM523" s="432">
        <v>0</v>
      </c>
      <c r="ECN523" s="432">
        <v>0</v>
      </c>
      <c r="ECO523" s="432">
        <v>0</v>
      </c>
      <c r="ECP523" s="432">
        <v>0</v>
      </c>
      <c r="ECQ523" s="432">
        <v>0</v>
      </c>
      <c r="ECR523" s="432">
        <v>0</v>
      </c>
      <c r="ECS523" s="432">
        <v>0</v>
      </c>
      <c r="ECT523" s="432">
        <v>0</v>
      </c>
      <c r="ECU523" s="432">
        <v>0</v>
      </c>
      <c r="ECV523" s="432">
        <v>0</v>
      </c>
      <c r="ECW523" s="432">
        <v>0</v>
      </c>
      <c r="ECX523" s="432">
        <v>0</v>
      </c>
      <c r="ECY523" s="432">
        <v>0</v>
      </c>
      <c r="ECZ523" s="432">
        <v>0</v>
      </c>
      <c r="EDA523" s="432">
        <v>0</v>
      </c>
      <c r="EDB523" s="432">
        <v>0</v>
      </c>
      <c r="EDC523" s="432">
        <v>0</v>
      </c>
      <c r="EDD523" s="432">
        <v>0</v>
      </c>
      <c r="EDE523" s="432">
        <v>0</v>
      </c>
      <c r="EDF523" s="432">
        <v>0</v>
      </c>
      <c r="EDG523" s="432">
        <v>0</v>
      </c>
      <c r="EDH523" s="432">
        <v>0</v>
      </c>
      <c r="EDI523" s="432">
        <v>0</v>
      </c>
      <c r="EDJ523" s="432">
        <v>0</v>
      </c>
      <c r="EDK523" s="432">
        <v>0</v>
      </c>
      <c r="EDL523" s="432">
        <v>0</v>
      </c>
      <c r="EDM523" s="432">
        <v>0</v>
      </c>
      <c r="EDN523" s="432">
        <v>0</v>
      </c>
      <c r="EDO523" s="432">
        <v>0</v>
      </c>
      <c r="EDP523" s="432">
        <v>0</v>
      </c>
      <c r="EDQ523" s="432">
        <v>0</v>
      </c>
      <c r="EDR523" s="432">
        <v>0</v>
      </c>
      <c r="EDS523" s="432">
        <v>0</v>
      </c>
      <c r="EDT523" s="432">
        <v>0</v>
      </c>
      <c r="EDU523" s="432">
        <v>0</v>
      </c>
      <c r="EDV523" s="432">
        <v>0</v>
      </c>
      <c r="EDW523" s="432">
        <v>0</v>
      </c>
      <c r="EDX523" s="432">
        <v>0</v>
      </c>
      <c r="EDY523" s="432">
        <v>0</v>
      </c>
      <c r="EDZ523" s="432">
        <v>0</v>
      </c>
      <c r="EEA523" s="432">
        <v>0</v>
      </c>
      <c r="EEB523" s="432">
        <v>0</v>
      </c>
      <c r="EEC523" s="432">
        <v>0</v>
      </c>
      <c r="EED523" s="432">
        <v>0</v>
      </c>
      <c r="EEE523" s="432">
        <v>0</v>
      </c>
      <c r="EEF523" s="432">
        <v>0</v>
      </c>
      <c r="EEG523" s="432">
        <v>0</v>
      </c>
      <c r="EEH523" s="432">
        <v>0</v>
      </c>
      <c r="EEI523" s="432">
        <v>0</v>
      </c>
      <c r="EEJ523" s="432">
        <v>0</v>
      </c>
      <c r="EEK523" s="432">
        <v>0</v>
      </c>
      <c r="EEL523" s="432">
        <v>0</v>
      </c>
      <c r="EEM523" s="432">
        <v>0</v>
      </c>
      <c r="EEN523" s="432">
        <v>0</v>
      </c>
      <c r="EEO523" s="432">
        <v>0</v>
      </c>
      <c r="EEP523" s="432">
        <v>0</v>
      </c>
      <c r="EEQ523" s="432">
        <v>0</v>
      </c>
      <c r="EER523" s="432">
        <v>0</v>
      </c>
      <c r="EES523" s="432">
        <v>0</v>
      </c>
      <c r="EET523" s="432">
        <v>0</v>
      </c>
      <c r="EEU523" s="432">
        <v>0</v>
      </c>
      <c r="EEV523" s="432">
        <v>0</v>
      </c>
      <c r="EEW523" s="432">
        <v>0</v>
      </c>
      <c r="EEX523" s="432">
        <v>0</v>
      </c>
      <c r="EEY523" s="432">
        <v>0</v>
      </c>
      <c r="EEZ523" s="432">
        <v>0</v>
      </c>
      <c r="EFA523" s="432">
        <v>0</v>
      </c>
      <c r="EFB523" s="432">
        <v>0</v>
      </c>
      <c r="EFC523" s="432">
        <v>0</v>
      </c>
      <c r="EFD523" s="432">
        <v>0</v>
      </c>
      <c r="EFE523" s="432">
        <v>0</v>
      </c>
      <c r="EFF523" s="432">
        <v>0</v>
      </c>
      <c r="EFG523" s="432">
        <v>0</v>
      </c>
      <c r="EFH523" s="432">
        <v>0</v>
      </c>
      <c r="EFI523" s="432">
        <v>0</v>
      </c>
      <c r="EFJ523" s="432">
        <v>0</v>
      </c>
      <c r="EFK523" s="432">
        <v>0</v>
      </c>
      <c r="EFL523" s="432">
        <v>0</v>
      </c>
      <c r="EFM523" s="432">
        <v>0</v>
      </c>
      <c r="EFN523" s="432">
        <v>0</v>
      </c>
      <c r="EFO523" s="432">
        <v>0</v>
      </c>
      <c r="EFP523" s="432">
        <v>0</v>
      </c>
      <c r="EFQ523" s="432">
        <v>0</v>
      </c>
      <c r="EFR523" s="432">
        <v>0</v>
      </c>
      <c r="EFS523" s="432">
        <v>0</v>
      </c>
      <c r="EFT523" s="432">
        <v>0</v>
      </c>
      <c r="EFU523" s="432">
        <v>0</v>
      </c>
      <c r="EFV523" s="432">
        <v>0</v>
      </c>
      <c r="EFW523" s="432">
        <v>0</v>
      </c>
      <c r="EFX523" s="432">
        <v>0</v>
      </c>
      <c r="EFY523" s="432">
        <v>0</v>
      </c>
      <c r="EFZ523" s="432">
        <v>0</v>
      </c>
      <c r="EGA523" s="432">
        <v>0</v>
      </c>
      <c r="EGB523" s="432">
        <v>0</v>
      </c>
      <c r="EGC523" s="432">
        <v>0</v>
      </c>
      <c r="EGD523" s="432">
        <v>0</v>
      </c>
      <c r="EGE523" s="432">
        <v>0</v>
      </c>
      <c r="EGF523" s="432">
        <v>0</v>
      </c>
      <c r="EGG523" s="432">
        <v>0</v>
      </c>
      <c r="EGH523" s="432">
        <v>0</v>
      </c>
      <c r="EGI523" s="432">
        <v>0</v>
      </c>
      <c r="EGJ523" s="432">
        <v>0</v>
      </c>
      <c r="EGK523" s="432">
        <v>0</v>
      </c>
      <c r="EGL523" s="432">
        <v>0</v>
      </c>
      <c r="EGM523" s="432">
        <v>0</v>
      </c>
      <c r="EGN523" s="432">
        <v>0</v>
      </c>
      <c r="EGO523" s="432">
        <v>0</v>
      </c>
      <c r="EGP523" s="432">
        <v>0</v>
      </c>
      <c r="EGQ523" s="432">
        <v>0</v>
      </c>
      <c r="EGR523" s="432">
        <v>0</v>
      </c>
      <c r="EGS523" s="432">
        <v>0</v>
      </c>
      <c r="EGT523" s="432">
        <v>0</v>
      </c>
      <c r="EGU523" s="432">
        <v>0</v>
      </c>
      <c r="EGV523" s="432">
        <v>0</v>
      </c>
      <c r="EGW523" s="432">
        <v>0</v>
      </c>
      <c r="EGX523" s="432">
        <v>0</v>
      </c>
      <c r="EGY523" s="432">
        <v>0</v>
      </c>
      <c r="EGZ523" s="432">
        <v>0</v>
      </c>
      <c r="EHA523" s="432">
        <v>0</v>
      </c>
      <c r="EHB523" s="432">
        <v>0</v>
      </c>
      <c r="EHC523" s="432">
        <v>0</v>
      </c>
      <c r="EHD523" s="432">
        <v>0</v>
      </c>
      <c r="EHE523" s="432">
        <v>0</v>
      </c>
      <c r="EHF523" s="432">
        <v>0</v>
      </c>
      <c r="EHG523" s="432">
        <v>0</v>
      </c>
      <c r="EHH523" s="432">
        <v>0</v>
      </c>
      <c r="EHI523" s="432">
        <v>0</v>
      </c>
      <c r="EHJ523" s="432">
        <v>0</v>
      </c>
      <c r="EHK523" s="432">
        <v>0</v>
      </c>
      <c r="EHL523" s="432">
        <v>0</v>
      </c>
      <c r="EHM523" s="432">
        <v>0</v>
      </c>
      <c r="EHN523" s="432">
        <v>0</v>
      </c>
      <c r="EHO523" s="432">
        <v>0</v>
      </c>
      <c r="EHP523" s="432">
        <v>0</v>
      </c>
      <c r="EHQ523" s="432">
        <v>0</v>
      </c>
      <c r="EHR523" s="432">
        <v>0</v>
      </c>
      <c r="EHS523" s="432">
        <v>0</v>
      </c>
      <c r="EHT523" s="432">
        <v>0</v>
      </c>
      <c r="EHU523" s="432">
        <v>0</v>
      </c>
      <c r="EHV523" s="432">
        <v>0</v>
      </c>
      <c r="EHW523" s="432">
        <v>0</v>
      </c>
      <c r="EHX523" s="432">
        <v>0</v>
      </c>
      <c r="EHY523" s="432">
        <v>0</v>
      </c>
      <c r="EHZ523" s="432">
        <v>0</v>
      </c>
      <c r="EIA523" s="432">
        <v>0</v>
      </c>
      <c r="EIB523" s="432">
        <v>0</v>
      </c>
      <c r="EIC523" s="432">
        <v>0</v>
      </c>
      <c r="EID523" s="432">
        <v>0</v>
      </c>
      <c r="EIE523" s="432">
        <v>0</v>
      </c>
      <c r="EIF523" s="432">
        <v>0</v>
      </c>
      <c r="EIG523" s="432">
        <v>0</v>
      </c>
      <c r="EIH523" s="432">
        <v>0</v>
      </c>
      <c r="EII523" s="432">
        <v>0</v>
      </c>
      <c r="EIJ523" s="432">
        <v>0</v>
      </c>
      <c r="EIK523" s="432">
        <v>0</v>
      </c>
      <c r="EIL523" s="432">
        <v>0</v>
      </c>
      <c r="EIM523" s="432">
        <v>0</v>
      </c>
      <c r="EIN523" s="432">
        <v>0</v>
      </c>
      <c r="EIO523" s="432">
        <v>0</v>
      </c>
      <c r="EIP523" s="432">
        <v>0</v>
      </c>
      <c r="EIQ523" s="432">
        <v>0</v>
      </c>
      <c r="EIR523" s="432">
        <v>0</v>
      </c>
      <c r="EIS523" s="432">
        <v>0</v>
      </c>
      <c r="EIT523" s="432">
        <v>0</v>
      </c>
      <c r="EIU523" s="432">
        <v>0</v>
      </c>
      <c r="EIV523" s="432">
        <v>0</v>
      </c>
      <c r="EIW523" s="432">
        <v>0</v>
      </c>
      <c r="EIX523" s="432">
        <v>0</v>
      </c>
      <c r="EIY523" s="432">
        <v>0</v>
      </c>
      <c r="EIZ523" s="432">
        <v>0</v>
      </c>
      <c r="EJA523" s="432">
        <v>0</v>
      </c>
      <c r="EJB523" s="432">
        <v>0</v>
      </c>
      <c r="EJC523" s="432">
        <v>0</v>
      </c>
      <c r="EJD523" s="432">
        <v>0</v>
      </c>
      <c r="EJE523" s="432">
        <v>0</v>
      </c>
      <c r="EJF523" s="432">
        <v>0</v>
      </c>
      <c r="EJG523" s="432">
        <v>0</v>
      </c>
      <c r="EJH523" s="432">
        <v>0</v>
      </c>
      <c r="EJI523" s="432">
        <v>0</v>
      </c>
      <c r="EJJ523" s="432">
        <v>0</v>
      </c>
      <c r="EJK523" s="432">
        <v>0</v>
      </c>
      <c r="EJL523" s="432">
        <v>0</v>
      </c>
      <c r="EJM523" s="432">
        <v>0</v>
      </c>
      <c r="EJN523" s="432">
        <v>0</v>
      </c>
      <c r="EJO523" s="432">
        <v>0</v>
      </c>
      <c r="EJP523" s="432">
        <v>0</v>
      </c>
      <c r="EJQ523" s="432">
        <v>0</v>
      </c>
      <c r="EJR523" s="432">
        <v>0</v>
      </c>
      <c r="EJS523" s="432">
        <v>0</v>
      </c>
      <c r="EJT523" s="432">
        <v>0</v>
      </c>
      <c r="EJU523" s="432">
        <v>0</v>
      </c>
      <c r="EJV523" s="432">
        <v>0</v>
      </c>
      <c r="EJW523" s="432">
        <v>0</v>
      </c>
      <c r="EJX523" s="432">
        <v>0</v>
      </c>
      <c r="EJY523" s="432">
        <v>0</v>
      </c>
      <c r="EJZ523" s="432">
        <v>0</v>
      </c>
      <c r="EKA523" s="432">
        <v>0</v>
      </c>
      <c r="EKB523" s="432">
        <v>0</v>
      </c>
      <c r="EKC523" s="432">
        <v>0</v>
      </c>
      <c r="EKD523" s="432">
        <v>0</v>
      </c>
      <c r="EKE523" s="432">
        <v>0</v>
      </c>
      <c r="EKF523" s="432">
        <v>0</v>
      </c>
      <c r="EKG523" s="432">
        <v>0</v>
      </c>
      <c r="EKH523" s="432">
        <v>0</v>
      </c>
      <c r="EKI523" s="432">
        <v>0</v>
      </c>
      <c r="EKJ523" s="432">
        <v>0</v>
      </c>
      <c r="EKK523" s="432">
        <v>0</v>
      </c>
      <c r="EKL523" s="432">
        <v>0</v>
      </c>
      <c r="EKM523" s="432">
        <v>0</v>
      </c>
      <c r="EKN523" s="432">
        <v>0</v>
      </c>
      <c r="EKO523" s="432">
        <v>0</v>
      </c>
      <c r="EKP523" s="432">
        <v>0</v>
      </c>
      <c r="EKQ523" s="432">
        <v>0</v>
      </c>
      <c r="EKR523" s="432">
        <v>0</v>
      </c>
      <c r="EKS523" s="432">
        <v>0</v>
      </c>
      <c r="EKT523" s="432">
        <v>0</v>
      </c>
      <c r="EKU523" s="432">
        <v>0</v>
      </c>
      <c r="EKV523" s="432">
        <v>0</v>
      </c>
      <c r="EKW523" s="432">
        <v>0</v>
      </c>
      <c r="EKX523" s="432">
        <v>0</v>
      </c>
      <c r="EKY523" s="432">
        <v>0</v>
      </c>
      <c r="EKZ523" s="432">
        <v>0</v>
      </c>
      <c r="ELA523" s="432">
        <v>0</v>
      </c>
      <c r="ELB523" s="432">
        <v>0</v>
      </c>
      <c r="ELC523" s="432">
        <v>0</v>
      </c>
      <c r="ELD523" s="432">
        <v>0</v>
      </c>
      <c r="ELE523" s="432">
        <v>0</v>
      </c>
      <c r="ELF523" s="432">
        <v>0</v>
      </c>
      <c r="ELG523" s="432">
        <v>0</v>
      </c>
      <c r="ELH523" s="432">
        <v>0</v>
      </c>
      <c r="ELI523" s="432">
        <v>0</v>
      </c>
      <c r="ELJ523" s="432">
        <v>0</v>
      </c>
      <c r="ELK523" s="432">
        <v>0</v>
      </c>
      <c r="ELL523" s="432">
        <v>0</v>
      </c>
      <c r="ELM523" s="432">
        <v>0</v>
      </c>
      <c r="ELN523" s="432">
        <v>0</v>
      </c>
      <c r="ELO523" s="432">
        <v>0</v>
      </c>
      <c r="ELP523" s="432">
        <v>0</v>
      </c>
      <c r="ELQ523" s="432">
        <v>0</v>
      </c>
      <c r="ELR523" s="432">
        <v>0</v>
      </c>
      <c r="ELS523" s="432">
        <v>0</v>
      </c>
      <c r="ELT523" s="432">
        <v>0</v>
      </c>
      <c r="ELU523" s="432">
        <v>0</v>
      </c>
      <c r="ELV523" s="432">
        <v>0</v>
      </c>
      <c r="ELW523" s="432">
        <v>0</v>
      </c>
      <c r="ELX523" s="432">
        <v>0</v>
      </c>
      <c r="ELY523" s="432">
        <v>0</v>
      </c>
      <c r="ELZ523" s="432">
        <v>0</v>
      </c>
      <c r="EMA523" s="432">
        <v>0</v>
      </c>
      <c r="EMB523" s="432">
        <v>0</v>
      </c>
      <c r="EMC523" s="432">
        <v>0</v>
      </c>
      <c r="EMD523" s="432">
        <v>0</v>
      </c>
      <c r="EME523" s="432">
        <v>0</v>
      </c>
      <c r="EMF523" s="432">
        <v>0</v>
      </c>
      <c r="EMG523" s="432">
        <v>0</v>
      </c>
      <c r="EMH523" s="432">
        <v>0</v>
      </c>
      <c r="EMI523" s="432">
        <v>0</v>
      </c>
      <c r="EMJ523" s="432">
        <v>0</v>
      </c>
      <c r="EMK523" s="432">
        <v>0</v>
      </c>
      <c r="EML523" s="432">
        <v>0</v>
      </c>
      <c r="EMM523" s="432">
        <v>0</v>
      </c>
      <c r="EMN523" s="432">
        <v>0</v>
      </c>
      <c r="EMO523" s="432">
        <v>0</v>
      </c>
      <c r="EMP523" s="432">
        <v>0</v>
      </c>
      <c r="EMQ523" s="432">
        <v>0</v>
      </c>
      <c r="EMR523" s="432">
        <v>0</v>
      </c>
      <c r="EMS523" s="432">
        <v>0</v>
      </c>
      <c r="EMT523" s="432">
        <v>0</v>
      </c>
      <c r="EMU523" s="432">
        <v>0</v>
      </c>
      <c r="EMV523" s="432">
        <v>0</v>
      </c>
      <c r="EMW523" s="432">
        <v>0</v>
      </c>
      <c r="EMX523" s="432">
        <v>0</v>
      </c>
      <c r="EMY523" s="432">
        <v>0</v>
      </c>
      <c r="EMZ523" s="432">
        <v>0</v>
      </c>
      <c r="ENA523" s="432">
        <v>0</v>
      </c>
      <c r="ENB523" s="432">
        <v>0</v>
      </c>
      <c r="ENC523" s="432">
        <v>0</v>
      </c>
      <c r="END523" s="432">
        <v>0</v>
      </c>
      <c r="ENE523" s="432">
        <v>0</v>
      </c>
      <c r="ENF523" s="432">
        <v>0</v>
      </c>
      <c r="ENG523" s="432">
        <v>0</v>
      </c>
      <c r="ENH523" s="432">
        <v>0</v>
      </c>
      <c r="ENI523" s="432">
        <v>0</v>
      </c>
      <c r="ENJ523" s="432">
        <v>0</v>
      </c>
      <c r="ENK523" s="432">
        <v>0</v>
      </c>
      <c r="ENL523" s="432">
        <v>0</v>
      </c>
      <c r="ENM523" s="432">
        <v>0</v>
      </c>
      <c r="ENN523" s="432">
        <v>0</v>
      </c>
      <c r="ENO523" s="432">
        <v>0</v>
      </c>
      <c r="ENP523" s="432">
        <v>0</v>
      </c>
      <c r="ENQ523" s="432">
        <v>0</v>
      </c>
      <c r="ENR523" s="432">
        <v>0</v>
      </c>
      <c r="ENS523" s="432">
        <v>0</v>
      </c>
      <c r="ENT523" s="432">
        <v>0</v>
      </c>
      <c r="ENU523" s="432">
        <v>0</v>
      </c>
      <c r="ENV523" s="432">
        <v>0</v>
      </c>
      <c r="ENW523" s="432">
        <v>0</v>
      </c>
      <c r="ENX523" s="432">
        <v>0</v>
      </c>
      <c r="ENY523" s="432">
        <v>0</v>
      </c>
      <c r="ENZ523" s="432">
        <v>0</v>
      </c>
      <c r="EOA523" s="432">
        <v>0</v>
      </c>
      <c r="EOB523" s="432">
        <v>0</v>
      </c>
      <c r="EOC523" s="432">
        <v>0</v>
      </c>
      <c r="EOD523" s="432">
        <v>0</v>
      </c>
      <c r="EOE523" s="432">
        <v>0</v>
      </c>
      <c r="EOF523" s="432">
        <v>0</v>
      </c>
      <c r="EOG523" s="432">
        <v>0</v>
      </c>
      <c r="EOH523" s="432">
        <v>0</v>
      </c>
      <c r="EOI523" s="432">
        <v>0</v>
      </c>
      <c r="EOJ523" s="432">
        <v>0</v>
      </c>
      <c r="EOK523" s="432">
        <v>0</v>
      </c>
      <c r="EOL523" s="432">
        <v>0</v>
      </c>
      <c r="EOM523" s="432">
        <v>0</v>
      </c>
      <c r="EON523" s="432">
        <v>0</v>
      </c>
      <c r="EOO523" s="432">
        <v>0</v>
      </c>
      <c r="EOP523" s="432">
        <v>0</v>
      </c>
      <c r="EOQ523" s="432">
        <v>0</v>
      </c>
      <c r="EOR523" s="432">
        <v>0</v>
      </c>
      <c r="EOS523" s="432">
        <v>0</v>
      </c>
      <c r="EOT523" s="432">
        <v>0</v>
      </c>
      <c r="EOU523" s="432">
        <v>0</v>
      </c>
      <c r="EOV523" s="432">
        <v>0</v>
      </c>
      <c r="EOW523" s="432">
        <v>0</v>
      </c>
      <c r="EOX523" s="432">
        <v>0</v>
      </c>
      <c r="EOY523" s="432">
        <v>0</v>
      </c>
      <c r="EOZ523" s="432">
        <v>0</v>
      </c>
      <c r="EPA523" s="432">
        <v>0</v>
      </c>
      <c r="EPB523" s="432">
        <v>0</v>
      </c>
      <c r="EPC523" s="432">
        <v>0</v>
      </c>
      <c r="EPD523" s="432">
        <v>0</v>
      </c>
      <c r="EPE523" s="432">
        <v>0</v>
      </c>
      <c r="EPF523" s="432">
        <v>0</v>
      </c>
      <c r="EPG523" s="432">
        <v>0</v>
      </c>
      <c r="EPH523" s="432">
        <v>0</v>
      </c>
      <c r="EPI523" s="432">
        <v>0</v>
      </c>
      <c r="EPJ523" s="432">
        <v>0</v>
      </c>
      <c r="EPK523" s="432">
        <v>0</v>
      </c>
      <c r="EPL523" s="432">
        <v>0</v>
      </c>
      <c r="EPM523" s="432">
        <v>0</v>
      </c>
      <c r="EPN523" s="432">
        <v>0</v>
      </c>
      <c r="EPO523" s="432">
        <v>0</v>
      </c>
      <c r="EPP523" s="432">
        <v>0</v>
      </c>
      <c r="EPQ523" s="432">
        <v>0</v>
      </c>
      <c r="EPR523" s="432">
        <v>0</v>
      </c>
      <c r="EPS523" s="432">
        <v>0</v>
      </c>
      <c r="EPT523" s="432">
        <v>0</v>
      </c>
      <c r="EPU523" s="432">
        <v>0</v>
      </c>
      <c r="EPV523" s="432">
        <v>0</v>
      </c>
      <c r="EPW523" s="432">
        <v>0</v>
      </c>
      <c r="EPX523" s="432">
        <v>0</v>
      </c>
      <c r="EPY523" s="432">
        <v>0</v>
      </c>
      <c r="EPZ523" s="432">
        <v>0</v>
      </c>
      <c r="EQA523" s="432">
        <v>0</v>
      </c>
      <c r="EQB523" s="432">
        <v>0</v>
      </c>
      <c r="EQC523" s="432">
        <v>0</v>
      </c>
      <c r="EQD523" s="432">
        <v>0</v>
      </c>
      <c r="EQE523" s="432">
        <v>0</v>
      </c>
      <c r="EQF523" s="432">
        <v>0</v>
      </c>
      <c r="EQG523" s="432">
        <v>0</v>
      </c>
      <c r="EQH523" s="432">
        <v>0</v>
      </c>
      <c r="EQI523" s="432">
        <v>0</v>
      </c>
      <c r="EQJ523" s="432">
        <v>0</v>
      </c>
      <c r="EQK523" s="432">
        <v>0</v>
      </c>
      <c r="EQL523" s="432">
        <v>0</v>
      </c>
      <c r="EQM523" s="432">
        <v>0</v>
      </c>
      <c r="EQN523" s="432">
        <v>0</v>
      </c>
      <c r="EQO523" s="432">
        <v>0</v>
      </c>
      <c r="EQP523" s="432">
        <v>0</v>
      </c>
      <c r="EQQ523" s="432">
        <v>0</v>
      </c>
      <c r="EQR523" s="432">
        <v>0</v>
      </c>
      <c r="EQS523" s="432">
        <v>0</v>
      </c>
      <c r="EQT523" s="432">
        <v>0</v>
      </c>
      <c r="EQU523" s="432">
        <v>0</v>
      </c>
      <c r="EQV523" s="432">
        <v>0</v>
      </c>
      <c r="EQW523" s="432">
        <v>0</v>
      </c>
      <c r="EQX523" s="432">
        <v>0</v>
      </c>
      <c r="EQY523" s="432">
        <v>0</v>
      </c>
      <c r="EQZ523" s="432">
        <v>0</v>
      </c>
      <c r="ERA523" s="432">
        <v>0</v>
      </c>
      <c r="ERB523" s="432">
        <v>0</v>
      </c>
      <c r="ERC523" s="432">
        <v>0</v>
      </c>
      <c r="ERD523" s="432">
        <v>0</v>
      </c>
      <c r="ERE523" s="432">
        <v>0</v>
      </c>
      <c r="ERF523" s="432">
        <v>0</v>
      </c>
      <c r="ERG523" s="432">
        <v>0</v>
      </c>
      <c r="ERH523" s="432">
        <v>0</v>
      </c>
      <c r="ERI523" s="432">
        <v>0</v>
      </c>
      <c r="ERJ523" s="432">
        <v>0</v>
      </c>
      <c r="ERK523" s="432">
        <v>0</v>
      </c>
      <c r="ERL523" s="432">
        <v>0</v>
      </c>
      <c r="ERM523" s="432">
        <v>0</v>
      </c>
      <c r="ERN523" s="432">
        <v>0</v>
      </c>
      <c r="ERO523" s="432">
        <v>0</v>
      </c>
      <c r="ERP523" s="432">
        <v>0</v>
      </c>
      <c r="ERQ523" s="432">
        <v>0</v>
      </c>
      <c r="ERR523" s="432">
        <v>0</v>
      </c>
      <c r="ERS523" s="432">
        <v>0</v>
      </c>
      <c r="ERT523" s="432">
        <v>0</v>
      </c>
      <c r="ERU523" s="432">
        <v>0</v>
      </c>
      <c r="ERV523" s="432">
        <v>0</v>
      </c>
      <c r="ERW523" s="432">
        <v>0</v>
      </c>
      <c r="ERX523" s="432">
        <v>0</v>
      </c>
      <c r="ERY523" s="432">
        <v>0</v>
      </c>
      <c r="ERZ523" s="432">
        <v>0</v>
      </c>
      <c r="ESA523" s="432">
        <v>0</v>
      </c>
      <c r="ESB523" s="432">
        <v>0</v>
      </c>
      <c r="ESC523" s="432">
        <v>0</v>
      </c>
      <c r="ESD523" s="432">
        <v>0</v>
      </c>
      <c r="ESE523" s="432">
        <v>0</v>
      </c>
      <c r="ESF523" s="432">
        <v>0</v>
      </c>
      <c r="ESG523" s="432">
        <v>0</v>
      </c>
      <c r="ESH523" s="432">
        <v>0</v>
      </c>
      <c r="ESI523" s="432">
        <v>0</v>
      </c>
      <c r="ESJ523" s="432">
        <v>0</v>
      </c>
      <c r="ESK523" s="432">
        <v>0</v>
      </c>
      <c r="ESL523" s="432">
        <v>0</v>
      </c>
      <c r="ESM523" s="432">
        <v>0</v>
      </c>
      <c r="ESN523" s="432">
        <v>0</v>
      </c>
      <c r="ESO523" s="432">
        <v>0</v>
      </c>
      <c r="ESP523" s="432">
        <v>0</v>
      </c>
      <c r="ESQ523" s="432">
        <v>0</v>
      </c>
      <c r="ESR523" s="432">
        <v>0</v>
      </c>
      <c r="ESS523" s="432">
        <v>0</v>
      </c>
      <c r="EST523" s="432">
        <v>0</v>
      </c>
      <c r="ESU523" s="432">
        <v>0</v>
      </c>
      <c r="ESV523" s="432">
        <v>0</v>
      </c>
      <c r="ESW523" s="432">
        <v>0</v>
      </c>
      <c r="ESX523" s="432">
        <v>0</v>
      </c>
      <c r="ESY523" s="432">
        <v>0</v>
      </c>
      <c r="ESZ523" s="432">
        <v>0</v>
      </c>
      <c r="ETA523" s="432">
        <v>0</v>
      </c>
      <c r="ETB523" s="432">
        <v>0</v>
      </c>
      <c r="ETC523" s="432">
        <v>0</v>
      </c>
      <c r="ETD523" s="432">
        <v>0</v>
      </c>
      <c r="ETE523" s="432">
        <v>0</v>
      </c>
      <c r="ETF523" s="432">
        <v>0</v>
      </c>
      <c r="ETG523" s="432">
        <v>0</v>
      </c>
      <c r="ETH523" s="432">
        <v>0</v>
      </c>
      <c r="ETI523" s="432">
        <v>0</v>
      </c>
      <c r="ETJ523" s="432">
        <v>0</v>
      </c>
      <c r="ETK523" s="432">
        <v>0</v>
      </c>
      <c r="ETL523" s="432">
        <v>0</v>
      </c>
      <c r="ETM523" s="432">
        <v>0</v>
      </c>
      <c r="ETN523" s="432">
        <v>0</v>
      </c>
      <c r="ETO523" s="432">
        <v>0</v>
      </c>
      <c r="ETP523" s="432">
        <v>0</v>
      </c>
      <c r="ETQ523" s="432">
        <v>0</v>
      </c>
      <c r="ETR523" s="432">
        <v>0</v>
      </c>
      <c r="ETS523" s="432">
        <v>0</v>
      </c>
      <c r="ETT523" s="432">
        <v>0</v>
      </c>
      <c r="ETU523" s="432">
        <v>0</v>
      </c>
      <c r="ETV523" s="432">
        <v>0</v>
      </c>
      <c r="ETW523" s="432">
        <v>0</v>
      </c>
      <c r="ETX523" s="432">
        <v>0</v>
      </c>
      <c r="ETY523" s="432">
        <v>0</v>
      </c>
      <c r="ETZ523" s="432">
        <v>0</v>
      </c>
      <c r="EUA523" s="432">
        <v>0</v>
      </c>
      <c r="EUB523" s="432">
        <v>0</v>
      </c>
      <c r="EUC523" s="432">
        <v>0</v>
      </c>
      <c r="EUD523" s="432">
        <v>0</v>
      </c>
      <c r="EUE523" s="432">
        <v>0</v>
      </c>
      <c r="EUF523" s="432">
        <v>0</v>
      </c>
      <c r="EUG523" s="432">
        <v>0</v>
      </c>
      <c r="EUH523" s="432">
        <v>0</v>
      </c>
      <c r="EUI523" s="432">
        <v>0</v>
      </c>
      <c r="EUJ523" s="432">
        <v>0</v>
      </c>
      <c r="EUK523" s="432">
        <v>0</v>
      </c>
      <c r="EUL523" s="432">
        <v>0</v>
      </c>
      <c r="EUM523" s="432">
        <v>0</v>
      </c>
      <c r="EUN523" s="432">
        <v>0</v>
      </c>
      <c r="EUO523" s="432">
        <v>0</v>
      </c>
      <c r="EUP523" s="432">
        <v>0</v>
      </c>
      <c r="EUQ523" s="432">
        <v>0</v>
      </c>
      <c r="EUR523" s="432">
        <v>0</v>
      </c>
      <c r="EUS523" s="432">
        <v>0</v>
      </c>
      <c r="EUT523" s="432">
        <v>0</v>
      </c>
      <c r="EUU523" s="432">
        <v>0</v>
      </c>
      <c r="EUV523" s="432">
        <v>0</v>
      </c>
      <c r="EUW523" s="432">
        <v>0</v>
      </c>
      <c r="EUX523" s="432">
        <v>0</v>
      </c>
      <c r="EUY523" s="432">
        <v>0</v>
      </c>
      <c r="EUZ523" s="432">
        <v>0</v>
      </c>
      <c r="EVA523" s="432">
        <v>0</v>
      </c>
      <c r="EVB523" s="432">
        <v>0</v>
      </c>
      <c r="EVC523" s="432">
        <v>0</v>
      </c>
      <c r="EVD523" s="432">
        <v>0</v>
      </c>
      <c r="EVE523" s="432">
        <v>0</v>
      </c>
      <c r="EVF523" s="432">
        <v>0</v>
      </c>
      <c r="EVG523" s="432">
        <v>0</v>
      </c>
      <c r="EVH523" s="432">
        <v>0</v>
      </c>
      <c r="EVI523" s="432">
        <v>0</v>
      </c>
      <c r="EVJ523" s="432">
        <v>0</v>
      </c>
      <c r="EVK523" s="432">
        <v>0</v>
      </c>
      <c r="EVL523" s="432">
        <v>0</v>
      </c>
      <c r="EVM523" s="432">
        <v>0</v>
      </c>
      <c r="EVN523" s="432">
        <v>0</v>
      </c>
      <c r="EVO523" s="432">
        <v>0</v>
      </c>
      <c r="EVP523" s="432">
        <v>0</v>
      </c>
      <c r="EVQ523" s="432">
        <v>0</v>
      </c>
      <c r="EVR523" s="432">
        <v>0</v>
      </c>
      <c r="EVS523" s="432">
        <v>0</v>
      </c>
      <c r="EVT523" s="432">
        <v>0</v>
      </c>
      <c r="EVU523" s="432">
        <v>0</v>
      </c>
      <c r="EVV523" s="432">
        <v>0</v>
      </c>
      <c r="EVW523" s="432">
        <v>0</v>
      </c>
      <c r="EVX523" s="432">
        <v>0</v>
      </c>
      <c r="EVY523" s="432">
        <v>0</v>
      </c>
      <c r="EVZ523" s="432">
        <v>0</v>
      </c>
      <c r="EWA523" s="432">
        <v>0</v>
      </c>
      <c r="EWB523" s="432">
        <v>0</v>
      </c>
      <c r="EWC523" s="432">
        <v>0</v>
      </c>
      <c r="EWD523" s="432">
        <v>0</v>
      </c>
      <c r="EWE523" s="432">
        <v>0</v>
      </c>
      <c r="EWF523" s="432">
        <v>0</v>
      </c>
      <c r="EWG523" s="432">
        <v>0</v>
      </c>
      <c r="EWH523" s="432">
        <v>0</v>
      </c>
      <c r="EWI523" s="432">
        <v>0</v>
      </c>
      <c r="EWJ523" s="432">
        <v>0</v>
      </c>
      <c r="EWK523" s="432">
        <v>0</v>
      </c>
      <c r="EWL523" s="432">
        <v>0</v>
      </c>
      <c r="EWM523" s="432">
        <v>0</v>
      </c>
      <c r="EWN523" s="432">
        <v>0</v>
      </c>
      <c r="EWO523" s="432">
        <v>0</v>
      </c>
      <c r="EWP523" s="432">
        <v>0</v>
      </c>
      <c r="EWQ523" s="432">
        <v>0</v>
      </c>
      <c r="EWR523" s="432">
        <v>0</v>
      </c>
      <c r="EWS523" s="432">
        <v>0</v>
      </c>
      <c r="EWT523" s="432">
        <v>0</v>
      </c>
      <c r="EWU523" s="432">
        <v>0</v>
      </c>
      <c r="EWV523" s="432">
        <v>0</v>
      </c>
      <c r="EWW523" s="432">
        <v>0</v>
      </c>
      <c r="EWX523" s="432">
        <v>0</v>
      </c>
      <c r="EWY523" s="432">
        <v>0</v>
      </c>
      <c r="EWZ523" s="432">
        <v>0</v>
      </c>
      <c r="EXA523" s="432">
        <v>0</v>
      </c>
      <c r="EXB523" s="432">
        <v>0</v>
      </c>
      <c r="EXC523" s="432">
        <v>0</v>
      </c>
      <c r="EXD523" s="432">
        <v>0</v>
      </c>
      <c r="EXE523" s="432">
        <v>0</v>
      </c>
      <c r="EXF523" s="432">
        <v>0</v>
      </c>
      <c r="EXG523" s="432">
        <v>0</v>
      </c>
      <c r="EXH523" s="432">
        <v>0</v>
      </c>
      <c r="EXI523" s="432">
        <v>0</v>
      </c>
      <c r="EXJ523" s="432">
        <v>0</v>
      </c>
      <c r="EXK523" s="432">
        <v>0</v>
      </c>
      <c r="EXL523" s="432">
        <v>0</v>
      </c>
      <c r="EXM523" s="432">
        <v>0</v>
      </c>
      <c r="EXN523" s="432">
        <v>0</v>
      </c>
      <c r="EXO523" s="432">
        <v>0</v>
      </c>
      <c r="EXP523" s="432">
        <v>0</v>
      </c>
      <c r="EXQ523" s="432">
        <v>0</v>
      </c>
      <c r="EXR523" s="432">
        <v>0</v>
      </c>
      <c r="EXS523" s="432">
        <v>0</v>
      </c>
      <c r="EXT523" s="432">
        <v>0</v>
      </c>
      <c r="EXU523" s="432">
        <v>0</v>
      </c>
      <c r="EXV523" s="432">
        <v>0</v>
      </c>
      <c r="EXW523" s="432">
        <v>0</v>
      </c>
      <c r="EXX523" s="432">
        <v>0</v>
      </c>
      <c r="EXY523" s="432">
        <v>0</v>
      </c>
      <c r="EXZ523" s="432">
        <v>0</v>
      </c>
      <c r="EYA523" s="432">
        <v>0</v>
      </c>
      <c r="EYB523" s="432">
        <v>0</v>
      </c>
      <c r="EYC523" s="432">
        <v>0</v>
      </c>
      <c r="EYD523" s="432">
        <v>0</v>
      </c>
      <c r="EYE523" s="432">
        <v>0</v>
      </c>
      <c r="EYF523" s="432">
        <v>0</v>
      </c>
      <c r="EYG523" s="432">
        <v>0</v>
      </c>
      <c r="EYH523" s="432">
        <v>0</v>
      </c>
      <c r="EYI523" s="432">
        <v>0</v>
      </c>
      <c r="EYJ523" s="432">
        <v>0</v>
      </c>
      <c r="EYK523" s="432">
        <v>0</v>
      </c>
      <c r="EYL523" s="432">
        <v>0</v>
      </c>
      <c r="EYM523" s="432">
        <v>0</v>
      </c>
      <c r="EYN523" s="432">
        <v>0</v>
      </c>
      <c r="EYO523" s="432">
        <v>0</v>
      </c>
      <c r="EYP523" s="432">
        <v>0</v>
      </c>
      <c r="EYQ523" s="432">
        <v>0</v>
      </c>
      <c r="EYR523" s="432">
        <v>0</v>
      </c>
      <c r="EYS523" s="432">
        <v>0</v>
      </c>
      <c r="EYT523" s="432">
        <v>0</v>
      </c>
      <c r="EYU523" s="432">
        <v>0</v>
      </c>
      <c r="EYV523" s="432">
        <v>0</v>
      </c>
      <c r="EYW523" s="432">
        <v>0</v>
      </c>
      <c r="EYX523" s="432">
        <v>0</v>
      </c>
      <c r="EYY523" s="432">
        <v>0</v>
      </c>
      <c r="EYZ523" s="432">
        <v>0</v>
      </c>
      <c r="EZA523" s="432">
        <v>0</v>
      </c>
      <c r="EZB523" s="432">
        <v>0</v>
      </c>
      <c r="EZC523" s="432">
        <v>0</v>
      </c>
      <c r="EZD523" s="432">
        <v>0</v>
      </c>
      <c r="EZE523" s="432">
        <v>0</v>
      </c>
      <c r="EZF523" s="432">
        <v>0</v>
      </c>
      <c r="EZG523" s="432">
        <v>0</v>
      </c>
      <c r="EZH523" s="432">
        <v>0</v>
      </c>
      <c r="EZI523" s="432">
        <v>0</v>
      </c>
      <c r="EZJ523" s="432">
        <v>0</v>
      </c>
      <c r="EZK523" s="432">
        <v>0</v>
      </c>
      <c r="EZL523" s="432">
        <v>0</v>
      </c>
      <c r="EZM523" s="432">
        <v>0</v>
      </c>
      <c r="EZN523" s="432">
        <v>0</v>
      </c>
      <c r="EZO523" s="432">
        <v>0</v>
      </c>
      <c r="EZP523" s="432">
        <v>0</v>
      </c>
      <c r="EZQ523" s="432">
        <v>0</v>
      </c>
      <c r="EZR523" s="432">
        <v>0</v>
      </c>
      <c r="EZS523" s="432">
        <v>0</v>
      </c>
      <c r="EZT523" s="432">
        <v>0</v>
      </c>
      <c r="EZU523" s="432">
        <v>0</v>
      </c>
      <c r="EZV523" s="432">
        <v>0</v>
      </c>
      <c r="EZW523" s="432">
        <v>0</v>
      </c>
      <c r="EZX523" s="432">
        <v>0</v>
      </c>
      <c r="EZY523" s="432">
        <v>0</v>
      </c>
      <c r="EZZ523" s="432">
        <v>0</v>
      </c>
      <c r="FAA523" s="432">
        <v>0</v>
      </c>
      <c r="FAB523" s="432">
        <v>0</v>
      </c>
      <c r="FAC523" s="432">
        <v>0</v>
      </c>
      <c r="FAD523" s="432">
        <v>0</v>
      </c>
      <c r="FAE523" s="432">
        <v>0</v>
      </c>
      <c r="FAF523" s="432">
        <v>0</v>
      </c>
      <c r="FAG523" s="432">
        <v>0</v>
      </c>
      <c r="FAH523" s="432">
        <v>0</v>
      </c>
      <c r="FAI523" s="432">
        <v>0</v>
      </c>
      <c r="FAJ523" s="432">
        <v>0</v>
      </c>
      <c r="FAK523" s="432">
        <v>0</v>
      </c>
      <c r="FAL523" s="432">
        <v>0</v>
      </c>
      <c r="FAM523" s="432">
        <v>0</v>
      </c>
      <c r="FAN523" s="432">
        <v>0</v>
      </c>
      <c r="FAO523" s="432">
        <v>0</v>
      </c>
      <c r="FAP523" s="432">
        <v>0</v>
      </c>
      <c r="FAQ523" s="432">
        <v>0</v>
      </c>
      <c r="FAR523" s="432">
        <v>0</v>
      </c>
      <c r="FAS523" s="432">
        <v>0</v>
      </c>
      <c r="FAT523" s="432">
        <v>0</v>
      </c>
      <c r="FAU523" s="432">
        <v>0</v>
      </c>
      <c r="FAV523" s="432">
        <v>0</v>
      </c>
      <c r="FAW523" s="432">
        <v>0</v>
      </c>
      <c r="FAX523" s="432">
        <v>0</v>
      </c>
      <c r="FAY523" s="432">
        <v>0</v>
      </c>
      <c r="FAZ523" s="432">
        <v>0</v>
      </c>
      <c r="FBA523" s="432">
        <v>0</v>
      </c>
      <c r="FBB523" s="432">
        <v>0</v>
      </c>
      <c r="FBC523" s="432">
        <v>0</v>
      </c>
      <c r="FBD523" s="432">
        <v>0</v>
      </c>
      <c r="FBE523" s="432">
        <v>0</v>
      </c>
      <c r="FBF523" s="432">
        <v>0</v>
      </c>
      <c r="FBG523" s="432">
        <v>0</v>
      </c>
      <c r="FBH523" s="432">
        <v>0</v>
      </c>
      <c r="FBI523" s="432">
        <v>0</v>
      </c>
      <c r="FBJ523" s="432">
        <v>0</v>
      </c>
      <c r="FBK523" s="432">
        <v>0</v>
      </c>
      <c r="FBL523" s="432">
        <v>0</v>
      </c>
      <c r="FBM523" s="432">
        <v>0</v>
      </c>
      <c r="FBN523" s="432">
        <v>0</v>
      </c>
      <c r="FBO523" s="432">
        <v>0</v>
      </c>
      <c r="FBP523" s="432">
        <v>0</v>
      </c>
      <c r="FBQ523" s="432">
        <v>0</v>
      </c>
      <c r="FBR523" s="432">
        <v>0</v>
      </c>
      <c r="FBS523" s="432">
        <v>0</v>
      </c>
      <c r="FBT523" s="432">
        <v>0</v>
      </c>
      <c r="FBU523" s="432">
        <v>0</v>
      </c>
      <c r="FBV523" s="432">
        <v>0</v>
      </c>
      <c r="FBW523" s="432">
        <v>0</v>
      </c>
      <c r="FBX523" s="432">
        <v>0</v>
      </c>
      <c r="FBY523" s="432">
        <v>0</v>
      </c>
      <c r="FBZ523" s="432">
        <v>0</v>
      </c>
      <c r="FCA523" s="432">
        <v>0</v>
      </c>
      <c r="FCB523" s="432">
        <v>0</v>
      </c>
      <c r="FCC523" s="432">
        <v>0</v>
      </c>
      <c r="FCD523" s="432">
        <v>0</v>
      </c>
      <c r="FCE523" s="432">
        <v>0</v>
      </c>
      <c r="FCF523" s="432">
        <v>0</v>
      </c>
      <c r="FCG523" s="432">
        <v>0</v>
      </c>
      <c r="FCH523" s="432">
        <v>0</v>
      </c>
      <c r="FCI523" s="432">
        <v>0</v>
      </c>
      <c r="FCJ523" s="432">
        <v>0</v>
      </c>
      <c r="FCK523" s="432">
        <v>0</v>
      </c>
      <c r="FCL523" s="432">
        <v>0</v>
      </c>
      <c r="FCM523" s="432">
        <v>0</v>
      </c>
      <c r="FCN523" s="432">
        <v>0</v>
      </c>
      <c r="FCO523" s="432">
        <v>0</v>
      </c>
      <c r="FCP523" s="432">
        <v>0</v>
      </c>
      <c r="FCQ523" s="432">
        <v>0</v>
      </c>
      <c r="FCR523" s="432">
        <v>0</v>
      </c>
      <c r="FCS523" s="432">
        <v>0</v>
      </c>
      <c r="FCT523" s="432">
        <v>0</v>
      </c>
      <c r="FCU523" s="432">
        <v>0</v>
      </c>
      <c r="FCV523" s="432">
        <v>0</v>
      </c>
      <c r="FCW523" s="432">
        <v>0</v>
      </c>
      <c r="FCX523" s="432">
        <v>0</v>
      </c>
      <c r="FCY523" s="432">
        <v>0</v>
      </c>
      <c r="FCZ523" s="432">
        <v>0</v>
      </c>
      <c r="FDA523" s="432">
        <v>0</v>
      </c>
      <c r="FDB523" s="432">
        <v>0</v>
      </c>
      <c r="FDC523" s="432">
        <v>0</v>
      </c>
      <c r="FDD523" s="432">
        <v>0</v>
      </c>
      <c r="FDE523" s="432">
        <v>0</v>
      </c>
      <c r="FDF523" s="432">
        <v>0</v>
      </c>
      <c r="FDG523" s="432">
        <v>0</v>
      </c>
      <c r="FDH523" s="432">
        <v>0</v>
      </c>
      <c r="FDI523" s="432">
        <v>0</v>
      </c>
      <c r="FDJ523" s="432">
        <v>0</v>
      </c>
      <c r="FDK523" s="432">
        <v>0</v>
      </c>
      <c r="FDL523" s="432">
        <v>0</v>
      </c>
      <c r="FDM523" s="432">
        <v>0</v>
      </c>
      <c r="FDN523" s="432">
        <v>0</v>
      </c>
      <c r="FDO523" s="432">
        <v>0</v>
      </c>
      <c r="FDP523" s="432">
        <v>0</v>
      </c>
      <c r="FDQ523" s="432">
        <v>0</v>
      </c>
      <c r="FDR523" s="432">
        <v>0</v>
      </c>
      <c r="FDS523" s="432">
        <v>0</v>
      </c>
      <c r="FDT523" s="432">
        <v>0</v>
      </c>
      <c r="FDU523" s="432">
        <v>0</v>
      </c>
      <c r="FDV523" s="432">
        <v>0</v>
      </c>
      <c r="FDW523" s="432">
        <v>0</v>
      </c>
      <c r="FDX523" s="432">
        <v>0</v>
      </c>
      <c r="FDY523" s="432">
        <v>0</v>
      </c>
      <c r="FDZ523" s="432">
        <v>0</v>
      </c>
      <c r="FEA523" s="432">
        <v>0</v>
      </c>
      <c r="FEB523" s="432">
        <v>0</v>
      </c>
      <c r="FEC523" s="432">
        <v>0</v>
      </c>
      <c r="FED523" s="432">
        <v>0</v>
      </c>
      <c r="FEE523" s="432">
        <v>0</v>
      </c>
      <c r="FEF523" s="432">
        <v>0</v>
      </c>
      <c r="FEG523" s="432">
        <v>0</v>
      </c>
      <c r="FEH523" s="432">
        <v>0</v>
      </c>
      <c r="FEI523" s="432">
        <v>0</v>
      </c>
      <c r="FEJ523" s="432">
        <v>0</v>
      </c>
      <c r="FEK523" s="432">
        <v>0</v>
      </c>
      <c r="FEL523" s="432">
        <v>0</v>
      </c>
      <c r="FEM523" s="432">
        <v>0</v>
      </c>
      <c r="FEN523" s="432">
        <v>0</v>
      </c>
      <c r="FEO523" s="432">
        <v>0</v>
      </c>
      <c r="FEP523" s="432">
        <v>0</v>
      </c>
      <c r="FEQ523" s="432">
        <v>0</v>
      </c>
      <c r="FER523" s="432">
        <v>0</v>
      </c>
      <c r="FES523" s="432">
        <v>0</v>
      </c>
      <c r="FET523" s="432">
        <v>0</v>
      </c>
      <c r="FEU523" s="432">
        <v>0</v>
      </c>
      <c r="FEV523" s="432">
        <v>0</v>
      </c>
      <c r="FEW523" s="432">
        <v>0</v>
      </c>
      <c r="FEX523" s="432">
        <v>0</v>
      </c>
      <c r="FEY523" s="432">
        <v>0</v>
      </c>
      <c r="FEZ523" s="432">
        <v>0</v>
      </c>
      <c r="FFA523" s="432">
        <v>0</v>
      </c>
      <c r="FFB523" s="432">
        <v>0</v>
      </c>
      <c r="FFC523" s="432">
        <v>0</v>
      </c>
      <c r="FFD523" s="432">
        <v>0</v>
      </c>
      <c r="FFE523" s="432">
        <v>0</v>
      </c>
      <c r="FFF523" s="432">
        <v>0</v>
      </c>
      <c r="FFG523" s="432">
        <v>0</v>
      </c>
      <c r="FFH523" s="432">
        <v>0</v>
      </c>
      <c r="FFI523" s="432">
        <v>0</v>
      </c>
      <c r="FFJ523" s="432">
        <v>0</v>
      </c>
      <c r="FFK523" s="432">
        <v>0</v>
      </c>
      <c r="FFL523" s="432">
        <v>0</v>
      </c>
      <c r="FFM523" s="432">
        <v>0</v>
      </c>
      <c r="FFN523" s="432">
        <v>0</v>
      </c>
      <c r="FFO523" s="432">
        <v>0</v>
      </c>
      <c r="FFP523" s="432">
        <v>0</v>
      </c>
      <c r="FFQ523" s="432">
        <v>0</v>
      </c>
      <c r="FFR523" s="432">
        <v>0</v>
      </c>
      <c r="FFS523" s="432">
        <v>0</v>
      </c>
      <c r="FFT523" s="432">
        <v>0</v>
      </c>
      <c r="FFU523" s="432">
        <v>0</v>
      </c>
      <c r="FFV523" s="432">
        <v>0</v>
      </c>
      <c r="FFW523" s="432">
        <v>0</v>
      </c>
      <c r="FFX523" s="432">
        <v>0</v>
      </c>
      <c r="FFY523" s="432">
        <v>0</v>
      </c>
      <c r="FFZ523" s="432">
        <v>0</v>
      </c>
      <c r="FGA523" s="432">
        <v>0</v>
      </c>
      <c r="FGB523" s="432">
        <v>0</v>
      </c>
      <c r="FGC523" s="432">
        <v>0</v>
      </c>
      <c r="FGD523" s="432">
        <v>0</v>
      </c>
      <c r="FGE523" s="432">
        <v>0</v>
      </c>
      <c r="FGF523" s="432">
        <v>0</v>
      </c>
      <c r="FGG523" s="432">
        <v>0</v>
      </c>
      <c r="FGH523" s="432">
        <v>0</v>
      </c>
      <c r="FGI523" s="432">
        <v>0</v>
      </c>
      <c r="FGJ523" s="432">
        <v>0</v>
      </c>
      <c r="FGK523" s="432">
        <v>0</v>
      </c>
      <c r="FGL523" s="432">
        <v>0</v>
      </c>
      <c r="FGM523" s="432">
        <v>0</v>
      </c>
      <c r="FGN523" s="432">
        <v>0</v>
      </c>
      <c r="FGO523" s="432">
        <v>0</v>
      </c>
      <c r="FGP523" s="432">
        <v>0</v>
      </c>
      <c r="FGQ523" s="432">
        <v>0</v>
      </c>
      <c r="FGR523" s="432">
        <v>0</v>
      </c>
      <c r="FGS523" s="432">
        <v>0</v>
      </c>
      <c r="FGT523" s="432">
        <v>0</v>
      </c>
      <c r="FGU523" s="432">
        <v>0</v>
      </c>
      <c r="FGV523" s="432">
        <v>0</v>
      </c>
      <c r="FGW523" s="432">
        <v>0</v>
      </c>
      <c r="FGX523" s="432">
        <v>0</v>
      </c>
      <c r="FGY523" s="432">
        <v>0</v>
      </c>
      <c r="FGZ523" s="432">
        <v>0</v>
      </c>
      <c r="FHA523" s="432">
        <v>0</v>
      </c>
      <c r="FHB523" s="432">
        <v>0</v>
      </c>
      <c r="FHC523" s="432">
        <v>0</v>
      </c>
      <c r="FHD523" s="432">
        <v>0</v>
      </c>
      <c r="FHE523" s="432">
        <v>0</v>
      </c>
      <c r="FHF523" s="432">
        <v>0</v>
      </c>
      <c r="FHG523" s="432">
        <v>0</v>
      </c>
      <c r="FHH523" s="432">
        <v>0</v>
      </c>
      <c r="FHI523" s="432">
        <v>0</v>
      </c>
      <c r="FHJ523" s="432">
        <v>0</v>
      </c>
      <c r="FHK523" s="432">
        <v>0</v>
      </c>
      <c r="FHL523" s="432">
        <v>0</v>
      </c>
      <c r="FHM523" s="432">
        <v>0</v>
      </c>
      <c r="FHN523" s="432">
        <v>0</v>
      </c>
      <c r="FHO523" s="432">
        <v>0</v>
      </c>
      <c r="FHP523" s="432">
        <v>0</v>
      </c>
      <c r="FHQ523" s="432">
        <v>0</v>
      </c>
      <c r="FHR523" s="432">
        <v>0</v>
      </c>
      <c r="FHS523" s="432">
        <v>0</v>
      </c>
      <c r="FHT523" s="432">
        <v>0</v>
      </c>
      <c r="FHU523" s="432">
        <v>0</v>
      </c>
      <c r="FHV523" s="432">
        <v>0</v>
      </c>
      <c r="FHW523" s="432">
        <v>0</v>
      </c>
      <c r="FHX523" s="432">
        <v>0</v>
      </c>
      <c r="FHY523" s="432">
        <v>0</v>
      </c>
      <c r="FHZ523" s="432">
        <v>0</v>
      </c>
      <c r="FIA523" s="432">
        <v>0</v>
      </c>
      <c r="FIB523" s="432">
        <v>0</v>
      </c>
      <c r="FIC523" s="432">
        <v>0</v>
      </c>
      <c r="FID523" s="432">
        <v>0</v>
      </c>
      <c r="FIE523" s="432">
        <v>0</v>
      </c>
      <c r="FIF523" s="432">
        <v>0</v>
      </c>
      <c r="FIG523" s="432">
        <v>0</v>
      </c>
      <c r="FIH523" s="432">
        <v>0</v>
      </c>
      <c r="FII523" s="432">
        <v>0</v>
      </c>
      <c r="FIJ523" s="432">
        <v>0</v>
      </c>
      <c r="FIK523" s="432">
        <v>0</v>
      </c>
      <c r="FIL523" s="432">
        <v>0</v>
      </c>
      <c r="FIM523" s="432">
        <v>0</v>
      </c>
      <c r="FIN523" s="432">
        <v>0</v>
      </c>
      <c r="FIO523" s="432">
        <v>0</v>
      </c>
      <c r="FIP523" s="432">
        <v>0</v>
      </c>
      <c r="FIQ523" s="432">
        <v>0</v>
      </c>
      <c r="FIR523" s="432">
        <v>0</v>
      </c>
      <c r="FIS523" s="432">
        <v>0</v>
      </c>
      <c r="FIT523" s="432">
        <v>0</v>
      </c>
      <c r="FIU523" s="432">
        <v>0</v>
      </c>
      <c r="FIV523" s="432">
        <v>0</v>
      </c>
      <c r="FIW523" s="432">
        <v>0</v>
      </c>
      <c r="FIX523" s="432">
        <v>0</v>
      </c>
      <c r="FIY523" s="432">
        <v>0</v>
      </c>
      <c r="FIZ523" s="432">
        <v>0</v>
      </c>
      <c r="FJA523" s="432">
        <v>0</v>
      </c>
      <c r="FJB523" s="432">
        <v>0</v>
      </c>
      <c r="FJC523" s="432">
        <v>0</v>
      </c>
      <c r="FJD523" s="432">
        <v>0</v>
      </c>
      <c r="FJE523" s="432">
        <v>0</v>
      </c>
      <c r="FJF523" s="432">
        <v>0</v>
      </c>
      <c r="FJG523" s="432">
        <v>0</v>
      </c>
      <c r="FJH523" s="432">
        <v>0</v>
      </c>
      <c r="FJI523" s="432">
        <v>0</v>
      </c>
      <c r="FJJ523" s="432">
        <v>0</v>
      </c>
      <c r="FJK523" s="432">
        <v>0</v>
      </c>
      <c r="FJL523" s="432">
        <v>0</v>
      </c>
      <c r="FJM523" s="432">
        <v>0</v>
      </c>
      <c r="FJN523" s="432">
        <v>0</v>
      </c>
      <c r="FJO523" s="432">
        <v>0</v>
      </c>
      <c r="FJP523" s="432">
        <v>0</v>
      </c>
      <c r="FJQ523" s="432">
        <v>0</v>
      </c>
      <c r="FJR523" s="432">
        <v>0</v>
      </c>
      <c r="FJS523" s="432">
        <v>0</v>
      </c>
      <c r="FJT523" s="432">
        <v>0</v>
      </c>
      <c r="FJU523" s="432">
        <v>0</v>
      </c>
      <c r="FJV523" s="432">
        <v>0</v>
      </c>
      <c r="FJW523" s="432">
        <v>0</v>
      </c>
      <c r="FJX523" s="432">
        <v>0</v>
      </c>
      <c r="FJY523" s="432">
        <v>0</v>
      </c>
      <c r="FJZ523" s="432">
        <v>0</v>
      </c>
      <c r="FKA523" s="432">
        <v>0</v>
      </c>
      <c r="FKB523" s="432">
        <v>0</v>
      </c>
      <c r="FKC523" s="432">
        <v>0</v>
      </c>
      <c r="FKD523" s="432">
        <v>0</v>
      </c>
      <c r="FKE523" s="432">
        <v>0</v>
      </c>
      <c r="FKF523" s="432">
        <v>0</v>
      </c>
      <c r="FKG523" s="432">
        <v>0</v>
      </c>
      <c r="FKH523" s="432">
        <v>0</v>
      </c>
      <c r="FKI523" s="432">
        <v>0</v>
      </c>
      <c r="FKJ523" s="432">
        <v>0</v>
      </c>
      <c r="FKK523" s="432">
        <v>0</v>
      </c>
      <c r="FKL523" s="432">
        <v>0</v>
      </c>
      <c r="FKM523" s="432">
        <v>0</v>
      </c>
      <c r="FKN523" s="432">
        <v>0</v>
      </c>
      <c r="FKO523" s="432">
        <v>0</v>
      </c>
      <c r="FKP523" s="432">
        <v>0</v>
      </c>
      <c r="FKQ523" s="432">
        <v>0</v>
      </c>
      <c r="FKR523" s="432">
        <v>0</v>
      </c>
      <c r="FKS523" s="432">
        <v>0</v>
      </c>
      <c r="FKT523" s="432">
        <v>0</v>
      </c>
      <c r="FKU523" s="432">
        <v>0</v>
      </c>
      <c r="FKV523" s="432">
        <v>0</v>
      </c>
      <c r="FKW523" s="432">
        <v>0</v>
      </c>
      <c r="FKX523" s="432">
        <v>0</v>
      </c>
      <c r="FKY523" s="432">
        <v>0</v>
      </c>
      <c r="FKZ523" s="432">
        <v>0</v>
      </c>
      <c r="FLA523" s="432">
        <v>0</v>
      </c>
      <c r="FLB523" s="432">
        <v>0</v>
      </c>
      <c r="FLC523" s="432">
        <v>0</v>
      </c>
      <c r="FLD523" s="432">
        <v>0</v>
      </c>
      <c r="FLE523" s="432">
        <v>0</v>
      </c>
      <c r="FLF523" s="432">
        <v>0</v>
      </c>
      <c r="FLG523" s="432">
        <v>0</v>
      </c>
      <c r="FLH523" s="432">
        <v>0</v>
      </c>
      <c r="FLI523" s="432">
        <v>0</v>
      </c>
      <c r="FLJ523" s="432">
        <v>0</v>
      </c>
      <c r="FLK523" s="432">
        <v>0</v>
      </c>
      <c r="FLL523" s="432">
        <v>0</v>
      </c>
      <c r="FLM523" s="432">
        <v>0</v>
      </c>
      <c r="FLN523" s="432">
        <v>0</v>
      </c>
      <c r="FLO523" s="432">
        <v>0</v>
      </c>
      <c r="FLP523" s="432">
        <v>0</v>
      </c>
      <c r="FLQ523" s="432">
        <v>0</v>
      </c>
      <c r="FLR523" s="432">
        <v>0</v>
      </c>
      <c r="FLS523" s="432">
        <v>0</v>
      </c>
      <c r="FLT523" s="432">
        <v>0</v>
      </c>
      <c r="FLU523" s="432">
        <v>0</v>
      </c>
      <c r="FLV523" s="432">
        <v>0</v>
      </c>
      <c r="FLW523" s="432">
        <v>0</v>
      </c>
      <c r="FLX523" s="432">
        <v>0</v>
      </c>
      <c r="FLY523" s="432">
        <v>0</v>
      </c>
      <c r="FLZ523" s="432">
        <v>0</v>
      </c>
      <c r="FMA523" s="432">
        <v>0</v>
      </c>
      <c r="FMB523" s="432">
        <v>0</v>
      </c>
      <c r="FMC523" s="432">
        <v>0</v>
      </c>
      <c r="FMD523" s="432">
        <v>0</v>
      </c>
      <c r="FME523" s="432">
        <v>0</v>
      </c>
      <c r="FMF523" s="432">
        <v>0</v>
      </c>
      <c r="FMG523" s="432">
        <v>0</v>
      </c>
      <c r="FMH523" s="432">
        <v>0</v>
      </c>
      <c r="FMI523" s="432">
        <v>0</v>
      </c>
      <c r="FMJ523" s="432">
        <v>0</v>
      </c>
      <c r="FMK523" s="432">
        <v>0</v>
      </c>
      <c r="FML523" s="432">
        <v>0</v>
      </c>
      <c r="FMM523" s="432">
        <v>0</v>
      </c>
      <c r="FMN523" s="432">
        <v>0</v>
      </c>
      <c r="FMO523" s="432">
        <v>0</v>
      </c>
      <c r="FMP523" s="432">
        <v>0</v>
      </c>
      <c r="FMQ523" s="432">
        <v>0</v>
      </c>
      <c r="FMR523" s="432">
        <v>0</v>
      </c>
      <c r="FMS523" s="432">
        <v>0</v>
      </c>
      <c r="FMT523" s="432">
        <v>0</v>
      </c>
      <c r="FMU523" s="432">
        <v>0</v>
      </c>
      <c r="FMV523" s="432">
        <v>0</v>
      </c>
      <c r="FMW523" s="432">
        <v>0</v>
      </c>
      <c r="FMX523" s="432">
        <v>0</v>
      </c>
      <c r="FMY523" s="432">
        <v>0</v>
      </c>
      <c r="FMZ523" s="432">
        <v>0</v>
      </c>
      <c r="FNA523" s="432">
        <v>0</v>
      </c>
      <c r="FNB523" s="432">
        <v>0</v>
      </c>
      <c r="FNC523" s="432">
        <v>0</v>
      </c>
      <c r="FND523" s="432">
        <v>0</v>
      </c>
      <c r="FNE523" s="432">
        <v>0</v>
      </c>
      <c r="FNF523" s="432">
        <v>0</v>
      </c>
      <c r="FNG523" s="432">
        <v>0</v>
      </c>
      <c r="FNH523" s="432">
        <v>0</v>
      </c>
      <c r="FNI523" s="432">
        <v>0</v>
      </c>
      <c r="FNJ523" s="432">
        <v>0</v>
      </c>
      <c r="FNK523" s="432">
        <v>0</v>
      </c>
      <c r="FNL523" s="432">
        <v>0</v>
      </c>
      <c r="FNM523" s="432">
        <v>0</v>
      </c>
      <c r="FNN523" s="432">
        <v>0</v>
      </c>
      <c r="FNO523" s="432">
        <v>0</v>
      </c>
      <c r="FNP523" s="432">
        <v>0</v>
      </c>
      <c r="FNQ523" s="432">
        <v>0</v>
      </c>
      <c r="FNR523" s="432">
        <v>0</v>
      </c>
      <c r="FNS523" s="432">
        <v>0</v>
      </c>
      <c r="FNT523" s="432">
        <v>0</v>
      </c>
      <c r="FNU523" s="432">
        <v>0</v>
      </c>
      <c r="FNV523" s="432">
        <v>0</v>
      </c>
      <c r="FNW523" s="432">
        <v>0</v>
      </c>
      <c r="FNX523" s="432">
        <v>0</v>
      </c>
      <c r="FNY523" s="432">
        <v>0</v>
      </c>
      <c r="FNZ523" s="432">
        <v>0</v>
      </c>
      <c r="FOA523" s="432">
        <v>0</v>
      </c>
      <c r="FOB523" s="432">
        <v>0</v>
      </c>
      <c r="FOC523" s="432">
        <v>0</v>
      </c>
      <c r="FOD523" s="432">
        <v>0</v>
      </c>
      <c r="FOE523" s="432">
        <v>0</v>
      </c>
      <c r="FOF523" s="432">
        <v>0</v>
      </c>
      <c r="FOG523" s="432">
        <v>0</v>
      </c>
      <c r="FOH523" s="432">
        <v>0</v>
      </c>
      <c r="FOI523" s="432">
        <v>0</v>
      </c>
      <c r="FOJ523" s="432">
        <v>0</v>
      </c>
      <c r="FOK523" s="432">
        <v>0</v>
      </c>
      <c r="FOL523" s="432">
        <v>0</v>
      </c>
      <c r="FOM523" s="432">
        <v>0</v>
      </c>
      <c r="FON523" s="432">
        <v>0</v>
      </c>
      <c r="FOO523" s="432">
        <v>0</v>
      </c>
      <c r="FOP523" s="432">
        <v>0</v>
      </c>
      <c r="FOQ523" s="432">
        <v>0</v>
      </c>
      <c r="FOR523" s="432">
        <v>0</v>
      </c>
      <c r="FOS523" s="432">
        <v>0</v>
      </c>
      <c r="FOT523" s="432">
        <v>0</v>
      </c>
      <c r="FOU523" s="432">
        <v>0</v>
      </c>
      <c r="FOV523" s="432">
        <v>0</v>
      </c>
      <c r="FOW523" s="432">
        <v>0</v>
      </c>
      <c r="FOX523" s="432">
        <v>0</v>
      </c>
      <c r="FOY523" s="432">
        <v>0</v>
      </c>
      <c r="FOZ523" s="432">
        <v>0</v>
      </c>
      <c r="FPA523" s="432">
        <v>0</v>
      </c>
      <c r="FPB523" s="432">
        <v>0</v>
      </c>
      <c r="FPC523" s="432">
        <v>0</v>
      </c>
      <c r="FPD523" s="432">
        <v>0</v>
      </c>
      <c r="FPE523" s="432">
        <v>0</v>
      </c>
      <c r="FPF523" s="432">
        <v>0</v>
      </c>
      <c r="FPG523" s="432">
        <v>0</v>
      </c>
      <c r="FPH523" s="432">
        <v>0</v>
      </c>
      <c r="FPI523" s="432">
        <v>0</v>
      </c>
      <c r="FPJ523" s="432">
        <v>0</v>
      </c>
      <c r="FPK523" s="432">
        <v>0</v>
      </c>
      <c r="FPL523" s="432">
        <v>0</v>
      </c>
      <c r="FPM523" s="432">
        <v>0</v>
      </c>
      <c r="FPN523" s="432">
        <v>0</v>
      </c>
      <c r="FPO523" s="432">
        <v>0</v>
      </c>
      <c r="FPP523" s="432">
        <v>0</v>
      </c>
      <c r="FPQ523" s="432">
        <v>0</v>
      </c>
      <c r="FPR523" s="432">
        <v>0</v>
      </c>
      <c r="FPS523" s="432">
        <v>0</v>
      </c>
      <c r="FPT523" s="432">
        <v>0</v>
      </c>
      <c r="FPU523" s="432">
        <v>0</v>
      </c>
      <c r="FPV523" s="432">
        <v>0</v>
      </c>
      <c r="FPW523" s="432">
        <v>0</v>
      </c>
      <c r="FPX523" s="432">
        <v>0</v>
      </c>
      <c r="FPY523" s="432">
        <v>0</v>
      </c>
      <c r="FPZ523" s="432">
        <v>0</v>
      </c>
      <c r="FQA523" s="432">
        <v>0</v>
      </c>
      <c r="FQB523" s="432">
        <v>0</v>
      </c>
      <c r="FQC523" s="432">
        <v>0</v>
      </c>
      <c r="FQD523" s="432">
        <v>0</v>
      </c>
      <c r="FQE523" s="432">
        <v>0</v>
      </c>
      <c r="FQF523" s="432">
        <v>0</v>
      </c>
      <c r="FQG523" s="432">
        <v>0</v>
      </c>
      <c r="FQH523" s="432">
        <v>0</v>
      </c>
      <c r="FQI523" s="432">
        <v>0</v>
      </c>
      <c r="FQJ523" s="432">
        <v>0</v>
      </c>
      <c r="FQK523" s="432">
        <v>0</v>
      </c>
      <c r="FQL523" s="432">
        <v>0</v>
      </c>
      <c r="FQM523" s="432">
        <v>0</v>
      </c>
      <c r="FQN523" s="432">
        <v>0</v>
      </c>
      <c r="FQO523" s="432">
        <v>0</v>
      </c>
      <c r="FQP523" s="432">
        <v>0</v>
      </c>
      <c r="FQQ523" s="432">
        <v>0</v>
      </c>
      <c r="FQR523" s="432">
        <v>0</v>
      </c>
      <c r="FQS523" s="432">
        <v>0</v>
      </c>
      <c r="FQT523" s="432">
        <v>0</v>
      </c>
      <c r="FQU523" s="432">
        <v>0</v>
      </c>
      <c r="FQV523" s="432">
        <v>0</v>
      </c>
      <c r="FQW523" s="432">
        <v>0</v>
      </c>
      <c r="FQX523" s="432">
        <v>0</v>
      </c>
      <c r="FQY523" s="432">
        <v>0</v>
      </c>
      <c r="FQZ523" s="432">
        <v>0</v>
      </c>
      <c r="FRA523" s="432">
        <v>0</v>
      </c>
      <c r="FRB523" s="432">
        <v>0</v>
      </c>
      <c r="FRC523" s="432">
        <v>0</v>
      </c>
      <c r="FRD523" s="432">
        <v>0</v>
      </c>
      <c r="FRE523" s="432">
        <v>0</v>
      </c>
      <c r="FRF523" s="432">
        <v>0</v>
      </c>
      <c r="FRG523" s="432">
        <v>0</v>
      </c>
      <c r="FRH523" s="432">
        <v>0</v>
      </c>
      <c r="FRI523" s="432">
        <v>0</v>
      </c>
      <c r="FRJ523" s="432">
        <v>0</v>
      </c>
      <c r="FRK523" s="432">
        <v>0</v>
      </c>
      <c r="FRL523" s="432">
        <v>0</v>
      </c>
      <c r="FRM523" s="432">
        <v>0</v>
      </c>
      <c r="FRN523" s="432">
        <v>0</v>
      </c>
      <c r="FRO523" s="432">
        <v>0</v>
      </c>
      <c r="FRP523" s="432">
        <v>0</v>
      </c>
      <c r="FRQ523" s="432">
        <v>0</v>
      </c>
      <c r="FRR523" s="432">
        <v>0</v>
      </c>
      <c r="FRS523" s="432">
        <v>0</v>
      </c>
      <c r="FRT523" s="432">
        <v>0</v>
      </c>
      <c r="FRU523" s="432">
        <v>0</v>
      </c>
      <c r="FRV523" s="432">
        <v>0</v>
      </c>
      <c r="FRW523" s="432">
        <v>0</v>
      </c>
      <c r="FRX523" s="432">
        <v>0</v>
      </c>
      <c r="FRY523" s="432">
        <v>0</v>
      </c>
      <c r="FRZ523" s="432">
        <v>0</v>
      </c>
      <c r="FSA523" s="432">
        <v>0</v>
      </c>
      <c r="FSB523" s="432">
        <v>0</v>
      </c>
      <c r="FSC523" s="432">
        <v>0</v>
      </c>
      <c r="FSD523" s="432">
        <v>0</v>
      </c>
      <c r="FSE523" s="432">
        <v>0</v>
      </c>
      <c r="FSF523" s="432">
        <v>0</v>
      </c>
      <c r="FSG523" s="432">
        <v>0</v>
      </c>
      <c r="FSH523" s="432">
        <v>0</v>
      </c>
      <c r="FSI523" s="432">
        <v>0</v>
      </c>
      <c r="FSJ523" s="432">
        <v>0</v>
      </c>
      <c r="FSK523" s="432">
        <v>0</v>
      </c>
      <c r="FSL523" s="432">
        <v>0</v>
      </c>
      <c r="FSM523" s="432">
        <v>0</v>
      </c>
      <c r="FSN523" s="432">
        <v>0</v>
      </c>
      <c r="FSO523" s="432">
        <v>0</v>
      </c>
      <c r="FSP523" s="432">
        <v>0</v>
      </c>
      <c r="FSQ523" s="432">
        <v>0</v>
      </c>
      <c r="FSR523" s="432">
        <v>0</v>
      </c>
      <c r="FSS523" s="432">
        <v>0</v>
      </c>
      <c r="FST523" s="432">
        <v>0</v>
      </c>
      <c r="FSU523" s="432">
        <v>0</v>
      </c>
      <c r="FSV523" s="432">
        <v>0</v>
      </c>
      <c r="FSW523" s="432">
        <v>0</v>
      </c>
      <c r="FSX523" s="432">
        <v>0</v>
      </c>
      <c r="FSY523" s="432">
        <v>0</v>
      </c>
      <c r="FSZ523" s="432">
        <v>0</v>
      </c>
      <c r="FTA523" s="432">
        <v>0</v>
      </c>
      <c r="FTB523" s="432">
        <v>0</v>
      </c>
      <c r="FTC523" s="432">
        <v>0</v>
      </c>
      <c r="FTD523" s="432">
        <v>0</v>
      </c>
      <c r="FTE523" s="432">
        <v>0</v>
      </c>
      <c r="FTF523" s="432">
        <v>0</v>
      </c>
      <c r="FTG523" s="432">
        <v>0</v>
      </c>
      <c r="FTH523" s="432">
        <v>0</v>
      </c>
      <c r="FTI523" s="432">
        <v>0</v>
      </c>
      <c r="FTJ523" s="432">
        <v>0</v>
      </c>
      <c r="FTK523" s="432">
        <v>0</v>
      </c>
      <c r="FTL523" s="432">
        <v>0</v>
      </c>
      <c r="FTM523" s="432">
        <v>0</v>
      </c>
      <c r="FTN523" s="432">
        <v>0</v>
      </c>
      <c r="FTO523" s="432">
        <v>0</v>
      </c>
      <c r="FTP523" s="432">
        <v>0</v>
      </c>
      <c r="FTQ523" s="432">
        <v>0</v>
      </c>
      <c r="FTR523" s="432">
        <v>0</v>
      </c>
      <c r="FTS523" s="432">
        <v>0</v>
      </c>
      <c r="FTT523" s="432">
        <v>0</v>
      </c>
      <c r="FTU523" s="432">
        <v>0</v>
      </c>
      <c r="FTV523" s="432">
        <v>0</v>
      </c>
      <c r="FTW523" s="432">
        <v>0</v>
      </c>
      <c r="FTX523" s="432">
        <v>0</v>
      </c>
      <c r="FTY523" s="432">
        <v>0</v>
      </c>
      <c r="FTZ523" s="432">
        <v>0</v>
      </c>
      <c r="FUA523" s="432">
        <v>0</v>
      </c>
      <c r="FUB523" s="432">
        <v>0</v>
      </c>
      <c r="FUC523" s="432">
        <v>0</v>
      </c>
      <c r="FUD523" s="432">
        <v>0</v>
      </c>
      <c r="FUE523" s="432">
        <v>0</v>
      </c>
      <c r="FUF523" s="432">
        <v>0</v>
      </c>
      <c r="FUG523" s="432">
        <v>0</v>
      </c>
      <c r="FUH523" s="432">
        <v>0</v>
      </c>
      <c r="FUI523" s="432">
        <v>0</v>
      </c>
      <c r="FUJ523" s="432">
        <v>0</v>
      </c>
      <c r="FUK523" s="432">
        <v>0</v>
      </c>
      <c r="FUL523" s="432">
        <v>0</v>
      </c>
      <c r="FUM523" s="432">
        <v>0</v>
      </c>
      <c r="FUN523" s="432">
        <v>0</v>
      </c>
      <c r="FUO523" s="432">
        <v>0</v>
      </c>
      <c r="FUP523" s="432">
        <v>0</v>
      </c>
      <c r="FUQ523" s="432">
        <v>0</v>
      </c>
      <c r="FUR523" s="432">
        <v>0</v>
      </c>
      <c r="FUS523" s="432">
        <v>0</v>
      </c>
      <c r="FUT523" s="432">
        <v>0</v>
      </c>
      <c r="FUU523" s="432">
        <v>0</v>
      </c>
      <c r="FUV523" s="432">
        <v>0</v>
      </c>
      <c r="FUW523" s="432">
        <v>0</v>
      </c>
      <c r="FUX523" s="432">
        <v>0</v>
      </c>
      <c r="FUY523" s="432">
        <v>0</v>
      </c>
      <c r="FUZ523" s="432">
        <v>0</v>
      </c>
      <c r="FVA523" s="432">
        <v>0</v>
      </c>
      <c r="FVB523" s="432">
        <v>0</v>
      </c>
      <c r="FVC523" s="432">
        <v>0</v>
      </c>
      <c r="FVD523" s="432">
        <v>0</v>
      </c>
      <c r="FVE523" s="432">
        <v>0</v>
      </c>
      <c r="FVF523" s="432">
        <v>0</v>
      </c>
      <c r="FVG523" s="432">
        <v>0</v>
      </c>
      <c r="FVH523" s="432">
        <v>0</v>
      </c>
      <c r="FVI523" s="432">
        <v>0</v>
      </c>
      <c r="FVJ523" s="432">
        <v>0</v>
      </c>
      <c r="FVK523" s="432">
        <v>0</v>
      </c>
      <c r="FVL523" s="432">
        <v>0</v>
      </c>
      <c r="FVM523" s="432">
        <v>0</v>
      </c>
      <c r="FVN523" s="432">
        <v>0</v>
      </c>
      <c r="FVO523" s="432">
        <v>0</v>
      </c>
      <c r="FVP523" s="432">
        <v>0</v>
      </c>
      <c r="FVQ523" s="432">
        <v>0</v>
      </c>
      <c r="FVR523" s="432">
        <v>0</v>
      </c>
      <c r="FVS523" s="432">
        <v>0</v>
      </c>
      <c r="FVT523" s="432">
        <v>0</v>
      </c>
      <c r="FVU523" s="432">
        <v>0</v>
      </c>
      <c r="FVV523" s="432">
        <v>0</v>
      </c>
      <c r="FVW523" s="432">
        <v>0</v>
      </c>
      <c r="FVX523" s="432">
        <v>0</v>
      </c>
      <c r="FVY523" s="432">
        <v>0</v>
      </c>
      <c r="FVZ523" s="432">
        <v>0</v>
      </c>
      <c r="FWA523" s="432">
        <v>0</v>
      </c>
      <c r="FWB523" s="432">
        <v>0</v>
      </c>
      <c r="FWC523" s="432">
        <v>0</v>
      </c>
      <c r="FWD523" s="432">
        <v>0</v>
      </c>
      <c r="FWE523" s="432">
        <v>0</v>
      </c>
      <c r="FWF523" s="432">
        <v>0</v>
      </c>
      <c r="FWG523" s="432">
        <v>0</v>
      </c>
      <c r="FWH523" s="432">
        <v>0</v>
      </c>
      <c r="FWI523" s="432">
        <v>0</v>
      </c>
      <c r="FWJ523" s="432">
        <v>0</v>
      </c>
      <c r="FWK523" s="432">
        <v>0</v>
      </c>
      <c r="FWL523" s="432">
        <v>0</v>
      </c>
      <c r="FWM523" s="432">
        <v>0</v>
      </c>
      <c r="FWN523" s="432">
        <v>0</v>
      </c>
      <c r="FWO523" s="432">
        <v>0</v>
      </c>
      <c r="FWP523" s="432">
        <v>0</v>
      </c>
      <c r="FWQ523" s="432">
        <v>0</v>
      </c>
      <c r="FWR523" s="432">
        <v>0</v>
      </c>
      <c r="FWS523" s="432">
        <v>0</v>
      </c>
      <c r="FWT523" s="432">
        <v>0</v>
      </c>
      <c r="FWU523" s="432">
        <v>0</v>
      </c>
      <c r="FWV523" s="432">
        <v>0</v>
      </c>
      <c r="FWW523" s="432">
        <v>0</v>
      </c>
      <c r="FWX523" s="432">
        <v>0</v>
      </c>
      <c r="FWY523" s="432">
        <v>0</v>
      </c>
      <c r="FWZ523" s="432">
        <v>0</v>
      </c>
      <c r="FXA523" s="432">
        <v>0</v>
      </c>
      <c r="FXB523" s="432">
        <v>0</v>
      </c>
      <c r="FXC523" s="432">
        <v>0</v>
      </c>
      <c r="FXD523" s="432">
        <v>0</v>
      </c>
      <c r="FXE523" s="432">
        <v>0</v>
      </c>
      <c r="FXF523" s="432">
        <v>0</v>
      </c>
      <c r="FXG523" s="432">
        <v>0</v>
      </c>
      <c r="FXH523" s="432">
        <v>0</v>
      </c>
      <c r="FXI523" s="432">
        <v>0</v>
      </c>
      <c r="FXJ523" s="432">
        <v>0</v>
      </c>
      <c r="FXK523" s="432">
        <v>0</v>
      </c>
      <c r="FXL523" s="432">
        <v>0</v>
      </c>
      <c r="FXM523" s="432">
        <v>0</v>
      </c>
      <c r="FXN523" s="432">
        <v>0</v>
      </c>
      <c r="FXO523" s="432">
        <v>0</v>
      </c>
      <c r="FXP523" s="432">
        <v>0</v>
      </c>
      <c r="FXQ523" s="432">
        <v>0</v>
      </c>
      <c r="FXR523" s="432">
        <v>0</v>
      </c>
      <c r="FXS523" s="432">
        <v>0</v>
      </c>
      <c r="FXT523" s="432">
        <v>0</v>
      </c>
      <c r="FXU523" s="432">
        <v>0</v>
      </c>
      <c r="FXV523" s="432">
        <v>0</v>
      </c>
      <c r="FXW523" s="432">
        <v>0</v>
      </c>
      <c r="FXX523" s="432">
        <v>0</v>
      </c>
      <c r="FXY523" s="432">
        <v>0</v>
      </c>
      <c r="FXZ523" s="432">
        <v>0</v>
      </c>
      <c r="FYA523" s="432">
        <v>0</v>
      </c>
      <c r="FYB523" s="432">
        <v>0</v>
      </c>
      <c r="FYC523" s="432">
        <v>0</v>
      </c>
      <c r="FYD523" s="432">
        <v>0</v>
      </c>
      <c r="FYE523" s="432">
        <v>0</v>
      </c>
      <c r="FYF523" s="432">
        <v>0</v>
      </c>
      <c r="FYG523" s="432">
        <v>0</v>
      </c>
      <c r="FYH523" s="432">
        <v>0</v>
      </c>
      <c r="FYI523" s="432">
        <v>0</v>
      </c>
      <c r="FYJ523" s="432">
        <v>0</v>
      </c>
      <c r="FYK523" s="432">
        <v>0</v>
      </c>
      <c r="FYL523" s="432">
        <v>0</v>
      </c>
      <c r="FYM523" s="432">
        <v>0</v>
      </c>
      <c r="FYN523" s="432">
        <v>0</v>
      </c>
      <c r="FYO523" s="432">
        <v>0</v>
      </c>
      <c r="FYP523" s="432">
        <v>0</v>
      </c>
      <c r="FYQ523" s="432">
        <v>0</v>
      </c>
      <c r="FYR523" s="432">
        <v>0</v>
      </c>
      <c r="FYS523" s="432">
        <v>0</v>
      </c>
      <c r="FYT523" s="432">
        <v>0</v>
      </c>
      <c r="FYU523" s="432">
        <v>0</v>
      </c>
      <c r="FYV523" s="432">
        <v>0</v>
      </c>
      <c r="FYW523" s="432">
        <v>0</v>
      </c>
      <c r="FYX523" s="432">
        <v>0</v>
      </c>
      <c r="FYY523" s="432">
        <v>0</v>
      </c>
      <c r="FYZ523" s="432">
        <v>0</v>
      </c>
      <c r="FZA523" s="432">
        <v>0</v>
      </c>
      <c r="FZB523" s="432">
        <v>0</v>
      </c>
      <c r="FZC523" s="432">
        <v>0</v>
      </c>
      <c r="FZD523" s="432">
        <v>0</v>
      </c>
      <c r="FZE523" s="432">
        <v>0</v>
      </c>
      <c r="FZF523" s="432">
        <v>0</v>
      </c>
      <c r="FZG523" s="432">
        <v>0</v>
      </c>
      <c r="FZH523" s="432">
        <v>0</v>
      </c>
      <c r="FZI523" s="432">
        <v>0</v>
      </c>
      <c r="FZJ523" s="432">
        <v>0</v>
      </c>
      <c r="FZK523" s="432">
        <v>0</v>
      </c>
      <c r="FZL523" s="432">
        <v>0</v>
      </c>
      <c r="FZM523" s="432">
        <v>0</v>
      </c>
      <c r="FZN523" s="432">
        <v>0</v>
      </c>
      <c r="FZO523" s="432">
        <v>0</v>
      </c>
      <c r="FZP523" s="432">
        <v>0</v>
      </c>
      <c r="FZQ523" s="432">
        <v>0</v>
      </c>
      <c r="FZR523" s="432">
        <v>0</v>
      </c>
      <c r="FZS523" s="432">
        <v>0</v>
      </c>
      <c r="FZT523" s="432">
        <v>0</v>
      </c>
      <c r="FZU523" s="432">
        <v>0</v>
      </c>
      <c r="FZV523" s="432">
        <v>0</v>
      </c>
      <c r="FZW523" s="432">
        <v>0</v>
      </c>
      <c r="FZX523" s="432">
        <v>0</v>
      </c>
      <c r="FZY523" s="432">
        <v>0</v>
      </c>
      <c r="FZZ523" s="432">
        <v>0</v>
      </c>
      <c r="GAA523" s="432">
        <v>0</v>
      </c>
      <c r="GAB523" s="432">
        <v>0</v>
      </c>
      <c r="GAC523" s="432">
        <v>0</v>
      </c>
      <c r="GAD523" s="432">
        <v>0</v>
      </c>
      <c r="GAE523" s="432">
        <v>0</v>
      </c>
      <c r="GAF523" s="432">
        <v>0</v>
      </c>
      <c r="GAG523" s="432">
        <v>0</v>
      </c>
      <c r="GAH523" s="432">
        <v>0</v>
      </c>
      <c r="GAI523" s="432">
        <v>0</v>
      </c>
      <c r="GAJ523" s="432">
        <v>0</v>
      </c>
      <c r="GAK523" s="432">
        <v>0</v>
      </c>
      <c r="GAL523" s="432">
        <v>0</v>
      </c>
      <c r="GAM523" s="432">
        <v>0</v>
      </c>
      <c r="GAN523" s="432">
        <v>0</v>
      </c>
      <c r="GAO523" s="432">
        <v>0</v>
      </c>
      <c r="GAP523" s="432">
        <v>0</v>
      </c>
      <c r="GAQ523" s="432">
        <v>0</v>
      </c>
      <c r="GAR523" s="432">
        <v>0</v>
      </c>
      <c r="GAS523" s="432">
        <v>0</v>
      </c>
      <c r="GAT523" s="432">
        <v>0</v>
      </c>
      <c r="GAU523" s="432">
        <v>0</v>
      </c>
      <c r="GAV523" s="432">
        <v>0</v>
      </c>
      <c r="GAW523" s="432">
        <v>0</v>
      </c>
      <c r="GAX523" s="432">
        <v>0</v>
      </c>
      <c r="GAY523" s="432">
        <v>0</v>
      </c>
      <c r="GAZ523" s="432">
        <v>0</v>
      </c>
      <c r="GBA523" s="432">
        <v>0</v>
      </c>
      <c r="GBB523" s="432">
        <v>0</v>
      </c>
      <c r="GBC523" s="432">
        <v>0</v>
      </c>
      <c r="GBD523" s="432">
        <v>0</v>
      </c>
      <c r="GBE523" s="432">
        <v>0</v>
      </c>
      <c r="GBF523" s="432">
        <v>0</v>
      </c>
      <c r="GBG523" s="432">
        <v>0</v>
      </c>
      <c r="GBH523" s="432">
        <v>0</v>
      </c>
      <c r="GBI523" s="432">
        <v>0</v>
      </c>
      <c r="GBJ523" s="432">
        <v>0</v>
      </c>
      <c r="GBK523" s="432">
        <v>0</v>
      </c>
      <c r="GBL523" s="432">
        <v>0</v>
      </c>
      <c r="GBM523" s="432">
        <v>0</v>
      </c>
      <c r="GBN523" s="432">
        <v>0</v>
      </c>
      <c r="GBO523" s="432">
        <v>0</v>
      </c>
      <c r="GBP523" s="432">
        <v>0</v>
      </c>
      <c r="GBQ523" s="432">
        <v>0</v>
      </c>
      <c r="GBR523" s="432">
        <v>0</v>
      </c>
      <c r="GBS523" s="432">
        <v>0</v>
      </c>
      <c r="GBT523" s="432">
        <v>0</v>
      </c>
      <c r="GBU523" s="432">
        <v>0</v>
      </c>
      <c r="GBV523" s="432">
        <v>0</v>
      </c>
      <c r="GBW523" s="432">
        <v>0</v>
      </c>
      <c r="GBX523" s="432">
        <v>0</v>
      </c>
      <c r="GBY523" s="432">
        <v>0</v>
      </c>
      <c r="GBZ523" s="432">
        <v>0</v>
      </c>
      <c r="GCA523" s="432">
        <v>0</v>
      </c>
      <c r="GCB523" s="432">
        <v>0</v>
      </c>
      <c r="GCC523" s="432">
        <v>0</v>
      </c>
      <c r="GCD523" s="432">
        <v>0</v>
      </c>
      <c r="GCE523" s="432">
        <v>0</v>
      </c>
      <c r="GCF523" s="432">
        <v>0</v>
      </c>
      <c r="GCG523" s="432">
        <v>0</v>
      </c>
      <c r="GCH523" s="432">
        <v>0</v>
      </c>
      <c r="GCI523" s="432">
        <v>0</v>
      </c>
      <c r="GCJ523" s="432">
        <v>0</v>
      </c>
      <c r="GCK523" s="432">
        <v>0</v>
      </c>
      <c r="GCL523" s="432">
        <v>0</v>
      </c>
      <c r="GCM523" s="432">
        <v>0</v>
      </c>
      <c r="GCN523" s="432">
        <v>0</v>
      </c>
      <c r="GCO523" s="432">
        <v>0</v>
      </c>
      <c r="GCP523" s="432">
        <v>0</v>
      </c>
      <c r="GCQ523" s="432">
        <v>0</v>
      </c>
      <c r="GCR523" s="432">
        <v>0</v>
      </c>
      <c r="GCS523" s="432">
        <v>0</v>
      </c>
      <c r="GCT523" s="432">
        <v>0</v>
      </c>
      <c r="GCU523" s="432">
        <v>0</v>
      </c>
      <c r="GCV523" s="432">
        <v>0</v>
      </c>
      <c r="GCW523" s="432">
        <v>0</v>
      </c>
      <c r="GCX523" s="432">
        <v>0</v>
      </c>
      <c r="GCY523" s="432">
        <v>0</v>
      </c>
      <c r="GCZ523" s="432">
        <v>0</v>
      </c>
      <c r="GDA523" s="432">
        <v>0</v>
      </c>
      <c r="GDB523" s="432">
        <v>0</v>
      </c>
      <c r="GDC523" s="432">
        <v>0</v>
      </c>
      <c r="GDD523" s="432">
        <v>0</v>
      </c>
      <c r="GDE523" s="432">
        <v>0</v>
      </c>
      <c r="GDF523" s="432">
        <v>0</v>
      </c>
      <c r="GDG523" s="432">
        <v>0</v>
      </c>
      <c r="GDH523" s="432">
        <v>0</v>
      </c>
      <c r="GDI523" s="432">
        <v>0</v>
      </c>
      <c r="GDJ523" s="432">
        <v>0</v>
      </c>
      <c r="GDK523" s="432">
        <v>0</v>
      </c>
      <c r="GDL523" s="432">
        <v>0</v>
      </c>
      <c r="GDM523" s="432">
        <v>0</v>
      </c>
      <c r="GDN523" s="432">
        <v>0</v>
      </c>
      <c r="GDO523" s="432">
        <v>0</v>
      </c>
      <c r="GDP523" s="432">
        <v>0</v>
      </c>
      <c r="GDQ523" s="432">
        <v>0</v>
      </c>
      <c r="GDR523" s="432">
        <v>0</v>
      </c>
      <c r="GDS523" s="432">
        <v>0</v>
      </c>
      <c r="GDT523" s="432">
        <v>0</v>
      </c>
      <c r="GDU523" s="432">
        <v>0</v>
      </c>
      <c r="GDV523" s="432">
        <v>0</v>
      </c>
      <c r="GDW523" s="432">
        <v>0</v>
      </c>
      <c r="GDX523" s="432">
        <v>0</v>
      </c>
      <c r="GDY523" s="432">
        <v>0</v>
      </c>
      <c r="GDZ523" s="432">
        <v>0</v>
      </c>
      <c r="GEA523" s="432">
        <v>0</v>
      </c>
      <c r="GEB523" s="432">
        <v>0</v>
      </c>
      <c r="GEC523" s="432">
        <v>0</v>
      </c>
      <c r="GED523" s="432">
        <v>0</v>
      </c>
      <c r="GEE523" s="432">
        <v>0</v>
      </c>
      <c r="GEF523" s="432">
        <v>0</v>
      </c>
      <c r="GEG523" s="432">
        <v>0</v>
      </c>
      <c r="GEH523" s="432">
        <v>0</v>
      </c>
      <c r="GEI523" s="432">
        <v>0</v>
      </c>
      <c r="GEJ523" s="432">
        <v>0</v>
      </c>
      <c r="GEK523" s="432">
        <v>0</v>
      </c>
      <c r="GEL523" s="432">
        <v>0</v>
      </c>
      <c r="GEM523" s="432">
        <v>0</v>
      </c>
      <c r="GEN523" s="432">
        <v>0</v>
      </c>
      <c r="GEO523" s="432">
        <v>0</v>
      </c>
      <c r="GEP523" s="432">
        <v>0</v>
      </c>
      <c r="GEQ523" s="432">
        <v>0</v>
      </c>
      <c r="GER523" s="432">
        <v>0</v>
      </c>
      <c r="GES523" s="432">
        <v>0</v>
      </c>
      <c r="GET523" s="432">
        <v>0</v>
      </c>
      <c r="GEU523" s="432">
        <v>0</v>
      </c>
      <c r="GEV523" s="432">
        <v>0</v>
      </c>
      <c r="GEW523" s="432">
        <v>0</v>
      </c>
      <c r="GEX523" s="432">
        <v>0</v>
      </c>
      <c r="GEY523" s="432">
        <v>0</v>
      </c>
      <c r="GEZ523" s="432">
        <v>0</v>
      </c>
      <c r="GFA523" s="432">
        <v>0</v>
      </c>
      <c r="GFB523" s="432">
        <v>0</v>
      </c>
      <c r="GFC523" s="432">
        <v>0</v>
      </c>
      <c r="GFD523" s="432">
        <v>0</v>
      </c>
      <c r="GFE523" s="432">
        <v>0</v>
      </c>
      <c r="GFF523" s="432">
        <v>0</v>
      </c>
      <c r="GFG523" s="432">
        <v>0</v>
      </c>
      <c r="GFH523" s="432">
        <v>0</v>
      </c>
      <c r="GFI523" s="432">
        <v>0</v>
      </c>
      <c r="GFJ523" s="432">
        <v>0</v>
      </c>
      <c r="GFK523" s="432">
        <v>0</v>
      </c>
      <c r="GFL523" s="432">
        <v>0</v>
      </c>
      <c r="GFM523" s="432">
        <v>0</v>
      </c>
      <c r="GFN523" s="432">
        <v>0</v>
      </c>
      <c r="GFO523" s="432">
        <v>0</v>
      </c>
      <c r="GFP523" s="432">
        <v>0</v>
      </c>
      <c r="GFQ523" s="432">
        <v>0</v>
      </c>
      <c r="GFR523" s="432">
        <v>0</v>
      </c>
      <c r="GFS523" s="432">
        <v>0</v>
      </c>
      <c r="GFT523" s="432">
        <v>0</v>
      </c>
      <c r="GFU523" s="432">
        <v>0</v>
      </c>
      <c r="GFV523" s="432">
        <v>0</v>
      </c>
      <c r="GFW523" s="432">
        <v>0</v>
      </c>
      <c r="GFX523" s="432">
        <v>0</v>
      </c>
      <c r="GFY523" s="432">
        <v>0</v>
      </c>
      <c r="GFZ523" s="432">
        <v>0</v>
      </c>
      <c r="GGA523" s="432">
        <v>0</v>
      </c>
      <c r="GGB523" s="432">
        <v>0</v>
      </c>
      <c r="GGC523" s="432">
        <v>0</v>
      </c>
      <c r="GGD523" s="432">
        <v>0</v>
      </c>
      <c r="GGE523" s="432">
        <v>0</v>
      </c>
      <c r="GGF523" s="432">
        <v>0</v>
      </c>
      <c r="GGG523" s="432">
        <v>0</v>
      </c>
      <c r="GGH523" s="432">
        <v>0</v>
      </c>
      <c r="GGI523" s="432">
        <v>0</v>
      </c>
      <c r="GGJ523" s="432">
        <v>0</v>
      </c>
      <c r="GGK523" s="432">
        <v>0</v>
      </c>
      <c r="GGL523" s="432">
        <v>0</v>
      </c>
      <c r="GGM523" s="432">
        <v>0</v>
      </c>
      <c r="GGN523" s="432">
        <v>0</v>
      </c>
      <c r="GGO523" s="432">
        <v>0</v>
      </c>
      <c r="GGP523" s="432">
        <v>0</v>
      </c>
      <c r="GGQ523" s="432">
        <v>0</v>
      </c>
      <c r="GGR523" s="432">
        <v>0</v>
      </c>
      <c r="GGS523" s="432">
        <v>0</v>
      </c>
      <c r="GGT523" s="432">
        <v>0</v>
      </c>
      <c r="GGU523" s="432">
        <v>0</v>
      </c>
      <c r="GGV523" s="432">
        <v>0</v>
      </c>
      <c r="GGW523" s="432">
        <v>0</v>
      </c>
      <c r="GGX523" s="432">
        <v>0</v>
      </c>
      <c r="GGY523" s="432">
        <v>0</v>
      </c>
      <c r="GGZ523" s="432">
        <v>0</v>
      </c>
      <c r="GHA523" s="432">
        <v>0</v>
      </c>
      <c r="GHB523" s="432">
        <v>0</v>
      </c>
      <c r="GHC523" s="432">
        <v>0</v>
      </c>
      <c r="GHD523" s="432">
        <v>0</v>
      </c>
      <c r="GHE523" s="432">
        <v>0</v>
      </c>
      <c r="GHF523" s="432">
        <v>0</v>
      </c>
      <c r="GHG523" s="432">
        <v>0</v>
      </c>
      <c r="GHH523" s="432">
        <v>0</v>
      </c>
      <c r="GHI523" s="432">
        <v>0</v>
      </c>
      <c r="GHJ523" s="432">
        <v>0</v>
      </c>
      <c r="GHK523" s="432">
        <v>0</v>
      </c>
      <c r="GHL523" s="432">
        <v>0</v>
      </c>
      <c r="GHM523" s="432">
        <v>0</v>
      </c>
      <c r="GHN523" s="432">
        <v>0</v>
      </c>
      <c r="GHO523" s="432">
        <v>0</v>
      </c>
      <c r="GHP523" s="432">
        <v>0</v>
      </c>
      <c r="GHQ523" s="432">
        <v>0</v>
      </c>
      <c r="GHR523" s="432">
        <v>0</v>
      </c>
      <c r="GHS523" s="432">
        <v>0</v>
      </c>
      <c r="GHT523" s="432">
        <v>0</v>
      </c>
      <c r="GHU523" s="432">
        <v>0</v>
      </c>
      <c r="GHV523" s="432">
        <v>0</v>
      </c>
      <c r="GHW523" s="432">
        <v>0</v>
      </c>
      <c r="GHX523" s="432">
        <v>0</v>
      </c>
      <c r="GHY523" s="432">
        <v>0</v>
      </c>
      <c r="GHZ523" s="432">
        <v>0</v>
      </c>
      <c r="GIA523" s="432">
        <v>0</v>
      </c>
      <c r="GIB523" s="432">
        <v>0</v>
      </c>
      <c r="GIC523" s="432">
        <v>0</v>
      </c>
      <c r="GID523" s="432">
        <v>0</v>
      </c>
      <c r="GIE523" s="432">
        <v>0</v>
      </c>
      <c r="GIF523" s="432">
        <v>0</v>
      </c>
      <c r="GIG523" s="432">
        <v>0</v>
      </c>
      <c r="GIH523" s="432">
        <v>0</v>
      </c>
      <c r="GII523" s="432">
        <v>0</v>
      </c>
      <c r="GIJ523" s="432">
        <v>0</v>
      </c>
      <c r="GIK523" s="432">
        <v>0</v>
      </c>
      <c r="GIL523" s="432">
        <v>0</v>
      </c>
      <c r="GIM523" s="432">
        <v>0</v>
      </c>
      <c r="GIN523" s="432">
        <v>0</v>
      </c>
      <c r="GIO523" s="432">
        <v>0</v>
      </c>
      <c r="GIP523" s="432">
        <v>0</v>
      </c>
      <c r="GIQ523" s="432">
        <v>0</v>
      </c>
      <c r="GIR523" s="432">
        <v>0</v>
      </c>
      <c r="GIS523" s="432">
        <v>0</v>
      </c>
      <c r="GIT523" s="432">
        <v>0</v>
      </c>
      <c r="GIU523" s="432">
        <v>0</v>
      </c>
      <c r="GIV523" s="432">
        <v>0</v>
      </c>
      <c r="GIW523" s="432">
        <v>0</v>
      </c>
      <c r="GIX523" s="432">
        <v>0</v>
      </c>
      <c r="GIY523" s="432">
        <v>0</v>
      </c>
      <c r="GIZ523" s="432">
        <v>0</v>
      </c>
      <c r="GJA523" s="432">
        <v>0</v>
      </c>
      <c r="GJB523" s="432">
        <v>0</v>
      </c>
      <c r="GJC523" s="432">
        <v>0</v>
      </c>
      <c r="GJD523" s="432">
        <v>0</v>
      </c>
      <c r="GJE523" s="432">
        <v>0</v>
      </c>
      <c r="GJF523" s="432">
        <v>0</v>
      </c>
      <c r="GJG523" s="432">
        <v>0</v>
      </c>
      <c r="GJH523" s="432">
        <v>0</v>
      </c>
      <c r="GJI523" s="432">
        <v>0</v>
      </c>
      <c r="GJJ523" s="432">
        <v>0</v>
      </c>
      <c r="GJK523" s="432">
        <v>0</v>
      </c>
      <c r="GJL523" s="432">
        <v>0</v>
      </c>
      <c r="GJM523" s="432">
        <v>0</v>
      </c>
      <c r="GJN523" s="432">
        <v>0</v>
      </c>
      <c r="GJO523" s="432">
        <v>0</v>
      </c>
      <c r="GJP523" s="432">
        <v>0</v>
      </c>
      <c r="GJQ523" s="432">
        <v>0</v>
      </c>
      <c r="GJR523" s="432">
        <v>0</v>
      </c>
      <c r="GJS523" s="432">
        <v>0</v>
      </c>
      <c r="GJT523" s="432">
        <v>0</v>
      </c>
      <c r="GJU523" s="432">
        <v>0</v>
      </c>
      <c r="GJV523" s="432">
        <v>0</v>
      </c>
      <c r="GJW523" s="432">
        <v>0</v>
      </c>
      <c r="GJX523" s="432">
        <v>0</v>
      </c>
      <c r="GJY523" s="432">
        <v>0</v>
      </c>
      <c r="GJZ523" s="432">
        <v>0</v>
      </c>
      <c r="GKA523" s="432">
        <v>0</v>
      </c>
      <c r="GKB523" s="432">
        <v>0</v>
      </c>
      <c r="GKC523" s="432">
        <v>0</v>
      </c>
      <c r="GKD523" s="432">
        <v>0</v>
      </c>
      <c r="GKE523" s="432">
        <v>0</v>
      </c>
      <c r="GKF523" s="432">
        <v>0</v>
      </c>
      <c r="GKG523" s="432">
        <v>0</v>
      </c>
      <c r="GKH523" s="432">
        <v>0</v>
      </c>
      <c r="GKI523" s="432">
        <v>0</v>
      </c>
      <c r="GKJ523" s="432">
        <v>0</v>
      </c>
      <c r="GKK523" s="432">
        <v>0</v>
      </c>
      <c r="GKL523" s="432">
        <v>0</v>
      </c>
      <c r="GKM523" s="432">
        <v>0</v>
      </c>
      <c r="GKN523" s="432">
        <v>0</v>
      </c>
      <c r="GKO523" s="432">
        <v>0</v>
      </c>
      <c r="GKP523" s="432">
        <v>0</v>
      </c>
      <c r="GKQ523" s="432">
        <v>0</v>
      </c>
      <c r="GKR523" s="432">
        <v>0</v>
      </c>
      <c r="GKS523" s="432">
        <v>0</v>
      </c>
      <c r="GKT523" s="432">
        <v>0</v>
      </c>
      <c r="GKU523" s="432">
        <v>0</v>
      </c>
      <c r="GKV523" s="432">
        <v>0</v>
      </c>
      <c r="GKW523" s="432">
        <v>0</v>
      </c>
      <c r="GKX523" s="432">
        <v>0</v>
      </c>
      <c r="GKY523" s="432">
        <v>0</v>
      </c>
      <c r="GKZ523" s="432">
        <v>0</v>
      </c>
      <c r="GLA523" s="432">
        <v>0</v>
      </c>
      <c r="GLB523" s="432">
        <v>0</v>
      </c>
      <c r="GLC523" s="432">
        <v>0</v>
      </c>
      <c r="GLD523" s="432">
        <v>0</v>
      </c>
      <c r="GLE523" s="432">
        <v>0</v>
      </c>
      <c r="GLF523" s="432">
        <v>0</v>
      </c>
      <c r="GLG523" s="432">
        <v>0</v>
      </c>
      <c r="GLH523" s="432">
        <v>0</v>
      </c>
      <c r="GLI523" s="432">
        <v>0</v>
      </c>
      <c r="GLJ523" s="432">
        <v>0</v>
      </c>
      <c r="GLK523" s="432">
        <v>0</v>
      </c>
      <c r="GLL523" s="432">
        <v>0</v>
      </c>
      <c r="GLM523" s="432">
        <v>0</v>
      </c>
      <c r="GLN523" s="432">
        <v>0</v>
      </c>
      <c r="GLO523" s="432">
        <v>0</v>
      </c>
      <c r="GLP523" s="432">
        <v>0</v>
      </c>
      <c r="GLQ523" s="432">
        <v>0</v>
      </c>
      <c r="GLR523" s="432">
        <v>0</v>
      </c>
      <c r="GLS523" s="432">
        <v>0</v>
      </c>
      <c r="GLT523" s="432">
        <v>0</v>
      </c>
      <c r="GLU523" s="432">
        <v>0</v>
      </c>
      <c r="GLV523" s="432">
        <v>0</v>
      </c>
      <c r="GLW523" s="432">
        <v>0</v>
      </c>
      <c r="GLX523" s="432">
        <v>0</v>
      </c>
      <c r="GLY523" s="432">
        <v>0</v>
      </c>
      <c r="GLZ523" s="432">
        <v>0</v>
      </c>
      <c r="GMA523" s="432">
        <v>0</v>
      </c>
      <c r="GMB523" s="432">
        <v>0</v>
      </c>
      <c r="GMC523" s="432">
        <v>0</v>
      </c>
      <c r="GMD523" s="432">
        <v>0</v>
      </c>
      <c r="GME523" s="432">
        <v>0</v>
      </c>
      <c r="GMF523" s="432">
        <v>0</v>
      </c>
      <c r="GMG523" s="432">
        <v>0</v>
      </c>
      <c r="GMH523" s="432">
        <v>0</v>
      </c>
      <c r="GMI523" s="432">
        <v>0</v>
      </c>
      <c r="GMJ523" s="432">
        <v>0</v>
      </c>
      <c r="GMK523" s="432">
        <v>0</v>
      </c>
      <c r="GML523" s="432">
        <v>0</v>
      </c>
      <c r="GMM523" s="432">
        <v>0</v>
      </c>
      <c r="GMN523" s="432">
        <v>0</v>
      </c>
      <c r="GMO523" s="432">
        <v>0</v>
      </c>
      <c r="GMP523" s="432">
        <v>0</v>
      </c>
      <c r="GMQ523" s="432">
        <v>0</v>
      </c>
      <c r="GMR523" s="432">
        <v>0</v>
      </c>
      <c r="GMS523" s="432">
        <v>0</v>
      </c>
      <c r="GMT523" s="432">
        <v>0</v>
      </c>
      <c r="GMU523" s="432">
        <v>0</v>
      </c>
      <c r="GMV523" s="432">
        <v>0</v>
      </c>
      <c r="GMW523" s="432">
        <v>0</v>
      </c>
      <c r="GMX523" s="432">
        <v>0</v>
      </c>
      <c r="GMY523" s="432">
        <v>0</v>
      </c>
      <c r="GMZ523" s="432">
        <v>0</v>
      </c>
      <c r="GNA523" s="432">
        <v>0</v>
      </c>
      <c r="GNB523" s="432">
        <v>0</v>
      </c>
      <c r="GNC523" s="432">
        <v>0</v>
      </c>
      <c r="GND523" s="432">
        <v>0</v>
      </c>
      <c r="GNE523" s="432">
        <v>0</v>
      </c>
      <c r="GNF523" s="432">
        <v>0</v>
      </c>
      <c r="GNG523" s="432">
        <v>0</v>
      </c>
      <c r="GNH523" s="432">
        <v>0</v>
      </c>
      <c r="GNI523" s="432">
        <v>0</v>
      </c>
      <c r="GNJ523" s="432">
        <v>0</v>
      </c>
      <c r="GNK523" s="432">
        <v>0</v>
      </c>
      <c r="GNL523" s="432">
        <v>0</v>
      </c>
      <c r="GNM523" s="432">
        <v>0</v>
      </c>
      <c r="GNN523" s="432">
        <v>0</v>
      </c>
      <c r="GNO523" s="432">
        <v>0</v>
      </c>
      <c r="GNP523" s="432">
        <v>0</v>
      </c>
      <c r="GNQ523" s="432">
        <v>0</v>
      </c>
      <c r="GNR523" s="432">
        <v>0</v>
      </c>
      <c r="GNS523" s="432">
        <v>0</v>
      </c>
      <c r="GNT523" s="432">
        <v>0</v>
      </c>
      <c r="GNU523" s="432">
        <v>0</v>
      </c>
      <c r="GNV523" s="432">
        <v>0</v>
      </c>
      <c r="GNW523" s="432">
        <v>0</v>
      </c>
      <c r="GNX523" s="432">
        <v>0</v>
      </c>
      <c r="GNY523" s="432">
        <v>0</v>
      </c>
      <c r="GNZ523" s="432">
        <v>0</v>
      </c>
      <c r="GOA523" s="432">
        <v>0</v>
      </c>
      <c r="GOB523" s="432">
        <v>0</v>
      </c>
      <c r="GOC523" s="432">
        <v>0</v>
      </c>
      <c r="GOD523" s="432">
        <v>0</v>
      </c>
      <c r="GOE523" s="432">
        <v>0</v>
      </c>
      <c r="GOF523" s="432">
        <v>0</v>
      </c>
      <c r="GOG523" s="432">
        <v>0</v>
      </c>
      <c r="GOH523" s="432">
        <v>0</v>
      </c>
      <c r="GOI523" s="432">
        <v>0</v>
      </c>
      <c r="GOJ523" s="432">
        <v>0</v>
      </c>
      <c r="GOK523" s="432">
        <v>0</v>
      </c>
      <c r="GOL523" s="432">
        <v>0</v>
      </c>
      <c r="GOM523" s="432">
        <v>0</v>
      </c>
      <c r="GON523" s="432">
        <v>0</v>
      </c>
      <c r="GOO523" s="432">
        <v>0</v>
      </c>
      <c r="GOP523" s="432">
        <v>0</v>
      </c>
      <c r="GOQ523" s="432">
        <v>0</v>
      </c>
      <c r="GOR523" s="432">
        <v>0</v>
      </c>
      <c r="GOS523" s="432">
        <v>0</v>
      </c>
      <c r="GOT523" s="432">
        <v>0</v>
      </c>
      <c r="GOU523" s="432">
        <v>0</v>
      </c>
      <c r="GOV523" s="432">
        <v>0</v>
      </c>
      <c r="GOW523" s="432">
        <v>0</v>
      </c>
      <c r="GOX523" s="432">
        <v>0</v>
      </c>
      <c r="GOY523" s="432">
        <v>0</v>
      </c>
      <c r="GOZ523" s="432">
        <v>0</v>
      </c>
      <c r="GPA523" s="432">
        <v>0</v>
      </c>
      <c r="GPB523" s="432">
        <v>0</v>
      </c>
      <c r="GPC523" s="432">
        <v>0</v>
      </c>
      <c r="GPD523" s="432">
        <v>0</v>
      </c>
      <c r="GPE523" s="432">
        <v>0</v>
      </c>
      <c r="GPF523" s="432">
        <v>0</v>
      </c>
      <c r="GPG523" s="432">
        <v>0</v>
      </c>
      <c r="GPH523" s="432">
        <v>0</v>
      </c>
      <c r="GPI523" s="432">
        <v>0</v>
      </c>
      <c r="GPJ523" s="432">
        <v>0</v>
      </c>
      <c r="GPK523" s="432">
        <v>0</v>
      </c>
      <c r="GPL523" s="432">
        <v>0</v>
      </c>
      <c r="GPM523" s="432">
        <v>0</v>
      </c>
      <c r="GPN523" s="432">
        <v>0</v>
      </c>
      <c r="GPO523" s="432">
        <v>0</v>
      </c>
      <c r="GPP523" s="432">
        <v>0</v>
      </c>
      <c r="GPQ523" s="432">
        <v>0</v>
      </c>
      <c r="GPR523" s="432">
        <v>0</v>
      </c>
      <c r="GPS523" s="432">
        <v>0</v>
      </c>
      <c r="GPT523" s="432">
        <v>0</v>
      </c>
      <c r="GPU523" s="432">
        <v>0</v>
      </c>
      <c r="GPV523" s="432">
        <v>0</v>
      </c>
      <c r="GPW523" s="432">
        <v>0</v>
      </c>
      <c r="GPX523" s="432">
        <v>0</v>
      </c>
      <c r="GPY523" s="432">
        <v>0</v>
      </c>
      <c r="GPZ523" s="432">
        <v>0</v>
      </c>
      <c r="GQA523" s="432">
        <v>0</v>
      </c>
      <c r="GQB523" s="432">
        <v>0</v>
      </c>
      <c r="GQC523" s="432">
        <v>0</v>
      </c>
      <c r="GQD523" s="432">
        <v>0</v>
      </c>
      <c r="GQE523" s="432">
        <v>0</v>
      </c>
      <c r="GQF523" s="432">
        <v>0</v>
      </c>
      <c r="GQG523" s="432">
        <v>0</v>
      </c>
      <c r="GQH523" s="432">
        <v>0</v>
      </c>
      <c r="GQI523" s="432">
        <v>0</v>
      </c>
      <c r="GQJ523" s="432">
        <v>0</v>
      </c>
      <c r="GQK523" s="432">
        <v>0</v>
      </c>
      <c r="GQL523" s="432">
        <v>0</v>
      </c>
      <c r="GQM523" s="432">
        <v>0</v>
      </c>
      <c r="GQN523" s="432">
        <v>0</v>
      </c>
      <c r="GQO523" s="432">
        <v>0</v>
      </c>
      <c r="GQP523" s="432">
        <v>0</v>
      </c>
      <c r="GQQ523" s="432">
        <v>0</v>
      </c>
      <c r="GQR523" s="432">
        <v>0</v>
      </c>
      <c r="GQS523" s="432">
        <v>0</v>
      </c>
      <c r="GQT523" s="432">
        <v>0</v>
      </c>
      <c r="GQU523" s="432">
        <v>0</v>
      </c>
      <c r="GQV523" s="432">
        <v>0</v>
      </c>
      <c r="GQW523" s="432">
        <v>0</v>
      </c>
      <c r="GQX523" s="432">
        <v>0</v>
      </c>
      <c r="GQY523" s="432">
        <v>0</v>
      </c>
      <c r="GQZ523" s="432">
        <v>0</v>
      </c>
      <c r="GRA523" s="432">
        <v>0</v>
      </c>
      <c r="GRB523" s="432">
        <v>0</v>
      </c>
      <c r="GRC523" s="432">
        <v>0</v>
      </c>
      <c r="GRD523" s="432">
        <v>0</v>
      </c>
      <c r="GRE523" s="432">
        <v>0</v>
      </c>
      <c r="GRF523" s="432">
        <v>0</v>
      </c>
      <c r="GRG523" s="432">
        <v>0</v>
      </c>
      <c r="GRH523" s="432">
        <v>0</v>
      </c>
      <c r="GRI523" s="432">
        <v>0</v>
      </c>
      <c r="GRJ523" s="432">
        <v>0</v>
      </c>
      <c r="GRK523" s="432">
        <v>0</v>
      </c>
      <c r="GRL523" s="432">
        <v>0</v>
      </c>
      <c r="GRM523" s="432">
        <v>0</v>
      </c>
      <c r="GRN523" s="432">
        <v>0</v>
      </c>
      <c r="GRO523" s="432">
        <v>0</v>
      </c>
      <c r="GRP523" s="432">
        <v>0</v>
      </c>
      <c r="GRQ523" s="432">
        <v>0</v>
      </c>
      <c r="GRR523" s="432">
        <v>0</v>
      </c>
      <c r="GRS523" s="432">
        <v>0</v>
      </c>
      <c r="GRT523" s="432">
        <v>0</v>
      </c>
      <c r="GRU523" s="432">
        <v>0</v>
      </c>
      <c r="GRV523" s="432">
        <v>0</v>
      </c>
      <c r="GRW523" s="432">
        <v>0</v>
      </c>
      <c r="GRX523" s="432">
        <v>0</v>
      </c>
      <c r="GRY523" s="432">
        <v>0</v>
      </c>
      <c r="GRZ523" s="432">
        <v>0</v>
      </c>
      <c r="GSA523" s="432">
        <v>0</v>
      </c>
      <c r="GSB523" s="432">
        <v>0</v>
      </c>
      <c r="GSC523" s="432">
        <v>0</v>
      </c>
      <c r="GSD523" s="432">
        <v>0</v>
      </c>
      <c r="GSE523" s="432">
        <v>0</v>
      </c>
      <c r="GSF523" s="432">
        <v>0</v>
      </c>
      <c r="GSG523" s="432">
        <v>0</v>
      </c>
      <c r="GSH523" s="432">
        <v>0</v>
      </c>
      <c r="GSI523" s="432">
        <v>0</v>
      </c>
      <c r="GSJ523" s="432">
        <v>0</v>
      </c>
      <c r="GSK523" s="432">
        <v>0</v>
      </c>
      <c r="GSL523" s="432">
        <v>0</v>
      </c>
      <c r="GSM523" s="432">
        <v>0</v>
      </c>
      <c r="GSN523" s="432">
        <v>0</v>
      </c>
      <c r="GSO523" s="432">
        <v>0</v>
      </c>
      <c r="GSP523" s="432">
        <v>0</v>
      </c>
      <c r="GSQ523" s="432">
        <v>0</v>
      </c>
      <c r="GSR523" s="432">
        <v>0</v>
      </c>
      <c r="GSS523" s="432">
        <v>0</v>
      </c>
      <c r="GST523" s="432">
        <v>0</v>
      </c>
      <c r="GSU523" s="432">
        <v>0</v>
      </c>
      <c r="GSV523" s="432">
        <v>0</v>
      </c>
      <c r="GSW523" s="432">
        <v>0</v>
      </c>
      <c r="GSX523" s="432">
        <v>0</v>
      </c>
      <c r="GSY523" s="432">
        <v>0</v>
      </c>
      <c r="GSZ523" s="432">
        <v>0</v>
      </c>
      <c r="GTA523" s="432">
        <v>0</v>
      </c>
      <c r="GTB523" s="432">
        <v>0</v>
      </c>
      <c r="GTC523" s="432">
        <v>0</v>
      </c>
      <c r="GTD523" s="432">
        <v>0</v>
      </c>
      <c r="GTE523" s="432">
        <v>0</v>
      </c>
      <c r="GTF523" s="432">
        <v>0</v>
      </c>
      <c r="GTG523" s="432">
        <v>0</v>
      </c>
      <c r="GTH523" s="432">
        <v>0</v>
      </c>
      <c r="GTI523" s="432">
        <v>0</v>
      </c>
      <c r="GTJ523" s="432">
        <v>0</v>
      </c>
      <c r="GTK523" s="432">
        <v>0</v>
      </c>
      <c r="GTL523" s="432">
        <v>0</v>
      </c>
      <c r="GTM523" s="432">
        <v>0</v>
      </c>
      <c r="GTN523" s="432">
        <v>0</v>
      </c>
      <c r="GTO523" s="432">
        <v>0</v>
      </c>
      <c r="GTP523" s="432">
        <v>0</v>
      </c>
      <c r="GTQ523" s="432">
        <v>0</v>
      </c>
      <c r="GTR523" s="432">
        <v>0</v>
      </c>
      <c r="GTS523" s="432">
        <v>0</v>
      </c>
      <c r="GTT523" s="432">
        <v>0</v>
      </c>
      <c r="GTU523" s="432">
        <v>0</v>
      </c>
      <c r="GTV523" s="432">
        <v>0</v>
      </c>
      <c r="GTW523" s="432">
        <v>0</v>
      </c>
      <c r="GTX523" s="432">
        <v>0</v>
      </c>
      <c r="GTY523" s="432">
        <v>0</v>
      </c>
      <c r="GTZ523" s="432">
        <v>0</v>
      </c>
      <c r="GUA523" s="432">
        <v>0</v>
      </c>
      <c r="GUB523" s="432">
        <v>0</v>
      </c>
      <c r="GUC523" s="432">
        <v>0</v>
      </c>
      <c r="GUD523" s="432">
        <v>0</v>
      </c>
      <c r="GUE523" s="432">
        <v>0</v>
      </c>
      <c r="GUF523" s="432">
        <v>0</v>
      </c>
      <c r="GUG523" s="432">
        <v>0</v>
      </c>
      <c r="GUH523" s="432">
        <v>0</v>
      </c>
      <c r="GUI523" s="432">
        <v>0</v>
      </c>
      <c r="GUJ523" s="432">
        <v>0</v>
      </c>
      <c r="GUK523" s="432">
        <v>0</v>
      </c>
      <c r="GUL523" s="432">
        <v>0</v>
      </c>
      <c r="GUM523" s="432">
        <v>0</v>
      </c>
      <c r="GUN523" s="432">
        <v>0</v>
      </c>
      <c r="GUO523" s="432">
        <v>0</v>
      </c>
      <c r="GUP523" s="432">
        <v>0</v>
      </c>
      <c r="GUQ523" s="432">
        <v>0</v>
      </c>
      <c r="GUR523" s="432">
        <v>0</v>
      </c>
      <c r="GUS523" s="432">
        <v>0</v>
      </c>
      <c r="GUT523" s="432">
        <v>0</v>
      </c>
      <c r="GUU523" s="432">
        <v>0</v>
      </c>
      <c r="GUV523" s="432">
        <v>0</v>
      </c>
      <c r="GUW523" s="432">
        <v>0</v>
      </c>
      <c r="GUX523" s="432">
        <v>0</v>
      </c>
      <c r="GUY523" s="432">
        <v>0</v>
      </c>
      <c r="GUZ523" s="432">
        <v>0</v>
      </c>
      <c r="GVA523" s="432">
        <v>0</v>
      </c>
      <c r="GVB523" s="432">
        <v>0</v>
      </c>
      <c r="GVC523" s="432">
        <v>0</v>
      </c>
      <c r="GVD523" s="432">
        <v>0</v>
      </c>
      <c r="GVE523" s="432">
        <v>0</v>
      </c>
      <c r="GVF523" s="432">
        <v>0</v>
      </c>
      <c r="GVG523" s="432">
        <v>0</v>
      </c>
      <c r="GVH523" s="432">
        <v>0</v>
      </c>
      <c r="GVI523" s="432">
        <v>0</v>
      </c>
      <c r="GVJ523" s="432">
        <v>0</v>
      </c>
      <c r="GVK523" s="432">
        <v>0</v>
      </c>
      <c r="GVL523" s="432">
        <v>0</v>
      </c>
      <c r="GVM523" s="432">
        <v>0</v>
      </c>
      <c r="GVN523" s="432">
        <v>0</v>
      </c>
      <c r="GVO523" s="432">
        <v>0</v>
      </c>
      <c r="GVP523" s="432">
        <v>0</v>
      </c>
      <c r="GVQ523" s="432">
        <v>0</v>
      </c>
      <c r="GVR523" s="432">
        <v>0</v>
      </c>
      <c r="GVS523" s="432">
        <v>0</v>
      </c>
      <c r="GVT523" s="432">
        <v>0</v>
      </c>
      <c r="GVU523" s="432">
        <v>0</v>
      </c>
      <c r="GVV523" s="432">
        <v>0</v>
      </c>
      <c r="GVW523" s="432">
        <v>0</v>
      </c>
      <c r="GVX523" s="432">
        <v>0</v>
      </c>
      <c r="GVY523" s="432">
        <v>0</v>
      </c>
      <c r="GVZ523" s="432">
        <v>0</v>
      </c>
      <c r="GWA523" s="432">
        <v>0</v>
      </c>
      <c r="GWB523" s="432">
        <v>0</v>
      </c>
      <c r="GWC523" s="432">
        <v>0</v>
      </c>
      <c r="GWD523" s="432">
        <v>0</v>
      </c>
      <c r="GWE523" s="432">
        <v>0</v>
      </c>
      <c r="GWF523" s="432">
        <v>0</v>
      </c>
      <c r="GWG523" s="432">
        <v>0</v>
      </c>
      <c r="GWH523" s="432">
        <v>0</v>
      </c>
      <c r="GWI523" s="432">
        <v>0</v>
      </c>
      <c r="GWJ523" s="432">
        <v>0</v>
      </c>
      <c r="GWK523" s="432">
        <v>0</v>
      </c>
      <c r="GWL523" s="432">
        <v>0</v>
      </c>
      <c r="GWM523" s="432">
        <v>0</v>
      </c>
      <c r="GWN523" s="432">
        <v>0</v>
      </c>
      <c r="GWO523" s="432">
        <v>0</v>
      </c>
      <c r="GWP523" s="432">
        <v>0</v>
      </c>
      <c r="GWQ523" s="432">
        <v>0</v>
      </c>
      <c r="GWR523" s="432">
        <v>0</v>
      </c>
      <c r="GWS523" s="432">
        <v>0</v>
      </c>
      <c r="GWT523" s="432">
        <v>0</v>
      </c>
      <c r="GWU523" s="432">
        <v>0</v>
      </c>
      <c r="GWV523" s="432">
        <v>0</v>
      </c>
      <c r="GWW523" s="432">
        <v>0</v>
      </c>
      <c r="GWX523" s="432">
        <v>0</v>
      </c>
      <c r="GWY523" s="432">
        <v>0</v>
      </c>
      <c r="GWZ523" s="432">
        <v>0</v>
      </c>
      <c r="GXA523" s="432">
        <v>0</v>
      </c>
      <c r="GXB523" s="432">
        <v>0</v>
      </c>
      <c r="GXC523" s="432">
        <v>0</v>
      </c>
      <c r="GXD523" s="432">
        <v>0</v>
      </c>
      <c r="GXE523" s="432">
        <v>0</v>
      </c>
      <c r="GXF523" s="432">
        <v>0</v>
      </c>
      <c r="GXG523" s="432">
        <v>0</v>
      </c>
      <c r="GXH523" s="432">
        <v>0</v>
      </c>
      <c r="GXI523" s="432">
        <v>0</v>
      </c>
      <c r="GXJ523" s="432">
        <v>0</v>
      </c>
      <c r="GXK523" s="432">
        <v>0</v>
      </c>
      <c r="GXL523" s="432">
        <v>0</v>
      </c>
      <c r="GXM523" s="432">
        <v>0</v>
      </c>
      <c r="GXN523" s="432">
        <v>0</v>
      </c>
      <c r="GXO523" s="432">
        <v>0</v>
      </c>
      <c r="GXP523" s="432">
        <v>0</v>
      </c>
      <c r="GXQ523" s="432">
        <v>0</v>
      </c>
      <c r="GXR523" s="432">
        <v>0</v>
      </c>
      <c r="GXS523" s="432">
        <v>0</v>
      </c>
      <c r="GXT523" s="432">
        <v>0</v>
      </c>
      <c r="GXU523" s="432">
        <v>0</v>
      </c>
      <c r="GXV523" s="432">
        <v>0</v>
      </c>
      <c r="GXW523" s="432">
        <v>0</v>
      </c>
      <c r="GXX523" s="432">
        <v>0</v>
      </c>
      <c r="GXY523" s="432">
        <v>0</v>
      </c>
      <c r="GXZ523" s="432">
        <v>0</v>
      </c>
      <c r="GYA523" s="432">
        <v>0</v>
      </c>
      <c r="GYB523" s="432">
        <v>0</v>
      </c>
      <c r="GYC523" s="432">
        <v>0</v>
      </c>
      <c r="GYD523" s="432">
        <v>0</v>
      </c>
      <c r="GYE523" s="432">
        <v>0</v>
      </c>
      <c r="GYF523" s="432">
        <v>0</v>
      </c>
      <c r="GYG523" s="432">
        <v>0</v>
      </c>
      <c r="GYH523" s="432">
        <v>0</v>
      </c>
      <c r="GYI523" s="432">
        <v>0</v>
      </c>
      <c r="GYJ523" s="432">
        <v>0</v>
      </c>
      <c r="GYK523" s="432">
        <v>0</v>
      </c>
      <c r="GYL523" s="432">
        <v>0</v>
      </c>
      <c r="GYM523" s="432">
        <v>0</v>
      </c>
      <c r="GYN523" s="432">
        <v>0</v>
      </c>
      <c r="GYO523" s="432">
        <v>0</v>
      </c>
      <c r="GYP523" s="432">
        <v>0</v>
      </c>
      <c r="GYQ523" s="432">
        <v>0</v>
      </c>
      <c r="GYR523" s="432">
        <v>0</v>
      </c>
      <c r="GYS523" s="432">
        <v>0</v>
      </c>
      <c r="GYT523" s="432">
        <v>0</v>
      </c>
      <c r="GYU523" s="432">
        <v>0</v>
      </c>
      <c r="GYV523" s="432">
        <v>0</v>
      </c>
      <c r="GYW523" s="432">
        <v>0</v>
      </c>
      <c r="GYX523" s="432">
        <v>0</v>
      </c>
      <c r="GYY523" s="432">
        <v>0</v>
      </c>
      <c r="GYZ523" s="432">
        <v>0</v>
      </c>
      <c r="GZA523" s="432">
        <v>0</v>
      </c>
      <c r="GZB523" s="432">
        <v>0</v>
      </c>
      <c r="GZC523" s="432">
        <v>0</v>
      </c>
      <c r="GZD523" s="432">
        <v>0</v>
      </c>
      <c r="GZE523" s="432">
        <v>0</v>
      </c>
      <c r="GZF523" s="432">
        <v>0</v>
      </c>
      <c r="GZG523" s="432">
        <v>0</v>
      </c>
      <c r="GZH523" s="432">
        <v>0</v>
      </c>
      <c r="GZI523" s="432">
        <v>0</v>
      </c>
      <c r="GZJ523" s="432">
        <v>0</v>
      </c>
      <c r="GZK523" s="432">
        <v>0</v>
      </c>
      <c r="GZL523" s="432">
        <v>0</v>
      </c>
      <c r="GZM523" s="432">
        <v>0</v>
      </c>
      <c r="GZN523" s="432">
        <v>0</v>
      </c>
      <c r="GZO523" s="432">
        <v>0</v>
      </c>
      <c r="GZP523" s="432">
        <v>0</v>
      </c>
      <c r="GZQ523" s="432">
        <v>0</v>
      </c>
      <c r="GZR523" s="432">
        <v>0</v>
      </c>
      <c r="GZS523" s="432">
        <v>0</v>
      </c>
      <c r="GZT523" s="432">
        <v>0</v>
      </c>
      <c r="GZU523" s="432">
        <v>0</v>
      </c>
      <c r="GZV523" s="432">
        <v>0</v>
      </c>
      <c r="GZW523" s="432">
        <v>0</v>
      </c>
      <c r="GZX523" s="432">
        <v>0</v>
      </c>
      <c r="GZY523" s="432">
        <v>0</v>
      </c>
      <c r="GZZ523" s="432">
        <v>0</v>
      </c>
      <c r="HAA523" s="432">
        <v>0</v>
      </c>
      <c r="HAB523" s="432">
        <v>0</v>
      </c>
      <c r="HAC523" s="432">
        <v>0</v>
      </c>
      <c r="HAD523" s="432">
        <v>0</v>
      </c>
      <c r="HAE523" s="432">
        <v>0</v>
      </c>
      <c r="HAF523" s="432">
        <v>0</v>
      </c>
      <c r="HAG523" s="432">
        <v>0</v>
      </c>
      <c r="HAH523" s="432">
        <v>0</v>
      </c>
      <c r="HAI523" s="432">
        <v>0</v>
      </c>
      <c r="HAJ523" s="432">
        <v>0</v>
      </c>
      <c r="HAK523" s="432">
        <v>0</v>
      </c>
      <c r="HAL523" s="432">
        <v>0</v>
      </c>
      <c r="HAM523" s="432">
        <v>0</v>
      </c>
      <c r="HAN523" s="432">
        <v>0</v>
      </c>
      <c r="HAO523" s="432">
        <v>0</v>
      </c>
      <c r="HAP523" s="432">
        <v>0</v>
      </c>
      <c r="HAQ523" s="432">
        <v>0</v>
      </c>
      <c r="HAR523" s="432">
        <v>0</v>
      </c>
      <c r="HAS523" s="432">
        <v>0</v>
      </c>
      <c r="HAT523" s="432">
        <v>0</v>
      </c>
      <c r="HAU523" s="432">
        <v>0</v>
      </c>
      <c r="HAV523" s="432">
        <v>0</v>
      </c>
      <c r="HAW523" s="432">
        <v>0</v>
      </c>
      <c r="HAX523" s="432">
        <v>0</v>
      </c>
      <c r="HAY523" s="432">
        <v>0</v>
      </c>
      <c r="HAZ523" s="432">
        <v>0</v>
      </c>
      <c r="HBA523" s="432">
        <v>0</v>
      </c>
      <c r="HBB523" s="432">
        <v>0</v>
      </c>
      <c r="HBC523" s="432">
        <v>0</v>
      </c>
      <c r="HBD523" s="432">
        <v>0</v>
      </c>
      <c r="HBE523" s="432">
        <v>0</v>
      </c>
      <c r="HBF523" s="432">
        <v>0</v>
      </c>
      <c r="HBG523" s="432">
        <v>0</v>
      </c>
      <c r="HBH523" s="432">
        <v>0</v>
      </c>
      <c r="HBI523" s="432">
        <v>0</v>
      </c>
      <c r="HBJ523" s="432">
        <v>0</v>
      </c>
      <c r="HBK523" s="432">
        <v>0</v>
      </c>
      <c r="HBL523" s="432">
        <v>0</v>
      </c>
      <c r="HBM523" s="432">
        <v>0</v>
      </c>
      <c r="HBN523" s="432">
        <v>0</v>
      </c>
      <c r="HBO523" s="432">
        <v>0</v>
      </c>
      <c r="HBP523" s="432">
        <v>0</v>
      </c>
      <c r="HBQ523" s="432">
        <v>0</v>
      </c>
      <c r="HBR523" s="432">
        <v>0</v>
      </c>
      <c r="HBS523" s="432">
        <v>0</v>
      </c>
      <c r="HBT523" s="432">
        <v>0</v>
      </c>
      <c r="HBU523" s="432">
        <v>0</v>
      </c>
      <c r="HBV523" s="432">
        <v>0</v>
      </c>
      <c r="HBW523" s="432">
        <v>0</v>
      </c>
      <c r="HBX523" s="432">
        <v>0</v>
      </c>
      <c r="HBY523" s="432">
        <v>0</v>
      </c>
      <c r="HBZ523" s="432">
        <v>0</v>
      </c>
      <c r="HCA523" s="432">
        <v>0</v>
      </c>
      <c r="HCB523" s="432">
        <v>0</v>
      </c>
      <c r="HCC523" s="432">
        <v>0</v>
      </c>
      <c r="HCD523" s="432">
        <v>0</v>
      </c>
      <c r="HCE523" s="432">
        <v>0</v>
      </c>
      <c r="HCF523" s="432">
        <v>0</v>
      </c>
      <c r="HCG523" s="432">
        <v>0</v>
      </c>
      <c r="HCH523" s="432">
        <v>0</v>
      </c>
      <c r="HCI523" s="432">
        <v>0</v>
      </c>
      <c r="HCJ523" s="432">
        <v>0</v>
      </c>
      <c r="HCK523" s="432">
        <v>0</v>
      </c>
      <c r="HCL523" s="432">
        <v>0</v>
      </c>
      <c r="HCM523" s="432">
        <v>0</v>
      </c>
      <c r="HCN523" s="432">
        <v>0</v>
      </c>
      <c r="HCO523" s="432">
        <v>0</v>
      </c>
      <c r="HCP523" s="432">
        <v>0</v>
      </c>
      <c r="HCQ523" s="432">
        <v>0</v>
      </c>
      <c r="HCR523" s="432">
        <v>0</v>
      </c>
      <c r="HCS523" s="432">
        <v>0</v>
      </c>
      <c r="HCT523" s="432">
        <v>0</v>
      </c>
      <c r="HCU523" s="432">
        <v>0</v>
      </c>
      <c r="HCV523" s="432">
        <v>0</v>
      </c>
      <c r="HCW523" s="432">
        <v>0</v>
      </c>
      <c r="HCX523" s="432">
        <v>0</v>
      </c>
      <c r="HCY523" s="432">
        <v>0</v>
      </c>
      <c r="HCZ523" s="432">
        <v>0</v>
      </c>
      <c r="HDA523" s="432">
        <v>0</v>
      </c>
      <c r="HDB523" s="432">
        <v>0</v>
      </c>
      <c r="HDC523" s="432">
        <v>0</v>
      </c>
      <c r="HDD523" s="432">
        <v>0</v>
      </c>
      <c r="HDE523" s="432">
        <v>0</v>
      </c>
      <c r="HDF523" s="432">
        <v>0</v>
      </c>
      <c r="HDG523" s="432">
        <v>0</v>
      </c>
      <c r="HDH523" s="432">
        <v>0</v>
      </c>
      <c r="HDI523" s="432">
        <v>0</v>
      </c>
      <c r="HDJ523" s="432">
        <v>0</v>
      </c>
      <c r="HDK523" s="432">
        <v>0</v>
      </c>
      <c r="HDL523" s="432">
        <v>0</v>
      </c>
      <c r="HDM523" s="432">
        <v>0</v>
      </c>
      <c r="HDN523" s="432">
        <v>0</v>
      </c>
      <c r="HDO523" s="432">
        <v>0</v>
      </c>
      <c r="HDP523" s="432">
        <v>0</v>
      </c>
      <c r="HDQ523" s="432">
        <v>0</v>
      </c>
      <c r="HDR523" s="432">
        <v>0</v>
      </c>
      <c r="HDS523" s="432">
        <v>0</v>
      </c>
      <c r="HDT523" s="432">
        <v>0</v>
      </c>
      <c r="HDU523" s="432">
        <v>0</v>
      </c>
      <c r="HDV523" s="432">
        <v>0</v>
      </c>
      <c r="HDW523" s="432">
        <v>0</v>
      </c>
      <c r="HDX523" s="432">
        <v>0</v>
      </c>
      <c r="HDY523" s="432">
        <v>0</v>
      </c>
      <c r="HDZ523" s="432">
        <v>0</v>
      </c>
      <c r="HEA523" s="432">
        <v>0</v>
      </c>
      <c r="HEB523" s="432">
        <v>0</v>
      </c>
      <c r="HEC523" s="432">
        <v>0</v>
      </c>
      <c r="HED523" s="432">
        <v>0</v>
      </c>
      <c r="HEE523" s="432">
        <v>0</v>
      </c>
      <c r="HEF523" s="432">
        <v>0</v>
      </c>
      <c r="HEG523" s="432">
        <v>0</v>
      </c>
      <c r="HEH523" s="432">
        <v>0</v>
      </c>
      <c r="HEI523" s="432">
        <v>0</v>
      </c>
      <c r="HEJ523" s="432">
        <v>0</v>
      </c>
      <c r="HEK523" s="432">
        <v>0</v>
      </c>
      <c r="HEL523" s="432">
        <v>0</v>
      </c>
      <c r="HEM523" s="432">
        <v>0</v>
      </c>
      <c r="HEN523" s="432">
        <v>0</v>
      </c>
      <c r="HEO523" s="432">
        <v>0</v>
      </c>
      <c r="HEP523" s="432">
        <v>0</v>
      </c>
      <c r="HEQ523" s="432">
        <v>0</v>
      </c>
      <c r="HER523" s="432">
        <v>0</v>
      </c>
      <c r="HES523" s="432">
        <v>0</v>
      </c>
      <c r="HET523" s="432">
        <v>0</v>
      </c>
      <c r="HEU523" s="432">
        <v>0</v>
      </c>
      <c r="HEV523" s="432">
        <v>0</v>
      </c>
      <c r="HEW523" s="432">
        <v>0</v>
      </c>
      <c r="HEX523" s="432">
        <v>0</v>
      </c>
      <c r="HEY523" s="432">
        <v>0</v>
      </c>
      <c r="HEZ523" s="432">
        <v>0</v>
      </c>
      <c r="HFA523" s="432">
        <v>0</v>
      </c>
      <c r="HFB523" s="432">
        <v>0</v>
      </c>
      <c r="HFC523" s="432">
        <v>0</v>
      </c>
      <c r="HFD523" s="432">
        <v>0</v>
      </c>
      <c r="HFE523" s="432">
        <v>0</v>
      </c>
      <c r="HFF523" s="432">
        <v>0</v>
      </c>
      <c r="HFG523" s="432">
        <v>0</v>
      </c>
      <c r="HFH523" s="432">
        <v>0</v>
      </c>
      <c r="HFI523" s="432">
        <v>0</v>
      </c>
      <c r="HFJ523" s="432">
        <v>0</v>
      </c>
      <c r="HFK523" s="432">
        <v>0</v>
      </c>
      <c r="HFL523" s="432">
        <v>0</v>
      </c>
      <c r="HFM523" s="432">
        <v>0</v>
      </c>
      <c r="HFN523" s="432">
        <v>0</v>
      </c>
      <c r="HFO523" s="432">
        <v>0</v>
      </c>
      <c r="HFP523" s="432">
        <v>0</v>
      </c>
      <c r="HFQ523" s="432">
        <v>0</v>
      </c>
      <c r="HFR523" s="432">
        <v>0</v>
      </c>
      <c r="HFS523" s="432">
        <v>0</v>
      </c>
      <c r="HFT523" s="432">
        <v>0</v>
      </c>
      <c r="HFU523" s="432">
        <v>0</v>
      </c>
      <c r="HFV523" s="432">
        <v>0</v>
      </c>
      <c r="HFW523" s="432">
        <v>0</v>
      </c>
      <c r="HFX523" s="432">
        <v>0</v>
      </c>
      <c r="HFY523" s="432">
        <v>0</v>
      </c>
      <c r="HFZ523" s="432">
        <v>0</v>
      </c>
      <c r="HGA523" s="432">
        <v>0</v>
      </c>
      <c r="HGB523" s="432">
        <v>0</v>
      </c>
      <c r="HGC523" s="432">
        <v>0</v>
      </c>
      <c r="HGD523" s="432">
        <v>0</v>
      </c>
      <c r="HGE523" s="432">
        <v>0</v>
      </c>
      <c r="HGF523" s="432">
        <v>0</v>
      </c>
      <c r="HGG523" s="432">
        <v>0</v>
      </c>
      <c r="HGH523" s="432">
        <v>0</v>
      </c>
      <c r="HGI523" s="432">
        <v>0</v>
      </c>
      <c r="HGJ523" s="432">
        <v>0</v>
      </c>
      <c r="HGK523" s="432">
        <v>0</v>
      </c>
      <c r="HGL523" s="432">
        <v>0</v>
      </c>
      <c r="HGM523" s="432">
        <v>0</v>
      </c>
      <c r="HGN523" s="432">
        <v>0</v>
      </c>
      <c r="HGO523" s="432">
        <v>0</v>
      </c>
      <c r="HGP523" s="432">
        <v>0</v>
      </c>
      <c r="HGQ523" s="432">
        <v>0</v>
      </c>
      <c r="HGR523" s="432">
        <v>0</v>
      </c>
      <c r="HGS523" s="432">
        <v>0</v>
      </c>
      <c r="HGT523" s="432">
        <v>0</v>
      </c>
      <c r="HGU523" s="432">
        <v>0</v>
      </c>
      <c r="HGV523" s="432">
        <v>0</v>
      </c>
      <c r="HGW523" s="432">
        <v>0</v>
      </c>
      <c r="HGX523" s="432">
        <v>0</v>
      </c>
      <c r="HGY523" s="432">
        <v>0</v>
      </c>
      <c r="HGZ523" s="432">
        <v>0</v>
      </c>
      <c r="HHA523" s="432">
        <v>0</v>
      </c>
      <c r="HHB523" s="432">
        <v>0</v>
      </c>
      <c r="HHC523" s="432">
        <v>0</v>
      </c>
      <c r="HHD523" s="432">
        <v>0</v>
      </c>
      <c r="HHE523" s="432">
        <v>0</v>
      </c>
      <c r="HHF523" s="432">
        <v>0</v>
      </c>
      <c r="HHG523" s="432">
        <v>0</v>
      </c>
      <c r="HHH523" s="432">
        <v>0</v>
      </c>
      <c r="HHI523" s="432">
        <v>0</v>
      </c>
      <c r="HHJ523" s="432">
        <v>0</v>
      </c>
      <c r="HHK523" s="432">
        <v>0</v>
      </c>
      <c r="HHL523" s="432">
        <v>0</v>
      </c>
      <c r="HHM523" s="432">
        <v>0</v>
      </c>
      <c r="HHN523" s="432">
        <v>0</v>
      </c>
      <c r="HHO523" s="432">
        <v>0</v>
      </c>
      <c r="HHP523" s="432">
        <v>0</v>
      </c>
      <c r="HHQ523" s="432">
        <v>0</v>
      </c>
      <c r="HHR523" s="432">
        <v>0</v>
      </c>
      <c r="HHS523" s="432">
        <v>0</v>
      </c>
      <c r="HHT523" s="432">
        <v>0</v>
      </c>
      <c r="HHU523" s="432">
        <v>0</v>
      </c>
      <c r="HHV523" s="432">
        <v>0</v>
      </c>
      <c r="HHW523" s="432">
        <v>0</v>
      </c>
      <c r="HHX523" s="432">
        <v>0</v>
      </c>
      <c r="HHY523" s="432">
        <v>0</v>
      </c>
      <c r="HHZ523" s="432">
        <v>0</v>
      </c>
      <c r="HIA523" s="432">
        <v>0</v>
      </c>
      <c r="HIB523" s="432">
        <v>0</v>
      </c>
      <c r="HIC523" s="432">
        <v>0</v>
      </c>
      <c r="HID523" s="432">
        <v>0</v>
      </c>
      <c r="HIE523" s="432">
        <v>0</v>
      </c>
      <c r="HIF523" s="432">
        <v>0</v>
      </c>
      <c r="HIG523" s="432">
        <v>0</v>
      </c>
      <c r="HIH523" s="432">
        <v>0</v>
      </c>
      <c r="HII523" s="432">
        <v>0</v>
      </c>
      <c r="HIJ523" s="432">
        <v>0</v>
      </c>
      <c r="HIK523" s="432">
        <v>0</v>
      </c>
      <c r="HIL523" s="432">
        <v>0</v>
      </c>
      <c r="HIM523" s="432">
        <v>0</v>
      </c>
      <c r="HIN523" s="432">
        <v>0</v>
      </c>
      <c r="HIO523" s="432">
        <v>0</v>
      </c>
      <c r="HIP523" s="432">
        <v>0</v>
      </c>
      <c r="HIQ523" s="432">
        <v>0</v>
      </c>
      <c r="HIR523" s="432">
        <v>0</v>
      </c>
      <c r="HIS523" s="432">
        <v>0</v>
      </c>
      <c r="HIT523" s="432">
        <v>0</v>
      </c>
      <c r="HIU523" s="432">
        <v>0</v>
      </c>
      <c r="HIV523" s="432">
        <v>0</v>
      </c>
      <c r="HIW523" s="432">
        <v>0</v>
      </c>
      <c r="HIX523" s="432">
        <v>0</v>
      </c>
      <c r="HIY523" s="432">
        <v>0</v>
      </c>
      <c r="HIZ523" s="432">
        <v>0</v>
      </c>
      <c r="HJA523" s="432">
        <v>0</v>
      </c>
      <c r="HJB523" s="432">
        <v>0</v>
      </c>
      <c r="HJC523" s="432">
        <v>0</v>
      </c>
      <c r="HJD523" s="432">
        <v>0</v>
      </c>
      <c r="HJE523" s="432">
        <v>0</v>
      </c>
      <c r="HJF523" s="432">
        <v>0</v>
      </c>
      <c r="HJG523" s="432">
        <v>0</v>
      </c>
      <c r="HJH523" s="432">
        <v>0</v>
      </c>
      <c r="HJI523" s="432">
        <v>0</v>
      </c>
      <c r="HJJ523" s="432">
        <v>0</v>
      </c>
      <c r="HJK523" s="432">
        <v>0</v>
      </c>
      <c r="HJL523" s="432">
        <v>0</v>
      </c>
      <c r="HJM523" s="432">
        <v>0</v>
      </c>
      <c r="HJN523" s="432">
        <v>0</v>
      </c>
      <c r="HJO523" s="432">
        <v>0</v>
      </c>
      <c r="HJP523" s="432">
        <v>0</v>
      </c>
      <c r="HJQ523" s="432">
        <v>0</v>
      </c>
      <c r="HJR523" s="432">
        <v>0</v>
      </c>
      <c r="HJS523" s="432">
        <v>0</v>
      </c>
      <c r="HJT523" s="432">
        <v>0</v>
      </c>
      <c r="HJU523" s="432">
        <v>0</v>
      </c>
      <c r="HJV523" s="432">
        <v>0</v>
      </c>
      <c r="HJW523" s="432">
        <v>0</v>
      </c>
      <c r="HJX523" s="432">
        <v>0</v>
      </c>
      <c r="HJY523" s="432">
        <v>0</v>
      </c>
      <c r="HJZ523" s="432">
        <v>0</v>
      </c>
      <c r="HKA523" s="432">
        <v>0</v>
      </c>
      <c r="HKB523" s="432">
        <v>0</v>
      </c>
      <c r="HKC523" s="432">
        <v>0</v>
      </c>
      <c r="HKD523" s="432">
        <v>0</v>
      </c>
      <c r="HKE523" s="432">
        <v>0</v>
      </c>
      <c r="HKF523" s="432">
        <v>0</v>
      </c>
      <c r="HKG523" s="432">
        <v>0</v>
      </c>
      <c r="HKH523" s="432">
        <v>0</v>
      </c>
      <c r="HKI523" s="432">
        <v>0</v>
      </c>
      <c r="HKJ523" s="432">
        <v>0</v>
      </c>
      <c r="HKK523" s="432">
        <v>0</v>
      </c>
      <c r="HKL523" s="432">
        <v>0</v>
      </c>
      <c r="HKM523" s="432">
        <v>0</v>
      </c>
      <c r="HKN523" s="432">
        <v>0</v>
      </c>
      <c r="HKO523" s="432">
        <v>0</v>
      </c>
      <c r="HKP523" s="432">
        <v>0</v>
      </c>
      <c r="HKQ523" s="432">
        <v>0</v>
      </c>
      <c r="HKR523" s="432">
        <v>0</v>
      </c>
      <c r="HKS523" s="432">
        <v>0</v>
      </c>
      <c r="HKT523" s="432">
        <v>0</v>
      </c>
      <c r="HKU523" s="432">
        <v>0</v>
      </c>
      <c r="HKV523" s="432">
        <v>0</v>
      </c>
      <c r="HKW523" s="432">
        <v>0</v>
      </c>
      <c r="HKX523" s="432">
        <v>0</v>
      </c>
      <c r="HKY523" s="432">
        <v>0</v>
      </c>
      <c r="HKZ523" s="432">
        <v>0</v>
      </c>
      <c r="HLA523" s="432">
        <v>0</v>
      </c>
      <c r="HLB523" s="432">
        <v>0</v>
      </c>
      <c r="HLC523" s="432">
        <v>0</v>
      </c>
      <c r="HLD523" s="432">
        <v>0</v>
      </c>
      <c r="HLE523" s="432">
        <v>0</v>
      </c>
      <c r="HLF523" s="432">
        <v>0</v>
      </c>
      <c r="HLG523" s="432">
        <v>0</v>
      </c>
      <c r="HLH523" s="432">
        <v>0</v>
      </c>
      <c r="HLI523" s="432">
        <v>0</v>
      </c>
      <c r="HLJ523" s="432">
        <v>0</v>
      </c>
      <c r="HLK523" s="432">
        <v>0</v>
      </c>
      <c r="HLL523" s="432">
        <v>0</v>
      </c>
      <c r="HLM523" s="432">
        <v>0</v>
      </c>
      <c r="HLN523" s="432">
        <v>0</v>
      </c>
      <c r="HLO523" s="432">
        <v>0</v>
      </c>
      <c r="HLP523" s="432">
        <v>0</v>
      </c>
      <c r="HLQ523" s="432">
        <v>0</v>
      </c>
      <c r="HLR523" s="432">
        <v>0</v>
      </c>
      <c r="HLS523" s="432">
        <v>0</v>
      </c>
      <c r="HLT523" s="432">
        <v>0</v>
      </c>
      <c r="HLU523" s="432">
        <v>0</v>
      </c>
      <c r="HLV523" s="432">
        <v>0</v>
      </c>
      <c r="HLW523" s="432">
        <v>0</v>
      </c>
      <c r="HLX523" s="432">
        <v>0</v>
      </c>
      <c r="HLY523" s="432">
        <v>0</v>
      </c>
      <c r="HLZ523" s="432">
        <v>0</v>
      </c>
      <c r="HMA523" s="432">
        <v>0</v>
      </c>
      <c r="HMB523" s="432">
        <v>0</v>
      </c>
      <c r="HMC523" s="432">
        <v>0</v>
      </c>
      <c r="HMD523" s="432">
        <v>0</v>
      </c>
      <c r="HME523" s="432">
        <v>0</v>
      </c>
      <c r="HMF523" s="432">
        <v>0</v>
      </c>
      <c r="HMG523" s="432">
        <v>0</v>
      </c>
      <c r="HMH523" s="432">
        <v>0</v>
      </c>
      <c r="HMI523" s="432">
        <v>0</v>
      </c>
      <c r="HMJ523" s="432">
        <v>0</v>
      </c>
      <c r="HMK523" s="432">
        <v>0</v>
      </c>
      <c r="HML523" s="432">
        <v>0</v>
      </c>
      <c r="HMM523" s="432">
        <v>0</v>
      </c>
      <c r="HMN523" s="432">
        <v>0</v>
      </c>
      <c r="HMO523" s="432">
        <v>0</v>
      </c>
      <c r="HMP523" s="432">
        <v>0</v>
      </c>
      <c r="HMQ523" s="432">
        <v>0</v>
      </c>
      <c r="HMR523" s="432">
        <v>0</v>
      </c>
      <c r="HMS523" s="432">
        <v>0</v>
      </c>
      <c r="HMT523" s="432">
        <v>0</v>
      </c>
      <c r="HMU523" s="432">
        <v>0</v>
      </c>
      <c r="HMV523" s="432">
        <v>0</v>
      </c>
      <c r="HMW523" s="432">
        <v>0</v>
      </c>
      <c r="HMX523" s="432">
        <v>0</v>
      </c>
      <c r="HMY523" s="432">
        <v>0</v>
      </c>
      <c r="HMZ523" s="432">
        <v>0</v>
      </c>
      <c r="HNA523" s="432">
        <v>0</v>
      </c>
      <c r="HNB523" s="432">
        <v>0</v>
      </c>
      <c r="HNC523" s="432">
        <v>0</v>
      </c>
      <c r="HND523" s="432">
        <v>0</v>
      </c>
      <c r="HNE523" s="432">
        <v>0</v>
      </c>
      <c r="HNF523" s="432">
        <v>0</v>
      </c>
      <c r="HNG523" s="432">
        <v>0</v>
      </c>
      <c r="HNH523" s="432">
        <v>0</v>
      </c>
      <c r="HNI523" s="432">
        <v>0</v>
      </c>
      <c r="HNJ523" s="432">
        <v>0</v>
      </c>
      <c r="HNK523" s="432">
        <v>0</v>
      </c>
      <c r="HNL523" s="432">
        <v>0</v>
      </c>
      <c r="HNM523" s="432">
        <v>0</v>
      </c>
      <c r="HNN523" s="432">
        <v>0</v>
      </c>
      <c r="HNO523" s="432">
        <v>0</v>
      </c>
      <c r="HNP523" s="432">
        <v>0</v>
      </c>
      <c r="HNQ523" s="432">
        <v>0</v>
      </c>
      <c r="HNR523" s="432">
        <v>0</v>
      </c>
      <c r="HNS523" s="432">
        <v>0</v>
      </c>
      <c r="HNT523" s="432">
        <v>0</v>
      </c>
      <c r="HNU523" s="432">
        <v>0</v>
      </c>
      <c r="HNV523" s="432">
        <v>0</v>
      </c>
      <c r="HNW523" s="432">
        <v>0</v>
      </c>
      <c r="HNX523" s="432">
        <v>0</v>
      </c>
      <c r="HNY523" s="432">
        <v>0</v>
      </c>
      <c r="HNZ523" s="432">
        <v>0</v>
      </c>
      <c r="HOA523" s="432">
        <v>0</v>
      </c>
      <c r="HOB523" s="432">
        <v>0</v>
      </c>
      <c r="HOC523" s="432">
        <v>0</v>
      </c>
      <c r="HOD523" s="432">
        <v>0</v>
      </c>
      <c r="HOE523" s="432">
        <v>0</v>
      </c>
      <c r="HOF523" s="432">
        <v>0</v>
      </c>
      <c r="HOG523" s="432">
        <v>0</v>
      </c>
      <c r="HOH523" s="432">
        <v>0</v>
      </c>
      <c r="HOI523" s="432">
        <v>0</v>
      </c>
      <c r="HOJ523" s="432">
        <v>0</v>
      </c>
      <c r="HOK523" s="432">
        <v>0</v>
      </c>
      <c r="HOL523" s="432">
        <v>0</v>
      </c>
      <c r="HOM523" s="432">
        <v>0</v>
      </c>
      <c r="HON523" s="432">
        <v>0</v>
      </c>
      <c r="HOO523" s="432">
        <v>0</v>
      </c>
      <c r="HOP523" s="432">
        <v>0</v>
      </c>
      <c r="HOQ523" s="432">
        <v>0</v>
      </c>
      <c r="HOR523" s="432">
        <v>0</v>
      </c>
      <c r="HOS523" s="432">
        <v>0</v>
      </c>
      <c r="HOT523" s="432">
        <v>0</v>
      </c>
      <c r="HOU523" s="432">
        <v>0</v>
      </c>
      <c r="HOV523" s="432">
        <v>0</v>
      </c>
      <c r="HOW523" s="432">
        <v>0</v>
      </c>
      <c r="HOX523" s="432">
        <v>0</v>
      </c>
      <c r="HOY523" s="432">
        <v>0</v>
      </c>
      <c r="HOZ523" s="432">
        <v>0</v>
      </c>
      <c r="HPA523" s="432">
        <v>0</v>
      </c>
      <c r="HPB523" s="432">
        <v>0</v>
      </c>
      <c r="HPC523" s="432">
        <v>0</v>
      </c>
      <c r="HPD523" s="432">
        <v>0</v>
      </c>
      <c r="HPE523" s="432">
        <v>0</v>
      </c>
      <c r="HPF523" s="432">
        <v>0</v>
      </c>
      <c r="HPG523" s="432">
        <v>0</v>
      </c>
      <c r="HPH523" s="432">
        <v>0</v>
      </c>
      <c r="HPI523" s="432">
        <v>0</v>
      </c>
      <c r="HPJ523" s="432">
        <v>0</v>
      </c>
      <c r="HPK523" s="432">
        <v>0</v>
      </c>
      <c r="HPL523" s="432">
        <v>0</v>
      </c>
      <c r="HPM523" s="432">
        <v>0</v>
      </c>
      <c r="HPN523" s="432">
        <v>0</v>
      </c>
      <c r="HPO523" s="432">
        <v>0</v>
      </c>
      <c r="HPP523" s="432">
        <v>0</v>
      </c>
      <c r="HPQ523" s="432">
        <v>0</v>
      </c>
      <c r="HPR523" s="432">
        <v>0</v>
      </c>
      <c r="HPS523" s="432">
        <v>0</v>
      </c>
      <c r="HPT523" s="432">
        <v>0</v>
      </c>
      <c r="HPU523" s="432">
        <v>0</v>
      </c>
      <c r="HPV523" s="432">
        <v>0</v>
      </c>
      <c r="HPW523" s="432">
        <v>0</v>
      </c>
      <c r="HPX523" s="432">
        <v>0</v>
      </c>
      <c r="HPY523" s="432">
        <v>0</v>
      </c>
      <c r="HPZ523" s="432">
        <v>0</v>
      </c>
      <c r="HQA523" s="432">
        <v>0</v>
      </c>
      <c r="HQB523" s="432">
        <v>0</v>
      </c>
      <c r="HQC523" s="432">
        <v>0</v>
      </c>
      <c r="HQD523" s="432">
        <v>0</v>
      </c>
      <c r="HQE523" s="432">
        <v>0</v>
      </c>
      <c r="HQF523" s="432">
        <v>0</v>
      </c>
      <c r="HQG523" s="432">
        <v>0</v>
      </c>
      <c r="HQH523" s="432">
        <v>0</v>
      </c>
      <c r="HQI523" s="432">
        <v>0</v>
      </c>
      <c r="HQJ523" s="432">
        <v>0</v>
      </c>
      <c r="HQK523" s="432">
        <v>0</v>
      </c>
      <c r="HQL523" s="432">
        <v>0</v>
      </c>
      <c r="HQM523" s="432">
        <v>0</v>
      </c>
      <c r="HQN523" s="432">
        <v>0</v>
      </c>
      <c r="HQO523" s="432">
        <v>0</v>
      </c>
      <c r="HQP523" s="432">
        <v>0</v>
      </c>
      <c r="HQQ523" s="432">
        <v>0</v>
      </c>
      <c r="HQR523" s="432">
        <v>0</v>
      </c>
      <c r="HQS523" s="432">
        <v>0</v>
      </c>
      <c r="HQT523" s="432">
        <v>0</v>
      </c>
      <c r="HQU523" s="432">
        <v>0</v>
      </c>
      <c r="HQV523" s="432">
        <v>0</v>
      </c>
      <c r="HQW523" s="432">
        <v>0</v>
      </c>
      <c r="HQX523" s="432">
        <v>0</v>
      </c>
      <c r="HQY523" s="432">
        <v>0</v>
      </c>
      <c r="HQZ523" s="432">
        <v>0</v>
      </c>
      <c r="HRA523" s="432">
        <v>0</v>
      </c>
      <c r="HRB523" s="432">
        <v>0</v>
      </c>
      <c r="HRC523" s="432">
        <v>0</v>
      </c>
      <c r="HRD523" s="432">
        <v>0</v>
      </c>
      <c r="HRE523" s="432">
        <v>0</v>
      </c>
      <c r="HRF523" s="432">
        <v>0</v>
      </c>
      <c r="HRG523" s="432">
        <v>0</v>
      </c>
      <c r="HRH523" s="432">
        <v>0</v>
      </c>
      <c r="HRI523" s="432">
        <v>0</v>
      </c>
      <c r="HRJ523" s="432">
        <v>0</v>
      </c>
      <c r="HRK523" s="432">
        <v>0</v>
      </c>
      <c r="HRL523" s="432">
        <v>0</v>
      </c>
      <c r="HRM523" s="432">
        <v>0</v>
      </c>
      <c r="HRN523" s="432">
        <v>0</v>
      </c>
      <c r="HRO523" s="432">
        <v>0</v>
      </c>
      <c r="HRP523" s="432">
        <v>0</v>
      </c>
      <c r="HRQ523" s="432">
        <v>0</v>
      </c>
      <c r="HRR523" s="432">
        <v>0</v>
      </c>
      <c r="HRS523" s="432">
        <v>0</v>
      </c>
      <c r="HRT523" s="432">
        <v>0</v>
      </c>
      <c r="HRU523" s="432">
        <v>0</v>
      </c>
      <c r="HRV523" s="432">
        <v>0</v>
      </c>
      <c r="HRW523" s="432">
        <v>0</v>
      </c>
      <c r="HRX523" s="432">
        <v>0</v>
      </c>
      <c r="HRY523" s="432">
        <v>0</v>
      </c>
      <c r="HRZ523" s="432">
        <v>0</v>
      </c>
      <c r="HSA523" s="432">
        <v>0</v>
      </c>
      <c r="HSB523" s="432">
        <v>0</v>
      </c>
      <c r="HSC523" s="432">
        <v>0</v>
      </c>
      <c r="HSD523" s="432">
        <v>0</v>
      </c>
      <c r="HSE523" s="432">
        <v>0</v>
      </c>
      <c r="HSF523" s="432">
        <v>0</v>
      </c>
      <c r="HSG523" s="432">
        <v>0</v>
      </c>
      <c r="HSH523" s="432">
        <v>0</v>
      </c>
      <c r="HSI523" s="432">
        <v>0</v>
      </c>
      <c r="HSJ523" s="432">
        <v>0</v>
      </c>
      <c r="HSK523" s="432">
        <v>0</v>
      </c>
      <c r="HSL523" s="432">
        <v>0</v>
      </c>
      <c r="HSM523" s="432">
        <v>0</v>
      </c>
      <c r="HSN523" s="432">
        <v>0</v>
      </c>
      <c r="HSO523" s="432">
        <v>0</v>
      </c>
      <c r="HSP523" s="432">
        <v>0</v>
      </c>
      <c r="HSQ523" s="432">
        <v>0</v>
      </c>
      <c r="HSR523" s="432">
        <v>0</v>
      </c>
      <c r="HSS523" s="432">
        <v>0</v>
      </c>
      <c r="HST523" s="432">
        <v>0</v>
      </c>
      <c r="HSU523" s="432">
        <v>0</v>
      </c>
      <c r="HSV523" s="432">
        <v>0</v>
      </c>
      <c r="HSW523" s="432">
        <v>0</v>
      </c>
      <c r="HSX523" s="432">
        <v>0</v>
      </c>
      <c r="HSY523" s="432">
        <v>0</v>
      </c>
      <c r="HSZ523" s="432">
        <v>0</v>
      </c>
      <c r="HTA523" s="432">
        <v>0</v>
      </c>
      <c r="HTB523" s="432">
        <v>0</v>
      </c>
      <c r="HTC523" s="432">
        <v>0</v>
      </c>
      <c r="HTD523" s="432">
        <v>0</v>
      </c>
      <c r="HTE523" s="432">
        <v>0</v>
      </c>
      <c r="HTF523" s="432">
        <v>0</v>
      </c>
      <c r="HTG523" s="432">
        <v>0</v>
      </c>
      <c r="HTH523" s="432">
        <v>0</v>
      </c>
      <c r="HTI523" s="432">
        <v>0</v>
      </c>
      <c r="HTJ523" s="432">
        <v>0</v>
      </c>
      <c r="HTK523" s="432">
        <v>0</v>
      </c>
      <c r="HTL523" s="432">
        <v>0</v>
      </c>
      <c r="HTM523" s="432">
        <v>0</v>
      </c>
      <c r="HTN523" s="432">
        <v>0</v>
      </c>
      <c r="HTO523" s="432">
        <v>0</v>
      </c>
      <c r="HTP523" s="432">
        <v>0</v>
      </c>
      <c r="HTQ523" s="432">
        <v>0</v>
      </c>
      <c r="HTR523" s="432">
        <v>0</v>
      </c>
      <c r="HTS523" s="432">
        <v>0</v>
      </c>
      <c r="HTT523" s="432">
        <v>0</v>
      </c>
      <c r="HTU523" s="432">
        <v>0</v>
      </c>
      <c r="HTV523" s="432">
        <v>0</v>
      </c>
      <c r="HTW523" s="432">
        <v>0</v>
      </c>
      <c r="HTX523" s="432">
        <v>0</v>
      </c>
      <c r="HTY523" s="432">
        <v>0</v>
      </c>
      <c r="HTZ523" s="432">
        <v>0</v>
      </c>
      <c r="HUA523" s="432">
        <v>0</v>
      </c>
      <c r="HUB523" s="432">
        <v>0</v>
      </c>
      <c r="HUC523" s="432">
        <v>0</v>
      </c>
      <c r="HUD523" s="432">
        <v>0</v>
      </c>
      <c r="HUE523" s="432">
        <v>0</v>
      </c>
      <c r="HUF523" s="432">
        <v>0</v>
      </c>
      <c r="HUG523" s="432">
        <v>0</v>
      </c>
      <c r="HUH523" s="432">
        <v>0</v>
      </c>
      <c r="HUI523" s="432">
        <v>0</v>
      </c>
      <c r="HUJ523" s="432">
        <v>0</v>
      </c>
      <c r="HUK523" s="432">
        <v>0</v>
      </c>
      <c r="HUL523" s="432">
        <v>0</v>
      </c>
      <c r="HUM523" s="432">
        <v>0</v>
      </c>
      <c r="HUN523" s="432">
        <v>0</v>
      </c>
      <c r="HUO523" s="432">
        <v>0</v>
      </c>
      <c r="HUP523" s="432">
        <v>0</v>
      </c>
      <c r="HUQ523" s="432">
        <v>0</v>
      </c>
      <c r="HUR523" s="432">
        <v>0</v>
      </c>
      <c r="HUS523" s="432">
        <v>0</v>
      </c>
      <c r="HUT523" s="432">
        <v>0</v>
      </c>
      <c r="HUU523" s="432">
        <v>0</v>
      </c>
      <c r="HUV523" s="432">
        <v>0</v>
      </c>
      <c r="HUW523" s="432">
        <v>0</v>
      </c>
      <c r="HUX523" s="432">
        <v>0</v>
      </c>
      <c r="HUY523" s="432">
        <v>0</v>
      </c>
      <c r="HUZ523" s="432">
        <v>0</v>
      </c>
      <c r="HVA523" s="432">
        <v>0</v>
      </c>
      <c r="HVB523" s="432">
        <v>0</v>
      </c>
      <c r="HVC523" s="432">
        <v>0</v>
      </c>
      <c r="HVD523" s="432">
        <v>0</v>
      </c>
      <c r="HVE523" s="432">
        <v>0</v>
      </c>
      <c r="HVF523" s="432">
        <v>0</v>
      </c>
      <c r="HVG523" s="432">
        <v>0</v>
      </c>
      <c r="HVH523" s="432">
        <v>0</v>
      </c>
      <c r="HVI523" s="432">
        <v>0</v>
      </c>
      <c r="HVJ523" s="432">
        <v>0</v>
      </c>
      <c r="HVK523" s="432">
        <v>0</v>
      </c>
      <c r="HVL523" s="432">
        <v>0</v>
      </c>
      <c r="HVM523" s="432">
        <v>0</v>
      </c>
      <c r="HVN523" s="432">
        <v>0</v>
      </c>
      <c r="HVO523" s="432">
        <v>0</v>
      </c>
      <c r="HVP523" s="432">
        <v>0</v>
      </c>
      <c r="HVQ523" s="432">
        <v>0</v>
      </c>
      <c r="HVR523" s="432">
        <v>0</v>
      </c>
      <c r="HVS523" s="432">
        <v>0</v>
      </c>
      <c r="HVT523" s="432">
        <v>0</v>
      </c>
      <c r="HVU523" s="432">
        <v>0</v>
      </c>
      <c r="HVV523" s="432">
        <v>0</v>
      </c>
      <c r="HVW523" s="432">
        <v>0</v>
      </c>
      <c r="HVX523" s="432">
        <v>0</v>
      </c>
      <c r="HVY523" s="432">
        <v>0</v>
      </c>
      <c r="HVZ523" s="432">
        <v>0</v>
      </c>
      <c r="HWA523" s="432">
        <v>0</v>
      </c>
      <c r="HWB523" s="432">
        <v>0</v>
      </c>
      <c r="HWC523" s="432">
        <v>0</v>
      </c>
      <c r="HWD523" s="432">
        <v>0</v>
      </c>
      <c r="HWE523" s="432">
        <v>0</v>
      </c>
      <c r="HWF523" s="432">
        <v>0</v>
      </c>
      <c r="HWG523" s="432">
        <v>0</v>
      </c>
      <c r="HWH523" s="432">
        <v>0</v>
      </c>
      <c r="HWI523" s="432">
        <v>0</v>
      </c>
      <c r="HWJ523" s="432">
        <v>0</v>
      </c>
      <c r="HWK523" s="432">
        <v>0</v>
      </c>
      <c r="HWL523" s="432">
        <v>0</v>
      </c>
      <c r="HWM523" s="432">
        <v>0</v>
      </c>
      <c r="HWN523" s="432">
        <v>0</v>
      </c>
      <c r="HWO523" s="432">
        <v>0</v>
      </c>
      <c r="HWP523" s="432">
        <v>0</v>
      </c>
      <c r="HWQ523" s="432">
        <v>0</v>
      </c>
      <c r="HWR523" s="432">
        <v>0</v>
      </c>
      <c r="HWS523" s="432">
        <v>0</v>
      </c>
      <c r="HWT523" s="432">
        <v>0</v>
      </c>
      <c r="HWU523" s="432">
        <v>0</v>
      </c>
      <c r="HWV523" s="432">
        <v>0</v>
      </c>
      <c r="HWW523" s="432">
        <v>0</v>
      </c>
      <c r="HWX523" s="432">
        <v>0</v>
      </c>
      <c r="HWY523" s="432">
        <v>0</v>
      </c>
      <c r="HWZ523" s="432">
        <v>0</v>
      </c>
      <c r="HXA523" s="432">
        <v>0</v>
      </c>
      <c r="HXB523" s="432">
        <v>0</v>
      </c>
      <c r="HXC523" s="432">
        <v>0</v>
      </c>
      <c r="HXD523" s="432">
        <v>0</v>
      </c>
      <c r="HXE523" s="432">
        <v>0</v>
      </c>
      <c r="HXF523" s="432">
        <v>0</v>
      </c>
      <c r="HXG523" s="432">
        <v>0</v>
      </c>
      <c r="HXH523" s="432">
        <v>0</v>
      </c>
      <c r="HXI523" s="432">
        <v>0</v>
      </c>
      <c r="HXJ523" s="432">
        <v>0</v>
      </c>
      <c r="HXK523" s="432">
        <v>0</v>
      </c>
      <c r="HXL523" s="432">
        <v>0</v>
      </c>
      <c r="HXM523" s="432">
        <v>0</v>
      </c>
      <c r="HXN523" s="432">
        <v>0</v>
      </c>
      <c r="HXO523" s="432">
        <v>0</v>
      </c>
      <c r="HXP523" s="432">
        <v>0</v>
      </c>
      <c r="HXQ523" s="432">
        <v>0</v>
      </c>
      <c r="HXR523" s="432">
        <v>0</v>
      </c>
      <c r="HXS523" s="432">
        <v>0</v>
      </c>
      <c r="HXT523" s="432">
        <v>0</v>
      </c>
      <c r="HXU523" s="432">
        <v>0</v>
      </c>
      <c r="HXV523" s="432">
        <v>0</v>
      </c>
      <c r="HXW523" s="432">
        <v>0</v>
      </c>
      <c r="HXX523" s="432">
        <v>0</v>
      </c>
      <c r="HXY523" s="432">
        <v>0</v>
      </c>
      <c r="HXZ523" s="432">
        <v>0</v>
      </c>
      <c r="HYA523" s="432">
        <v>0</v>
      </c>
      <c r="HYB523" s="432">
        <v>0</v>
      </c>
      <c r="HYC523" s="432">
        <v>0</v>
      </c>
      <c r="HYD523" s="432">
        <v>0</v>
      </c>
      <c r="HYE523" s="432">
        <v>0</v>
      </c>
      <c r="HYF523" s="432">
        <v>0</v>
      </c>
      <c r="HYG523" s="432">
        <v>0</v>
      </c>
      <c r="HYH523" s="432">
        <v>0</v>
      </c>
      <c r="HYI523" s="432">
        <v>0</v>
      </c>
      <c r="HYJ523" s="432">
        <v>0</v>
      </c>
      <c r="HYK523" s="432">
        <v>0</v>
      </c>
      <c r="HYL523" s="432">
        <v>0</v>
      </c>
      <c r="HYM523" s="432">
        <v>0</v>
      </c>
      <c r="HYN523" s="432">
        <v>0</v>
      </c>
      <c r="HYO523" s="432">
        <v>0</v>
      </c>
      <c r="HYP523" s="432">
        <v>0</v>
      </c>
      <c r="HYQ523" s="432">
        <v>0</v>
      </c>
      <c r="HYR523" s="432">
        <v>0</v>
      </c>
      <c r="HYS523" s="432">
        <v>0</v>
      </c>
      <c r="HYT523" s="432">
        <v>0</v>
      </c>
      <c r="HYU523" s="432">
        <v>0</v>
      </c>
      <c r="HYV523" s="432">
        <v>0</v>
      </c>
      <c r="HYW523" s="432">
        <v>0</v>
      </c>
      <c r="HYX523" s="432">
        <v>0</v>
      </c>
      <c r="HYY523" s="432">
        <v>0</v>
      </c>
      <c r="HYZ523" s="432">
        <v>0</v>
      </c>
      <c r="HZA523" s="432">
        <v>0</v>
      </c>
      <c r="HZB523" s="432">
        <v>0</v>
      </c>
      <c r="HZC523" s="432">
        <v>0</v>
      </c>
      <c r="HZD523" s="432">
        <v>0</v>
      </c>
      <c r="HZE523" s="432">
        <v>0</v>
      </c>
      <c r="HZF523" s="432">
        <v>0</v>
      </c>
      <c r="HZG523" s="432">
        <v>0</v>
      </c>
      <c r="HZH523" s="432">
        <v>0</v>
      </c>
      <c r="HZI523" s="432">
        <v>0</v>
      </c>
      <c r="HZJ523" s="432">
        <v>0</v>
      </c>
      <c r="HZK523" s="432">
        <v>0</v>
      </c>
      <c r="HZL523" s="432">
        <v>0</v>
      </c>
      <c r="HZM523" s="432">
        <v>0</v>
      </c>
      <c r="HZN523" s="432">
        <v>0</v>
      </c>
      <c r="HZO523" s="432">
        <v>0</v>
      </c>
      <c r="HZP523" s="432">
        <v>0</v>
      </c>
      <c r="HZQ523" s="432">
        <v>0</v>
      </c>
      <c r="HZR523" s="432">
        <v>0</v>
      </c>
      <c r="HZS523" s="432">
        <v>0</v>
      </c>
      <c r="HZT523" s="432">
        <v>0</v>
      </c>
      <c r="HZU523" s="432">
        <v>0</v>
      </c>
      <c r="HZV523" s="432">
        <v>0</v>
      </c>
      <c r="HZW523" s="432">
        <v>0</v>
      </c>
      <c r="HZX523" s="432">
        <v>0</v>
      </c>
      <c r="HZY523" s="432">
        <v>0</v>
      </c>
      <c r="HZZ523" s="432">
        <v>0</v>
      </c>
      <c r="IAA523" s="432">
        <v>0</v>
      </c>
      <c r="IAB523" s="432">
        <v>0</v>
      </c>
      <c r="IAC523" s="432">
        <v>0</v>
      </c>
      <c r="IAD523" s="432">
        <v>0</v>
      </c>
      <c r="IAE523" s="432">
        <v>0</v>
      </c>
      <c r="IAF523" s="432">
        <v>0</v>
      </c>
      <c r="IAG523" s="432">
        <v>0</v>
      </c>
      <c r="IAH523" s="432">
        <v>0</v>
      </c>
      <c r="IAI523" s="432">
        <v>0</v>
      </c>
      <c r="IAJ523" s="432">
        <v>0</v>
      </c>
      <c r="IAK523" s="432">
        <v>0</v>
      </c>
      <c r="IAL523" s="432">
        <v>0</v>
      </c>
      <c r="IAM523" s="432">
        <v>0</v>
      </c>
      <c r="IAN523" s="432">
        <v>0</v>
      </c>
      <c r="IAO523" s="432">
        <v>0</v>
      </c>
      <c r="IAP523" s="432">
        <v>0</v>
      </c>
      <c r="IAQ523" s="432">
        <v>0</v>
      </c>
      <c r="IAR523" s="432">
        <v>0</v>
      </c>
      <c r="IAS523" s="432">
        <v>0</v>
      </c>
      <c r="IAT523" s="432">
        <v>0</v>
      </c>
      <c r="IAU523" s="432">
        <v>0</v>
      </c>
      <c r="IAV523" s="432">
        <v>0</v>
      </c>
      <c r="IAW523" s="432">
        <v>0</v>
      </c>
      <c r="IAX523" s="432">
        <v>0</v>
      </c>
      <c r="IAY523" s="432">
        <v>0</v>
      </c>
      <c r="IAZ523" s="432">
        <v>0</v>
      </c>
      <c r="IBA523" s="432">
        <v>0</v>
      </c>
      <c r="IBB523" s="432">
        <v>0</v>
      </c>
      <c r="IBC523" s="432">
        <v>0</v>
      </c>
      <c r="IBD523" s="432">
        <v>0</v>
      </c>
      <c r="IBE523" s="432">
        <v>0</v>
      </c>
      <c r="IBF523" s="432">
        <v>0</v>
      </c>
      <c r="IBG523" s="432">
        <v>0</v>
      </c>
      <c r="IBH523" s="432">
        <v>0</v>
      </c>
      <c r="IBI523" s="432">
        <v>0</v>
      </c>
      <c r="IBJ523" s="432">
        <v>0</v>
      </c>
      <c r="IBK523" s="432">
        <v>0</v>
      </c>
      <c r="IBL523" s="432">
        <v>0</v>
      </c>
      <c r="IBM523" s="432">
        <v>0</v>
      </c>
      <c r="IBN523" s="432">
        <v>0</v>
      </c>
      <c r="IBO523" s="432">
        <v>0</v>
      </c>
      <c r="IBP523" s="432">
        <v>0</v>
      </c>
      <c r="IBQ523" s="432">
        <v>0</v>
      </c>
      <c r="IBR523" s="432">
        <v>0</v>
      </c>
      <c r="IBS523" s="432">
        <v>0</v>
      </c>
      <c r="IBT523" s="432">
        <v>0</v>
      </c>
      <c r="IBU523" s="432">
        <v>0</v>
      </c>
      <c r="IBV523" s="432">
        <v>0</v>
      </c>
      <c r="IBW523" s="432">
        <v>0</v>
      </c>
      <c r="IBX523" s="432">
        <v>0</v>
      </c>
      <c r="IBY523" s="432">
        <v>0</v>
      </c>
      <c r="IBZ523" s="432">
        <v>0</v>
      </c>
      <c r="ICA523" s="432">
        <v>0</v>
      </c>
      <c r="ICB523" s="432">
        <v>0</v>
      </c>
      <c r="ICC523" s="432">
        <v>0</v>
      </c>
      <c r="ICD523" s="432">
        <v>0</v>
      </c>
      <c r="ICE523" s="432">
        <v>0</v>
      </c>
      <c r="ICF523" s="432">
        <v>0</v>
      </c>
      <c r="ICG523" s="432">
        <v>0</v>
      </c>
      <c r="ICH523" s="432">
        <v>0</v>
      </c>
      <c r="ICI523" s="432">
        <v>0</v>
      </c>
      <c r="ICJ523" s="432">
        <v>0</v>
      </c>
      <c r="ICK523" s="432">
        <v>0</v>
      </c>
      <c r="ICL523" s="432">
        <v>0</v>
      </c>
      <c r="ICM523" s="432">
        <v>0</v>
      </c>
      <c r="ICN523" s="432">
        <v>0</v>
      </c>
      <c r="ICO523" s="432">
        <v>0</v>
      </c>
      <c r="ICP523" s="432">
        <v>0</v>
      </c>
      <c r="ICQ523" s="432">
        <v>0</v>
      </c>
      <c r="ICR523" s="432">
        <v>0</v>
      </c>
      <c r="ICS523" s="432">
        <v>0</v>
      </c>
      <c r="ICT523" s="432">
        <v>0</v>
      </c>
      <c r="ICU523" s="432">
        <v>0</v>
      </c>
      <c r="ICV523" s="432">
        <v>0</v>
      </c>
      <c r="ICW523" s="432">
        <v>0</v>
      </c>
      <c r="ICX523" s="432">
        <v>0</v>
      </c>
      <c r="ICY523" s="432">
        <v>0</v>
      </c>
      <c r="ICZ523" s="432">
        <v>0</v>
      </c>
      <c r="IDA523" s="432">
        <v>0</v>
      </c>
      <c r="IDB523" s="432">
        <v>0</v>
      </c>
      <c r="IDC523" s="432">
        <v>0</v>
      </c>
      <c r="IDD523" s="432">
        <v>0</v>
      </c>
      <c r="IDE523" s="432">
        <v>0</v>
      </c>
      <c r="IDF523" s="432">
        <v>0</v>
      </c>
      <c r="IDG523" s="432">
        <v>0</v>
      </c>
      <c r="IDH523" s="432">
        <v>0</v>
      </c>
      <c r="IDI523" s="432">
        <v>0</v>
      </c>
      <c r="IDJ523" s="432">
        <v>0</v>
      </c>
      <c r="IDK523" s="432">
        <v>0</v>
      </c>
      <c r="IDL523" s="432">
        <v>0</v>
      </c>
      <c r="IDM523" s="432">
        <v>0</v>
      </c>
      <c r="IDN523" s="432">
        <v>0</v>
      </c>
      <c r="IDO523" s="432">
        <v>0</v>
      </c>
      <c r="IDP523" s="432">
        <v>0</v>
      </c>
      <c r="IDQ523" s="432">
        <v>0</v>
      </c>
      <c r="IDR523" s="432">
        <v>0</v>
      </c>
      <c r="IDS523" s="432">
        <v>0</v>
      </c>
      <c r="IDT523" s="432">
        <v>0</v>
      </c>
      <c r="IDU523" s="432">
        <v>0</v>
      </c>
      <c r="IDV523" s="432">
        <v>0</v>
      </c>
      <c r="IDW523" s="432">
        <v>0</v>
      </c>
      <c r="IDX523" s="432">
        <v>0</v>
      </c>
      <c r="IDY523" s="432">
        <v>0</v>
      </c>
      <c r="IDZ523" s="432">
        <v>0</v>
      </c>
      <c r="IEA523" s="432">
        <v>0</v>
      </c>
      <c r="IEB523" s="432">
        <v>0</v>
      </c>
      <c r="IEC523" s="432">
        <v>0</v>
      </c>
      <c r="IED523" s="432">
        <v>0</v>
      </c>
      <c r="IEE523" s="432">
        <v>0</v>
      </c>
      <c r="IEF523" s="432">
        <v>0</v>
      </c>
      <c r="IEG523" s="432">
        <v>0</v>
      </c>
      <c r="IEH523" s="432">
        <v>0</v>
      </c>
      <c r="IEI523" s="432">
        <v>0</v>
      </c>
      <c r="IEJ523" s="432">
        <v>0</v>
      </c>
      <c r="IEK523" s="432">
        <v>0</v>
      </c>
      <c r="IEL523" s="432">
        <v>0</v>
      </c>
      <c r="IEM523" s="432">
        <v>0</v>
      </c>
      <c r="IEN523" s="432">
        <v>0</v>
      </c>
      <c r="IEO523" s="432">
        <v>0</v>
      </c>
      <c r="IEP523" s="432">
        <v>0</v>
      </c>
      <c r="IEQ523" s="432">
        <v>0</v>
      </c>
      <c r="IER523" s="432">
        <v>0</v>
      </c>
      <c r="IES523" s="432">
        <v>0</v>
      </c>
      <c r="IET523" s="432">
        <v>0</v>
      </c>
      <c r="IEU523" s="432">
        <v>0</v>
      </c>
      <c r="IEV523" s="432">
        <v>0</v>
      </c>
      <c r="IEW523" s="432">
        <v>0</v>
      </c>
      <c r="IEX523" s="432">
        <v>0</v>
      </c>
      <c r="IEY523" s="432">
        <v>0</v>
      </c>
      <c r="IEZ523" s="432">
        <v>0</v>
      </c>
      <c r="IFA523" s="432">
        <v>0</v>
      </c>
      <c r="IFB523" s="432">
        <v>0</v>
      </c>
      <c r="IFC523" s="432">
        <v>0</v>
      </c>
      <c r="IFD523" s="432">
        <v>0</v>
      </c>
      <c r="IFE523" s="432">
        <v>0</v>
      </c>
      <c r="IFF523" s="432">
        <v>0</v>
      </c>
      <c r="IFG523" s="432">
        <v>0</v>
      </c>
      <c r="IFH523" s="432">
        <v>0</v>
      </c>
      <c r="IFI523" s="432">
        <v>0</v>
      </c>
      <c r="IFJ523" s="432">
        <v>0</v>
      </c>
      <c r="IFK523" s="432">
        <v>0</v>
      </c>
      <c r="IFL523" s="432">
        <v>0</v>
      </c>
      <c r="IFM523" s="432">
        <v>0</v>
      </c>
      <c r="IFN523" s="432">
        <v>0</v>
      </c>
      <c r="IFO523" s="432">
        <v>0</v>
      </c>
      <c r="IFP523" s="432">
        <v>0</v>
      </c>
      <c r="IFQ523" s="432">
        <v>0</v>
      </c>
      <c r="IFR523" s="432">
        <v>0</v>
      </c>
      <c r="IFS523" s="432">
        <v>0</v>
      </c>
      <c r="IFT523" s="432">
        <v>0</v>
      </c>
      <c r="IFU523" s="432">
        <v>0</v>
      </c>
      <c r="IFV523" s="432">
        <v>0</v>
      </c>
      <c r="IFW523" s="432">
        <v>0</v>
      </c>
      <c r="IFX523" s="432">
        <v>0</v>
      </c>
      <c r="IFY523" s="432">
        <v>0</v>
      </c>
      <c r="IFZ523" s="432">
        <v>0</v>
      </c>
      <c r="IGA523" s="432">
        <v>0</v>
      </c>
      <c r="IGB523" s="432">
        <v>0</v>
      </c>
      <c r="IGC523" s="432">
        <v>0</v>
      </c>
      <c r="IGD523" s="432">
        <v>0</v>
      </c>
      <c r="IGE523" s="432">
        <v>0</v>
      </c>
      <c r="IGF523" s="432">
        <v>0</v>
      </c>
      <c r="IGG523" s="432">
        <v>0</v>
      </c>
      <c r="IGH523" s="432">
        <v>0</v>
      </c>
      <c r="IGI523" s="432">
        <v>0</v>
      </c>
      <c r="IGJ523" s="432">
        <v>0</v>
      </c>
      <c r="IGK523" s="432">
        <v>0</v>
      </c>
      <c r="IGL523" s="432">
        <v>0</v>
      </c>
      <c r="IGM523" s="432">
        <v>0</v>
      </c>
      <c r="IGN523" s="432">
        <v>0</v>
      </c>
      <c r="IGO523" s="432">
        <v>0</v>
      </c>
      <c r="IGP523" s="432">
        <v>0</v>
      </c>
      <c r="IGQ523" s="432">
        <v>0</v>
      </c>
      <c r="IGR523" s="432">
        <v>0</v>
      </c>
      <c r="IGS523" s="432">
        <v>0</v>
      </c>
      <c r="IGT523" s="432">
        <v>0</v>
      </c>
      <c r="IGU523" s="432">
        <v>0</v>
      </c>
      <c r="IGV523" s="432">
        <v>0</v>
      </c>
      <c r="IGW523" s="432">
        <v>0</v>
      </c>
      <c r="IGX523" s="432">
        <v>0</v>
      </c>
      <c r="IGY523" s="432">
        <v>0</v>
      </c>
      <c r="IGZ523" s="432">
        <v>0</v>
      </c>
      <c r="IHA523" s="432">
        <v>0</v>
      </c>
      <c r="IHB523" s="432">
        <v>0</v>
      </c>
      <c r="IHC523" s="432">
        <v>0</v>
      </c>
      <c r="IHD523" s="432">
        <v>0</v>
      </c>
      <c r="IHE523" s="432">
        <v>0</v>
      </c>
      <c r="IHF523" s="432">
        <v>0</v>
      </c>
      <c r="IHG523" s="432">
        <v>0</v>
      </c>
      <c r="IHH523" s="432">
        <v>0</v>
      </c>
      <c r="IHI523" s="432">
        <v>0</v>
      </c>
      <c r="IHJ523" s="432">
        <v>0</v>
      </c>
      <c r="IHK523" s="432">
        <v>0</v>
      </c>
      <c r="IHL523" s="432">
        <v>0</v>
      </c>
      <c r="IHM523" s="432">
        <v>0</v>
      </c>
      <c r="IHN523" s="432">
        <v>0</v>
      </c>
      <c r="IHO523" s="432">
        <v>0</v>
      </c>
      <c r="IHP523" s="432">
        <v>0</v>
      </c>
      <c r="IHQ523" s="432">
        <v>0</v>
      </c>
      <c r="IHR523" s="432">
        <v>0</v>
      </c>
      <c r="IHS523" s="432">
        <v>0</v>
      </c>
      <c r="IHT523" s="432">
        <v>0</v>
      </c>
      <c r="IHU523" s="432">
        <v>0</v>
      </c>
      <c r="IHV523" s="432">
        <v>0</v>
      </c>
      <c r="IHW523" s="432">
        <v>0</v>
      </c>
      <c r="IHX523" s="432">
        <v>0</v>
      </c>
      <c r="IHY523" s="432">
        <v>0</v>
      </c>
      <c r="IHZ523" s="432">
        <v>0</v>
      </c>
      <c r="IIA523" s="432">
        <v>0</v>
      </c>
      <c r="IIB523" s="432">
        <v>0</v>
      </c>
      <c r="IIC523" s="432">
        <v>0</v>
      </c>
      <c r="IID523" s="432">
        <v>0</v>
      </c>
      <c r="IIE523" s="432">
        <v>0</v>
      </c>
      <c r="IIF523" s="432">
        <v>0</v>
      </c>
      <c r="IIG523" s="432">
        <v>0</v>
      </c>
      <c r="IIH523" s="432">
        <v>0</v>
      </c>
      <c r="III523" s="432">
        <v>0</v>
      </c>
      <c r="IIJ523" s="432">
        <v>0</v>
      </c>
      <c r="IIK523" s="432">
        <v>0</v>
      </c>
      <c r="IIL523" s="432">
        <v>0</v>
      </c>
      <c r="IIM523" s="432">
        <v>0</v>
      </c>
      <c r="IIN523" s="432">
        <v>0</v>
      </c>
      <c r="IIO523" s="432">
        <v>0</v>
      </c>
      <c r="IIP523" s="432">
        <v>0</v>
      </c>
      <c r="IIQ523" s="432">
        <v>0</v>
      </c>
      <c r="IIR523" s="432">
        <v>0</v>
      </c>
      <c r="IIS523" s="432">
        <v>0</v>
      </c>
      <c r="IIT523" s="432">
        <v>0</v>
      </c>
      <c r="IIU523" s="432">
        <v>0</v>
      </c>
      <c r="IIV523" s="432">
        <v>0</v>
      </c>
      <c r="IIW523" s="432">
        <v>0</v>
      </c>
      <c r="IIX523" s="432">
        <v>0</v>
      </c>
      <c r="IIY523" s="432">
        <v>0</v>
      </c>
      <c r="IIZ523" s="432">
        <v>0</v>
      </c>
      <c r="IJA523" s="432">
        <v>0</v>
      </c>
      <c r="IJB523" s="432">
        <v>0</v>
      </c>
      <c r="IJC523" s="432">
        <v>0</v>
      </c>
      <c r="IJD523" s="432">
        <v>0</v>
      </c>
      <c r="IJE523" s="432">
        <v>0</v>
      </c>
      <c r="IJF523" s="432">
        <v>0</v>
      </c>
      <c r="IJG523" s="432">
        <v>0</v>
      </c>
      <c r="IJH523" s="432">
        <v>0</v>
      </c>
      <c r="IJI523" s="432">
        <v>0</v>
      </c>
      <c r="IJJ523" s="432">
        <v>0</v>
      </c>
      <c r="IJK523" s="432">
        <v>0</v>
      </c>
      <c r="IJL523" s="432">
        <v>0</v>
      </c>
      <c r="IJM523" s="432">
        <v>0</v>
      </c>
      <c r="IJN523" s="432">
        <v>0</v>
      </c>
      <c r="IJO523" s="432">
        <v>0</v>
      </c>
      <c r="IJP523" s="432">
        <v>0</v>
      </c>
      <c r="IJQ523" s="432">
        <v>0</v>
      </c>
      <c r="IJR523" s="432">
        <v>0</v>
      </c>
      <c r="IJS523" s="432">
        <v>0</v>
      </c>
      <c r="IJT523" s="432">
        <v>0</v>
      </c>
      <c r="IJU523" s="432">
        <v>0</v>
      </c>
      <c r="IJV523" s="432">
        <v>0</v>
      </c>
      <c r="IJW523" s="432">
        <v>0</v>
      </c>
      <c r="IJX523" s="432">
        <v>0</v>
      </c>
      <c r="IJY523" s="432">
        <v>0</v>
      </c>
      <c r="IJZ523" s="432">
        <v>0</v>
      </c>
      <c r="IKA523" s="432">
        <v>0</v>
      </c>
      <c r="IKB523" s="432">
        <v>0</v>
      </c>
      <c r="IKC523" s="432">
        <v>0</v>
      </c>
      <c r="IKD523" s="432">
        <v>0</v>
      </c>
      <c r="IKE523" s="432">
        <v>0</v>
      </c>
      <c r="IKF523" s="432">
        <v>0</v>
      </c>
      <c r="IKG523" s="432">
        <v>0</v>
      </c>
      <c r="IKH523" s="432">
        <v>0</v>
      </c>
      <c r="IKI523" s="432">
        <v>0</v>
      </c>
      <c r="IKJ523" s="432">
        <v>0</v>
      </c>
      <c r="IKK523" s="432">
        <v>0</v>
      </c>
      <c r="IKL523" s="432">
        <v>0</v>
      </c>
      <c r="IKM523" s="432">
        <v>0</v>
      </c>
      <c r="IKN523" s="432">
        <v>0</v>
      </c>
      <c r="IKO523" s="432">
        <v>0</v>
      </c>
      <c r="IKP523" s="432">
        <v>0</v>
      </c>
      <c r="IKQ523" s="432">
        <v>0</v>
      </c>
      <c r="IKR523" s="432">
        <v>0</v>
      </c>
      <c r="IKS523" s="432">
        <v>0</v>
      </c>
      <c r="IKT523" s="432">
        <v>0</v>
      </c>
      <c r="IKU523" s="432">
        <v>0</v>
      </c>
      <c r="IKV523" s="432">
        <v>0</v>
      </c>
      <c r="IKW523" s="432">
        <v>0</v>
      </c>
      <c r="IKX523" s="432">
        <v>0</v>
      </c>
      <c r="IKY523" s="432">
        <v>0</v>
      </c>
      <c r="IKZ523" s="432">
        <v>0</v>
      </c>
      <c r="ILA523" s="432">
        <v>0</v>
      </c>
      <c r="ILB523" s="432">
        <v>0</v>
      </c>
      <c r="ILC523" s="432">
        <v>0</v>
      </c>
      <c r="ILD523" s="432">
        <v>0</v>
      </c>
      <c r="ILE523" s="432">
        <v>0</v>
      </c>
      <c r="ILF523" s="432">
        <v>0</v>
      </c>
      <c r="ILG523" s="432">
        <v>0</v>
      </c>
      <c r="ILH523" s="432">
        <v>0</v>
      </c>
      <c r="ILI523" s="432">
        <v>0</v>
      </c>
      <c r="ILJ523" s="432">
        <v>0</v>
      </c>
      <c r="ILK523" s="432">
        <v>0</v>
      </c>
      <c r="ILL523" s="432">
        <v>0</v>
      </c>
      <c r="ILM523" s="432">
        <v>0</v>
      </c>
      <c r="ILN523" s="432">
        <v>0</v>
      </c>
      <c r="ILO523" s="432">
        <v>0</v>
      </c>
      <c r="ILP523" s="432">
        <v>0</v>
      </c>
      <c r="ILQ523" s="432">
        <v>0</v>
      </c>
      <c r="ILR523" s="432">
        <v>0</v>
      </c>
      <c r="ILS523" s="432">
        <v>0</v>
      </c>
      <c r="ILT523" s="432">
        <v>0</v>
      </c>
      <c r="ILU523" s="432">
        <v>0</v>
      </c>
      <c r="ILV523" s="432">
        <v>0</v>
      </c>
      <c r="ILW523" s="432">
        <v>0</v>
      </c>
      <c r="ILX523" s="432">
        <v>0</v>
      </c>
      <c r="ILY523" s="432">
        <v>0</v>
      </c>
      <c r="ILZ523" s="432">
        <v>0</v>
      </c>
      <c r="IMA523" s="432">
        <v>0</v>
      </c>
      <c r="IMB523" s="432">
        <v>0</v>
      </c>
      <c r="IMC523" s="432">
        <v>0</v>
      </c>
      <c r="IMD523" s="432">
        <v>0</v>
      </c>
      <c r="IME523" s="432">
        <v>0</v>
      </c>
      <c r="IMF523" s="432">
        <v>0</v>
      </c>
      <c r="IMG523" s="432">
        <v>0</v>
      </c>
      <c r="IMH523" s="432">
        <v>0</v>
      </c>
      <c r="IMI523" s="432">
        <v>0</v>
      </c>
      <c r="IMJ523" s="432">
        <v>0</v>
      </c>
      <c r="IMK523" s="432">
        <v>0</v>
      </c>
      <c r="IML523" s="432">
        <v>0</v>
      </c>
      <c r="IMM523" s="432">
        <v>0</v>
      </c>
      <c r="IMN523" s="432">
        <v>0</v>
      </c>
      <c r="IMO523" s="432">
        <v>0</v>
      </c>
      <c r="IMP523" s="432">
        <v>0</v>
      </c>
      <c r="IMQ523" s="432">
        <v>0</v>
      </c>
      <c r="IMR523" s="432">
        <v>0</v>
      </c>
      <c r="IMS523" s="432">
        <v>0</v>
      </c>
      <c r="IMT523" s="432">
        <v>0</v>
      </c>
      <c r="IMU523" s="432">
        <v>0</v>
      </c>
      <c r="IMV523" s="432">
        <v>0</v>
      </c>
      <c r="IMW523" s="432">
        <v>0</v>
      </c>
      <c r="IMX523" s="432">
        <v>0</v>
      </c>
      <c r="IMY523" s="432">
        <v>0</v>
      </c>
      <c r="IMZ523" s="432">
        <v>0</v>
      </c>
      <c r="INA523" s="432">
        <v>0</v>
      </c>
      <c r="INB523" s="432">
        <v>0</v>
      </c>
      <c r="INC523" s="432">
        <v>0</v>
      </c>
      <c r="IND523" s="432">
        <v>0</v>
      </c>
      <c r="INE523" s="432">
        <v>0</v>
      </c>
      <c r="INF523" s="432">
        <v>0</v>
      </c>
      <c r="ING523" s="432">
        <v>0</v>
      </c>
      <c r="INH523" s="432">
        <v>0</v>
      </c>
      <c r="INI523" s="432">
        <v>0</v>
      </c>
      <c r="INJ523" s="432">
        <v>0</v>
      </c>
      <c r="INK523" s="432">
        <v>0</v>
      </c>
      <c r="INL523" s="432">
        <v>0</v>
      </c>
      <c r="INM523" s="432">
        <v>0</v>
      </c>
      <c r="INN523" s="432">
        <v>0</v>
      </c>
      <c r="INO523" s="432">
        <v>0</v>
      </c>
      <c r="INP523" s="432">
        <v>0</v>
      </c>
      <c r="INQ523" s="432">
        <v>0</v>
      </c>
      <c r="INR523" s="432">
        <v>0</v>
      </c>
      <c r="INS523" s="432">
        <v>0</v>
      </c>
      <c r="INT523" s="432">
        <v>0</v>
      </c>
      <c r="INU523" s="432">
        <v>0</v>
      </c>
      <c r="INV523" s="432">
        <v>0</v>
      </c>
      <c r="INW523" s="432">
        <v>0</v>
      </c>
      <c r="INX523" s="432">
        <v>0</v>
      </c>
      <c r="INY523" s="432">
        <v>0</v>
      </c>
      <c r="INZ523" s="432">
        <v>0</v>
      </c>
      <c r="IOA523" s="432">
        <v>0</v>
      </c>
      <c r="IOB523" s="432">
        <v>0</v>
      </c>
      <c r="IOC523" s="432">
        <v>0</v>
      </c>
      <c r="IOD523" s="432">
        <v>0</v>
      </c>
      <c r="IOE523" s="432">
        <v>0</v>
      </c>
      <c r="IOF523" s="432">
        <v>0</v>
      </c>
      <c r="IOG523" s="432">
        <v>0</v>
      </c>
      <c r="IOH523" s="432">
        <v>0</v>
      </c>
      <c r="IOI523" s="432">
        <v>0</v>
      </c>
      <c r="IOJ523" s="432">
        <v>0</v>
      </c>
      <c r="IOK523" s="432">
        <v>0</v>
      </c>
      <c r="IOL523" s="432">
        <v>0</v>
      </c>
      <c r="IOM523" s="432">
        <v>0</v>
      </c>
      <c r="ION523" s="432">
        <v>0</v>
      </c>
      <c r="IOO523" s="432">
        <v>0</v>
      </c>
      <c r="IOP523" s="432">
        <v>0</v>
      </c>
      <c r="IOQ523" s="432">
        <v>0</v>
      </c>
      <c r="IOR523" s="432">
        <v>0</v>
      </c>
      <c r="IOS523" s="432">
        <v>0</v>
      </c>
      <c r="IOT523" s="432">
        <v>0</v>
      </c>
      <c r="IOU523" s="432">
        <v>0</v>
      </c>
      <c r="IOV523" s="432">
        <v>0</v>
      </c>
      <c r="IOW523" s="432">
        <v>0</v>
      </c>
      <c r="IOX523" s="432">
        <v>0</v>
      </c>
      <c r="IOY523" s="432">
        <v>0</v>
      </c>
      <c r="IOZ523" s="432">
        <v>0</v>
      </c>
      <c r="IPA523" s="432">
        <v>0</v>
      </c>
      <c r="IPB523" s="432">
        <v>0</v>
      </c>
      <c r="IPC523" s="432">
        <v>0</v>
      </c>
      <c r="IPD523" s="432">
        <v>0</v>
      </c>
      <c r="IPE523" s="432">
        <v>0</v>
      </c>
      <c r="IPF523" s="432">
        <v>0</v>
      </c>
      <c r="IPG523" s="432">
        <v>0</v>
      </c>
      <c r="IPH523" s="432">
        <v>0</v>
      </c>
      <c r="IPI523" s="432">
        <v>0</v>
      </c>
      <c r="IPJ523" s="432">
        <v>0</v>
      </c>
      <c r="IPK523" s="432">
        <v>0</v>
      </c>
      <c r="IPL523" s="432">
        <v>0</v>
      </c>
      <c r="IPM523" s="432">
        <v>0</v>
      </c>
      <c r="IPN523" s="432">
        <v>0</v>
      </c>
      <c r="IPO523" s="432">
        <v>0</v>
      </c>
      <c r="IPP523" s="432">
        <v>0</v>
      </c>
      <c r="IPQ523" s="432">
        <v>0</v>
      </c>
      <c r="IPR523" s="432">
        <v>0</v>
      </c>
      <c r="IPS523" s="432">
        <v>0</v>
      </c>
      <c r="IPT523" s="432">
        <v>0</v>
      </c>
      <c r="IPU523" s="432">
        <v>0</v>
      </c>
      <c r="IPV523" s="432">
        <v>0</v>
      </c>
      <c r="IPW523" s="432">
        <v>0</v>
      </c>
      <c r="IPX523" s="432">
        <v>0</v>
      </c>
      <c r="IPY523" s="432">
        <v>0</v>
      </c>
      <c r="IPZ523" s="432">
        <v>0</v>
      </c>
      <c r="IQA523" s="432">
        <v>0</v>
      </c>
      <c r="IQB523" s="432">
        <v>0</v>
      </c>
      <c r="IQC523" s="432">
        <v>0</v>
      </c>
      <c r="IQD523" s="432">
        <v>0</v>
      </c>
      <c r="IQE523" s="432">
        <v>0</v>
      </c>
      <c r="IQF523" s="432">
        <v>0</v>
      </c>
      <c r="IQG523" s="432">
        <v>0</v>
      </c>
      <c r="IQH523" s="432">
        <v>0</v>
      </c>
      <c r="IQI523" s="432">
        <v>0</v>
      </c>
      <c r="IQJ523" s="432">
        <v>0</v>
      </c>
      <c r="IQK523" s="432">
        <v>0</v>
      </c>
      <c r="IQL523" s="432">
        <v>0</v>
      </c>
      <c r="IQM523" s="432">
        <v>0</v>
      </c>
      <c r="IQN523" s="432">
        <v>0</v>
      </c>
      <c r="IQO523" s="432">
        <v>0</v>
      </c>
      <c r="IQP523" s="432">
        <v>0</v>
      </c>
      <c r="IQQ523" s="432">
        <v>0</v>
      </c>
      <c r="IQR523" s="432">
        <v>0</v>
      </c>
      <c r="IQS523" s="432">
        <v>0</v>
      </c>
      <c r="IQT523" s="432">
        <v>0</v>
      </c>
      <c r="IQU523" s="432">
        <v>0</v>
      </c>
      <c r="IQV523" s="432">
        <v>0</v>
      </c>
      <c r="IQW523" s="432">
        <v>0</v>
      </c>
      <c r="IQX523" s="432">
        <v>0</v>
      </c>
      <c r="IQY523" s="432">
        <v>0</v>
      </c>
      <c r="IQZ523" s="432">
        <v>0</v>
      </c>
      <c r="IRA523" s="432">
        <v>0</v>
      </c>
      <c r="IRB523" s="432">
        <v>0</v>
      </c>
      <c r="IRC523" s="432">
        <v>0</v>
      </c>
      <c r="IRD523" s="432">
        <v>0</v>
      </c>
      <c r="IRE523" s="432">
        <v>0</v>
      </c>
      <c r="IRF523" s="432">
        <v>0</v>
      </c>
      <c r="IRG523" s="432">
        <v>0</v>
      </c>
      <c r="IRH523" s="432">
        <v>0</v>
      </c>
      <c r="IRI523" s="432">
        <v>0</v>
      </c>
      <c r="IRJ523" s="432">
        <v>0</v>
      </c>
      <c r="IRK523" s="432">
        <v>0</v>
      </c>
      <c r="IRL523" s="432">
        <v>0</v>
      </c>
      <c r="IRM523" s="432">
        <v>0</v>
      </c>
      <c r="IRN523" s="432">
        <v>0</v>
      </c>
      <c r="IRO523" s="432">
        <v>0</v>
      </c>
      <c r="IRP523" s="432">
        <v>0</v>
      </c>
      <c r="IRQ523" s="432">
        <v>0</v>
      </c>
      <c r="IRR523" s="432">
        <v>0</v>
      </c>
      <c r="IRS523" s="432">
        <v>0</v>
      </c>
      <c r="IRT523" s="432">
        <v>0</v>
      </c>
      <c r="IRU523" s="432">
        <v>0</v>
      </c>
      <c r="IRV523" s="432">
        <v>0</v>
      </c>
      <c r="IRW523" s="432">
        <v>0</v>
      </c>
      <c r="IRX523" s="432">
        <v>0</v>
      </c>
      <c r="IRY523" s="432">
        <v>0</v>
      </c>
      <c r="IRZ523" s="432">
        <v>0</v>
      </c>
      <c r="ISA523" s="432">
        <v>0</v>
      </c>
      <c r="ISB523" s="432">
        <v>0</v>
      </c>
      <c r="ISC523" s="432">
        <v>0</v>
      </c>
      <c r="ISD523" s="432">
        <v>0</v>
      </c>
      <c r="ISE523" s="432">
        <v>0</v>
      </c>
      <c r="ISF523" s="432">
        <v>0</v>
      </c>
      <c r="ISG523" s="432">
        <v>0</v>
      </c>
      <c r="ISH523" s="432">
        <v>0</v>
      </c>
      <c r="ISI523" s="432">
        <v>0</v>
      </c>
      <c r="ISJ523" s="432">
        <v>0</v>
      </c>
      <c r="ISK523" s="432">
        <v>0</v>
      </c>
      <c r="ISL523" s="432">
        <v>0</v>
      </c>
      <c r="ISM523" s="432">
        <v>0</v>
      </c>
      <c r="ISN523" s="432">
        <v>0</v>
      </c>
      <c r="ISO523" s="432">
        <v>0</v>
      </c>
      <c r="ISP523" s="432">
        <v>0</v>
      </c>
      <c r="ISQ523" s="432">
        <v>0</v>
      </c>
      <c r="ISR523" s="432">
        <v>0</v>
      </c>
      <c r="ISS523" s="432">
        <v>0</v>
      </c>
      <c r="IST523" s="432">
        <v>0</v>
      </c>
      <c r="ISU523" s="432">
        <v>0</v>
      </c>
      <c r="ISV523" s="432">
        <v>0</v>
      </c>
      <c r="ISW523" s="432">
        <v>0</v>
      </c>
      <c r="ISX523" s="432">
        <v>0</v>
      </c>
      <c r="ISY523" s="432">
        <v>0</v>
      </c>
      <c r="ISZ523" s="432">
        <v>0</v>
      </c>
      <c r="ITA523" s="432">
        <v>0</v>
      </c>
      <c r="ITB523" s="432">
        <v>0</v>
      </c>
      <c r="ITC523" s="432">
        <v>0</v>
      </c>
      <c r="ITD523" s="432">
        <v>0</v>
      </c>
      <c r="ITE523" s="432">
        <v>0</v>
      </c>
      <c r="ITF523" s="432">
        <v>0</v>
      </c>
      <c r="ITG523" s="432">
        <v>0</v>
      </c>
      <c r="ITH523" s="432">
        <v>0</v>
      </c>
      <c r="ITI523" s="432">
        <v>0</v>
      </c>
      <c r="ITJ523" s="432">
        <v>0</v>
      </c>
      <c r="ITK523" s="432">
        <v>0</v>
      </c>
      <c r="ITL523" s="432">
        <v>0</v>
      </c>
      <c r="ITM523" s="432">
        <v>0</v>
      </c>
      <c r="ITN523" s="432">
        <v>0</v>
      </c>
      <c r="ITO523" s="432">
        <v>0</v>
      </c>
      <c r="ITP523" s="432">
        <v>0</v>
      </c>
      <c r="ITQ523" s="432">
        <v>0</v>
      </c>
      <c r="ITR523" s="432">
        <v>0</v>
      </c>
      <c r="ITS523" s="432">
        <v>0</v>
      </c>
      <c r="ITT523" s="432">
        <v>0</v>
      </c>
      <c r="ITU523" s="432">
        <v>0</v>
      </c>
      <c r="ITV523" s="432">
        <v>0</v>
      </c>
      <c r="ITW523" s="432">
        <v>0</v>
      </c>
      <c r="ITX523" s="432">
        <v>0</v>
      </c>
      <c r="ITY523" s="432">
        <v>0</v>
      </c>
      <c r="ITZ523" s="432">
        <v>0</v>
      </c>
      <c r="IUA523" s="432">
        <v>0</v>
      </c>
      <c r="IUB523" s="432">
        <v>0</v>
      </c>
      <c r="IUC523" s="432">
        <v>0</v>
      </c>
      <c r="IUD523" s="432">
        <v>0</v>
      </c>
      <c r="IUE523" s="432">
        <v>0</v>
      </c>
      <c r="IUF523" s="432">
        <v>0</v>
      </c>
      <c r="IUG523" s="432">
        <v>0</v>
      </c>
      <c r="IUH523" s="432">
        <v>0</v>
      </c>
      <c r="IUI523" s="432">
        <v>0</v>
      </c>
      <c r="IUJ523" s="432">
        <v>0</v>
      </c>
      <c r="IUK523" s="432">
        <v>0</v>
      </c>
      <c r="IUL523" s="432">
        <v>0</v>
      </c>
      <c r="IUM523" s="432">
        <v>0</v>
      </c>
      <c r="IUN523" s="432">
        <v>0</v>
      </c>
      <c r="IUO523" s="432">
        <v>0</v>
      </c>
      <c r="IUP523" s="432">
        <v>0</v>
      </c>
      <c r="IUQ523" s="432">
        <v>0</v>
      </c>
      <c r="IUR523" s="432">
        <v>0</v>
      </c>
      <c r="IUS523" s="432">
        <v>0</v>
      </c>
      <c r="IUT523" s="432">
        <v>0</v>
      </c>
      <c r="IUU523" s="432">
        <v>0</v>
      </c>
      <c r="IUV523" s="432">
        <v>0</v>
      </c>
      <c r="IUW523" s="432">
        <v>0</v>
      </c>
      <c r="IUX523" s="432">
        <v>0</v>
      </c>
      <c r="IUY523" s="432">
        <v>0</v>
      </c>
      <c r="IUZ523" s="432">
        <v>0</v>
      </c>
      <c r="IVA523" s="432">
        <v>0</v>
      </c>
      <c r="IVB523" s="432">
        <v>0</v>
      </c>
      <c r="IVC523" s="432">
        <v>0</v>
      </c>
      <c r="IVD523" s="432">
        <v>0</v>
      </c>
      <c r="IVE523" s="432">
        <v>0</v>
      </c>
      <c r="IVF523" s="432">
        <v>0</v>
      </c>
      <c r="IVG523" s="432">
        <v>0</v>
      </c>
      <c r="IVH523" s="432">
        <v>0</v>
      </c>
      <c r="IVI523" s="432">
        <v>0</v>
      </c>
      <c r="IVJ523" s="432">
        <v>0</v>
      </c>
      <c r="IVK523" s="432">
        <v>0</v>
      </c>
      <c r="IVL523" s="432">
        <v>0</v>
      </c>
      <c r="IVM523" s="432">
        <v>0</v>
      </c>
      <c r="IVN523" s="432">
        <v>0</v>
      </c>
      <c r="IVO523" s="432">
        <v>0</v>
      </c>
      <c r="IVP523" s="432">
        <v>0</v>
      </c>
      <c r="IVQ523" s="432">
        <v>0</v>
      </c>
      <c r="IVR523" s="432">
        <v>0</v>
      </c>
      <c r="IVS523" s="432">
        <v>0</v>
      </c>
      <c r="IVT523" s="432">
        <v>0</v>
      </c>
      <c r="IVU523" s="432">
        <v>0</v>
      </c>
      <c r="IVV523" s="432">
        <v>0</v>
      </c>
      <c r="IVW523" s="432">
        <v>0</v>
      </c>
      <c r="IVX523" s="432">
        <v>0</v>
      </c>
      <c r="IVY523" s="432">
        <v>0</v>
      </c>
      <c r="IVZ523" s="432">
        <v>0</v>
      </c>
      <c r="IWA523" s="432">
        <v>0</v>
      </c>
      <c r="IWB523" s="432">
        <v>0</v>
      </c>
      <c r="IWC523" s="432">
        <v>0</v>
      </c>
      <c r="IWD523" s="432">
        <v>0</v>
      </c>
      <c r="IWE523" s="432">
        <v>0</v>
      </c>
      <c r="IWF523" s="432">
        <v>0</v>
      </c>
      <c r="IWG523" s="432">
        <v>0</v>
      </c>
      <c r="IWH523" s="432">
        <v>0</v>
      </c>
      <c r="IWI523" s="432">
        <v>0</v>
      </c>
      <c r="IWJ523" s="432">
        <v>0</v>
      </c>
      <c r="IWK523" s="432">
        <v>0</v>
      </c>
      <c r="IWL523" s="432">
        <v>0</v>
      </c>
      <c r="IWM523" s="432">
        <v>0</v>
      </c>
      <c r="IWN523" s="432">
        <v>0</v>
      </c>
      <c r="IWO523" s="432">
        <v>0</v>
      </c>
      <c r="IWP523" s="432">
        <v>0</v>
      </c>
      <c r="IWQ523" s="432">
        <v>0</v>
      </c>
      <c r="IWR523" s="432">
        <v>0</v>
      </c>
      <c r="IWS523" s="432">
        <v>0</v>
      </c>
      <c r="IWT523" s="432">
        <v>0</v>
      </c>
      <c r="IWU523" s="432">
        <v>0</v>
      </c>
      <c r="IWV523" s="432">
        <v>0</v>
      </c>
      <c r="IWW523" s="432">
        <v>0</v>
      </c>
      <c r="IWX523" s="432">
        <v>0</v>
      </c>
      <c r="IWY523" s="432">
        <v>0</v>
      </c>
      <c r="IWZ523" s="432">
        <v>0</v>
      </c>
      <c r="IXA523" s="432">
        <v>0</v>
      </c>
      <c r="IXB523" s="432">
        <v>0</v>
      </c>
      <c r="IXC523" s="432">
        <v>0</v>
      </c>
      <c r="IXD523" s="432">
        <v>0</v>
      </c>
      <c r="IXE523" s="432">
        <v>0</v>
      </c>
      <c r="IXF523" s="432">
        <v>0</v>
      </c>
      <c r="IXG523" s="432">
        <v>0</v>
      </c>
      <c r="IXH523" s="432">
        <v>0</v>
      </c>
      <c r="IXI523" s="432">
        <v>0</v>
      </c>
      <c r="IXJ523" s="432">
        <v>0</v>
      </c>
      <c r="IXK523" s="432">
        <v>0</v>
      </c>
      <c r="IXL523" s="432">
        <v>0</v>
      </c>
      <c r="IXM523" s="432">
        <v>0</v>
      </c>
      <c r="IXN523" s="432">
        <v>0</v>
      </c>
      <c r="IXO523" s="432">
        <v>0</v>
      </c>
      <c r="IXP523" s="432">
        <v>0</v>
      </c>
      <c r="IXQ523" s="432">
        <v>0</v>
      </c>
      <c r="IXR523" s="432">
        <v>0</v>
      </c>
      <c r="IXS523" s="432">
        <v>0</v>
      </c>
      <c r="IXT523" s="432">
        <v>0</v>
      </c>
      <c r="IXU523" s="432">
        <v>0</v>
      </c>
      <c r="IXV523" s="432">
        <v>0</v>
      </c>
      <c r="IXW523" s="432">
        <v>0</v>
      </c>
      <c r="IXX523" s="432">
        <v>0</v>
      </c>
      <c r="IXY523" s="432">
        <v>0</v>
      </c>
      <c r="IXZ523" s="432">
        <v>0</v>
      </c>
      <c r="IYA523" s="432">
        <v>0</v>
      </c>
      <c r="IYB523" s="432">
        <v>0</v>
      </c>
      <c r="IYC523" s="432">
        <v>0</v>
      </c>
      <c r="IYD523" s="432">
        <v>0</v>
      </c>
      <c r="IYE523" s="432">
        <v>0</v>
      </c>
      <c r="IYF523" s="432">
        <v>0</v>
      </c>
      <c r="IYG523" s="432">
        <v>0</v>
      </c>
      <c r="IYH523" s="432">
        <v>0</v>
      </c>
      <c r="IYI523" s="432">
        <v>0</v>
      </c>
      <c r="IYJ523" s="432">
        <v>0</v>
      </c>
      <c r="IYK523" s="432">
        <v>0</v>
      </c>
      <c r="IYL523" s="432">
        <v>0</v>
      </c>
      <c r="IYM523" s="432">
        <v>0</v>
      </c>
      <c r="IYN523" s="432">
        <v>0</v>
      </c>
      <c r="IYO523" s="432">
        <v>0</v>
      </c>
      <c r="IYP523" s="432">
        <v>0</v>
      </c>
      <c r="IYQ523" s="432">
        <v>0</v>
      </c>
      <c r="IYR523" s="432">
        <v>0</v>
      </c>
      <c r="IYS523" s="432">
        <v>0</v>
      </c>
      <c r="IYT523" s="432">
        <v>0</v>
      </c>
      <c r="IYU523" s="432">
        <v>0</v>
      </c>
      <c r="IYV523" s="432">
        <v>0</v>
      </c>
      <c r="IYW523" s="432">
        <v>0</v>
      </c>
      <c r="IYX523" s="432">
        <v>0</v>
      </c>
      <c r="IYY523" s="432">
        <v>0</v>
      </c>
      <c r="IYZ523" s="432">
        <v>0</v>
      </c>
      <c r="IZA523" s="432">
        <v>0</v>
      </c>
      <c r="IZB523" s="432">
        <v>0</v>
      </c>
      <c r="IZC523" s="432">
        <v>0</v>
      </c>
      <c r="IZD523" s="432">
        <v>0</v>
      </c>
      <c r="IZE523" s="432">
        <v>0</v>
      </c>
      <c r="IZF523" s="432">
        <v>0</v>
      </c>
      <c r="IZG523" s="432">
        <v>0</v>
      </c>
      <c r="IZH523" s="432">
        <v>0</v>
      </c>
      <c r="IZI523" s="432">
        <v>0</v>
      </c>
      <c r="IZJ523" s="432">
        <v>0</v>
      </c>
      <c r="IZK523" s="432">
        <v>0</v>
      </c>
      <c r="IZL523" s="432">
        <v>0</v>
      </c>
      <c r="IZM523" s="432">
        <v>0</v>
      </c>
      <c r="IZN523" s="432">
        <v>0</v>
      </c>
      <c r="IZO523" s="432">
        <v>0</v>
      </c>
      <c r="IZP523" s="432">
        <v>0</v>
      </c>
      <c r="IZQ523" s="432">
        <v>0</v>
      </c>
      <c r="IZR523" s="432">
        <v>0</v>
      </c>
      <c r="IZS523" s="432">
        <v>0</v>
      </c>
      <c r="IZT523" s="432">
        <v>0</v>
      </c>
      <c r="IZU523" s="432">
        <v>0</v>
      </c>
      <c r="IZV523" s="432">
        <v>0</v>
      </c>
      <c r="IZW523" s="432">
        <v>0</v>
      </c>
      <c r="IZX523" s="432">
        <v>0</v>
      </c>
      <c r="IZY523" s="432">
        <v>0</v>
      </c>
      <c r="IZZ523" s="432">
        <v>0</v>
      </c>
      <c r="JAA523" s="432">
        <v>0</v>
      </c>
      <c r="JAB523" s="432">
        <v>0</v>
      </c>
      <c r="JAC523" s="432">
        <v>0</v>
      </c>
      <c r="JAD523" s="432">
        <v>0</v>
      </c>
      <c r="JAE523" s="432">
        <v>0</v>
      </c>
      <c r="JAF523" s="432">
        <v>0</v>
      </c>
      <c r="JAG523" s="432">
        <v>0</v>
      </c>
      <c r="JAH523" s="432">
        <v>0</v>
      </c>
      <c r="JAI523" s="432">
        <v>0</v>
      </c>
      <c r="JAJ523" s="432">
        <v>0</v>
      </c>
      <c r="JAK523" s="432">
        <v>0</v>
      </c>
      <c r="JAL523" s="432">
        <v>0</v>
      </c>
      <c r="JAM523" s="432">
        <v>0</v>
      </c>
      <c r="JAN523" s="432">
        <v>0</v>
      </c>
      <c r="JAO523" s="432">
        <v>0</v>
      </c>
      <c r="JAP523" s="432">
        <v>0</v>
      </c>
      <c r="JAQ523" s="432">
        <v>0</v>
      </c>
      <c r="JAR523" s="432">
        <v>0</v>
      </c>
      <c r="JAS523" s="432">
        <v>0</v>
      </c>
      <c r="JAT523" s="432">
        <v>0</v>
      </c>
      <c r="JAU523" s="432">
        <v>0</v>
      </c>
      <c r="JAV523" s="432">
        <v>0</v>
      </c>
      <c r="JAW523" s="432">
        <v>0</v>
      </c>
      <c r="JAX523" s="432">
        <v>0</v>
      </c>
      <c r="JAY523" s="432">
        <v>0</v>
      </c>
      <c r="JAZ523" s="432">
        <v>0</v>
      </c>
      <c r="JBA523" s="432">
        <v>0</v>
      </c>
      <c r="JBB523" s="432">
        <v>0</v>
      </c>
      <c r="JBC523" s="432">
        <v>0</v>
      </c>
      <c r="JBD523" s="432">
        <v>0</v>
      </c>
      <c r="JBE523" s="432">
        <v>0</v>
      </c>
      <c r="JBF523" s="432">
        <v>0</v>
      </c>
      <c r="JBG523" s="432">
        <v>0</v>
      </c>
      <c r="JBH523" s="432">
        <v>0</v>
      </c>
      <c r="JBI523" s="432">
        <v>0</v>
      </c>
      <c r="JBJ523" s="432">
        <v>0</v>
      </c>
      <c r="JBK523" s="432">
        <v>0</v>
      </c>
      <c r="JBL523" s="432">
        <v>0</v>
      </c>
      <c r="JBM523" s="432">
        <v>0</v>
      </c>
      <c r="JBN523" s="432">
        <v>0</v>
      </c>
      <c r="JBO523" s="432">
        <v>0</v>
      </c>
      <c r="JBP523" s="432">
        <v>0</v>
      </c>
      <c r="JBQ523" s="432">
        <v>0</v>
      </c>
      <c r="JBR523" s="432">
        <v>0</v>
      </c>
      <c r="JBS523" s="432">
        <v>0</v>
      </c>
      <c r="JBT523" s="432">
        <v>0</v>
      </c>
      <c r="JBU523" s="432">
        <v>0</v>
      </c>
      <c r="JBV523" s="432">
        <v>0</v>
      </c>
      <c r="JBW523" s="432">
        <v>0</v>
      </c>
      <c r="JBX523" s="432">
        <v>0</v>
      </c>
      <c r="JBY523" s="432">
        <v>0</v>
      </c>
      <c r="JBZ523" s="432">
        <v>0</v>
      </c>
      <c r="JCA523" s="432">
        <v>0</v>
      </c>
      <c r="JCB523" s="432">
        <v>0</v>
      </c>
      <c r="JCC523" s="432">
        <v>0</v>
      </c>
      <c r="JCD523" s="432">
        <v>0</v>
      </c>
      <c r="JCE523" s="432">
        <v>0</v>
      </c>
      <c r="JCF523" s="432">
        <v>0</v>
      </c>
      <c r="JCG523" s="432">
        <v>0</v>
      </c>
      <c r="JCH523" s="432">
        <v>0</v>
      </c>
      <c r="JCI523" s="432">
        <v>0</v>
      </c>
      <c r="JCJ523" s="432">
        <v>0</v>
      </c>
      <c r="JCK523" s="432">
        <v>0</v>
      </c>
      <c r="JCL523" s="432">
        <v>0</v>
      </c>
      <c r="JCM523" s="432">
        <v>0</v>
      </c>
      <c r="JCN523" s="432">
        <v>0</v>
      </c>
      <c r="JCO523" s="432">
        <v>0</v>
      </c>
      <c r="JCP523" s="432">
        <v>0</v>
      </c>
      <c r="JCQ523" s="432">
        <v>0</v>
      </c>
      <c r="JCR523" s="432">
        <v>0</v>
      </c>
      <c r="JCS523" s="432">
        <v>0</v>
      </c>
      <c r="JCT523" s="432">
        <v>0</v>
      </c>
      <c r="JCU523" s="432">
        <v>0</v>
      </c>
      <c r="JCV523" s="432">
        <v>0</v>
      </c>
      <c r="JCW523" s="432">
        <v>0</v>
      </c>
      <c r="JCX523" s="432">
        <v>0</v>
      </c>
      <c r="JCY523" s="432">
        <v>0</v>
      </c>
      <c r="JCZ523" s="432">
        <v>0</v>
      </c>
      <c r="JDA523" s="432">
        <v>0</v>
      </c>
      <c r="JDB523" s="432">
        <v>0</v>
      </c>
      <c r="JDC523" s="432">
        <v>0</v>
      </c>
      <c r="JDD523" s="432">
        <v>0</v>
      </c>
      <c r="JDE523" s="432">
        <v>0</v>
      </c>
      <c r="JDF523" s="432">
        <v>0</v>
      </c>
      <c r="JDG523" s="432">
        <v>0</v>
      </c>
      <c r="JDH523" s="432">
        <v>0</v>
      </c>
      <c r="JDI523" s="432">
        <v>0</v>
      </c>
      <c r="JDJ523" s="432">
        <v>0</v>
      </c>
      <c r="JDK523" s="432">
        <v>0</v>
      </c>
      <c r="JDL523" s="432">
        <v>0</v>
      </c>
      <c r="JDM523" s="432">
        <v>0</v>
      </c>
      <c r="JDN523" s="432">
        <v>0</v>
      </c>
      <c r="JDO523" s="432">
        <v>0</v>
      </c>
      <c r="JDP523" s="432">
        <v>0</v>
      </c>
      <c r="JDQ523" s="432">
        <v>0</v>
      </c>
      <c r="JDR523" s="432">
        <v>0</v>
      </c>
      <c r="JDS523" s="432">
        <v>0</v>
      </c>
      <c r="JDT523" s="432">
        <v>0</v>
      </c>
      <c r="JDU523" s="432">
        <v>0</v>
      </c>
      <c r="JDV523" s="432">
        <v>0</v>
      </c>
      <c r="JDW523" s="432">
        <v>0</v>
      </c>
      <c r="JDX523" s="432">
        <v>0</v>
      </c>
      <c r="JDY523" s="432">
        <v>0</v>
      </c>
      <c r="JDZ523" s="432">
        <v>0</v>
      </c>
      <c r="JEA523" s="432">
        <v>0</v>
      </c>
      <c r="JEB523" s="432">
        <v>0</v>
      </c>
      <c r="JEC523" s="432">
        <v>0</v>
      </c>
      <c r="JED523" s="432">
        <v>0</v>
      </c>
      <c r="JEE523" s="432">
        <v>0</v>
      </c>
      <c r="JEF523" s="432">
        <v>0</v>
      </c>
      <c r="JEG523" s="432">
        <v>0</v>
      </c>
      <c r="JEH523" s="432">
        <v>0</v>
      </c>
      <c r="JEI523" s="432">
        <v>0</v>
      </c>
      <c r="JEJ523" s="432">
        <v>0</v>
      </c>
      <c r="JEK523" s="432">
        <v>0</v>
      </c>
      <c r="JEL523" s="432">
        <v>0</v>
      </c>
      <c r="JEM523" s="432">
        <v>0</v>
      </c>
      <c r="JEN523" s="432">
        <v>0</v>
      </c>
      <c r="JEO523" s="432">
        <v>0</v>
      </c>
      <c r="JEP523" s="432">
        <v>0</v>
      </c>
      <c r="JEQ523" s="432">
        <v>0</v>
      </c>
      <c r="JER523" s="432">
        <v>0</v>
      </c>
      <c r="JES523" s="432">
        <v>0</v>
      </c>
      <c r="JET523" s="432">
        <v>0</v>
      </c>
      <c r="JEU523" s="432">
        <v>0</v>
      </c>
      <c r="JEV523" s="432">
        <v>0</v>
      </c>
      <c r="JEW523" s="432">
        <v>0</v>
      </c>
      <c r="JEX523" s="432">
        <v>0</v>
      </c>
      <c r="JEY523" s="432">
        <v>0</v>
      </c>
      <c r="JEZ523" s="432">
        <v>0</v>
      </c>
      <c r="JFA523" s="432">
        <v>0</v>
      </c>
      <c r="JFB523" s="432">
        <v>0</v>
      </c>
      <c r="JFC523" s="432">
        <v>0</v>
      </c>
      <c r="JFD523" s="432">
        <v>0</v>
      </c>
      <c r="JFE523" s="432">
        <v>0</v>
      </c>
      <c r="JFF523" s="432">
        <v>0</v>
      </c>
      <c r="JFG523" s="432">
        <v>0</v>
      </c>
      <c r="JFH523" s="432">
        <v>0</v>
      </c>
      <c r="JFI523" s="432">
        <v>0</v>
      </c>
      <c r="JFJ523" s="432">
        <v>0</v>
      </c>
      <c r="JFK523" s="432">
        <v>0</v>
      </c>
      <c r="JFL523" s="432">
        <v>0</v>
      </c>
      <c r="JFM523" s="432">
        <v>0</v>
      </c>
      <c r="JFN523" s="432">
        <v>0</v>
      </c>
      <c r="JFO523" s="432">
        <v>0</v>
      </c>
      <c r="JFP523" s="432">
        <v>0</v>
      </c>
      <c r="JFQ523" s="432">
        <v>0</v>
      </c>
      <c r="JFR523" s="432">
        <v>0</v>
      </c>
      <c r="JFS523" s="432">
        <v>0</v>
      </c>
      <c r="JFT523" s="432">
        <v>0</v>
      </c>
      <c r="JFU523" s="432">
        <v>0</v>
      </c>
      <c r="JFV523" s="432">
        <v>0</v>
      </c>
      <c r="JFW523" s="432">
        <v>0</v>
      </c>
      <c r="JFX523" s="432">
        <v>0</v>
      </c>
      <c r="JFY523" s="432">
        <v>0</v>
      </c>
      <c r="JFZ523" s="432">
        <v>0</v>
      </c>
      <c r="JGA523" s="432">
        <v>0</v>
      </c>
      <c r="JGB523" s="432">
        <v>0</v>
      </c>
      <c r="JGC523" s="432">
        <v>0</v>
      </c>
      <c r="JGD523" s="432">
        <v>0</v>
      </c>
      <c r="JGE523" s="432">
        <v>0</v>
      </c>
      <c r="JGF523" s="432">
        <v>0</v>
      </c>
      <c r="JGG523" s="432">
        <v>0</v>
      </c>
      <c r="JGH523" s="432">
        <v>0</v>
      </c>
      <c r="JGI523" s="432">
        <v>0</v>
      </c>
      <c r="JGJ523" s="432">
        <v>0</v>
      </c>
      <c r="JGK523" s="432">
        <v>0</v>
      </c>
      <c r="JGL523" s="432">
        <v>0</v>
      </c>
      <c r="JGM523" s="432">
        <v>0</v>
      </c>
      <c r="JGN523" s="432">
        <v>0</v>
      </c>
      <c r="JGO523" s="432">
        <v>0</v>
      </c>
      <c r="JGP523" s="432">
        <v>0</v>
      </c>
      <c r="JGQ523" s="432">
        <v>0</v>
      </c>
      <c r="JGR523" s="432">
        <v>0</v>
      </c>
      <c r="JGS523" s="432">
        <v>0</v>
      </c>
      <c r="JGT523" s="432">
        <v>0</v>
      </c>
      <c r="JGU523" s="432">
        <v>0</v>
      </c>
      <c r="JGV523" s="432">
        <v>0</v>
      </c>
      <c r="JGW523" s="432">
        <v>0</v>
      </c>
      <c r="JGX523" s="432">
        <v>0</v>
      </c>
      <c r="JGY523" s="432">
        <v>0</v>
      </c>
      <c r="JGZ523" s="432">
        <v>0</v>
      </c>
      <c r="JHA523" s="432">
        <v>0</v>
      </c>
      <c r="JHB523" s="432">
        <v>0</v>
      </c>
      <c r="JHC523" s="432">
        <v>0</v>
      </c>
      <c r="JHD523" s="432">
        <v>0</v>
      </c>
      <c r="JHE523" s="432">
        <v>0</v>
      </c>
      <c r="JHF523" s="432">
        <v>0</v>
      </c>
      <c r="JHG523" s="432">
        <v>0</v>
      </c>
      <c r="JHH523" s="432">
        <v>0</v>
      </c>
      <c r="JHI523" s="432">
        <v>0</v>
      </c>
      <c r="JHJ523" s="432">
        <v>0</v>
      </c>
      <c r="JHK523" s="432">
        <v>0</v>
      </c>
      <c r="JHL523" s="432">
        <v>0</v>
      </c>
      <c r="JHM523" s="432">
        <v>0</v>
      </c>
      <c r="JHN523" s="432">
        <v>0</v>
      </c>
      <c r="JHO523" s="432">
        <v>0</v>
      </c>
      <c r="JHP523" s="432">
        <v>0</v>
      </c>
      <c r="JHQ523" s="432">
        <v>0</v>
      </c>
      <c r="JHR523" s="432">
        <v>0</v>
      </c>
      <c r="JHS523" s="432">
        <v>0</v>
      </c>
      <c r="JHT523" s="432">
        <v>0</v>
      </c>
      <c r="JHU523" s="432">
        <v>0</v>
      </c>
      <c r="JHV523" s="432">
        <v>0</v>
      </c>
      <c r="JHW523" s="432">
        <v>0</v>
      </c>
      <c r="JHX523" s="432">
        <v>0</v>
      </c>
      <c r="JHY523" s="432">
        <v>0</v>
      </c>
      <c r="JHZ523" s="432">
        <v>0</v>
      </c>
      <c r="JIA523" s="432">
        <v>0</v>
      </c>
      <c r="JIB523" s="432">
        <v>0</v>
      </c>
      <c r="JIC523" s="432">
        <v>0</v>
      </c>
      <c r="JID523" s="432">
        <v>0</v>
      </c>
      <c r="JIE523" s="432">
        <v>0</v>
      </c>
      <c r="JIF523" s="432">
        <v>0</v>
      </c>
      <c r="JIG523" s="432">
        <v>0</v>
      </c>
      <c r="JIH523" s="432">
        <v>0</v>
      </c>
      <c r="JII523" s="432">
        <v>0</v>
      </c>
      <c r="JIJ523" s="432">
        <v>0</v>
      </c>
      <c r="JIK523" s="432">
        <v>0</v>
      </c>
      <c r="JIL523" s="432">
        <v>0</v>
      </c>
      <c r="JIM523" s="432">
        <v>0</v>
      </c>
      <c r="JIN523" s="432">
        <v>0</v>
      </c>
      <c r="JIO523" s="432">
        <v>0</v>
      </c>
      <c r="JIP523" s="432">
        <v>0</v>
      </c>
      <c r="JIQ523" s="432">
        <v>0</v>
      </c>
      <c r="JIR523" s="432">
        <v>0</v>
      </c>
      <c r="JIS523" s="432">
        <v>0</v>
      </c>
      <c r="JIT523" s="432">
        <v>0</v>
      </c>
      <c r="JIU523" s="432">
        <v>0</v>
      </c>
      <c r="JIV523" s="432">
        <v>0</v>
      </c>
      <c r="JIW523" s="432">
        <v>0</v>
      </c>
      <c r="JIX523" s="432">
        <v>0</v>
      </c>
      <c r="JIY523" s="432">
        <v>0</v>
      </c>
      <c r="JIZ523" s="432">
        <v>0</v>
      </c>
      <c r="JJA523" s="432">
        <v>0</v>
      </c>
      <c r="JJB523" s="432">
        <v>0</v>
      </c>
      <c r="JJC523" s="432">
        <v>0</v>
      </c>
      <c r="JJD523" s="432">
        <v>0</v>
      </c>
      <c r="JJE523" s="432">
        <v>0</v>
      </c>
      <c r="JJF523" s="432">
        <v>0</v>
      </c>
      <c r="JJG523" s="432">
        <v>0</v>
      </c>
      <c r="JJH523" s="432">
        <v>0</v>
      </c>
      <c r="JJI523" s="432">
        <v>0</v>
      </c>
      <c r="JJJ523" s="432">
        <v>0</v>
      </c>
      <c r="JJK523" s="432">
        <v>0</v>
      </c>
      <c r="JJL523" s="432">
        <v>0</v>
      </c>
      <c r="JJM523" s="432">
        <v>0</v>
      </c>
      <c r="JJN523" s="432">
        <v>0</v>
      </c>
      <c r="JJO523" s="432">
        <v>0</v>
      </c>
      <c r="JJP523" s="432">
        <v>0</v>
      </c>
      <c r="JJQ523" s="432">
        <v>0</v>
      </c>
      <c r="JJR523" s="432">
        <v>0</v>
      </c>
      <c r="JJS523" s="432">
        <v>0</v>
      </c>
      <c r="JJT523" s="432">
        <v>0</v>
      </c>
      <c r="JJU523" s="432">
        <v>0</v>
      </c>
      <c r="JJV523" s="432">
        <v>0</v>
      </c>
      <c r="JJW523" s="432">
        <v>0</v>
      </c>
      <c r="JJX523" s="432">
        <v>0</v>
      </c>
      <c r="JJY523" s="432">
        <v>0</v>
      </c>
      <c r="JJZ523" s="432">
        <v>0</v>
      </c>
      <c r="JKA523" s="432">
        <v>0</v>
      </c>
      <c r="JKB523" s="432">
        <v>0</v>
      </c>
      <c r="JKC523" s="432">
        <v>0</v>
      </c>
      <c r="JKD523" s="432">
        <v>0</v>
      </c>
      <c r="JKE523" s="432">
        <v>0</v>
      </c>
      <c r="JKF523" s="432">
        <v>0</v>
      </c>
      <c r="JKG523" s="432">
        <v>0</v>
      </c>
      <c r="JKH523" s="432">
        <v>0</v>
      </c>
      <c r="JKI523" s="432">
        <v>0</v>
      </c>
      <c r="JKJ523" s="432">
        <v>0</v>
      </c>
      <c r="JKK523" s="432">
        <v>0</v>
      </c>
      <c r="JKL523" s="432">
        <v>0</v>
      </c>
      <c r="JKM523" s="432">
        <v>0</v>
      </c>
      <c r="JKN523" s="432">
        <v>0</v>
      </c>
      <c r="JKO523" s="432">
        <v>0</v>
      </c>
      <c r="JKP523" s="432">
        <v>0</v>
      </c>
      <c r="JKQ523" s="432">
        <v>0</v>
      </c>
      <c r="JKR523" s="432">
        <v>0</v>
      </c>
      <c r="JKS523" s="432">
        <v>0</v>
      </c>
      <c r="JKT523" s="432">
        <v>0</v>
      </c>
      <c r="JKU523" s="432">
        <v>0</v>
      </c>
      <c r="JKV523" s="432">
        <v>0</v>
      </c>
      <c r="JKW523" s="432">
        <v>0</v>
      </c>
      <c r="JKX523" s="432">
        <v>0</v>
      </c>
      <c r="JKY523" s="432">
        <v>0</v>
      </c>
      <c r="JKZ523" s="432">
        <v>0</v>
      </c>
      <c r="JLA523" s="432">
        <v>0</v>
      </c>
      <c r="JLB523" s="432">
        <v>0</v>
      </c>
      <c r="JLC523" s="432">
        <v>0</v>
      </c>
      <c r="JLD523" s="432">
        <v>0</v>
      </c>
      <c r="JLE523" s="432">
        <v>0</v>
      </c>
      <c r="JLF523" s="432">
        <v>0</v>
      </c>
      <c r="JLG523" s="432">
        <v>0</v>
      </c>
      <c r="JLH523" s="432">
        <v>0</v>
      </c>
      <c r="JLI523" s="432">
        <v>0</v>
      </c>
      <c r="JLJ523" s="432">
        <v>0</v>
      </c>
      <c r="JLK523" s="432">
        <v>0</v>
      </c>
      <c r="JLL523" s="432">
        <v>0</v>
      </c>
      <c r="JLM523" s="432">
        <v>0</v>
      </c>
      <c r="JLN523" s="432">
        <v>0</v>
      </c>
      <c r="JLO523" s="432">
        <v>0</v>
      </c>
      <c r="JLP523" s="432">
        <v>0</v>
      </c>
      <c r="JLQ523" s="432">
        <v>0</v>
      </c>
      <c r="JLR523" s="432">
        <v>0</v>
      </c>
      <c r="JLS523" s="432">
        <v>0</v>
      </c>
      <c r="JLT523" s="432">
        <v>0</v>
      </c>
      <c r="JLU523" s="432">
        <v>0</v>
      </c>
      <c r="JLV523" s="432">
        <v>0</v>
      </c>
      <c r="JLW523" s="432">
        <v>0</v>
      </c>
      <c r="JLX523" s="432">
        <v>0</v>
      </c>
      <c r="JLY523" s="432">
        <v>0</v>
      </c>
      <c r="JLZ523" s="432">
        <v>0</v>
      </c>
      <c r="JMA523" s="432">
        <v>0</v>
      </c>
      <c r="JMB523" s="432">
        <v>0</v>
      </c>
      <c r="JMC523" s="432">
        <v>0</v>
      </c>
      <c r="JMD523" s="432">
        <v>0</v>
      </c>
      <c r="JME523" s="432">
        <v>0</v>
      </c>
      <c r="JMF523" s="432">
        <v>0</v>
      </c>
      <c r="JMG523" s="432">
        <v>0</v>
      </c>
      <c r="JMH523" s="432">
        <v>0</v>
      </c>
      <c r="JMI523" s="432">
        <v>0</v>
      </c>
      <c r="JMJ523" s="432">
        <v>0</v>
      </c>
      <c r="JMK523" s="432">
        <v>0</v>
      </c>
      <c r="JML523" s="432">
        <v>0</v>
      </c>
      <c r="JMM523" s="432">
        <v>0</v>
      </c>
      <c r="JMN523" s="432">
        <v>0</v>
      </c>
      <c r="JMO523" s="432">
        <v>0</v>
      </c>
      <c r="JMP523" s="432">
        <v>0</v>
      </c>
      <c r="JMQ523" s="432">
        <v>0</v>
      </c>
      <c r="JMR523" s="432">
        <v>0</v>
      </c>
      <c r="JMS523" s="432">
        <v>0</v>
      </c>
      <c r="JMT523" s="432">
        <v>0</v>
      </c>
      <c r="JMU523" s="432">
        <v>0</v>
      </c>
      <c r="JMV523" s="432">
        <v>0</v>
      </c>
      <c r="JMW523" s="432">
        <v>0</v>
      </c>
      <c r="JMX523" s="432">
        <v>0</v>
      </c>
      <c r="JMY523" s="432">
        <v>0</v>
      </c>
      <c r="JMZ523" s="432">
        <v>0</v>
      </c>
      <c r="JNA523" s="432">
        <v>0</v>
      </c>
      <c r="JNB523" s="432">
        <v>0</v>
      </c>
      <c r="JNC523" s="432">
        <v>0</v>
      </c>
      <c r="JND523" s="432">
        <v>0</v>
      </c>
      <c r="JNE523" s="432">
        <v>0</v>
      </c>
      <c r="JNF523" s="432">
        <v>0</v>
      </c>
      <c r="JNG523" s="432">
        <v>0</v>
      </c>
      <c r="JNH523" s="432">
        <v>0</v>
      </c>
      <c r="JNI523" s="432">
        <v>0</v>
      </c>
      <c r="JNJ523" s="432">
        <v>0</v>
      </c>
      <c r="JNK523" s="432">
        <v>0</v>
      </c>
      <c r="JNL523" s="432">
        <v>0</v>
      </c>
      <c r="JNM523" s="432">
        <v>0</v>
      </c>
      <c r="JNN523" s="432">
        <v>0</v>
      </c>
      <c r="JNO523" s="432">
        <v>0</v>
      </c>
      <c r="JNP523" s="432">
        <v>0</v>
      </c>
      <c r="JNQ523" s="432">
        <v>0</v>
      </c>
      <c r="JNR523" s="432">
        <v>0</v>
      </c>
      <c r="JNS523" s="432">
        <v>0</v>
      </c>
      <c r="JNT523" s="432">
        <v>0</v>
      </c>
      <c r="JNU523" s="432">
        <v>0</v>
      </c>
      <c r="JNV523" s="432">
        <v>0</v>
      </c>
      <c r="JNW523" s="432">
        <v>0</v>
      </c>
      <c r="JNX523" s="432">
        <v>0</v>
      </c>
      <c r="JNY523" s="432">
        <v>0</v>
      </c>
      <c r="JNZ523" s="432">
        <v>0</v>
      </c>
      <c r="JOA523" s="432">
        <v>0</v>
      </c>
      <c r="JOB523" s="432">
        <v>0</v>
      </c>
      <c r="JOC523" s="432">
        <v>0</v>
      </c>
      <c r="JOD523" s="432">
        <v>0</v>
      </c>
      <c r="JOE523" s="432">
        <v>0</v>
      </c>
      <c r="JOF523" s="432">
        <v>0</v>
      </c>
      <c r="JOG523" s="432">
        <v>0</v>
      </c>
      <c r="JOH523" s="432">
        <v>0</v>
      </c>
      <c r="JOI523" s="432">
        <v>0</v>
      </c>
      <c r="JOJ523" s="432">
        <v>0</v>
      </c>
      <c r="JOK523" s="432">
        <v>0</v>
      </c>
      <c r="JOL523" s="432">
        <v>0</v>
      </c>
      <c r="JOM523" s="432">
        <v>0</v>
      </c>
      <c r="JON523" s="432">
        <v>0</v>
      </c>
      <c r="JOO523" s="432">
        <v>0</v>
      </c>
      <c r="JOP523" s="432">
        <v>0</v>
      </c>
      <c r="JOQ523" s="432">
        <v>0</v>
      </c>
      <c r="JOR523" s="432">
        <v>0</v>
      </c>
      <c r="JOS523" s="432">
        <v>0</v>
      </c>
      <c r="JOT523" s="432">
        <v>0</v>
      </c>
      <c r="JOU523" s="432">
        <v>0</v>
      </c>
      <c r="JOV523" s="432">
        <v>0</v>
      </c>
      <c r="JOW523" s="432">
        <v>0</v>
      </c>
      <c r="JOX523" s="432">
        <v>0</v>
      </c>
      <c r="JOY523" s="432">
        <v>0</v>
      </c>
      <c r="JOZ523" s="432">
        <v>0</v>
      </c>
      <c r="JPA523" s="432">
        <v>0</v>
      </c>
      <c r="JPB523" s="432">
        <v>0</v>
      </c>
      <c r="JPC523" s="432">
        <v>0</v>
      </c>
      <c r="JPD523" s="432">
        <v>0</v>
      </c>
      <c r="JPE523" s="432">
        <v>0</v>
      </c>
      <c r="JPF523" s="432">
        <v>0</v>
      </c>
      <c r="JPG523" s="432">
        <v>0</v>
      </c>
      <c r="JPH523" s="432">
        <v>0</v>
      </c>
      <c r="JPI523" s="432">
        <v>0</v>
      </c>
      <c r="JPJ523" s="432">
        <v>0</v>
      </c>
      <c r="JPK523" s="432">
        <v>0</v>
      </c>
      <c r="JPL523" s="432">
        <v>0</v>
      </c>
      <c r="JPM523" s="432">
        <v>0</v>
      </c>
      <c r="JPN523" s="432">
        <v>0</v>
      </c>
      <c r="JPO523" s="432">
        <v>0</v>
      </c>
      <c r="JPP523" s="432">
        <v>0</v>
      </c>
      <c r="JPQ523" s="432">
        <v>0</v>
      </c>
      <c r="JPR523" s="432">
        <v>0</v>
      </c>
      <c r="JPS523" s="432">
        <v>0</v>
      </c>
      <c r="JPT523" s="432">
        <v>0</v>
      </c>
      <c r="JPU523" s="432">
        <v>0</v>
      </c>
      <c r="JPV523" s="432">
        <v>0</v>
      </c>
      <c r="JPW523" s="432">
        <v>0</v>
      </c>
      <c r="JPX523" s="432">
        <v>0</v>
      </c>
      <c r="JPY523" s="432">
        <v>0</v>
      </c>
      <c r="JPZ523" s="432">
        <v>0</v>
      </c>
      <c r="JQA523" s="432">
        <v>0</v>
      </c>
      <c r="JQB523" s="432">
        <v>0</v>
      </c>
      <c r="JQC523" s="432">
        <v>0</v>
      </c>
      <c r="JQD523" s="432">
        <v>0</v>
      </c>
      <c r="JQE523" s="432">
        <v>0</v>
      </c>
      <c r="JQF523" s="432">
        <v>0</v>
      </c>
      <c r="JQG523" s="432">
        <v>0</v>
      </c>
      <c r="JQH523" s="432">
        <v>0</v>
      </c>
      <c r="JQI523" s="432">
        <v>0</v>
      </c>
      <c r="JQJ523" s="432">
        <v>0</v>
      </c>
      <c r="JQK523" s="432">
        <v>0</v>
      </c>
      <c r="JQL523" s="432">
        <v>0</v>
      </c>
      <c r="JQM523" s="432">
        <v>0</v>
      </c>
      <c r="JQN523" s="432">
        <v>0</v>
      </c>
      <c r="JQO523" s="432">
        <v>0</v>
      </c>
      <c r="JQP523" s="432">
        <v>0</v>
      </c>
      <c r="JQQ523" s="432">
        <v>0</v>
      </c>
      <c r="JQR523" s="432">
        <v>0</v>
      </c>
      <c r="JQS523" s="432">
        <v>0</v>
      </c>
      <c r="JQT523" s="432">
        <v>0</v>
      </c>
      <c r="JQU523" s="432">
        <v>0</v>
      </c>
      <c r="JQV523" s="432">
        <v>0</v>
      </c>
      <c r="JQW523" s="432">
        <v>0</v>
      </c>
      <c r="JQX523" s="432">
        <v>0</v>
      </c>
      <c r="JQY523" s="432">
        <v>0</v>
      </c>
      <c r="JQZ523" s="432">
        <v>0</v>
      </c>
      <c r="JRA523" s="432">
        <v>0</v>
      </c>
      <c r="JRB523" s="432">
        <v>0</v>
      </c>
      <c r="JRC523" s="432">
        <v>0</v>
      </c>
      <c r="JRD523" s="432">
        <v>0</v>
      </c>
      <c r="JRE523" s="432">
        <v>0</v>
      </c>
      <c r="JRF523" s="432">
        <v>0</v>
      </c>
      <c r="JRG523" s="432">
        <v>0</v>
      </c>
      <c r="JRH523" s="432">
        <v>0</v>
      </c>
      <c r="JRI523" s="432">
        <v>0</v>
      </c>
      <c r="JRJ523" s="432">
        <v>0</v>
      </c>
      <c r="JRK523" s="432">
        <v>0</v>
      </c>
      <c r="JRL523" s="432">
        <v>0</v>
      </c>
      <c r="JRM523" s="432">
        <v>0</v>
      </c>
      <c r="JRN523" s="432">
        <v>0</v>
      </c>
      <c r="JRO523" s="432">
        <v>0</v>
      </c>
      <c r="JRP523" s="432">
        <v>0</v>
      </c>
      <c r="JRQ523" s="432">
        <v>0</v>
      </c>
      <c r="JRR523" s="432">
        <v>0</v>
      </c>
      <c r="JRS523" s="432">
        <v>0</v>
      </c>
      <c r="JRT523" s="432">
        <v>0</v>
      </c>
      <c r="JRU523" s="432">
        <v>0</v>
      </c>
      <c r="JRV523" s="432">
        <v>0</v>
      </c>
      <c r="JRW523" s="432">
        <v>0</v>
      </c>
      <c r="JRX523" s="432">
        <v>0</v>
      </c>
      <c r="JRY523" s="432">
        <v>0</v>
      </c>
      <c r="JRZ523" s="432">
        <v>0</v>
      </c>
      <c r="JSA523" s="432">
        <v>0</v>
      </c>
      <c r="JSB523" s="432">
        <v>0</v>
      </c>
      <c r="JSC523" s="432">
        <v>0</v>
      </c>
      <c r="JSD523" s="432">
        <v>0</v>
      </c>
      <c r="JSE523" s="432">
        <v>0</v>
      </c>
      <c r="JSF523" s="432">
        <v>0</v>
      </c>
      <c r="JSG523" s="432">
        <v>0</v>
      </c>
      <c r="JSH523" s="432">
        <v>0</v>
      </c>
      <c r="JSI523" s="432">
        <v>0</v>
      </c>
      <c r="JSJ523" s="432">
        <v>0</v>
      </c>
      <c r="JSK523" s="432">
        <v>0</v>
      </c>
      <c r="JSL523" s="432">
        <v>0</v>
      </c>
      <c r="JSM523" s="432">
        <v>0</v>
      </c>
      <c r="JSN523" s="432">
        <v>0</v>
      </c>
      <c r="JSO523" s="432">
        <v>0</v>
      </c>
      <c r="JSP523" s="432">
        <v>0</v>
      </c>
      <c r="JSQ523" s="432">
        <v>0</v>
      </c>
      <c r="JSR523" s="432">
        <v>0</v>
      </c>
      <c r="JSS523" s="432">
        <v>0</v>
      </c>
      <c r="JST523" s="432">
        <v>0</v>
      </c>
      <c r="JSU523" s="432">
        <v>0</v>
      </c>
      <c r="JSV523" s="432">
        <v>0</v>
      </c>
      <c r="JSW523" s="432">
        <v>0</v>
      </c>
      <c r="JSX523" s="432">
        <v>0</v>
      </c>
      <c r="JSY523" s="432">
        <v>0</v>
      </c>
      <c r="JSZ523" s="432">
        <v>0</v>
      </c>
      <c r="JTA523" s="432">
        <v>0</v>
      </c>
      <c r="JTB523" s="432">
        <v>0</v>
      </c>
      <c r="JTC523" s="432">
        <v>0</v>
      </c>
      <c r="JTD523" s="432">
        <v>0</v>
      </c>
      <c r="JTE523" s="432">
        <v>0</v>
      </c>
      <c r="JTF523" s="432">
        <v>0</v>
      </c>
      <c r="JTG523" s="432">
        <v>0</v>
      </c>
      <c r="JTH523" s="432">
        <v>0</v>
      </c>
      <c r="JTI523" s="432">
        <v>0</v>
      </c>
      <c r="JTJ523" s="432">
        <v>0</v>
      </c>
      <c r="JTK523" s="432">
        <v>0</v>
      </c>
      <c r="JTL523" s="432">
        <v>0</v>
      </c>
      <c r="JTM523" s="432">
        <v>0</v>
      </c>
      <c r="JTN523" s="432">
        <v>0</v>
      </c>
      <c r="JTO523" s="432">
        <v>0</v>
      </c>
      <c r="JTP523" s="432">
        <v>0</v>
      </c>
      <c r="JTQ523" s="432">
        <v>0</v>
      </c>
      <c r="JTR523" s="432">
        <v>0</v>
      </c>
      <c r="JTS523" s="432">
        <v>0</v>
      </c>
      <c r="JTT523" s="432">
        <v>0</v>
      </c>
      <c r="JTU523" s="432">
        <v>0</v>
      </c>
      <c r="JTV523" s="432">
        <v>0</v>
      </c>
      <c r="JTW523" s="432">
        <v>0</v>
      </c>
      <c r="JTX523" s="432">
        <v>0</v>
      </c>
      <c r="JTY523" s="432">
        <v>0</v>
      </c>
      <c r="JTZ523" s="432">
        <v>0</v>
      </c>
      <c r="JUA523" s="432">
        <v>0</v>
      </c>
      <c r="JUB523" s="432">
        <v>0</v>
      </c>
      <c r="JUC523" s="432">
        <v>0</v>
      </c>
      <c r="JUD523" s="432">
        <v>0</v>
      </c>
      <c r="JUE523" s="432">
        <v>0</v>
      </c>
      <c r="JUF523" s="432">
        <v>0</v>
      </c>
      <c r="JUG523" s="432">
        <v>0</v>
      </c>
      <c r="JUH523" s="432">
        <v>0</v>
      </c>
      <c r="JUI523" s="432">
        <v>0</v>
      </c>
      <c r="JUJ523" s="432">
        <v>0</v>
      </c>
      <c r="JUK523" s="432">
        <v>0</v>
      </c>
      <c r="JUL523" s="432">
        <v>0</v>
      </c>
      <c r="JUM523" s="432">
        <v>0</v>
      </c>
      <c r="JUN523" s="432">
        <v>0</v>
      </c>
      <c r="JUO523" s="432">
        <v>0</v>
      </c>
      <c r="JUP523" s="432">
        <v>0</v>
      </c>
      <c r="JUQ523" s="432">
        <v>0</v>
      </c>
      <c r="JUR523" s="432">
        <v>0</v>
      </c>
      <c r="JUS523" s="432">
        <v>0</v>
      </c>
      <c r="JUT523" s="432">
        <v>0</v>
      </c>
      <c r="JUU523" s="432">
        <v>0</v>
      </c>
      <c r="JUV523" s="432">
        <v>0</v>
      </c>
      <c r="JUW523" s="432">
        <v>0</v>
      </c>
      <c r="JUX523" s="432">
        <v>0</v>
      </c>
      <c r="JUY523" s="432">
        <v>0</v>
      </c>
      <c r="JUZ523" s="432">
        <v>0</v>
      </c>
      <c r="JVA523" s="432">
        <v>0</v>
      </c>
      <c r="JVB523" s="432">
        <v>0</v>
      </c>
      <c r="JVC523" s="432">
        <v>0</v>
      </c>
      <c r="JVD523" s="432">
        <v>0</v>
      </c>
      <c r="JVE523" s="432">
        <v>0</v>
      </c>
      <c r="JVF523" s="432">
        <v>0</v>
      </c>
      <c r="JVG523" s="432">
        <v>0</v>
      </c>
      <c r="JVH523" s="432">
        <v>0</v>
      </c>
      <c r="JVI523" s="432">
        <v>0</v>
      </c>
      <c r="JVJ523" s="432">
        <v>0</v>
      </c>
      <c r="JVK523" s="432">
        <v>0</v>
      </c>
      <c r="JVL523" s="432">
        <v>0</v>
      </c>
      <c r="JVM523" s="432">
        <v>0</v>
      </c>
      <c r="JVN523" s="432">
        <v>0</v>
      </c>
      <c r="JVO523" s="432">
        <v>0</v>
      </c>
      <c r="JVP523" s="432">
        <v>0</v>
      </c>
      <c r="JVQ523" s="432">
        <v>0</v>
      </c>
      <c r="JVR523" s="432">
        <v>0</v>
      </c>
      <c r="JVS523" s="432">
        <v>0</v>
      </c>
      <c r="JVT523" s="432">
        <v>0</v>
      </c>
      <c r="JVU523" s="432">
        <v>0</v>
      </c>
      <c r="JVV523" s="432">
        <v>0</v>
      </c>
      <c r="JVW523" s="432">
        <v>0</v>
      </c>
      <c r="JVX523" s="432">
        <v>0</v>
      </c>
      <c r="JVY523" s="432">
        <v>0</v>
      </c>
      <c r="JVZ523" s="432">
        <v>0</v>
      </c>
      <c r="JWA523" s="432">
        <v>0</v>
      </c>
      <c r="JWB523" s="432">
        <v>0</v>
      </c>
      <c r="JWC523" s="432">
        <v>0</v>
      </c>
      <c r="JWD523" s="432">
        <v>0</v>
      </c>
      <c r="JWE523" s="432">
        <v>0</v>
      </c>
      <c r="JWF523" s="432">
        <v>0</v>
      </c>
      <c r="JWG523" s="432">
        <v>0</v>
      </c>
      <c r="JWH523" s="432">
        <v>0</v>
      </c>
      <c r="JWI523" s="432">
        <v>0</v>
      </c>
      <c r="JWJ523" s="432">
        <v>0</v>
      </c>
      <c r="JWK523" s="432">
        <v>0</v>
      </c>
      <c r="JWL523" s="432">
        <v>0</v>
      </c>
      <c r="JWM523" s="432">
        <v>0</v>
      </c>
      <c r="JWN523" s="432">
        <v>0</v>
      </c>
      <c r="JWO523" s="432">
        <v>0</v>
      </c>
      <c r="JWP523" s="432">
        <v>0</v>
      </c>
      <c r="JWQ523" s="432">
        <v>0</v>
      </c>
      <c r="JWR523" s="432">
        <v>0</v>
      </c>
      <c r="JWS523" s="432">
        <v>0</v>
      </c>
      <c r="JWT523" s="432">
        <v>0</v>
      </c>
      <c r="JWU523" s="432">
        <v>0</v>
      </c>
      <c r="JWV523" s="432">
        <v>0</v>
      </c>
      <c r="JWW523" s="432">
        <v>0</v>
      </c>
      <c r="JWX523" s="432">
        <v>0</v>
      </c>
      <c r="JWY523" s="432">
        <v>0</v>
      </c>
      <c r="JWZ523" s="432">
        <v>0</v>
      </c>
      <c r="JXA523" s="432">
        <v>0</v>
      </c>
      <c r="JXB523" s="432">
        <v>0</v>
      </c>
      <c r="JXC523" s="432">
        <v>0</v>
      </c>
      <c r="JXD523" s="432">
        <v>0</v>
      </c>
      <c r="JXE523" s="432">
        <v>0</v>
      </c>
      <c r="JXF523" s="432">
        <v>0</v>
      </c>
      <c r="JXG523" s="432">
        <v>0</v>
      </c>
      <c r="JXH523" s="432">
        <v>0</v>
      </c>
      <c r="JXI523" s="432">
        <v>0</v>
      </c>
      <c r="JXJ523" s="432">
        <v>0</v>
      </c>
      <c r="JXK523" s="432">
        <v>0</v>
      </c>
      <c r="JXL523" s="432">
        <v>0</v>
      </c>
      <c r="JXM523" s="432">
        <v>0</v>
      </c>
      <c r="JXN523" s="432">
        <v>0</v>
      </c>
      <c r="JXO523" s="432">
        <v>0</v>
      </c>
      <c r="JXP523" s="432">
        <v>0</v>
      </c>
      <c r="JXQ523" s="432">
        <v>0</v>
      </c>
      <c r="JXR523" s="432">
        <v>0</v>
      </c>
      <c r="JXS523" s="432">
        <v>0</v>
      </c>
      <c r="JXT523" s="432">
        <v>0</v>
      </c>
      <c r="JXU523" s="432">
        <v>0</v>
      </c>
      <c r="JXV523" s="432">
        <v>0</v>
      </c>
      <c r="JXW523" s="432">
        <v>0</v>
      </c>
      <c r="JXX523" s="432">
        <v>0</v>
      </c>
      <c r="JXY523" s="432">
        <v>0</v>
      </c>
      <c r="JXZ523" s="432">
        <v>0</v>
      </c>
      <c r="JYA523" s="432">
        <v>0</v>
      </c>
      <c r="JYB523" s="432">
        <v>0</v>
      </c>
      <c r="JYC523" s="432">
        <v>0</v>
      </c>
      <c r="JYD523" s="432">
        <v>0</v>
      </c>
      <c r="JYE523" s="432">
        <v>0</v>
      </c>
      <c r="JYF523" s="432">
        <v>0</v>
      </c>
      <c r="JYG523" s="432">
        <v>0</v>
      </c>
      <c r="JYH523" s="432">
        <v>0</v>
      </c>
      <c r="JYI523" s="432">
        <v>0</v>
      </c>
      <c r="JYJ523" s="432">
        <v>0</v>
      </c>
      <c r="JYK523" s="432">
        <v>0</v>
      </c>
      <c r="JYL523" s="432">
        <v>0</v>
      </c>
      <c r="JYM523" s="432">
        <v>0</v>
      </c>
      <c r="JYN523" s="432">
        <v>0</v>
      </c>
      <c r="JYO523" s="432">
        <v>0</v>
      </c>
      <c r="JYP523" s="432">
        <v>0</v>
      </c>
      <c r="JYQ523" s="432">
        <v>0</v>
      </c>
      <c r="JYR523" s="432">
        <v>0</v>
      </c>
      <c r="JYS523" s="432">
        <v>0</v>
      </c>
      <c r="JYT523" s="432">
        <v>0</v>
      </c>
      <c r="JYU523" s="432">
        <v>0</v>
      </c>
      <c r="JYV523" s="432">
        <v>0</v>
      </c>
      <c r="JYW523" s="432">
        <v>0</v>
      </c>
      <c r="JYX523" s="432">
        <v>0</v>
      </c>
      <c r="JYY523" s="432">
        <v>0</v>
      </c>
      <c r="JYZ523" s="432">
        <v>0</v>
      </c>
      <c r="JZA523" s="432">
        <v>0</v>
      </c>
      <c r="JZB523" s="432">
        <v>0</v>
      </c>
      <c r="JZC523" s="432">
        <v>0</v>
      </c>
      <c r="JZD523" s="432">
        <v>0</v>
      </c>
      <c r="JZE523" s="432">
        <v>0</v>
      </c>
      <c r="JZF523" s="432">
        <v>0</v>
      </c>
      <c r="JZG523" s="432">
        <v>0</v>
      </c>
      <c r="JZH523" s="432">
        <v>0</v>
      </c>
      <c r="JZI523" s="432">
        <v>0</v>
      </c>
      <c r="JZJ523" s="432">
        <v>0</v>
      </c>
      <c r="JZK523" s="432">
        <v>0</v>
      </c>
      <c r="JZL523" s="432">
        <v>0</v>
      </c>
      <c r="JZM523" s="432">
        <v>0</v>
      </c>
      <c r="JZN523" s="432">
        <v>0</v>
      </c>
      <c r="JZO523" s="432">
        <v>0</v>
      </c>
      <c r="JZP523" s="432">
        <v>0</v>
      </c>
      <c r="JZQ523" s="432">
        <v>0</v>
      </c>
      <c r="JZR523" s="432">
        <v>0</v>
      </c>
      <c r="JZS523" s="432">
        <v>0</v>
      </c>
      <c r="JZT523" s="432">
        <v>0</v>
      </c>
      <c r="JZU523" s="432">
        <v>0</v>
      </c>
      <c r="JZV523" s="432">
        <v>0</v>
      </c>
      <c r="JZW523" s="432">
        <v>0</v>
      </c>
      <c r="JZX523" s="432">
        <v>0</v>
      </c>
      <c r="JZY523" s="432">
        <v>0</v>
      </c>
      <c r="JZZ523" s="432">
        <v>0</v>
      </c>
      <c r="KAA523" s="432">
        <v>0</v>
      </c>
      <c r="KAB523" s="432">
        <v>0</v>
      </c>
      <c r="KAC523" s="432">
        <v>0</v>
      </c>
      <c r="KAD523" s="432">
        <v>0</v>
      </c>
      <c r="KAE523" s="432">
        <v>0</v>
      </c>
      <c r="KAF523" s="432">
        <v>0</v>
      </c>
      <c r="KAG523" s="432">
        <v>0</v>
      </c>
      <c r="KAH523" s="432">
        <v>0</v>
      </c>
      <c r="KAI523" s="432">
        <v>0</v>
      </c>
      <c r="KAJ523" s="432">
        <v>0</v>
      </c>
      <c r="KAK523" s="432">
        <v>0</v>
      </c>
      <c r="KAL523" s="432">
        <v>0</v>
      </c>
      <c r="KAM523" s="432">
        <v>0</v>
      </c>
      <c r="KAN523" s="432">
        <v>0</v>
      </c>
      <c r="KAO523" s="432">
        <v>0</v>
      </c>
      <c r="KAP523" s="432">
        <v>0</v>
      </c>
      <c r="KAQ523" s="432">
        <v>0</v>
      </c>
      <c r="KAR523" s="432">
        <v>0</v>
      </c>
      <c r="KAS523" s="432">
        <v>0</v>
      </c>
      <c r="KAT523" s="432">
        <v>0</v>
      </c>
      <c r="KAU523" s="432">
        <v>0</v>
      </c>
      <c r="KAV523" s="432">
        <v>0</v>
      </c>
      <c r="KAW523" s="432">
        <v>0</v>
      </c>
      <c r="KAX523" s="432">
        <v>0</v>
      </c>
      <c r="KAY523" s="432">
        <v>0</v>
      </c>
      <c r="KAZ523" s="432">
        <v>0</v>
      </c>
      <c r="KBA523" s="432">
        <v>0</v>
      </c>
      <c r="KBB523" s="432">
        <v>0</v>
      </c>
      <c r="KBC523" s="432">
        <v>0</v>
      </c>
      <c r="KBD523" s="432">
        <v>0</v>
      </c>
      <c r="KBE523" s="432">
        <v>0</v>
      </c>
      <c r="KBF523" s="432">
        <v>0</v>
      </c>
      <c r="KBG523" s="432">
        <v>0</v>
      </c>
      <c r="KBH523" s="432">
        <v>0</v>
      </c>
      <c r="KBI523" s="432">
        <v>0</v>
      </c>
      <c r="KBJ523" s="432">
        <v>0</v>
      </c>
      <c r="KBK523" s="432">
        <v>0</v>
      </c>
      <c r="KBL523" s="432">
        <v>0</v>
      </c>
      <c r="KBM523" s="432">
        <v>0</v>
      </c>
      <c r="KBN523" s="432">
        <v>0</v>
      </c>
      <c r="KBO523" s="432">
        <v>0</v>
      </c>
      <c r="KBP523" s="432">
        <v>0</v>
      </c>
      <c r="KBQ523" s="432">
        <v>0</v>
      </c>
      <c r="KBR523" s="432">
        <v>0</v>
      </c>
      <c r="KBS523" s="432">
        <v>0</v>
      </c>
      <c r="KBT523" s="432">
        <v>0</v>
      </c>
      <c r="KBU523" s="432">
        <v>0</v>
      </c>
      <c r="KBV523" s="432">
        <v>0</v>
      </c>
      <c r="KBW523" s="432">
        <v>0</v>
      </c>
      <c r="KBX523" s="432">
        <v>0</v>
      </c>
      <c r="KBY523" s="432">
        <v>0</v>
      </c>
      <c r="KBZ523" s="432">
        <v>0</v>
      </c>
      <c r="KCA523" s="432">
        <v>0</v>
      </c>
      <c r="KCB523" s="432">
        <v>0</v>
      </c>
      <c r="KCC523" s="432">
        <v>0</v>
      </c>
      <c r="KCD523" s="432">
        <v>0</v>
      </c>
      <c r="KCE523" s="432">
        <v>0</v>
      </c>
      <c r="KCF523" s="432">
        <v>0</v>
      </c>
      <c r="KCG523" s="432">
        <v>0</v>
      </c>
      <c r="KCH523" s="432">
        <v>0</v>
      </c>
      <c r="KCI523" s="432">
        <v>0</v>
      </c>
      <c r="KCJ523" s="432">
        <v>0</v>
      </c>
      <c r="KCK523" s="432">
        <v>0</v>
      </c>
      <c r="KCL523" s="432">
        <v>0</v>
      </c>
      <c r="KCM523" s="432">
        <v>0</v>
      </c>
      <c r="KCN523" s="432">
        <v>0</v>
      </c>
      <c r="KCO523" s="432">
        <v>0</v>
      </c>
      <c r="KCP523" s="432">
        <v>0</v>
      </c>
      <c r="KCQ523" s="432">
        <v>0</v>
      </c>
      <c r="KCR523" s="432">
        <v>0</v>
      </c>
      <c r="KCS523" s="432">
        <v>0</v>
      </c>
      <c r="KCT523" s="432">
        <v>0</v>
      </c>
      <c r="KCU523" s="432">
        <v>0</v>
      </c>
      <c r="KCV523" s="432">
        <v>0</v>
      </c>
      <c r="KCW523" s="432">
        <v>0</v>
      </c>
      <c r="KCX523" s="432">
        <v>0</v>
      </c>
      <c r="KCY523" s="432">
        <v>0</v>
      </c>
      <c r="KCZ523" s="432">
        <v>0</v>
      </c>
      <c r="KDA523" s="432">
        <v>0</v>
      </c>
      <c r="KDB523" s="432">
        <v>0</v>
      </c>
      <c r="KDC523" s="432">
        <v>0</v>
      </c>
      <c r="KDD523" s="432">
        <v>0</v>
      </c>
      <c r="KDE523" s="432">
        <v>0</v>
      </c>
      <c r="KDF523" s="432">
        <v>0</v>
      </c>
      <c r="KDG523" s="432">
        <v>0</v>
      </c>
      <c r="KDH523" s="432">
        <v>0</v>
      </c>
      <c r="KDI523" s="432">
        <v>0</v>
      </c>
      <c r="KDJ523" s="432">
        <v>0</v>
      </c>
      <c r="KDK523" s="432">
        <v>0</v>
      </c>
      <c r="KDL523" s="432">
        <v>0</v>
      </c>
      <c r="KDM523" s="432">
        <v>0</v>
      </c>
      <c r="KDN523" s="432">
        <v>0</v>
      </c>
      <c r="KDO523" s="432">
        <v>0</v>
      </c>
      <c r="KDP523" s="432">
        <v>0</v>
      </c>
      <c r="KDQ523" s="432">
        <v>0</v>
      </c>
      <c r="KDR523" s="432">
        <v>0</v>
      </c>
      <c r="KDS523" s="432">
        <v>0</v>
      </c>
      <c r="KDT523" s="432">
        <v>0</v>
      </c>
      <c r="KDU523" s="432">
        <v>0</v>
      </c>
      <c r="KDV523" s="432">
        <v>0</v>
      </c>
      <c r="KDW523" s="432">
        <v>0</v>
      </c>
      <c r="KDX523" s="432">
        <v>0</v>
      </c>
      <c r="KDY523" s="432">
        <v>0</v>
      </c>
      <c r="KDZ523" s="432">
        <v>0</v>
      </c>
      <c r="KEA523" s="432">
        <v>0</v>
      </c>
      <c r="KEB523" s="432">
        <v>0</v>
      </c>
      <c r="KEC523" s="432">
        <v>0</v>
      </c>
      <c r="KED523" s="432">
        <v>0</v>
      </c>
      <c r="KEE523" s="432">
        <v>0</v>
      </c>
      <c r="KEF523" s="432">
        <v>0</v>
      </c>
      <c r="KEG523" s="432">
        <v>0</v>
      </c>
      <c r="KEH523" s="432">
        <v>0</v>
      </c>
      <c r="KEI523" s="432">
        <v>0</v>
      </c>
      <c r="KEJ523" s="432">
        <v>0</v>
      </c>
      <c r="KEK523" s="432">
        <v>0</v>
      </c>
      <c r="KEL523" s="432">
        <v>0</v>
      </c>
      <c r="KEM523" s="432">
        <v>0</v>
      </c>
      <c r="KEN523" s="432">
        <v>0</v>
      </c>
      <c r="KEO523" s="432">
        <v>0</v>
      </c>
      <c r="KEP523" s="432">
        <v>0</v>
      </c>
      <c r="KEQ523" s="432">
        <v>0</v>
      </c>
      <c r="KER523" s="432">
        <v>0</v>
      </c>
      <c r="KES523" s="432">
        <v>0</v>
      </c>
      <c r="KET523" s="432">
        <v>0</v>
      </c>
      <c r="KEU523" s="432">
        <v>0</v>
      </c>
      <c r="KEV523" s="432">
        <v>0</v>
      </c>
      <c r="KEW523" s="432">
        <v>0</v>
      </c>
      <c r="KEX523" s="432">
        <v>0</v>
      </c>
      <c r="KEY523" s="432">
        <v>0</v>
      </c>
      <c r="KEZ523" s="432">
        <v>0</v>
      </c>
      <c r="KFA523" s="432">
        <v>0</v>
      </c>
      <c r="KFB523" s="432">
        <v>0</v>
      </c>
      <c r="KFC523" s="432">
        <v>0</v>
      </c>
      <c r="KFD523" s="432">
        <v>0</v>
      </c>
      <c r="KFE523" s="432">
        <v>0</v>
      </c>
      <c r="KFF523" s="432">
        <v>0</v>
      </c>
      <c r="KFG523" s="432">
        <v>0</v>
      </c>
      <c r="KFH523" s="432">
        <v>0</v>
      </c>
      <c r="KFI523" s="432">
        <v>0</v>
      </c>
      <c r="KFJ523" s="432">
        <v>0</v>
      </c>
      <c r="KFK523" s="432">
        <v>0</v>
      </c>
      <c r="KFL523" s="432">
        <v>0</v>
      </c>
      <c r="KFM523" s="432">
        <v>0</v>
      </c>
      <c r="KFN523" s="432">
        <v>0</v>
      </c>
      <c r="KFO523" s="432">
        <v>0</v>
      </c>
      <c r="KFP523" s="432">
        <v>0</v>
      </c>
      <c r="KFQ523" s="432">
        <v>0</v>
      </c>
      <c r="KFR523" s="432">
        <v>0</v>
      </c>
      <c r="KFS523" s="432">
        <v>0</v>
      </c>
      <c r="KFT523" s="432">
        <v>0</v>
      </c>
      <c r="KFU523" s="432">
        <v>0</v>
      </c>
      <c r="KFV523" s="432">
        <v>0</v>
      </c>
      <c r="KFW523" s="432">
        <v>0</v>
      </c>
      <c r="KFX523" s="432">
        <v>0</v>
      </c>
      <c r="KFY523" s="432">
        <v>0</v>
      </c>
      <c r="KFZ523" s="432">
        <v>0</v>
      </c>
      <c r="KGA523" s="432">
        <v>0</v>
      </c>
      <c r="KGB523" s="432">
        <v>0</v>
      </c>
      <c r="KGC523" s="432">
        <v>0</v>
      </c>
      <c r="KGD523" s="432">
        <v>0</v>
      </c>
      <c r="KGE523" s="432">
        <v>0</v>
      </c>
      <c r="KGF523" s="432">
        <v>0</v>
      </c>
      <c r="KGG523" s="432">
        <v>0</v>
      </c>
      <c r="KGH523" s="432">
        <v>0</v>
      </c>
      <c r="KGI523" s="432">
        <v>0</v>
      </c>
      <c r="KGJ523" s="432">
        <v>0</v>
      </c>
      <c r="KGK523" s="432">
        <v>0</v>
      </c>
      <c r="KGL523" s="432">
        <v>0</v>
      </c>
      <c r="KGM523" s="432">
        <v>0</v>
      </c>
      <c r="KGN523" s="432">
        <v>0</v>
      </c>
      <c r="KGO523" s="432">
        <v>0</v>
      </c>
      <c r="KGP523" s="432">
        <v>0</v>
      </c>
      <c r="KGQ523" s="432">
        <v>0</v>
      </c>
      <c r="KGR523" s="432">
        <v>0</v>
      </c>
      <c r="KGS523" s="432">
        <v>0</v>
      </c>
      <c r="KGT523" s="432">
        <v>0</v>
      </c>
      <c r="KGU523" s="432">
        <v>0</v>
      </c>
      <c r="KGV523" s="432">
        <v>0</v>
      </c>
      <c r="KGW523" s="432">
        <v>0</v>
      </c>
      <c r="KGX523" s="432">
        <v>0</v>
      </c>
      <c r="KGY523" s="432">
        <v>0</v>
      </c>
      <c r="KGZ523" s="432">
        <v>0</v>
      </c>
      <c r="KHA523" s="432">
        <v>0</v>
      </c>
      <c r="KHB523" s="432">
        <v>0</v>
      </c>
      <c r="KHC523" s="432">
        <v>0</v>
      </c>
      <c r="KHD523" s="432">
        <v>0</v>
      </c>
      <c r="KHE523" s="432">
        <v>0</v>
      </c>
      <c r="KHF523" s="432">
        <v>0</v>
      </c>
      <c r="KHG523" s="432">
        <v>0</v>
      </c>
      <c r="KHH523" s="432">
        <v>0</v>
      </c>
      <c r="KHI523" s="432">
        <v>0</v>
      </c>
      <c r="KHJ523" s="432">
        <v>0</v>
      </c>
      <c r="KHK523" s="432">
        <v>0</v>
      </c>
      <c r="KHL523" s="432">
        <v>0</v>
      </c>
      <c r="KHM523" s="432">
        <v>0</v>
      </c>
      <c r="KHN523" s="432">
        <v>0</v>
      </c>
      <c r="KHO523" s="432">
        <v>0</v>
      </c>
      <c r="KHP523" s="432">
        <v>0</v>
      </c>
      <c r="KHQ523" s="432">
        <v>0</v>
      </c>
      <c r="KHR523" s="432">
        <v>0</v>
      </c>
      <c r="KHS523" s="432">
        <v>0</v>
      </c>
      <c r="KHT523" s="432">
        <v>0</v>
      </c>
      <c r="KHU523" s="432">
        <v>0</v>
      </c>
      <c r="KHV523" s="432">
        <v>0</v>
      </c>
      <c r="KHW523" s="432">
        <v>0</v>
      </c>
      <c r="KHX523" s="432">
        <v>0</v>
      </c>
      <c r="KHY523" s="432">
        <v>0</v>
      </c>
      <c r="KHZ523" s="432">
        <v>0</v>
      </c>
      <c r="KIA523" s="432">
        <v>0</v>
      </c>
      <c r="KIB523" s="432">
        <v>0</v>
      </c>
      <c r="KIC523" s="432">
        <v>0</v>
      </c>
      <c r="KID523" s="432">
        <v>0</v>
      </c>
      <c r="KIE523" s="432">
        <v>0</v>
      </c>
      <c r="KIF523" s="432">
        <v>0</v>
      </c>
      <c r="KIG523" s="432">
        <v>0</v>
      </c>
      <c r="KIH523" s="432">
        <v>0</v>
      </c>
      <c r="KII523" s="432">
        <v>0</v>
      </c>
      <c r="KIJ523" s="432">
        <v>0</v>
      </c>
      <c r="KIK523" s="432">
        <v>0</v>
      </c>
      <c r="KIL523" s="432">
        <v>0</v>
      </c>
      <c r="KIM523" s="432">
        <v>0</v>
      </c>
      <c r="KIN523" s="432">
        <v>0</v>
      </c>
      <c r="KIO523" s="432">
        <v>0</v>
      </c>
      <c r="KIP523" s="432">
        <v>0</v>
      </c>
      <c r="KIQ523" s="432">
        <v>0</v>
      </c>
      <c r="KIR523" s="432">
        <v>0</v>
      </c>
      <c r="KIS523" s="432">
        <v>0</v>
      </c>
      <c r="KIT523" s="432">
        <v>0</v>
      </c>
      <c r="KIU523" s="432">
        <v>0</v>
      </c>
      <c r="KIV523" s="432">
        <v>0</v>
      </c>
      <c r="KIW523" s="432">
        <v>0</v>
      </c>
      <c r="KIX523" s="432">
        <v>0</v>
      </c>
      <c r="KIY523" s="432">
        <v>0</v>
      </c>
      <c r="KIZ523" s="432">
        <v>0</v>
      </c>
      <c r="KJA523" s="432">
        <v>0</v>
      </c>
      <c r="KJB523" s="432">
        <v>0</v>
      </c>
      <c r="KJC523" s="432">
        <v>0</v>
      </c>
      <c r="KJD523" s="432">
        <v>0</v>
      </c>
      <c r="KJE523" s="432">
        <v>0</v>
      </c>
      <c r="KJF523" s="432">
        <v>0</v>
      </c>
      <c r="KJG523" s="432">
        <v>0</v>
      </c>
      <c r="KJH523" s="432">
        <v>0</v>
      </c>
      <c r="KJI523" s="432">
        <v>0</v>
      </c>
      <c r="KJJ523" s="432">
        <v>0</v>
      </c>
      <c r="KJK523" s="432">
        <v>0</v>
      </c>
      <c r="KJL523" s="432">
        <v>0</v>
      </c>
      <c r="KJM523" s="432">
        <v>0</v>
      </c>
      <c r="KJN523" s="432">
        <v>0</v>
      </c>
      <c r="KJO523" s="432">
        <v>0</v>
      </c>
      <c r="KJP523" s="432">
        <v>0</v>
      </c>
      <c r="KJQ523" s="432">
        <v>0</v>
      </c>
      <c r="KJR523" s="432">
        <v>0</v>
      </c>
      <c r="KJS523" s="432">
        <v>0</v>
      </c>
      <c r="KJT523" s="432">
        <v>0</v>
      </c>
      <c r="KJU523" s="432">
        <v>0</v>
      </c>
      <c r="KJV523" s="432">
        <v>0</v>
      </c>
      <c r="KJW523" s="432">
        <v>0</v>
      </c>
      <c r="KJX523" s="432">
        <v>0</v>
      </c>
      <c r="KJY523" s="432">
        <v>0</v>
      </c>
      <c r="KJZ523" s="432">
        <v>0</v>
      </c>
      <c r="KKA523" s="432">
        <v>0</v>
      </c>
      <c r="KKB523" s="432">
        <v>0</v>
      </c>
      <c r="KKC523" s="432">
        <v>0</v>
      </c>
      <c r="KKD523" s="432">
        <v>0</v>
      </c>
      <c r="KKE523" s="432">
        <v>0</v>
      </c>
      <c r="KKF523" s="432">
        <v>0</v>
      </c>
      <c r="KKG523" s="432">
        <v>0</v>
      </c>
      <c r="KKH523" s="432">
        <v>0</v>
      </c>
      <c r="KKI523" s="432">
        <v>0</v>
      </c>
      <c r="KKJ523" s="432">
        <v>0</v>
      </c>
      <c r="KKK523" s="432">
        <v>0</v>
      </c>
      <c r="KKL523" s="432">
        <v>0</v>
      </c>
      <c r="KKM523" s="432">
        <v>0</v>
      </c>
      <c r="KKN523" s="432">
        <v>0</v>
      </c>
      <c r="KKO523" s="432">
        <v>0</v>
      </c>
      <c r="KKP523" s="432">
        <v>0</v>
      </c>
      <c r="KKQ523" s="432">
        <v>0</v>
      </c>
      <c r="KKR523" s="432">
        <v>0</v>
      </c>
      <c r="KKS523" s="432">
        <v>0</v>
      </c>
      <c r="KKT523" s="432">
        <v>0</v>
      </c>
      <c r="KKU523" s="432">
        <v>0</v>
      </c>
      <c r="KKV523" s="432">
        <v>0</v>
      </c>
      <c r="KKW523" s="432">
        <v>0</v>
      </c>
      <c r="KKX523" s="432">
        <v>0</v>
      </c>
      <c r="KKY523" s="432">
        <v>0</v>
      </c>
      <c r="KKZ523" s="432">
        <v>0</v>
      </c>
      <c r="KLA523" s="432">
        <v>0</v>
      </c>
      <c r="KLB523" s="432">
        <v>0</v>
      </c>
      <c r="KLC523" s="432">
        <v>0</v>
      </c>
      <c r="KLD523" s="432">
        <v>0</v>
      </c>
      <c r="KLE523" s="432">
        <v>0</v>
      </c>
      <c r="KLF523" s="432">
        <v>0</v>
      </c>
      <c r="KLG523" s="432">
        <v>0</v>
      </c>
      <c r="KLH523" s="432">
        <v>0</v>
      </c>
      <c r="KLI523" s="432">
        <v>0</v>
      </c>
      <c r="KLJ523" s="432">
        <v>0</v>
      </c>
      <c r="KLK523" s="432">
        <v>0</v>
      </c>
      <c r="KLL523" s="432">
        <v>0</v>
      </c>
      <c r="KLM523" s="432">
        <v>0</v>
      </c>
      <c r="KLN523" s="432">
        <v>0</v>
      </c>
      <c r="KLO523" s="432">
        <v>0</v>
      </c>
      <c r="KLP523" s="432">
        <v>0</v>
      </c>
      <c r="KLQ523" s="432">
        <v>0</v>
      </c>
      <c r="KLR523" s="432">
        <v>0</v>
      </c>
      <c r="KLS523" s="432">
        <v>0</v>
      </c>
      <c r="KLT523" s="432">
        <v>0</v>
      </c>
      <c r="KLU523" s="432">
        <v>0</v>
      </c>
      <c r="KLV523" s="432">
        <v>0</v>
      </c>
      <c r="KLW523" s="432">
        <v>0</v>
      </c>
      <c r="KLX523" s="432">
        <v>0</v>
      </c>
      <c r="KLY523" s="432">
        <v>0</v>
      </c>
      <c r="KLZ523" s="432">
        <v>0</v>
      </c>
      <c r="KMA523" s="432">
        <v>0</v>
      </c>
      <c r="KMB523" s="432">
        <v>0</v>
      </c>
      <c r="KMC523" s="432">
        <v>0</v>
      </c>
      <c r="KMD523" s="432">
        <v>0</v>
      </c>
      <c r="KME523" s="432">
        <v>0</v>
      </c>
      <c r="KMF523" s="432">
        <v>0</v>
      </c>
      <c r="KMG523" s="432">
        <v>0</v>
      </c>
      <c r="KMH523" s="432">
        <v>0</v>
      </c>
      <c r="KMI523" s="432">
        <v>0</v>
      </c>
      <c r="KMJ523" s="432">
        <v>0</v>
      </c>
      <c r="KMK523" s="432">
        <v>0</v>
      </c>
      <c r="KML523" s="432">
        <v>0</v>
      </c>
      <c r="KMM523" s="432">
        <v>0</v>
      </c>
      <c r="KMN523" s="432">
        <v>0</v>
      </c>
      <c r="KMO523" s="432">
        <v>0</v>
      </c>
      <c r="KMP523" s="432">
        <v>0</v>
      </c>
      <c r="KMQ523" s="432">
        <v>0</v>
      </c>
      <c r="KMR523" s="432">
        <v>0</v>
      </c>
      <c r="KMS523" s="432">
        <v>0</v>
      </c>
      <c r="KMT523" s="432">
        <v>0</v>
      </c>
      <c r="KMU523" s="432">
        <v>0</v>
      </c>
      <c r="KMV523" s="432">
        <v>0</v>
      </c>
      <c r="KMW523" s="432">
        <v>0</v>
      </c>
      <c r="KMX523" s="432">
        <v>0</v>
      </c>
      <c r="KMY523" s="432">
        <v>0</v>
      </c>
      <c r="KMZ523" s="432">
        <v>0</v>
      </c>
      <c r="KNA523" s="432">
        <v>0</v>
      </c>
      <c r="KNB523" s="432">
        <v>0</v>
      </c>
      <c r="KNC523" s="432">
        <v>0</v>
      </c>
      <c r="KND523" s="432">
        <v>0</v>
      </c>
      <c r="KNE523" s="432">
        <v>0</v>
      </c>
      <c r="KNF523" s="432">
        <v>0</v>
      </c>
      <c r="KNG523" s="432">
        <v>0</v>
      </c>
      <c r="KNH523" s="432">
        <v>0</v>
      </c>
      <c r="KNI523" s="432">
        <v>0</v>
      </c>
      <c r="KNJ523" s="432">
        <v>0</v>
      </c>
      <c r="KNK523" s="432">
        <v>0</v>
      </c>
      <c r="KNL523" s="432">
        <v>0</v>
      </c>
      <c r="KNM523" s="432">
        <v>0</v>
      </c>
      <c r="KNN523" s="432">
        <v>0</v>
      </c>
      <c r="KNO523" s="432">
        <v>0</v>
      </c>
      <c r="KNP523" s="432">
        <v>0</v>
      </c>
      <c r="KNQ523" s="432">
        <v>0</v>
      </c>
      <c r="KNR523" s="432">
        <v>0</v>
      </c>
      <c r="KNS523" s="432">
        <v>0</v>
      </c>
      <c r="KNT523" s="432">
        <v>0</v>
      </c>
      <c r="KNU523" s="432">
        <v>0</v>
      </c>
      <c r="KNV523" s="432">
        <v>0</v>
      </c>
      <c r="KNW523" s="432">
        <v>0</v>
      </c>
      <c r="KNX523" s="432">
        <v>0</v>
      </c>
      <c r="KNY523" s="432">
        <v>0</v>
      </c>
      <c r="KNZ523" s="432">
        <v>0</v>
      </c>
      <c r="KOA523" s="432">
        <v>0</v>
      </c>
      <c r="KOB523" s="432">
        <v>0</v>
      </c>
      <c r="KOC523" s="432">
        <v>0</v>
      </c>
      <c r="KOD523" s="432">
        <v>0</v>
      </c>
      <c r="KOE523" s="432">
        <v>0</v>
      </c>
      <c r="KOF523" s="432">
        <v>0</v>
      </c>
      <c r="KOG523" s="432">
        <v>0</v>
      </c>
      <c r="KOH523" s="432">
        <v>0</v>
      </c>
      <c r="KOI523" s="432">
        <v>0</v>
      </c>
      <c r="KOJ523" s="432">
        <v>0</v>
      </c>
      <c r="KOK523" s="432">
        <v>0</v>
      </c>
      <c r="KOL523" s="432">
        <v>0</v>
      </c>
      <c r="KOM523" s="432">
        <v>0</v>
      </c>
      <c r="KON523" s="432">
        <v>0</v>
      </c>
      <c r="KOO523" s="432">
        <v>0</v>
      </c>
      <c r="KOP523" s="432">
        <v>0</v>
      </c>
      <c r="KOQ523" s="432">
        <v>0</v>
      </c>
      <c r="KOR523" s="432">
        <v>0</v>
      </c>
      <c r="KOS523" s="432">
        <v>0</v>
      </c>
      <c r="KOT523" s="432">
        <v>0</v>
      </c>
      <c r="KOU523" s="432">
        <v>0</v>
      </c>
      <c r="KOV523" s="432">
        <v>0</v>
      </c>
      <c r="KOW523" s="432">
        <v>0</v>
      </c>
      <c r="KOX523" s="432">
        <v>0</v>
      </c>
      <c r="KOY523" s="432">
        <v>0</v>
      </c>
      <c r="KOZ523" s="432">
        <v>0</v>
      </c>
      <c r="KPA523" s="432">
        <v>0</v>
      </c>
      <c r="KPB523" s="432">
        <v>0</v>
      </c>
      <c r="KPC523" s="432">
        <v>0</v>
      </c>
      <c r="KPD523" s="432">
        <v>0</v>
      </c>
      <c r="KPE523" s="432">
        <v>0</v>
      </c>
      <c r="KPF523" s="432">
        <v>0</v>
      </c>
      <c r="KPG523" s="432">
        <v>0</v>
      </c>
      <c r="KPH523" s="432">
        <v>0</v>
      </c>
      <c r="KPI523" s="432">
        <v>0</v>
      </c>
      <c r="KPJ523" s="432">
        <v>0</v>
      </c>
      <c r="KPK523" s="432">
        <v>0</v>
      </c>
      <c r="KPL523" s="432">
        <v>0</v>
      </c>
      <c r="KPM523" s="432">
        <v>0</v>
      </c>
      <c r="KPN523" s="432">
        <v>0</v>
      </c>
      <c r="KPO523" s="432">
        <v>0</v>
      </c>
      <c r="KPP523" s="432">
        <v>0</v>
      </c>
      <c r="KPQ523" s="432">
        <v>0</v>
      </c>
      <c r="KPR523" s="432">
        <v>0</v>
      </c>
      <c r="KPS523" s="432">
        <v>0</v>
      </c>
      <c r="KPT523" s="432">
        <v>0</v>
      </c>
      <c r="KPU523" s="432">
        <v>0</v>
      </c>
      <c r="KPV523" s="432">
        <v>0</v>
      </c>
      <c r="KPW523" s="432">
        <v>0</v>
      </c>
      <c r="KPX523" s="432">
        <v>0</v>
      </c>
      <c r="KPY523" s="432">
        <v>0</v>
      </c>
      <c r="KPZ523" s="432">
        <v>0</v>
      </c>
      <c r="KQA523" s="432">
        <v>0</v>
      </c>
      <c r="KQB523" s="432">
        <v>0</v>
      </c>
      <c r="KQC523" s="432">
        <v>0</v>
      </c>
      <c r="KQD523" s="432">
        <v>0</v>
      </c>
      <c r="KQE523" s="432">
        <v>0</v>
      </c>
      <c r="KQF523" s="432">
        <v>0</v>
      </c>
      <c r="KQG523" s="432">
        <v>0</v>
      </c>
      <c r="KQH523" s="432">
        <v>0</v>
      </c>
      <c r="KQI523" s="432">
        <v>0</v>
      </c>
      <c r="KQJ523" s="432">
        <v>0</v>
      </c>
      <c r="KQK523" s="432">
        <v>0</v>
      </c>
      <c r="KQL523" s="432">
        <v>0</v>
      </c>
      <c r="KQM523" s="432">
        <v>0</v>
      </c>
      <c r="KQN523" s="432">
        <v>0</v>
      </c>
      <c r="KQO523" s="432">
        <v>0</v>
      </c>
      <c r="KQP523" s="432">
        <v>0</v>
      </c>
      <c r="KQQ523" s="432">
        <v>0</v>
      </c>
      <c r="KQR523" s="432">
        <v>0</v>
      </c>
      <c r="KQS523" s="432">
        <v>0</v>
      </c>
      <c r="KQT523" s="432">
        <v>0</v>
      </c>
      <c r="KQU523" s="432">
        <v>0</v>
      </c>
      <c r="KQV523" s="432">
        <v>0</v>
      </c>
      <c r="KQW523" s="432">
        <v>0</v>
      </c>
      <c r="KQX523" s="432">
        <v>0</v>
      </c>
      <c r="KQY523" s="432">
        <v>0</v>
      </c>
      <c r="KQZ523" s="432">
        <v>0</v>
      </c>
      <c r="KRA523" s="432">
        <v>0</v>
      </c>
      <c r="KRB523" s="432">
        <v>0</v>
      </c>
      <c r="KRC523" s="432">
        <v>0</v>
      </c>
      <c r="KRD523" s="432">
        <v>0</v>
      </c>
      <c r="KRE523" s="432">
        <v>0</v>
      </c>
      <c r="KRF523" s="432">
        <v>0</v>
      </c>
      <c r="KRG523" s="432">
        <v>0</v>
      </c>
      <c r="KRH523" s="432">
        <v>0</v>
      </c>
      <c r="KRI523" s="432">
        <v>0</v>
      </c>
      <c r="KRJ523" s="432">
        <v>0</v>
      </c>
      <c r="KRK523" s="432">
        <v>0</v>
      </c>
      <c r="KRL523" s="432">
        <v>0</v>
      </c>
      <c r="KRM523" s="432">
        <v>0</v>
      </c>
      <c r="KRN523" s="432">
        <v>0</v>
      </c>
      <c r="KRO523" s="432">
        <v>0</v>
      </c>
      <c r="KRP523" s="432">
        <v>0</v>
      </c>
      <c r="KRQ523" s="432">
        <v>0</v>
      </c>
      <c r="KRR523" s="432">
        <v>0</v>
      </c>
      <c r="KRS523" s="432">
        <v>0</v>
      </c>
      <c r="KRT523" s="432">
        <v>0</v>
      </c>
      <c r="KRU523" s="432">
        <v>0</v>
      </c>
      <c r="KRV523" s="432">
        <v>0</v>
      </c>
      <c r="KRW523" s="432">
        <v>0</v>
      </c>
      <c r="KRX523" s="432">
        <v>0</v>
      </c>
      <c r="KRY523" s="432">
        <v>0</v>
      </c>
      <c r="KRZ523" s="432">
        <v>0</v>
      </c>
      <c r="KSA523" s="432">
        <v>0</v>
      </c>
      <c r="KSB523" s="432">
        <v>0</v>
      </c>
      <c r="KSC523" s="432">
        <v>0</v>
      </c>
      <c r="KSD523" s="432">
        <v>0</v>
      </c>
      <c r="KSE523" s="432">
        <v>0</v>
      </c>
      <c r="KSF523" s="432">
        <v>0</v>
      </c>
      <c r="KSG523" s="432">
        <v>0</v>
      </c>
      <c r="KSH523" s="432">
        <v>0</v>
      </c>
      <c r="KSI523" s="432">
        <v>0</v>
      </c>
      <c r="KSJ523" s="432">
        <v>0</v>
      </c>
      <c r="KSK523" s="432">
        <v>0</v>
      </c>
      <c r="KSL523" s="432">
        <v>0</v>
      </c>
      <c r="KSM523" s="432">
        <v>0</v>
      </c>
      <c r="KSN523" s="432">
        <v>0</v>
      </c>
      <c r="KSO523" s="432">
        <v>0</v>
      </c>
      <c r="KSP523" s="432">
        <v>0</v>
      </c>
      <c r="KSQ523" s="432">
        <v>0</v>
      </c>
      <c r="KSR523" s="432">
        <v>0</v>
      </c>
      <c r="KSS523" s="432">
        <v>0</v>
      </c>
      <c r="KST523" s="432">
        <v>0</v>
      </c>
      <c r="KSU523" s="432">
        <v>0</v>
      </c>
      <c r="KSV523" s="432">
        <v>0</v>
      </c>
      <c r="KSW523" s="432">
        <v>0</v>
      </c>
      <c r="KSX523" s="432">
        <v>0</v>
      </c>
      <c r="KSY523" s="432">
        <v>0</v>
      </c>
      <c r="KSZ523" s="432">
        <v>0</v>
      </c>
      <c r="KTA523" s="432">
        <v>0</v>
      </c>
      <c r="KTB523" s="432">
        <v>0</v>
      </c>
      <c r="KTC523" s="432">
        <v>0</v>
      </c>
      <c r="KTD523" s="432">
        <v>0</v>
      </c>
      <c r="KTE523" s="432">
        <v>0</v>
      </c>
      <c r="KTF523" s="432">
        <v>0</v>
      </c>
      <c r="KTG523" s="432">
        <v>0</v>
      </c>
      <c r="KTH523" s="432">
        <v>0</v>
      </c>
      <c r="KTI523" s="432">
        <v>0</v>
      </c>
      <c r="KTJ523" s="432">
        <v>0</v>
      </c>
      <c r="KTK523" s="432">
        <v>0</v>
      </c>
      <c r="KTL523" s="432">
        <v>0</v>
      </c>
      <c r="KTM523" s="432">
        <v>0</v>
      </c>
      <c r="KTN523" s="432">
        <v>0</v>
      </c>
      <c r="KTO523" s="432">
        <v>0</v>
      </c>
      <c r="KTP523" s="432">
        <v>0</v>
      </c>
      <c r="KTQ523" s="432">
        <v>0</v>
      </c>
      <c r="KTR523" s="432">
        <v>0</v>
      </c>
      <c r="KTS523" s="432">
        <v>0</v>
      </c>
      <c r="KTT523" s="432">
        <v>0</v>
      </c>
      <c r="KTU523" s="432">
        <v>0</v>
      </c>
      <c r="KTV523" s="432">
        <v>0</v>
      </c>
      <c r="KTW523" s="432">
        <v>0</v>
      </c>
      <c r="KTX523" s="432">
        <v>0</v>
      </c>
      <c r="KTY523" s="432">
        <v>0</v>
      </c>
      <c r="KTZ523" s="432">
        <v>0</v>
      </c>
      <c r="KUA523" s="432">
        <v>0</v>
      </c>
      <c r="KUB523" s="432">
        <v>0</v>
      </c>
      <c r="KUC523" s="432">
        <v>0</v>
      </c>
      <c r="KUD523" s="432">
        <v>0</v>
      </c>
      <c r="KUE523" s="432">
        <v>0</v>
      </c>
      <c r="KUF523" s="432">
        <v>0</v>
      </c>
      <c r="KUG523" s="432">
        <v>0</v>
      </c>
      <c r="KUH523" s="432">
        <v>0</v>
      </c>
      <c r="KUI523" s="432">
        <v>0</v>
      </c>
      <c r="KUJ523" s="432">
        <v>0</v>
      </c>
      <c r="KUK523" s="432">
        <v>0</v>
      </c>
      <c r="KUL523" s="432">
        <v>0</v>
      </c>
      <c r="KUM523" s="432">
        <v>0</v>
      </c>
      <c r="KUN523" s="432">
        <v>0</v>
      </c>
      <c r="KUO523" s="432">
        <v>0</v>
      </c>
      <c r="KUP523" s="432">
        <v>0</v>
      </c>
      <c r="KUQ523" s="432">
        <v>0</v>
      </c>
      <c r="KUR523" s="432">
        <v>0</v>
      </c>
      <c r="KUS523" s="432">
        <v>0</v>
      </c>
      <c r="KUT523" s="432">
        <v>0</v>
      </c>
      <c r="KUU523" s="432">
        <v>0</v>
      </c>
      <c r="KUV523" s="432">
        <v>0</v>
      </c>
      <c r="KUW523" s="432">
        <v>0</v>
      </c>
      <c r="KUX523" s="432">
        <v>0</v>
      </c>
      <c r="KUY523" s="432">
        <v>0</v>
      </c>
      <c r="KUZ523" s="432">
        <v>0</v>
      </c>
      <c r="KVA523" s="432">
        <v>0</v>
      </c>
      <c r="KVB523" s="432">
        <v>0</v>
      </c>
      <c r="KVC523" s="432">
        <v>0</v>
      </c>
      <c r="KVD523" s="432">
        <v>0</v>
      </c>
      <c r="KVE523" s="432">
        <v>0</v>
      </c>
      <c r="KVF523" s="432">
        <v>0</v>
      </c>
      <c r="KVG523" s="432">
        <v>0</v>
      </c>
      <c r="KVH523" s="432">
        <v>0</v>
      </c>
      <c r="KVI523" s="432">
        <v>0</v>
      </c>
      <c r="KVJ523" s="432">
        <v>0</v>
      </c>
      <c r="KVK523" s="432">
        <v>0</v>
      </c>
      <c r="KVL523" s="432">
        <v>0</v>
      </c>
      <c r="KVM523" s="432">
        <v>0</v>
      </c>
      <c r="KVN523" s="432">
        <v>0</v>
      </c>
      <c r="KVO523" s="432">
        <v>0</v>
      </c>
      <c r="KVP523" s="432">
        <v>0</v>
      </c>
      <c r="KVQ523" s="432">
        <v>0</v>
      </c>
      <c r="KVR523" s="432">
        <v>0</v>
      </c>
      <c r="KVS523" s="432">
        <v>0</v>
      </c>
      <c r="KVT523" s="432">
        <v>0</v>
      </c>
      <c r="KVU523" s="432">
        <v>0</v>
      </c>
      <c r="KVV523" s="432">
        <v>0</v>
      </c>
      <c r="KVW523" s="432">
        <v>0</v>
      </c>
      <c r="KVX523" s="432">
        <v>0</v>
      </c>
      <c r="KVY523" s="432">
        <v>0</v>
      </c>
      <c r="KVZ523" s="432">
        <v>0</v>
      </c>
      <c r="KWA523" s="432">
        <v>0</v>
      </c>
      <c r="KWB523" s="432">
        <v>0</v>
      </c>
      <c r="KWC523" s="432">
        <v>0</v>
      </c>
      <c r="KWD523" s="432">
        <v>0</v>
      </c>
      <c r="KWE523" s="432">
        <v>0</v>
      </c>
      <c r="KWF523" s="432">
        <v>0</v>
      </c>
      <c r="KWG523" s="432">
        <v>0</v>
      </c>
      <c r="KWH523" s="432">
        <v>0</v>
      </c>
      <c r="KWI523" s="432">
        <v>0</v>
      </c>
      <c r="KWJ523" s="432">
        <v>0</v>
      </c>
      <c r="KWK523" s="432">
        <v>0</v>
      </c>
      <c r="KWL523" s="432">
        <v>0</v>
      </c>
      <c r="KWM523" s="432">
        <v>0</v>
      </c>
      <c r="KWN523" s="432">
        <v>0</v>
      </c>
      <c r="KWO523" s="432">
        <v>0</v>
      </c>
      <c r="KWP523" s="432">
        <v>0</v>
      </c>
      <c r="KWQ523" s="432">
        <v>0</v>
      </c>
      <c r="KWR523" s="432">
        <v>0</v>
      </c>
      <c r="KWS523" s="432">
        <v>0</v>
      </c>
      <c r="KWT523" s="432">
        <v>0</v>
      </c>
      <c r="KWU523" s="432">
        <v>0</v>
      </c>
      <c r="KWV523" s="432">
        <v>0</v>
      </c>
      <c r="KWW523" s="432">
        <v>0</v>
      </c>
      <c r="KWX523" s="432">
        <v>0</v>
      </c>
      <c r="KWY523" s="432">
        <v>0</v>
      </c>
      <c r="KWZ523" s="432">
        <v>0</v>
      </c>
      <c r="KXA523" s="432">
        <v>0</v>
      </c>
      <c r="KXB523" s="432">
        <v>0</v>
      </c>
      <c r="KXC523" s="432">
        <v>0</v>
      </c>
      <c r="KXD523" s="432">
        <v>0</v>
      </c>
      <c r="KXE523" s="432">
        <v>0</v>
      </c>
      <c r="KXF523" s="432">
        <v>0</v>
      </c>
      <c r="KXG523" s="432">
        <v>0</v>
      </c>
      <c r="KXH523" s="432">
        <v>0</v>
      </c>
      <c r="KXI523" s="432">
        <v>0</v>
      </c>
      <c r="KXJ523" s="432">
        <v>0</v>
      </c>
      <c r="KXK523" s="432">
        <v>0</v>
      </c>
      <c r="KXL523" s="432">
        <v>0</v>
      </c>
      <c r="KXM523" s="432">
        <v>0</v>
      </c>
      <c r="KXN523" s="432">
        <v>0</v>
      </c>
      <c r="KXO523" s="432">
        <v>0</v>
      </c>
      <c r="KXP523" s="432">
        <v>0</v>
      </c>
      <c r="KXQ523" s="432">
        <v>0</v>
      </c>
      <c r="KXR523" s="432">
        <v>0</v>
      </c>
      <c r="KXS523" s="432">
        <v>0</v>
      </c>
      <c r="KXT523" s="432">
        <v>0</v>
      </c>
      <c r="KXU523" s="432">
        <v>0</v>
      </c>
      <c r="KXV523" s="432">
        <v>0</v>
      </c>
      <c r="KXW523" s="432">
        <v>0</v>
      </c>
      <c r="KXX523" s="432">
        <v>0</v>
      </c>
      <c r="KXY523" s="432">
        <v>0</v>
      </c>
      <c r="KXZ523" s="432">
        <v>0</v>
      </c>
      <c r="KYA523" s="432">
        <v>0</v>
      </c>
      <c r="KYB523" s="432">
        <v>0</v>
      </c>
      <c r="KYC523" s="432">
        <v>0</v>
      </c>
      <c r="KYD523" s="432">
        <v>0</v>
      </c>
      <c r="KYE523" s="432">
        <v>0</v>
      </c>
      <c r="KYF523" s="432">
        <v>0</v>
      </c>
      <c r="KYG523" s="432">
        <v>0</v>
      </c>
      <c r="KYH523" s="432">
        <v>0</v>
      </c>
      <c r="KYI523" s="432">
        <v>0</v>
      </c>
      <c r="KYJ523" s="432">
        <v>0</v>
      </c>
      <c r="KYK523" s="432">
        <v>0</v>
      </c>
      <c r="KYL523" s="432">
        <v>0</v>
      </c>
      <c r="KYM523" s="432">
        <v>0</v>
      </c>
      <c r="KYN523" s="432">
        <v>0</v>
      </c>
      <c r="KYO523" s="432">
        <v>0</v>
      </c>
      <c r="KYP523" s="432">
        <v>0</v>
      </c>
      <c r="KYQ523" s="432">
        <v>0</v>
      </c>
      <c r="KYR523" s="432">
        <v>0</v>
      </c>
      <c r="KYS523" s="432">
        <v>0</v>
      </c>
      <c r="KYT523" s="432">
        <v>0</v>
      </c>
      <c r="KYU523" s="432">
        <v>0</v>
      </c>
      <c r="KYV523" s="432">
        <v>0</v>
      </c>
      <c r="KYW523" s="432">
        <v>0</v>
      </c>
      <c r="KYX523" s="432">
        <v>0</v>
      </c>
      <c r="KYY523" s="432">
        <v>0</v>
      </c>
      <c r="KYZ523" s="432">
        <v>0</v>
      </c>
      <c r="KZA523" s="432">
        <v>0</v>
      </c>
      <c r="KZB523" s="432">
        <v>0</v>
      </c>
      <c r="KZC523" s="432">
        <v>0</v>
      </c>
      <c r="KZD523" s="432">
        <v>0</v>
      </c>
      <c r="KZE523" s="432">
        <v>0</v>
      </c>
      <c r="KZF523" s="432">
        <v>0</v>
      </c>
      <c r="KZG523" s="432">
        <v>0</v>
      </c>
      <c r="KZH523" s="432">
        <v>0</v>
      </c>
      <c r="KZI523" s="432">
        <v>0</v>
      </c>
      <c r="KZJ523" s="432">
        <v>0</v>
      </c>
      <c r="KZK523" s="432">
        <v>0</v>
      </c>
      <c r="KZL523" s="432">
        <v>0</v>
      </c>
      <c r="KZM523" s="432">
        <v>0</v>
      </c>
      <c r="KZN523" s="432">
        <v>0</v>
      </c>
      <c r="KZO523" s="432">
        <v>0</v>
      </c>
      <c r="KZP523" s="432">
        <v>0</v>
      </c>
      <c r="KZQ523" s="432">
        <v>0</v>
      </c>
      <c r="KZR523" s="432">
        <v>0</v>
      </c>
      <c r="KZS523" s="432">
        <v>0</v>
      </c>
      <c r="KZT523" s="432">
        <v>0</v>
      </c>
      <c r="KZU523" s="432">
        <v>0</v>
      </c>
      <c r="KZV523" s="432">
        <v>0</v>
      </c>
      <c r="KZW523" s="432">
        <v>0</v>
      </c>
      <c r="KZX523" s="432">
        <v>0</v>
      </c>
      <c r="KZY523" s="432">
        <v>0</v>
      </c>
      <c r="KZZ523" s="432">
        <v>0</v>
      </c>
      <c r="LAA523" s="432">
        <v>0</v>
      </c>
      <c r="LAB523" s="432">
        <v>0</v>
      </c>
      <c r="LAC523" s="432">
        <v>0</v>
      </c>
      <c r="LAD523" s="432">
        <v>0</v>
      </c>
      <c r="LAE523" s="432">
        <v>0</v>
      </c>
      <c r="LAF523" s="432">
        <v>0</v>
      </c>
      <c r="LAG523" s="432">
        <v>0</v>
      </c>
      <c r="LAH523" s="432">
        <v>0</v>
      </c>
      <c r="LAI523" s="432">
        <v>0</v>
      </c>
      <c r="LAJ523" s="432">
        <v>0</v>
      </c>
      <c r="LAK523" s="432">
        <v>0</v>
      </c>
      <c r="LAL523" s="432">
        <v>0</v>
      </c>
      <c r="LAM523" s="432">
        <v>0</v>
      </c>
      <c r="LAN523" s="432">
        <v>0</v>
      </c>
      <c r="LAO523" s="432">
        <v>0</v>
      </c>
      <c r="LAP523" s="432">
        <v>0</v>
      </c>
      <c r="LAQ523" s="432">
        <v>0</v>
      </c>
      <c r="LAR523" s="432">
        <v>0</v>
      </c>
      <c r="LAS523" s="432">
        <v>0</v>
      </c>
      <c r="LAT523" s="432">
        <v>0</v>
      </c>
      <c r="LAU523" s="432">
        <v>0</v>
      </c>
      <c r="LAV523" s="432">
        <v>0</v>
      </c>
      <c r="LAW523" s="432">
        <v>0</v>
      </c>
      <c r="LAX523" s="432">
        <v>0</v>
      </c>
      <c r="LAY523" s="432">
        <v>0</v>
      </c>
      <c r="LAZ523" s="432">
        <v>0</v>
      </c>
      <c r="LBA523" s="432">
        <v>0</v>
      </c>
      <c r="LBB523" s="432">
        <v>0</v>
      </c>
      <c r="LBC523" s="432">
        <v>0</v>
      </c>
      <c r="LBD523" s="432">
        <v>0</v>
      </c>
      <c r="LBE523" s="432">
        <v>0</v>
      </c>
      <c r="LBF523" s="432">
        <v>0</v>
      </c>
      <c r="LBG523" s="432">
        <v>0</v>
      </c>
      <c r="LBH523" s="432">
        <v>0</v>
      </c>
      <c r="LBI523" s="432">
        <v>0</v>
      </c>
      <c r="LBJ523" s="432">
        <v>0</v>
      </c>
      <c r="LBK523" s="432">
        <v>0</v>
      </c>
      <c r="LBL523" s="432">
        <v>0</v>
      </c>
      <c r="LBM523" s="432">
        <v>0</v>
      </c>
      <c r="LBN523" s="432">
        <v>0</v>
      </c>
      <c r="LBO523" s="432">
        <v>0</v>
      </c>
      <c r="LBP523" s="432">
        <v>0</v>
      </c>
      <c r="LBQ523" s="432">
        <v>0</v>
      </c>
      <c r="LBR523" s="432">
        <v>0</v>
      </c>
      <c r="LBS523" s="432">
        <v>0</v>
      </c>
      <c r="LBT523" s="432">
        <v>0</v>
      </c>
      <c r="LBU523" s="432">
        <v>0</v>
      </c>
      <c r="LBV523" s="432">
        <v>0</v>
      </c>
      <c r="LBW523" s="432">
        <v>0</v>
      </c>
      <c r="LBX523" s="432">
        <v>0</v>
      </c>
      <c r="LBY523" s="432">
        <v>0</v>
      </c>
      <c r="LBZ523" s="432">
        <v>0</v>
      </c>
      <c r="LCA523" s="432">
        <v>0</v>
      </c>
      <c r="LCB523" s="432">
        <v>0</v>
      </c>
      <c r="LCC523" s="432">
        <v>0</v>
      </c>
      <c r="LCD523" s="432">
        <v>0</v>
      </c>
      <c r="LCE523" s="432">
        <v>0</v>
      </c>
      <c r="LCF523" s="432">
        <v>0</v>
      </c>
      <c r="LCG523" s="432">
        <v>0</v>
      </c>
      <c r="LCH523" s="432">
        <v>0</v>
      </c>
      <c r="LCI523" s="432">
        <v>0</v>
      </c>
      <c r="LCJ523" s="432">
        <v>0</v>
      </c>
      <c r="LCK523" s="432">
        <v>0</v>
      </c>
      <c r="LCL523" s="432">
        <v>0</v>
      </c>
      <c r="LCM523" s="432">
        <v>0</v>
      </c>
      <c r="LCN523" s="432">
        <v>0</v>
      </c>
      <c r="LCO523" s="432">
        <v>0</v>
      </c>
      <c r="LCP523" s="432">
        <v>0</v>
      </c>
      <c r="LCQ523" s="432">
        <v>0</v>
      </c>
      <c r="LCR523" s="432">
        <v>0</v>
      </c>
      <c r="LCS523" s="432">
        <v>0</v>
      </c>
      <c r="LCT523" s="432">
        <v>0</v>
      </c>
      <c r="LCU523" s="432">
        <v>0</v>
      </c>
      <c r="LCV523" s="432">
        <v>0</v>
      </c>
      <c r="LCW523" s="432">
        <v>0</v>
      </c>
      <c r="LCX523" s="432">
        <v>0</v>
      </c>
      <c r="LCY523" s="432">
        <v>0</v>
      </c>
      <c r="LCZ523" s="432">
        <v>0</v>
      </c>
      <c r="LDA523" s="432">
        <v>0</v>
      </c>
      <c r="LDB523" s="432">
        <v>0</v>
      </c>
      <c r="LDC523" s="432">
        <v>0</v>
      </c>
      <c r="LDD523" s="432">
        <v>0</v>
      </c>
      <c r="LDE523" s="432">
        <v>0</v>
      </c>
      <c r="LDF523" s="432">
        <v>0</v>
      </c>
      <c r="LDG523" s="432">
        <v>0</v>
      </c>
      <c r="LDH523" s="432">
        <v>0</v>
      </c>
      <c r="LDI523" s="432">
        <v>0</v>
      </c>
      <c r="LDJ523" s="432">
        <v>0</v>
      </c>
      <c r="LDK523" s="432">
        <v>0</v>
      </c>
      <c r="LDL523" s="432">
        <v>0</v>
      </c>
      <c r="LDM523" s="432">
        <v>0</v>
      </c>
      <c r="LDN523" s="432">
        <v>0</v>
      </c>
      <c r="LDO523" s="432">
        <v>0</v>
      </c>
      <c r="LDP523" s="432">
        <v>0</v>
      </c>
      <c r="LDQ523" s="432">
        <v>0</v>
      </c>
      <c r="LDR523" s="432">
        <v>0</v>
      </c>
      <c r="LDS523" s="432">
        <v>0</v>
      </c>
      <c r="LDT523" s="432">
        <v>0</v>
      </c>
      <c r="LDU523" s="432">
        <v>0</v>
      </c>
      <c r="LDV523" s="432">
        <v>0</v>
      </c>
      <c r="LDW523" s="432">
        <v>0</v>
      </c>
      <c r="LDX523" s="432">
        <v>0</v>
      </c>
      <c r="LDY523" s="432">
        <v>0</v>
      </c>
      <c r="LDZ523" s="432">
        <v>0</v>
      </c>
      <c r="LEA523" s="432">
        <v>0</v>
      </c>
      <c r="LEB523" s="432">
        <v>0</v>
      </c>
      <c r="LEC523" s="432">
        <v>0</v>
      </c>
      <c r="LED523" s="432">
        <v>0</v>
      </c>
      <c r="LEE523" s="432">
        <v>0</v>
      </c>
      <c r="LEF523" s="432">
        <v>0</v>
      </c>
      <c r="LEG523" s="432">
        <v>0</v>
      </c>
      <c r="LEH523" s="432">
        <v>0</v>
      </c>
      <c r="LEI523" s="432">
        <v>0</v>
      </c>
      <c r="LEJ523" s="432">
        <v>0</v>
      </c>
      <c r="LEK523" s="432">
        <v>0</v>
      </c>
      <c r="LEL523" s="432">
        <v>0</v>
      </c>
      <c r="LEM523" s="432">
        <v>0</v>
      </c>
      <c r="LEN523" s="432">
        <v>0</v>
      </c>
      <c r="LEO523" s="432">
        <v>0</v>
      </c>
      <c r="LEP523" s="432">
        <v>0</v>
      </c>
      <c r="LEQ523" s="432">
        <v>0</v>
      </c>
      <c r="LER523" s="432">
        <v>0</v>
      </c>
      <c r="LES523" s="432">
        <v>0</v>
      </c>
      <c r="LET523" s="432">
        <v>0</v>
      </c>
      <c r="LEU523" s="432">
        <v>0</v>
      </c>
      <c r="LEV523" s="432">
        <v>0</v>
      </c>
      <c r="LEW523" s="432">
        <v>0</v>
      </c>
      <c r="LEX523" s="432">
        <v>0</v>
      </c>
      <c r="LEY523" s="432">
        <v>0</v>
      </c>
      <c r="LEZ523" s="432">
        <v>0</v>
      </c>
      <c r="LFA523" s="432">
        <v>0</v>
      </c>
      <c r="LFB523" s="432">
        <v>0</v>
      </c>
      <c r="LFC523" s="432">
        <v>0</v>
      </c>
      <c r="LFD523" s="432">
        <v>0</v>
      </c>
      <c r="LFE523" s="432">
        <v>0</v>
      </c>
      <c r="LFF523" s="432">
        <v>0</v>
      </c>
      <c r="LFG523" s="432">
        <v>0</v>
      </c>
      <c r="LFH523" s="432">
        <v>0</v>
      </c>
      <c r="LFI523" s="432">
        <v>0</v>
      </c>
      <c r="LFJ523" s="432">
        <v>0</v>
      </c>
      <c r="LFK523" s="432">
        <v>0</v>
      </c>
      <c r="LFL523" s="432">
        <v>0</v>
      </c>
      <c r="LFM523" s="432">
        <v>0</v>
      </c>
      <c r="LFN523" s="432">
        <v>0</v>
      </c>
      <c r="LFO523" s="432">
        <v>0</v>
      </c>
      <c r="LFP523" s="432">
        <v>0</v>
      </c>
      <c r="LFQ523" s="432">
        <v>0</v>
      </c>
      <c r="LFR523" s="432">
        <v>0</v>
      </c>
      <c r="LFS523" s="432">
        <v>0</v>
      </c>
      <c r="LFT523" s="432">
        <v>0</v>
      </c>
      <c r="LFU523" s="432">
        <v>0</v>
      </c>
      <c r="LFV523" s="432">
        <v>0</v>
      </c>
      <c r="LFW523" s="432">
        <v>0</v>
      </c>
      <c r="LFX523" s="432">
        <v>0</v>
      </c>
      <c r="LFY523" s="432">
        <v>0</v>
      </c>
      <c r="LFZ523" s="432">
        <v>0</v>
      </c>
      <c r="LGA523" s="432">
        <v>0</v>
      </c>
      <c r="LGB523" s="432">
        <v>0</v>
      </c>
      <c r="LGC523" s="432">
        <v>0</v>
      </c>
      <c r="LGD523" s="432">
        <v>0</v>
      </c>
      <c r="LGE523" s="432">
        <v>0</v>
      </c>
      <c r="LGF523" s="432">
        <v>0</v>
      </c>
      <c r="LGG523" s="432">
        <v>0</v>
      </c>
      <c r="LGH523" s="432">
        <v>0</v>
      </c>
      <c r="LGI523" s="432">
        <v>0</v>
      </c>
      <c r="LGJ523" s="432">
        <v>0</v>
      </c>
      <c r="LGK523" s="432">
        <v>0</v>
      </c>
      <c r="LGL523" s="432">
        <v>0</v>
      </c>
      <c r="LGM523" s="432">
        <v>0</v>
      </c>
      <c r="LGN523" s="432">
        <v>0</v>
      </c>
      <c r="LGO523" s="432">
        <v>0</v>
      </c>
      <c r="LGP523" s="432">
        <v>0</v>
      </c>
      <c r="LGQ523" s="432">
        <v>0</v>
      </c>
      <c r="LGR523" s="432">
        <v>0</v>
      </c>
      <c r="LGS523" s="432">
        <v>0</v>
      </c>
      <c r="LGT523" s="432">
        <v>0</v>
      </c>
      <c r="LGU523" s="432">
        <v>0</v>
      </c>
      <c r="LGV523" s="432">
        <v>0</v>
      </c>
      <c r="LGW523" s="432">
        <v>0</v>
      </c>
      <c r="LGX523" s="432">
        <v>0</v>
      </c>
      <c r="LGY523" s="432">
        <v>0</v>
      </c>
      <c r="LGZ523" s="432">
        <v>0</v>
      </c>
      <c r="LHA523" s="432">
        <v>0</v>
      </c>
      <c r="LHB523" s="432">
        <v>0</v>
      </c>
      <c r="LHC523" s="432">
        <v>0</v>
      </c>
      <c r="LHD523" s="432">
        <v>0</v>
      </c>
      <c r="LHE523" s="432">
        <v>0</v>
      </c>
      <c r="LHF523" s="432">
        <v>0</v>
      </c>
      <c r="LHG523" s="432">
        <v>0</v>
      </c>
      <c r="LHH523" s="432">
        <v>0</v>
      </c>
      <c r="LHI523" s="432">
        <v>0</v>
      </c>
      <c r="LHJ523" s="432">
        <v>0</v>
      </c>
      <c r="LHK523" s="432">
        <v>0</v>
      </c>
      <c r="LHL523" s="432">
        <v>0</v>
      </c>
      <c r="LHM523" s="432">
        <v>0</v>
      </c>
      <c r="LHN523" s="432">
        <v>0</v>
      </c>
      <c r="LHO523" s="432">
        <v>0</v>
      </c>
      <c r="LHP523" s="432">
        <v>0</v>
      </c>
      <c r="LHQ523" s="432">
        <v>0</v>
      </c>
      <c r="LHR523" s="432">
        <v>0</v>
      </c>
      <c r="LHS523" s="432">
        <v>0</v>
      </c>
      <c r="LHT523" s="432">
        <v>0</v>
      </c>
      <c r="LHU523" s="432">
        <v>0</v>
      </c>
      <c r="LHV523" s="432">
        <v>0</v>
      </c>
      <c r="LHW523" s="432">
        <v>0</v>
      </c>
      <c r="LHX523" s="432">
        <v>0</v>
      </c>
      <c r="LHY523" s="432">
        <v>0</v>
      </c>
      <c r="LHZ523" s="432">
        <v>0</v>
      </c>
      <c r="LIA523" s="432">
        <v>0</v>
      </c>
      <c r="LIB523" s="432">
        <v>0</v>
      </c>
      <c r="LIC523" s="432">
        <v>0</v>
      </c>
      <c r="LID523" s="432">
        <v>0</v>
      </c>
      <c r="LIE523" s="432">
        <v>0</v>
      </c>
      <c r="LIF523" s="432">
        <v>0</v>
      </c>
      <c r="LIG523" s="432">
        <v>0</v>
      </c>
      <c r="LIH523" s="432">
        <v>0</v>
      </c>
      <c r="LII523" s="432">
        <v>0</v>
      </c>
      <c r="LIJ523" s="432">
        <v>0</v>
      </c>
      <c r="LIK523" s="432">
        <v>0</v>
      </c>
      <c r="LIL523" s="432">
        <v>0</v>
      </c>
      <c r="LIM523" s="432">
        <v>0</v>
      </c>
      <c r="LIN523" s="432">
        <v>0</v>
      </c>
      <c r="LIO523" s="432">
        <v>0</v>
      </c>
      <c r="LIP523" s="432">
        <v>0</v>
      </c>
      <c r="LIQ523" s="432">
        <v>0</v>
      </c>
      <c r="LIR523" s="432">
        <v>0</v>
      </c>
      <c r="LIS523" s="432">
        <v>0</v>
      </c>
      <c r="LIT523" s="432">
        <v>0</v>
      </c>
      <c r="LIU523" s="432">
        <v>0</v>
      </c>
      <c r="LIV523" s="432">
        <v>0</v>
      </c>
      <c r="LIW523" s="432">
        <v>0</v>
      </c>
      <c r="LIX523" s="432">
        <v>0</v>
      </c>
      <c r="LIY523" s="432">
        <v>0</v>
      </c>
      <c r="LIZ523" s="432">
        <v>0</v>
      </c>
      <c r="LJA523" s="432">
        <v>0</v>
      </c>
      <c r="LJB523" s="432">
        <v>0</v>
      </c>
      <c r="LJC523" s="432">
        <v>0</v>
      </c>
      <c r="LJD523" s="432">
        <v>0</v>
      </c>
      <c r="LJE523" s="432">
        <v>0</v>
      </c>
      <c r="LJF523" s="432">
        <v>0</v>
      </c>
      <c r="LJG523" s="432">
        <v>0</v>
      </c>
      <c r="LJH523" s="432">
        <v>0</v>
      </c>
      <c r="LJI523" s="432">
        <v>0</v>
      </c>
      <c r="LJJ523" s="432">
        <v>0</v>
      </c>
      <c r="LJK523" s="432">
        <v>0</v>
      </c>
      <c r="LJL523" s="432">
        <v>0</v>
      </c>
      <c r="LJM523" s="432">
        <v>0</v>
      </c>
      <c r="LJN523" s="432">
        <v>0</v>
      </c>
      <c r="LJO523" s="432">
        <v>0</v>
      </c>
      <c r="LJP523" s="432">
        <v>0</v>
      </c>
      <c r="LJQ523" s="432">
        <v>0</v>
      </c>
      <c r="LJR523" s="432">
        <v>0</v>
      </c>
      <c r="LJS523" s="432">
        <v>0</v>
      </c>
      <c r="LJT523" s="432">
        <v>0</v>
      </c>
      <c r="LJU523" s="432">
        <v>0</v>
      </c>
      <c r="LJV523" s="432">
        <v>0</v>
      </c>
      <c r="LJW523" s="432">
        <v>0</v>
      </c>
      <c r="LJX523" s="432">
        <v>0</v>
      </c>
      <c r="LJY523" s="432">
        <v>0</v>
      </c>
      <c r="LJZ523" s="432">
        <v>0</v>
      </c>
      <c r="LKA523" s="432">
        <v>0</v>
      </c>
      <c r="LKB523" s="432">
        <v>0</v>
      </c>
      <c r="LKC523" s="432">
        <v>0</v>
      </c>
      <c r="LKD523" s="432">
        <v>0</v>
      </c>
      <c r="LKE523" s="432">
        <v>0</v>
      </c>
      <c r="LKF523" s="432">
        <v>0</v>
      </c>
      <c r="LKG523" s="432">
        <v>0</v>
      </c>
      <c r="LKH523" s="432">
        <v>0</v>
      </c>
      <c r="LKI523" s="432">
        <v>0</v>
      </c>
      <c r="LKJ523" s="432">
        <v>0</v>
      </c>
      <c r="LKK523" s="432">
        <v>0</v>
      </c>
      <c r="LKL523" s="432">
        <v>0</v>
      </c>
      <c r="LKM523" s="432">
        <v>0</v>
      </c>
      <c r="LKN523" s="432">
        <v>0</v>
      </c>
      <c r="LKO523" s="432">
        <v>0</v>
      </c>
      <c r="LKP523" s="432">
        <v>0</v>
      </c>
      <c r="LKQ523" s="432">
        <v>0</v>
      </c>
      <c r="LKR523" s="432">
        <v>0</v>
      </c>
      <c r="LKS523" s="432">
        <v>0</v>
      </c>
      <c r="LKT523" s="432">
        <v>0</v>
      </c>
      <c r="LKU523" s="432">
        <v>0</v>
      </c>
      <c r="LKV523" s="432">
        <v>0</v>
      </c>
      <c r="LKW523" s="432">
        <v>0</v>
      </c>
      <c r="LKX523" s="432">
        <v>0</v>
      </c>
      <c r="LKY523" s="432">
        <v>0</v>
      </c>
      <c r="LKZ523" s="432">
        <v>0</v>
      </c>
      <c r="LLA523" s="432">
        <v>0</v>
      </c>
      <c r="LLB523" s="432">
        <v>0</v>
      </c>
      <c r="LLC523" s="432">
        <v>0</v>
      </c>
      <c r="LLD523" s="432">
        <v>0</v>
      </c>
      <c r="LLE523" s="432">
        <v>0</v>
      </c>
      <c r="LLF523" s="432">
        <v>0</v>
      </c>
      <c r="LLG523" s="432">
        <v>0</v>
      </c>
      <c r="LLH523" s="432">
        <v>0</v>
      </c>
      <c r="LLI523" s="432">
        <v>0</v>
      </c>
      <c r="LLJ523" s="432">
        <v>0</v>
      </c>
      <c r="LLK523" s="432">
        <v>0</v>
      </c>
      <c r="LLL523" s="432">
        <v>0</v>
      </c>
      <c r="LLM523" s="432">
        <v>0</v>
      </c>
      <c r="LLN523" s="432">
        <v>0</v>
      </c>
      <c r="LLO523" s="432">
        <v>0</v>
      </c>
      <c r="LLP523" s="432">
        <v>0</v>
      </c>
      <c r="LLQ523" s="432">
        <v>0</v>
      </c>
      <c r="LLR523" s="432">
        <v>0</v>
      </c>
      <c r="LLS523" s="432">
        <v>0</v>
      </c>
      <c r="LLT523" s="432">
        <v>0</v>
      </c>
      <c r="LLU523" s="432">
        <v>0</v>
      </c>
      <c r="LLV523" s="432">
        <v>0</v>
      </c>
      <c r="LLW523" s="432">
        <v>0</v>
      </c>
      <c r="LLX523" s="432">
        <v>0</v>
      </c>
      <c r="LLY523" s="432">
        <v>0</v>
      </c>
      <c r="LLZ523" s="432">
        <v>0</v>
      </c>
      <c r="LMA523" s="432">
        <v>0</v>
      </c>
      <c r="LMB523" s="432">
        <v>0</v>
      </c>
      <c r="LMC523" s="432">
        <v>0</v>
      </c>
      <c r="LMD523" s="432">
        <v>0</v>
      </c>
      <c r="LME523" s="432">
        <v>0</v>
      </c>
      <c r="LMF523" s="432">
        <v>0</v>
      </c>
      <c r="LMG523" s="432">
        <v>0</v>
      </c>
      <c r="LMH523" s="432">
        <v>0</v>
      </c>
      <c r="LMI523" s="432">
        <v>0</v>
      </c>
      <c r="LMJ523" s="432">
        <v>0</v>
      </c>
      <c r="LMK523" s="432">
        <v>0</v>
      </c>
      <c r="LML523" s="432">
        <v>0</v>
      </c>
      <c r="LMM523" s="432">
        <v>0</v>
      </c>
      <c r="LMN523" s="432">
        <v>0</v>
      </c>
      <c r="LMO523" s="432">
        <v>0</v>
      </c>
      <c r="LMP523" s="432">
        <v>0</v>
      </c>
      <c r="LMQ523" s="432">
        <v>0</v>
      </c>
      <c r="LMR523" s="432">
        <v>0</v>
      </c>
      <c r="LMS523" s="432">
        <v>0</v>
      </c>
      <c r="LMT523" s="432">
        <v>0</v>
      </c>
      <c r="LMU523" s="432">
        <v>0</v>
      </c>
      <c r="LMV523" s="432">
        <v>0</v>
      </c>
      <c r="LMW523" s="432">
        <v>0</v>
      </c>
      <c r="LMX523" s="432">
        <v>0</v>
      </c>
      <c r="LMY523" s="432">
        <v>0</v>
      </c>
      <c r="LMZ523" s="432">
        <v>0</v>
      </c>
      <c r="LNA523" s="432">
        <v>0</v>
      </c>
      <c r="LNB523" s="432">
        <v>0</v>
      </c>
      <c r="LNC523" s="432">
        <v>0</v>
      </c>
      <c r="LND523" s="432">
        <v>0</v>
      </c>
      <c r="LNE523" s="432">
        <v>0</v>
      </c>
      <c r="LNF523" s="432">
        <v>0</v>
      </c>
      <c r="LNG523" s="432">
        <v>0</v>
      </c>
      <c r="LNH523" s="432">
        <v>0</v>
      </c>
      <c r="LNI523" s="432">
        <v>0</v>
      </c>
      <c r="LNJ523" s="432">
        <v>0</v>
      </c>
      <c r="LNK523" s="432">
        <v>0</v>
      </c>
      <c r="LNL523" s="432">
        <v>0</v>
      </c>
      <c r="LNM523" s="432">
        <v>0</v>
      </c>
      <c r="LNN523" s="432">
        <v>0</v>
      </c>
      <c r="LNO523" s="432">
        <v>0</v>
      </c>
      <c r="LNP523" s="432">
        <v>0</v>
      </c>
      <c r="LNQ523" s="432">
        <v>0</v>
      </c>
      <c r="LNR523" s="432">
        <v>0</v>
      </c>
      <c r="LNS523" s="432">
        <v>0</v>
      </c>
      <c r="LNT523" s="432">
        <v>0</v>
      </c>
      <c r="LNU523" s="432">
        <v>0</v>
      </c>
      <c r="LNV523" s="432">
        <v>0</v>
      </c>
      <c r="LNW523" s="432">
        <v>0</v>
      </c>
      <c r="LNX523" s="432">
        <v>0</v>
      </c>
      <c r="LNY523" s="432">
        <v>0</v>
      </c>
      <c r="LNZ523" s="432">
        <v>0</v>
      </c>
      <c r="LOA523" s="432">
        <v>0</v>
      </c>
      <c r="LOB523" s="432">
        <v>0</v>
      </c>
      <c r="LOC523" s="432">
        <v>0</v>
      </c>
      <c r="LOD523" s="432">
        <v>0</v>
      </c>
      <c r="LOE523" s="432">
        <v>0</v>
      </c>
      <c r="LOF523" s="432">
        <v>0</v>
      </c>
      <c r="LOG523" s="432">
        <v>0</v>
      </c>
      <c r="LOH523" s="432">
        <v>0</v>
      </c>
      <c r="LOI523" s="432">
        <v>0</v>
      </c>
      <c r="LOJ523" s="432">
        <v>0</v>
      </c>
      <c r="LOK523" s="432">
        <v>0</v>
      </c>
      <c r="LOL523" s="432">
        <v>0</v>
      </c>
      <c r="LOM523" s="432">
        <v>0</v>
      </c>
      <c r="LON523" s="432">
        <v>0</v>
      </c>
      <c r="LOO523" s="432">
        <v>0</v>
      </c>
      <c r="LOP523" s="432">
        <v>0</v>
      </c>
      <c r="LOQ523" s="432">
        <v>0</v>
      </c>
      <c r="LOR523" s="432">
        <v>0</v>
      </c>
      <c r="LOS523" s="432">
        <v>0</v>
      </c>
      <c r="LOT523" s="432">
        <v>0</v>
      </c>
      <c r="LOU523" s="432">
        <v>0</v>
      </c>
      <c r="LOV523" s="432">
        <v>0</v>
      </c>
      <c r="LOW523" s="432">
        <v>0</v>
      </c>
      <c r="LOX523" s="432">
        <v>0</v>
      </c>
      <c r="LOY523" s="432">
        <v>0</v>
      </c>
      <c r="LOZ523" s="432">
        <v>0</v>
      </c>
      <c r="LPA523" s="432">
        <v>0</v>
      </c>
      <c r="LPB523" s="432">
        <v>0</v>
      </c>
      <c r="LPC523" s="432">
        <v>0</v>
      </c>
      <c r="LPD523" s="432">
        <v>0</v>
      </c>
      <c r="LPE523" s="432">
        <v>0</v>
      </c>
      <c r="LPF523" s="432">
        <v>0</v>
      </c>
      <c r="LPG523" s="432">
        <v>0</v>
      </c>
      <c r="LPH523" s="432">
        <v>0</v>
      </c>
      <c r="LPI523" s="432">
        <v>0</v>
      </c>
      <c r="LPJ523" s="432">
        <v>0</v>
      </c>
      <c r="LPK523" s="432">
        <v>0</v>
      </c>
      <c r="LPL523" s="432">
        <v>0</v>
      </c>
      <c r="LPM523" s="432">
        <v>0</v>
      </c>
      <c r="LPN523" s="432">
        <v>0</v>
      </c>
      <c r="LPO523" s="432">
        <v>0</v>
      </c>
      <c r="LPP523" s="432">
        <v>0</v>
      </c>
      <c r="LPQ523" s="432">
        <v>0</v>
      </c>
      <c r="LPR523" s="432">
        <v>0</v>
      </c>
      <c r="LPS523" s="432">
        <v>0</v>
      </c>
      <c r="LPT523" s="432">
        <v>0</v>
      </c>
      <c r="LPU523" s="432">
        <v>0</v>
      </c>
      <c r="LPV523" s="432">
        <v>0</v>
      </c>
      <c r="LPW523" s="432">
        <v>0</v>
      </c>
      <c r="LPX523" s="432">
        <v>0</v>
      </c>
      <c r="LPY523" s="432">
        <v>0</v>
      </c>
      <c r="LPZ523" s="432">
        <v>0</v>
      </c>
      <c r="LQA523" s="432">
        <v>0</v>
      </c>
      <c r="LQB523" s="432">
        <v>0</v>
      </c>
      <c r="LQC523" s="432">
        <v>0</v>
      </c>
      <c r="LQD523" s="432">
        <v>0</v>
      </c>
      <c r="LQE523" s="432">
        <v>0</v>
      </c>
      <c r="LQF523" s="432">
        <v>0</v>
      </c>
      <c r="LQG523" s="432">
        <v>0</v>
      </c>
      <c r="LQH523" s="432">
        <v>0</v>
      </c>
      <c r="LQI523" s="432">
        <v>0</v>
      </c>
      <c r="LQJ523" s="432">
        <v>0</v>
      </c>
      <c r="LQK523" s="432">
        <v>0</v>
      </c>
      <c r="LQL523" s="432">
        <v>0</v>
      </c>
      <c r="LQM523" s="432">
        <v>0</v>
      </c>
      <c r="LQN523" s="432">
        <v>0</v>
      </c>
      <c r="LQO523" s="432">
        <v>0</v>
      </c>
      <c r="LQP523" s="432">
        <v>0</v>
      </c>
      <c r="LQQ523" s="432">
        <v>0</v>
      </c>
      <c r="LQR523" s="432">
        <v>0</v>
      </c>
      <c r="LQS523" s="432">
        <v>0</v>
      </c>
      <c r="LQT523" s="432">
        <v>0</v>
      </c>
      <c r="LQU523" s="432">
        <v>0</v>
      </c>
      <c r="LQV523" s="432">
        <v>0</v>
      </c>
      <c r="LQW523" s="432">
        <v>0</v>
      </c>
      <c r="LQX523" s="432">
        <v>0</v>
      </c>
      <c r="LQY523" s="432">
        <v>0</v>
      </c>
      <c r="LQZ523" s="432">
        <v>0</v>
      </c>
      <c r="LRA523" s="432">
        <v>0</v>
      </c>
      <c r="LRB523" s="432">
        <v>0</v>
      </c>
      <c r="LRC523" s="432">
        <v>0</v>
      </c>
      <c r="LRD523" s="432">
        <v>0</v>
      </c>
      <c r="LRE523" s="432">
        <v>0</v>
      </c>
      <c r="LRF523" s="432">
        <v>0</v>
      </c>
      <c r="LRG523" s="432">
        <v>0</v>
      </c>
      <c r="LRH523" s="432">
        <v>0</v>
      </c>
      <c r="LRI523" s="432">
        <v>0</v>
      </c>
      <c r="LRJ523" s="432">
        <v>0</v>
      </c>
      <c r="LRK523" s="432">
        <v>0</v>
      </c>
      <c r="LRL523" s="432">
        <v>0</v>
      </c>
      <c r="LRM523" s="432">
        <v>0</v>
      </c>
      <c r="LRN523" s="432">
        <v>0</v>
      </c>
      <c r="LRO523" s="432">
        <v>0</v>
      </c>
      <c r="LRP523" s="432">
        <v>0</v>
      </c>
      <c r="LRQ523" s="432">
        <v>0</v>
      </c>
      <c r="LRR523" s="432">
        <v>0</v>
      </c>
      <c r="LRS523" s="432">
        <v>0</v>
      </c>
      <c r="LRT523" s="432">
        <v>0</v>
      </c>
      <c r="LRU523" s="432">
        <v>0</v>
      </c>
      <c r="LRV523" s="432">
        <v>0</v>
      </c>
      <c r="LRW523" s="432">
        <v>0</v>
      </c>
      <c r="LRX523" s="432">
        <v>0</v>
      </c>
      <c r="LRY523" s="432">
        <v>0</v>
      </c>
      <c r="LRZ523" s="432">
        <v>0</v>
      </c>
      <c r="LSA523" s="432">
        <v>0</v>
      </c>
      <c r="LSB523" s="432">
        <v>0</v>
      </c>
      <c r="LSC523" s="432">
        <v>0</v>
      </c>
      <c r="LSD523" s="432">
        <v>0</v>
      </c>
      <c r="LSE523" s="432">
        <v>0</v>
      </c>
      <c r="LSF523" s="432">
        <v>0</v>
      </c>
      <c r="LSG523" s="432">
        <v>0</v>
      </c>
      <c r="LSH523" s="432">
        <v>0</v>
      </c>
      <c r="LSI523" s="432">
        <v>0</v>
      </c>
      <c r="LSJ523" s="432">
        <v>0</v>
      </c>
      <c r="LSK523" s="432">
        <v>0</v>
      </c>
      <c r="LSL523" s="432">
        <v>0</v>
      </c>
      <c r="LSM523" s="432">
        <v>0</v>
      </c>
      <c r="LSN523" s="432">
        <v>0</v>
      </c>
      <c r="LSO523" s="432">
        <v>0</v>
      </c>
      <c r="LSP523" s="432">
        <v>0</v>
      </c>
      <c r="LSQ523" s="432">
        <v>0</v>
      </c>
      <c r="LSR523" s="432">
        <v>0</v>
      </c>
      <c r="LSS523" s="432">
        <v>0</v>
      </c>
      <c r="LST523" s="432">
        <v>0</v>
      </c>
      <c r="LSU523" s="432">
        <v>0</v>
      </c>
      <c r="LSV523" s="432">
        <v>0</v>
      </c>
      <c r="LSW523" s="432">
        <v>0</v>
      </c>
      <c r="LSX523" s="432">
        <v>0</v>
      </c>
      <c r="LSY523" s="432">
        <v>0</v>
      </c>
      <c r="LSZ523" s="432">
        <v>0</v>
      </c>
      <c r="LTA523" s="432">
        <v>0</v>
      </c>
      <c r="LTB523" s="432">
        <v>0</v>
      </c>
      <c r="LTC523" s="432">
        <v>0</v>
      </c>
      <c r="LTD523" s="432">
        <v>0</v>
      </c>
      <c r="LTE523" s="432">
        <v>0</v>
      </c>
      <c r="LTF523" s="432">
        <v>0</v>
      </c>
      <c r="LTG523" s="432">
        <v>0</v>
      </c>
      <c r="LTH523" s="432">
        <v>0</v>
      </c>
      <c r="LTI523" s="432">
        <v>0</v>
      </c>
      <c r="LTJ523" s="432">
        <v>0</v>
      </c>
      <c r="LTK523" s="432">
        <v>0</v>
      </c>
      <c r="LTL523" s="432">
        <v>0</v>
      </c>
      <c r="LTM523" s="432">
        <v>0</v>
      </c>
      <c r="LTN523" s="432">
        <v>0</v>
      </c>
      <c r="LTO523" s="432">
        <v>0</v>
      </c>
      <c r="LTP523" s="432">
        <v>0</v>
      </c>
      <c r="LTQ523" s="432">
        <v>0</v>
      </c>
      <c r="LTR523" s="432">
        <v>0</v>
      </c>
      <c r="LTS523" s="432">
        <v>0</v>
      </c>
      <c r="LTT523" s="432">
        <v>0</v>
      </c>
      <c r="LTU523" s="432">
        <v>0</v>
      </c>
      <c r="LTV523" s="432">
        <v>0</v>
      </c>
      <c r="LTW523" s="432">
        <v>0</v>
      </c>
      <c r="LTX523" s="432">
        <v>0</v>
      </c>
      <c r="LTY523" s="432">
        <v>0</v>
      </c>
      <c r="LTZ523" s="432">
        <v>0</v>
      </c>
      <c r="LUA523" s="432">
        <v>0</v>
      </c>
      <c r="LUB523" s="432">
        <v>0</v>
      </c>
      <c r="LUC523" s="432">
        <v>0</v>
      </c>
      <c r="LUD523" s="432">
        <v>0</v>
      </c>
      <c r="LUE523" s="432">
        <v>0</v>
      </c>
      <c r="LUF523" s="432">
        <v>0</v>
      </c>
      <c r="LUG523" s="432">
        <v>0</v>
      </c>
      <c r="LUH523" s="432">
        <v>0</v>
      </c>
      <c r="LUI523" s="432">
        <v>0</v>
      </c>
      <c r="LUJ523" s="432">
        <v>0</v>
      </c>
      <c r="LUK523" s="432">
        <v>0</v>
      </c>
      <c r="LUL523" s="432">
        <v>0</v>
      </c>
      <c r="LUM523" s="432">
        <v>0</v>
      </c>
      <c r="LUN523" s="432">
        <v>0</v>
      </c>
      <c r="LUO523" s="432">
        <v>0</v>
      </c>
      <c r="LUP523" s="432">
        <v>0</v>
      </c>
      <c r="LUQ523" s="432">
        <v>0</v>
      </c>
      <c r="LUR523" s="432">
        <v>0</v>
      </c>
      <c r="LUS523" s="432">
        <v>0</v>
      </c>
      <c r="LUT523" s="432">
        <v>0</v>
      </c>
      <c r="LUU523" s="432">
        <v>0</v>
      </c>
      <c r="LUV523" s="432">
        <v>0</v>
      </c>
      <c r="LUW523" s="432">
        <v>0</v>
      </c>
      <c r="LUX523" s="432">
        <v>0</v>
      </c>
      <c r="LUY523" s="432">
        <v>0</v>
      </c>
      <c r="LUZ523" s="432">
        <v>0</v>
      </c>
      <c r="LVA523" s="432">
        <v>0</v>
      </c>
      <c r="LVB523" s="432">
        <v>0</v>
      </c>
      <c r="LVC523" s="432">
        <v>0</v>
      </c>
      <c r="LVD523" s="432">
        <v>0</v>
      </c>
      <c r="LVE523" s="432">
        <v>0</v>
      </c>
      <c r="LVF523" s="432">
        <v>0</v>
      </c>
      <c r="LVG523" s="432">
        <v>0</v>
      </c>
      <c r="LVH523" s="432">
        <v>0</v>
      </c>
      <c r="LVI523" s="432">
        <v>0</v>
      </c>
      <c r="LVJ523" s="432">
        <v>0</v>
      </c>
      <c r="LVK523" s="432">
        <v>0</v>
      </c>
      <c r="LVL523" s="432">
        <v>0</v>
      </c>
      <c r="LVM523" s="432">
        <v>0</v>
      </c>
      <c r="LVN523" s="432">
        <v>0</v>
      </c>
      <c r="LVO523" s="432">
        <v>0</v>
      </c>
      <c r="LVP523" s="432">
        <v>0</v>
      </c>
      <c r="LVQ523" s="432">
        <v>0</v>
      </c>
      <c r="LVR523" s="432">
        <v>0</v>
      </c>
      <c r="LVS523" s="432">
        <v>0</v>
      </c>
      <c r="LVT523" s="432">
        <v>0</v>
      </c>
      <c r="LVU523" s="432">
        <v>0</v>
      </c>
      <c r="LVV523" s="432">
        <v>0</v>
      </c>
      <c r="LVW523" s="432">
        <v>0</v>
      </c>
      <c r="LVX523" s="432">
        <v>0</v>
      </c>
      <c r="LVY523" s="432">
        <v>0</v>
      </c>
      <c r="LVZ523" s="432">
        <v>0</v>
      </c>
      <c r="LWA523" s="432">
        <v>0</v>
      </c>
      <c r="LWB523" s="432">
        <v>0</v>
      </c>
      <c r="LWC523" s="432">
        <v>0</v>
      </c>
      <c r="LWD523" s="432">
        <v>0</v>
      </c>
      <c r="LWE523" s="432">
        <v>0</v>
      </c>
      <c r="LWF523" s="432">
        <v>0</v>
      </c>
      <c r="LWG523" s="432">
        <v>0</v>
      </c>
      <c r="LWH523" s="432">
        <v>0</v>
      </c>
      <c r="LWI523" s="432">
        <v>0</v>
      </c>
      <c r="LWJ523" s="432">
        <v>0</v>
      </c>
      <c r="LWK523" s="432">
        <v>0</v>
      </c>
      <c r="LWL523" s="432">
        <v>0</v>
      </c>
      <c r="LWM523" s="432">
        <v>0</v>
      </c>
      <c r="LWN523" s="432">
        <v>0</v>
      </c>
      <c r="LWO523" s="432">
        <v>0</v>
      </c>
      <c r="LWP523" s="432">
        <v>0</v>
      </c>
      <c r="LWQ523" s="432">
        <v>0</v>
      </c>
      <c r="LWR523" s="432">
        <v>0</v>
      </c>
      <c r="LWS523" s="432">
        <v>0</v>
      </c>
      <c r="LWT523" s="432">
        <v>0</v>
      </c>
      <c r="LWU523" s="432">
        <v>0</v>
      </c>
      <c r="LWV523" s="432">
        <v>0</v>
      </c>
      <c r="LWW523" s="432">
        <v>0</v>
      </c>
      <c r="LWX523" s="432">
        <v>0</v>
      </c>
      <c r="LWY523" s="432">
        <v>0</v>
      </c>
      <c r="LWZ523" s="432">
        <v>0</v>
      </c>
      <c r="LXA523" s="432">
        <v>0</v>
      </c>
      <c r="LXB523" s="432">
        <v>0</v>
      </c>
      <c r="LXC523" s="432">
        <v>0</v>
      </c>
      <c r="LXD523" s="432">
        <v>0</v>
      </c>
      <c r="LXE523" s="432">
        <v>0</v>
      </c>
      <c r="LXF523" s="432">
        <v>0</v>
      </c>
      <c r="LXG523" s="432">
        <v>0</v>
      </c>
      <c r="LXH523" s="432">
        <v>0</v>
      </c>
      <c r="LXI523" s="432">
        <v>0</v>
      </c>
      <c r="LXJ523" s="432">
        <v>0</v>
      </c>
      <c r="LXK523" s="432">
        <v>0</v>
      </c>
      <c r="LXL523" s="432">
        <v>0</v>
      </c>
      <c r="LXM523" s="432">
        <v>0</v>
      </c>
      <c r="LXN523" s="432">
        <v>0</v>
      </c>
      <c r="LXO523" s="432">
        <v>0</v>
      </c>
      <c r="LXP523" s="432">
        <v>0</v>
      </c>
      <c r="LXQ523" s="432">
        <v>0</v>
      </c>
      <c r="LXR523" s="432">
        <v>0</v>
      </c>
      <c r="LXS523" s="432">
        <v>0</v>
      </c>
      <c r="LXT523" s="432">
        <v>0</v>
      </c>
      <c r="LXU523" s="432">
        <v>0</v>
      </c>
      <c r="LXV523" s="432">
        <v>0</v>
      </c>
      <c r="LXW523" s="432">
        <v>0</v>
      </c>
      <c r="LXX523" s="432">
        <v>0</v>
      </c>
      <c r="LXY523" s="432">
        <v>0</v>
      </c>
      <c r="LXZ523" s="432">
        <v>0</v>
      </c>
      <c r="LYA523" s="432">
        <v>0</v>
      </c>
      <c r="LYB523" s="432">
        <v>0</v>
      </c>
      <c r="LYC523" s="432">
        <v>0</v>
      </c>
      <c r="LYD523" s="432">
        <v>0</v>
      </c>
      <c r="LYE523" s="432">
        <v>0</v>
      </c>
      <c r="LYF523" s="432">
        <v>0</v>
      </c>
      <c r="LYG523" s="432">
        <v>0</v>
      </c>
      <c r="LYH523" s="432">
        <v>0</v>
      </c>
      <c r="LYI523" s="432">
        <v>0</v>
      </c>
      <c r="LYJ523" s="432">
        <v>0</v>
      </c>
      <c r="LYK523" s="432">
        <v>0</v>
      </c>
      <c r="LYL523" s="432">
        <v>0</v>
      </c>
      <c r="LYM523" s="432">
        <v>0</v>
      </c>
      <c r="LYN523" s="432">
        <v>0</v>
      </c>
      <c r="LYO523" s="432">
        <v>0</v>
      </c>
      <c r="LYP523" s="432">
        <v>0</v>
      </c>
      <c r="LYQ523" s="432">
        <v>0</v>
      </c>
      <c r="LYR523" s="432">
        <v>0</v>
      </c>
      <c r="LYS523" s="432">
        <v>0</v>
      </c>
      <c r="LYT523" s="432">
        <v>0</v>
      </c>
      <c r="LYU523" s="432">
        <v>0</v>
      </c>
      <c r="LYV523" s="432">
        <v>0</v>
      </c>
      <c r="LYW523" s="432">
        <v>0</v>
      </c>
      <c r="LYX523" s="432">
        <v>0</v>
      </c>
      <c r="LYY523" s="432">
        <v>0</v>
      </c>
      <c r="LYZ523" s="432">
        <v>0</v>
      </c>
      <c r="LZA523" s="432">
        <v>0</v>
      </c>
      <c r="LZB523" s="432">
        <v>0</v>
      </c>
      <c r="LZC523" s="432">
        <v>0</v>
      </c>
      <c r="LZD523" s="432">
        <v>0</v>
      </c>
      <c r="LZE523" s="432">
        <v>0</v>
      </c>
      <c r="LZF523" s="432">
        <v>0</v>
      </c>
      <c r="LZG523" s="432">
        <v>0</v>
      </c>
      <c r="LZH523" s="432">
        <v>0</v>
      </c>
      <c r="LZI523" s="432">
        <v>0</v>
      </c>
      <c r="LZJ523" s="432">
        <v>0</v>
      </c>
      <c r="LZK523" s="432">
        <v>0</v>
      </c>
      <c r="LZL523" s="432">
        <v>0</v>
      </c>
      <c r="LZM523" s="432">
        <v>0</v>
      </c>
      <c r="LZN523" s="432">
        <v>0</v>
      </c>
      <c r="LZO523" s="432">
        <v>0</v>
      </c>
      <c r="LZP523" s="432">
        <v>0</v>
      </c>
      <c r="LZQ523" s="432">
        <v>0</v>
      </c>
      <c r="LZR523" s="432">
        <v>0</v>
      </c>
      <c r="LZS523" s="432">
        <v>0</v>
      </c>
      <c r="LZT523" s="432">
        <v>0</v>
      </c>
      <c r="LZU523" s="432">
        <v>0</v>
      </c>
      <c r="LZV523" s="432">
        <v>0</v>
      </c>
      <c r="LZW523" s="432">
        <v>0</v>
      </c>
      <c r="LZX523" s="432">
        <v>0</v>
      </c>
      <c r="LZY523" s="432">
        <v>0</v>
      </c>
      <c r="LZZ523" s="432">
        <v>0</v>
      </c>
      <c r="MAA523" s="432">
        <v>0</v>
      </c>
      <c r="MAB523" s="432">
        <v>0</v>
      </c>
      <c r="MAC523" s="432">
        <v>0</v>
      </c>
      <c r="MAD523" s="432">
        <v>0</v>
      </c>
      <c r="MAE523" s="432">
        <v>0</v>
      </c>
      <c r="MAF523" s="432">
        <v>0</v>
      </c>
      <c r="MAG523" s="432">
        <v>0</v>
      </c>
      <c r="MAH523" s="432">
        <v>0</v>
      </c>
      <c r="MAI523" s="432">
        <v>0</v>
      </c>
      <c r="MAJ523" s="432">
        <v>0</v>
      </c>
      <c r="MAK523" s="432">
        <v>0</v>
      </c>
      <c r="MAL523" s="432">
        <v>0</v>
      </c>
      <c r="MAM523" s="432">
        <v>0</v>
      </c>
      <c r="MAN523" s="432">
        <v>0</v>
      </c>
      <c r="MAO523" s="432">
        <v>0</v>
      </c>
      <c r="MAP523" s="432">
        <v>0</v>
      </c>
      <c r="MAQ523" s="432">
        <v>0</v>
      </c>
      <c r="MAR523" s="432">
        <v>0</v>
      </c>
      <c r="MAS523" s="432">
        <v>0</v>
      </c>
      <c r="MAT523" s="432">
        <v>0</v>
      </c>
      <c r="MAU523" s="432">
        <v>0</v>
      </c>
      <c r="MAV523" s="432">
        <v>0</v>
      </c>
      <c r="MAW523" s="432">
        <v>0</v>
      </c>
      <c r="MAX523" s="432">
        <v>0</v>
      </c>
      <c r="MAY523" s="432">
        <v>0</v>
      </c>
      <c r="MAZ523" s="432">
        <v>0</v>
      </c>
      <c r="MBA523" s="432">
        <v>0</v>
      </c>
      <c r="MBB523" s="432">
        <v>0</v>
      </c>
      <c r="MBC523" s="432">
        <v>0</v>
      </c>
      <c r="MBD523" s="432">
        <v>0</v>
      </c>
      <c r="MBE523" s="432">
        <v>0</v>
      </c>
      <c r="MBF523" s="432">
        <v>0</v>
      </c>
      <c r="MBG523" s="432">
        <v>0</v>
      </c>
      <c r="MBH523" s="432">
        <v>0</v>
      </c>
      <c r="MBI523" s="432">
        <v>0</v>
      </c>
      <c r="MBJ523" s="432">
        <v>0</v>
      </c>
      <c r="MBK523" s="432">
        <v>0</v>
      </c>
      <c r="MBL523" s="432">
        <v>0</v>
      </c>
      <c r="MBM523" s="432">
        <v>0</v>
      </c>
      <c r="MBN523" s="432">
        <v>0</v>
      </c>
      <c r="MBO523" s="432">
        <v>0</v>
      </c>
      <c r="MBP523" s="432">
        <v>0</v>
      </c>
      <c r="MBQ523" s="432">
        <v>0</v>
      </c>
      <c r="MBR523" s="432">
        <v>0</v>
      </c>
      <c r="MBS523" s="432">
        <v>0</v>
      </c>
      <c r="MBT523" s="432">
        <v>0</v>
      </c>
      <c r="MBU523" s="432">
        <v>0</v>
      </c>
      <c r="MBV523" s="432">
        <v>0</v>
      </c>
      <c r="MBW523" s="432">
        <v>0</v>
      </c>
      <c r="MBX523" s="432">
        <v>0</v>
      </c>
      <c r="MBY523" s="432">
        <v>0</v>
      </c>
      <c r="MBZ523" s="432">
        <v>0</v>
      </c>
      <c r="MCA523" s="432">
        <v>0</v>
      </c>
      <c r="MCB523" s="432">
        <v>0</v>
      </c>
      <c r="MCC523" s="432">
        <v>0</v>
      </c>
      <c r="MCD523" s="432">
        <v>0</v>
      </c>
      <c r="MCE523" s="432">
        <v>0</v>
      </c>
      <c r="MCF523" s="432">
        <v>0</v>
      </c>
      <c r="MCG523" s="432">
        <v>0</v>
      </c>
      <c r="MCH523" s="432">
        <v>0</v>
      </c>
      <c r="MCI523" s="432">
        <v>0</v>
      </c>
      <c r="MCJ523" s="432">
        <v>0</v>
      </c>
      <c r="MCK523" s="432">
        <v>0</v>
      </c>
      <c r="MCL523" s="432">
        <v>0</v>
      </c>
      <c r="MCM523" s="432">
        <v>0</v>
      </c>
      <c r="MCN523" s="432">
        <v>0</v>
      </c>
      <c r="MCO523" s="432">
        <v>0</v>
      </c>
      <c r="MCP523" s="432">
        <v>0</v>
      </c>
      <c r="MCQ523" s="432">
        <v>0</v>
      </c>
      <c r="MCR523" s="432">
        <v>0</v>
      </c>
      <c r="MCS523" s="432">
        <v>0</v>
      </c>
      <c r="MCT523" s="432">
        <v>0</v>
      </c>
      <c r="MCU523" s="432">
        <v>0</v>
      </c>
      <c r="MCV523" s="432">
        <v>0</v>
      </c>
      <c r="MCW523" s="432">
        <v>0</v>
      </c>
      <c r="MCX523" s="432">
        <v>0</v>
      </c>
      <c r="MCY523" s="432">
        <v>0</v>
      </c>
      <c r="MCZ523" s="432">
        <v>0</v>
      </c>
      <c r="MDA523" s="432">
        <v>0</v>
      </c>
      <c r="MDB523" s="432">
        <v>0</v>
      </c>
      <c r="MDC523" s="432">
        <v>0</v>
      </c>
      <c r="MDD523" s="432">
        <v>0</v>
      </c>
      <c r="MDE523" s="432">
        <v>0</v>
      </c>
      <c r="MDF523" s="432">
        <v>0</v>
      </c>
      <c r="MDG523" s="432">
        <v>0</v>
      </c>
      <c r="MDH523" s="432">
        <v>0</v>
      </c>
      <c r="MDI523" s="432">
        <v>0</v>
      </c>
      <c r="MDJ523" s="432">
        <v>0</v>
      </c>
      <c r="MDK523" s="432">
        <v>0</v>
      </c>
      <c r="MDL523" s="432">
        <v>0</v>
      </c>
      <c r="MDM523" s="432">
        <v>0</v>
      </c>
      <c r="MDN523" s="432">
        <v>0</v>
      </c>
      <c r="MDO523" s="432">
        <v>0</v>
      </c>
      <c r="MDP523" s="432">
        <v>0</v>
      </c>
      <c r="MDQ523" s="432">
        <v>0</v>
      </c>
      <c r="MDR523" s="432">
        <v>0</v>
      </c>
      <c r="MDS523" s="432">
        <v>0</v>
      </c>
      <c r="MDT523" s="432">
        <v>0</v>
      </c>
      <c r="MDU523" s="432">
        <v>0</v>
      </c>
      <c r="MDV523" s="432">
        <v>0</v>
      </c>
      <c r="MDW523" s="432">
        <v>0</v>
      </c>
      <c r="MDX523" s="432">
        <v>0</v>
      </c>
      <c r="MDY523" s="432">
        <v>0</v>
      </c>
      <c r="MDZ523" s="432">
        <v>0</v>
      </c>
      <c r="MEA523" s="432">
        <v>0</v>
      </c>
      <c r="MEB523" s="432">
        <v>0</v>
      </c>
      <c r="MEC523" s="432">
        <v>0</v>
      </c>
      <c r="MED523" s="432">
        <v>0</v>
      </c>
      <c r="MEE523" s="432">
        <v>0</v>
      </c>
      <c r="MEF523" s="432">
        <v>0</v>
      </c>
      <c r="MEG523" s="432">
        <v>0</v>
      </c>
      <c r="MEH523" s="432">
        <v>0</v>
      </c>
      <c r="MEI523" s="432">
        <v>0</v>
      </c>
      <c r="MEJ523" s="432">
        <v>0</v>
      </c>
      <c r="MEK523" s="432">
        <v>0</v>
      </c>
      <c r="MEL523" s="432">
        <v>0</v>
      </c>
      <c r="MEM523" s="432">
        <v>0</v>
      </c>
      <c r="MEN523" s="432">
        <v>0</v>
      </c>
      <c r="MEO523" s="432">
        <v>0</v>
      </c>
      <c r="MEP523" s="432">
        <v>0</v>
      </c>
      <c r="MEQ523" s="432">
        <v>0</v>
      </c>
      <c r="MER523" s="432">
        <v>0</v>
      </c>
      <c r="MES523" s="432">
        <v>0</v>
      </c>
      <c r="MET523" s="432">
        <v>0</v>
      </c>
      <c r="MEU523" s="432">
        <v>0</v>
      </c>
      <c r="MEV523" s="432">
        <v>0</v>
      </c>
      <c r="MEW523" s="432">
        <v>0</v>
      </c>
      <c r="MEX523" s="432">
        <v>0</v>
      </c>
      <c r="MEY523" s="432">
        <v>0</v>
      </c>
      <c r="MEZ523" s="432">
        <v>0</v>
      </c>
      <c r="MFA523" s="432">
        <v>0</v>
      </c>
      <c r="MFB523" s="432">
        <v>0</v>
      </c>
      <c r="MFC523" s="432">
        <v>0</v>
      </c>
      <c r="MFD523" s="432">
        <v>0</v>
      </c>
      <c r="MFE523" s="432">
        <v>0</v>
      </c>
      <c r="MFF523" s="432">
        <v>0</v>
      </c>
      <c r="MFG523" s="432">
        <v>0</v>
      </c>
      <c r="MFH523" s="432">
        <v>0</v>
      </c>
      <c r="MFI523" s="432">
        <v>0</v>
      </c>
      <c r="MFJ523" s="432">
        <v>0</v>
      </c>
      <c r="MFK523" s="432">
        <v>0</v>
      </c>
      <c r="MFL523" s="432">
        <v>0</v>
      </c>
      <c r="MFM523" s="432">
        <v>0</v>
      </c>
      <c r="MFN523" s="432">
        <v>0</v>
      </c>
      <c r="MFO523" s="432">
        <v>0</v>
      </c>
      <c r="MFP523" s="432">
        <v>0</v>
      </c>
      <c r="MFQ523" s="432">
        <v>0</v>
      </c>
      <c r="MFR523" s="432">
        <v>0</v>
      </c>
      <c r="MFS523" s="432">
        <v>0</v>
      </c>
      <c r="MFT523" s="432">
        <v>0</v>
      </c>
      <c r="MFU523" s="432">
        <v>0</v>
      </c>
      <c r="MFV523" s="432">
        <v>0</v>
      </c>
      <c r="MFW523" s="432">
        <v>0</v>
      </c>
      <c r="MFX523" s="432">
        <v>0</v>
      </c>
      <c r="MFY523" s="432">
        <v>0</v>
      </c>
      <c r="MFZ523" s="432">
        <v>0</v>
      </c>
      <c r="MGA523" s="432">
        <v>0</v>
      </c>
      <c r="MGB523" s="432">
        <v>0</v>
      </c>
      <c r="MGC523" s="432">
        <v>0</v>
      </c>
      <c r="MGD523" s="432">
        <v>0</v>
      </c>
      <c r="MGE523" s="432">
        <v>0</v>
      </c>
      <c r="MGF523" s="432">
        <v>0</v>
      </c>
      <c r="MGG523" s="432">
        <v>0</v>
      </c>
      <c r="MGH523" s="432">
        <v>0</v>
      </c>
      <c r="MGI523" s="432">
        <v>0</v>
      </c>
      <c r="MGJ523" s="432">
        <v>0</v>
      </c>
      <c r="MGK523" s="432">
        <v>0</v>
      </c>
      <c r="MGL523" s="432">
        <v>0</v>
      </c>
      <c r="MGM523" s="432">
        <v>0</v>
      </c>
      <c r="MGN523" s="432">
        <v>0</v>
      </c>
      <c r="MGO523" s="432">
        <v>0</v>
      </c>
      <c r="MGP523" s="432">
        <v>0</v>
      </c>
      <c r="MGQ523" s="432">
        <v>0</v>
      </c>
      <c r="MGR523" s="432">
        <v>0</v>
      </c>
      <c r="MGS523" s="432">
        <v>0</v>
      </c>
      <c r="MGT523" s="432">
        <v>0</v>
      </c>
      <c r="MGU523" s="432">
        <v>0</v>
      </c>
      <c r="MGV523" s="432">
        <v>0</v>
      </c>
      <c r="MGW523" s="432">
        <v>0</v>
      </c>
      <c r="MGX523" s="432">
        <v>0</v>
      </c>
      <c r="MGY523" s="432">
        <v>0</v>
      </c>
      <c r="MGZ523" s="432">
        <v>0</v>
      </c>
      <c r="MHA523" s="432">
        <v>0</v>
      </c>
      <c r="MHB523" s="432">
        <v>0</v>
      </c>
      <c r="MHC523" s="432">
        <v>0</v>
      </c>
      <c r="MHD523" s="432">
        <v>0</v>
      </c>
      <c r="MHE523" s="432">
        <v>0</v>
      </c>
      <c r="MHF523" s="432">
        <v>0</v>
      </c>
      <c r="MHG523" s="432">
        <v>0</v>
      </c>
      <c r="MHH523" s="432">
        <v>0</v>
      </c>
      <c r="MHI523" s="432">
        <v>0</v>
      </c>
      <c r="MHJ523" s="432">
        <v>0</v>
      </c>
      <c r="MHK523" s="432">
        <v>0</v>
      </c>
      <c r="MHL523" s="432">
        <v>0</v>
      </c>
      <c r="MHM523" s="432">
        <v>0</v>
      </c>
      <c r="MHN523" s="432">
        <v>0</v>
      </c>
      <c r="MHO523" s="432">
        <v>0</v>
      </c>
      <c r="MHP523" s="432">
        <v>0</v>
      </c>
      <c r="MHQ523" s="432">
        <v>0</v>
      </c>
      <c r="MHR523" s="432">
        <v>0</v>
      </c>
      <c r="MHS523" s="432">
        <v>0</v>
      </c>
      <c r="MHT523" s="432">
        <v>0</v>
      </c>
      <c r="MHU523" s="432">
        <v>0</v>
      </c>
      <c r="MHV523" s="432">
        <v>0</v>
      </c>
      <c r="MHW523" s="432">
        <v>0</v>
      </c>
      <c r="MHX523" s="432">
        <v>0</v>
      </c>
      <c r="MHY523" s="432">
        <v>0</v>
      </c>
      <c r="MHZ523" s="432">
        <v>0</v>
      </c>
      <c r="MIA523" s="432">
        <v>0</v>
      </c>
      <c r="MIB523" s="432">
        <v>0</v>
      </c>
      <c r="MIC523" s="432">
        <v>0</v>
      </c>
      <c r="MID523" s="432">
        <v>0</v>
      </c>
      <c r="MIE523" s="432">
        <v>0</v>
      </c>
      <c r="MIF523" s="432">
        <v>0</v>
      </c>
      <c r="MIG523" s="432">
        <v>0</v>
      </c>
      <c r="MIH523" s="432">
        <v>0</v>
      </c>
      <c r="MII523" s="432">
        <v>0</v>
      </c>
      <c r="MIJ523" s="432">
        <v>0</v>
      </c>
      <c r="MIK523" s="432">
        <v>0</v>
      </c>
      <c r="MIL523" s="432">
        <v>0</v>
      </c>
      <c r="MIM523" s="432">
        <v>0</v>
      </c>
      <c r="MIN523" s="432">
        <v>0</v>
      </c>
      <c r="MIO523" s="432">
        <v>0</v>
      </c>
      <c r="MIP523" s="432">
        <v>0</v>
      </c>
      <c r="MIQ523" s="432">
        <v>0</v>
      </c>
      <c r="MIR523" s="432">
        <v>0</v>
      </c>
      <c r="MIS523" s="432">
        <v>0</v>
      </c>
      <c r="MIT523" s="432">
        <v>0</v>
      </c>
      <c r="MIU523" s="432">
        <v>0</v>
      </c>
      <c r="MIV523" s="432">
        <v>0</v>
      </c>
      <c r="MIW523" s="432">
        <v>0</v>
      </c>
      <c r="MIX523" s="432">
        <v>0</v>
      </c>
      <c r="MIY523" s="432">
        <v>0</v>
      </c>
      <c r="MIZ523" s="432">
        <v>0</v>
      </c>
      <c r="MJA523" s="432">
        <v>0</v>
      </c>
      <c r="MJB523" s="432">
        <v>0</v>
      </c>
      <c r="MJC523" s="432">
        <v>0</v>
      </c>
      <c r="MJD523" s="432">
        <v>0</v>
      </c>
      <c r="MJE523" s="432">
        <v>0</v>
      </c>
      <c r="MJF523" s="432">
        <v>0</v>
      </c>
      <c r="MJG523" s="432">
        <v>0</v>
      </c>
      <c r="MJH523" s="432">
        <v>0</v>
      </c>
      <c r="MJI523" s="432">
        <v>0</v>
      </c>
      <c r="MJJ523" s="432">
        <v>0</v>
      </c>
      <c r="MJK523" s="432">
        <v>0</v>
      </c>
      <c r="MJL523" s="432">
        <v>0</v>
      </c>
      <c r="MJM523" s="432">
        <v>0</v>
      </c>
      <c r="MJN523" s="432">
        <v>0</v>
      </c>
      <c r="MJO523" s="432">
        <v>0</v>
      </c>
      <c r="MJP523" s="432">
        <v>0</v>
      </c>
      <c r="MJQ523" s="432">
        <v>0</v>
      </c>
      <c r="MJR523" s="432">
        <v>0</v>
      </c>
      <c r="MJS523" s="432">
        <v>0</v>
      </c>
      <c r="MJT523" s="432">
        <v>0</v>
      </c>
      <c r="MJU523" s="432">
        <v>0</v>
      </c>
      <c r="MJV523" s="432">
        <v>0</v>
      </c>
      <c r="MJW523" s="432">
        <v>0</v>
      </c>
      <c r="MJX523" s="432">
        <v>0</v>
      </c>
      <c r="MJY523" s="432">
        <v>0</v>
      </c>
      <c r="MJZ523" s="432">
        <v>0</v>
      </c>
      <c r="MKA523" s="432">
        <v>0</v>
      </c>
      <c r="MKB523" s="432">
        <v>0</v>
      </c>
      <c r="MKC523" s="432">
        <v>0</v>
      </c>
      <c r="MKD523" s="432">
        <v>0</v>
      </c>
      <c r="MKE523" s="432">
        <v>0</v>
      </c>
      <c r="MKF523" s="432">
        <v>0</v>
      </c>
      <c r="MKG523" s="432">
        <v>0</v>
      </c>
      <c r="MKH523" s="432">
        <v>0</v>
      </c>
      <c r="MKI523" s="432">
        <v>0</v>
      </c>
      <c r="MKJ523" s="432">
        <v>0</v>
      </c>
      <c r="MKK523" s="432">
        <v>0</v>
      </c>
      <c r="MKL523" s="432">
        <v>0</v>
      </c>
      <c r="MKM523" s="432">
        <v>0</v>
      </c>
      <c r="MKN523" s="432">
        <v>0</v>
      </c>
      <c r="MKO523" s="432">
        <v>0</v>
      </c>
      <c r="MKP523" s="432">
        <v>0</v>
      </c>
      <c r="MKQ523" s="432">
        <v>0</v>
      </c>
      <c r="MKR523" s="432">
        <v>0</v>
      </c>
      <c r="MKS523" s="432">
        <v>0</v>
      </c>
      <c r="MKT523" s="432">
        <v>0</v>
      </c>
      <c r="MKU523" s="432">
        <v>0</v>
      </c>
      <c r="MKV523" s="432">
        <v>0</v>
      </c>
      <c r="MKW523" s="432">
        <v>0</v>
      </c>
      <c r="MKX523" s="432">
        <v>0</v>
      </c>
      <c r="MKY523" s="432">
        <v>0</v>
      </c>
      <c r="MKZ523" s="432">
        <v>0</v>
      </c>
      <c r="MLA523" s="432">
        <v>0</v>
      </c>
      <c r="MLB523" s="432">
        <v>0</v>
      </c>
      <c r="MLC523" s="432">
        <v>0</v>
      </c>
      <c r="MLD523" s="432">
        <v>0</v>
      </c>
      <c r="MLE523" s="432">
        <v>0</v>
      </c>
      <c r="MLF523" s="432">
        <v>0</v>
      </c>
      <c r="MLG523" s="432">
        <v>0</v>
      </c>
      <c r="MLH523" s="432">
        <v>0</v>
      </c>
      <c r="MLI523" s="432">
        <v>0</v>
      </c>
      <c r="MLJ523" s="432">
        <v>0</v>
      </c>
      <c r="MLK523" s="432">
        <v>0</v>
      </c>
      <c r="MLL523" s="432">
        <v>0</v>
      </c>
      <c r="MLM523" s="432">
        <v>0</v>
      </c>
      <c r="MLN523" s="432">
        <v>0</v>
      </c>
      <c r="MLO523" s="432">
        <v>0</v>
      </c>
      <c r="MLP523" s="432">
        <v>0</v>
      </c>
      <c r="MLQ523" s="432">
        <v>0</v>
      </c>
      <c r="MLR523" s="432">
        <v>0</v>
      </c>
      <c r="MLS523" s="432">
        <v>0</v>
      </c>
      <c r="MLT523" s="432">
        <v>0</v>
      </c>
      <c r="MLU523" s="432">
        <v>0</v>
      </c>
      <c r="MLV523" s="432">
        <v>0</v>
      </c>
      <c r="MLW523" s="432">
        <v>0</v>
      </c>
      <c r="MLX523" s="432">
        <v>0</v>
      </c>
      <c r="MLY523" s="432">
        <v>0</v>
      </c>
      <c r="MLZ523" s="432">
        <v>0</v>
      </c>
      <c r="MMA523" s="432">
        <v>0</v>
      </c>
      <c r="MMB523" s="432">
        <v>0</v>
      </c>
      <c r="MMC523" s="432">
        <v>0</v>
      </c>
      <c r="MMD523" s="432">
        <v>0</v>
      </c>
      <c r="MME523" s="432">
        <v>0</v>
      </c>
      <c r="MMF523" s="432">
        <v>0</v>
      </c>
      <c r="MMG523" s="432">
        <v>0</v>
      </c>
      <c r="MMH523" s="432">
        <v>0</v>
      </c>
      <c r="MMI523" s="432">
        <v>0</v>
      </c>
      <c r="MMJ523" s="432">
        <v>0</v>
      </c>
      <c r="MMK523" s="432">
        <v>0</v>
      </c>
      <c r="MML523" s="432">
        <v>0</v>
      </c>
      <c r="MMM523" s="432">
        <v>0</v>
      </c>
      <c r="MMN523" s="432">
        <v>0</v>
      </c>
      <c r="MMO523" s="432">
        <v>0</v>
      </c>
      <c r="MMP523" s="432">
        <v>0</v>
      </c>
      <c r="MMQ523" s="432">
        <v>0</v>
      </c>
      <c r="MMR523" s="432">
        <v>0</v>
      </c>
      <c r="MMS523" s="432">
        <v>0</v>
      </c>
      <c r="MMT523" s="432">
        <v>0</v>
      </c>
      <c r="MMU523" s="432">
        <v>0</v>
      </c>
      <c r="MMV523" s="432">
        <v>0</v>
      </c>
      <c r="MMW523" s="432">
        <v>0</v>
      </c>
      <c r="MMX523" s="432">
        <v>0</v>
      </c>
      <c r="MMY523" s="432">
        <v>0</v>
      </c>
      <c r="MMZ523" s="432">
        <v>0</v>
      </c>
      <c r="MNA523" s="432">
        <v>0</v>
      </c>
      <c r="MNB523" s="432">
        <v>0</v>
      </c>
      <c r="MNC523" s="432">
        <v>0</v>
      </c>
      <c r="MND523" s="432">
        <v>0</v>
      </c>
      <c r="MNE523" s="432">
        <v>0</v>
      </c>
      <c r="MNF523" s="432">
        <v>0</v>
      </c>
      <c r="MNG523" s="432">
        <v>0</v>
      </c>
      <c r="MNH523" s="432">
        <v>0</v>
      </c>
      <c r="MNI523" s="432">
        <v>0</v>
      </c>
      <c r="MNJ523" s="432">
        <v>0</v>
      </c>
      <c r="MNK523" s="432">
        <v>0</v>
      </c>
      <c r="MNL523" s="432">
        <v>0</v>
      </c>
      <c r="MNM523" s="432">
        <v>0</v>
      </c>
      <c r="MNN523" s="432">
        <v>0</v>
      </c>
      <c r="MNO523" s="432">
        <v>0</v>
      </c>
      <c r="MNP523" s="432">
        <v>0</v>
      </c>
      <c r="MNQ523" s="432">
        <v>0</v>
      </c>
      <c r="MNR523" s="432">
        <v>0</v>
      </c>
      <c r="MNS523" s="432">
        <v>0</v>
      </c>
      <c r="MNT523" s="432">
        <v>0</v>
      </c>
      <c r="MNU523" s="432">
        <v>0</v>
      </c>
      <c r="MNV523" s="432">
        <v>0</v>
      </c>
      <c r="MNW523" s="432">
        <v>0</v>
      </c>
      <c r="MNX523" s="432">
        <v>0</v>
      </c>
      <c r="MNY523" s="432">
        <v>0</v>
      </c>
      <c r="MNZ523" s="432">
        <v>0</v>
      </c>
      <c r="MOA523" s="432">
        <v>0</v>
      </c>
      <c r="MOB523" s="432">
        <v>0</v>
      </c>
      <c r="MOC523" s="432">
        <v>0</v>
      </c>
      <c r="MOD523" s="432">
        <v>0</v>
      </c>
      <c r="MOE523" s="432">
        <v>0</v>
      </c>
      <c r="MOF523" s="432">
        <v>0</v>
      </c>
      <c r="MOG523" s="432">
        <v>0</v>
      </c>
      <c r="MOH523" s="432">
        <v>0</v>
      </c>
      <c r="MOI523" s="432">
        <v>0</v>
      </c>
      <c r="MOJ523" s="432">
        <v>0</v>
      </c>
      <c r="MOK523" s="432">
        <v>0</v>
      </c>
      <c r="MOL523" s="432">
        <v>0</v>
      </c>
      <c r="MOM523" s="432">
        <v>0</v>
      </c>
      <c r="MON523" s="432">
        <v>0</v>
      </c>
      <c r="MOO523" s="432">
        <v>0</v>
      </c>
      <c r="MOP523" s="432">
        <v>0</v>
      </c>
      <c r="MOQ523" s="432">
        <v>0</v>
      </c>
      <c r="MOR523" s="432">
        <v>0</v>
      </c>
      <c r="MOS523" s="432">
        <v>0</v>
      </c>
      <c r="MOT523" s="432">
        <v>0</v>
      </c>
      <c r="MOU523" s="432">
        <v>0</v>
      </c>
      <c r="MOV523" s="432">
        <v>0</v>
      </c>
      <c r="MOW523" s="432">
        <v>0</v>
      </c>
      <c r="MOX523" s="432">
        <v>0</v>
      </c>
      <c r="MOY523" s="432">
        <v>0</v>
      </c>
      <c r="MOZ523" s="432">
        <v>0</v>
      </c>
      <c r="MPA523" s="432">
        <v>0</v>
      </c>
      <c r="MPB523" s="432">
        <v>0</v>
      </c>
      <c r="MPC523" s="432">
        <v>0</v>
      </c>
      <c r="MPD523" s="432">
        <v>0</v>
      </c>
      <c r="MPE523" s="432">
        <v>0</v>
      </c>
      <c r="MPF523" s="432">
        <v>0</v>
      </c>
      <c r="MPG523" s="432">
        <v>0</v>
      </c>
      <c r="MPH523" s="432">
        <v>0</v>
      </c>
      <c r="MPI523" s="432">
        <v>0</v>
      </c>
      <c r="MPJ523" s="432">
        <v>0</v>
      </c>
      <c r="MPK523" s="432">
        <v>0</v>
      </c>
      <c r="MPL523" s="432">
        <v>0</v>
      </c>
      <c r="MPM523" s="432">
        <v>0</v>
      </c>
      <c r="MPN523" s="432">
        <v>0</v>
      </c>
      <c r="MPO523" s="432">
        <v>0</v>
      </c>
      <c r="MPP523" s="432">
        <v>0</v>
      </c>
      <c r="MPQ523" s="432">
        <v>0</v>
      </c>
      <c r="MPR523" s="432">
        <v>0</v>
      </c>
      <c r="MPS523" s="432">
        <v>0</v>
      </c>
      <c r="MPT523" s="432">
        <v>0</v>
      </c>
      <c r="MPU523" s="432">
        <v>0</v>
      </c>
      <c r="MPV523" s="432">
        <v>0</v>
      </c>
      <c r="MPW523" s="432">
        <v>0</v>
      </c>
      <c r="MPX523" s="432">
        <v>0</v>
      </c>
      <c r="MPY523" s="432">
        <v>0</v>
      </c>
      <c r="MPZ523" s="432">
        <v>0</v>
      </c>
      <c r="MQA523" s="432">
        <v>0</v>
      </c>
      <c r="MQB523" s="432">
        <v>0</v>
      </c>
      <c r="MQC523" s="432">
        <v>0</v>
      </c>
      <c r="MQD523" s="432">
        <v>0</v>
      </c>
      <c r="MQE523" s="432">
        <v>0</v>
      </c>
      <c r="MQF523" s="432">
        <v>0</v>
      </c>
      <c r="MQG523" s="432">
        <v>0</v>
      </c>
      <c r="MQH523" s="432">
        <v>0</v>
      </c>
      <c r="MQI523" s="432">
        <v>0</v>
      </c>
      <c r="MQJ523" s="432">
        <v>0</v>
      </c>
      <c r="MQK523" s="432">
        <v>0</v>
      </c>
      <c r="MQL523" s="432">
        <v>0</v>
      </c>
      <c r="MQM523" s="432">
        <v>0</v>
      </c>
      <c r="MQN523" s="432">
        <v>0</v>
      </c>
      <c r="MQO523" s="432">
        <v>0</v>
      </c>
      <c r="MQP523" s="432">
        <v>0</v>
      </c>
      <c r="MQQ523" s="432">
        <v>0</v>
      </c>
      <c r="MQR523" s="432">
        <v>0</v>
      </c>
      <c r="MQS523" s="432">
        <v>0</v>
      </c>
      <c r="MQT523" s="432">
        <v>0</v>
      </c>
      <c r="MQU523" s="432">
        <v>0</v>
      </c>
      <c r="MQV523" s="432">
        <v>0</v>
      </c>
      <c r="MQW523" s="432">
        <v>0</v>
      </c>
      <c r="MQX523" s="432">
        <v>0</v>
      </c>
      <c r="MQY523" s="432">
        <v>0</v>
      </c>
      <c r="MQZ523" s="432">
        <v>0</v>
      </c>
      <c r="MRA523" s="432">
        <v>0</v>
      </c>
      <c r="MRB523" s="432">
        <v>0</v>
      </c>
      <c r="MRC523" s="432">
        <v>0</v>
      </c>
      <c r="MRD523" s="432">
        <v>0</v>
      </c>
      <c r="MRE523" s="432">
        <v>0</v>
      </c>
      <c r="MRF523" s="432">
        <v>0</v>
      </c>
      <c r="MRG523" s="432">
        <v>0</v>
      </c>
      <c r="MRH523" s="432">
        <v>0</v>
      </c>
      <c r="MRI523" s="432">
        <v>0</v>
      </c>
      <c r="MRJ523" s="432">
        <v>0</v>
      </c>
      <c r="MRK523" s="432">
        <v>0</v>
      </c>
      <c r="MRL523" s="432">
        <v>0</v>
      </c>
      <c r="MRM523" s="432">
        <v>0</v>
      </c>
      <c r="MRN523" s="432">
        <v>0</v>
      </c>
      <c r="MRO523" s="432">
        <v>0</v>
      </c>
      <c r="MRP523" s="432">
        <v>0</v>
      </c>
      <c r="MRQ523" s="432">
        <v>0</v>
      </c>
      <c r="MRR523" s="432">
        <v>0</v>
      </c>
      <c r="MRS523" s="432">
        <v>0</v>
      </c>
      <c r="MRT523" s="432">
        <v>0</v>
      </c>
      <c r="MRU523" s="432">
        <v>0</v>
      </c>
      <c r="MRV523" s="432">
        <v>0</v>
      </c>
      <c r="MRW523" s="432">
        <v>0</v>
      </c>
      <c r="MRX523" s="432">
        <v>0</v>
      </c>
      <c r="MRY523" s="432">
        <v>0</v>
      </c>
      <c r="MRZ523" s="432">
        <v>0</v>
      </c>
      <c r="MSA523" s="432">
        <v>0</v>
      </c>
      <c r="MSB523" s="432">
        <v>0</v>
      </c>
      <c r="MSC523" s="432">
        <v>0</v>
      </c>
      <c r="MSD523" s="432">
        <v>0</v>
      </c>
      <c r="MSE523" s="432">
        <v>0</v>
      </c>
      <c r="MSF523" s="432">
        <v>0</v>
      </c>
      <c r="MSG523" s="432">
        <v>0</v>
      </c>
      <c r="MSH523" s="432">
        <v>0</v>
      </c>
      <c r="MSI523" s="432">
        <v>0</v>
      </c>
      <c r="MSJ523" s="432">
        <v>0</v>
      </c>
      <c r="MSK523" s="432">
        <v>0</v>
      </c>
      <c r="MSL523" s="432">
        <v>0</v>
      </c>
      <c r="MSM523" s="432">
        <v>0</v>
      </c>
      <c r="MSN523" s="432">
        <v>0</v>
      </c>
      <c r="MSO523" s="432">
        <v>0</v>
      </c>
      <c r="MSP523" s="432">
        <v>0</v>
      </c>
      <c r="MSQ523" s="432">
        <v>0</v>
      </c>
      <c r="MSR523" s="432">
        <v>0</v>
      </c>
      <c r="MSS523" s="432">
        <v>0</v>
      </c>
      <c r="MST523" s="432">
        <v>0</v>
      </c>
      <c r="MSU523" s="432">
        <v>0</v>
      </c>
      <c r="MSV523" s="432">
        <v>0</v>
      </c>
      <c r="MSW523" s="432">
        <v>0</v>
      </c>
      <c r="MSX523" s="432">
        <v>0</v>
      </c>
      <c r="MSY523" s="432">
        <v>0</v>
      </c>
      <c r="MSZ523" s="432">
        <v>0</v>
      </c>
      <c r="MTA523" s="432">
        <v>0</v>
      </c>
      <c r="MTB523" s="432">
        <v>0</v>
      </c>
      <c r="MTC523" s="432">
        <v>0</v>
      </c>
      <c r="MTD523" s="432">
        <v>0</v>
      </c>
      <c r="MTE523" s="432">
        <v>0</v>
      </c>
      <c r="MTF523" s="432">
        <v>0</v>
      </c>
      <c r="MTG523" s="432">
        <v>0</v>
      </c>
      <c r="MTH523" s="432">
        <v>0</v>
      </c>
      <c r="MTI523" s="432">
        <v>0</v>
      </c>
      <c r="MTJ523" s="432">
        <v>0</v>
      </c>
      <c r="MTK523" s="432">
        <v>0</v>
      </c>
      <c r="MTL523" s="432">
        <v>0</v>
      </c>
      <c r="MTM523" s="432">
        <v>0</v>
      </c>
      <c r="MTN523" s="432">
        <v>0</v>
      </c>
      <c r="MTO523" s="432">
        <v>0</v>
      </c>
      <c r="MTP523" s="432">
        <v>0</v>
      </c>
      <c r="MTQ523" s="432">
        <v>0</v>
      </c>
      <c r="MTR523" s="432">
        <v>0</v>
      </c>
      <c r="MTS523" s="432">
        <v>0</v>
      </c>
      <c r="MTT523" s="432">
        <v>0</v>
      </c>
      <c r="MTU523" s="432">
        <v>0</v>
      </c>
      <c r="MTV523" s="432">
        <v>0</v>
      </c>
      <c r="MTW523" s="432">
        <v>0</v>
      </c>
      <c r="MTX523" s="432">
        <v>0</v>
      </c>
      <c r="MTY523" s="432">
        <v>0</v>
      </c>
      <c r="MTZ523" s="432">
        <v>0</v>
      </c>
      <c r="MUA523" s="432">
        <v>0</v>
      </c>
      <c r="MUB523" s="432">
        <v>0</v>
      </c>
      <c r="MUC523" s="432">
        <v>0</v>
      </c>
      <c r="MUD523" s="432">
        <v>0</v>
      </c>
      <c r="MUE523" s="432">
        <v>0</v>
      </c>
      <c r="MUF523" s="432">
        <v>0</v>
      </c>
      <c r="MUG523" s="432">
        <v>0</v>
      </c>
      <c r="MUH523" s="432">
        <v>0</v>
      </c>
      <c r="MUI523" s="432">
        <v>0</v>
      </c>
      <c r="MUJ523" s="432">
        <v>0</v>
      </c>
      <c r="MUK523" s="432">
        <v>0</v>
      </c>
      <c r="MUL523" s="432">
        <v>0</v>
      </c>
      <c r="MUM523" s="432">
        <v>0</v>
      </c>
      <c r="MUN523" s="432">
        <v>0</v>
      </c>
      <c r="MUO523" s="432">
        <v>0</v>
      </c>
      <c r="MUP523" s="432">
        <v>0</v>
      </c>
      <c r="MUQ523" s="432">
        <v>0</v>
      </c>
      <c r="MUR523" s="432">
        <v>0</v>
      </c>
      <c r="MUS523" s="432">
        <v>0</v>
      </c>
      <c r="MUT523" s="432">
        <v>0</v>
      </c>
      <c r="MUU523" s="432">
        <v>0</v>
      </c>
      <c r="MUV523" s="432">
        <v>0</v>
      </c>
      <c r="MUW523" s="432">
        <v>0</v>
      </c>
      <c r="MUX523" s="432">
        <v>0</v>
      </c>
      <c r="MUY523" s="432">
        <v>0</v>
      </c>
      <c r="MUZ523" s="432">
        <v>0</v>
      </c>
      <c r="MVA523" s="432">
        <v>0</v>
      </c>
      <c r="MVB523" s="432">
        <v>0</v>
      </c>
      <c r="MVC523" s="432">
        <v>0</v>
      </c>
      <c r="MVD523" s="432">
        <v>0</v>
      </c>
      <c r="MVE523" s="432">
        <v>0</v>
      </c>
      <c r="MVF523" s="432">
        <v>0</v>
      </c>
      <c r="MVG523" s="432">
        <v>0</v>
      </c>
      <c r="MVH523" s="432">
        <v>0</v>
      </c>
      <c r="MVI523" s="432">
        <v>0</v>
      </c>
      <c r="MVJ523" s="432">
        <v>0</v>
      </c>
      <c r="MVK523" s="432">
        <v>0</v>
      </c>
      <c r="MVL523" s="432">
        <v>0</v>
      </c>
      <c r="MVM523" s="432">
        <v>0</v>
      </c>
      <c r="MVN523" s="432">
        <v>0</v>
      </c>
      <c r="MVO523" s="432">
        <v>0</v>
      </c>
      <c r="MVP523" s="432">
        <v>0</v>
      </c>
      <c r="MVQ523" s="432">
        <v>0</v>
      </c>
      <c r="MVR523" s="432">
        <v>0</v>
      </c>
      <c r="MVS523" s="432">
        <v>0</v>
      </c>
      <c r="MVT523" s="432">
        <v>0</v>
      </c>
      <c r="MVU523" s="432">
        <v>0</v>
      </c>
      <c r="MVV523" s="432">
        <v>0</v>
      </c>
      <c r="MVW523" s="432">
        <v>0</v>
      </c>
      <c r="MVX523" s="432">
        <v>0</v>
      </c>
      <c r="MVY523" s="432">
        <v>0</v>
      </c>
      <c r="MVZ523" s="432">
        <v>0</v>
      </c>
      <c r="MWA523" s="432">
        <v>0</v>
      </c>
      <c r="MWB523" s="432">
        <v>0</v>
      </c>
      <c r="MWC523" s="432">
        <v>0</v>
      </c>
      <c r="MWD523" s="432">
        <v>0</v>
      </c>
      <c r="MWE523" s="432">
        <v>0</v>
      </c>
      <c r="MWF523" s="432">
        <v>0</v>
      </c>
      <c r="MWG523" s="432">
        <v>0</v>
      </c>
      <c r="MWH523" s="432">
        <v>0</v>
      </c>
      <c r="MWI523" s="432">
        <v>0</v>
      </c>
      <c r="MWJ523" s="432">
        <v>0</v>
      </c>
      <c r="MWK523" s="432">
        <v>0</v>
      </c>
      <c r="MWL523" s="432">
        <v>0</v>
      </c>
      <c r="MWM523" s="432">
        <v>0</v>
      </c>
      <c r="MWN523" s="432">
        <v>0</v>
      </c>
      <c r="MWO523" s="432">
        <v>0</v>
      </c>
      <c r="MWP523" s="432">
        <v>0</v>
      </c>
      <c r="MWQ523" s="432">
        <v>0</v>
      </c>
      <c r="MWR523" s="432">
        <v>0</v>
      </c>
      <c r="MWS523" s="432">
        <v>0</v>
      </c>
      <c r="MWT523" s="432">
        <v>0</v>
      </c>
      <c r="MWU523" s="432">
        <v>0</v>
      </c>
      <c r="MWV523" s="432">
        <v>0</v>
      </c>
      <c r="MWW523" s="432">
        <v>0</v>
      </c>
      <c r="MWX523" s="432">
        <v>0</v>
      </c>
      <c r="MWY523" s="432">
        <v>0</v>
      </c>
      <c r="MWZ523" s="432">
        <v>0</v>
      </c>
      <c r="MXA523" s="432">
        <v>0</v>
      </c>
      <c r="MXB523" s="432">
        <v>0</v>
      </c>
      <c r="MXC523" s="432">
        <v>0</v>
      </c>
      <c r="MXD523" s="432">
        <v>0</v>
      </c>
      <c r="MXE523" s="432">
        <v>0</v>
      </c>
      <c r="MXF523" s="432">
        <v>0</v>
      </c>
      <c r="MXG523" s="432">
        <v>0</v>
      </c>
      <c r="MXH523" s="432">
        <v>0</v>
      </c>
      <c r="MXI523" s="432">
        <v>0</v>
      </c>
      <c r="MXJ523" s="432">
        <v>0</v>
      </c>
      <c r="MXK523" s="432">
        <v>0</v>
      </c>
      <c r="MXL523" s="432">
        <v>0</v>
      </c>
      <c r="MXM523" s="432">
        <v>0</v>
      </c>
      <c r="MXN523" s="432">
        <v>0</v>
      </c>
      <c r="MXO523" s="432">
        <v>0</v>
      </c>
      <c r="MXP523" s="432">
        <v>0</v>
      </c>
      <c r="MXQ523" s="432">
        <v>0</v>
      </c>
      <c r="MXR523" s="432">
        <v>0</v>
      </c>
      <c r="MXS523" s="432">
        <v>0</v>
      </c>
      <c r="MXT523" s="432">
        <v>0</v>
      </c>
      <c r="MXU523" s="432">
        <v>0</v>
      </c>
      <c r="MXV523" s="432">
        <v>0</v>
      </c>
      <c r="MXW523" s="432">
        <v>0</v>
      </c>
      <c r="MXX523" s="432">
        <v>0</v>
      </c>
      <c r="MXY523" s="432">
        <v>0</v>
      </c>
      <c r="MXZ523" s="432">
        <v>0</v>
      </c>
      <c r="MYA523" s="432">
        <v>0</v>
      </c>
      <c r="MYB523" s="432">
        <v>0</v>
      </c>
      <c r="MYC523" s="432">
        <v>0</v>
      </c>
      <c r="MYD523" s="432">
        <v>0</v>
      </c>
      <c r="MYE523" s="432">
        <v>0</v>
      </c>
      <c r="MYF523" s="432">
        <v>0</v>
      </c>
      <c r="MYG523" s="432">
        <v>0</v>
      </c>
      <c r="MYH523" s="432">
        <v>0</v>
      </c>
      <c r="MYI523" s="432">
        <v>0</v>
      </c>
      <c r="MYJ523" s="432">
        <v>0</v>
      </c>
      <c r="MYK523" s="432">
        <v>0</v>
      </c>
      <c r="MYL523" s="432">
        <v>0</v>
      </c>
      <c r="MYM523" s="432">
        <v>0</v>
      </c>
      <c r="MYN523" s="432">
        <v>0</v>
      </c>
      <c r="MYO523" s="432">
        <v>0</v>
      </c>
      <c r="MYP523" s="432">
        <v>0</v>
      </c>
      <c r="MYQ523" s="432">
        <v>0</v>
      </c>
      <c r="MYR523" s="432">
        <v>0</v>
      </c>
      <c r="MYS523" s="432">
        <v>0</v>
      </c>
      <c r="MYT523" s="432">
        <v>0</v>
      </c>
      <c r="MYU523" s="432">
        <v>0</v>
      </c>
      <c r="MYV523" s="432">
        <v>0</v>
      </c>
      <c r="MYW523" s="432">
        <v>0</v>
      </c>
      <c r="MYX523" s="432">
        <v>0</v>
      </c>
      <c r="MYY523" s="432">
        <v>0</v>
      </c>
      <c r="MYZ523" s="432">
        <v>0</v>
      </c>
      <c r="MZA523" s="432">
        <v>0</v>
      </c>
      <c r="MZB523" s="432">
        <v>0</v>
      </c>
      <c r="MZC523" s="432">
        <v>0</v>
      </c>
      <c r="MZD523" s="432">
        <v>0</v>
      </c>
      <c r="MZE523" s="432">
        <v>0</v>
      </c>
      <c r="MZF523" s="432">
        <v>0</v>
      </c>
      <c r="MZG523" s="432">
        <v>0</v>
      </c>
      <c r="MZH523" s="432">
        <v>0</v>
      </c>
      <c r="MZI523" s="432">
        <v>0</v>
      </c>
      <c r="MZJ523" s="432">
        <v>0</v>
      </c>
      <c r="MZK523" s="432">
        <v>0</v>
      </c>
      <c r="MZL523" s="432">
        <v>0</v>
      </c>
      <c r="MZM523" s="432">
        <v>0</v>
      </c>
      <c r="MZN523" s="432">
        <v>0</v>
      </c>
      <c r="MZO523" s="432">
        <v>0</v>
      </c>
      <c r="MZP523" s="432">
        <v>0</v>
      </c>
      <c r="MZQ523" s="432">
        <v>0</v>
      </c>
      <c r="MZR523" s="432">
        <v>0</v>
      </c>
      <c r="MZS523" s="432">
        <v>0</v>
      </c>
      <c r="MZT523" s="432">
        <v>0</v>
      </c>
      <c r="MZU523" s="432">
        <v>0</v>
      </c>
      <c r="MZV523" s="432">
        <v>0</v>
      </c>
      <c r="MZW523" s="432">
        <v>0</v>
      </c>
      <c r="MZX523" s="432">
        <v>0</v>
      </c>
      <c r="MZY523" s="432">
        <v>0</v>
      </c>
      <c r="MZZ523" s="432">
        <v>0</v>
      </c>
      <c r="NAA523" s="432">
        <v>0</v>
      </c>
      <c r="NAB523" s="432">
        <v>0</v>
      </c>
      <c r="NAC523" s="432">
        <v>0</v>
      </c>
      <c r="NAD523" s="432">
        <v>0</v>
      </c>
      <c r="NAE523" s="432">
        <v>0</v>
      </c>
      <c r="NAF523" s="432">
        <v>0</v>
      </c>
      <c r="NAG523" s="432">
        <v>0</v>
      </c>
      <c r="NAH523" s="432">
        <v>0</v>
      </c>
      <c r="NAI523" s="432">
        <v>0</v>
      </c>
      <c r="NAJ523" s="432">
        <v>0</v>
      </c>
      <c r="NAK523" s="432">
        <v>0</v>
      </c>
      <c r="NAL523" s="432">
        <v>0</v>
      </c>
      <c r="NAM523" s="432">
        <v>0</v>
      </c>
      <c r="NAN523" s="432">
        <v>0</v>
      </c>
      <c r="NAO523" s="432">
        <v>0</v>
      </c>
      <c r="NAP523" s="432">
        <v>0</v>
      </c>
      <c r="NAQ523" s="432">
        <v>0</v>
      </c>
      <c r="NAR523" s="432">
        <v>0</v>
      </c>
      <c r="NAS523" s="432">
        <v>0</v>
      </c>
      <c r="NAT523" s="432">
        <v>0</v>
      </c>
      <c r="NAU523" s="432">
        <v>0</v>
      </c>
      <c r="NAV523" s="432">
        <v>0</v>
      </c>
      <c r="NAW523" s="432">
        <v>0</v>
      </c>
      <c r="NAX523" s="432">
        <v>0</v>
      </c>
      <c r="NAY523" s="432">
        <v>0</v>
      </c>
      <c r="NAZ523" s="432">
        <v>0</v>
      </c>
      <c r="NBA523" s="432">
        <v>0</v>
      </c>
      <c r="NBB523" s="432">
        <v>0</v>
      </c>
      <c r="NBC523" s="432">
        <v>0</v>
      </c>
      <c r="NBD523" s="432">
        <v>0</v>
      </c>
      <c r="NBE523" s="432">
        <v>0</v>
      </c>
      <c r="NBF523" s="432">
        <v>0</v>
      </c>
      <c r="NBG523" s="432">
        <v>0</v>
      </c>
      <c r="NBH523" s="432">
        <v>0</v>
      </c>
      <c r="NBI523" s="432">
        <v>0</v>
      </c>
      <c r="NBJ523" s="432">
        <v>0</v>
      </c>
      <c r="NBK523" s="432">
        <v>0</v>
      </c>
      <c r="NBL523" s="432">
        <v>0</v>
      </c>
      <c r="NBM523" s="432">
        <v>0</v>
      </c>
      <c r="NBN523" s="432">
        <v>0</v>
      </c>
      <c r="NBO523" s="432">
        <v>0</v>
      </c>
      <c r="NBP523" s="432">
        <v>0</v>
      </c>
      <c r="NBQ523" s="432">
        <v>0</v>
      </c>
      <c r="NBR523" s="432">
        <v>0</v>
      </c>
      <c r="NBS523" s="432">
        <v>0</v>
      </c>
      <c r="NBT523" s="432">
        <v>0</v>
      </c>
      <c r="NBU523" s="432">
        <v>0</v>
      </c>
      <c r="NBV523" s="432">
        <v>0</v>
      </c>
      <c r="NBW523" s="432">
        <v>0</v>
      </c>
      <c r="NBX523" s="432">
        <v>0</v>
      </c>
      <c r="NBY523" s="432">
        <v>0</v>
      </c>
      <c r="NBZ523" s="432">
        <v>0</v>
      </c>
      <c r="NCA523" s="432">
        <v>0</v>
      </c>
      <c r="NCB523" s="432">
        <v>0</v>
      </c>
      <c r="NCC523" s="432">
        <v>0</v>
      </c>
      <c r="NCD523" s="432">
        <v>0</v>
      </c>
      <c r="NCE523" s="432">
        <v>0</v>
      </c>
      <c r="NCF523" s="432">
        <v>0</v>
      </c>
      <c r="NCG523" s="432">
        <v>0</v>
      </c>
      <c r="NCH523" s="432">
        <v>0</v>
      </c>
      <c r="NCI523" s="432">
        <v>0</v>
      </c>
      <c r="NCJ523" s="432">
        <v>0</v>
      </c>
      <c r="NCK523" s="432">
        <v>0</v>
      </c>
      <c r="NCL523" s="432">
        <v>0</v>
      </c>
      <c r="NCM523" s="432">
        <v>0</v>
      </c>
      <c r="NCN523" s="432">
        <v>0</v>
      </c>
      <c r="NCO523" s="432">
        <v>0</v>
      </c>
      <c r="NCP523" s="432">
        <v>0</v>
      </c>
      <c r="NCQ523" s="432">
        <v>0</v>
      </c>
      <c r="NCR523" s="432">
        <v>0</v>
      </c>
      <c r="NCS523" s="432">
        <v>0</v>
      </c>
      <c r="NCT523" s="432">
        <v>0</v>
      </c>
      <c r="NCU523" s="432">
        <v>0</v>
      </c>
      <c r="NCV523" s="432">
        <v>0</v>
      </c>
      <c r="NCW523" s="432">
        <v>0</v>
      </c>
      <c r="NCX523" s="432">
        <v>0</v>
      </c>
      <c r="NCY523" s="432">
        <v>0</v>
      </c>
      <c r="NCZ523" s="432">
        <v>0</v>
      </c>
      <c r="NDA523" s="432">
        <v>0</v>
      </c>
      <c r="NDB523" s="432">
        <v>0</v>
      </c>
      <c r="NDC523" s="432">
        <v>0</v>
      </c>
      <c r="NDD523" s="432">
        <v>0</v>
      </c>
      <c r="NDE523" s="432">
        <v>0</v>
      </c>
      <c r="NDF523" s="432">
        <v>0</v>
      </c>
      <c r="NDG523" s="432">
        <v>0</v>
      </c>
      <c r="NDH523" s="432">
        <v>0</v>
      </c>
      <c r="NDI523" s="432">
        <v>0</v>
      </c>
      <c r="NDJ523" s="432">
        <v>0</v>
      </c>
      <c r="NDK523" s="432">
        <v>0</v>
      </c>
      <c r="NDL523" s="432">
        <v>0</v>
      </c>
      <c r="NDM523" s="432">
        <v>0</v>
      </c>
      <c r="NDN523" s="432">
        <v>0</v>
      </c>
      <c r="NDO523" s="432">
        <v>0</v>
      </c>
      <c r="NDP523" s="432">
        <v>0</v>
      </c>
      <c r="NDQ523" s="432">
        <v>0</v>
      </c>
      <c r="NDR523" s="432">
        <v>0</v>
      </c>
      <c r="NDS523" s="432">
        <v>0</v>
      </c>
      <c r="NDT523" s="432">
        <v>0</v>
      </c>
      <c r="NDU523" s="432">
        <v>0</v>
      </c>
      <c r="NDV523" s="432">
        <v>0</v>
      </c>
      <c r="NDW523" s="432">
        <v>0</v>
      </c>
      <c r="NDX523" s="432">
        <v>0</v>
      </c>
      <c r="NDY523" s="432">
        <v>0</v>
      </c>
      <c r="NDZ523" s="432">
        <v>0</v>
      </c>
      <c r="NEA523" s="432">
        <v>0</v>
      </c>
      <c r="NEB523" s="432">
        <v>0</v>
      </c>
      <c r="NEC523" s="432">
        <v>0</v>
      </c>
      <c r="NED523" s="432">
        <v>0</v>
      </c>
      <c r="NEE523" s="432">
        <v>0</v>
      </c>
      <c r="NEF523" s="432">
        <v>0</v>
      </c>
      <c r="NEG523" s="432">
        <v>0</v>
      </c>
      <c r="NEH523" s="432">
        <v>0</v>
      </c>
      <c r="NEI523" s="432">
        <v>0</v>
      </c>
      <c r="NEJ523" s="432">
        <v>0</v>
      </c>
      <c r="NEK523" s="432">
        <v>0</v>
      </c>
      <c r="NEL523" s="432">
        <v>0</v>
      </c>
      <c r="NEM523" s="432">
        <v>0</v>
      </c>
      <c r="NEN523" s="432">
        <v>0</v>
      </c>
      <c r="NEO523" s="432">
        <v>0</v>
      </c>
      <c r="NEP523" s="432">
        <v>0</v>
      </c>
      <c r="NEQ523" s="432">
        <v>0</v>
      </c>
      <c r="NER523" s="432">
        <v>0</v>
      </c>
      <c r="NES523" s="432">
        <v>0</v>
      </c>
      <c r="NET523" s="432">
        <v>0</v>
      </c>
      <c r="NEU523" s="432">
        <v>0</v>
      </c>
      <c r="NEV523" s="432">
        <v>0</v>
      </c>
      <c r="NEW523" s="432">
        <v>0</v>
      </c>
      <c r="NEX523" s="432">
        <v>0</v>
      </c>
      <c r="NEY523" s="432">
        <v>0</v>
      </c>
      <c r="NEZ523" s="432">
        <v>0</v>
      </c>
      <c r="NFA523" s="432">
        <v>0</v>
      </c>
      <c r="NFB523" s="432">
        <v>0</v>
      </c>
      <c r="NFC523" s="432">
        <v>0</v>
      </c>
      <c r="NFD523" s="432">
        <v>0</v>
      </c>
      <c r="NFE523" s="432">
        <v>0</v>
      </c>
      <c r="NFF523" s="432">
        <v>0</v>
      </c>
      <c r="NFG523" s="432">
        <v>0</v>
      </c>
      <c r="NFH523" s="432">
        <v>0</v>
      </c>
      <c r="NFI523" s="432">
        <v>0</v>
      </c>
      <c r="NFJ523" s="432">
        <v>0</v>
      </c>
      <c r="NFK523" s="432">
        <v>0</v>
      </c>
      <c r="NFL523" s="432">
        <v>0</v>
      </c>
      <c r="NFM523" s="432">
        <v>0</v>
      </c>
      <c r="NFN523" s="432">
        <v>0</v>
      </c>
      <c r="NFO523" s="432">
        <v>0</v>
      </c>
      <c r="NFP523" s="432">
        <v>0</v>
      </c>
      <c r="NFQ523" s="432">
        <v>0</v>
      </c>
      <c r="NFR523" s="432">
        <v>0</v>
      </c>
      <c r="NFS523" s="432">
        <v>0</v>
      </c>
      <c r="NFT523" s="432">
        <v>0</v>
      </c>
      <c r="NFU523" s="432">
        <v>0</v>
      </c>
      <c r="NFV523" s="432">
        <v>0</v>
      </c>
      <c r="NFW523" s="432">
        <v>0</v>
      </c>
      <c r="NFX523" s="432">
        <v>0</v>
      </c>
      <c r="NFY523" s="432">
        <v>0</v>
      </c>
      <c r="NFZ523" s="432">
        <v>0</v>
      </c>
      <c r="NGA523" s="432">
        <v>0</v>
      </c>
      <c r="NGB523" s="432">
        <v>0</v>
      </c>
      <c r="NGC523" s="432">
        <v>0</v>
      </c>
      <c r="NGD523" s="432">
        <v>0</v>
      </c>
      <c r="NGE523" s="432">
        <v>0</v>
      </c>
      <c r="NGF523" s="432">
        <v>0</v>
      </c>
      <c r="NGG523" s="432">
        <v>0</v>
      </c>
      <c r="NGH523" s="432">
        <v>0</v>
      </c>
      <c r="NGI523" s="432">
        <v>0</v>
      </c>
      <c r="NGJ523" s="432">
        <v>0</v>
      </c>
      <c r="NGK523" s="432">
        <v>0</v>
      </c>
      <c r="NGL523" s="432">
        <v>0</v>
      </c>
      <c r="NGM523" s="432">
        <v>0</v>
      </c>
      <c r="NGN523" s="432">
        <v>0</v>
      </c>
      <c r="NGO523" s="432">
        <v>0</v>
      </c>
      <c r="NGP523" s="432">
        <v>0</v>
      </c>
      <c r="NGQ523" s="432">
        <v>0</v>
      </c>
      <c r="NGR523" s="432">
        <v>0</v>
      </c>
      <c r="NGS523" s="432">
        <v>0</v>
      </c>
      <c r="NGT523" s="432">
        <v>0</v>
      </c>
      <c r="NGU523" s="432">
        <v>0</v>
      </c>
      <c r="NGV523" s="432">
        <v>0</v>
      </c>
      <c r="NGW523" s="432">
        <v>0</v>
      </c>
      <c r="NGX523" s="432">
        <v>0</v>
      </c>
      <c r="NGY523" s="432">
        <v>0</v>
      </c>
      <c r="NGZ523" s="432">
        <v>0</v>
      </c>
      <c r="NHA523" s="432">
        <v>0</v>
      </c>
      <c r="NHB523" s="432">
        <v>0</v>
      </c>
      <c r="NHC523" s="432">
        <v>0</v>
      </c>
      <c r="NHD523" s="432">
        <v>0</v>
      </c>
      <c r="NHE523" s="432">
        <v>0</v>
      </c>
      <c r="NHF523" s="432">
        <v>0</v>
      </c>
      <c r="NHG523" s="432">
        <v>0</v>
      </c>
      <c r="NHH523" s="432">
        <v>0</v>
      </c>
      <c r="NHI523" s="432">
        <v>0</v>
      </c>
      <c r="NHJ523" s="432">
        <v>0</v>
      </c>
      <c r="NHK523" s="432">
        <v>0</v>
      </c>
      <c r="NHL523" s="432">
        <v>0</v>
      </c>
      <c r="NHM523" s="432">
        <v>0</v>
      </c>
      <c r="NHN523" s="432">
        <v>0</v>
      </c>
      <c r="NHO523" s="432">
        <v>0</v>
      </c>
      <c r="NHP523" s="432">
        <v>0</v>
      </c>
      <c r="NHQ523" s="432">
        <v>0</v>
      </c>
      <c r="NHR523" s="432">
        <v>0</v>
      </c>
      <c r="NHS523" s="432">
        <v>0</v>
      </c>
      <c r="NHT523" s="432">
        <v>0</v>
      </c>
      <c r="NHU523" s="432">
        <v>0</v>
      </c>
      <c r="NHV523" s="432">
        <v>0</v>
      </c>
      <c r="NHW523" s="432">
        <v>0</v>
      </c>
      <c r="NHX523" s="432">
        <v>0</v>
      </c>
      <c r="NHY523" s="432">
        <v>0</v>
      </c>
      <c r="NHZ523" s="432">
        <v>0</v>
      </c>
      <c r="NIA523" s="432">
        <v>0</v>
      </c>
      <c r="NIB523" s="432">
        <v>0</v>
      </c>
      <c r="NIC523" s="432">
        <v>0</v>
      </c>
      <c r="NID523" s="432">
        <v>0</v>
      </c>
      <c r="NIE523" s="432">
        <v>0</v>
      </c>
      <c r="NIF523" s="432">
        <v>0</v>
      </c>
      <c r="NIG523" s="432">
        <v>0</v>
      </c>
      <c r="NIH523" s="432">
        <v>0</v>
      </c>
      <c r="NII523" s="432">
        <v>0</v>
      </c>
      <c r="NIJ523" s="432">
        <v>0</v>
      </c>
      <c r="NIK523" s="432">
        <v>0</v>
      </c>
      <c r="NIL523" s="432">
        <v>0</v>
      </c>
      <c r="NIM523" s="432">
        <v>0</v>
      </c>
      <c r="NIN523" s="432">
        <v>0</v>
      </c>
      <c r="NIO523" s="432">
        <v>0</v>
      </c>
      <c r="NIP523" s="432">
        <v>0</v>
      </c>
      <c r="NIQ523" s="432">
        <v>0</v>
      </c>
      <c r="NIR523" s="432">
        <v>0</v>
      </c>
      <c r="NIS523" s="432">
        <v>0</v>
      </c>
      <c r="NIT523" s="432">
        <v>0</v>
      </c>
      <c r="NIU523" s="432">
        <v>0</v>
      </c>
      <c r="NIV523" s="432">
        <v>0</v>
      </c>
      <c r="NIW523" s="432">
        <v>0</v>
      </c>
      <c r="NIX523" s="432">
        <v>0</v>
      </c>
      <c r="NIY523" s="432">
        <v>0</v>
      </c>
      <c r="NIZ523" s="432">
        <v>0</v>
      </c>
      <c r="NJA523" s="432">
        <v>0</v>
      </c>
      <c r="NJB523" s="432">
        <v>0</v>
      </c>
      <c r="NJC523" s="432">
        <v>0</v>
      </c>
      <c r="NJD523" s="432">
        <v>0</v>
      </c>
      <c r="NJE523" s="432">
        <v>0</v>
      </c>
      <c r="NJF523" s="432">
        <v>0</v>
      </c>
      <c r="NJG523" s="432">
        <v>0</v>
      </c>
      <c r="NJH523" s="432">
        <v>0</v>
      </c>
      <c r="NJI523" s="432">
        <v>0</v>
      </c>
      <c r="NJJ523" s="432">
        <v>0</v>
      </c>
      <c r="NJK523" s="432">
        <v>0</v>
      </c>
      <c r="NJL523" s="432">
        <v>0</v>
      </c>
      <c r="NJM523" s="432">
        <v>0</v>
      </c>
      <c r="NJN523" s="432">
        <v>0</v>
      </c>
      <c r="NJO523" s="432">
        <v>0</v>
      </c>
      <c r="NJP523" s="432">
        <v>0</v>
      </c>
      <c r="NJQ523" s="432">
        <v>0</v>
      </c>
      <c r="NJR523" s="432">
        <v>0</v>
      </c>
      <c r="NJS523" s="432">
        <v>0</v>
      </c>
      <c r="NJT523" s="432">
        <v>0</v>
      </c>
      <c r="NJU523" s="432">
        <v>0</v>
      </c>
      <c r="NJV523" s="432">
        <v>0</v>
      </c>
      <c r="NJW523" s="432">
        <v>0</v>
      </c>
      <c r="NJX523" s="432">
        <v>0</v>
      </c>
      <c r="NJY523" s="432">
        <v>0</v>
      </c>
      <c r="NJZ523" s="432">
        <v>0</v>
      </c>
      <c r="NKA523" s="432">
        <v>0</v>
      </c>
      <c r="NKB523" s="432">
        <v>0</v>
      </c>
      <c r="NKC523" s="432">
        <v>0</v>
      </c>
      <c r="NKD523" s="432">
        <v>0</v>
      </c>
      <c r="NKE523" s="432">
        <v>0</v>
      </c>
      <c r="NKF523" s="432">
        <v>0</v>
      </c>
      <c r="NKG523" s="432">
        <v>0</v>
      </c>
      <c r="NKH523" s="432">
        <v>0</v>
      </c>
      <c r="NKI523" s="432">
        <v>0</v>
      </c>
      <c r="NKJ523" s="432">
        <v>0</v>
      </c>
      <c r="NKK523" s="432">
        <v>0</v>
      </c>
      <c r="NKL523" s="432">
        <v>0</v>
      </c>
      <c r="NKM523" s="432">
        <v>0</v>
      </c>
      <c r="NKN523" s="432">
        <v>0</v>
      </c>
      <c r="NKO523" s="432">
        <v>0</v>
      </c>
      <c r="NKP523" s="432">
        <v>0</v>
      </c>
      <c r="NKQ523" s="432">
        <v>0</v>
      </c>
      <c r="NKR523" s="432">
        <v>0</v>
      </c>
      <c r="NKS523" s="432">
        <v>0</v>
      </c>
      <c r="NKT523" s="432">
        <v>0</v>
      </c>
      <c r="NKU523" s="432">
        <v>0</v>
      </c>
      <c r="NKV523" s="432">
        <v>0</v>
      </c>
      <c r="NKW523" s="432">
        <v>0</v>
      </c>
      <c r="NKX523" s="432">
        <v>0</v>
      </c>
      <c r="NKY523" s="432">
        <v>0</v>
      </c>
      <c r="NKZ523" s="432">
        <v>0</v>
      </c>
      <c r="NLA523" s="432">
        <v>0</v>
      </c>
      <c r="NLB523" s="432">
        <v>0</v>
      </c>
      <c r="NLC523" s="432">
        <v>0</v>
      </c>
      <c r="NLD523" s="432">
        <v>0</v>
      </c>
      <c r="NLE523" s="432">
        <v>0</v>
      </c>
      <c r="NLF523" s="432">
        <v>0</v>
      </c>
      <c r="NLG523" s="432">
        <v>0</v>
      </c>
      <c r="NLH523" s="432">
        <v>0</v>
      </c>
      <c r="NLI523" s="432">
        <v>0</v>
      </c>
      <c r="NLJ523" s="432">
        <v>0</v>
      </c>
      <c r="NLK523" s="432">
        <v>0</v>
      </c>
      <c r="NLL523" s="432">
        <v>0</v>
      </c>
      <c r="NLM523" s="432">
        <v>0</v>
      </c>
      <c r="NLN523" s="432">
        <v>0</v>
      </c>
      <c r="NLO523" s="432">
        <v>0</v>
      </c>
      <c r="NLP523" s="432">
        <v>0</v>
      </c>
      <c r="NLQ523" s="432">
        <v>0</v>
      </c>
      <c r="NLR523" s="432">
        <v>0</v>
      </c>
      <c r="NLS523" s="432">
        <v>0</v>
      </c>
      <c r="NLT523" s="432">
        <v>0</v>
      </c>
      <c r="NLU523" s="432">
        <v>0</v>
      </c>
      <c r="NLV523" s="432">
        <v>0</v>
      </c>
      <c r="NLW523" s="432">
        <v>0</v>
      </c>
      <c r="NLX523" s="432">
        <v>0</v>
      </c>
      <c r="NLY523" s="432">
        <v>0</v>
      </c>
      <c r="NLZ523" s="432">
        <v>0</v>
      </c>
      <c r="NMA523" s="432">
        <v>0</v>
      </c>
      <c r="NMB523" s="432">
        <v>0</v>
      </c>
      <c r="NMC523" s="432">
        <v>0</v>
      </c>
      <c r="NMD523" s="432">
        <v>0</v>
      </c>
      <c r="NME523" s="432">
        <v>0</v>
      </c>
      <c r="NMF523" s="432">
        <v>0</v>
      </c>
      <c r="NMG523" s="432">
        <v>0</v>
      </c>
      <c r="NMH523" s="432">
        <v>0</v>
      </c>
      <c r="NMI523" s="432">
        <v>0</v>
      </c>
      <c r="NMJ523" s="432">
        <v>0</v>
      </c>
      <c r="NMK523" s="432">
        <v>0</v>
      </c>
      <c r="NML523" s="432">
        <v>0</v>
      </c>
      <c r="NMM523" s="432">
        <v>0</v>
      </c>
      <c r="NMN523" s="432">
        <v>0</v>
      </c>
      <c r="NMO523" s="432">
        <v>0</v>
      </c>
      <c r="NMP523" s="432">
        <v>0</v>
      </c>
      <c r="NMQ523" s="432">
        <v>0</v>
      </c>
      <c r="NMR523" s="432">
        <v>0</v>
      </c>
      <c r="NMS523" s="432">
        <v>0</v>
      </c>
      <c r="NMT523" s="432">
        <v>0</v>
      </c>
      <c r="NMU523" s="432">
        <v>0</v>
      </c>
      <c r="NMV523" s="432">
        <v>0</v>
      </c>
      <c r="NMW523" s="432">
        <v>0</v>
      </c>
      <c r="NMX523" s="432">
        <v>0</v>
      </c>
      <c r="NMY523" s="432">
        <v>0</v>
      </c>
      <c r="NMZ523" s="432">
        <v>0</v>
      </c>
      <c r="NNA523" s="432">
        <v>0</v>
      </c>
      <c r="NNB523" s="432">
        <v>0</v>
      </c>
      <c r="NNC523" s="432">
        <v>0</v>
      </c>
      <c r="NND523" s="432">
        <v>0</v>
      </c>
      <c r="NNE523" s="432">
        <v>0</v>
      </c>
      <c r="NNF523" s="432">
        <v>0</v>
      </c>
      <c r="NNG523" s="432">
        <v>0</v>
      </c>
      <c r="NNH523" s="432">
        <v>0</v>
      </c>
      <c r="NNI523" s="432">
        <v>0</v>
      </c>
      <c r="NNJ523" s="432">
        <v>0</v>
      </c>
      <c r="NNK523" s="432">
        <v>0</v>
      </c>
      <c r="NNL523" s="432">
        <v>0</v>
      </c>
      <c r="NNM523" s="432">
        <v>0</v>
      </c>
      <c r="NNN523" s="432">
        <v>0</v>
      </c>
      <c r="NNO523" s="432">
        <v>0</v>
      </c>
      <c r="NNP523" s="432">
        <v>0</v>
      </c>
      <c r="NNQ523" s="432">
        <v>0</v>
      </c>
      <c r="NNR523" s="432">
        <v>0</v>
      </c>
      <c r="NNS523" s="432">
        <v>0</v>
      </c>
      <c r="NNT523" s="432">
        <v>0</v>
      </c>
      <c r="NNU523" s="432">
        <v>0</v>
      </c>
      <c r="NNV523" s="432">
        <v>0</v>
      </c>
      <c r="NNW523" s="432">
        <v>0</v>
      </c>
      <c r="NNX523" s="432">
        <v>0</v>
      </c>
      <c r="NNY523" s="432">
        <v>0</v>
      </c>
      <c r="NNZ523" s="432">
        <v>0</v>
      </c>
      <c r="NOA523" s="432">
        <v>0</v>
      </c>
      <c r="NOB523" s="432">
        <v>0</v>
      </c>
      <c r="NOC523" s="432">
        <v>0</v>
      </c>
      <c r="NOD523" s="432">
        <v>0</v>
      </c>
      <c r="NOE523" s="432">
        <v>0</v>
      </c>
      <c r="NOF523" s="432">
        <v>0</v>
      </c>
      <c r="NOG523" s="432">
        <v>0</v>
      </c>
      <c r="NOH523" s="432">
        <v>0</v>
      </c>
      <c r="NOI523" s="432">
        <v>0</v>
      </c>
      <c r="NOJ523" s="432">
        <v>0</v>
      </c>
      <c r="NOK523" s="432">
        <v>0</v>
      </c>
      <c r="NOL523" s="432">
        <v>0</v>
      </c>
      <c r="NOM523" s="432">
        <v>0</v>
      </c>
      <c r="NON523" s="432">
        <v>0</v>
      </c>
      <c r="NOO523" s="432">
        <v>0</v>
      </c>
      <c r="NOP523" s="432">
        <v>0</v>
      </c>
      <c r="NOQ523" s="432">
        <v>0</v>
      </c>
      <c r="NOR523" s="432">
        <v>0</v>
      </c>
      <c r="NOS523" s="432">
        <v>0</v>
      </c>
      <c r="NOT523" s="432">
        <v>0</v>
      </c>
      <c r="NOU523" s="432">
        <v>0</v>
      </c>
      <c r="NOV523" s="432">
        <v>0</v>
      </c>
      <c r="NOW523" s="432">
        <v>0</v>
      </c>
      <c r="NOX523" s="432">
        <v>0</v>
      </c>
      <c r="NOY523" s="432">
        <v>0</v>
      </c>
      <c r="NOZ523" s="432">
        <v>0</v>
      </c>
      <c r="NPA523" s="432">
        <v>0</v>
      </c>
      <c r="NPB523" s="432">
        <v>0</v>
      </c>
      <c r="NPC523" s="432">
        <v>0</v>
      </c>
      <c r="NPD523" s="432">
        <v>0</v>
      </c>
      <c r="NPE523" s="432">
        <v>0</v>
      </c>
      <c r="NPF523" s="432">
        <v>0</v>
      </c>
      <c r="NPG523" s="432">
        <v>0</v>
      </c>
      <c r="NPH523" s="432">
        <v>0</v>
      </c>
      <c r="NPI523" s="432">
        <v>0</v>
      </c>
      <c r="NPJ523" s="432">
        <v>0</v>
      </c>
      <c r="NPK523" s="432">
        <v>0</v>
      </c>
      <c r="NPL523" s="432">
        <v>0</v>
      </c>
      <c r="NPM523" s="432">
        <v>0</v>
      </c>
      <c r="NPN523" s="432">
        <v>0</v>
      </c>
      <c r="NPO523" s="432">
        <v>0</v>
      </c>
      <c r="NPP523" s="432">
        <v>0</v>
      </c>
      <c r="NPQ523" s="432">
        <v>0</v>
      </c>
      <c r="NPR523" s="432">
        <v>0</v>
      </c>
      <c r="NPS523" s="432">
        <v>0</v>
      </c>
      <c r="NPT523" s="432">
        <v>0</v>
      </c>
      <c r="NPU523" s="432">
        <v>0</v>
      </c>
      <c r="NPV523" s="432">
        <v>0</v>
      </c>
      <c r="NPW523" s="432">
        <v>0</v>
      </c>
      <c r="NPX523" s="432">
        <v>0</v>
      </c>
      <c r="NPY523" s="432">
        <v>0</v>
      </c>
      <c r="NPZ523" s="432">
        <v>0</v>
      </c>
      <c r="NQA523" s="432">
        <v>0</v>
      </c>
      <c r="NQB523" s="432">
        <v>0</v>
      </c>
      <c r="NQC523" s="432">
        <v>0</v>
      </c>
      <c r="NQD523" s="432">
        <v>0</v>
      </c>
      <c r="NQE523" s="432">
        <v>0</v>
      </c>
      <c r="NQF523" s="432">
        <v>0</v>
      </c>
      <c r="NQG523" s="432">
        <v>0</v>
      </c>
      <c r="NQH523" s="432">
        <v>0</v>
      </c>
      <c r="NQI523" s="432">
        <v>0</v>
      </c>
      <c r="NQJ523" s="432">
        <v>0</v>
      </c>
      <c r="NQK523" s="432">
        <v>0</v>
      </c>
      <c r="NQL523" s="432">
        <v>0</v>
      </c>
      <c r="NQM523" s="432">
        <v>0</v>
      </c>
      <c r="NQN523" s="432">
        <v>0</v>
      </c>
      <c r="NQO523" s="432">
        <v>0</v>
      </c>
      <c r="NQP523" s="432">
        <v>0</v>
      </c>
      <c r="NQQ523" s="432">
        <v>0</v>
      </c>
      <c r="NQR523" s="432">
        <v>0</v>
      </c>
      <c r="NQS523" s="432">
        <v>0</v>
      </c>
      <c r="NQT523" s="432">
        <v>0</v>
      </c>
      <c r="NQU523" s="432">
        <v>0</v>
      </c>
      <c r="NQV523" s="432">
        <v>0</v>
      </c>
      <c r="NQW523" s="432">
        <v>0</v>
      </c>
      <c r="NQX523" s="432">
        <v>0</v>
      </c>
      <c r="NQY523" s="432">
        <v>0</v>
      </c>
      <c r="NQZ523" s="432">
        <v>0</v>
      </c>
      <c r="NRA523" s="432">
        <v>0</v>
      </c>
      <c r="NRB523" s="432">
        <v>0</v>
      </c>
      <c r="NRC523" s="432">
        <v>0</v>
      </c>
      <c r="NRD523" s="432">
        <v>0</v>
      </c>
      <c r="NRE523" s="432">
        <v>0</v>
      </c>
      <c r="NRF523" s="432">
        <v>0</v>
      </c>
      <c r="NRG523" s="432">
        <v>0</v>
      </c>
      <c r="NRH523" s="432">
        <v>0</v>
      </c>
      <c r="NRI523" s="432">
        <v>0</v>
      </c>
      <c r="NRJ523" s="432">
        <v>0</v>
      </c>
      <c r="NRK523" s="432">
        <v>0</v>
      </c>
      <c r="NRL523" s="432">
        <v>0</v>
      </c>
      <c r="NRM523" s="432">
        <v>0</v>
      </c>
      <c r="NRN523" s="432">
        <v>0</v>
      </c>
      <c r="NRO523" s="432">
        <v>0</v>
      </c>
      <c r="NRP523" s="432">
        <v>0</v>
      </c>
      <c r="NRQ523" s="432">
        <v>0</v>
      </c>
      <c r="NRR523" s="432">
        <v>0</v>
      </c>
      <c r="NRS523" s="432">
        <v>0</v>
      </c>
      <c r="NRT523" s="432">
        <v>0</v>
      </c>
      <c r="NRU523" s="432">
        <v>0</v>
      </c>
      <c r="NRV523" s="432">
        <v>0</v>
      </c>
      <c r="NRW523" s="432">
        <v>0</v>
      </c>
      <c r="NRX523" s="432">
        <v>0</v>
      </c>
      <c r="NRY523" s="432">
        <v>0</v>
      </c>
      <c r="NRZ523" s="432">
        <v>0</v>
      </c>
      <c r="NSA523" s="432">
        <v>0</v>
      </c>
      <c r="NSB523" s="432">
        <v>0</v>
      </c>
      <c r="NSC523" s="432">
        <v>0</v>
      </c>
      <c r="NSD523" s="432">
        <v>0</v>
      </c>
      <c r="NSE523" s="432">
        <v>0</v>
      </c>
      <c r="NSF523" s="432">
        <v>0</v>
      </c>
      <c r="NSG523" s="432">
        <v>0</v>
      </c>
      <c r="NSH523" s="432">
        <v>0</v>
      </c>
      <c r="NSI523" s="432">
        <v>0</v>
      </c>
      <c r="NSJ523" s="432">
        <v>0</v>
      </c>
      <c r="NSK523" s="432">
        <v>0</v>
      </c>
      <c r="NSL523" s="432">
        <v>0</v>
      </c>
      <c r="NSM523" s="432">
        <v>0</v>
      </c>
      <c r="NSN523" s="432">
        <v>0</v>
      </c>
      <c r="NSO523" s="432">
        <v>0</v>
      </c>
      <c r="NSP523" s="432">
        <v>0</v>
      </c>
      <c r="NSQ523" s="432">
        <v>0</v>
      </c>
      <c r="NSR523" s="432">
        <v>0</v>
      </c>
      <c r="NSS523" s="432">
        <v>0</v>
      </c>
      <c r="NST523" s="432">
        <v>0</v>
      </c>
      <c r="NSU523" s="432">
        <v>0</v>
      </c>
      <c r="NSV523" s="432">
        <v>0</v>
      </c>
      <c r="NSW523" s="432">
        <v>0</v>
      </c>
      <c r="NSX523" s="432">
        <v>0</v>
      </c>
      <c r="NSY523" s="432">
        <v>0</v>
      </c>
      <c r="NSZ523" s="432">
        <v>0</v>
      </c>
      <c r="NTA523" s="432">
        <v>0</v>
      </c>
      <c r="NTB523" s="432">
        <v>0</v>
      </c>
      <c r="NTC523" s="432">
        <v>0</v>
      </c>
      <c r="NTD523" s="432">
        <v>0</v>
      </c>
      <c r="NTE523" s="432">
        <v>0</v>
      </c>
      <c r="NTF523" s="432">
        <v>0</v>
      </c>
      <c r="NTG523" s="432">
        <v>0</v>
      </c>
      <c r="NTH523" s="432">
        <v>0</v>
      </c>
      <c r="NTI523" s="432">
        <v>0</v>
      </c>
      <c r="NTJ523" s="432">
        <v>0</v>
      </c>
      <c r="NTK523" s="432">
        <v>0</v>
      </c>
      <c r="NTL523" s="432">
        <v>0</v>
      </c>
      <c r="NTM523" s="432">
        <v>0</v>
      </c>
      <c r="NTN523" s="432">
        <v>0</v>
      </c>
      <c r="NTO523" s="432">
        <v>0</v>
      </c>
      <c r="NTP523" s="432">
        <v>0</v>
      </c>
      <c r="NTQ523" s="432">
        <v>0</v>
      </c>
      <c r="NTR523" s="432">
        <v>0</v>
      </c>
      <c r="NTS523" s="432">
        <v>0</v>
      </c>
      <c r="NTT523" s="432">
        <v>0</v>
      </c>
      <c r="NTU523" s="432">
        <v>0</v>
      </c>
      <c r="NTV523" s="432">
        <v>0</v>
      </c>
      <c r="NTW523" s="432">
        <v>0</v>
      </c>
      <c r="NTX523" s="432">
        <v>0</v>
      </c>
      <c r="NTY523" s="432">
        <v>0</v>
      </c>
      <c r="NTZ523" s="432">
        <v>0</v>
      </c>
      <c r="NUA523" s="432">
        <v>0</v>
      </c>
      <c r="NUB523" s="432">
        <v>0</v>
      </c>
      <c r="NUC523" s="432">
        <v>0</v>
      </c>
      <c r="NUD523" s="432">
        <v>0</v>
      </c>
      <c r="NUE523" s="432">
        <v>0</v>
      </c>
      <c r="NUF523" s="432">
        <v>0</v>
      </c>
      <c r="NUG523" s="432">
        <v>0</v>
      </c>
      <c r="NUH523" s="432">
        <v>0</v>
      </c>
      <c r="NUI523" s="432">
        <v>0</v>
      </c>
      <c r="NUJ523" s="432">
        <v>0</v>
      </c>
      <c r="NUK523" s="432">
        <v>0</v>
      </c>
      <c r="NUL523" s="432">
        <v>0</v>
      </c>
      <c r="NUM523" s="432">
        <v>0</v>
      </c>
      <c r="NUN523" s="432">
        <v>0</v>
      </c>
      <c r="NUO523" s="432">
        <v>0</v>
      </c>
      <c r="NUP523" s="432">
        <v>0</v>
      </c>
      <c r="NUQ523" s="432">
        <v>0</v>
      </c>
      <c r="NUR523" s="432">
        <v>0</v>
      </c>
      <c r="NUS523" s="432">
        <v>0</v>
      </c>
      <c r="NUT523" s="432">
        <v>0</v>
      </c>
      <c r="NUU523" s="432">
        <v>0</v>
      </c>
      <c r="NUV523" s="432">
        <v>0</v>
      </c>
      <c r="NUW523" s="432">
        <v>0</v>
      </c>
      <c r="NUX523" s="432">
        <v>0</v>
      </c>
      <c r="NUY523" s="432">
        <v>0</v>
      </c>
      <c r="NUZ523" s="432">
        <v>0</v>
      </c>
      <c r="NVA523" s="432">
        <v>0</v>
      </c>
      <c r="NVB523" s="432">
        <v>0</v>
      </c>
      <c r="NVC523" s="432">
        <v>0</v>
      </c>
      <c r="NVD523" s="432">
        <v>0</v>
      </c>
      <c r="NVE523" s="432">
        <v>0</v>
      </c>
      <c r="NVF523" s="432">
        <v>0</v>
      </c>
      <c r="NVG523" s="432">
        <v>0</v>
      </c>
      <c r="NVH523" s="432">
        <v>0</v>
      </c>
      <c r="NVI523" s="432">
        <v>0</v>
      </c>
      <c r="NVJ523" s="432">
        <v>0</v>
      </c>
      <c r="NVK523" s="432">
        <v>0</v>
      </c>
      <c r="NVL523" s="432">
        <v>0</v>
      </c>
      <c r="NVM523" s="432">
        <v>0</v>
      </c>
      <c r="NVN523" s="432">
        <v>0</v>
      </c>
      <c r="NVO523" s="432">
        <v>0</v>
      </c>
      <c r="NVP523" s="432">
        <v>0</v>
      </c>
      <c r="NVQ523" s="432">
        <v>0</v>
      </c>
      <c r="NVR523" s="432">
        <v>0</v>
      </c>
      <c r="NVS523" s="432">
        <v>0</v>
      </c>
      <c r="NVT523" s="432">
        <v>0</v>
      </c>
      <c r="NVU523" s="432">
        <v>0</v>
      </c>
      <c r="NVV523" s="432">
        <v>0</v>
      </c>
      <c r="NVW523" s="432">
        <v>0</v>
      </c>
      <c r="NVX523" s="432">
        <v>0</v>
      </c>
      <c r="NVY523" s="432">
        <v>0</v>
      </c>
      <c r="NVZ523" s="432">
        <v>0</v>
      </c>
      <c r="NWA523" s="432">
        <v>0</v>
      </c>
      <c r="NWB523" s="432">
        <v>0</v>
      </c>
      <c r="NWC523" s="432">
        <v>0</v>
      </c>
      <c r="NWD523" s="432">
        <v>0</v>
      </c>
      <c r="NWE523" s="432">
        <v>0</v>
      </c>
      <c r="NWF523" s="432">
        <v>0</v>
      </c>
      <c r="NWG523" s="432">
        <v>0</v>
      </c>
      <c r="NWH523" s="432">
        <v>0</v>
      </c>
      <c r="NWI523" s="432">
        <v>0</v>
      </c>
      <c r="NWJ523" s="432">
        <v>0</v>
      </c>
      <c r="NWK523" s="432">
        <v>0</v>
      </c>
      <c r="NWL523" s="432">
        <v>0</v>
      </c>
      <c r="NWM523" s="432">
        <v>0</v>
      </c>
      <c r="NWN523" s="432">
        <v>0</v>
      </c>
      <c r="NWO523" s="432">
        <v>0</v>
      </c>
      <c r="NWP523" s="432">
        <v>0</v>
      </c>
      <c r="NWQ523" s="432">
        <v>0</v>
      </c>
      <c r="NWR523" s="432">
        <v>0</v>
      </c>
      <c r="NWS523" s="432">
        <v>0</v>
      </c>
      <c r="NWT523" s="432">
        <v>0</v>
      </c>
      <c r="NWU523" s="432">
        <v>0</v>
      </c>
      <c r="NWV523" s="432">
        <v>0</v>
      </c>
      <c r="NWW523" s="432">
        <v>0</v>
      </c>
      <c r="NWX523" s="432">
        <v>0</v>
      </c>
      <c r="NWY523" s="432">
        <v>0</v>
      </c>
      <c r="NWZ523" s="432">
        <v>0</v>
      </c>
      <c r="NXA523" s="432">
        <v>0</v>
      </c>
      <c r="NXB523" s="432">
        <v>0</v>
      </c>
      <c r="NXC523" s="432">
        <v>0</v>
      </c>
      <c r="NXD523" s="432">
        <v>0</v>
      </c>
      <c r="NXE523" s="432">
        <v>0</v>
      </c>
      <c r="NXF523" s="432">
        <v>0</v>
      </c>
      <c r="NXG523" s="432">
        <v>0</v>
      </c>
      <c r="NXH523" s="432">
        <v>0</v>
      </c>
      <c r="NXI523" s="432">
        <v>0</v>
      </c>
      <c r="NXJ523" s="432">
        <v>0</v>
      </c>
      <c r="NXK523" s="432">
        <v>0</v>
      </c>
      <c r="NXL523" s="432">
        <v>0</v>
      </c>
      <c r="NXM523" s="432">
        <v>0</v>
      </c>
      <c r="NXN523" s="432">
        <v>0</v>
      </c>
      <c r="NXO523" s="432">
        <v>0</v>
      </c>
      <c r="NXP523" s="432">
        <v>0</v>
      </c>
      <c r="NXQ523" s="432">
        <v>0</v>
      </c>
      <c r="NXR523" s="432">
        <v>0</v>
      </c>
      <c r="NXS523" s="432">
        <v>0</v>
      </c>
      <c r="NXT523" s="432">
        <v>0</v>
      </c>
      <c r="NXU523" s="432">
        <v>0</v>
      </c>
      <c r="NXV523" s="432">
        <v>0</v>
      </c>
      <c r="NXW523" s="432">
        <v>0</v>
      </c>
      <c r="NXX523" s="432">
        <v>0</v>
      </c>
      <c r="NXY523" s="432">
        <v>0</v>
      </c>
      <c r="NXZ523" s="432">
        <v>0</v>
      </c>
      <c r="NYA523" s="432">
        <v>0</v>
      </c>
      <c r="NYB523" s="432">
        <v>0</v>
      </c>
      <c r="NYC523" s="432">
        <v>0</v>
      </c>
      <c r="NYD523" s="432">
        <v>0</v>
      </c>
      <c r="NYE523" s="432">
        <v>0</v>
      </c>
      <c r="NYF523" s="432">
        <v>0</v>
      </c>
      <c r="NYG523" s="432">
        <v>0</v>
      </c>
      <c r="NYH523" s="432">
        <v>0</v>
      </c>
      <c r="NYI523" s="432">
        <v>0</v>
      </c>
      <c r="NYJ523" s="432">
        <v>0</v>
      </c>
      <c r="NYK523" s="432">
        <v>0</v>
      </c>
      <c r="NYL523" s="432">
        <v>0</v>
      </c>
      <c r="NYM523" s="432">
        <v>0</v>
      </c>
      <c r="NYN523" s="432">
        <v>0</v>
      </c>
      <c r="NYO523" s="432">
        <v>0</v>
      </c>
      <c r="NYP523" s="432">
        <v>0</v>
      </c>
      <c r="NYQ523" s="432">
        <v>0</v>
      </c>
      <c r="NYR523" s="432">
        <v>0</v>
      </c>
      <c r="NYS523" s="432">
        <v>0</v>
      </c>
      <c r="NYT523" s="432">
        <v>0</v>
      </c>
      <c r="NYU523" s="432">
        <v>0</v>
      </c>
      <c r="NYV523" s="432">
        <v>0</v>
      </c>
      <c r="NYW523" s="432">
        <v>0</v>
      </c>
      <c r="NYX523" s="432">
        <v>0</v>
      </c>
      <c r="NYY523" s="432">
        <v>0</v>
      </c>
      <c r="NYZ523" s="432">
        <v>0</v>
      </c>
      <c r="NZA523" s="432">
        <v>0</v>
      </c>
      <c r="NZB523" s="432">
        <v>0</v>
      </c>
      <c r="NZC523" s="432">
        <v>0</v>
      </c>
      <c r="NZD523" s="432">
        <v>0</v>
      </c>
      <c r="NZE523" s="432">
        <v>0</v>
      </c>
      <c r="NZF523" s="432">
        <v>0</v>
      </c>
      <c r="NZG523" s="432">
        <v>0</v>
      </c>
      <c r="NZH523" s="432">
        <v>0</v>
      </c>
      <c r="NZI523" s="432">
        <v>0</v>
      </c>
      <c r="NZJ523" s="432">
        <v>0</v>
      </c>
      <c r="NZK523" s="432">
        <v>0</v>
      </c>
      <c r="NZL523" s="432">
        <v>0</v>
      </c>
      <c r="NZM523" s="432">
        <v>0</v>
      </c>
      <c r="NZN523" s="432">
        <v>0</v>
      </c>
      <c r="NZO523" s="432">
        <v>0</v>
      </c>
      <c r="NZP523" s="432">
        <v>0</v>
      </c>
      <c r="NZQ523" s="432">
        <v>0</v>
      </c>
      <c r="NZR523" s="432">
        <v>0</v>
      </c>
      <c r="NZS523" s="432">
        <v>0</v>
      </c>
      <c r="NZT523" s="432">
        <v>0</v>
      </c>
      <c r="NZU523" s="432">
        <v>0</v>
      </c>
      <c r="NZV523" s="432">
        <v>0</v>
      </c>
      <c r="NZW523" s="432">
        <v>0</v>
      </c>
      <c r="NZX523" s="432">
        <v>0</v>
      </c>
      <c r="NZY523" s="432">
        <v>0</v>
      </c>
      <c r="NZZ523" s="432">
        <v>0</v>
      </c>
      <c r="OAA523" s="432">
        <v>0</v>
      </c>
      <c r="OAB523" s="432">
        <v>0</v>
      </c>
      <c r="OAC523" s="432">
        <v>0</v>
      </c>
      <c r="OAD523" s="432">
        <v>0</v>
      </c>
      <c r="OAE523" s="432">
        <v>0</v>
      </c>
      <c r="OAF523" s="432">
        <v>0</v>
      </c>
      <c r="OAG523" s="432">
        <v>0</v>
      </c>
      <c r="OAH523" s="432">
        <v>0</v>
      </c>
      <c r="OAI523" s="432">
        <v>0</v>
      </c>
      <c r="OAJ523" s="432">
        <v>0</v>
      </c>
      <c r="OAK523" s="432">
        <v>0</v>
      </c>
      <c r="OAL523" s="432">
        <v>0</v>
      </c>
      <c r="OAM523" s="432">
        <v>0</v>
      </c>
      <c r="OAN523" s="432">
        <v>0</v>
      </c>
      <c r="OAO523" s="432">
        <v>0</v>
      </c>
      <c r="OAP523" s="432">
        <v>0</v>
      </c>
      <c r="OAQ523" s="432">
        <v>0</v>
      </c>
      <c r="OAR523" s="432">
        <v>0</v>
      </c>
      <c r="OAS523" s="432">
        <v>0</v>
      </c>
      <c r="OAT523" s="432">
        <v>0</v>
      </c>
      <c r="OAU523" s="432">
        <v>0</v>
      </c>
      <c r="OAV523" s="432">
        <v>0</v>
      </c>
      <c r="OAW523" s="432">
        <v>0</v>
      </c>
      <c r="OAX523" s="432">
        <v>0</v>
      </c>
      <c r="OAY523" s="432">
        <v>0</v>
      </c>
      <c r="OAZ523" s="432">
        <v>0</v>
      </c>
      <c r="OBA523" s="432">
        <v>0</v>
      </c>
      <c r="OBB523" s="432">
        <v>0</v>
      </c>
      <c r="OBC523" s="432">
        <v>0</v>
      </c>
      <c r="OBD523" s="432">
        <v>0</v>
      </c>
      <c r="OBE523" s="432">
        <v>0</v>
      </c>
      <c r="OBF523" s="432">
        <v>0</v>
      </c>
      <c r="OBG523" s="432">
        <v>0</v>
      </c>
      <c r="OBH523" s="432">
        <v>0</v>
      </c>
      <c r="OBI523" s="432">
        <v>0</v>
      </c>
      <c r="OBJ523" s="432">
        <v>0</v>
      </c>
      <c r="OBK523" s="432">
        <v>0</v>
      </c>
      <c r="OBL523" s="432">
        <v>0</v>
      </c>
      <c r="OBM523" s="432">
        <v>0</v>
      </c>
      <c r="OBN523" s="432">
        <v>0</v>
      </c>
      <c r="OBO523" s="432">
        <v>0</v>
      </c>
      <c r="OBP523" s="432">
        <v>0</v>
      </c>
      <c r="OBQ523" s="432">
        <v>0</v>
      </c>
      <c r="OBR523" s="432">
        <v>0</v>
      </c>
      <c r="OBS523" s="432">
        <v>0</v>
      </c>
      <c r="OBT523" s="432">
        <v>0</v>
      </c>
      <c r="OBU523" s="432">
        <v>0</v>
      </c>
      <c r="OBV523" s="432">
        <v>0</v>
      </c>
      <c r="OBW523" s="432">
        <v>0</v>
      </c>
      <c r="OBX523" s="432">
        <v>0</v>
      </c>
      <c r="OBY523" s="432">
        <v>0</v>
      </c>
      <c r="OBZ523" s="432">
        <v>0</v>
      </c>
      <c r="OCA523" s="432">
        <v>0</v>
      </c>
      <c r="OCB523" s="432">
        <v>0</v>
      </c>
      <c r="OCC523" s="432">
        <v>0</v>
      </c>
      <c r="OCD523" s="432">
        <v>0</v>
      </c>
      <c r="OCE523" s="432">
        <v>0</v>
      </c>
      <c r="OCF523" s="432">
        <v>0</v>
      </c>
      <c r="OCG523" s="432">
        <v>0</v>
      </c>
      <c r="OCH523" s="432">
        <v>0</v>
      </c>
      <c r="OCI523" s="432">
        <v>0</v>
      </c>
      <c r="OCJ523" s="432">
        <v>0</v>
      </c>
      <c r="OCK523" s="432">
        <v>0</v>
      </c>
      <c r="OCL523" s="432">
        <v>0</v>
      </c>
      <c r="OCM523" s="432">
        <v>0</v>
      </c>
      <c r="OCN523" s="432">
        <v>0</v>
      </c>
      <c r="OCO523" s="432">
        <v>0</v>
      </c>
      <c r="OCP523" s="432">
        <v>0</v>
      </c>
      <c r="OCQ523" s="432">
        <v>0</v>
      </c>
      <c r="OCR523" s="432">
        <v>0</v>
      </c>
      <c r="OCS523" s="432">
        <v>0</v>
      </c>
      <c r="OCT523" s="432">
        <v>0</v>
      </c>
      <c r="OCU523" s="432">
        <v>0</v>
      </c>
      <c r="OCV523" s="432">
        <v>0</v>
      </c>
      <c r="OCW523" s="432">
        <v>0</v>
      </c>
      <c r="OCX523" s="432">
        <v>0</v>
      </c>
      <c r="OCY523" s="432">
        <v>0</v>
      </c>
      <c r="OCZ523" s="432">
        <v>0</v>
      </c>
      <c r="ODA523" s="432">
        <v>0</v>
      </c>
      <c r="ODB523" s="432">
        <v>0</v>
      </c>
      <c r="ODC523" s="432">
        <v>0</v>
      </c>
      <c r="ODD523" s="432">
        <v>0</v>
      </c>
      <c r="ODE523" s="432">
        <v>0</v>
      </c>
      <c r="ODF523" s="432">
        <v>0</v>
      </c>
      <c r="ODG523" s="432">
        <v>0</v>
      </c>
      <c r="ODH523" s="432">
        <v>0</v>
      </c>
      <c r="ODI523" s="432">
        <v>0</v>
      </c>
      <c r="ODJ523" s="432">
        <v>0</v>
      </c>
      <c r="ODK523" s="432">
        <v>0</v>
      </c>
      <c r="ODL523" s="432">
        <v>0</v>
      </c>
      <c r="ODM523" s="432">
        <v>0</v>
      </c>
      <c r="ODN523" s="432">
        <v>0</v>
      </c>
      <c r="ODO523" s="432">
        <v>0</v>
      </c>
      <c r="ODP523" s="432">
        <v>0</v>
      </c>
      <c r="ODQ523" s="432">
        <v>0</v>
      </c>
      <c r="ODR523" s="432">
        <v>0</v>
      </c>
      <c r="ODS523" s="432">
        <v>0</v>
      </c>
      <c r="ODT523" s="432">
        <v>0</v>
      </c>
      <c r="ODU523" s="432">
        <v>0</v>
      </c>
      <c r="ODV523" s="432">
        <v>0</v>
      </c>
      <c r="ODW523" s="432">
        <v>0</v>
      </c>
      <c r="ODX523" s="432">
        <v>0</v>
      </c>
      <c r="ODY523" s="432">
        <v>0</v>
      </c>
      <c r="ODZ523" s="432">
        <v>0</v>
      </c>
      <c r="OEA523" s="432">
        <v>0</v>
      </c>
      <c r="OEB523" s="432">
        <v>0</v>
      </c>
      <c r="OEC523" s="432">
        <v>0</v>
      </c>
      <c r="OED523" s="432">
        <v>0</v>
      </c>
      <c r="OEE523" s="432">
        <v>0</v>
      </c>
      <c r="OEF523" s="432">
        <v>0</v>
      </c>
      <c r="OEG523" s="432">
        <v>0</v>
      </c>
      <c r="OEH523" s="432">
        <v>0</v>
      </c>
      <c r="OEI523" s="432">
        <v>0</v>
      </c>
      <c r="OEJ523" s="432">
        <v>0</v>
      </c>
      <c r="OEK523" s="432">
        <v>0</v>
      </c>
      <c r="OEL523" s="432">
        <v>0</v>
      </c>
      <c r="OEM523" s="432">
        <v>0</v>
      </c>
      <c r="OEN523" s="432">
        <v>0</v>
      </c>
      <c r="OEO523" s="432">
        <v>0</v>
      </c>
      <c r="OEP523" s="432">
        <v>0</v>
      </c>
      <c r="OEQ523" s="432">
        <v>0</v>
      </c>
      <c r="OER523" s="432">
        <v>0</v>
      </c>
      <c r="OES523" s="432">
        <v>0</v>
      </c>
      <c r="OET523" s="432">
        <v>0</v>
      </c>
      <c r="OEU523" s="432">
        <v>0</v>
      </c>
      <c r="OEV523" s="432">
        <v>0</v>
      </c>
      <c r="OEW523" s="432">
        <v>0</v>
      </c>
      <c r="OEX523" s="432">
        <v>0</v>
      </c>
      <c r="OEY523" s="432">
        <v>0</v>
      </c>
      <c r="OEZ523" s="432">
        <v>0</v>
      </c>
      <c r="OFA523" s="432">
        <v>0</v>
      </c>
      <c r="OFB523" s="432">
        <v>0</v>
      </c>
      <c r="OFC523" s="432">
        <v>0</v>
      </c>
      <c r="OFD523" s="432">
        <v>0</v>
      </c>
      <c r="OFE523" s="432">
        <v>0</v>
      </c>
      <c r="OFF523" s="432">
        <v>0</v>
      </c>
      <c r="OFG523" s="432">
        <v>0</v>
      </c>
      <c r="OFH523" s="432">
        <v>0</v>
      </c>
      <c r="OFI523" s="432">
        <v>0</v>
      </c>
      <c r="OFJ523" s="432">
        <v>0</v>
      </c>
      <c r="OFK523" s="432">
        <v>0</v>
      </c>
      <c r="OFL523" s="432">
        <v>0</v>
      </c>
      <c r="OFM523" s="432">
        <v>0</v>
      </c>
      <c r="OFN523" s="432">
        <v>0</v>
      </c>
      <c r="OFO523" s="432">
        <v>0</v>
      </c>
      <c r="OFP523" s="432">
        <v>0</v>
      </c>
      <c r="OFQ523" s="432">
        <v>0</v>
      </c>
      <c r="OFR523" s="432">
        <v>0</v>
      </c>
      <c r="OFS523" s="432">
        <v>0</v>
      </c>
      <c r="OFT523" s="432">
        <v>0</v>
      </c>
      <c r="OFU523" s="432">
        <v>0</v>
      </c>
      <c r="OFV523" s="432">
        <v>0</v>
      </c>
      <c r="OFW523" s="432">
        <v>0</v>
      </c>
      <c r="OFX523" s="432">
        <v>0</v>
      </c>
      <c r="OFY523" s="432">
        <v>0</v>
      </c>
      <c r="OFZ523" s="432">
        <v>0</v>
      </c>
      <c r="OGA523" s="432">
        <v>0</v>
      </c>
      <c r="OGB523" s="432">
        <v>0</v>
      </c>
      <c r="OGC523" s="432">
        <v>0</v>
      </c>
      <c r="OGD523" s="432">
        <v>0</v>
      </c>
      <c r="OGE523" s="432">
        <v>0</v>
      </c>
      <c r="OGF523" s="432">
        <v>0</v>
      </c>
      <c r="OGG523" s="432">
        <v>0</v>
      </c>
      <c r="OGH523" s="432">
        <v>0</v>
      </c>
      <c r="OGI523" s="432">
        <v>0</v>
      </c>
      <c r="OGJ523" s="432">
        <v>0</v>
      </c>
      <c r="OGK523" s="432">
        <v>0</v>
      </c>
      <c r="OGL523" s="432">
        <v>0</v>
      </c>
      <c r="OGM523" s="432">
        <v>0</v>
      </c>
      <c r="OGN523" s="432">
        <v>0</v>
      </c>
      <c r="OGO523" s="432">
        <v>0</v>
      </c>
      <c r="OGP523" s="432">
        <v>0</v>
      </c>
      <c r="OGQ523" s="432">
        <v>0</v>
      </c>
      <c r="OGR523" s="432">
        <v>0</v>
      </c>
      <c r="OGS523" s="432">
        <v>0</v>
      </c>
      <c r="OGT523" s="432">
        <v>0</v>
      </c>
      <c r="OGU523" s="432">
        <v>0</v>
      </c>
      <c r="OGV523" s="432">
        <v>0</v>
      </c>
      <c r="OGW523" s="432">
        <v>0</v>
      </c>
      <c r="OGX523" s="432">
        <v>0</v>
      </c>
      <c r="OGY523" s="432">
        <v>0</v>
      </c>
      <c r="OGZ523" s="432">
        <v>0</v>
      </c>
      <c r="OHA523" s="432">
        <v>0</v>
      </c>
      <c r="OHB523" s="432">
        <v>0</v>
      </c>
      <c r="OHC523" s="432">
        <v>0</v>
      </c>
      <c r="OHD523" s="432">
        <v>0</v>
      </c>
      <c r="OHE523" s="432">
        <v>0</v>
      </c>
      <c r="OHF523" s="432">
        <v>0</v>
      </c>
      <c r="OHG523" s="432">
        <v>0</v>
      </c>
      <c r="OHH523" s="432">
        <v>0</v>
      </c>
      <c r="OHI523" s="432">
        <v>0</v>
      </c>
      <c r="OHJ523" s="432">
        <v>0</v>
      </c>
      <c r="OHK523" s="432">
        <v>0</v>
      </c>
      <c r="OHL523" s="432">
        <v>0</v>
      </c>
      <c r="OHM523" s="432">
        <v>0</v>
      </c>
      <c r="OHN523" s="432">
        <v>0</v>
      </c>
      <c r="OHO523" s="432">
        <v>0</v>
      </c>
      <c r="OHP523" s="432">
        <v>0</v>
      </c>
      <c r="OHQ523" s="432">
        <v>0</v>
      </c>
      <c r="OHR523" s="432">
        <v>0</v>
      </c>
      <c r="OHS523" s="432">
        <v>0</v>
      </c>
      <c r="OHT523" s="432">
        <v>0</v>
      </c>
      <c r="OHU523" s="432">
        <v>0</v>
      </c>
      <c r="OHV523" s="432">
        <v>0</v>
      </c>
      <c r="OHW523" s="432">
        <v>0</v>
      </c>
      <c r="OHX523" s="432">
        <v>0</v>
      </c>
      <c r="OHY523" s="432">
        <v>0</v>
      </c>
      <c r="OHZ523" s="432">
        <v>0</v>
      </c>
      <c r="OIA523" s="432">
        <v>0</v>
      </c>
      <c r="OIB523" s="432">
        <v>0</v>
      </c>
      <c r="OIC523" s="432">
        <v>0</v>
      </c>
      <c r="OID523" s="432">
        <v>0</v>
      </c>
      <c r="OIE523" s="432">
        <v>0</v>
      </c>
      <c r="OIF523" s="432">
        <v>0</v>
      </c>
      <c r="OIG523" s="432">
        <v>0</v>
      </c>
      <c r="OIH523" s="432">
        <v>0</v>
      </c>
      <c r="OII523" s="432">
        <v>0</v>
      </c>
      <c r="OIJ523" s="432">
        <v>0</v>
      </c>
      <c r="OIK523" s="432">
        <v>0</v>
      </c>
      <c r="OIL523" s="432">
        <v>0</v>
      </c>
      <c r="OIM523" s="432">
        <v>0</v>
      </c>
      <c r="OIN523" s="432">
        <v>0</v>
      </c>
      <c r="OIO523" s="432">
        <v>0</v>
      </c>
      <c r="OIP523" s="432">
        <v>0</v>
      </c>
      <c r="OIQ523" s="432">
        <v>0</v>
      </c>
      <c r="OIR523" s="432">
        <v>0</v>
      </c>
      <c r="OIS523" s="432">
        <v>0</v>
      </c>
      <c r="OIT523" s="432">
        <v>0</v>
      </c>
      <c r="OIU523" s="432">
        <v>0</v>
      </c>
      <c r="OIV523" s="432">
        <v>0</v>
      </c>
      <c r="OIW523" s="432">
        <v>0</v>
      </c>
      <c r="OIX523" s="432">
        <v>0</v>
      </c>
      <c r="OIY523" s="432">
        <v>0</v>
      </c>
      <c r="OIZ523" s="432">
        <v>0</v>
      </c>
      <c r="OJA523" s="432">
        <v>0</v>
      </c>
      <c r="OJB523" s="432">
        <v>0</v>
      </c>
      <c r="OJC523" s="432">
        <v>0</v>
      </c>
      <c r="OJD523" s="432">
        <v>0</v>
      </c>
      <c r="OJE523" s="432">
        <v>0</v>
      </c>
      <c r="OJF523" s="432">
        <v>0</v>
      </c>
      <c r="OJG523" s="432">
        <v>0</v>
      </c>
      <c r="OJH523" s="432">
        <v>0</v>
      </c>
      <c r="OJI523" s="432">
        <v>0</v>
      </c>
      <c r="OJJ523" s="432">
        <v>0</v>
      </c>
      <c r="OJK523" s="432">
        <v>0</v>
      </c>
      <c r="OJL523" s="432">
        <v>0</v>
      </c>
      <c r="OJM523" s="432">
        <v>0</v>
      </c>
      <c r="OJN523" s="432">
        <v>0</v>
      </c>
      <c r="OJO523" s="432">
        <v>0</v>
      </c>
      <c r="OJP523" s="432">
        <v>0</v>
      </c>
      <c r="OJQ523" s="432">
        <v>0</v>
      </c>
      <c r="OJR523" s="432">
        <v>0</v>
      </c>
      <c r="OJS523" s="432">
        <v>0</v>
      </c>
      <c r="OJT523" s="432">
        <v>0</v>
      </c>
      <c r="OJU523" s="432">
        <v>0</v>
      </c>
      <c r="OJV523" s="432">
        <v>0</v>
      </c>
      <c r="OJW523" s="432">
        <v>0</v>
      </c>
      <c r="OJX523" s="432">
        <v>0</v>
      </c>
      <c r="OJY523" s="432">
        <v>0</v>
      </c>
      <c r="OJZ523" s="432">
        <v>0</v>
      </c>
      <c r="OKA523" s="432">
        <v>0</v>
      </c>
      <c r="OKB523" s="432">
        <v>0</v>
      </c>
      <c r="OKC523" s="432">
        <v>0</v>
      </c>
      <c r="OKD523" s="432">
        <v>0</v>
      </c>
      <c r="OKE523" s="432">
        <v>0</v>
      </c>
      <c r="OKF523" s="432">
        <v>0</v>
      </c>
      <c r="OKG523" s="432">
        <v>0</v>
      </c>
      <c r="OKH523" s="432">
        <v>0</v>
      </c>
      <c r="OKI523" s="432">
        <v>0</v>
      </c>
      <c r="OKJ523" s="432">
        <v>0</v>
      </c>
      <c r="OKK523" s="432">
        <v>0</v>
      </c>
      <c r="OKL523" s="432">
        <v>0</v>
      </c>
      <c r="OKM523" s="432">
        <v>0</v>
      </c>
      <c r="OKN523" s="432">
        <v>0</v>
      </c>
      <c r="OKO523" s="432">
        <v>0</v>
      </c>
      <c r="OKP523" s="432">
        <v>0</v>
      </c>
      <c r="OKQ523" s="432">
        <v>0</v>
      </c>
      <c r="OKR523" s="432">
        <v>0</v>
      </c>
      <c r="OKS523" s="432">
        <v>0</v>
      </c>
      <c r="OKT523" s="432">
        <v>0</v>
      </c>
      <c r="OKU523" s="432">
        <v>0</v>
      </c>
      <c r="OKV523" s="432">
        <v>0</v>
      </c>
      <c r="OKW523" s="432">
        <v>0</v>
      </c>
      <c r="OKX523" s="432">
        <v>0</v>
      </c>
      <c r="OKY523" s="432">
        <v>0</v>
      </c>
      <c r="OKZ523" s="432">
        <v>0</v>
      </c>
      <c r="OLA523" s="432">
        <v>0</v>
      </c>
      <c r="OLB523" s="432">
        <v>0</v>
      </c>
      <c r="OLC523" s="432">
        <v>0</v>
      </c>
      <c r="OLD523" s="432">
        <v>0</v>
      </c>
      <c r="OLE523" s="432">
        <v>0</v>
      </c>
      <c r="OLF523" s="432">
        <v>0</v>
      </c>
      <c r="OLG523" s="432">
        <v>0</v>
      </c>
      <c r="OLH523" s="432">
        <v>0</v>
      </c>
      <c r="OLI523" s="432">
        <v>0</v>
      </c>
      <c r="OLJ523" s="432">
        <v>0</v>
      </c>
      <c r="OLK523" s="432">
        <v>0</v>
      </c>
      <c r="OLL523" s="432">
        <v>0</v>
      </c>
      <c r="OLM523" s="432">
        <v>0</v>
      </c>
      <c r="OLN523" s="432">
        <v>0</v>
      </c>
      <c r="OLO523" s="432">
        <v>0</v>
      </c>
      <c r="OLP523" s="432">
        <v>0</v>
      </c>
      <c r="OLQ523" s="432">
        <v>0</v>
      </c>
      <c r="OLR523" s="432">
        <v>0</v>
      </c>
      <c r="OLS523" s="432">
        <v>0</v>
      </c>
      <c r="OLT523" s="432">
        <v>0</v>
      </c>
      <c r="OLU523" s="432">
        <v>0</v>
      </c>
      <c r="OLV523" s="432">
        <v>0</v>
      </c>
      <c r="OLW523" s="432">
        <v>0</v>
      </c>
      <c r="OLX523" s="432">
        <v>0</v>
      </c>
      <c r="OLY523" s="432">
        <v>0</v>
      </c>
      <c r="OLZ523" s="432">
        <v>0</v>
      </c>
      <c r="OMA523" s="432">
        <v>0</v>
      </c>
      <c r="OMB523" s="432">
        <v>0</v>
      </c>
      <c r="OMC523" s="432">
        <v>0</v>
      </c>
      <c r="OMD523" s="432">
        <v>0</v>
      </c>
      <c r="OME523" s="432">
        <v>0</v>
      </c>
      <c r="OMF523" s="432">
        <v>0</v>
      </c>
      <c r="OMG523" s="432">
        <v>0</v>
      </c>
      <c r="OMH523" s="432">
        <v>0</v>
      </c>
      <c r="OMI523" s="432">
        <v>0</v>
      </c>
      <c r="OMJ523" s="432">
        <v>0</v>
      </c>
      <c r="OMK523" s="432">
        <v>0</v>
      </c>
      <c r="OML523" s="432">
        <v>0</v>
      </c>
      <c r="OMM523" s="432">
        <v>0</v>
      </c>
      <c r="OMN523" s="432">
        <v>0</v>
      </c>
      <c r="OMO523" s="432">
        <v>0</v>
      </c>
      <c r="OMP523" s="432">
        <v>0</v>
      </c>
      <c r="OMQ523" s="432">
        <v>0</v>
      </c>
      <c r="OMR523" s="432">
        <v>0</v>
      </c>
      <c r="OMS523" s="432">
        <v>0</v>
      </c>
      <c r="OMT523" s="432">
        <v>0</v>
      </c>
      <c r="OMU523" s="432">
        <v>0</v>
      </c>
      <c r="OMV523" s="432">
        <v>0</v>
      </c>
      <c r="OMW523" s="432">
        <v>0</v>
      </c>
      <c r="OMX523" s="432">
        <v>0</v>
      </c>
      <c r="OMY523" s="432">
        <v>0</v>
      </c>
      <c r="OMZ523" s="432">
        <v>0</v>
      </c>
      <c r="ONA523" s="432">
        <v>0</v>
      </c>
      <c r="ONB523" s="432">
        <v>0</v>
      </c>
      <c r="ONC523" s="432">
        <v>0</v>
      </c>
      <c r="OND523" s="432">
        <v>0</v>
      </c>
      <c r="ONE523" s="432">
        <v>0</v>
      </c>
      <c r="ONF523" s="432">
        <v>0</v>
      </c>
      <c r="ONG523" s="432">
        <v>0</v>
      </c>
      <c r="ONH523" s="432">
        <v>0</v>
      </c>
      <c r="ONI523" s="432">
        <v>0</v>
      </c>
      <c r="ONJ523" s="432">
        <v>0</v>
      </c>
      <c r="ONK523" s="432">
        <v>0</v>
      </c>
      <c r="ONL523" s="432">
        <v>0</v>
      </c>
      <c r="ONM523" s="432">
        <v>0</v>
      </c>
      <c r="ONN523" s="432">
        <v>0</v>
      </c>
      <c r="ONO523" s="432">
        <v>0</v>
      </c>
      <c r="ONP523" s="432">
        <v>0</v>
      </c>
      <c r="ONQ523" s="432">
        <v>0</v>
      </c>
      <c r="ONR523" s="432">
        <v>0</v>
      </c>
      <c r="ONS523" s="432">
        <v>0</v>
      </c>
      <c r="ONT523" s="432">
        <v>0</v>
      </c>
      <c r="ONU523" s="432">
        <v>0</v>
      </c>
      <c r="ONV523" s="432">
        <v>0</v>
      </c>
      <c r="ONW523" s="432">
        <v>0</v>
      </c>
      <c r="ONX523" s="432">
        <v>0</v>
      </c>
      <c r="ONY523" s="432">
        <v>0</v>
      </c>
      <c r="ONZ523" s="432">
        <v>0</v>
      </c>
      <c r="OOA523" s="432">
        <v>0</v>
      </c>
      <c r="OOB523" s="432">
        <v>0</v>
      </c>
      <c r="OOC523" s="432">
        <v>0</v>
      </c>
      <c r="OOD523" s="432">
        <v>0</v>
      </c>
      <c r="OOE523" s="432">
        <v>0</v>
      </c>
      <c r="OOF523" s="432">
        <v>0</v>
      </c>
      <c r="OOG523" s="432">
        <v>0</v>
      </c>
      <c r="OOH523" s="432">
        <v>0</v>
      </c>
      <c r="OOI523" s="432">
        <v>0</v>
      </c>
      <c r="OOJ523" s="432">
        <v>0</v>
      </c>
      <c r="OOK523" s="432">
        <v>0</v>
      </c>
      <c r="OOL523" s="432">
        <v>0</v>
      </c>
      <c r="OOM523" s="432">
        <v>0</v>
      </c>
      <c r="OON523" s="432">
        <v>0</v>
      </c>
      <c r="OOO523" s="432">
        <v>0</v>
      </c>
      <c r="OOP523" s="432">
        <v>0</v>
      </c>
      <c r="OOQ523" s="432">
        <v>0</v>
      </c>
      <c r="OOR523" s="432">
        <v>0</v>
      </c>
      <c r="OOS523" s="432">
        <v>0</v>
      </c>
      <c r="OOT523" s="432">
        <v>0</v>
      </c>
      <c r="OOU523" s="432">
        <v>0</v>
      </c>
      <c r="OOV523" s="432">
        <v>0</v>
      </c>
      <c r="OOW523" s="432">
        <v>0</v>
      </c>
      <c r="OOX523" s="432">
        <v>0</v>
      </c>
      <c r="OOY523" s="432">
        <v>0</v>
      </c>
      <c r="OOZ523" s="432">
        <v>0</v>
      </c>
      <c r="OPA523" s="432">
        <v>0</v>
      </c>
      <c r="OPB523" s="432">
        <v>0</v>
      </c>
      <c r="OPC523" s="432">
        <v>0</v>
      </c>
      <c r="OPD523" s="432">
        <v>0</v>
      </c>
      <c r="OPE523" s="432">
        <v>0</v>
      </c>
      <c r="OPF523" s="432">
        <v>0</v>
      </c>
      <c r="OPG523" s="432">
        <v>0</v>
      </c>
      <c r="OPH523" s="432">
        <v>0</v>
      </c>
      <c r="OPI523" s="432">
        <v>0</v>
      </c>
      <c r="OPJ523" s="432">
        <v>0</v>
      </c>
      <c r="OPK523" s="432">
        <v>0</v>
      </c>
      <c r="OPL523" s="432">
        <v>0</v>
      </c>
      <c r="OPM523" s="432">
        <v>0</v>
      </c>
      <c r="OPN523" s="432">
        <v>0</v>
      </c>
      <c r="OPO523" s="432">
        <v>0</v>
      </c>
      <c r="OPP523" s="432">
        <v>0</v>
      </c>
      <c r="OPQ523" s="432">
        <v>0</v>
      </c>
      <c r="OPR523" s="432">
        <v>0</v>
      </c>
      <c r="OPS523" s="432">
        <v>0</v>
      </c>
      <c r="OPT523" s="432">
        <v>0</v>
      </c>
      <c r="OPU523" s="432">
        <v>0</v>
      </c>
      <c r="OPV523" s="432">
        <v>0</v>
      </c>
      <c r="OPW523" s="432">
        <v>0</v>
      </c>
      <c r="OPX523" s="432">
        <v>0</v>
      </c>
      <c r="OPY523" s="432">
        <v>0</v>
      </c>
      <c r="OPZ523" s="432">
        <v>0</v>
      </c>
      <c r="OQA523" s="432">
        <v>0</v>
      </c>
      <c r="OQB523" s="432">
        <v>0</v>
      </c>
      <c r="OQC523" s="432">
        <v>0</v>
      </c>
      <c r="OQD523" s="432">
        <v>0</v>
      </c>
      <c r="OQE523" s="432">
        <v>0</v>
      </c>
      <c r="OQF523" s="432">
        <v>0</v>
      </c>
      <c r="OQG523" s="432">
        <v>0</v>
      </c>
      <c r="OQH523" s="432">
        <v>0</v>
      </c>
      <c r="OQI523" s="432">
        <v>0</v>
      </c>
      <c r="OQJ523" s="432">
        <v>0</v>
      </c>
      <c r="OQK523" s="432">
        <v>0</v>
      </c>
      <c r="OQL523" s="432">
        <v>0</v>
      </c>
      <c r="OQM523" s="432">
        <v>0</v>
      </c>
      <c r="OQN523" s="432">
        <v>0</v>
      </c>
      <c r="OQO523" s="432">
        <v>0</v>
      </c>
      <c r="OQP523" s="432">
        <v>0</v>
      </c>
      <c r="OQQ523" s="432">
        <v>0</v>
      </c>
      <c r="OQR523" s="432">
        <v>0</v>
      </c>
      <c r="OQS523" s="432">
        <v>0</v>
      </c>
      <c r="OQT523" s="432">
        <v>0</v>
      </c>
      <c r="OQU523" s="432">
        <v>0</v>
      </c>
      <c r="OQV523" s="432">
        <v>0</v>
      </c>
      <c r="OQW523" s="432">
        <v>0</v>
      </c>
      <c r="OQX523" s="432">
        <v>0</v>
      </c>
      <c r="OQY523" s="432">
        <v>0</v>
      </c>
      <c r="OQZ523" s="432">
        <v>0</v>
      </c>
      <c r="ORA523" s="432">
        <v>0</v>
      </c>
      <c r="ORB523" s="432">
        <v>0</v>
      </c>
      <c r="ORC523" s="432">
        <v>0</v>
      </c>
      <c r="ORD523" s="432">
        <v>0</v>
      </c>
      <c r="ORE523" s="432">
        <v>0</v>
      </c>
      <c r="ORF523" s="432">
        <v>0</v>
      </c>
      <c r="ORG523" s="432">
        <v>0</v>
      </c>
      <c r="ORH523" s="432">
        <v>0</v>
      </c>
      <c r="ORI523" s="432">
        <v>0</v>
      </c>
      <c r="ORJ523" s="432">
        <v>0</v>
      </c>
      <c r="ORK523" s="432">
        <v>0</v>
      </c>
      <c r="ORL523" s="432">
        <v>0</v>
      </c>
      <c r="ORM523" s="432">
        <v>0</v>
      </c>
      <c r="ORN523" s="432">
        <v>0</v>
      </c>
      <c r="ORO523" s="432">
        <v>0</v>
      </c>
      <c r="ORP523" s="432">
        <v>0</v>
      </c>
      <c r="ORQ523" s="432">
        <v>0</v>
      </c>
      <c r="ORR523" s="432">
        <v>0</v>
      </c>
      <c r="ORS523" s="432">
        <v>0</v>
      </c>
      <c r="ORT523" s="432">
        <v>0</v>
      </c>
      <c r="ORU523" s="432">
        <v>0</v>
      </c>
      <c r="ORV523" s="432">
        <v>0</v>
      </c>
      <c r="ORW523" s="432">
        <v>0</v>
      </c>
      <c r="ORX523" s="432">
        <v>0</v>
      </c>
      <c r="ORY523" s="432">
        <v>0</v>
      </c>
      <c r="ORZ523" s="432">
        <v>0</v>
      </c>
      <c r="OSA523" s="432">
        <v>0</v>
      </c>
      <c r="OSB523" s="432">
        <v>0</v>
      </c>
      <c r="OSC523" s="432">
        <v>0</v>
      </c>
      <c r="OSD523" s="432">
        <v>0</v>
      </c>
      <c r="OSE523" s="432">
        <v>0</v>
      </c>
      <c r="OSF523" s="432">
        <v>0</v>
      </c>
      <c r="OSG523" s="432">
        <v>0</v>
      </c>
      <c r="OSH523" s="432">
        <v>0</v>
      </c>
      <c r="OSI523" s="432">
        <v>0</v>
      </c>
      <c r="OSJ523" s="432">
        <v>0</v>
      </c>
      <c r="OSK523" s="432">
        <v>0</v>
      </c>
      <c r="OSL523" s="432">
        <v>0</v>
      </c>
      <c r="OSM523" s="432">
        <v>0</v>
      </c>
      <c r="OSN523" s="432">
        <v>0</v>
      </c>
      <c r="OSO523" s="432">
        <v>0</v>
      </c>
      <c r="OSP523" s="432">
        <v>0</v>
      </c>
      <c r="OSQ523" s="432">
        <v>0</v>
      </c>
      <c r="OSR523" s="432">
        <v>0</v>
      </c>
      <c r="OSS523" s="432">
        <v>0</v>
      </c>
      <c r="OST523" s="432">
        <v>0</v>
      </c>
      <c r="OSU523" s="432">
        <v>0</v>
      </c>
      <c r="OSV523" s="432">
        <v>0</v>
      </c>
      <c r="OSW523" s="432">
        <v>0</v>
      </c>
      <c r="OSX523" s="432">
        <v>0</v>
      </c>
      <c r="OSY523" s="432">
        <v>0</v>
      </c>
      <c r="OSZ523" s="432">
        <v>0</v>
      </c>
      <c r="OTA523" s="432">
        <v>0</v>
      </c>
      <c r="OTB523" s="432">
        <v>0</v>
      </c>
      <c r="OTC523" s="432">
        <v>0</v>
      </c>
      <c r="OTD523" s="432">
        <v>0</v>
      </c>
      <c r="OTE523" s="432">
        <v>0</v>
      </c>
      <c r="OTF523" s="432">
        <v>0</v>
      </c>
      <c r="OTG523" s="432">
        <v>0</v>
      </c>
      <c r="OTH523" s="432">
        <v>0</v>
      </c>
      <c r="OTI523" s="432">
        <v>0</v>
      </c>
      <c r="OTJ523" s="432">
        <v>0</v>
      </c>
      <c r="OTK523" s="432">
        <v>0</v>
      </c>
      <c r="OTL523" s="432">
        <v>0</v>
      </c>
      <c r="OTM523" s="432">
        <v>0</v>
      </c>
      <c r="OTN523" s="432">
        <v>0</v>
      </c>
      <c r="OTO523" s="432">
        <v>0</v>
      </c>
      <c r="OTP523" s="432">
        <v>0</v>
      </c>
      <c r="OTQ523" s="432">
        <v>0</v>
      </c>
      <c r="OTR523" s="432">
        <v>0</v>
      </c>
      <c r="OTS523" s="432">
        <v>0</v>
      </c>
      <c r="OTT523" s="432">
        <v>0</v>
      </c>
      <c r="OTU523" s="432">
        <v>0</v>
      </c>
      <c r="OTV523" s="432">
        <v>0</v>
      </c>
      <c r="OTW523" s="432">
        <v>0</v>
      </c>
      <c r="OTX523" s="432">
        <v>0</v>
      </c>
      <c r="OTY523" s="432">
        <v>0</v>
      </c>
      <c r="OTZ523" s="432">
        <v>0</v>
      </c>
      <c r="OUA523" s="432">
        <v>0</v>
      </c>
      <c r="OUB523" s="432">
        <v>0</v>
      </c>
      <c r="OUC523" s="432">
        <v>0</v>
      </c>
      <c r="OUD523" s="432">
        <v>0</v>
      </c>
      <c r="OUE523" s="432">
        <v>0</v>
      </c>
      <c r="OUF523" s="432">
        <v>0</v>
      </c>
      <c r="OUG523" s="432">
        <v>0</v>
      </c>
      <c r="OUH523" s="432">
        <v>0</v>
      </c>
      <c r="OUI523" s="432">
        <v>0</v>
      </c>
      <c r="OUJ523" s="432">
        <v>0</v>
      </c>
      <c r="OUK523" s="432">
        <v>0</v>
      </c>
      <c r="OUL523" s="432">
        <v>0</v>
      </c>
      <c r="OUM523" s="432">
        <v>0</v>
      </c>
      <c r="OUN523" s="432">
        <v>0</v>
      </c>
      <c r="OUO523" s="432">
        <v>0</v>
      </c>
      <c r="OUP523" s="432">
        <v>0</v>
      </c>
      <c r="OUQ523" s="432">
        <v>0</v>
      </c>
      <c r="OUR523" s="432">
        <v>0</v>
      </c>
      <c r="OUS523" s="432">
        <v>0</v>
      </c>
      <c r="OUT523" s="432">
        <v>0</v>
      </c>
      <c r="OUU523" s="432">
        <v>0</v>
      </c>
      <c r="OUV523" s="432">
        <v>0</v>
      </c>
      <c r="OUW523" s="432">
        <v>0</v>
      </c>
      <c r="OUX523" s="432">
        <v>0</v>
      </c>
      <c r="OUY523" s="432">
        <v>0</v>
      </c>
      <c r="OUZ523" s="432">
        <v>0</v>
      </c>
      <c r="OVA523" s="432">
        <v>0</v>
      </c>
      <c r="OVB523" s="432">
        <v>0</v>
      </c>
      <c r="OVC523" s="432">
        <v>0</v>
      </c>
      <c r="OVD523" s="432">
        <v>0</v>
      </c>
      <c r="OVE523" s="432">
        <v>0</v>
      </c>
      <c r="OVF523" s="432">
        <v>0</v>
      </c>
      <c r="OVG523" s="432">
        <v>0</v>
      </c>
      <c r="OVH523" s="432">
        <v>0</v>
      </c>
      <c r="OVI523" s="432">
        <v>0</v>
      </c>
      <c r="OVJ523" s="432">
        <v>0</v>
      </c>
      <c r="OVK523" s="432">
        <v>0</v>
      </c>
      <c r="OVL523" s="432">
        <v>0</v>
      </c>
      <c r="OVM523" s="432">
        <v>0</v>
      </c>
      <c r="OVN523" s="432">
        <v>0</v>
      </c>
      <c r="OVO523" s="432">
        <v>0</v>
      </c>
      <c r="OVP523" s="432">
        <v>0</v>
      </c>
      <c r="OVQ523" s="432">
        <v>0</v>
      </c>
      <c r="OVR523" s="432">
        <v>0</v>
      </c>
      <c r="OVS523" s="432">
        <v>0</v>
      </c>
      <c r="OVT523" s="432">
        <v>0</v>
      </c>
      <c r="OVU523" s="432">
        <v>0</v>
      </c>
      <c r="OVV523" s="432">
        <v>0</v>
      </c>
      <c r="OVW523" s="432">
        <v>0</v>
      </c>
      <c r="OVX523" s="432">
        <v>0</v>
      </c>
      <c r="OVY523" s="432">
        <v>0</v>
      </c>
      <c r="OVZ523" s="432">
        <v>0</v>
      </c>
      <c r="OWA523" s="432">
        <v>0</v>
      </c>
      <c r="OWB523" s="432">
        <v>0</v>
      </c>
      <c r="OWC523" s="432">
        <v>0</v>
      </c>
      <c r="OWD523" s="432">
        <v>0</v>
      </c>
      <c r="OWE523" s="432">
        <v>0</v>
      </c>
      <c r="OWF523" s="432">
        <v>0</v>
      </c>
      <c r="OWG523" s="432">
        <v>0</v>
      </c>
      <c r="OWH523" s="432">
        <v>0</v>
      </c>
      <c r="OWI523" s="432">
        <v>0</v>
      </c>
      <c r="OWJ523" s="432">
        <v>0</v>
      </c>
      <c r="OWK523" s="432">
        <v>0</v>
      </c>
      <c r="OWL523" s="432">
        <v>0</v>
      </c>
      <c r="OWM523" s="432">
        <v>0</v>
      </c>
      <c r="OWN523" s="432">
        <v>0</v>
      </c>
      <c r="OWO523" s="432">
        <v>0</v>
      </c>
      <c r="OWP523" s="432">
        <v>0</v>
      </c>
      <c r="OWQ523" s="432">
        <v>0</v>
      </c>
      <c r="OWR523" s="432">
        <v>0</v>
      </c>
      <c r="OWS523" s="432">
        <v>0</v>
      </c>
      <c r="OWT523" s="432">
        <v>0</v>
      </c>
      <c r="OWU523" s="432">
        <v>0</v>
      </c>
      <c r="OWV523" s="432">
        <v>0</v>
      </c>
      <c r="OWW523" s="432">
        <v>0</v>
      </c>
      <c r="OWX523" s="432">
        <v>0</v>
      </c>
      <c r="OWY523" s="432">
        <v>0</v>
      </c>
      <c r="OWZ523" s="432">
        <v>0</v>
      </c>
      <c r="OXA523" s="432">
        <v>0</v>
      </c>
      <c r="OXB523" s="432">
        <v>0</v>
      </c>
      <c r="OXC523" s="432">
        <v>0</v>
      </c>
      <c r="OXD523" s="432">
        <v>0</v>
      </c>
      <c r="OXE523" s="432">
        <v>0</v>
      </c>
      <c r="OXF523" s="432">
        <v>0</v>
      </c>
      <c r="OXG523" s="432">
        <v>0</v>
      </c>
      <c r="OXH523" s="432">
        <v>0</v>
      </c>
      <c r="OXI523" s="432">
        <v>0</v>
      </c>
      <c r="OXJ523" s="432">
        <v>0</v>
      </c>
      <c r="OXK523" s="432">
        <v>0</v>
      </c>
      <c r="OXL523" s="432">
        <v>0</v>
      </c>
      <c r="OXM523" s="432">
        <v>0</v>
      </c>
      <c r="OXN523" s="432">
        <v>0</v>
      </c>
      <c r="OXO523" s="432">
        <v>0</v>
      </c>
      <c r="OXP523" s="432">
        <v>0</v>
      </c>
      <c r="OXQ523" s="432">
        <v>0</v>
      </c>
      <c r="OXR523" s="432">
        <v>0</v>
      </c>
      <c r="OXS523" s="432">
        <v>0</v>
      </c>
      <c r="OXT523" s="432">
        <v>0</v>
      </c>
      <c r="OXU523" s="432">
        <v>0</v>
      </c>
      <c r="OXV523" s="432">
        <v>0</v>
      </c>
      <c r="OXW523" s="432">
        <v>0</v>
      </c>
      <c r="OXX523" s="432">
        <v>0</v>
      </c>
      <c r="OXY523" s="432">
        <v>0</v>
      </c>
      <c r="OXZ523" s="432">
        <v>0</v>
      </c>
      <c r="OYA523" s="432">
        <v>0</v>
      </c>
      <c r="OYB523" s="432">
        <v>0</v>
      </c>
      <c r="OYC523" s="432">
        <v>0</v>
      </c>
      <c r="OYD523" s="432">
        <v>0</v>
      </c>
      <c r="OYE523" s="432">
        <v>0</v>
      </c>
      <c r="OYF523" s="432">
        <v>0</v>
      </c>
      <c r="OYG523" s="432">
        <v>0</v>
      </c>
      <c r="OYH523" s="432">
        <v>0</v>
      </c>
      <c r="OYI523" s="432">
        <v>0</v>
      </c>
      <c r="OYJ523" s="432">
        <v>0</v>
      </c>
      <c r="OYK523" s="432">
        <v>0</v>
      </c>
      <c r="OYL523" s="432">
        <v>0</v>
      </c>
      <c r="OYM523" s="432">
        <v>0</v>
      </c>
      <c r="OYN523" s="432">
        <v>0</v>
      </c>
      <c r="OYO523" s="432">
        <v>0</v>
      </c>
      <c r="OYP523" s="432">
        <v>0</v>
      </c>
      <c r="OYQ523" s="432">
        <v>0</v>
      </c>
      <c r="OYR523" s="432">
        <v>0</v>
      </c>
      <c r="OYS523" s="432">
        <v>0</v>
      </c>
      <c r="OYT523" s="432">
        <v>0</v>
      </c>
      <c r="OYU523" s="432">
        <v>0</v>
      </c>
      <c r="OYV523" s="432">
        <v>0</v>
      </c>
      <c r="OYW523" s="432">
        <v>0</v>
      </c>
      <c r="OYX523" s="432">
        <v>0</v>
      </c>
      <c r="OYY523" s="432">
        <v>0</v>
      </c>
      <c r="OYZ523" s="432">
        <v>0</v>
      </c>
      <c r="OZA523" s="432">
        <v>0</v>
      </c>
      <c r="OZB523" s="432">
        <v>0</v>
      </c>
      <c r="OZC523" s="432">
        <v>0</v>
      </c>
      <c r="OZD523" s="432">
        <v>0</v>
      </c>
      <c r="OZE523" s="432">
        <v>0</v>
      </c>
      <c r="OZF523" s="432">
        <v>0</v>
      </c>
      <c r="OZG523" s="432">
        <v>0</v>
      </c>
      <c r="OZH523" s="432">
        <v>0</v>
      </c>
      <c r="OZI523" s="432">
        <v>0</v>
      </c>
      <c r="OZJ523" s="432">
        <v>0</v>
      </c>
      <c r="OZK523" s="432">
        <v>0</v>
      </c>
      <c r="OZL523" s="432">
        <v>0</v>
      </c>
      <c r="OZM523" s="432">
        <v>0</v>
      </c>
      <c r="OZN523" s="432">
        <v>0</v>
      </c>
      <c r="OZO523" s="432">
        <v>0</v>
      </c>
      <c r="OZP523" s="432">
        <v>0</v>
      </c>
      <c r="OZQ523" s="432">
        <v>0</v>
      </c>
      <c r="OZR523" s="432">
        <v>0</v>
      </c>
      <c r="OZS523" s="432">
        <v>0</v>
      </c>
      <c r="OZT523" s="432">
        <v>0</v>
      </c>
      <c r="OZU523" s="432">
        <v>0</v>
      </c>
      <c r="OZV523" s="432">
        <v>0</v>
      </c>
      <c r="OZW523" s="432">
        <v>0</v>
      </c>
      <c r="OZX523" s="432">
        <v>0</v>
      </c>
      <c r="OZY523" s="432">
        <v>0</v>
      </c>
      <c r="OZZ523" s="432">
        <v>0</v>
      </c>
      <c r="PAA523" s="432">
        <v>0</v>
      </c>
      <c r="PAB523" s="432">
        <v>0</v>
      </c>
      <c r="PAC523" s="432">
        <v>0</v>
      </c>
      <c r="PAD523" s="432">
        <v>0</v>
      </c>
      <c r="PAE523" s="432">
        <v>0</v>
      </c>
      <c r="PAF523" s="432">
        <v>0</v>
      </c>
      <c r="PAG523" s="432">
        <v>0</v>
      </c>
      <c r="PAH523" s="432">
        <v>0</v>
      </c>
      <c r="PAI523" s="432">
        <v>0</v>
      </c>
      <c r="PAJ523" s="432">
        <v>0</v>
      </c>
      <c r="PAK523" s="432">
        <v>0</v>
      </c>
      <c r="PAL523" s="432">
        <v>0</v>
      </c>
      <c r="PAM523" s="432">
        <v>0</v>
      </c>
      <c r="PAN523" s="432">
        <v>0</v>
      </c>
      <c r="PAO523" s="432">
        <v>0</v>
      </c>
      <c r="PAP523" s="432">
        <v>0</v>
      </c>
      <c r="PAQ523" s="432">
        <v>0</v>
      </c>
      <c r="PAR523" s="432">
        <v>0</v>
      </c>
      <c r="PAS523" s="432">
        <v>0</v>
      </c>
      <c r="PAT523" s="432">
        <v>0</v>
      </c>
      <c r="PAU523" s="432">
        <v>0</v>
      </c>
      <c r="PAV523" s="432">
        <v>0</v>
      </c>
      <c r="PAW523" s="432">
        <v>0</v>
      </c>
      <c r="PAX523" s="432">
        <v>0</v>
      </c>
      <c r="PAY523" s="432">
        <v>0</v>
      </c>
      <c r="PAZ523" s="432">
        <v>0</v>
      </c>
      <c r="PBA523" s="432">
        <v>0</v>
      </c>
      <c r="PBB523" s="432">
        <v>0</v>
      </c>
      <c r="PBC523" s="432">
        <v>0</v>
      </c>
      <c r="PBD523" s="432">
        <v>0</v>
      </c>
      <c r="PBE523" s="432">
        <v>0</v>
      </c>
      <c r="PBF523" s="432">
        <v>0</v>
      </c>
      <c r="PBG523" s="432">
        <v>0</v>
      </c>
      <c r="PBH523" s="432">
        <v>0</v>
      </c>
      <c r="PBI523" s="432">
        <v>0</v>
      </c>
      <c r="PBJ523" s="432">
        <v>0</v>
      </c>
      <c r="PBK523" s="432">
        <v>0</v>
      </c>
      <c r="PBL523" s="432">
        <v>0</v>
      </c>
      <c r="PBM523" s="432">
        <v>0</v>
      </c>
      <c r="PBN523" s="432">
        <v>0</v>
      </c>
      <c r="PBO523" s="432">
        <v>0</v>
      </c>
      <c r="PBP523" s="432">
        <v>0</v>
      </c>
      <c r="PBQ523" s="432">
        <v>0</v>
      </c>
      <c r="PBR523" s="432">
        <v>0</v>
      </c>
      <c r="PBS523" s="432">
        <v>0</v>
      </c>
      <c r="PBT523" s="432">
        <v>0</v>
      </c>
      <c r="PBU523" s="432">
        <v>0</v>
      </c>
      <c r="PBV523" s="432">
        <v>0</v>
      </c>
      <c r="PBW523" s="432">
        <v>0</v>
      </c>
      <c r="PBX523" s="432">
        <v>0</v>
      </c>
      <c r="PBY523" s="432">
        <v>0</v>
      </c>
      <c r="PBZ523" s="432">
        <v>0</v>
      </c>
      <c r="PCA523" s="432">
        <v>0</v>
      </c>
      <c r="PCB523" s="432">
        <v>0</v>
      </c>
      <c r="PCC523" s="432">
        <v>0</v>
      </c>
      <c r="PCD523" s="432">
        <v>0</v>
      </c>
      <c r="PCE523" s="432">
        <v>0</v>
      </c>
      <c r="PCF523" s="432">
        <v>0</v>
      </c>
      <c r="PCG523" s="432">
        <v>0</v>
      </c>
      <c r="PCH523" s="432">
        <v>0</v>
      </c>
      <c r="PCI523" s="432">
        <v>0</v>
      </c>
      <c r="PCJ523" s="432">
        <v>0</v>
      </c>
      <c r="PCK523" s="432">
        <v>0</v>
      </c>
      <c r="PCL523" s="432">
        <v>0</v>
      </c>
      <c r="PCM523" s="432">
        <v>0</v>
      </c>
      <c r="PCN523" s="432">
        <v>0</v>
      </c>
      <c r="PCO523" s="432">
        <v>0</v>
      </c>
      <c r="PCP523" s="432">
        <v>0</v>
      </c>
      <c r="PCQ523" s="432">
        <v>0</v>
      </c>
      <c r="PCR523" s="432">
        <v>0</v>
      </c>
      <c r="PCS523" s="432">
        <v>0</v>
      </c>
      <c r="PCT523" s="432">
        <v>0</v>
      </c>
      <c r="PCU523" s="432">
        <v>0</v>
      </c>
      <c r="PCV523" s="432">
        <v>0</v>
      </c>
      <c r="PCW523" s="432">
        <v>0</v>
      </c>
      <c r="PCX523" s="432">
        <v>0</v>
      </c>
      <c r="PCY523" s="432">
        <v>0</v>
      </c>
      <c r="PCZ523" s="432">
        <v>0</v>
      </c>
      <c r="PDA523" s="432">
        <v>0</v>
      </c>
      <c r="PDB523" s="432">
        <v>0</v>
      </c>
      <c r="PDC523" s="432">
        <v>0</v>
      </c>
      <c r="PDD523" s="432">
        <v>0</v>
      </c>
      <c r="PDE523" s="432">
        <v>0</v>
      </c>
      <c r="PDF523" s="432">
        <v>0</v>
      </c>
      <c r="PDG523" s="432">
        <v>0</v>
      </c>
      <c r="PDH523" s="432">
        <v>0</v>
      </c>
      <c r="PDI523" s="432">
        <v>0</v>
      </c>
      <c r="PDJ523" s="432">
        <v>0</v>
      </c>
      <c r="PDK523" s="432">
        <v>0</v>
      </c>
      <c r="PDL523" s="432">
        <v>0</v>
      </c>
      <c r="PDM523" s="432">
        <v>0</v>
      </c>
      <c r="PDN523" s="432">
        <v>0</v>
      </c>
      <c r="PDO523" s="432">
        <v>0</v>
      </c>
      <c r="PDP523" s="432">
        <v>0</v>
      </c>
      <c r="PDQ523" s="432">
        <v>0</v>
      </c>
      <c r="PDR523" s="432">
        <v>0</v>
      </c>
      <c r="PDS523" s="432">
        <v>0</v>
      </c>
      <c r="PDT523" s="432">
        <v>0</v>
      </c>
      <c r="PDU523" s="432">
        <v>0</v>
      </c>
      <c r="PDV523" s="432">
        <v>0</v>
      </c>
      <c r="PDW523" s="432">
        <v>0</v>
      </c>
      <c r="PDX523" s="432">
        <v>0</v>
      </c>
      <c r="PDY523" s="432">
        <v>0</v>
      </c>
      <c r="PDZ523" s="432">
        <v>0</v>
      </c>
      <c r="PEA523" s="432">
        <v>0</v>
      </c>
      <c r="PEB523" s="432">
        <v>0</v>
      </c>
      <c r="PEC523" s="432">
        <v>0</v>
      </c>
      <c r="PED523" s="432">
        <v>0</v>
      </c>
      <c r="PEE523" s="432">
        <v>0</v>
      </c>
      <c r="PEF523" s="432">
        <v>0</v>
      </c>
      <c r="PEG523" s="432">
        <v>0</v>
      </c>
      <c r="PEH523" s="432">
        <v>0</v>
      </c>
      <c r="PEI523" s="432">
        <v>0</v>
      </c>
      <c r="PEJ523" s="432">
        <v>0</v>
      </c>
      <c r="PEK523" s="432">
        <v>0</v>
      </c>
      <c r="PEL523" s="432">
        <v>0</v>
      </c>
      <c r="PEM523" s="432">
        <v>0</v>
      </c>
      <c r="PEN523" s="432">
        <v>0</v>
      </c>
      <c r="PEO523" s="432">
        <v>0</v>
      </c>
      <c r="PEP523" s="432">
        <v>0</v>
      </c>
      <c r="PEQ523" s="432">
        <v>0</v>
      </c>
      <c r="PER523" s="432">
        <v>0</v>
      </c>
      <c r="PES523" s="432">
        <v>0</v>
      </c>
      <c r="PET523" s="432">
        <v>0</v>
      </c>
      <c r="PEU523" s="432">
        <v>0</v>
      </c>
      <c r="PEV523" s="432">
        <v>0</v>
      </c>
      <c r="PEW523" s="432">
        <v>0</v>
      </c>
      <c r="PEX523" s="432">
        <v>0</v>
      </c>
      <c r="PEY523" s="432">
        <v>0</v>
      </c>
      <c r="PEZ523" s="432">
        <v>0</v>
      </c>
      <c r="PFA523" s="432">
        <v>0</v>
      </c>
      <c r="PFB523" s="432">
        <v>0</v>
      </c>
      <c r="PFC523" s="432">
        <v>0</v>
      </c>
      <c r="PFD523" s="432">
        <v>0</v>
      </c>
      <c r="PFE523" s="432">
        <v>0</v>
      </c>
      <c r="PFF523" s="432">
        <v>0</v>
      </c>
      <c r="PFG523" s="432">
        <v>0</v>
      </c>
      <c r="PFH523" s="432">
        <v>0</v>
      </c>
      <c r="PFI523" s="432">
        <v>0</v>
      </c>
      <c r="PFJ523" s="432">
        <v>0</v>
      </c>
      <c r="PFK523" s="432">
        <v>0</v>
      </c>
      <c r="PFL523" s="432">
        <v>0</v>
      </c>
      <c r="PFM523" s="432">
        <v>0</v>
      </c>
      <c r="PFN523" s="432">
        <v>0</v>
      </c>
      <c r="PFO523" s="432">
        <v>0</v>
      </c>
      <c r="PFP523" s="432">
        <v>0</v>
      </c>
      <c r="PFQ523" s="432">
        <v>0</v>
      </c>
      <c r="PFR523" s="432">
        <v>0</v>
      </c>
      <c r="PFS523" s="432">
        <v>0</v>
      </c>
      <c r="PFT523" s="432">
        <v>0</v>
      </c>
      <c r="PFU523" s="432">
        <v>0</v>
      </c>
      <c r="PFV523" s="432">
        <v>0</v>
      </c>
      <c r="PFW523" s="432">
        <v>0</v>
      </c>
      <c r="PFX523" s="432">
        <v>0</v>
      </c>
      <c r="PFY523" s="432">
        <v>0</v>
      </c>
      <c r="PFZ523" s="432">
        <v>0</v>
      </c>
      <c r="PGA523" s="432">
        <v>0</v>
      </c>
      <c r="PGB523" s="432">
        <v>0</v>
      </c>
      <c r="PGC523" s="432">
        <v>0</v>
      </c>
      <c r="PGD523" s="432">
        <v>0</v>
      </c>
      <c r="PGE523" s="432">
        <v>0</v>
      </c>
      <c r="PGF523" s="432">
        <v>0</v>
      </c>
      <c r="PGG523" s="432">
        <v>0</v>
      </c>
      <c r="PGH523" s="432">
        <v>0</v>
      </c>
      <c r="PGI523" s="432">
        <v>0</v>
      </c>
      <c r="PGJ523" s="432">
        <v>0</v>
      </c>
      <c r="PGK523" s="432">
        <v>0</v>
      </c>
      <c r="PGL523" s="432">
        <v>0</v>
      </c>
      <c r="PGM523" s="432">
        <v>0</v>
      </c>
      <c r="PGN523" s="432">
        <v>0</v>
      </c>
      <c r="PGO523" s="432">
        <v>0</v>
      </c>
      <c r="PGP523" s="432">
        <v>0</v>
      </c>
      <c r="PGQ523" s="432">
        <v>0</v>
      </c>
      <c r="PGR523" s="432">
        <v>0</v>
      </c>
      <c r="PGS523" s="432">
        <v>0</v>
      </c>
      <c r="PGT523" s="432">
        <v>0</v>
      </c>
      <c r="PGU523" s="432">
        <v>0</v>
      </c>
      <c r="PGV523" s="432">
        <v>0</v>
      </c>
      <c r="PGW523" s="432">
        <v>0</v>
      </c>
      <c r="PGX523" s="432">
        <v>0</v>
      </c>
      <c r="PGY523" s="432">
        <v>0</v>
      </c>
      <c r="PGZ523" s="432">
        <v>0</v>
      </c>
      <c r="PHA523" s="432">
        <v>0</v>
      </c>
      <c r="PHB523" s="432">
        <v>0</v>
      </c>
      <c r="PHC523" s="432">
        <v>0</v>
      </c>
      <c r="PHD523" s="432">
        <v>0</v>
      </c>
      <c r="PHE523" s="432">
        <v>0</v>
      </c>
      <c r="PHF523" s="432">
        <v>0</v>
      </c>
      <c r="PHG523" s="432">
        <v>0</v>
      </c>
      <c r="PHH523" s="432">
        <v>0</v>
      </c>
      <c r="PHI523" s="432">
        <v>0</v>
      </c>
      <c r="PHJ523" s="432">
        <v>0</v>
      </c>
      <c r="PHK523" s="432">
        <v>0</v>
      </c>
      <c r="PHL523" s="432">
        <v>0</v>
      </c>
      <c r="PHM523" s="432">
        <v>0</v>
      </c>
      <c r="PHN523" s="432">
        <v>0</v>
      </c>
      <c r="PHO523" s="432">
        <v>0</v>
      </c>
      <c r="PHP523" s="432">
        <v>0</v>
      </c>
      <c r="PHQ523" s="432">
        <v>0</v>
      </c>
      <c r="PHR523" s="432">
        <v>0</v>
      </c>
      <c r="PHS523" s="432">
        <v>0</v>
      </c>
      <c r="PHT523" s="432">
        <v>0</v>
      </c>
      <c r="PHU523" s="432">
        <v>0</v>
      </c>
      <c r="PHV523" s="432">
        <v>0</v>
      </c>
      <c r="PHW523" s="432">
        <v>0</v>
      </c>
      <c r="PHX523" s="432">
        <v>0</v>
      </c>
      <c r="PHY523" s="432">
        <v>0</v>
      </c>
      <c r="PHZ523" s="432">
        <v>0</v>
      </c>
      <c r="PIA523" s="432">
        <v>0</v>
      </c>
      <c r="PIB523" s="432">
        <v>0</v>
      </c>
      <c r="PIC523" s="432">
        <v>0</v>
      </c>
      <c r="PID523" s="432">
        <v>0</v>
      </c>
      <c r="PIE523" s="432">
        <v>0</v>
      </c>
      <c r="PIF523" s="432">
        <v>0</v>
      </c>
      <c r="PIG523" s="432">
        <v>0</v>
      </c>
      <c r="PIH523" s="432">
        <v>0</v>
      </c>
      <c r="PII523" s="432">
        <v>0</v>
      </c>
      <c r="PIJ523" s="432">
        <v>0</v>
      </c>
      <c r="PIK523" s="432">
        <v>0</v>
      </c>
      <c r="PIL523" s="432">
        <v>0</v>
      </c>
      <c r="PIM523" s="432">
        <v>0</v>
      </c>
      <c r="PIN523" s="432">
        <v>0</v>
      </c>
      <c r="PIO523" s="432">
        <v>0</v>
      </c>
      <c r="PIP523" s="432">
        <v>0</v>
      </c>
      <c r="PIQ523" s="432">
        <v>0</v>
      </c>
      <c r="PIR523" s="432">
        <v>0</v>
      </c>
      <c r="PIS523" s="432">
        <v>0</v>
      </c>
      <c r="PIT523" s="432">
        <v>0</v>
      </c>
      <c r="PIU523" s="432">
        <v>0</v>
      </c>
      <c r="PIV523" s="432">
        <v>0</v>
      </c>
      <c r="PIW523" s="432">
        <v>0</v>
      </c>
      <c r="PIX523" s="432">
        <v>0</v>
      </c>
      <c r="PIY523" s="432">
        <v>0</v>
      </c>
      <c r="PIZ523" s="432">
        <v>0</v>
      </c>
      <c r="PJA523" s="432">
        <v>0</v>
      </c>
      <c r="PJB523" s="432">
        <v>0</v>
      </c>
      <c r="PJC523" s="432">
        <v>0</v>
      </c>
      <c r="PJD523" s="432">
        <v>0</v>
      </c>
      <c r="PJE523" s="432">
        <v>0</v>
      </c>
      <c r="PJF523" s="432">
        <v>0</v>
      </c>
      <c r="PJG523" s="432">
        <v>0</v>
      </c>
      <c r="PJH523" s="432">
        <v>0</v>
      </c>
      <c r="PJI523" s="432">
        <v>0</v>
      </c>
      <c r="PJJ523" s="432">
        <v>0</v>
      </c>
      <c r="PJK523" s="432">
        <v>0</v>
      </c>
      <c r="PJL523" s="432">
        <v>0</v>
      </c>
      <c r="PJM523" s="432">
        <v>0</v>
      </c>
      <c r="PJN523" s="432">
        <v>0</v>
      </c>
      <c r="PJO523" s="432">
        <v>0</v>
      </c>
      <c r="PJP523" s="432">
        <v>0</v>
      </c>
      <c r="PJQ523" s="432">
        <v>0</v>
      </c>
      <c r="PJR523" s="432">
        <v>0</v>
      </c>
      <c r="PJS523" s="432">
        <v>0</v>
      </c>
      <c r="PJT523" s="432">
        <v>0</v>
      </c>
      <c r="PJU523" s="432">
        <v>0</v>
      </c>
      <c r="PJV523" s="432">
        <v>0</v>
      </c>
      <c r="PJW523" s="432">
        <v>0</v>
      </c>
      <c r="PJX523" s="432">
        <v>0</v>
      </c>
      <c r="PJY523" s="432">
        <v>0</v>
      </c>
      <c r="PJZ523" s="432">
        <v>0</v>
      </c>
      <c r="PKA523" s="432">
        <v>0</v>
      </c>
      <c r="PKB523" s="432">
        <v>0</v>
      </c>
      <c r="PKC523" s="432">
        <v>0</v>
      </c>
      <c r="PKD523" s="432">
        <v>0</v>
      </c>
      <c r="PKE523" s="432">
        <v>0</v>
      </c>
      <c r="PKF523" s="432">
        <v>0</v>
      </c>
      <c r="PKG523" s="432">
        <v>0</v>
      </c>
      <c r="PKH523" s="432">
        <v>0</v>
      </c>
      <c r="PKI523" s="432">
        <v>0</v>
      </c>
      <c r="PKJ523" s="432">
        <v>0</v>
      </c>
      <c r="PKK523" s="432">
        <v>0</v>
      </c>
      <c r="PKL523" s="432">
        <v>0</v>
      </c>
      <c r="PKM523" s="432">
        <v>0</v>
      </c>
      <c r="PKN523" s="432">
        <v>0</v>
      </c>
      <c r="PKO523" s="432">
        <v>0</v>
      </c>
      <c r="PKP523" s="432">
        <v>0</v>
      </c>
      <c r="PKQ523" s="432">
        <v>0</v>
      </c>
      <c r="PKR523" s="432">
        <v>0</v>
      </c>
      <c r="PKS523" s="432">
        <v>0</v>
      </c>
      <c r="PKT523" s="432">
        <v>0</v>
      </c>
      <c r="PKU523" s="432">
        <v>0</v>
      </c>
      <c r="PKV523" s="432">
        <v>0</v>
      </c>
      <c r="PKW523" s="432">
        <v>0</v>
      </c>
      <c r="PKX523" s="432">
        <v>0</v>
      </c>
      <c r="PKY523" s="432">
        <v>0</v>
      </c>
      <c r="PKZ523" s="432">
        <v>0</v>
      </c>
      <c r="PLA523" s="432">
        <v>0</v>
      </c>
      <c r="PLB523" s="432">
        <v>0</v>
      </c>
      <c r="PLC523" s="432">
        <v>0</v>
      </c>
      <c r="PLD523" s="432">
        <v>0</v>
      </c>
      <c r="PLE523" s="432">
        <v>0</v>
      </c>
      <c r="PLF523" s="432">
        <v>0</v>
      </c>
      <c r="PLG523" s="432">
        <v>0</v>
      </c>
      <c r="PLH523" s="432">
        <v>0</v>
      </c>
      <c r="PLI523" s="432">
        <v>0</v>
      </c>
      <c r="PLJ523" s="432">
        <v>0</v>
      </c>
      <c r="PLK523" s="432">
        <v>0</v>
      </c>
      <c r="PLL523" s="432">
        <v>0</v>
      </c>
      <c r="PLM523" s="432">
        <v>0</v>
      </c>
      <c r="PLN523" s="432">
        <v>0</v>
      </c>
      <c r="PLO523" s="432">
        <v>0</v>
      </c>
      <c r="PLP523" s="432">
        <v>0</v>
      </c>
      <c r="PLQ523" s="432">
        <v>0</v>
      </c>
      <c r="PLR523" s="432">
        <v>0</v>
      </c>
      <c r="PLS523" s="432">
        <v>0</v>
      </c>
      <c r="PLT523" s="432">
        <v>0</v>
      </c>
      <c r="PLU523" s="432">
        <v>0</v>
      </c>
      <c r="PLV523" s="432">
        <v>0</v>
      </c>
      <c r="PLW523" s="432">
        <v>0</v>
      </c>
      <c r="PLX523" s="432">
        <v>0</v>
      </c>
      <c r="PLY523" s="432">
        <v>0</v>
      </c>
      <c r="PLZ523" s="432">
        <v>0</v>
      </c>
      <c r="PMA523" s="432">
        <v>0</v>
      </c>
      <c r="PMB523" s="432">
        <v>0</v>
      </c>
      <c r="PMC523" s="432">
        <v>0</v>
      </c>
      <c r="PMD523" s="432">
        <v>0</v>
      </c>
      <c r="PME523" s="432">
        <v>0</v>
      </c>
      <c r="PMF523" s="432">
        <v>0</v>
      </c>
      <c r="PMG523" s="432">
        <v>0</v>
      </c>
      <c r="PMH523" s="432">
        <v>0</v>
      </c>
      <c r="PMI523" s="432">
        <v>0</v>
      </c>
      <c r="PMJ523" s="432">
        <v>0</v>
      </c>
      <c r="PMK523" s="432">
        <v>0</v>
      </c>
      <c r="PML523" s="432">
        <v>0</v>
      </c>
      <c r="PMM523" s="432">
        <v>0</v>
      </c>
      <c r="PMN523" s="432">
        <v>0</v>
      </c>
      <c r="PMO523" s="432">
        <v>0</v>
      </c>
      <c r="PMP523" s="432">
        <v>0</v>
      </c>
      <c r="PMQ523" s="432">
        <v>0</v>
      </c>
      <c r="PMR523" s="432">
        <v>0</v>
      </c>
      <c r="PMS523" s="432">
        <v>0</v>
      </c>
      <c r="PMT523" s="432">
        <v>0</v>
      </c>
      <c r="PMU523" s="432">
        <v>0</v>
      </c>
      <c r="PMV523" s="432">
        <v>0</v>
      </c>
      <c r="PMW523" s="432">
        <v>0</v>
      </c>
      <c r="PMX523" s="432">
        <v>0</v>
      </c>
      <c r="PMY523" s="432">
        <v>0</v>
      </c>
      <c r="PMZ523" s="432">
        <v>0</v>
      </c>
      <c r="PNA523" s="432">
        <v>0</v>
      </c>
      <c r="PNB523" s="432">
        <v>0</v>
      </c>
      <c r="PNC523" s="432">
        <v>0</v>
      </c>
      <c r="PND523" s="432">
        <v>0</v>
      </c>
      <c r="PNE523" s="432">
        <v>0</v>
      </c>
      <c r="PNF523" s="432">
        <v>0</v>
      </c>
      <c r="PNG523" s="432">
        <v>0</v>
      </c>
      <c r="PNH523" s="432">
        <v>0</v>
      </c>
      <c r="PNI523" s="432">
        <v>0</v>
      </c>
      <c r="PNJ523" s="432">
        <v>0</v>
      </c>
      <c r="PNK523" s="432">
        <v>0</v>
      </c>
      <c r="PNL523" s="432">
        <v>0</v>
      </c>
      <c r="PNM523" s="432">
        <v>0</v>
      </c>
      <c r="PNN523" s="432">
        <v>0</v>
      </c>
      <c r="PNO523" s="432">
        <v>0</v>
      </c>
      <c r="PNP523" s="432">
        <v>0</v>
      </c>
      <c r="PNQ523" s="432">
        <v>0</v>
      </c>
      <c r="PNR523" s="432">
        <v>0</v>
      </c>
      <c r="PNS523" s="432">
        <v>0</v>
      </c>
      <c r="PNT523" s="432">
        <v>0</v>
      </c>
      <c r="PNU523" s="432">
        <v>0</v>
      </c>
      <c r="PNV523" s="432">
        <v>0</v>
      </c>
      <c r="PNW523" s="432">
        <v>0</v>
      </c>
      <c r="PNX523" s="432">
        <v>0</v>
      </c>
      <c r="PNY523" s="432">
        <v>0</v>
      </c>
      <c r="PNZ523" s="432">
        <v>0</v>
      </c>
      <c r="POA523" s="432">
        <v>0</v>
      </c>
      <c r="POB523" s="432">
        <v>0</v>
      </c>
      <c r="POC523" s="432">
        <v>0</v>
      </c>
      <c r="POD523" s="432">
        <v>0</v>
      </c>
      <c r="POE523" s="432">
        <v>0</v>
      </c>
      <c r="POF523" s="432">
        <v>0</v>
      </c>
      <c r="POG523" s="432">
        <v>0</v>
      </c>
      <c r="POH523" s="432">
        <v>0</v>
      </c>
      <c r="POI523" s="432">
        <v>0</v>
      </c>
      <c r="POJ523" s="432">
        <v>0</v>
      </c>
      <c r="POK523" s="432">
        <v>0</v>
      </c>
      <c r="POL523" s="432">
        <v>0</v>
      </c>
      <c r="POM523" s="432">
        <v>0</v>
      </c>
      <c r="PON523" s="432">
        <v>0</v>
      </c>
      <c r="POO523" s="432">
        <v>0</v>
      </c>
      <c r="POP523" s="432">
        <v>0</v>
      </c>
      <c r="POQ523" s="432">
        <v>0</v>
      </c>
      <c r="POR523" s="432">
        <v>0</v>
      </c>
      <c r="POS523" s="432">
        <v>0</v>
      </c>
      <c r="POT523" s="432">
        <v>0</v>
      </c>
      <c r="POU523" s="432">
        <v>0</v>
      </c>
      <c r="POV523" s="432">
        <v>0</v>
      </c>
      <c r="POW523" s="432">
        <v>0</v>
      </c>
      <c r="POX523" s="432">
        <v>0</v>
      </c>
      <c r="POY523" s="432">
        <v>0</v>
      </c>
      <c r="POZ523" s="432">
        <v>0</v>
      </c>
      <c r="PPA523" s="432">
        <v>0</v>
      </c>
      <c r="PPB523" s="432">
        <v>0</v>
      </c>
      <c r="PPC523" s="432">
        <v>0</v>
      </c>
      <c r="PPD523" s="432">
        <v>0</v>
      </c>
      <c r="PPE523" s="432">
        <v>0</v>
      </c>
      <c r="PPF523" s="432">
        <v>0</v>
      </c>
      <c r="PPG523" s="432">
        <v>0</v>
      </c>
      <c r="PPH523" s="432">
        <v>0</v>
      </c>
      <c r="PPI523" s="432">
        <v>0</v>
      </c>
      <c r="PPJ523" s="432">
        <v>0</v>
      </c>
      <c r="PPK523" s="432">
        <v>0</v>
      </c>
      <c r="PPL523" s="432">
        <v>0</v>
      </c>
      <c r="PPM523" s="432">
        <v>0</v>
      </c>
      <c r="PPN523" s="432">
        <v>0</v>
      </c>
      <c r="PPO523" s="432">
        <v>0</v>
      </c>
      <c r="PPP523" s="432">
        <v>0</v>
      </c>
      <c r="PPQ523" s="432">
        <v>0</v>
      </c>
      <c r="PPR523" s="432">
        <v>0</v>
      </c>
      <c r="PPS523" s="432">
        <v>0</v>
      </c>
      <c r="PPT523" s="432">
        <v>0</v>
      </c>
      <c r="PPU523" s="432">
        <v>0</v>
      </c>
      <c r="PPV523" s="432">
        <v>0</v>
      </c>
      <c r="PPW523" s="432">
        <v>0</v>
      </c>
      <c r="PPX523" s="432">
        <v>0</v>
      </c>
      <c r="PPY523" s="432">
        <v>0</v>
      </c>
      <c r="PPZ523" s="432">
        <v>0</v>
      </c>
      <c r="PQA523" s="432">
        <v>0</v>
      </c>
      <c r="PQB523" s="432">
        <v>0</v>
      </c>
      <c r="PQC523" s="432">
        <v>0</v>
      </c>
      <c r="PQD523" s="432">
        <v>0</v>
      </c>
      <c r="PQE523" s="432">
        <v>0</v>
      </c>
      <c r="PQF523" s="432">
        <v>0</v>
      </c>
      <c r="PQG523" s="432">
        <v>0</v>
      </c>
      <c r="PQH523" s="432">
        <v>0</v>
      </c>
      <c r="PQI523" s="432">
        <v>0</v>
      </c>
      <c r="PQJ523" s="432">
        <v>0</v>
      </c>
      <c r="PQK523" s="432">
        <v>0</v>
      </c>
      <c r="PQL523" s="432">
        <v>0</v>
      </c>
      <c r="PQM523" s="432">
        <v>0</v>
      </c>
      <c r="PQN523" s="432">
        <v>0</v>
      </c>
      <c r="PQO523" s="432">
        <v>0</v>
      </c>
      <c r="PQP523" s="432">
        <v>0</v>
      </c>
      <c r="PQQ523" s="432">
        <v>0</v>
      </c>
      <c r="PQR523" s="432">
        <v>0</v>
      </c>
      <c r="PQS523" s="432">
        <v>0</v>
      </c>
      <c r="PQT523" s="432">
        <v>0</v>
      </c>
      <c r="PQU523" s="432">
        <v>0</v>
      </c>
      <c r="PQV523" s="432">
        <v>0</v>
      </c>
      <c r="PQW523" s="432">
        <v>0</v>
      </c>
      <c r="PQX523" s="432">
        <v>0</v>
      </c>
      <c r="PQY523" s="432">
        <v>0</v>
      </c>
      <c r="PQZ523" s="432">
        <v>0</v>
      </c>
      <c r="PRA523" s="432">
        <v>0</v>
      </c>
      <c r="PRB523" s="432">
        <v>0</v>
      </c>
      <c r="PRC523" s="432">
        <v>0</v>
      </c>
      <c r="PRD523" s="432">
        <v>0</v>
      </c>
      <c r="PRE523" s="432">
        <v>0</v>
      </c>
      <c r="PRF523" s="432">
        <v>0</v>
      </c>
      <c r="PRG523" s="432">
        <v>0</v>
      </c>
      <c r="PRH523" s="432">
        <v>0</v>
      </c>
      <c r="PRI523" s="432">
        <v>0</v>
      </c>
      <c r="PRJ523" s="432">
        <v>0</v>
      </c>
      <c r="PRK523" s="432">
        <v>0</v>
      </c>
      <c r="PRL523" s="432">
        <v>0</v>
      </c>
      <c r="PRM523" s="432">
        <v>0</v>
      </c>
      <c r="PRN523" s="432">
        <v>0</v>
      </c>
      <c r="PRO523" s="432">
        <v>0</v>
      </c>
      <c r="PRP523" s="432">
        <v>0</v>
      </c>
      <c r="PRQ523" s="432">
        <v>0</v>
      </c>
      <c r="PRR523" s="432">
        <v>0</v>
      </c>
      <c r="PRS523" s="432">
        <v>0</v>
      </c>
      <c r="PRT523" s="432">
        <v>0</v>
      </c>
      <c r="PRU523" s="432">
        <v>0</v>
      </c>
      <c r="PRV523" s="432">
        <v>0</v>
      </c>
      <c r="PRW523" s="432">
        <v>0</v>
      </c>
      <c r="PRX523" s="432">
        <v>0</v>
      </c>
      <c r="PRY523" s="432">
        <v>0</v>
      </c>
      <c r="PRZ523" s="432">
        <v>0</v>
      </c>
      <c r="PSA523" s="432">
        <v>0</v>
      </c>
      <c r="PSB523" s="432">
        <v>0</v>
      </c>
      <c r="PSC523" s="432">
        <v>0</v>
      </c>
      <c r="PSD523" s="432">
        <v>0</v>
      </c>
      <c r="PSE523" s="432">
        <v>0</v>
      </c>
      <c r="PSF523" s="432">
        <v>0</v>
      </c>
      <c r="PSG523" s="432">
        <v>0</v>
      </c>
      <c r="PSH523" s="432">
        <v>0</v>
      </c>
      <c r="PSI523" s="432">
        <v>0</v>
      </c>
      <c r="PSJ523" s="432">
        <v>0</v>
      </c>
      <c r="PSK523" s="432">
        <v>0</v>
      </c>
      <c r="PSL523" s="432">
        <v>0</v>
      </c>
      <c r="PSM523" s="432">
        <v>0</v>
      </c>
      <c r="PSN523" s="432">
        <v>0</v>
      </c>
      <c r="PSO523" s="432">
        <v>0</v>
      </c>
      <c r="PSP523" s="432">
        <v>0</v>
      </c>
      <c r="PSQ523" s="432">
        <v>0</v>
      </c>
      <c r="PSR523" s="432">
        <v>0</v>
      </c>
      <c r="PSS523" s="432">
        <v>0</v>
      </c>
      <c r="PST523" s="432">
        <v>0</v>
      </c>
      <c r="PSU523" s="432">
        <v>0</v>
      </c>
      <c r="PSV523" s="432">
        <v>0</v>
      </c>
      <c r="PSW523" s="432">
        <v>0</v>
      </c>
      <c r="PSX523" s="432">
        <v>0</v>
      </c>
      <c r="PSY523" s="432">
        <v>0</v>
      </c>
      <c r="PSZ523" s="432">
        <v>0</v>
      </c>
      <c r="PTA523" s="432">
        <v>0</v>
      </c>
      <c r="PTB523" s="432">
        <v>0</v>
      </c>
      <c r="PTC523" s="432">
        <v>0</v>
      </c>
      <c r="PTD523" s="432">
        <v>0</v>
      </c>
      <c r="PTE523" s="432">
        <v>0</v>
      </c>
      <c r="PTF523" s="432">
        <v>0</v>
      </c>
      <c r="PTG523" s="432">
        <v>0</v>
      </c>
      <c r="PTH523" s="432">
        <v>0</v>
      </c>
      <c r="PTI523" s="432">
        <v>0</v>
      </c>
      <c r="PTJ523" s="432">
        <v>0</v>
      </c>
      <c r="PTK523" s="432">
        <v>0</v>
      </c>
      <c r="PTL523" s="432">
        <v>0</v>
      </c>
      <c r="PTM523" s="432">
        <v>0</v>
      </c>
      <c r="PTN523" s="432">
        <v>0</v>
      </c>
      <c r="PTO523" s="432">
        <v>0</v>
      </c>
      <c r="PTP523" s="432">
        <v>0</v>
      </c>
      <c r="PTQ523" s="432">
        <v>0</v>
      </c>
      <c r="PTR523" s="432">
        <v>0</v>
      </c>
      <c r="PTS523" s="432">
        <v>0</v>
      </c>
      <c r="PTT523" s="432">
        <v>0</v>
      </c>
      <c r="PTU523" s="432">
        <v>0</v>
      </c>
      <c r="PTV523" s="432">
        <v>0</v>
      </c>
      <c r="PTW523" s="432">
        <v>0</v>
      </c>
      <c r="PTX523" s="432">
        <v>0</v>
      </c>
      <c r="PTY523" s="432">
        <v>0</v>
      </c>
      <c r="PTZ523" s="432">
        <v>0</v>
      </c>
      <c r="PUA523" s="432">
        <v>0</v>
      </c>
      <c r="PUB523" s="432">
        <v>0</v>
      </c>
      <c r="PUC523" s="432">
        <v>0</v>
      </c>
      <c r="PUD523" s="432">
        <v>0</v>
      </c>
      <c r="PUE523" s="432">
        <v>0</v>
      </c>
      <c r="PUF523" s="432">
        <v>0</v>
      </c>
      <c r="PUG523" s="432">
        <v>0</v>
      </c>
      <c r="PUH523" s="432">
        <v>0</v>
      </c>
      <c r="PUI523" s="432">
        <v>0</v>
      </c>
      <c r="PUJ523" s="432">
        <v>0</v>
      </c>
      <c r="PUK523" s="432">
        <v>0</v>
      </c>
      <c r="PUL523" s="432">
        <v>0</v>
      </c>
      <c r="PUM523" s="432">
        <v>0</v>
      </c>
      <c r="PUN523" s="432">
        <v>0</v>
      </c>
      <c r="PUO523" s="432">
        <v>0</v>
      </c>
      <c r="PUP523" s="432">
        <v>0</v>
      </c>
      <c r="PUQ523" s="432">
        <v>0</v>
      </c>
      <c r="PUR523" s="432">
        <v>0</v>
      </c>
      <c r="PUS523" s="432">
        <v>0</v>
      </c>
      <c r="PUT523" s="432">
        <v>0</v>
      </c>
      <c r="PUU523" s="432">
        <v>0</v>
      </c>
      <c r="PUV523" s="432">
        <v>0</v>
      </c>
      <c r="PUW523" s="432">
        <v>0</v>
      </c>
      <c r="PUX523" s="432">
        <v>0</v>
      </c>
      <c r="PUY523" s="432">
        <v>0</v>
      </c>
      <c r="PUZ523" s="432">
        <v>0</v>
      </c>
      <c r="PVA523" s="432">
        <v>0</v>
      </c>
      <c r="PVB523" s="432">
        <v>0</v>
      </c>
      <c r="PVC523" s="432">
        <v>0</v>
      </c>
      <c r="PVD523" s="432">
        <v>0</v>
      </c>
      <c r="PVE523" s="432">
        <v>0</v>
      </c>
      <c r="PVF523" s="432">
        <v>0</v>
      </c>
      <c r="PVG523" s="432">
        <v>0</v>
      </c>
      <c r="PVH523" s="432">
        <v>0</v>
      </c>
      <c r="PVI523" s="432">
        <v>0</v>
      </c>
      <c r="PVJ523" s="432">
        <v>0</v>
      </c>
      <c r="PVK523" s="432">
        <v>0</v>
      </c>
      <c r="PVL523" s="432">
        <v>0</v>
      </c>
      <c r="PVM523" s="432">
        <v>0</v>
      </c>
      <c r="PVN523" s="432">
        <v>0</v>
      </c>
      <c r="PVO523" s="432">
        <v>0</v>
      </c>
      <c r="PVP523" s="432">
        <v>0</v>
      </c>
      <c r="PVQ523" s="432">
        <v>0</v>
      </c>
      <c r="PVR523" s="432">
        <v>0</v>
      </c>
      <c r="PVS523" s="432">
        <v>0</v>
      </c>
      <c r="PVT523" s="432">
        <v>0</v>
      </c>
      <c r="PVU523" s="432">
        <v>0</v>
      </c>
      <c r="PVV523" s="432">
        <v>0</v>
      </c>
      <c r="PVW523" s="432">
        <v>0</v>
      </c>
      <c r="PVX523" s="432">
        <v>0</v>
      </c>
      <c r="PVY523" s="432">
        <v>0</v>
      </c>
      <c r="PVZ523" s="432">
        <v>0</v>
      </c>
      <c r="PWA523" s="432">
        <v>0</v>
      </c>
      <c r="PWB523" s="432">
        <v>0</v>
      </c>
      <c r="PWC523" s="432">
        <v>0</v>
      </c>
      <c r="PWD523" s="432">
        <v>0</v>
      </c>
      <c r="PWE523" s="432">
        <v>0</v>
      </c>
      <c r="PWF523" s="432">
        <v>0</v>
      </c>
      <c r="PWG523" s="432">
        <v>0</v>
      </c>
      <c r="PWH523" s="432">
        <v>0</v>
      </c>
      <c r="PWI523" s="432">
        <v>0</v>
      </c>
      <c r="PWJ523" s="432">
        <v>0</v>
      </c>
      <c r="PWK523" s="432">
        <v>0</v>
      </c>
      <c r="PWL523" s="432">
        <v>0</v>
      </c>
      <c r="PWM523" s="432">
        <v>0</v>
      </c>
      <c r="PWN523" s="432">
        <v>0</v>
      </c>
      <c r="PWO523" s="432">
        <v>0</v>
      </c>
      <c r="PWP523" s="432">
        <v>0</v>
      </c>
      <c r="PWQ523" s="432">
        <v>0</v>
      </c>
      <c r="PWR523" s="432">
        <v>0</v>
      </c>
      <c r="PWS523" s="432">
        <v>0</v>
      </c>
      <c r="PWT523" s="432">
        <v>0</v>
      </c>
      <c r="PWU523" s="432">
        <v>0</v>
      </c>
      <c r="PWV523" s="432">
        <v>0</v>
      </c>
      <c r="PWW523" s="432">
        <v>0</v>
      </c>
      <c r="PWX523" s="432">
        <v>0</v>
      </c>
      <c r="PWY523" s="432">
        <v>0</v>
      </c>
      <c r="PWZ523" s="432">
        <v>0</v>
      </c>
      <c r="PXA523" s="432">
        <v>0</v>
      </c>
      <c r="PXB523" s="432">
        <v>0</v>
      </c>
      <c r="PXC523" s="432">
        <v>0</v>
      </c>
      <c r="PXD523" s="432">
        <v>0</v>
      </c>
      <c r="PXE523" s="432">
        <v>0</v>
      </c>
      <c r="PXF523" s="432">
        <v>0</v>
      </c>
      <c r="PXG523" s="432">
        <v>0</v>
      </c>
      <c r="PXH523" s="432">
        <v>0</v>
      </c>
      <c r="PXI523" s="432">
        <v>0</v>
      </c>
      <c r="PXJ523" s="432">
        <v>0</v>
      </c>
      <c r="PXK523" s="432">
        <v>0</v>
      </c>
      <c r="PXL523" s="432">
        <v>0</v>
      </c>
      <c r="PXM523" s="432">
        <v>0</v>
      </c>
      <c r="PXN523" s="432">
        <v>0</v>
      </c>
      <c r="PXO523" s="432">
        <v>0</v>
      </c>
      <c r="PXP523" s="432">
        <v>0</v>
      </c>
      <c r="PXQ523" s="432">
        <v>0</v>
      </c>
      <c r="PXR523" s="432">
        <v>0</v>
      </c>
      <c r="PXS523" s="432">
        <v>0</v>
      </c>
      <c r="PXT523" s="432">
        <v>0</v>
      </c>
      <c r="PXU523" s="432">
        <v>0</v>
      </c>
      <c r="PXV523" s="432">
        <v>0</v>
      </c>
      <c r="PXW523" s="432">
        <v>0</v>
      </c>
      <c r="PXX523" s="432">
        <v>0</v>
      </c>
      <c r="PXY523" s="432">
        <v>0</v>
      </c>
      <c r="PXZ523" s="432">
        <v>0</v>
      </c>
      <c r="PYA523" s="432">
        <v>0</v>
      </c>
      <c r="PYB523" s="432">
        <v>0</v>
      </c>
      <c r="PYC523" s="432">
        <v>0</v>
      </c>
      <c r="PYD523" s="432">
        <v>0</v>
      </c>
      <c r="PYE523" s="432">
        <v>0</v>
      </c>
      <c r="PYF523" s="432">
        <v>0</v>
      </c>
      <c r="PYG523" s="432">
        <v>0</v>
      </c>
      <c r="PYH523" s="432">
        <v>0</v>
      </c>
      <c r="PYI523" s="432">
        <v>0</v>
      </c>
      <c r="PYJ523" s="432">
        <v>0</v>
      </c>
      <c r="PYK523" s="432">
        <v>0</v>
      </c>
      <c r="PYL523" s="432">
        <v>0</v>
      </c>
      <c r="PYM523" s="432">
        <v>0</v>
      </c>
      <c r="PYN523" s="432">
        <v>0</v>
      </c>
      <c r="PYO523" s="432">
        <v>0</v>
      </c>
      <c r="PYP523" s="432">
        <v>0</v>
      </c>
      <c r="PYQ523" s="432">
        <v>0</v>
      </c>
      <c r="PYR523" s="432">
        <v>0</v>
      </c>
      <c r="PYS523" s="432">
        <v>0</v>
      </c>
      <c r="PYT523" s="432">
        <v>0</v>
      </c>
      <c r="PYU523" s="432">
        <v>0</v>
      </c>
      <c r="PYV523" s="432">
        <v>0</v>
      </c>
      <c r="PYW523" s="432">
        <v>0</v>
      </c>
      <c r="PYX523" s="432">
        <v>0</v>
      </c>
      <c r="PYY523" s="432">
        <v>0</v>
      </c>
      <c r="PYZ523" s="432">
        <v>0</v>
      </c>
      <c r="PZA523" s="432">
        <v>0</v>
      </c>
      <c r="PZB523" s="432">
        <v>0</v>
      </c>
      <c r="PZC523" s="432">
        <v>0</v>
      </c>
      <c r="PZD523" s="432">
        <v>0</v>
      </c>
      <c r="PZE523" s="432">
        <v>0</v>
      </c>
      <c r="PZF523" s="432">
        <v>0</v>
      </c>
      <c r="PZG523" s="432">
        <v>0</v>
      </c>
      <c r="PZH523" s="432">
        <v>0</v>
      </c>
      <c r="PZI523" s="432">
        <v>0</v>
      </c>
      <c r="PZJ523" s="432">
        <v>0</v>
      </c>
      <c r="PZK523" s="432">
        <v>0</v>
      </c>
      <c r="PZL523" s="432">
        <v>0</v>
      </c>
      <c r="PZM523" s="432">
        <v>0</v>
      </c>
      <c r="PZN523" s="432">
        <v>0</v>
      </c>
      <c r="PZO523" s="432">
        <v>0</v>
      </c>
      <c r="PZP523" s="432">
        <v>0</v>
      </c>
      <c r="PZQ523" s="432">
        <v>0</v>
      </c>
      <c r="PZR523" s="432">
        <v>0</v>
      </c>
      <c r="PZS523" s="432">
        <v>0</v>
      </c>
      <c r="PZT523" s="432">
        <v>0</v>
      </c>
      <c r="PZU523" s="432">
        <v>0</v>
      </c>
      <c r="PZV523" s="432">
        <v>0</v>
      </c>
      <c r="PZW523" s="432">
        <v>0</v>
      </c>
      <c r="PZX523" s="432">
        <v>0</v>
      </c>
      <c r="PZY523" s="432">
        <v>0</v>
      </c>
      <c r="PZZ523" s="432">
        <v>0</v>
      </c>
      <c r="QAA523" s="432">
        <v>0</v>
      </c>
      <c r="QAB523" s="432">
        <v>0</v>
      </c>
      <c r="QAC523" s="432">
        <v>0</v>
      </c>
      <c r="QAD523" s="432">
        <v>0</v>
      </c>
      <c r="QAE523" s="432">
        <v>0</v>
      </c>
      <c r="QAF523" s="432">
        <v>0</v>
      </c>
      <c r="QAG523" s="432">
        <v>0</v>
      </c>
      <c r="QAH523" s="432">
        <v>0</v>
      </c>
      <c r="QAI523" s="432">
        <v>0</v>
      </c>
      <c r="QAJ523" s="432">
        <v>0</v>
      </c>
      <c r="QAK523" s="432">
        <v>0</v>
      </c>
      <c r="QAL523" s="432">
        <v>0</v>
      </c>
      <c r="QAM523" s="432">
        <v>0</v>
      </c>
      <c r="QAN523" s="432">
        <v>0</v>
      </c>
      <c r="QAO523" s="432">
        <v>0</v>
      </c>
      <c r="QAP523" s="432">
        <v>0</v>
      </c>
      <c r="QAQ523" s="432">
        <v>0</v>
      </c>
      <c r="QAR523" s="432">
        <v>0</v>
      </c>
      <c r="QAS523" s="432">
        <v>0</v>
      </c>
      <c r="QAT523" s="432">
        <v>0</v>
      </c>
      <c r="QAU523" s="432">
        <v>0</v>
      </c>
      <c r="QAV523" s="432">
        <v>0</v>
      </c>
      <c r="QAW523" s="432">
        <v>0</v>
      </c>
      <c r="QAX523" s="432">
        <v>0</v>
      </c>
      <c r="QAY523" s="432">
        <v>0</v>
      </c>
      <c r="QAZ523" s="432">
        <v>0</v>
      </c>
      <c r="QBA523" s="432">
        <v>0</v>
      </c>
      <c r="QBB523" s="432">
        <v>0</v>
      </c>
      <c r="QBC523" s="432">
        <v>0</v>
      </c>
      <c r="QBD523" s="432">
        <v>0</v>
      </c>
      <c r="QBE523" s="432">
        <v>0</v>
      </c>
      <c r="QBF523" s="432">
        <v>0</v>
      </c>
      <c r="QBG523" s="432">
        <v>0</v>
      </c>
      <c r="QBH523" s="432">
        <v>0</v>
      </c>
      <c r="QBI523" s="432">
        <v>0</v>
      </c>
      <c r="QBJ523" s="432">
        <v>0</v>
      </c>
      <c r="QBK523" s="432">
        <v>0</v>
      </c>
      <c r="QBL523" s="432">
        <v>0</v>
      </c>
      <c r="QBM523" s="432">
        <v>0</v>
      </c>
      <c r="QBN523" s="432">
        <v>0</v>
      </c>
      <c r="QBO523" s="432">
        <v>0</v>
      </c>
      <c r="QBP523" s="432">
        <v>0</v>
      </c>
      <c r="QBQ523" s="432">
        <v>0</v>
      </c>
      <c r="QBR523" s="432">
        <v>0</v>
      </c>
      <c r="QBS523" s="432">
        <v>0</v>
      </c>
      <c r="QBT523" s="432">
        <v>0</v>
      </c>
      <c r="QBU523" s="432">
        <v>0</v>
      </c>
      <c r="QBV523" s="432">
        <v>0</v>
      </c>
      <c r="QBW523" s="432">
        <v>0</v>
      </c>
      <c r="QBX523" s="432">
        <v>0</v>
      </c>
      <c r="QBY523" s="432">
        <v>0</v>
      </c>
      <c r="QBZ523" s="432">
        <v>0</v>
      </c>
      <c r="QCA523" s="432">
        <v>0</v>
      </c>
      <c r="QCB523" s="432">
        <v>0</v>
      </c>
      <c r="QCC523" s="432">
        <v>0</v>
      </c>
      <c r="QCD523" s="432">
        <v>0</v>
      </c>
      <c r="QCE523" s="432">
        <v>0</v>
      </c>
      <c r="QCF523" s="432">
        <v>0</v>
      </c>
      <c r="QCG523" s="432">
        <v>0</v>
      </c>
      <c r="QCH523" s="432">
        <v>0</v>
      </c>
      <c r="QCI523" s="432">
        <v>0</v>
      </c>
      <c r="QCJ523" s="432">
        <v>0</v>
      </c>
      <c r="QCK523" s="432">
        <v>0</v>
      </c>
      <c r="QCL523" s="432">
        <v>0</v>
      </c>
      <c r="QCM523" s="432">
        <v>0</v>
      </c>
      <c r="QCN523" s="432">
        <v>0</v>
      </c>
      <c r="QCO523" s="432">
        <v>0</v>
      </c>
      <c r="QCP523" s="432">
        <v>0</v>
      </c>
      <c r="QCQ523" s="432">
        <v>0</v>
      </c>
      <c r="QCR523" s="432">
        <v>0</v>
      </c>
      <c r="QCS523" s="432">
        <v>0</v>
      </c>
      <c r="QCT523" s="432">
        <v>0</v>
      </c>
      <c r="QCU523" s="432">
        <v>0</v>
      </c>
      <c r="QCV523" s="432">
        <v>0</v>
      </c>
      <c r="QCW523" s="432">
        <v>0</v>
      </c>
      <c r="QCX523" s="432">
        <v>0</v>
      </c>
      <c r="QCY523" s="432">
        <v>0</v>
      </c>
      <c r="QCZ523" s="432">
        <v>0</v>
      </c>
      <c r="QDA523" s="432">
        <v>0</v>
      </c>
      <c r="QDB523" s="432">
        <v>0</v>
      </c>
      <c r="QDC523" s="432">
        <v>0</v>
      </c>
      <c r="QDD523" s="432">
        <v>0</v>
      </c>
      <c r="QDE523" s="432">
        <v>0</v>
      </c>
      <c r="QDF523" s="432">
        <v>0</v>
      </c>
      <c r="QDG523" s="432">
        <v>0</v>
      </c>
      <c r="QDH523" s="432">
        <v>0</v>
      </c>
      <c r="QDI523" s="432">
        <v>0</v>
      </c>
      <c r="QDJ523" s="432">
        <v>0</v>
      </c>
      <c r="QDK523" s="432">
        <v>0</v>
      </c>
      <c r="QDL523" s="432">
        <v>0</v>
      </c>
      <c r="QDM523" s="432">
        <v>0</v>
      </c>
      <c r="QDN523" s="432">
        <v>0</v>
      </c>
      <c r="QDO523" s="432">
        <v>0</v>
      </c>
      <c r="QDP523" s="432">
        <v>0</v>
      </c>
      <c r="QDQ523" s="432">
        <v>0</v>
      </c>
      <c r="QDR523" s="432">
        <v>0</v>
      </c>
      <c r="QDS523" s="432">
        <v>0</v>
      </c>
      <c r="QDT523" s="432">
        <v>0</v>
      </c>
      <c r="QDU523" s="432">
        <v>0</v>
      </c>
      <c r="QDV523" s="432">
        <v>0</v>
      </c>
      <c r="QDW523" s="432">
        <v>0</v>
      </c>
      <c r="QDX523" s="432">
        <v>0</v>
      </c>
      <c r="QDY523" s="432">
        <v>0</v>
      </c>
      <c r="QDZ523" s="432">
        <v>0</v>
      </c>
      <c r="QEA523" s="432">
        <v>0</v>
      </c>
      <c r="QEB523" s="432">
        <v>0</v>
      </c>
      <c r="QEC523" s="432">
        <v>0</v>
      </c>
      <c r="QED523" s="432">
        <v>0</v>
      </c>
      <c r="QEE523" s="432">
        <v>0</v>
      </c>
      <c r="QEF523" s="432">
        <v>0</v>
      </c>
      <c r="QEG523" s="432">
        <v>0</v>
      </c>
      <c r="QEH523" s="432">
        <v>0</v>
      </c>
      <c r="QEI523" s="432">
        <v>0</v>
      </c>
      <c r="QEJ523" s="432">
        <v>0</v>
      </c>
      <c r="QEK523" s="432">
        <v>0</v>
      </c>
      <c r="QEL523" s="432">
        <v>0</v>
      </c>
      <c r="QEM523" s="432">
        <v>0</v>
      </c>
      <c r="QEN523" s="432">
        <v>0</v>
      </c>
      <c r="QEO523" s="432">
        <v>0</v>
      </c>
      <c r="QEP523" s="432">
        <v>0</v>
      </c>
      <c r="QEQ523" s="432">
        <v>0</v>
      </c>
      <c r="QER523" s="432">
        <v>0</v>
      </c>
      <c r="QES523" s="432">
        <v>0</v>
      </c>
      <c r="QET523" s="432">
        <v>0</v>
      </c>
      <c r="QEU523" s="432">
        <v>0</v>
      </c>
      <c r="QEV523" s="432">
        <v>0</v>
      </c>
      <c r="QEW523" s="432">
        <v>0</v>
      </c>
      <c r="QEX523" s="432">
        <v>0</v>
      </c>
      <c r="QEY523" s="432">
        <v>0</v>
      </c>
      <c r="QEZ523" s="432">
        <v>0</v>
      </c>
      <c r="QFA523" s="432">
        <v>0</v>
      </c>
      <c r="QFB523" s="432">
        <v>0</v>
      </c>
      <c r="QFC523" s="432">
        <v>0</v>
      </c>
      <c r="QFD523" s="432">
        <v>0</v>
      </c>
      <c r="QFE523" s="432">
        <v>0</v>
      </c>
      <c r="QFF523" s="432">
        <v>0</v>
      </c>
      <c r="QFG523" s="432">
        <v>0</v>
      </c>
      <c r="QFH523" s="432">
        <v>0</v>
      </c>
      <c r="QFI523" s="432">
        <v>0</v>
      </c>
      <c r="QFJ523" s="432">
        <v>0</v>
      </c>
      <c r="QFK523" s="432">
        <v>0</v>
      </c>
      <c r="QFL523" s="432">
        <v>0</v>
      </c>
      <c r="QFM523" s="432">
        <v>0</v>
      </c>
      <c r="QFN523" s="432">
        <v>0</v>
      </c>
      <c r="QFO523" s="432">
        <v>0</v>
      </c>
      <c r="QFP523" s="432">
        <v>0</v>
      </c>
      <c r="QFQ523" s="432">
        <v>0</v>
      </c>
      <c r="QFR523" s="432">
        <v>0</v>
      </c>
      <c r="QFS523" s="432">
        <v>0</v>
      </c>
      <c r="QFT523" s="432">
        <v>0</v>
      </c>
      <c r="QFU523" s="432">
        <v>0</v>
      </c>
      <c r="QFV523" s="432">
        <v>0</v>
      </c>
      <c r="QFW523" s="432">
        <v>0</v>
      </c>
      <c r="QFX523" s="432">
        <v>0</v>
      </c>
      <c r="QFY523" s="432">
        <v>0</v>
      </c>
      <c r="QFZ523" s="432">
        <v>0</v>
      </c>
      <c r="QGA523" s="432">
        <v>0</v>
      </c>
      <c r="QGB523" s="432">
        <v>0</v>
      </c>
      <c r="QGC523" s="432">
        <v>0</v>
      </c>
      <c r="QGD523" s="432">
        <v>0</v>
      </c>
      <c r="QGE523" s="432">
        <v>0</v>
      </c>
      <c r="QGF523" s="432">
        <v>0</v>
      </c>
      <c r="QGG523" s="432">
        <v>0</v>
      </c>
      <c r="QGH523" s="432">
        <v>0</v>
      </c>
      <c r="QGI523" s="432">
        <v>0</v>
      </c>
      <c r="QGJ523" s="432">
        <v>0</v>
      </c>
      <c r="QGK523" s="432">
        <v>0</v>
      </c>
      <c r="QGL523" s="432">
        <v>0</v>
      </c>
      <c r="QGM523" s="432">
        <v>0</v>
      </c>
      <c r="QGN523" s="432">
        <v>0</v>
      </c>
      <c r="QGO523" s="432">
        <v>0</v>
      </c>
      <c r="QGP523" s="432">
        <v>0</v>
      </c>
      <c r="QGQ523" s="432">
        <v>0</v>
      </c>
      <c r="QGR523" s="432">
        <v>0</v>
      </c>
      <c r="QGS523" s="432">
        <v>0</v>
      </c>
      <c r="QGT523" s="432">
        <v>0</v>
      </c>
      <c r="QGU523" s="432">
        <v>0</v>
      </c>
      <c r="QGV523" s="432">
        <v>0</v>
      </c>
      <c r="QGW523" s="432">
        <v>0</v>
      </c>
      <c r="QGX523" s="432">
        <v>0</v>
      </c>
      <c r="QGY523" s="432">
        <v>0</v>
      </c>
      <c r="QGZ523" s="432">
        <v>0</v>
      </c>
      <c r="QHA523" s="432">
        <v>0</v>
      </c>
      <c r="QHB523" s="432">
        <v>0</v>
      </c>
      <c r="QHC523" s="432">
        <v>0</v>
      </c>
      <c r="QHD523" s="432">
        <v>0</v>
      </c>
      <c r="QHE523" s="432">
        <v>0</v>
      </c>
      <c r="QHF523" s="432">
        <v>0</v>
      </c>
      <c r="QHG523" s="432">
        <v>0</v>
      </c>
      <c r="QHH523" s="432">
        <v>0</v>
      </c>
      <c r="QHI523" s="432">
        <v>0</v>
      </c>
      <c r="QHJ523" s="432">
        <v>0</v>
      </c>
      <c r="QHK523" s="432">
        <v>0</v>
      </c>
      <c r="QHL523" s="432">
        <v>0</v>
      </c>
      <c r="QHM523" s="432">
        <v>0</v>
      </c>
      <c r="QHN523" s="432">
        <v>0</v>
      </c>
      <c r="QHO523" s="432">
        <v>0</v>
      </c>
      <c r="QHP523" s="432">
        <v>0</v>
      </c>
      <c r="QHQ523" s="432">
        <v>0</v>
      </c>
      <c r="QHR523" s="432">
        <v>0</v>
      </c>
      <c r="QHS523" s="432">
        <v>0</v>
      </c>
      <c r="QHT523" s="432">
        <v>0</v>
      </c>
      <c r="QHU523" s="432">
        <v>0</v>
      </c>
      <c r="QHV523" s="432">
        <v>0</v>
      </c>
      <c r="QHW523" s="432">
        <v>0</v>
      </c>
      <c r="QHX523" s="432">
        <v>0</v>
      </c>
      <c r="QHY523" s="432">
        <v>0</v>
      </c>
      <c r="QHZ523" s="432">
        <v>0</v>
      </c>
      <c r="QIA523" s="432">
        <v>0</v>
      </c>
      <c r="QIB523" s="432">
        <v>0</v>
      </c>
      <c r="QIC523" s="432">
        <v>0</v>
      </c>
      <c r="QID523" s="432">
        <v>0</v>
      </c>
      <c r="QIE523" s="432">
        <v>0</v>
      </c>
      <c r="QIF523" s="432">
        <v>0</v>
      </c>
      <c r="QIG523" s="432">
        <v>0</v>
      </c>
      <c r="QIH523" s="432">
        <v>0</v>
      </c>
      <c r="QII523" s="432">
        <v>0</v>
      </c>
      <c r="QIJ523" s="432">
        <v>0</v>
      </c>
      <c r="QIK523" s="432">
        <v>0</v>
      </c>
      <c r="QIL523" s="432">
        <v>0</v>
      </c>
      <c r="QIM523" s="432">
        <v>0</v>
      </c>
      <c r="QIN523" s="432">
        <v>0</v>
      </c>
      <c r="QIO523" s="432">
        <v>0</v>
      </c>
      <c r="QIP523" s="432">
        <v>0</v>
      </c>
      <c r="QIQ523" s="432">
        <v>0</v>
      </c>
      <c r="QIR523" s="432">
        <v>0</v>
      </c>
      <c r="QIS523" s="432">
        <v>0</v>
      </c>
      <c r="QIT523" s="432">
        <v>0</v>
      </c>
      <c r="QIU523" s="432">
        <v>0</v>
      </c>
      <c r="QIV523" s="432">
        <v>0</v>
      </c>
      <c r="QIW523" s="432">
        <v>0</v>
      </c>
      <c r="QIX523" s="432">
        <v>0</v>
      </c>
      <c r="QIY523" s="432">
        <v>0</v>
      </c>
      <c r="QIZ523" s="432">
        <v>0</v>
      </c>
      <c r="QJA523" s="432">
        <v>0</v>
      </c>
      <c r="QJB523" s="432">
        <v>0</v>
      </c>
      <c r="QJC523" s="432">
        <v>0</v>
      </c>
      <c r="QJD523" s="432">
        <v>0</v>
      </c>
      <c r="QJE523" s="432">
        <v>0</v>
      </c>
      <c r="QJF523" s="432">
        <v>0</v>
      </c>
      <c r="QJG523" s="432">
        <v>0</v>
      </c>
      <c r="QJH523" s="432">
        <v>0</v>
      </c>
      <c r="QJI523" s="432">
        <v>0</v>
      </c>
      <c r="QJJ523" s="432">
        <v>0</v>
      </c>
      <c r="QJK523" s="432">
        <v>0</v>
      </c>
      <c r="QJL523" s="432">
        <v>0</v>
      </c>
      <c r="QJM523" s="432">
        <v>0</v>
      </c>
      <c r="QJN523" s="432">
        <v>0</v>
      </c>
      <c r="QJO523" s="432">
        <v>0</v>
      </c>
      <c r="QJP523" s="432">
        <v>0</v>
      </c>
      <c r="QJQ523" s="432">
        <v>0</v>
      </c>
      <c r="QJR523" s="432">
        <v>0</v>
      </c>
      <c r="QJS523" s="432">
        <v>0</v>
      </c>
      <c r="QJT523" s="432">
        <v>0</v>
      </c>
      <c r="QJU523" s="432">
        <v>0</v>
      </c>
      <c r="QJV523" s="432">
        <v>0</v>
      </c>
      <c r="QJW523" s="432">
        <v>0</v>
      </c>
      <c r="QJX523" s="432">
        <v>0</v>
      </c>
      <c r="QJY523" s="432">
        <v>0</v>
      </c>
      <c r="QJZ523" s="432">
        <v>0</v>
      </c>
      <c r="QKA523" s="432">
        <v>0</v>
      </c>
      <c r="QKB523" s="432">
        <v>0</v>
      </c>
      <c r="QKC523" s="432">
        <v>0</v>
      </c>
      <c r="QKD523" s="432">
        <v>0</v>
      </c>
      <c r="QKE523" s="432">
        <v>0</v>
      </c>
      <c r="QKF523" s="432">
        <v>0</v>
      </c>
      <c r="QKG523" s="432">
        <v>0</v>
      </c>
      <c r="QKH523" s="432">
        <v>0</v>
      </c>
      <c r="QKI523" s="432">
        <v>0</v>
      </c>
      <c r="QKJ523" s="432">
        <v>0</v>
      </c>
      <c r="QKK523" s="432">
        <v>0</v>
      </c>
      <c r="QKL523" s="432">
        <v>0</v>
      </c>
      <c r="QKM523" s="432">
        <v>0</v>
      </c>
      <c r="QKN523" s="432">
        <v>0</v>
      </c>
      <c r="QKO523" s="432">
        <v>0</v>
      </c>
      <c r="QKP523" s="432">
        <v>0</v>
      </c>
      <c r="QKQ523" s="432">
        <v>0</v>
      </c>
      <c r="QKR523" s="432">
        <v>0</v>
      </c>
      <c r="QKS523" s="432">
        <v>0</v>
      </c>
      <c r="QKT523" s="432">
        <v>0</v>
      </c>
      <c r="QKU523" s="432">
        <v>0</v>
      </c>
      <c r="QKV523" s="432">
        <v>0</v>
      </c>
      <c r="QKW523" s="432">
        <v>0</v>
      </c>
      <c r="QKX523" s="432">
        <v>0</v>
      </c>
      <c r="QKY523" s="432">
        <v>0</v>
      </c>
      <c r="QKZ523" s="432">
        <v>0</v>
      </c>
      <c r="QLA523" s="432">
        <v>0</v>
      </c>
      <c r="QLB523" s="432">
        <v>0</v>
      </c>
      <c r="QLC523" s="432">
        <v>0</v>
      </c>
      <c r="QLD523" s="432">
        <v>0</v>
      </c>
      <c r="QLE523" s="432">
        <v>0</v>
      </c>
      <c r="QLF523" s="432">
        <v>0</v>
      </c>
      <c r="QLG523" s="432">
        <v>0</v>
      </c>
      <c r="QLH523" s="432">
        <v>0</v>
      </c>
      <c r="QLI523" s="432">
        <v>0</v>
      </c>
      <c r="QLJ523" s="432">
        <v>0</v>
      </c>
      <c r="QLK523" s="432">
        <v>0</v>
      </c>
      <c r="QLL523" s="432">
        <v>0</v>
      </c>
      <c r="QLM523" s="432">
        <v>0</v>
      </c>
      <c r="QLN523" s="432">
        <v>0</v>
      </c>
      <c r="QLO523" s="432">
        <v>0</v>
      </c>
      <c r="QLP523" s="432">
        <v>0</v>
      </c>
      <c r="QLQ523" s="432">
        <v>0</v>
      </c>
      <c r="QLR523" s="432">
        <v>0</v>
      </c>
      <c r="QLS523" s="432">
        <v>0</v>
      </c>
      <c r="QLT523" s="432">
        <v>0</v>
      </c>
      <c r="QLU523" s="432">
        <v>0</v>
      </c>
      <c r="QLV523" s="432">
        <v>0</v>
      </c>
      <c r="QLW523" s="432">
        <v>0</v>
      </c>
      <c r="QLX523" s="432">
        <v>0</v>
      </c>
      <c r="QLY523" s="432">
        <v>0</v>
      </c>
      <c r="QLZ523" s="432">
        <v>0</v>
      </c>
      <c r="QMA523" s="432">
        <v>0</v>
      </c>
      <c r="QMB523" s="432">
        <v>0</v>
      </c>
      <c r="QMC523" s="432">
        <v>0</v>
      </c>
      <c r="QMD523" s="432">
        <v>0</v>
      </c>
      <c r="QME523" s="432">
        <v>0</v>
      </c>
      <c r="QMF523" s="432">
        <v>0</v>
      </c>
      <c r="QMG523" s="432">
        <v>0</v>
      </c>
      <c r="QMH523" s="432">
        <v>0</v>
      </c>
      <c r="QMI523" s="432">
        <v>0</v>
      </c>
      <c r="QMJ523" s="432">
        <v>0</v>
      </c>
      <c r="QMK523" s="432">
        <v>0</v>
      </c>
      <c r="QML523" s="432">
        <v>0</v>
      </c>
      <c r="QMM523" s="432">
        <v>0</v>
      </c>
      <c r="QMN523" s="432">
        <v>0</v>
      </c>
      <c r="QMO523" s="432">
        <v>0</v>
      </c>
      <c r="QMP523" s="432">
        <v>0</v>
      </c>
      <c r="QMQ523" s="432">
        <v>0</v>
      </c>
      <c r="QMR523" s="432">
        <v>0</v>
      </c>
      <c r="QMS523" s="432">
        <v>0</v>
      </c>
      <c r="QMT523" s="432">
        <v>0</v>
      </c>
      <c r="QMU523" s="432">
        <v>0</v>
      </c>
      <c r="QMV523" s="432">
        <v>0</v>
      </c>
      <c r="QMW523" s="432">
        <v>0</v>
      </c>
      <c r="QMX523" s="432">
        <v>0</v>
      </c>
      <c r="QMY523" s="432">
        <v>0</v>
      </c>
      <c r="QMZ523" s="432">
        <v>0</v>
      </c>
      <c r="QNA523" s="432">
        <v>0</v>
      </c>
      <c r="QNB523" s="432">
        <v>0</v>
      </c>
      <c r="QNC523" s="432">
        <v>0</v>
      </c>
      <c r="QND523" s="432">
        <v>0</v>
      </c>
      <c r="QNE523" s="432">
        <v>0</v>
      </c>
      <c r="QNF523" s="432">
        <v>0</v>
      </c>
      <c r="QNG523" s="432">
        <v>0</v>
      </c>
      <c r="QNH523" s="432">
        <v>0</v>
      </c>
      <c r="QNI523" s="432">
        <v>0</v>
      </c>
      <c r="QNJ523" s="432">
        <v>0</v>
      </c>
      <c r="QNK523" s="432">
        <v>0</v>
      </c>
      <c r="QNL523" s="432">
        <v>0</v>
      </c>
      <c r="QNM523" s="432">
        <v>0</v>
      </c>
      <c r="QNN523" s="432">
        <v>0</v>
      </c>
      <c r="QNO523" s="432">
        <v>0</v>
      </c>
      <c r="QNP523" s="432">
        <v>0</v>
      </c>
      <c r="QNQ523" s="432">
        <v>0</v>
      </c>
      <c r="QNR523" s="432">
        <v>0</v>
      </c>
      <c r="QNS523" s="432">
        <v>0</v>
      </c>
      <c r="QNT523" s="432">
        <v>0</v>
      </c>
      <c r="QNU523" s="432">
        <v>0</v>
      </c>
      <c r="QNV523" s="432">
        <v>0</v>
      </c>
      <c r="QNW523" s="432">
        <v>0</v>
      </c>
      <c r="QNX523" s="432">
        <v>0</v>
      </c>
      <c r="QNY523" s="432">
        <v>0</v>
      </c>
      <c r="QNZ523" s="432">
        <v>0</v>
      </c>
      <c r="QOA523" s="432">
        <v>0</v>
      </c>
      <c r="QOB523" s="432">
        <v>0</v>
      </c>
      <c r="QOC523" s="432">
        <v>0</v>
      </c>
      <c r="QOD523" s="432">
        <v>0</v>
      </c>
      <c r="QOE523" s="432">
        <v>0</v>
      </c>
      <c r="QOF523" s="432">
        <v>0</v>
      </c>
      <c r="QOG523" s="432">
        <v>0</v>
      </c>
      <c r="QOH523" s="432">
        <v>0</v>
      </c>
      <c r="QOI523" s="432">
        <v>0</v>
      </c>
      <c r="QOJ523" s="432">
        <v>0</v>
      </c>
      <c r="QOK523" s="432">
        <v>0</v>
      </c>
      <c r="QOL523" s="432">
        <v>0</v>
      </c>
      <c r="QOM523" s="432">
        <v>0</v>
      </c>
      <c r="QON523" s="432">
        <v>0</v>
      </c>
      <c r="QOO523" s="432">
        <v>0</v>
      </c>
      <c r="QOP523" s="432">
        <v>0</v>
      </c>
      <c r="QOQ523" s="432">
        <v>0</v>
      </c>
      <c r="QOR523" s="432">
        <v>0</v>
      </c>
      <c r="QOS523" s="432">
        <v>0</v>
      </c>
      <c r="QOT523" s="432">
        <v>0</v>
      </c>
      <c r="QOU523" s="432">
        <v>0</v>
      </c>
      <c r="QOV523" s="432">
        <v>0</v>
      </c>
      <c r="QOW523" s="432">
        <v>0</v>
      </c>
      <c r="QOX523" s="432">
        <v>0</v>
      </c>
      <c r="QOY523" s="432">
        <v>0</v>
      </c>
      <c r="QOZ523" s="432">
        <v>0</v>
      </c>
      <c r="QPA523" s="432">
        <v>0</v>
      </c>
      <c r="QPB523" s="432">
        <v>0</v>
      </c>
      <c r="QPC523" s="432">
        <v>0</v>
      </c>
      <c r="QPD523" s="432">
        <v>0</v>
      </c>
      <c r="QPE523" s="432">
        <v>0</v>
      </c>
      <c r="QPF523" s="432">
        <v>0</v>
      </c>
      <c r="QPG523" s="432">
        <v>0</v>
      </c>
      <c r="QPH523" s="432">
        <v>0</v>
      </c>
      <c r="QPI523" s="432">
        <v>0</v>
      </c>
      <c r="QPJ523" s="432">
        <v>0</v>
      </c>
      <c r="QPK523" s="432">
        <v>0</v>
      </c>
      <c r="QPL523" s="432">
        <v>0</v>
      </c>
      <c r="QPM523" s="432">
        <v>0</v>
      </c>
      <c r="QPN523" s="432">
        <v>0</v>
      </c>
      <c r="QPO523" s="432">
        <v>0</v>
      </c>
      <c r="QPP523" s="432">
        <v>0</v>
      </c>
      <c r="QPQ523" s="432">
        <v>0</v>
      </c>
      <c r="QPR523" s="432">
        <v>0</v>
      </c>
      <c r="QPS523" s="432">
        <v>0</v>
      </c>
      <c r="QPT523" s="432">
        <v>0</v>
      </c>
      <c r="QPU523" s="432">
        <v>0</v>
      </c>
      <c r="QPV523" s="432">
        <v>0</v>
      </c>
      <c r="QPW523" s="432">
        <v>0</v>
      </c>
      <c r="QPX523" s="432">
        <v>0</v>
      </c>
      <c r="QPY523" s="432">
        <v>0</v>
      </c>
      <c r="QPZ523" s="432">
        <v>0</v>
      </c>
      <c r="QQA523" s="432">
        <v>0</v>
      </c>
      <c r="QQB523" s="432">
        <v>0</v>
      </c>
      <c r="QQC523" s="432">
        <v>0</v>
      </c>
      <c r="QQD523" s="432">
        <v>0</v>
      </c>
      <c r="QQE523" s="432">
        <v>0</v>
      </c>
      <c r="QQF523" s="432">
        <v>0</v>
      </c>
      <c r="QQG523" s="432">
        <v>0</v>
      </c>
      <c r="QQH523" s="432">
        <v>0</v>
      </c>
      <c r="QQI523" s="432">
        <v>0</v>
      </c>
      <c r="QQJ523" s="432">
        <v>0</v>
      </c>
      <c r="QQK523" s="432">
        <v>0</v>
      </c>
      <c r="QQL523" s="432">
        <v>0</v>
      </c>
      <c r="QQM523" s="432">
        <v>0</v>
      </c>
      <c r="QQN523" s="432">
        <v>0</v>
      </c>
      <c r="QQO523" s="432">
        <v>0</v>
      </c>
      <c r="QQP523" s="432">
        <v>0</v>
      </c>
      <c r="QQQ523" s="432">
        <v>0</v>
      </c>
      <c r="QQR523" s="432">
        <v>0</v>
      </c>
      <c r="QQS523" s="432">
        <v>0</v>
      </c>
      <c r="QQT523" s="432">
        <v>0</v>
      </c>
      <c r="QQU523" s="432">
        <v>0</v>
      </c>
      <c r="QQV523" s="432">
        <v>0</v>
      </c>
      <c r="QQW523" s="432">
        <v>0</v>
      </c>
      <c r="QQX523" s="432">
        <v>0</v>
      </c>
      <c r="QQY523" s="432">
        <v>0</v>
      </c>
      <c r="QQZ523" s="432">
        <v>0</v>
      </c>
      <c r="QRA523" s="432">
        <v>0</v>
      </c>
      <c r="QRB523" s="432">
        <v>0</v>
      </c>
      <c r="QRC523" s="432">
        <v>0</v>
      </c>
      <c r="QRD523" s="432">
        <v>0</v>
      </c>
      <c r="QRE523" s="432">
        <v>0</v>
      </c>
      <c r="QRF523" s="432">
        <v>0</v>
      </c>
      <c r="QRG523" s="432">
        <v>0</v>
      </c>
      <c r="QRH523" s="432">
        <v>0</v>
      </c>
      <c r="QRI523" s="432">
        <v>0</v>
      </c>
      <c r="QRJ523" s="432">
        <v>0</v>
      </c>
      <c r="QRK523" s="432">
        <v>0</v>
      </c>
      <c r="QRL523" s="432">
        <v>0</v>
      </c>
      <c r="QRM523" s="432">
        <v>0</v>
      </c>
      <c r="QRN523" s="432">
        <v>0</v>
      </c>
      <c r="QRO523" s="432">
        <v>0</v>
      </c>
      <c r="QRP523" s="432">
        <v>0</v>
      </c>
      <c r="QRQ523" s="432">
        <v>0</v>
      </c>
      <c r="QRR523" s="432">
        <v>0</v>
      </c>
      <c r="QRS523" s="432">
        <v>0</v>
      </c>
      <c r="QRT523" s="432">
        <v>0</v>
      </c>
      <c r="QRU523" s="432">
        <v>0</v>
      </c>
      <c r="QRV523" s="432">
        <v>0</v>
      </c>
      <c r="QRW523" s="432">
        <v>0</v>
      </c>
      <c r="QRX523" s="432">
        <v>0</v>
      </c>
      <c r="QRY523" s="432">
        <v>0</v>
      </c>
      <c r="QRZ523" s="432">
        <v>0</v>
      </c>
      <c r="QSA523" s="432">
        <v>0</v>
      </c>
      <c r="QSB523" s="432">
        <v>0</v>
      </c>
      <c r="QSC523" s="432">
        <v>0</v>
      </c>
      <c r="QSD523" s="432">
        <v>0</v>
      </c>
      <c r="QSE523" s="432">
        <v>0</v>
      </c>
      <c r="QSF523" s="432">
        <v>0</v>
      </c>
      <c r="QSG523" s="432">
        <v>0</v>
      </c>
      <c r="QSH523" s="432">
        <v>0</v>
      </c>
      <c r="QSI523" s="432">
        <v>0</v>
      </c>
      <c r="QSJ523" s="432">
        <v>0</v>
      </c>
      <c r="QSK523" s="432">
        <v>0</v>
      </c>
      <c r="QSL523" s="432">
        <v>0</v>
      </c>
      <c r="QSM523" s="432">
        <v>0</v>
      </c>
      <c r="QSN523" s="432">
        <v>0</v>
      </c>
      <c r="QSO523" s="432">
        <v>0</v>
      </c>
      <c r="QSP523" s="432">
        <v>0</v>
      </c>
      <c r="QSQ523" s="432">
        <v>0</v>
      </c>
      <c r="QSR523" s="432">
        <v>0</v>
      </c>
      <c r="QSS523" s="432">
        <v>0</v>
      </c>
      <c r="QST523" s="432">
        <v>0</v>
      </c>
      <c r="QSU523" s="432">
        <v>0</v>
      </c>
      <c r="QSV523" s="432">
        <v>0</v>
      </c>
      <c r="QSW523" s="432">
        <v>0</v>
      </c>
      <c r="QSX523" s="432">
        <v>0</v>
      </c>
      <c r="QSY523" s="432">
        <v>0</v>
      </c>
      <c r="QSZ523" s="432">
        <v>0</v>
      </c>
      <c r="QTA523" s="432">
        <v>0</v>
      </c>
      <c r="QTB523" s="432">
        <v>0</v>
      </c>
      <c r="QTC523" s="432">
        <v>0</v>
      </c>
      <c r="QTD523" s="432">
        <v>0</v>
      </c>
      <c r="QTE523" s="432">
        <v>0</v>
      </c>
      <c r="QTF523" s="432">
        <v>0</v>
      </c>
      <c r="QTG523" s="432">
        <v>0</v>
      </c>
      <c r="QTH523" s="432">
        <v>0</v>
      </c>
      <c r="QTI523" s="432">
        <v>0</v>
      </c>
      <c r="QTJ523" s="432">
        <v>0</v>
      </c>
      <c r="QTK523" s="432">
        <v>0</v>
      </c>
      <c r="QTL523" s="432">
        <v>0</v>
      </c>
      <c r="QTM523" s="432">
        <v>0</v>
      </c>
      <c r="QTN523" s="432">
        <v>0</v>
      </c>
      <c r="QTO523" s="432">
        <v>0</v>
      </c>
      <c r="QTP523" s="432">
        <v>0</v>
      </c>
      <c r="QTQ523" s="432">
        <v>0</v>
      </c>
      <c r="QTR523" s="432">
        <v>0</v>
      </c>
      <c r="QTS523" s="432">
        <v>0</v>
      </c>
      <c r="QTT523" s="432">
        <v>0</v>
      </c>
      <c r="QTU523" s="432">
        <v>0</v>
      </c>
      <c r="QTV523" s="432">
        <v>0</v>
      </c>
      <c r="QTW523" s="432">
        <v>0</v>
      </c>
      <c r="QTX523" s="432">
        <v>0</v>
      </c>
      <c r="QTY523" s="432">
        <v>0</v>
      </c>
      <c r="QTZ523" s="432">
        <v>0</v>
      </c>
      <c r="QUA523" s="432">
        <v>0</v>
      </c>
      <c r="QUB523" s="432">
        <v>0</v>
      </c>
      <c r="QUC523" s="432">
        <v>0</v>
      </c>
      <c r="QUD523" s="432">
        <v>0</v>
      </c>
      <c r="QUE523" s="432">
        <v>0</v>
      </c>
      <c r="QUF523" s="432">
        <v>0</v>
      </c>
      <c r="QUG523" s="432">
        <v>0</v>
      </c>
      <c r="QUH523" s="432">
        <v>0</v>
      </c>
      <c r="QUI523" s="432">
        <v>0</v>
      </c>
      <c r="QUJ523" s="432">
        <v>0</v>
      </c>
      <c r="QUK523" s="432">
        <v>0</v>
      </c>
      <c r="QUL523" s="432">
        <v>0</v>
      </c>
      <c r="QUM523" s="432">
        <v>0</v>
      </c>
      <c r="QUN523" s="432">
        <v>0</v>
      </c>
      <c r="QUO523" s="432">
        <v>0</v>
      </c>
      <c r="QUP523" s="432">
        <v>0</v>
      </c>
      <c r="QUQ523" s="432">
        <v>0</v>
      </c>
      <c r="QUR523" s="432">
        <v>0</v>
      </c>
      <c r="QUS523" s="432">
        <v>0</v>
      </c>
      <c r="QUT523" s="432">
        <v>0</v>
      </c>
      <c r="QUU523" s="432">
        <v>0</v>
      </c>
      <c r="QUV523" s="432">
        <v>0</v>
      </c>
      <c r="QUW523" s="432">
        <v>0</v>
      </c>
      <c r="QUX523" s="432">
        <v>0</v>
      </c>
      <c r="QUY523" s="432">
        <v>0</v>
      </c>
      <c r="QUZ523" s="432">
        <v>0</v>
      </c>
      <c r="QVA523" s="432">
        <v>0</v>
      </c>
      <c r="QVB523" s="432">
        <v>0</v>
      </c>
      <c r="QVC523" s="432">
        <v>0</v>
      </c>
      <c r="QVD523" s="432">
        <v>0</v>
      </c>
      <c r="QVE523" s="432">
        <v>0</v>
      </c>
      <c r="QVF523" s="432">
        <v>0</v>
      </c>
      <c r="QVG523" s="432">
        <v>0</v>
      </c>
      <c r="QVH523" s="432">
        <v>0</v>
      </c>
      <c r="QVI523" s="432">
        <v>0</v>
      </c>
      <c r="QVJ523" s="432">
        <v>0</v>
      </c>
      <c r="QVK523" s="432">
        <v>0</v>
      </c>
      <c r="QVL523" s="432">
        <v>0</v>
      </c>
      <c r="QVM523" s="432">
        <v>0</v>
      </c>
      <c r="QVN523" s="432">
        <v>0</v>
      </c>
      <c r="QVO523" s="432">
        <v>0</v>
      </c>
      <c r="QVP523" s="432">
        <v>0</v>
      </c>
      <c r="QVQ523" s="432">
        <v>0</v>
      </c>
      <c r="QVR523" s="432">
        <v>0</v>
      </c>
      <c r="QVS523" s="432">
        <v>0</v>
      </c>
      <c r="QVT523" s="432">
        <v>0</v>
      </c>
      <c r="QVU523" s="432">
        <v>0</v>
      </c>
      <c r="QVV523" s="432">
        <v>0</v>
      </c>
      <c r="QVW523" s="432">
        <v>0</v>
      </c>
      <c r="QVX523" s="432">
        <v>0</v>
      </c>
      <c r="QVY523" s="432">
        <v>0</v>
      </c>
      <c r="QVZ523" s="432">
        <v>0</v>
      </c>
      <c r="QWA523" s="432">
        <v>0</v>
      </c>
      <c r="QWB523" s="432">
        <v>0</v>
      </c>
      <c r="QWC523" s="432">
        <v>0</v>
      </c>
      <c r="QWD523" s="432">
        <v>0</v>
      </c>
      <c r="QWE523" s="432">
        <v>0</v>
      </c>
      <c r="QWF523" s="432">
        <v>0</v>
      </c>
      <c r="QWG523" s="432">
        <v>0</v>
      </c>
      <c r="QWH523" s="432">
        <v>0</v>
      </c>
      <c r="QWI523" s="432">
        <v>0</v>
      </c>
      <c r="QWJ523" s="432">
        <v>0</v>
      </c>
      <c r="QWK523" s="432">
        <v>0</v>
      </c>
      <c r="QWL523" s="432">
        <v>0</v>
      </c>
      <c r="QWM523" s="432">
        <v>0</v>
      </c>
      <c r="QWN523" s="432">
        <v>0</v>
      </c>
      <c r="QWO523" s="432">
        <v>0</v>
      </c>
      <c r="QWP523" s="432">
        <v>0</v>
      </c>
      <c r="QWQ523" s="432">
        <v>0</v>
      </c>
      <c r="QWR523" s="432">
        <v>0</v>
      </c>
      <c r="QWS523" s="432">
        <v>0</v>
      </c>
      <c r="QWT523" s="432">
        <v>0</v>
      </c>
      <c r="QWU523" s="432">
        <v>0</v>
      </c>
      <c r="QWV523" s="432">
        <v>0</v>
      </c>
      <c r="QWW523" s="432">
        <v>0</v>
      </c>
      <c r="QWX523" s="432">
        <v>0</v>
      </c>
      <c r="QWY523" s="432">
        <v>0</v>
      </c>
      <c r="QWZ523" s="432">
        <v>0</v>
      </c>
      <c r="QXA523" s="432">
        <v>0</v>
      </c>
      <c r="QXB523" s="432">
        <v>0</v>
      </c>
      <c r="QXC523" s="432">
        <v>0</v>
      </c>
      <c r="QXD523" s="432">
        <v>0</v>
      </c>
      <c r="QXE523" s="432">
        <v>0</v>
      </c>
      <c r="QXF523" s="432">
        <v>0</v>
      </c>
      <c r="QXG523" s="432">
        <v>0</v>
      </c>
      <c r="QXH523" s="432">
        <v>0</v>
      </c>
      <c r="QXI523" s="432">
        <v>0</v>
      </c>
      <c r="QXJ523" s="432">
        <v>0</v>
      </c>
      <c r="QXK523" s="432">
        <v>0</v>
      </c>
      <c r="QXL523" s="432">
        <v>0</v>
      </c>
      <c r="QXM523" s="432">
        <v>0</v>
      </c>
      <c r="QXN523" s="432">
        <v>0</v>
      </c>
      <c r="QXO523" s="432">
        <v>0</v>
      </c>
      <c r="QXP523" s="432">
        <v>0</v>
      </c>
      <c r="QXQ523" s="432">
        <v>0</v>
      </c>
      <c r="QXR523" s="432">
        <v>0</v>
      </c>
      <c r="QXS523" s="432">
        <v>0</v>
      </c>
      <c r="QXT523" s="432">
        <v>0</v>
      </c>
      <c r="QXU523" s="432">
        <v>0</v>
      </c>
      <c r="QXV523" s="432">
        <v>0</v>
      </c>
      <c r="QXW523" s="432">
        <v>0</v>
      </c>
      <c r="QXX523" s="432">
        <v>0</v>
      </c>
      <c r="QXY523" s="432">
        <v>0</v>
      </c>
      <c r="QXZ523" s="432">
        <v>0</v>
      </c>
      <c r="QYA523" s="432">
        <v>0</v>
      </c>
      <c r="QYB523" s="432">
        <v>0</v>
      </c>
      <c r="QYC523" s="432">
        <v>0</v>
      </c>
      <c r="QYD523" s="432">
        <v>0</v>
      </c>
      <c r="QYE523" s="432">
        <v>0</v>
      </c>
      <c r="QYF523" s="432">
        <v>0</v>
      </c>
      <c r="QYG523" s="432">
        <v>0</v>
      </c>
      <c r="QYH523" s="432">
        <v>0</v>
      </c>
      <c r="QYI523" s="432">
        <v>0</v>
      </c>
      <c r="QYJ523" s="432">
        <v>0</v>
      </c>
      <c r="QYK523" s="432">
        <v>0</v>
      </c>
      <c r="QYL523" s="432">
        <v>0</v>
      </c>
      <c r="QYM523" s="432">
        <v>0</v>
      </c>
      <c r="QYN523" s="432">
        <v>0</v>
      </c>
      <c r="QYO523" s="432">
        <v>0</v>
      </c>
      <c r="QYP523" s="432">
        <v>0</v>
      </c>
      <c r="QYQ523" s="432">
        <v>0</v>
      </c>
      <c r="QYR523" s="432">
        <v>0</v>
      </c>
      <c r="QYS523" s="432">
        <v>0</v>
      </c>
      <c r="QYT523" s="432">
        <v>0</v>
      </c>
      <c r="QYU523" s="432">
        <v>0</v>
      </c>
      <c r="QYV523" s="432">
        <v>0</v>
      </c>
      <c r="QYW523" s="432">
        <v>0</v>
      </c>
      <c r="QYX523" s="432">
        <v>0</v>
      </c>
      <c r="QYY523" s="432">
        <v>0</v>
      </c>
      <c r="QYZ523" s="432">
        <v>0</v>
      </c>
      <c r="QZA523" s="432">
        <v>0</v>
      </c>
      <c r="QZB523" s="432">
        <v>0</v>
      </c>
      <c r="QZC523" s="432">
        <v>0</v>
      </c>
      <c r="QZD523" s="432">
        <v>0</v>
      </c>
      <c r="QZE523" s="432">
        <v>0</v>
      </c>
      <c r="QZF523" s="432">
        <v>0</v>
      </c>
      <c r="QZG523" s="432">
        <v>0</v>
      </c>
      <c r="QZH523" s="432">
        <v>0</v>
      </c>
      <c r="QZI523" s="432">
        <v>0</v>
      </c>
      <c r="QZJ523" s="432">
        <v>0</v>
      </c>
      <c r="QZK523" s="432">
        <v>0</v>
      </c>
      <c r="QZL523" s="432">
        <v>0</v>
      </c>
      <c r="QZM523" s="432">
        <v>0</v>
      </c>
      <c r="QZN523" s="432">
        <v>0</v>
      </c>
      <c r="QZO523" s="432">
        <v>0</v>
      </c>
      <c r="QZP523" s="432">
        <v>0</v>
      </c>
      <c r="QZQ523" s="432">
        <v>0</v>
      </c>
      <c r="QZR523" s="432">
        <v>0</v>
      </c>
      <c r="QZS523" s="432">
        <v>0</v>
      </c>
      <c r="QZT523" s="432">
        <v>0</v>
      </c>
      <c r="QZU523" s="432">
        <v>0</v>
      </c>
      <c r="QZV523" s="432">
        <v>0</v>
      </c>
      <c r="QZW523" s="432">
        <v>0</v>
      </c>
      <c r="QZX523" s="432">
        <v>0</v>
      </c>
      <c r="QZY523" s="432">
        <v>0</v>
      </c>
      <c r="QZZ523" s="432">
        <v>0</v>
      </c>
      <c r="RAA523" s="432">
        <v>0</v>
      </c>
      <c r="RAB523" s="432">
        <v>0</v>
      </c>
      <c r="RAC523" s="432">
        <v>0</v>
      </c>
      <c r="RAD523" s="432">
        <v>0</v>
      </c>
      <c r="RAE523" s="432">
        <v>0</v>
      </c>
      <c r="RAF523" s="432">
        <v>0</v>
      </c>
      <c r="RAG523" s="432">
        <v>0</v>
      </c>
      <c r="RAH523" s="432">
        <v>0</v>
      </c>
      <c r="RAI523" s="432">
        <v>0</v>
      </c>
      <c r="RAJ523" s="432">
        <v>0</v>
      </c>
      <c r="RAK523" s="432">
        <v>0</v>
      </c>
      <c r="RAL523" s="432">
        <v>0</v>
      </c>
      <c r="RAM523" s="432">
        <v>0</v>
      </c>
      <c r="RAN523" s="432">
        <v>0</v>
      </c>
      <c r="RAO523" s="432">
        <v>0</v>
      </c>
      <c r="RAP523" s="432">
        <v>0</v>
      </c>
      <c r="RAQ523" s="432">
        <v>0</v>
      </c>
      <c r="RAR523" s="432">
        <v>0</v>
      </c>
      <c r="RAS523" s="432">
        <v>0</v>
      </c>
      <c r="RAT523" s="432">
        <v>0</v>
      </c>
      <c r="RAU523" s="432">
        <v>0</v>
      </c>
      <c r="RAV523" s="432">
        <v>0</v>
      </c>
      <c r="RAW523" s="432">
        <v>0</v>
      </c>
      <c r="RAX523" s="432">
        <v>0</v>
      </c>
      <c r="RAY523" s="432">
        <v>0</v>
      </c>
      <c r="RAZ523" s="432">
        <v>0</v>
      </c>
      <c r="RBA523" s="432">
        <v>0</v>
      </c>
      <c r="RBB523" s="432">
        <v>0</v>
      </c>
      <c r="RBC523" s="432">
        <v>0</v>
      </c>
      <c r="RBD523" s="432">
        <v>0</v>
      </c>
      <c r="RBE523" s="432">
        <v>0</v>
      </c>
      <c r="RBF523" s="432">
        <v>0</v>
      </c>
      <c r="RBG523" s="432">
        <v>0</v>
      </c>
      <c r="RBH523" s="432">
        <v>0</v>
      </c>
      <c r="RBI523" s="432">
        <v>0</v>
      </c>
      <c r="RBJ523" s="432">
        <v>0</v>
      </c>
      <c r="RBK523" s="432">
        <v>0</v>
      </c>
      <c r="RBL523" s="432">
        <v>0</v>
      </c>
      <c r="RBM523" s="432">
        <v>0</v>
      </c>
      <c r="RBN523" s="432">
        <v>0</v>
      </c>
      <c r="RBO523" s="432">
        <v>0</v>
      </c>
      <c r="RBP523" s="432">
        <v>0</v>
      </c>
      <c r="RBQ523" s="432">
        <v>0</v>
      </c>
      <c r="RBR523" s="432">
        <v>0</v>
      </c>
      <c r="RBS523" s="432">
        <v>0</v>
      </c>
      <c r="RBT523" s="432">
        <v>0</v>
      </c>
      <c r="RBU523" s="432">
        <v>0</v>
      </c>
      <c r="RBV523" s="432">
        <v>0</v>
      </c>
      <c r="RBW523" s="432">
        <v>0</v>
      </c>
      <c r="RBX523" s="432">
        <v>0</v>
      </c>
      <c r="RBY523" s="432">
        <v>0</v>
      </c>
      <c r="RBZ523" s="432">
        <v>0</v>
      </c>
      <c r="RCA523" s="432">
        <v>0</v>
      </c>
      <c r="RCB523" s="432">
        <v>0</v>
      </c>
      <c r="RCC523" s="432">
        <v>0</v>
      </c>
      <c r="RCD523" s="432">
        <v>0</v>
      </c>
      <c r="RCE523" s="432">
        <v>0</v>
      </c>
      <c r="RCF523" s="432">
        <v>0</v>
      </c>
      <c r="RCG523" s="432">
        <v>0</v>
      </c>
      <c r="RCH523" s="432">
        <v>0</v>
      </c>
      <c r="RCI523" s="432">
        <v>0</v>
      </c>
      <c r="RCJ523" s="432">
        <v>0</v>
      </c>
      <c r="RCK523" s="432">
        <v>0</v>
      </c>
      <c r="RCL523" s="432">
        <v>0</v>
      </c>
      <c r="RCM523" s="432">
        <v>0</v>
      </c>
      <c r="RCN523" s="432">
        <v>0</v>
      </c>
      <c r="RCO523" s="432">
        <v>0</v>
      </c>
      <c r="RCP523" s="432">
        <v>0</v>
      </c>
      <c r="RCQ523" s="432">
        <v>0</v>
      </c>
      <c r="RCR523" s="432">
        <v>0</v>
      </c>
      <c r="RCS523" s="432">
        <v>0</v>
      </c>
      <c r="RCT523" s="432">
        <v>0</v>
      </c>
      <c r="RCU523" s="432">
        <v>0</v>
      </c>
      <c r="RCV523" s="432">
        <v>0</v>
      </c>
      <c r="RCW523" s="432">
        <v>0</v>
      </c>
      <c r="RCX523" s="432">
        <v>0</v>
      </c>
      <c r="RCY523" s="432">
        <v>0</v>
      </c>
      <c r="RCZ523" s="432">
        <v>0</v>
      </c>
      <c r="RDA523" s="432">
        <v>0</v>
      </c>
      <c r="RDB523" s="432">
        <v>0</v>
      </c>
      <c r="RDC523" s="432">
        <v>0</v>
      </c>
      <c r="RDD523" s="432">
        <v>0</v>
      </c>
      <c r="RDE523" s="432">
        <v>0</v>
      </c>
      <c r="RDF523" s="432">
        <v>0</v>
      </c>
      <c r="RDG523" s="432">
        <v>0</v>
      </c>
      <c r="RDH523" s="432">
        <v>0</v>
      </c>
      <c r="RDI523" s="432">
        <v>0</v>
      </c>
      <c r="RDJ523" s="432">
        <v>0</v>
      </c>
      <c r="RDK523" s="432">
        <v>0</v>
      </c>
      <c r="RDL523" s="432">
        <v>0</v>
      </c>
      <c r="RDM523" s="432">
        <v>0</v>
      </c>
      <c r="RDN523" s="432">
        <v>0</v>
      </c>
      <c r="RDO523" s="432">
        <v>0</v>
      </c>
      <c r="RDP523" s="432">
        <v>0</v>
      </c>
      <c r="RDQ523" s="432">
        <v>0</v>
      </c>
      <c r="RDR523" s="432">
        <v>0</v>
      </c>
      <c r="RDS523" s="432">
        <v>0</v>
      </c>
      <c r="RDT523" s="432">
        <v>0</v>
      </c>
      <c r="RDU523" s="432">
        <v>0</v>
      </c>
      <c r="RDV523" s="432">
        <v>0</v>
      </c>
      <c r="RDW523" s="432">
        <v>0</v>
      </c>
      <c r="RDX523" s="432">
        <v>0</v>
      </c>
      <c r="RDY523" s="432">
        <v>0</v>
      </c>
      <c r="RDZ523" s="432">
        <v>0</v>
      </c>
      <c r="REA523" s="432">
        <v>0</v>
      </c>
      <c r="REB523" s="432">
        <v>0</v>
      </c>
      <c r="REC523" s="432">
        <v>0</v>
      </c>
      <c r="RED523" s="432">
        <v>0</v>
      </c>
      <c r="REE523" s="432">
        <v>0</v>
      </c>
      <c r="REF523" s="432">
        <v>0</v>
      </c>
      <c r="REG523" s="432">
        <v>0</v>
      </c>
      <c r="REH523" s="432">
        <v>0</v>
      </c>
      <c r="REI523" s="432">
        <v>0</v>
      </c>
      <c r="REJ523" s="432">
        <v>0</v>
      </c>
      <c r="REK523" s="432">
        <v>0</v>
      </c>
      <c r="REL523" s="432">
        <v>0</v>
      </c>
      <c r="REM523" s="432">
        <v>0</v>
      </c>
      <c r="REN523" s="432">
        <v>0</v>
      </c>
      <c r="REO523" s="432">
        <v>0</v>
      </c>
      <c r="REP523" s="432">
        <v>0</v>
      </c>
      <c r="REQ523" s="432">
        <v>0</v>
      </c>
      <c r="RER523" s="432">
        <v>0</v>
      </c>
      <c r="RES523" s="432">
        <v>0</v>
      </c>
      <c r="RET523" s="432">
        <v>0</v>
      </c>
      <c r="REU523" s="432">
        <v>0</v>
      </c>
      <c r="REV523" s="432">
        <v>0</v>
      </c>
      <c r="REW523" s="432">
        <v>0</v>
      </c>
      <c r="REX523" s="432">
        <v>0</v>
      </c>
      <c r="REY523" s="432">
        <v>0</v>
      </c>
      <c r="REZ523" s="432">
        <v>0</v>
      </c>
      <c r="RFA523" s="432">
        <v>0</v>
      </c>
      <c r="RFB523" s="432">
        <v>0</v>
      </c>
      <c r="RFC523" s="432">
        <v>0</v>
      </c>
      <c r="RFD523" s="432">
        <v>0</v>
      </c>
      <c r="RFE523" s="432">
        <v>0</v>
      </c>
      <c r="RFF523" s="432">
        <v>0</v>
      </c>
      <c r="RFG523" s="432">
        <v>0</v>
      </c>
      <c r="RFH523" s="432">
        <v>0</v>
      </c>
      <c r="RFI523" s="432">
        <v>0</v>
      </c>
      <c r="RFJ523" s="432">
        <v>0</v>
      </c>
      <c r="RFK523" s="432">
        <v>0</v>
      </c>
      <c r="RFL523" s="432">
        <v>0</v>
      </c>
      <c r="RFM523" s="432">
        <v>0</v>
      </c>
      <c r="RFN523" s="432">
        <v>0</v>
      </c>
      <c r="RFO523" s="432">
        <v>0</v>
      </c>
      <c r="RFP523" s="432">
        <v>0</v>
      </c>
      <c r="RFQ523" s="432">
        <v>0</v>
      </c>
      <c r="RFR523" s="432">
        <v>0</v>
      </c>
      <c r="RFS523" s="432">
        <v>0</v>
      </c>
      <c r="RFT523" s="432">
        <v>0</v>
      </c>
      <c r="RFU523" s="432">
        <v>0</v>
      </c>
      <c r="RFV523" s="432">
        <v>0</v>
      </c>
      <c r="RFW523" s="432">
        <v>0</v>
      </c>
      <c r="RFX523" s="432">
        <v>0</v>
      </c>
      <c r="RFY523" s="432">
        <v>0</v>
      </c>
      <c r="RFZ523" s="432">
        <v>0</v>
      </c>
      <c r="RGA523" s="432">
        <v>0</v>
      </c>
      <c r="RGB523" s="432">
        <v>0</v>
      </c>
      <c r="RGC523" s="432">
        <v>0</v>
      </c>
      <c r="RGD523" s="432">
        <v>0</v>
      </c>
      <c r="RGE523" s="432">
        <v>0</v>
      </c>
      <c r="RGF523" s="432">
        <v>0</v>
      </c>
      <c r="RGG523" s="432">
        <v>0</v>
      </c>
      <c r="RGH523" s="432">
        <v>0</v>
      </c>
      <c r="RGI523" s="432">
        <v>0</v>
      </c>
      <c r="RGJ523" s="432">
        <v>0</v>
      </c>
      <c r="RGK523" s="432">
        <v>0</v>
      </c>
      <c r="RGL523" s="432">
        <v>0</v>
      </c>
      <c r="RGM523" s="432">
        <v>0</v>
      </c>
      <c r="RGN523" s="432">
        <v>0</v>
      </c>
      <c r="RGO523" s="432">
        <v>0</v>
      </c>
      <c r="RGP523" s="432">
        <v>0</v>
      </c>
      <c r="RGQ523" s="432">
        <v>0</v>
      </c>
      <c r="RGR523" s="432">
        <v>0</v>
      </c>
      <c r="RGS523" s="432">
        <v>0</v>
      </c>
      <c r="RGT523" s="432">
        <v>0</v>
      </c>
      <c r="RGU523" s="432">
        <v>0</v>
      </c>
      <c r="RGV523" s="432">
        <v>0</v>
      </c>
      <c r="RGW523" s="432">
        <v>0</v>
      </c>
      <c r="RGX523" s="432">
        <v>0</v>
      </c>
      <c r="RGY523" s="432">
        <v>0</v>
      </c>
      <c r="RGZ523" s="432">
        <v>0</v>
      </c>
      <c r="RHA523" s="432">
        <v>0</v>
      </c>
      <c r="RHB523" s="432">
        <v>0</v>
      </c>
      <c r="RHC523" s="432">
        <v>0</v>
      </c>
      <c r="RHD523" s="432">
        <v>0</v>
      </c>
      <c r="RHE523" s="432">
        <v>0</v>
      </c>
      <c r="RHF523" s="432">
        <v>0</v>
      </c>
      <c r="RHG523" s="432">
        <v>0</v>
      </c>
      <c r="RHH523" s="432">
        <v>0</v>
      </c>
      <c r="RHI523" s="432">
        <v>0</v>
      </c>
      <c r="RHJ523" s="432">
        <v>0</v>
      </c>
      <c r="RHK523" s="432">
        <v>0</v>
      </c>
      <c r="RHL523" s="432">
        <v>0</v>
      </c>
      <c r="RHM523" s="432">
        <v>0</v>
      </c>
      <c r="RHN523" s="432">
        <v>0</v>
      </c>
      <c r="RHO523" s="432">
        <v>0</v>
      </c>
      <c r="RHP523" s="432">
        <v>0</v>
      </c>
      <c r="RHQ523" s="432">
        <v>0</v>
      </c>
      <c r="RHR523" s="432">
        <v>0</v>
      </c>
      <c r="RHS523" s="432">
        <v>0</v>
      </c>
      <c r="RHT523" s="432">
        <v>0</v>
      </c>
      <c r="RHU523" s="432">
        <v>0</v>
      </c>
      <c r="RHV523" s="432">
        <v>0</v>
      </c>
      <c r="RHW523" s="432">
        <v>0</v>
      </c>
      <c r="RHX523" s="432">
        <v>0</v>
      </c>
      <c r="RHY523" s="432">
        <v>0</v>
      </c>
      <c r="RHZ523" s="432">
        <v>0</v>
      </c>
      <c r="RIA523" s="432">
        <v>0</v>
      </c>
      <c r="RIB523" s="432">
        <v>0</v>
      </c>
      <c r="RIC523" s="432">
        <v>0</v>
      </c>
      <c r="RID523" s="432">
        <v>0</v>
      </c>
      <c r="RIE523" s="432">
        <v>0</v>
      </c>
      <c r="RIF523" s="432">
        <v>0</v>
      </c>
      <c r="RIG523" s="432">
        <v>0</v>
      </c>
      <c r="RIH523" s="432">
        <v>0</v>
      </c>
      <c r="RII523" s="432">
        <v>0</v>
      </c>
      <c r="RIJ523" s="432">
        <v>0</v>
      </c>
      <c r="RIK523" s="432">
        <v>0</v>
      </c>
      <c r="RIL523" s="432">
        <v>0</v>
      </c>
      <c r="RIM523" s="432">
        <v>0</v>
      </c>
      <c r="RIN523" s="432">
        <v>0</v>
      </c>
      <c r="RIO523" s="432">
        <v>0</v>
      </c>
      <c r="RIP523" s="432">
        <v>0</v>
      </c>
      <c r="RIQ523" s="432">
        <v>0</v>
      </c>
      <c r="RIR523" s="432">
        <v>0</v>
      </c>
      <c r="RIS523" s="432">
        <v>0</v>
      </c>
      <c r="RIT523" s="432">
        <v>0</v>
      </c>
      <c r="RIU523" s="432">
        <v>0</v>
      </c>
      <c r="RIV523" s="432">
        <v>0</v>
      </c>
      <c r="RIW523" s="432">
        <v>0</v>
      </c>
      <c r="RIX523" s="432">
        <v>0</v>
      </c>
      <c r="RIY523" s="432">
        <v>0</v>
      </c>
      <c r="RIZ523" s="432">
        <v>0</v>
      </c>
      <c r="RJA523" s="432">
        <v>0</v>
      </c>
      <c r="RJB523" s="432">
        <v>0</v>
      </c>
      <c r="RJC523" s="432">
        <v>0</v>
      </c>
      <c r="RJD523" s="432">
        <v>0</v>
      </c>
      <c r="RJE523" s="432">
        <v>0</v>
      </c>
      <c r="RJF523" s="432">
        <v>0</v>
      </c>
      <c r="RJG523" s="432">
        <v>0</v>
      </c>
      <c r="RJH523" s="432">
        <v>0</v>
      </c>
      <c r="RJI523" s="432">
        <v>0</v>
      </c>
      <c r="RJJ523" s="432">
        <v>0</v>
      </c>
      <c r="RJK523" s="432">
        <v>0</v>
      </c>
      <c r="RJL523" s="432">
        <v>0</v>
      </c>
      <c r="RJM523" s="432">
        <v>0</v>
      </c>
      <c r="RJN523" s="432">
        <v>0</v>
      </c>
      <c r="RJO523" s="432">
        <v>0</v>
      </c>
      <c r="RJP523" s="432">
        <v>0</v>
      </c>
      <c r="RJQ523" s="432">
        <v>0</v>
      </c>
      <c r="RJR523" s="432">
        <v>0</v>
      </c>
      <c r="RJS523" s="432">
        <v>0</v>
      </c>
      <c r="RJT523" s="432">
        <v>0</v>
      </c>
      <c r="RJU523" s="432">
        <v>0</v>
      </c>
      <c r="RJV523" s="432">
        <v>0</v>
      </c>
      <c r="RJW523" s="432">
        <v>0</v>
      </c>
      <c r="RJX523" s="432">
        <v>0</v>
      </c>
      <c r="RJY523" s="432">
        <v>0</v>
      </c>
      <c r="RJZ523" s="432">
        <v>0</v>
      </c>
      <c r="RKA523" s="432">
        <v>0</v>
      </c>
      <c r="RKB523" s="432">
        <v>0</v>
      </c>
      <c r="RKC523" s="432">
        <v>0</v>
      </c>
      <c r="RKD523" s="432">
        <v>0</v>
      </c>
      <c r="RKE523" s="432">
        <v>0</v>
      </c>
      <c r="RKF523" s="432">
        <v>0</v>
      </c>
      <c r="RKG523" s="432">
        <v>0</v>
      </c>
      <c r="RKH523" s="432">
        <v>0</v>
      </c>
      <c r="RKI523" s="432">
        <v>0</v>
      </c>
      <c r="RKJ523" s="432">
        <v>0</v>
      </c>
      <c r="RKK523" s="432">
        <v>0</v>
      </c>
      <c r="RKL523" s="432">
        <v>0</v>
      </c>
      <c r="RKM523" s="432">
        <v>0</v>
      </c>
      <c r="RKN523" s="432">
        <v>0</v>
      </c>
      <c r="RKO523" s="432">
        <v>0</v>
      </c>
      <c r="RKP523" s="432">
        <v>0</v>
      </c>
      <c r="RKQ523" s="432">
        <v>0</v>
      </c>
      <c r="RKR523" s="432">
        <v>0</v>
      </c>
      <c r="RKS523" s="432">
        <v>0</v>
      </c>
      <c r="RKT523" s="432">
        <v>0</v>
      </c>
      <c r="RKU523" s="432">
        <v>0</v>
      </c>
      <c r="RKV523" s="432">
        <v>0</v>
      </c>
      <c r="RKW523" s="432">
        <v>0</v>
      </c>
      <c r="RKX523" s="432">
        <v>0</v>
      </c>
      <c r="RKY523" s="432">
        <v>0</v>
      </c>
      <c r="RKZ523" s="432">
        <v>0</v>
      </c>
      <c r="RLA523" s="432">
        <v>0</v>
      </c>
      <c r="RLB523" s="432">
        <v>0</v>
      </c>
      <c r="RLC523" s="432">
        <v>0</v>
      </c>
      <c r="RLD523" s="432">
        <v>0</v>
      </c>
      <c r="RLE523" s="432">
        <v>0</v>
      </c>
      <c r="RLF523" s="432">
        <v>0</v>
      </c>
      <c r="RLG523" s="432">
        <v>0</v>
      </c>
      <c r="RLH523" s="432">
        <v>0</v>
      </c>
      <c r="RLI523" s="432">
        <v>0</v>
      </c>
      <c r="RLJ523" s="432">
        <v>0</v>
      </c>
      <c r="RLK523" s="432">
        <v>0</v>
      </c>
      <c r="RLL523" s="432">
        <v>0</v>
      </c>
      <c r="RLM523" s="432">
        <v>0</v>
      </c>
      <c r="RLN523" s="432">
        <v>0</v>
      </c>
      <c r="RLO523" s="432">
        <v>0</v>
      </c>
      <c r="RLP523" s="432">
        <v>0</v>
      </c>
      <c r="RLQ523" s="432">
        <v>0</v>
      </c>
      <c r="RLR523" s="432">
        <v>0</v>
      </c>
      <c r="RLS523" s="432">
        <v>0</v>
      </c>
      <c r="RLT523" s="432">
        <v>0</v>
      </c>
      <c r="RLU523" s="432">
        <v>0</v>
      </c>
      <c r="RLV523" s="432">
        <v>0</v>
      </c>
      <c r="RLW523" s="432">
        <v>0</v>
      </c>
      <c r="RLX523" s="432">
        <v>0</v>
      </c>
      <c r="RLY523" s="432">
        <v>0</v>
      </c>
      <c r="RLZ523" s="432">
        <v>0</v>
      </c>
      <c r="RMA523" s="432">
        <v>0</v>
      </c>
      <c r="RMB523" s="432">
        <v>0</v>
      </c>
      <c r="RMC523" s="432">
        <v>0</v>
      </c>
      <c r="RMD523" s="432">
        <v>0</v>
      </c>
      <c r="RME523" s="432">
        <v>0</v>
      </c>
      <c r="RMF523" s="432">
        <v>0</v>
      </c>
      <c r="RMG523" s="432">
        <v>0</v>
      </c>
      <c r="RMH523" s="432">
        <v>0</v>
      </c>
      <c r="RMI523" s="432">
        <v>0</v>
      </c>
      <c r="RMJ523" s="432">
        <v>0</v>
      </c>
      <c r="RMK523" s="432">
        <v>0</v>
      </c>
      <c r="RML523" s="432">
        <v>0</v>
      </c>
      <c r="RMM523" s="432">
        <v>0</v>
      </c>
      <c r="RMN523" s="432">
        <v>0</v>
      </c>
      <c r="RMO523" s="432">
        <v>0</v>
      </c>
      <c r="RMP523" s="432">
        <v>0</v>
      </c>
      <c r="RMQ523" s="432">
        <v>0</v>
      </c>
      <c r="RMR523" s="432">
        <v>0</v>
      </c>
      <c r="RMS523" s="432">
        <v>0</v>
      </c>
      <c r="RMT523" s="432">
        <v>0</v>
      </c>
      <c r="RMU523" s="432">
        <v>0</v>
      </c>
      <c r="RMV523" s="432">
        <v>0</v>
      </c>
      <c r="RMW523" s="432">
        <v>0</v>
      </c>
      <c r="RMX523" s="432">
        <v>0</v>
      </c>
      <c r="RMY523" s="432">
        <v>0</v>
      </c>
      <c r="RMZ523" s="432">
        <v>0</v>
      </c>
      <c r="RNA523" s="432">
        <v>0</v>
      </c>
      <c r="RNB523" s="432">
        <v>0</v>
      </c>
      <c r="RNC523" s="432">
        <v>0</v>
      </c>
      <c r="RND523" s="432">
        <v>0</v>
      </c>
      <c r="RNE523" s="432">
        <v>0</v>
      </c>
      <c r="RNF523" s="432">
        <v>0</v>
      </c>
      <c r="RNG523" s="432">
        <v>0</v>
      </c>
      <c r="RNH523" s="432">
        <v>0</v>
      </c>
      <c r="RNI523" s="432">
        <v>0</v>
      </c>
      <c r="RNJ523" s="432">
        <v>0</v>
      </c>
      <c r="RNK523" s="432">
        <v>0</v>
      </c>
      <c r="RNL523" s="432">
        <v>0</v>
      </c>
      <c r="RNM523" s="432">
        <v>0</v>
      </c>
      <c r="RNN523" s="432">
        <v>0</v>
      </c>
      <c r="RNO523" s="432">
        <v>0</v>
      </c>
      <c r="RNP523" s="432">
        <v>0</v>
      </c>
      <c r="RNQ523" s="432">
        <v>0</v>
      </c>
      <c r="RNR523" s="432">
        <v>0</v>
      </c>
      <c r="RNS523" s="432">
        <v>0</v>
      </c>
      <c r="RNT523" s="432">
        <v>0</v>
      </c>
      <c r="RNU523" s="432">
        <v>0</v>
      </c>
      <c r="RNV523" s="432">
        <v>0</v>
      </c>
      <c r="RNW523" s="432">
        <v>0</v>
      </c>
      <c r="RNX523" s="432">
        <v>0</v>
      </c>
      <c r="RNY523" s="432">
        <v>0</v>
      </c>
      <c r="RNZ523" s="432">
        <v>0</v>
      </c>
      <c r="ROA523" s="432">
        <v>0</v>
      </c>
      <c r="ROB523" s="432">
        <v>0</v>
      </c>
      <c r="ROC523" s="432">
        <v>0</v>
      </c>
      <c r="ROD523" s="432">
        <v>0</v>
      </c>
      <c r="ROE523" s="432">
        <v>0</v>
      </c>
      <c r="ROF523" s="432">
        <v>0</v>
      </c>
      <c r="ROG523" s="432">
        <v>0</v>
      </c>
      <c r="ROH523" s="432">
        <v>0</v>
      </c>
      <c r="ROI523" s="432">
        <v>0</v>
      </c>
      <c r="ROJ523" s="432">
        <v>0</v>
      </c>
      <c r="ROK523" s="432">
        <v>0</v>
      </c>
      <c r="ROL523" s="432">
        <v>0</v>
      </c>
      <c r="ROM523" s="432">
        <v>0</v>
      </c>
      <c r="RON523" s="432">
        <v>0</v>
      </c>
      <c r="ROO523" s="432">
        <v>0</v>
      </c>
      <c r="ROP523" s="432">
        <v>0</v>
      </c>
      <c r="ROQ523" s="432">
        <v>0</v>
      </c>
      <c r="ROR523" s="432">
        <v>0</v>
      </c>
      <c r="ROS523" s="432">
        <v>0</v>
      </c>
      <c r="ROT523" s="432">
        <v>0</v>
      </c>
      <c r="ROU523" s="432">
        <v>0</v>
      </c>
      <c r="ROV523" s="432">
        <v>0</v>
      </c>
      <c r="ROW523" s="432">
        <v>0</v>
      </c>
      <c r="ROX523" s="432">
        <v>0</v>
      </c>
      <c r="ROY523" s="432">
        <v>0</v>
      </c>
      <c r="ROZ523" s="432">
        <v>0</v>
      </c>
      <c r="RPA523" s="432">
        <v>0</v>
      </c>
      <c r="RPB523" s="432">
        <v>0</v>
      </c>
      <c r="RPC523" s="432">
        <v>0</v>
      </c>
      <c r="RPD523" s="432">
        <v>0</v>
      </c>
      <c r="RPE523" s="432">
        <v>0</v>
      </c>
      <c r="RPF523" s="432">
        <v>0</v>
      </c>
      <c r="RPG523" s="432">
        <v>0</v>
      </c>
      <c r="RPH523" s="432">
        <v>0</v>
      </c>
      <c r="RPI523" s="432">
        <v>0</v>
      </c>
      <c r="RPJ523" s="432">
        <v>0</v>
      </c>
      <c r="RPK523" s="432">
        <v>0</v>
      </c>
      <c r="RPL523" s="432">
        <v>0</v>
      </c>
      <c r="RPM523" s="432">
        <v>0</v>
      </c>
      <c r="RPN523" s="432">
        <v>0</v>
      </c>
      <c r="RPO523" s="432">
        <v>0</v>
      </c>
      <c r="RPP523" s="432">
        <v>0</v>
      </c>
      <c r="RPQ523" s="432">
        <v>0</v>
      </c>
      <c r="RPR523" s="432">
        <v>0</v>
      </c>
      <c r="RPS523" s="432">
        <v>0</v>
      </c>
      <c r="RPT523" s="432">
        <v>0</v>
      </c>
      <c r="RPU523" s="432">
        <v>0</v>
      </c>
      <c r="RPV523" s="432">
        <v>0</v>
      </c>
      <c r="RPW523" s="432">
        <v>0</v>
      </c>
      <c r="RPX523" s="432">
        <v>0</v>
      </c>
      <c r="RPY523" s="432">
        <v>0</v>
      </c>
      <c r="RPZ523" s="432">
        <v>0</v>
      </c>
      <c r="RQA523" s="432">
        <v>0</v>
      </c>
      <c r="RQB523" s="432">
        <v>0</v>
      </c>
      <c r="RQC523" s="432">
        <v>0</v>
      </c>
      <c r="RQD523" s="432">
        <v>0</v>
      </c>
      <c r="RQE523" s="432">
        <v>0</v>
      </c>
      <c r="RQF523" s="432">
        <v>0</v>
      </c>
      <c r="RQG523" s="432">
        <v>0</v>
      </c>
      <c r="RQH523" s="432">
        <v>0</v>
      </c>
      <c r="RQI523" s="432">
        <v>0</v>
      </c>
      <c r="RQJ523" s="432">
        <v>0</v>
      </c>
      <c r="RQK523" s="432">
        <v>0</v>
      </c>
      <c r="RQL523" s="432">
        <v>0</v>
      </c>
      <c r="RQM523" s="432">
        <v>0</v>
      </c>
      <c r="RQN523" s="432">
        <v>0</v>
      </c>
      <c r="RQO523" s="432">
        <v>0</v>
      </c>
      <c r="RQP523" s="432">
        <v>0</v>
      </c>
      <c r="RQQ523" s="432">
        <v>0</v>
      </c>
      <c r="RQR523" s="432">
        <v>0</v>
      </c>
      <c r="RQS523" s="432">
        <v>0</v>
      </c>
      <c r="RQT523" s="432">
        <v>0</v>
      </c>
      <c r="RQU523" s="432">
        <v>0</v>
      </c>
      <c r="RQV523" s="432">
        <v>0</v>
      </c>
      <c r="RQW523" s="432">
        <v>0</v>
      </c>
      <c r="RQX523" s="432">
        <v>0</v>
      </c>
      <c r="RQY523" s="432">
        <v>0</v>
      </c>
      <c r="RQZ523" s="432">
        <v>0</v>
      </c>
      <c r="RRA523" s="432">
        <v>0</v>
      </c>
      <c r="RRB523" s="432">
        <v>0</v>
      </c>
      <c r="RRC523" s="432">
        <v>0</v>
      </c>
      <c r="RRD523" s="432">
        <v>0</v>
      </c>
      <c r="RRE523" s="432">
        <v>0</v>
      </c>
      <c r="RRF523" s="432">
        <v>0</v>
      </c>
      <c r="RRG523" s="432">
        <v>0</v>
      </c>
      <c r="RRH523" s="432">
        <v>0</v>
      </c>
      <c r="RRI523" s="432">
        <v>0</v>
      </c>
      <c r="RRJ523" s="432">
        <v>0</v>
      </c>
      <c r="RRK523" s="432">
        <v>0</v>
      </c>
      <c r="RRL523" s="432">
        <v>0</v>
      </c>
      <c r="RRM523" s="432">
        <v>0</v>
      </c>
      <c r="RRN523" s="432">
        <v>0</v>
      </c>
      <c r="RRO523" s="432">
        <v>0</v>
      </c>
      <c r="RRP523" s="432">
        <v>0</v>
      </c>
      <c r="RRQ523" s="432">
        <v>0</v>
      </c>
      <c r="RRR523" s="432">
        <v>0</v>
      </c>
      <c r="RRS523" s="432">
        <v>0</v>
      </c>
      <c r="RRT523" s="432">
        <v>0</v>
      </c>
      <c r="RRU523" s="432">
        <v>0</v>
      </c>
      <c r="RRV523" s="432">
        <v>0</v>
      </c>
      <c r="RRW523" s="432">
        <v>0</v>
      </c>
      <c r="RRX523" s="432">
        <v>0</v>
      </c>
      <c r="RRY523" s="432">
        <v>0</v>
      </c>
      <c r="RRZ523" s="432">
        <v>0</v>
      </c>
      <c r="RSA523" s="432">
        <v>0</v>
      </c>
      <c r="RSB523" s="432">
        <v>0</v>
      </c>
      <c r="RSC523" s="432">
        <v>0</v>
      </c>
      <c r="RSD523" s="432">
        <v>0</v>
      </c>
      <c r="RSE523" s="432">
        <v>0</v>
      </c>
      <c r="RSF523" s="432">
        <v>0</v>
      </c>
      <c r="RSG523" s="432">
        <v>0</v>
      </c>
      <c r="RSH523" s="432">
        <v>0</v>
      </c>
      <c r="RSI523" s="432">
        <v>0</v>
      </c>
      <c r="RSJ523" s="432">
        <v>0</v>
      </c>
      <c r="RSK523" s="432">
        <v>0</v>
      </c>
      <c r="RSL523" s="432">
        <v>0</v>
      </c>
      <c r="RSM523" s="432">
        <v>0</v>
      </c>
      <c r="RSN523" s="432">
        <v>0</v>
      </c>
      <c r="RSO523" s="432">
        <v>0</v>
      </c>
      <c r="RSP523" s="432">
        <v>0</v>
      </c>
      <c r="RSQ523" s="432">
        <v>0</v>
      </c>
      <c r="RSR523" s="432">
        <v>0</v>
      </c>
      <c r="RSS523" s="432">
        <v>0</v>
      </c>
      <c r="RST523" s="432">
        <v>0</v>
      </c>
      <c r="RSU523" s="432">
        <v>0</v>
      </c>
      <c r="RSV523" s="432">
        <v>0</v>
      </c>
      <c r="RSW523" s="432">
        <v>0</v>
      </c>
      <c r="RSX523" s="432">
        <v>0</v>
      </c>
      <c r="RSY523" s="432">
        <v>0</v>
      </c>
      <c r="RSZ523" s="432">
        <v>0</v>
      </c>
      <c r="RTA523" s="432">
        <v>0</v>
      </c>
      <c r="RTB523" s="432">
        <v>0</v>
      </c>
      <c r="RTC523" s="432">
        <v>0</v>
      </c>
      <c r="RTD523" s="432">
        <v>0</v>
      </c>
      <c r="RTE523" s="432">
        <v>0</v>
      </c>
      <c r="RTF523" s="432">
        <v>0</v>
      </c>
      <c r="RTG523" s="432">
        <v>0</v>
      </c>
      <c r="RTH523" s="432">
        <v>0</v>
      </c>
      <c r="RTI523" s="432">
        <v>0</v>
      </c>
      <c r="RTJ523" s="432">
        <v>0</v>
      </c>
      <c r="RTK523" s="432">
        <v>0</v>
      </c>
      <c r="RTL523" s="432">
        <v>0</v>
      </c>
      <c r="RTM523" s="432">
        <v>0</v>
      </c>
      <c r="RTN523" s="432">
        <v>0</v>
      </c>
      <c r="RTO523" s="432">
        <v>0</v>
      </c>
      <c r="RTP523" s="432">
        <v>0</v>
      </c>
      <c r="RTQ523" s="432">
        <v>0</v>
      </c>
      <c r="RTR523" s="432">
        <v>0</v>
      </c>
      <c r="RTS523" s="432">
        <v>0</v>
      </c>
      <c r="RTT523" s="432">
        <v>0</v>
      </c>
      <c r="RTU523" s="432">
        <v>0</v>
      </c>
      <c r="RTV523" s="432">
        <v>0</v>
      </c>
      <c r="RTW523" s="432">
        <v>0</v>
      </c>
      <c r="RTX523" s="432">
        <v>0</v>
      </c>
      <c r="RTY523" s="432">
        <v>0</v>
      </c>
      <c r="RTZ523" s="432">
        <v>0</v>
      </c>
      <c r="RUA523" s="432">
        <v>0</v>
      </c>
      <c r="RUB523" s="432">
        <v>0</v>
      </c>
      <c r="RUC523" s="432">
        <v>0</v>
      </c>
      <c r="RUD523" s="432">
        <v>0</v>
      </c>
      <c r="RUE523" s="432">
        <v>0</v>
      </c>
      <c r="RUF523" s="432">
        <v>0</v>
      </c>
      <c r="RUG523" s="432">
        <v>0</v>
      </c>
      <c r="RUH523" s="432">
        <v>0</v>
      </c>
      <c r="RUI523" s="432">
        <v>0</v>
      </c>
      <c r="RUJ523" s="432">
        <v>0</v>
      </c>
      <c r="RUK523" s="432">
        <v>0</v>
      </c>
      <c r="RUL523" s="432">
        <v>0</v>
      </c>
      <c r="RUM523" s="432">
        <v>0</v>
      </c>
      <c r="RUN523" s="432">
        <v>0</v>
      </c>
      <c r="RUO523" s="432">
        <v>0</v>
      </c>
      <c r="RUP523" s="432">
        <v>0</v>
      </c>
      <c r="RUQ523" s="432">
        <v>0</v>
      </c>
      <c r="RUR523" s="432">
        <v>0</v>
      </c>
      <c r="RUS523" s="432">
        <v>0</v>
      </c>
      <c r="RUT523" s="432">
        <v>0</v>
      </c>
      <c r="RUU523" s="432">
        <v>0</v>
      </c>
      <c r="RUV523" s="432">
        <v>0</v>
      </c>
      <c r="RUW523" s="432">
        <v>0</v>
      </c>
      <c r="RUX523" s="432">
        <v>0</v>
      </c>
      <c r="RUY523" s="432">
        <v>0</v>
      </c>
      <c r="RUZ523" s="432">
        <v>0</v>
      </c>
      <c r="RVA523" s="432">
        <v>0</v>
      </c>
      <c r="RVB523" s="432">
        <v>0</v>
      </c>
      <c r="RVC523" s="432">
        <v>0</v>
      </c>
      <c r="RVD523" s="432">
        <v>0</v>
      </c>
      <c r="RVE523" s="432">
        <v>0</v>
      </c>
      <c r="RVF523" s="432">
        <v>0</v>
      </c>
      <c r="RVG523" s="432">
        <v>0</v>
      </c>
      <c r="RVH523" s="432">
        <v>0</v>
      </c>
      <c r="RVI523" s="432">
        <v>0</v>
      </c>
      <c r="RVJ523" s="432">
        <v>0</v>
      </c>
      <c r="RVK523" s="432">
        <v>0</v>
      </c>
      <c r="RVL523" s="432">
        <v>0</v>
      </c>
      <c r="RVM523" s="432">
        <v>0</v>
      </c>
      <c r="RVN523" s="432">
        <v>0</v>
      </c>
      <c r="RVO523" s="432">
        <v>0</v>
      </c>
      <c r="RVP523" s="432">
        <v>0</v>
      </c>
      <c r="RVQ523" s="432">
        <v>0</v>
      </c>
      <c r="RVR523" s="432">
        <v>0</v>
      </c>
      <c r="RVS523" s="432">
        <v>0</v>
      </c>
      <c r="RVT523" s="432">
        <v>0</v>
      </c>
      <c r="RVU523" s="432">
        <v>0</v>
      </c>
      <c r="RVV523" s="432">
        <v>0</v>
      </c>
      <c r="RVW523" s="432">
        <v>0</v>
      </c>
      <c r="RVX523" s="432">
        <v>0</v>
      </c>
      <c r="RVY523" s="432">
        <v>0</v>
      </c>
      <c r="RVZ523" s="432">
        <v>0</v>
      </c>
      <c r="RWA523" s="432">
        <v>0</v>
      </c>
      <c r="RWB523" s="432">
        <v>0</v>
      </c>
      <c r="RWC523" s="432">
        <v>0</v>
      </c>
      <c r="RWD523" s="432">
        <v>0</v>
      </c>
      <c r="RWE523" s="432">
        <v>0</v>
      </c>
      <c r="RWF523" s="432">
        <v>0</v>
      </c>
      <c r="RWG523" s="432">
        <v>0</v>
      </c>
      <c r="RWH523" s="432">
        <v>0</v>
      </c>
      <c r="RWI523" s="432">
        <v>0</v>
      </c>
      <c r="RWJ523" s="432">
        <v>0</v>
      </c>
      <c r="RWK523" s="432">
        <v>0</v>
      </c>
      <c r="RWL523" s="432">
        <v>0</v>
      </c>
      <c r="RWM523" s="432">
        <v>0</v>
      </c>
      <c r="RWN523" s="432">
        <v>0</v>
      </c>
      <c r="RWO523" s="432">
        <v>0</v>
      </c>
      <c r="RWP523" s="432">
        <v>0</v>
      </c>
      <c r="RWQ523" s="432">
        <v>0</v>
      </c>
      <c r="RWR523" s="432">
        <v>0</v>
      </c>
      <c r="RWS523" s="432">
        <v>0</v>
      </c>
      <c r="RWT523" s="432">
        <v>0</v>
      </c>
      <c r="RWU523" s="432">
        <v>0</v>
      </c>
      <c r="RWV523" s="432">
        <v>0</v>
      </c>
      <c r="RWW523" s="432">
        <v>0</v>
      </c>
      <c r="RWX523" s="432">
        <v>0</v>
      </c>
      <c r="RWY523" s="432">
        <v>0</v>
      </c>
      <c r="RWZ523" s="432">
        <v>0</v>
      </c>
      <c r="RXA523" s="432">
        <v>0</v>
      </c>
      <c r="RXB523" s="432">
        <v>0</v>
      </c>
      <c r="RXC523" s="432">
        <v>0</v>
      </c>
      <c r="RXD523" s="432">
        <v>0</v>
      </c>
      <c r="RXE523" s="432">
        <v>0</v>
      </c>
      <c r="RXF523" s="432">
        <v>0</v>
      </c>
      <c r="RXG523" s="432">
        <v>0</v>
      </c>
      <c r="RXH523" s="432">
        <v>0</v>
      </c>
      <c r="RXI523" s="432">
        <v>0</v>
      </c>
      <c r="RXJ523" s="432">
        <v>0</v>
      </c>
      <c r="RXK523" s="432">
        <v>0</v>
      </c>
      <c r="RXL523" s="432">
        <v>0</v>
      </c>
      <c r="RXM523" s="432">
        <v>0</v>
      </c>
      <c r="RXN523" s="432">
        <v>0</v>
      </c>
      <c r="RXO523" s="432">
        <v>0</v>
      </c>
      <c r="RXP523" s="432">
        <v>0</v>
      </c>
      <c r="RXQ523" s="432">
        <v>0</v>
      </c>
      <c r="RXR523" s="432">
        <v>0</v>
      </c>
      <c r="RXS523" s="432">
        <v>0</v>
      </c>
      <c r="RXT523" s="432">
        <v>0</v>
      </c>
      <c r="RXU523" s="432">
        <v>0</v>
      </c>
      <c r="RXV523" s="432">
        <v>0</v>
      </c>
      <c r="RXW523" s="432">
        <v>0</v>
      </c>
      <c r="RXX523" s="432">
        <v>0</v>
      </c>
      <c r="RXY523" s="432">
        <v>0</v>
      </c>
      <c r="RXZ523" s="432">
        <v>0</v>
      </c>
      <c r="RYA523" s="432">
        <v>0</v>
      </c>
      <c r="RYB523" s="432">
        <v>0</v>
      </c>
      <c r="RYC523" s="432">
        <v>0</v>
      </c>
      <c r="RYD523" s="432">
        <v>0</v>
      </c>
      <c r="RYE523" s="432">
        <v>0</v>
      </c>
      <c r="RYF523" s="432">
        <v>0</v>
      </c>
      <c r="RYG523" s="432">
        <v>0</v>
      </c>
      <c r="RYH523" s="432">
        <v>0</v>
      </c>
      <c r="RYI523" s="432">
        <v>0</v>
      </c>
      <c r="RYJ523" s="432">
        <v>0</v>
      </c>
      <c r="RYK523" s="432">
        <v>0</v>
      </c>
      <c r="RYL523" s="432">
        <v>0</v>
      </c>
      <c r="RYM523" s="432">
        <v>0</v>
      </c>
      <c r="RYN523" s="432">
        <v>0</v>
      </c>
      <c r="RYO523" s="432">
        <v>0</v>
      </c>
      <c r="RYP523" s="432">
        <v>0</v>
      </c>
      <c r="RYQ523" s="432">
        <v>0</v>
      </c>
      <c r="RYR523" s="432">
        <v>0</v>
      </c>
      <c r="RYS523" s="432">
        <v>0</v>
      </c>
      <c r="RYT523" s="432">
        <v>0</v>
      </c>
      <c r="RYU523" s="432">
        <v>0</v>
      </c>
      <c r="RYV523" s="432">
        <v>0</v>
      </c>
      <c r="RYW523" s="432">
        <v>0</v>
      </c>
      <c r="RYX523" s="432">
        <v>0</v>
      </c>
      <c r="RYY523" s="432">
        <v>0</v>
      </c>
      <c r="RYZ523" s="432">
        <v>0</v>
      </c>
      <c r="RZA523" s="432">
        <v>0</v>
      </c>
      <c r="RZB523" s="432">
        <v>0</v>
      </c>
      <c r="RZC523" s="432">
        <v>0</v>
      </c>
      <c r="RZD523" s="432">
        <v>0</v>
      </c>
      <c r="RZE523" s="432">
        <v>0</v>
      </c>
      <c r="RZF523" s="432">
        <v>0</v>
      </c>
      <c r="RZG523" s="432">
        <v>0</v>
      </c>
      <c r="RZH523" s="432">
        <v>0</v>
      </c>
      <c r="RZI523" s="432">
        <v>0</v>
      </c>
      <c r="RZJ523" s="432">
        <v>0</v>
      </c>
      <c r="RZK523" s="432">
        <v>0</v>
      </c>
      <c r="RZL523" s="432">
        <v>0</v>
      </c>
      <c r="RZM523" s="432">
        <v>0</v>
      </c>
      <c r="RZN523" s="432">
        <v>0</v>
      </c>
      <c r="RZO523" s="432">
        <v>0</v>
      </c>
      <c r="RZP523" s="432">
        <v>0</v>
      </c>
      <c r="RZQ523" s="432">
        <v>0</v>
      </c>
      <c r="RZR523" s="432">
        <v>0</v>
      </c>
      <c r="RZS523" s="432">
        <v>0</v>
      </c>
      <c r="RZT523" s="432">
        <v>0</v>
      </c>
      <c r="RZU523" s="432">
        <v>0</v>
      </c>
      <c r="RZV523" s="432">
        <v>0</v>
      </c>
      <c r="RZW523" s="432">
        <v>0</v>
      </c>
      <c r="RZX523" s="432">
        <v>0</v>
      </c>
      <c r="RZY523" s="432">
        <v>0</v>
      </c>
      <c r="RZZ523" s="432">
        <v>0</v>
      </c>
      <c r="SAA523" s="432">
        <v>0</v>
      </c>
      <c r="SAB523" s="432">
        <v>0</v>
      </c>
      <c r="SAC523" s="432">
        <v>0</v>
      </c>
      <c r="SAD523" s="432">
        <v>0</v>
      </c>
      <c r="SAE523" s="432">
        <v>0</v>
      </c>
      <c r="SAF523" s="432">
        <v>0</v>
      </c>
      <c r="SAG523" s="432">
        <v>0</v>
      </c>
      <c r="SAH523" s="432">
        <v>0</v>
      </c>
      <c r="SAI523" s="432">
        <v>0</v>
      </c>
      <c r="SAJ523" s="432">
        <v>0</v>
      </c>
      <c r="SAK523" s="432">
        <v>0</v>
      </c>
      <c r="SAL523" s="432">
        <v>0</v>
      </c>
      <c r="SAM523" s="432">
        <v>0</v>
      </c>
      <c r="SAN523" s="432">
        <v>0</v>
      </c>
      <c r="SAO523" s="432">
        <v>0</v>
      </c>
      <c r="SAP523" s="432">
        <v>0</v>
      </c>
      <c r="SAQ523" s="432">
        <v>0</v>
      </c>
      <c r="SAR523" s="432">
        <v>0</v>
      </c>
      <c r="SAS523" s="432">
        <v>0</v>
      </c>
      <c r="SAT523" s="432">
        <v>0</v>
      </c>
      <c r="SAU523" s="432">
        <v>0</v>
      </c>
      <c r="SAV523" s="432">
        <v>0</v>
      </c>
      <c r="SAW523" s="432">
        <v>0</v>
      </c>
      <c r="SAX523" s="432">
        <v>0</v>
      </c>
      <c r="SAY523" s="432">
        <v>0</v>
      </c>
      <c r="SAZ523" s="432">
        <v>0</v>
      </c>
      <c r="SBA523" s="432">
        <v>0</v>
      </c>
      <c r="SBB523" s="432">
        <v>0</v>
      </c>
      <c r="SBC523" s="432">
        <v>0</v>
      </c>
      <c r="SBD523" s="432">
        <v>0</v>
      </c>
      <c r="SBE523" s="432">
        <v>0</v>
      </c>
      <c r="SBF523" s="432">
        <v>0</v>
      </c>
      <c r="SBG523" s="432">
        <v>0</v>
      </c>
      <c r="SBH523" s="432">
        <v>0</v>
      </c>
      <c r="SBI523" s="432">
        <v>0</v>
      </c>
      <c r="SBJ523" s="432">
        <v>0</v>
      </c>
      <c r="SBK523" s="432">
        <v>0</v>
      </c>
      <c r="SBL523" s="432">
        <v>0</v>
      </c>
      <c r="SBM523" s="432">
        <v>0</v>
      </c>
      <c r="SBN523" s="432">
        <v>0</v>
      </c>
      <c r="SBO523" s="432">
        <v>0</v>
      </c>
      <c r="SBP523" s="432">
        <v>0</v>
      </c>
      <c r="SBQ523" s="432">
        <v>0</v>
      </c>
      <c r="SBR523" s="432">
        <v>0</v>
      </c>
      <c r="SBS523" s="432">
        <v>0</v>
      </c>
      <c r="SBT523" s="432">
        <v>0</v>
      </c>
      <c r="SBU523" s="432">
        <v>0</v>
      </c>
      <c r="SBV523" s="432">
        <v>0</v>
      </c>
      <c r="SBW523" s="432">
        <v>0</v>
      </c>
      <c r="SBX523" s="432">
        <v>0</v>
      </c>
      <c r="SBY523" s="432">
        <v>0</v>
      </c>
      <c r="SBZ523" s="432">
        <v>0</v>
      </c>
      <c r="SCA523" s="432">
        <v>0</v>
      </c>
      <c r="SCB523" s="432">
        <v>0</v>
      </c>
      <c r="SCC523" s="432">
        <v>0</v>
      </c>
      <c r="SCD523" s="432">
        <v>0</v>
      </c>
      <c r="SCE523" s="432">
        <v>0</v>
      </c>
      <c r="SCF523" s="432">
        <v>0</v>
      </c>
      <c r="SCG523" s="432">
        <v>0</v>
      </c>
      <c r="SCH523" s="432">
        <v>0</v>
      </c>
      <c r="SCI523" s="432">
        <v>0</v>
      </c>
      <c r="SCJ523" s="432">
        <v>0</v>
      </c>
      <c r="SCK523" s="432">
        <v>0</v>
      </c>
      <c r="SCL523" s="432">
        <v>0</v>
      </c>
      <c r="SCM523" s="432">
        <v>0</v>
      </c>
      <c r="SCN523" s="432">
        <v>0</v>
      </c>
      <c r="SCO523" s="432">
        <v>0</v>
      </c>
      <c r="SCP523" s="432">
        <v>0</v>
      </c>
      <c r="SCQ523" s="432">
        <v>0</v>
      </c>
      <c r="SCR523" s="432">
        <v>0</v>
      </c>
      <c r="SCS523" s="432">
        <v>0</v>
      </c>
      <c r="SCT523" s="432">
        <v>0</v>
      </c>
      <c r="SCU523" s="432">
        <v>0</v>
      </c>
      <c r="SCV523" s="432">
        <v>0</v>
      </c>
      <c r="SCW523" s="432">
        <v>0</v>
      </c>
      <c r="SCX523" s="432">
        <v>0</v>
      </c>
      <c r="SCY523" s="432">
        <v>0</v>
      </c>
      <c r="SCZ523" s="432">
        <v>0</v>
      </c>
      <c r="SDA523" s="432">
        <v>0</v>
      </c>
      <c r="SDB523" s="432">
        <v>0</v>
      </c>
      <c r="SDC523" s="432">
        <v>0</v>
      </c>
      <c r="SDD523" s="432">
        <v>0</v>
      </c>
      <c r="SDE523" s="432">
        <v>0</v>
      </c>
      <c r="SDF523" s="432">
        <v>0</v>
      </c>
      <c r="SDG523" s="432">
        <v>0</v>
      </c>
      <c r="SDH523" s="432">
        <v>0</v>
      </c>
      <c r="SDI523" s="432">
        <v>0</v>
      </c>
      <c r="SDJ523" s="432">
        <v>0</v>
      </c>
      <c r="SDK523" s="432">
        <v>0</v>
      </c>
      <c r="SDL523" s="432">
        <v>0</v>
      </c>
      <c r="SDM523" s="432">
        <v>0</v>
      </c>
      <c r="SDN523" s="432">
        <v>0</v>
      </c>
      <c r="SDO523" s="432">
        <v>0</v>
      </c>
      <c r="SDP523" s="432">
        <v>0</v>
      </c>
      <c r="SDQ523" s="432">
        <v>0</v>
      </c>
      <c r="SDR523" s="432">
        <v>0</v>
      </c>
      <c r="SDS523" s="432">
        <v>0</v>
      </c>
      <c r="SDT523" s="432">
        <v>0</v>
      </c>
      <c r="SDU523" s="432">
        <v>0</v>
      </c>
      <c r="SDV523" s="432">
        <v>0</v>
      </c>
      <c r="SDW523" s="432">
        <v>0</v>
      </c>
      <c r="SDX523" s="432">
        <v>0</v>
      </c>
      <c r="SDY523" s="432">
        <v>0</v>
      </c>
      <c r="SDZ523" s="432">
        <v>0</v>
      </c>
      <c r="SEA523" s="432">
        <v>0</v>
      </c>
      <c r="SEB523" s="432">
        <v>0</v>
      </c>
      <c r="SEC523" s="432">
        <v>0</v>
      </c>
      <c r="SED523" s="432">
        <v>0</v>
      </c>
      <c r="SEE523" s="432">
        <v>0</v>
      </c>
      <c r="SEF523" s="432">
        <v>0</v>
      </c>
      <c r="SEG523" s="432">
        <v>0</v>
      </c>
      <c r="SEH523" s="432">
        <v>0</v>
      </c>
      <c r="SEI523" s="432">
        <v>0</v>
      </c>
      <c r="SEJ523" s="432">
        <v>0</v>
      </c>
      <c r="SEK523" s="432">
        <v>0</v>
      </c>
      <c r="SEL523" s="432">
        <v>0</v>
      </c>
      <c r="SEM523" s="432">
        <v>0</v>
      </c>
      <c r="SEN523" s="432">
        <v>0</v>
      </c>
      <c r="SEO523" s="432">
        <v>0</v>
      </c>
      <c r="SEP523" s="432">
        <v>0</v>
      </c>
      <c r="SEQ523" s="432">
        <v>0</v>
      </c>
      <c r="SER523" s="432">
        <v>0</v>
      </c>
      <c r="SES523" s="432">
        <v>0</v>
      </c>
      <c r="SET523" s="432">
        <v>0</v>
      </c>
      <c r="SEU523" s="432">
        <v>0</v>
      </c>
      <c r="SEV523" s="432">
        <v>0</v>
      </c>
      <c r="SEW523" s="432">
        <v>0</v>
      </c>
      <c r="SEX523" s="432">
        <v>0</v>
      </c>
      <c r="SEY523" s="432">
        <v>0</v>
      </c>
      <c r="SEZ523" s="432">
        <v>0</v>
      </c>
      <c r="SFA523" s="432">
        <v>0</v>
      </c>
      <c r="SFB523" s="432">
        <v>0</v>
      </c>
      <c r="SFC523" s="432">
        <v>0</v>
      </c>
      <c r="SFD523" s="432">
        <v>0</v>
      </c>
      <c r="SFE523" s="432">
        <v>0</v>
      </c>
      <c r="SFF523" s="432">
        <v>0</v>
      </c>
      <c r="SFG523" s="432">
        <v>0</v>
      </c>
      <c r="SFH523" s="432">
        <v>0</v>
      </c>
      <c r="SFI523" s="432">
        <v>0</v>
      </c>
      <c r="SFJ523" s="432">
        <v>0</v>
      </c>
      <c r="SFK523" s="432">
        <v>0</v>
      </c>
      <c r="SFL523" s="432">
        <v>0</v>
      </c>
      <c r="SFM523" s="432">
        <v>0</v>
      </c>
      <c r="SFN523" s="432">
        <v>0</v>
      </c>
      <c r="SFO523" s="432">
        <v>0</v>
      </c>
      <c r="SFP523" s="432">
        <v>0</v>
      </c>
      <c r="SFQ523" s="432">
        <v>0</v>
      </c>
      <c r="SFR523" s="432">
        <v>0</v>
      </c>
      <c r="SFS523" s="432">
        <v>0</v>
      </c>
      <c r="SFT523" s="432">
        <v>0</v>
      </c>
      <c r="SFU523" s="432">
        <v>0</v>
      </c>
      <c r="SFV523" s="432">
        <v>0</v>
      </c>
      <c r="SFW523" s="432">
        <v>0</v>
      </c>
      <c r="SFX523" s="432">
        <v>0</v>
      </c>
      <c r="SFY523" s="432">
        <v>0</v>
      </c>
      <c r="SFZ523" s="432">
        <v>0</v>
      </c>
      <c r="SGA523" s="432">
        <v>0</v>
      </c>
      <c r="SGB523" s="432">
        <v>0</v>
      </c>
      <c r="SGC523" s="432">
        <v>0</v>
      </c>
      <c r="SGD523" s="432">
        <v>0</v>
      </c>
      <c r="SGE523" s="432">
        <v>0</v>
      </c>
      <c r="SGF523" s="432">
        <v>0</v>
      </c>
      <c r="SGG523" s="432">
        <v>0</v>
      </c>
      <c r="SGH523" s="432">
        <v>0</v>
      </c>
      <c r="SGI523" s="432">
        <v>0</v>
      </c>
      <c r="SGJ523" s="432">
        <v>0</v>
      </c>
      <c r="SGK523" s="432">
        <v>0</v>
      </c>
      <c r="SGL523" s="432">
        <v>0</v>
      </c>
      <c r="SGM523" s="432">
        <v>0</v>
      </c>
      <c r="SGN523" s="432">
        <v>0</v>
      </c>
      <c r="SGO523" s="432">
        <v>0</v>
      </c>
      <c r="SGP523" s="432">
        <v>0</v>
      </c>
      <c r="SGQ523" s="432">
        <v>0</v>
      </c>
      <c r="SGR523" s="432">
        <v>0</v>
      </c>
      <c r="SGS523" s="432">
        <v>0</v>
      </c>
      <c r="SGT523" s="432">
        <v>0</v>
      </c>
      <c r="SGU523" s="432">
        <v>0</v>
      </c>
      <c r="SGV523" s="432">
        <v>0</v>
      </c>
      <c r="SGW523" s="432">
        <v>0</v>
      </c>
      <c r="SGX523" s="432">
        <v>0</v>
      </c>
      <c r="SGY523" s="432">
        <v>0</v>
      </c>
      <c r="SGZ523" s="432">
        <v>0</v>
      </c>
      <c r="SHA523" s="432">
        <v>0</v>
      </c>
      <c r="SHB523" s="432">
        <v>0</v>
      </c>
      <c r="SHC523" s="432">
        <v>0</v>
      </c>
      <c r="SHD523" s="432">
        <v>0</v>
      </c>
      <c r="SHE523" s="432">
        <v>0</v>
      </c>
      <c r="SHF523" s="432">
        <v>0</v>
      </c>
      <c r="SHG523" s="432">
        <v>0</v>
      </c>
      <c r="SHH523" s="432">
        <v>0</v>
      </c>
      <c r="SHI523" s="432">
        <v>0</v>
      </c>
      <c r="SHJ523" s="432">
        <v>0</v>
      </c>
      <c r="SHK523" s="432">
        <v>0</v>
      </c>
      <c r="SHL523" s="432">
        <v>0</v>
      </c>
      <c r="SHM523" s="432">
        <v>0</v>
      </c>
      <c r="SHN523" s="432">
        <v>0</v>
      </c>
      <c r="SHO523" s="432">
        <v>0</v>
      </c>
      <c r="SHP523" s="432">
        <v>0</v>
      </c>
      <c r="SHQ523" s="432">
        <v>0</v>
      </c>
      <c r="SHR523" s="432">
        <v>0</v>
      </c>
      <c r="SHS523" s="432">
        <v>0</v>
      </c>
      <c r="SHT523" s="432">
        <v>0</v>
      </c>
      <c r="SHU523" s="432">
        <v>0</v>
      </c>
      <c r="SHV523" s="432">
        <v>0</v>
      </c>
      <c r="SHW523" s="432">
        <v>0</v>
      </c>
      <c r="SHX523" s="432">
        <v>0</v>
      </c>
      <c r="SHY523" s="432">
        <v>0</v>
      </c>
      <c r="SHZ523" s="432">
        <v>0</v>
      </c>
      <c r="SIA523" s="432">
        <v>0</v>
      </c>
      <c r="SIB523" s="432">
        <v>0</v>
      </c>
      <c r="SIC523" s="432">
        <v>0</v>
      </c>
      <c r="SID523" s="432">
        <v>0</v>
      </c>
      <c r="SIE523" s="432">
        <v>0</v>
      </c>
      <c r="SIF523" s="432">
        <v>0</v>
      </c>
      <c r="SIG523" s="432">
        <v>0</v>
      </c>
      <c r="SIH523" s="432">
        <v>0</v>
      </c>
      <c r="SII523" s="432">
        <v>0</v>
      </c>
      <c r="SIJ523" s="432">
        <v>0</v>
      </c>
      <c r="SIK523" s="432">
        <v>0</v>
      </c>
      <c r="SIL523" s="432">
        <v>0</v>
      </c>
      <c r="SIM523" s="432">
        <v>0</v>
      </c>
      <c r="SIN523" s="432">
        <v>0</v>
      </c>
      <c r="SIO523" s="432">
        <v>0</v>
      </c>
      <c r="SIP523" s="432">
        <v>0</v>
      </c>
      <c r="SIQ523" s="432">
        <v>0</v>
      </c>
      <c r="SIR523" s="432">
        <v>0</v>
      </c>
      <c r="SIS523" s="432">
        <v>0</v>
      </c>
      <c r="SIT523" s="432">
        <v>0</v>
      </c>
      <c r="SIU523" s="432">
        <v>0</v>
      </c>
      <c r="SIV523" s="432">
        <v>0</v>
      </c>
      <c r="SIW523" s="432">
        <v>0</v>
      </c>
      <c r="SIX523" s="432">
        <v>0</v>
      </c>
      <c r="SIY523" s="432">
        <v>0</v>
      </c>
      <c r="SIZ523" s="432">
        <v>0</v>
      </c>
      <c r="SJA523" s="432">
        <v>0</v>
      </c>
      <c r="SJB523" s="432">
        <v>0</v>
      </c>
      <c r="SJC523" s="432">
        <v>0</v>
      </c>
      <c r="SJD523" s="432">
        <v>0</v>
      </c>
      <c r="SJE523" s="432">
        <v>0</v>
      </c>
      <c r="SJF523" s="432">
        <v>0</v>
      </c>
      <c r="SJG523" s="432">
        <v>0</v>
      </c>
      <c r="SJH523" s="432">
        <v>0</v>
      </c>
      <c r="SJI523" s="432">
        <v>0</v>
      </c>
      <c r="SJJ523" s="432">
        <v>0</v>
      </c>
      <c r="SJK523" s="432">
        <v>0</v>
      </c>
      <c r="SJL523" s="432">
        <v>0</v>
      </c>
      <c r="SJM523" s="432">
        <v>0</v>
      </c>
      <c r="SJN523" s="432">
        <v>0</v>
      </c>
      <c r="SJO523" s="432">
        <v>0</v>
      </c>
      <c r="SJP523" s="432">
        <v>0</v>
      </c>
      <c r="SJQ523" s="432">
        <v>0</v>
      </c>
      <c r="SJR523" s="432">
        <v>0</v>
      </c>
      <c r="SJS523" s="432">
        <v>0</v>
      </c>
      <c r="SJT523" s="432">
        <v>0</v>
      </c>
      <c r="SJU523" s="432">
        <v>0</v>
      </c>
      <c r="SJV523" s="432">
        <v>0</v>
      </c>
      <c r="SJW523" s="432">
        <v>0</v>
      </c>
      <c r="SJX523" s="432">
        <v>0</v>
      </c>
      <c r="SJY523" s="432">
        <v>0</v>
      </c>
      <c r="SJZ523" s="432">
        <v>0</v>
      </c>
      <c r="SKA523" s="432">
        <v>0</v>
      </c>
      <c r="SKB523" s="432">
        <v>0</v>
      </c>
      <c r="SKC523" s="432">
        <v>0</v>
      </c>
      <c r="SKD523" s="432">
        <v>0</v>
      </c>
      <c r="SKE523" s="432">
        <v>0</v>
      </c>
      <c r="SKF523" s="432">
        <v>0</v>
      </c>
      <c r="SKG523" s="432">
        <v>0</v>
      </c>
      <c r="SKH523" s="432">
        <v>0</v>
      </c>
      <c r="SKI523" s="432">
        <v>0</v>
      </c>
      <c r="SKJ523" s="432">
        <v>0</v>
      </c>
      <c r="SKK523" s="432">
        <v>0</v>
      </c>
      <c r="SKL523" s="432">
        <v>0</v>
      </c>
      <c r="SKM523" s="432">
        <v>0</v>
      </c>
      <c r="SKN523" s="432">
        <v>0</v>
      </c>
      <c r="SKO523" s="432">
        <v>0</v>
      </c>
      <c r="SKP523" s="432">
        <v>0</v>
      </c>
      <c r="SKQ523" s="432">
        <v>0</v>
      </c>
      <c r="SKR523" s="432">
        <v>0</v>
      </c>
      <c r="SKS523" s="432">
        <v>0</v>
      </c>
      <c r="SKT523" s="432">
        <v>0</v>
      </c>
      <c r="SKU523" s="432">
        <v>0</v>
      </c>
      <c r="SKV523" s="432">
        <v>0</v>
      </c>
      <c r="SKW523" s="432">
        <v>0</v>
      </c>
      <c r="SKX523" s="432">
        <v>0</v>
      </c>
      <c r="SKY523" s="432">
        <v>0</v>
      </c>
      <c r="SKZ523" s="432">
        <v>0</v>
      </c>
      <c r="SLA523" s="432">
        <v>0</v>
      </c>
      <c r="SLB523" s="432">
        <v>0</v>
      </c>
      <c r="SLC523" s="432">
        <v>0</v>
      </c>
      <c r="SLD523" s="432">
        <v>0</v>
      </c>
      <c r="SLE523" s="432">
        <v>0</v>
      </c>
      <c r="SLF523" s="432">
        <v>0</v>
      </c>
      <c r="SLG523" s="432">
        <v>0</v>
      </c>
      <c r="SLH523" s="432">
        <v>0</v>
      </c>
      <c r="SLI523" s="432">
        <v>0</v>
      </c>
      <c r="SLJ523" s="432">
        <v>0</v>
      </c>
      <c r="SLK523" s="432">
        <v>0</v>
      </c>
      <c r="SLL523" s="432">
        <v>0</v>
      </c>
      <c r="SLM523" s="432">
        <v>0</v>
      </c>
      <c r="SLN523" s="432">
        <v>0</v>
      </c>
      <c r="SLO523" s="432">
        <v>0</v>
      </c>
      <c r="SLP523" s="432">
        <v>0</v>
      </c>
      <c r="SLQ523" s="432">
        <v>0</v>
      </c>
      <c r="SLR523" s="432">
        <v>0</v>
      </c>
      <c r="SLS523" s="432">
        <v>0</v>
      </c>
      <c r="SLT523" s="432">
        <v>0</v>
      </c>
      <c r="SLU523" s="432">
        <v>0</v>
      </c>
      <c r="SLV523" s="432">
        <v>0</v>
      </c>
      <c r="SLW523" s="432">
        <v>0</v>
      </c>
      <c r="SLX523" s="432">
        <v>0</v>
      </c>
      <c r="SLY523" s="432">
        <v>0</v>
      </c>
      <c r="SLZ523" s="432">
        <v>0</v>
      </c>
      <c r="SMA523" s="432">
        <v>0</v>
      </c>
      <c r="SMB523" s="432">
        <v>0</v>
      </c>
      <c r="SMC523" s="432">
        <v>0</v>
      </c>
      <c r="SMD523" s="432">
        <v>0</v>
      </c>
      <c r="SME523" s="432">
        <v>0</v>
      </c>
      <c r="SMF523" s="432">
        <v>0</v>
      </c>
      <c r="SMG523" s="432">
        <v>0</v>
      </c>
      <c r="SMH523" s="432">
        <v>0</v>
      </c>
      <c r="SMI523" s="432">
        <v>0</v>
      </c>
      <c r="SMJ523" s="432">
        <v>0</v>
      </c>
      <c r="SMK523" s="432">
        <v>0</v>
      </c>
      <c r="SML523" s="432">
        <v>0</v>
      </c>
      <c r="SMM523" s="432">
        <v>0</v>
      </c>
      <c r="SMN523" s="432">
        <v>0</v>
      </c>
      <c r="SMO523" s="432">
        <v>0</v>
      </c>
      <c r="SMP523" s="432">
        <v>0</v>
      </c>
      <c r="SMQ523" s="432">
        <v>0</v>
      </c>
      <c r="SMR523" s="432">
        <v>0</v>
      </c>
      <c r="SMS523" s="432">
        <v>0</v>
      </c>
      <c r="SMT523" s="432">
        <v>0</v>
      </c>
      <c r="SMU523" s="432">
        <v>0</v>
      </c>
      <c r="SMV523" s="432">
        <v>0</v>
      </c>
      <c r="SMW523" s="432">
        <v>0</v>
      </c>
      <c r="SMX523" s="432">
        <v>0</v>
      </c>
      <c r="SMY523" s="432">
        <v>0</v>
      </c>
      <c r="SMZ523" s="432">
        <v>0</v>
      </c>
      <c r="SNA523" s="432">
        <v>0</v>
      </c>
      <c r="SNB523" s="432">
        <v>0</v>
      </c>
      <c r="SNC523" s="432">
        <v>0</v>
      </c>
      <c r="SND523" s="432">
        <v>0</v>
      </c>
      <c r="SNE523" s="432">
        <v>0</v>
      </c>
      <c r="SNF523" s="432">
        <v>0</v>
      </c>
      <c r="SNG523" s="432">
        <v>0</v>
      </c>
      <c r="SNH523" s="432">
        <v>0</v>
      </c>
      <c r="SNI523" s="432">
        <v>0</v>
      </c>
      <c r="SNJ523" s="432">
        <v>0</v>
      </c>
      <c r="SNK523" s="432">
        <v>0</v>
      </c>
      <c r="SNL523" s="432">
        <v>0</v>
      </c>
      <c r="SNM523" s="432">
        <v>0</v>
      </c>
      <c r="SNN523" s="432">
        <v>0</v>
      </c>
      <c r="SNO523" s="432">
        <v>0</v>
      </c>
      <c r="SNP523" s="432">
        <v>0</v>
      </c>
      <c r="SNQ523" s="432">
        <v>0</v>
      </c>
      <c r="SNR523" s="432">
        <v>0</v>
      </c>
      <c r="SNS523" s="432">
        <v>0</v>
      </c>
      <c r="SNT523" s="432">
        <v>0</v>
      </c>
      <c r="SNU523" s="432">
        <v>0</v>
      </c>
      <c r="SNV523" s="432">
        <v>0</v>
      </c>
      <c r="SNW523" s="432">
        <v>0</v>
      </c>
      <c r="SNX523" s="432">
        <v>0</v>
      </c>
      <c r="SNY523" s="432">
        <v>0</v>
      </c>
      <c r="SNZ523" s="432">
        <v>0</v>
      </c>
      <c r="SOA523" s="432">
        <v>0</v>
      </c>
      <c r="SOB523" s="432">
        <v>0</v>
      </c>
      <c r="SOC523" s="432">
        <v>0</v>
      </c>
      <c r="SOD523" s="432">
        <v>0</v>
      </c>
      <c r="SOE523" s="432">
        <v>0</v>
      </c>
      <c r="SOF523" s="432">
        <v>0</v>
      </c>
      <c r="SOG523" s="432">
        <v>0</v>
      </c>
      <c r="SOH523" s="432">
        <v>0</v>
      </c>
      <c r="SOI523" s="432">
        <v>0</v>
      </c>
      <c r="SOJ523" s="432">
        <v>0</v>
      </c>
      <c r="SOK523" s="432">
        <v>0</v>
      </c>
      <c r="SOL523" s="432">
        <v>0</v>
      </c>
      <c r="SOM523" s="432">
        <v>0</v>
      </c>
      <c r="SON523" s="432">
        <v>0</v>
      </c>
      <c r="SOO523" s="432">
        <v>0</v>
      </c>
      <c r="SOP523" s="432">
        <v>0</v>
      </c>
      <c r="SOQ523" s="432">
        <v>0</v>
      </c>
      <c r="SOR523" s="432">
        <v>0</v>
      </c>
      <c r="SOS523" s="432">
        <v>0</v>
      </c>
      <c r="SOT523" s="432">
        <v>0</v>
      </c>
      <c r="SOU523" s="432">
        <v>0</v>
      </c>
      <c r="SOV523" s="432">
        <v>0</v>
      </c>
      <c r="SOW523" s="432">
        <v>0</v>
      </c>
      <c r="SOX523" s="432">
        <v>0</v>
      </c>
      <c r="SOY523" s="432">
        <v>0</v>
      </c>
      <c r="SOZ523" s="432">
        <v>0</v>
      </c>
      <c r="SPA523" s="432">
        <v>0</v>
      </c>
      <c r="SPB523" s="432">
        <v>0</v>
      </c>
      <c r="SPC523" s="432">
        <v>0</v>
      </c>
      <c r="SPD523" s="432">
        <v>0</v>
      </c>
      <c r="SPE523" s="432">
        <v>0</v>
      </c>
      <c r="SPF523" s="432">
        <v>0</v>
      </c>
      <c r="SPG523" s="432">
        <v>0</v>
      </c>
      <c r="SPH523" s="432">
        <v>0</v>
      </c>
      <c r="SPI523" s="432">
        <v>0</v>
      </c>
      <c r="SPJ523" s="432">
        <v>0</v>
      </c>
      <c r="SPK523" s="432">
        <v>0</v>
      </c>
      <c r="SPL523" s="432">
        <v>0</v>
      </c>
      <c r="SPM523" s="432">
        <v>0</v>
      </c>
      <c r="SPN523" s="432">
        <v>0</v>
      </c>
      <c r="SPO523" s="432">
        <v>0</v>
      </c>
      <c r="SPP523" s="432">
        <v>0</v>
      </c>
      <c r="SPQ523" s="432">
        <v>0</v>
      </c>
      <c r="SPR523" s="432">
        <v>0</v>
      </c>
      <c r="SPS523" s="432">
        <v>0</v>
      </c>
      <c r="SPT523" s="432">
        <v>0</v>
      </c>
      <c r="SPU523" s="432">
        <v>0</v>
      </c>
      <c r="SPV523" s="432">
        <v>0</v>
      </c>
      <c r="SPW523" s="432">
        <v>0</v>
      </c>
      <c r="SPX523" s="432">
        <v>0</v>
      </c>
      <c r="SPY523" s="432">
        <v>0</v>
      </c>
      <c r="SPZ523" s="432">
        <v>0</v>
      </c>
      <c r="SQA523" s="432">
        <v>0</v>
      </c>
      <c r="SQB523" s="432">
        <v>0</v>
      </c>
      <c r="SQC523" s="432">
        <v>0</v>
      </c>
      <c r="SQD523" s="432">
        <v>0</v>
      </c>
      <c r="SQE523" s="432">
        <v>0</v>
      </c>
      <c r="SQF523" s="432">
        <v>0</v>
      </c>
      <c r="SQG523" s="432">
        <v>0</v>
      </c>
      <c r="SQH523" s="432">
        <v>0</v>
      </c>
      <c r="SQI523" s="432">
        <v>0</v>
      </c>
      <c r="SQJ523" s="432">
        <v>0</v>
      </c>
      <c r="SQK523" s="432">
        <v>0</v>
      </c>
      <c r="SQL523" s="432">
        <v>0</v>
      </c>
      <c r="SQM523" s="432">
        <v>0</v>
      </c>
      <c r="SQN523" s="432">
        <v>0</v>
      </c>
      <c r="SQO523" s="432">
        <v>0</v>
      </c>
      <c r="SQP523" s="432">
        <v>0</v>
      </c>
      <c r="SQQ523" s="432">
        <v>0</v>
      </c>
      <c r="SQR523" s="432">
        <v>0</v>
      </c>
      <c r="SQS523" s="432">
        <v>0</v>
      </c>
      <c r="SQT523" s="432">
        <v>0</v>
      </c>
      <c r="SQU523" s="432">
        <v>0</v>
      </c>
      <c r="SQV523" s="432">
        <v>0</v>
      </c>
      <c r="SQW523" s="432">
        <v>0</v>
      </c>
      <c r="SQX523" s="432">
        <v>0</v>
      </c>
      <c r="SQY523" s="432">
        <v>0</v>
      </c>
      <c r="SQZ523" s="432">
        <v>0</v>
      </c>
      <c r="SRA523" s="432">
        <v>0</v>
      </c>
      <c r="SRB523" s="432">
        <v>0</v>
      </c>
      <c r="SRC523" s="432">
        <v>0</v>
      </c>
      <c r="SRD523" s="432">
        <v>0</v>
      </c>
      <c r="SRE523" s="432">
        <v>0</v>
      </c>
      <c r="SRF523" s="432">
        <v>0</v>
      </c>
      <c r="SRG523" s="432">
        <v>0</v>
      </c>
      <c r="SRH523" s="432">
        <v>0</v>
      </c>
      <c r="SRI523" s="432">
        <v>0</v>
      </c>
      <c r="SRJ523" s="432">
        <v>0</v>
      </c>
      <c r="SRK523" s="432">
        <v>0</v>
      </c>
      <c r="SRL523" s="432">
        <v>0</v>
      </c>
      <c r="SRM523" s="432">
        <v>0</v>
      </c>
      <c r="SRN523" s="432">
        <v>0</v>
      </c>
      <c r="SRO523" s="432">
        <v>0</v>
      </c>
      <c r="SRP523" s="432">
        <v>0</v>
      </c>
      <c r="SRQ523" s="432">
        <v>0</v>
      </c>
      <c r="SRR523" s="432">
        <v>0</v>
      </c>
      <c r="SRS523" s="432">
        <v>0</v>
      </c>
      <c r="SRT523" s="432">
        <v>0</v>
      </c>
      <c r="SRU523" s="432">
        <v>0</v>
      </c>
      <c r="SRV523" s="432">
        <v>0</v>
      </c>
      <c r="SRW523" s="432">
        <v>0</v>
      </c>
      <c r="SRX523" s="432">
        <v>0</v>
      </c>
      <c r="SRY523" s="432">
        <v>0</v>
      </c>
      <c r="SRZ523" s="432">
        <v>0</v>
      </c>
      <c r="SSA523" s="432">
        <v>0</v>
      </c>
      <c r="SSB523" s="432">
        <v>0</v>
      </c>
      <c r="SSC523" s="432">
        <v>0</v>
      </c>
      <c r="SSD523" s="432">
        <v>0</v>
      </c>
      <c r="SSE523" s="432">
        <v>0</v>
      </c>
      <c r="SSF523" s="432">
        <v>0</v>
      </c>
      <c r="SSG523" s="432">
        <v>0</v>
      </c>
      <c r="SSH523" s="432">
        <v>0</v>
      </c>
      <c r="SSI523" s="432">
        <v>0</v>
      </c>
      <c r="SSJ523" s="432">
        <v>0</v>
      </c>
      <c r="SSK523" s="432">
        <v>0</v>
      </c>
      <c r="SSL523" s="432">
        <v>0</v>
      </c>
      <c r="SSM523" s="432">
        <v>0</v>
      </c>
      <c r="SSN523" s="432">
        <v>0</v>
      </c>
      <c r="SSO523" s="432">
        <v>0</v>
      </c>
      <c r="SSP523" s="432">
        <v>0</v>
      </c>
      <c r="SSQ523" s="432">
        <v>0</v>
      </c>
      <c r="SSR523" s="432">
        <v>0</v>
      </c>
      <c r="SSS523" s="432">
        <v>0</v>
      </c>
      <c r="SST523" s="432">
        <v>0</v>
      </c>
      <c r="SSU523" s="432">
        <v>0</v>
      </c>
      <c r="SSV523" s="432">
        <v>0</v>
      </c>
      <c r="SSW523" s="432">
        <v>0</v>
      </c>
      <c r="SSX523" s="432">
        <v>0</v>
      </c>
      <c r="SSY523" s="432">
        <v>0</v>
      </c>
      <c r="SSZ523" s="432">
        <v>0</v>
      </c>
      <c r="STA523" s="432">
        <v>0</v>
      </c>
      <c r="STB523" s="432">
        <v>0</v>
      </c>
      <c r="STC523" s="432">
        <v>0</v>
      </c>
      <c r="STD523" s="432">
        <v>0</v>
      </c>
      <c r="STE523" s="432">
        <v>0</v>
      </c>
      <c r="STF523" s="432">
        <v>0</v>
      </c>
      <c r="STG523" s="432">
        <v>0</v>
      </c>
      <c r="STH523" s="432">
        <v>0</v>
      </c>
      <c r="STI523" s="432">
        <v>0</v>
      </c>
      <c r="STJ523" s="432">
        <v>0</v>
      </c>
      <c r="STK523" s="432">
        <v>0</v>
      </c>
      <c r="STL523" s="432">
        <v>0</v>
      </c>
      <c r="STM523" s="432">
        <v>0</v>
      </c>
      <c r="STN523" s="432">
        <v>0</v>
      </c>
      <c r="STO523" s="432">
        <v>0</v>
      </c>
      <c r="STP523" s="432">
        <v>0</v>
      </c>
      <c r="STQ523" s="432">
        <v>0</v>
      </c>
      <c r="STR523" s="432">
        <v>0</v>
      </c>
      <c r="STS523" s="432">
        <v>0</v>
      </c>
      <c r="STT523" s="432">
        <v>0</v>
      </c>
      <c r="STU523" s="432">
        <v>0</v>
      </c>
      <c r="STV523" s="432">
        <v>0</v>
      </c>
      <c r="STW523" s="432">
        <v>0</v>
      </c>
      <c r="STX523" s="432">
        <v>0</v>
      </c>
      <c r="STY523" s="432">
        <v>0</v>
      </c>
      <c r="STZ523" s="432">
        <v>0</v>
      </c>
      <c r="SUA523" s="432">
        <v>0</v>
      </c>
      <c r="SUB523" s="432">
        <v>0</v>
      </c>
      <c r="SUC523" s="432">
        <v>0</v>
      </c>
      <c r="SUD523" s="432">
        <v>0</v>
      </c>
      <c r="SUE523" s="432">
        <v>0</v>
      </c>
      <c r="SUF523" s="432">
        <v>0</v>
      </c>
      <c r="SUG523" s="432">
        <v>0</v>
      </c>
      <c r="SUH523" s="432">
        <v>0</v>
      </c>
      <c r="SUI523" s="432">
        <v>0</v>
      </c>
      <c r="SUJ523" s="432">
        <v>0</v>
      </c>
      <c r="SUK523" s="432">
        <v>0</v>
      </c>
      <c r="SUL523" s="432">
        <v>0</v>
      </c>
      <c r="SUM523" s="432">
        <v>0</v>
      </c>
      <c r="SUN523" s="432">
        <v>0</v>
      </c>
      <c r="SUO523" s="432">
        <v>0</v>
      </c>
      <c r="SUP523" s="432">
        <v>0</v>
      </c>
      <c r="SUQ523" s="432">
        <v>0</v>
      </c>
      <c r="SUR523" s="432">
        <v>0</v>
      </c>
      <c r="SUS523" s="432">
        <v>0</v>
      </c>
      <c r="SUT523" s="432">
        <v>0</v>
      </c>
      <c r="SUU523" s="432">
        <v>0</v>
      </c>
      <c r="SUV523" s="432">
        <v>0</v>
      </c>
      <c r="SUW523" s="432">
        <v>0</v>
      </c>
      <c r="SUX523" s="432">
        <v>0</v>
      </c>
      <c r="SUY523" s="432">
        <v>0</v>
      </c>
      <c r="SUZ523" s="432">
        <v>0</v>
      </c>
      <c r="SVA523" s="432">
        <v>0</v>
      </c>
      <c r="SVB523" s="432">
        <v>0</v>
      </c>
      <c r="SVC523" s="432">
        <v>0</v>
      </c>
      <c r="SVD523" s="432">
        <v>0</v>
      </c>
      <c r="SVE523" s="432">
        <v>0</v>
      </c>
      <c r="SVF523" s="432">
        <v>0</v>
      </c>
      <c r="SVG523" s="432">
        <v>0</v>
      </c>
      <c r="SVH523" s="432">
        <v>0</v>
      </c>
      <c r="SVI523" s="432">
        <v>0</v>
      </c>
      <c r="SVJ523" s="432">
        <v>0</v>
      </c>
      <c r="SVK523" s="432">
        <v>0</v>
      </c>
      <c r="SVL523" s="432">
        <v>0</v>
      </c>
      <c r="SVM523" s="432">
        <v>0</v>
      </c>
      <c r="SVN523" s="432">
        <v>0</v>
      </c>
      <c r="SVO523" s="432">
        <v>0</v>
      </c>
      <c r="SVP523" s="432">
        <v>0</v>
      </c>
      <c r="SVQ523" s="432">
        <v>0</v>
      </c>
      <c r="SVR523" s="432">
        <v>0</v>
      </c>
      <c r="SVS523" s="432">
        <v>0</v>
      </c>
      <c r="SVT523" s="432">
        <v>0</v>
      </c>
      <c r="SVU523" s="432">
        <v>0</v>
      </c>
      <c r="SVV523" s="432">
        <v>0</v>
      </c>
      <c r="SVW523" s="432">
        <v>0</v>
      </c>
      <c r="SVX523" s="432">
        <v>0</v>
      </c>
      <c r="SVY523" s="432">
        <v>0</v>
      </c>
      <c r="SVZ523" s="432">
        <v>0</v>
      </c>
      <c r="SWA523" s="432">
        <v>0</v>
      </c>
      <c r="SWB523" s="432">
        <v>0</v>
      </c>
      <c r="SWC523" s="432">
        <v>0</v>
      </c>
      <c r="SWD523" s="432">
        <v>0</v>
      </c>
      <c r="SWE523" s="432">
        <v>0</v>
      </c>
      <c r="SWF523" s="432">
        <v>0</v>
      </c>
      <c r="SWG523" s="432">
        <v>0</v>
      </c>
      <c r="SWH523" s="432">
        <v>0</v>
      </c>
      <c r="SWI523" s="432">
        <v>0</v>
      </c>
      <c r="SWJ523" s="432">
        <v>0</v>
      </c>
      <c r="SWK523" s="432">
        <v>0</v>
      </c>
      <c r="SWL523" s="432">
        <v>0</v>
      </c>
      <c r="SWM523" s="432">
        <v>0</v>
      </c>
      <c r="SWN523" s="432">
        <v>0</v>
      </c>
      <c r="SWO523" s="432">
        <v>0</v>
      </c>
      <c r="SWP523" s="432">
        <v>0</v>
      </c>
      <c r="SWQ523" s="432">
        <v>0</v>
      </c>
      <c r="SWR523" s="432">
        <v>0</v>
      </c>
      <c r="SWS523" s="432">
        <v>0</v>
      </c>
      <c r="SWT523" s="432">
        <v>0</v>
      </c>
      <c r="SWU523" s="432">
        <v>0</v>
      </c>
      <c r="SWV523" s="432">
        <v>0</v>
      </c>
      <c r="SWW523" s="432">
        <v>0</v>
      </c>
      <c r="SWX523" s="432">
        <v>0</v>
      </c>
      <c r="SWY523" s="432">
        <v>0</v>
      </c>
      <c r="SWZ523" s="432">
        <v>0</v>
      </c>
      <c r="SXA523" s="432">
        <v>0</v>
      </c>
      <c r="SXB523" s="432">
        <v>0</v>
      </c>
      <c r="SXC523" s="432">
        <v>0</v>
      </c>
      <c r="SXD523" s="432">
        <v>0</v>
      </c>
      <c r="SXE523" s="432">
        <v>0</v>
      </c>
      <c r="SXF523" s="432">
        <v>0</v>
      </c>
      <c r="SXG523" s="432">
        <v>0</v>
      </c>
      <c r="SXH523" s="432">
        <v>0</v>
      </c>
      <c r="SXI523" s="432">
        <v>0</v>
      </c>
      <c r="SXJ523" s="432">
        <v>0</v>
      </c>
      <c r="SXK523" s="432">
        <v>0</v>
      </c>
      <c r="SXL523" s="432">
        <v>0</v>
      </c>
      <c r="SXM523" s="432">
        <v>0</v>
      </c>
      <c r="SXN523" s="432">
        <v>0</v>
      </c>
      <c r="SXO523" s="432">
        <v>0</v>
      </c>
      <c r="SXP523" s="432">
        <v>0</v>
      </c>
      <c r="SXQ523" s="432">
        <v>0</v>
      </c>
      <c r="SXR523" s="432">
        <v>0</v>
      </c>
      <c r="SXS523" s="432">
        <v>0</v>
      </c>
      <c r="SXT523" s="432">
        <v>0</v>
      </c>
      <c r="SXU523" s="432">
        <v>0</v>
      </c>
      <c r="SXV523" s="432">
        <v>0</v>
      </c>
      <c r="SXW523" s="432">
        <v>0</v>
      </c>
      <c r="SXX523" s="432">
        <v>0</v>
      </c>
      <c r="SXY523" s="432">
        <v>0</v>
      </c>
      <c r="SXZ523" s="432">
        <v>0</v>
      </c>
      <c r="SYA523" s="432">
        <v>0</v>
      </c>
      <c r="SYB523" s="432">
        <v>0</v>
      </c>
      <c r="SYC523" s="432">
        <v>0</v>
      </c>
      <c r="SYD523" s="432">
        <v>0</v>
      </c>
      <c r="SYE523" s="432">
        <v>0</v>
      </c>
      <c r="SYF523" s="432">
        <v>0</v>
      </c>
      <c r="SYG523" s="432">
        <v>0</v>
      </c>
      <c r="SYH523" s="432">
        <v>0</v>
      </c>
      <c r="SYI523" s="432">
        <v>0</v>
      </c>
      <c r="SYJ523" s="432">
        <v>0</v>
      </c>
      <c r="SYK523" s="432">
        <v>0</v>
      </c>
      <c r="SYL523" s="432">
        <v>0</v>
      </c>
      <c r="SYM523" s="432">
        <v>0</v>
      </c>
      <c r="SYN523" s="432">
        <v>0</v>
      </c>
      <c r="SYO523" s="432">
        <v>0</v>
      </c>
      <c r="SYP523" s="432">
        <v>0</v>
      </c>
      <c r="SYQ523" s="432">
        <v>0</v>
      </c>
      <c r="SYR523" s="432">
        <v>0</v>
      </c>
      <c r="SYS523" s="432">
        <v>0</v>
      </c>
      <c r="SYT523" s="432">
        <v>0</v>
      </c>
      <c r="SYU523" s="432">
        <v>0</v>
      </c>
      <c r="SYV523" s="432">
        <v>0</v>
      </c>
      <c r="SYW523" s="432">
        <v>0</v>
      </c>
      <c r="SYX523" s="432">
        <v>0</v>
      </c>
      <c r="SYY523" s="432">
        <v>0</v>
      </c>
      <c r="SYZ523" s="432">
        <v>0</v>
      </c>
      <c r="SZA523" s="432">
        <v>0</v>
      </c>
      <c r="SZB523" s="432">
        <v>0</v>
      </c>
      <c r="SZC523" s="432">
        <v>0</v>
      </c>
      <c r="SZD523" s="432">
        <v>0</v>
      </c>
      <c r="SZE523" s="432">
        <v>0</v>
      </c>
      <c r="SZF523" s="432">
        <v>0</v>
      </c>
      <c r="SZG523" s="432">
        <v>0</v>
      </c>
      <c r="SZH523" s="432">
        <v>0</v>
      </c>
      <c r="SZI523" s="432">
        <v>0</v>
      </c>
      <c r="SZJ523" s="432">
        <v>0</v>
      </c>
      <c r="SZK523" s="432">
        <v>0</v>
      </c>
      <c r="SZL523" s="432">
        <v>0</v>
      </c>
      <c r="SZM523" s="432">
        <v>0</v>
      </c>
      <c r="SZN523" s="432">
        <v>0</v>
      </c>
      <c r="SZO523" s="432">
        <v>0</v>
      </c>
      <c r="SZP523" s="432">
        <v>0</v>
      </c>
      <c r="SZQ523" s="432">
        <v>0</v>
      </c>
      <c r="SZR523" s="432">
        <v>0</v>
      </c>
      <c r="SZS523" s="432">
        <v>0</v>
      </c>
      <c r="SZT523" s="432">
        <v>0</v>
      </c>
      <c r="SZU523" s="432">
        <v>0</v>
      </c>
      <c r="SZV523" s="432">
        <v>0</v>
      </c>
      <c r="SZW523" s="432">
        <v>0</v>
      </c>
      <c r="SZX523" s="432">
        <v>0</v>
      </c>
      <c r="SZY523" s="432">
        <v>0</v>
      </c>
      <c r="SZZ523" s="432">
        <v>0</v>
      </c>
      <c r="TAA523" s="432">
        <v>0</v>
      </c>
      <c r="TAB523" s="432">
        <v>0</v>
      </c>
      <c r="TAC523" s="432">
        <v>0</v>
      </c>
      <c r="TAD523" s="432">
        <v>0</v>
      </c>
      <c r="TAE523" s="432">
        <v>0</v>
      </c>
      <c r="TAF523" s="432">
        <v>0</v>
      </c>
      <c r="TAG523" s="432">
        <v>0</v>
      </c>
      <c r="TAH523" s="432">
        <v>0</v>
      </c>
      <c r="TAI523" s="432">
        <v>0</v>
      </c>
      <c r="TAJ523" s="432">
        <v>0</v>
      </c>
      <c r="TAK523" s="432">
        <v>0</v>
      </c>
      <c r="TAL523" s="432">
        <v>0</v>
      </c>
      <c r="TAM523" s="432">
        <v>0</v>
      </c>
      <c r="TAN523" s="432">
        <v>0</v>
      </c>
      <c r="TAO523" s="432">
        <v>0</v>
      </c>
      <c r="TAP523" s="432">
        <v>0</v>
      </c>
      <c r="TAQ523" s="432">
        <v>0</v>
      </c>
      <c r="TAR523" s="432">
        <v>0</v>
      </c>
      <c r="TAS523" s="432">
        <v>0</v>
      </c>
      <c r="TAT523" s="432">
        <v>0</v>
      </c>
      <c r="TAU523" s="432">
        <v>0</v>
      </c>
      <c r="TAV523" s="432">
        <v>0</v>
      </c>
      <c r="TAW523" s="432">
        <v>0</v>
      </c>
      <c r="TAX523" s="432">
        <v>0</v>
      </c>
      <c r="TAY523" s="432">
        <v>0</v>
      </c>
      <c r="TAZ523" s="432">
        <v>0</v>
      </c>
      <c r="TBA523" s="432">
        <v>0</v>
      </c>
      <c r="TBB523" s="432">
        <v>0</v>
      </c>
      <c r="TBC523" s="432">
        <v>0</v>
      </c>
      <c r="TBD523" s="432">
        <v>0</v>
      </c>
      <c r="TBE523" s="432">
        <v>0</v>
      </c>
      <c r="TBF523" s="432">
        <v>0</v>
      </c>
      <c r="TBG523" s="432">
        <v>0</v>
      </c>
      <c r="TBH523" s="432">
        <v>0</v>
      </c>
      <c r="TBI523" s="432">
        <v>0</v>
      </c>
      <c r="TBJ523" s="432">
        <v>0</v>
      </c>
      <c r="TBK523" s="432">
        <v>0</v>
      </c>
      <c r="TBL523" s="432">
        <v>0</v>
      </c>
      <c r="TBM523" s="432">
        <v>0</v>
      </c>
      <c r="TBN523" s="432">
        <v>0</v>
      </c>
      <c r="TBO523" s="432">
        <v>0</v>
      </c>
      <c r="TBP523" s="432">
        <v>0</v>
      </c>
      <c r="TBQ523" s="432">
        <v>0</v>
      </c>
      <c r="TBR523" s="432">
        <v>0</v>
      </c>
      <c r="TBS523" s="432">
        <v>0</v>
      </c>
      <c r="TBT523" s="432">
        <v>0</v>
      </c>
      <c r="TBU523" s="432">
        <v>0</v>
      </c>
      <c r="TBV523" s="432">
        <v>0</v>
      </c>
      <c r="TBW523" s="432">
        <v>0</v>
      </c>
      <c r="TBX523" s="432">
        <v>0</v>
      </c>
      <c r="TBY523" s="432">
        <v>0</v>
      </c>
      <c r="TBZ523" s="432">
        <v>0</v>
      </c>
      <c r="TCA523" s="432">
        <v>0</v>
      </c>
      <c r="TCB523" s="432">
        <v>0</v>
      </c>
      <c r="TCC523" s="432">
        <v>0</v>
      </c>
      <c r="TCD523" s="432">
        <v>0</v>
      </c>
      <c r="TCE523" s="432">
        <v>0</v>
      </c>
      <c r="TCF523" s="432">
        <v>0</v>
      </c>
      <c r="TCG523" s="432">
        <v>0</v>
      </c>
      <c r="TCH523" s="432">
        <v>0</v>
      </c>
      <c r="TCI523" s="432">
        <v>0</v>
      </c>
      <c r="TCJ523" s="432">
        <v>0</v>
      </c>
      <c r="TCK523" s="432">
        <v>0</v>
      </c>
      <c r="TCL523" s="432">
        <v>0</v>
      </c>
      <c r="TCM523" s="432">
        <v>0</v>
      </c>
      <c r="TCN523" s="432">
        <v>0</v>
      </c>
      <c r="TCO523" s="432">
        <v>0</v>
      </c>
      <c r="TCP523" s="432">
        <v>0</v>
      </c>
      <c r="TCQ523" s="432">
        <v>0</v>
      </c>
      <c r="TCR523" s="432">
        <v>0</v>
      </c>
      <c r="TCS523" s="432">
        <v>0</v>
      </c>
      <c r="TCT523" s="432">
        <v>0</v>
      </c>
      <c r="TCU523" s="432">
        <v>0</v>
      </c>
      <c r="TCV523" s="432">
        <v>0</v>
      </c>
      <c r="TCW523" s="432">
        <v>0</v>
      </c>
      <c r="TCX523" s="432">
        <v>0</v>
      </c>
      <c r="TCY523" s="432">
        <v>0</v>
      </c>
      <c r="TCZ523" s="432">
        <v>0</v>
      </c>
      <c r="TDA523" s="432">
        <v>0</v>
      </c>
      <c r="TDB523" s="432">
        <v>0</v>
      </c>
      <c r="TDC523" s="432">
        <v>0</v>
      </c>
      <c r="TDD523" s="432">
        <v>0</v>
      </c>
      <c r="TDE523" s="432">
        <v>0</v>
      </c>
      <c r="TDF523" s="432">
        <v>0</v>
      </c>
      <c r="TDG523" s="432">
        <v>0</v>
      </c>
      <c r="TDH523" s="432">
        <v>0</v>
      </c>
      <c r="TDI523" s="432">
        <v>0</v>
      </c>
      <c r="TDJ523" s="432">
        <v>0</v>
      </c>
      <c r="TDK523" s="432">
        <v>0</v>
      </c>
      <c r="TDL523" s="432">
        <v>0</v>
      </c>
      <c r="TDM523" s="432">
        <v>0</v>
      </c>
      <c r="TDN523" s="432">
        <v>0</v>
      </c>
      <c r="TDO523" s="432">
        <v>0</v>
      </c>
      <c r="TDP523" s="432">
        <v>0</v>
      </c>
      <c r="TDQ523" s="432">
        <v>0</v>
      </c>
      <c r="TDR523" s="432">
        <v>0</v>
      </c>
      <c r="TDS523" s="432">
        <v>0</v>
      </c>
      <c r="TDT523" s="432">
        <v>0</v>
      </c>
      <c r="TDU523" s="432">
        <v>0</v>
      </c>
      <c r="TDV523" s="432">
        <v>0</v>
      </c>
      <c r="TDW523" s="432">
        <v>0</v>
      </c>
      <c r="TDX523" s="432">
        <v>0</v>
      </c>
      <c r="TDY523" s="432">
        <v>0</v>
      </c>
      <c r="TDZ523" s="432">
        <v>0</v>
      </c>
      <c r="TEA523" s="432">
        <v>0</v>
      </c>
      <c r="TEB523" s="432">
        <v>0</v>
      </c>
      <c r="TEC523" s="432">
        <v>0</v>
      </c>
      <c r="TED523" s="432">
        <v>0</v>
      </c>
      <c r="TEE523" s="432">
        <v>0</v>
      </c>
      <c r="TEF523" s="432">
        <v>0</v>
      </c>
      <c r="TEG523" s="432">
        <v>0</v>
      </c>
      <c r="TEH523" s="432">
        <v>0</v>
      </c>
      <c r="TEI523" s="432">
        <v>0</v>
      </c>
      <c r="TEJ523" s="432">
        <v>0</v>
      </c>
      <c r="TEK523" s="432">
        <v>0</v>
      </c>
      <c r="TEL523" s="432">
        <v>0</v>
      </c>
      <c r="TEM523" s="432">
        <v>0</v>
      </c>
      <c r="TEN523" s="432">
        <v>0</v>
      </c>
      <c r="TEO523" s="432">
        <v>0</v>
      </c>
      <c r="TEP523" s="432">
        <v>0</v>
      </c>
      <c r="TEQ523" s="432">
        <v>0</v>
      </c>
      <c r="TER523" s="432">
        <v>0</v>
      </c>
      <c r="TES523" s="432">
        <v>0</v>
      </c>
      <c r="TET523" s="432">
        <v>0</v>
      </c>
      <c r="TEU523" s="432">
        <v>0</v>
      </c>
      <c r="TEV523" s="432">
        <v>0</v>
      </c>
      <c r="TEW523" s="432">
        <v>0</v>
      </c>
      <c r="TEX523" s="432">
        <v>0</v>
      </c>
      <c r="TEY523" s="432">
        <v>0</v>
      </c>
      <c r="TEZ523" s="432">
        <v>0</v>
      </c>
      <c r="TFA523" s="432">
        <v>0</v>
      </c>
      <c r="TFB523" s="432">
        <v>0</v>
      </c>
      <c r="TFC523" s="432">
        <v>0</v>
      </c>
      <c r="TFD523" s="432">
        <v>0</v>
      </c>
      <c r="TFE523" s="432">
        <v>0</v>
      </c>
      <c r="TFF523" s="432">
        <v>0</v>
      </c>
      <c r="TFG523" s="432">
        <v>0</v>
      </c>
      <c r="TFH523" s="432">
        <v>0</v>
      </c>
      <c r="TFI523" s="432">
        <v>0</v>
      </c>
      <c r="TFJ523" s="432">
        <v>0</v>
      </c>
      <c r="TFK523" s="432">
        <v>0</v>
      </c>
      <c r="TFL523" s="432">
        <v>0</v>
      </c>
      <c r="TFM523" s="432">
        <v>0</v>
      </c>
      <c r="TFN523" s="432">
        <v>0</v>
      </c>
      <c r="TFO523" s="432">
        <v>0</v>
      </c>
      <c r="TFP523" s="432">
        <v>0</v>
      </c>
      <c r="TFQ523" s="432">
        <v>0</v>
      </c>
      <c r="TFR523" s="432">
        <v>0</v>
      </c>
      <c r="TFS523" s="432">
        <v>0</v>
      </c>
      <c r="TFT523" s="432">
        <v>0</v>
      </c>
      <c r="TFU523" s="432">
        <v>0</v>
      </c>
      <c r="TFV523" s="432">
        <v>0</v>
      </c>
      <c r="TFW523" s="432">
        <v>0</v>
      </c>
      <c r="TFX523" s="432">
        <v>0</v>
      </c>
      <c r="TFY523" s="432">
        <v>0</v>
      </c>
      <c r="TFZ523" s="432">
        <v>0</v>
      </c>
      <c r="TGA523" s="432">
        <v>0</v>
      </c>
      <c r="TGB523" s="432">
        <v>0</v>
      </c>
      <c r="TGC523" s="432">
        <v>0</v>
      </c>
      <c r="TGD523" s="432">
        <v>0</v>
      </c>
      <c r="TGE523" s="432">
        <v>0</v>
      </c>
      <c r="TGF523" s="432">
        <v>0</v>
      </c>
      <c r="TGG523" s="432">
        <v>0</v>
      </c>
      <c r="TGH523" s="432">
        <v>0</v>
      </c>
      <c r="TGI523" s="432">
        <v>0</v>
      </c>
      <c r="TGJ523" s="432">
        <v>0</v>
      </c>
      <c r="TGK523" s="432">
        <v>0</v>
      </c>
      <c r="TGL523" s="432">
        <v>0</v>
      </c>
      <c r="TGM523" s="432">
        <v>0</v>
      </c>
      <c r="TGN523" s="432">
        <v>0</v>
      </c>
      <c r="TGO523" s="432">
        <v>0</v>
      </c>
      <c r="TGP523" s="432">
        <v>0</v>
      </c>
      <c r="TGQ523" s="432">
        <v>0</v>
      </c>
      <c r="TGR523" s="432">
        <v>0</v>
      </c>
      <c r="TGS523" s="432">
        <v>0</v>
      </c>
      <c r="TGT523" s="432">
        <v>0</v>
      </c>
      <c r="TGU523" s="432">
        <v>0</v>
      </c>
      <c r="TGV523" s="432">
        <v>0</v>
      </c>
      <c r="TGW523" s="432">
        <v>0</v>
      </c>
      <c r="TGX523" s="432">
        <v>0</v>
      </c>
      <c r="TGY523" s="432">
        <v>0</v>
      </c>
      <c r="TGZ523" s="432">
        <v>0</v>
      </c>
      <c r="THA523" s="432">
        <v>0</v>
      </c>
      <c r="THB523" s="432">
        <v>0</v>
      </c>
      <c r="THC523" s="432">
        <v>0</v>
      </c>
      <c r="THD523" s="432">
        <v>0</v>
      </c>
      <c r="THE523" s="432">
        <v>0</v>
      </c>
      <c r="THF523" s="432">
        <v>0</v>
      </c>
      <c r="THG523" s="432">
        <v>0</v>
      </c>
      <c r="THH523" s="432">
        <v>0</v>
      </c>
      <c r="THI523" s="432">
        <v>0</v>
      </c>
      <c r="THJ523" s="432">
        <v>0</v>
      </c>
      <c r="THK523" s="432">
        <v>0</v>
      </c>
      <c r="THL523" s="432">
        <v>0</v>
      </c>
      <c r="THM523" s="432">
        <v>0</v>
      </c>
      <c r="THN523" s="432">
        <v>0</v>
      </c>
      <c r="THO523" s="432">
        <v>0</v>
      </c>
      <c r="THP523" s="432">
        <v>0</v>
      </c>
      <c r="THQ523" s="432">
        <v>0</v>
      </c>
      <c r="THR523" s="432">
        <v>0</v>
      </c>
      <c r="THS523" s="432">
        <v>0</v>
      </c>
      <c r="THT523" s="432">
        <v>0</v>
      </c>
      <c r="THU523" s="432">
        <v>0</v>
      </c>
      <c r="THV523" s="432">
        <v>0</v>
      </c>
      <c r="THW523" s="432">
        <v>0</v>
      </c>
      <c r="THX523" s="432">
        <v>0</v>
      </c>
      <c r="THY523" s="432">
        <v>0</v>
      </c>
      <c r="THZ523" s="432">
        <v>0</v>
      </c>
      <c r="TIA523" s="432">
        <v>0</v>
      </c>
      <c r="TIB523" s="432">
        <v>0</v>
      </c>
      <c r="TIC523" s="432">
        <v>0</v>
      </c>
      <c r="TID523" s="432">
        <v>0</v>
      </c>
      <c r="TIE523" s="432">
        <v>0</v>
      </c>
      <c r="TIF523" s="432">
        <v>0</v>
      </c>
      <c r="TIG523" s="432">
        <v>0</v>
      </c>
      <c r="TIH523" s="432">
        <v>0</v>
      </c>
      <c r="TII523" s="432">
        <v>0</v>
      </c>
      <c r="TIJ523" s="432">
        <v>0</v>
      </c>
      <c r="TIK523" s="432">
        <v>0</v>
      </c>
      <c r="TIL523" s="432">
        <v>0</v>
      </c>
      <c r="TIM523" s="432">
        <v>0</v>
      </c>
      <c r="TIN523" s="432">
        <v>0</v>
      </c>
      <c r="TIO523" s="432">
        <v>0</v>
      </c>
      <c r="TIP523" s="432">
        <v>0</v>
      </c>
      <c r="TIQ523" s="432">
        <v>0</v>
      </c>
      <c r="TIR523" s="432">
        <v>0</v>
      </c>
      <c r="TIS523" s="432">
        <v>0</v>
      </c>
      <c r="TIT523" s="432">
        <v>0</v>
      </c>
      <c r="TIU523" s="432">
        <v>0</v>
      </c>
      <c r="TIV523" s="432">
        <v>0</v>
      </c>
      <c r="TIW523" s="432">
        <v>0</v>
      </c>
      <c r="TIX523" s="432">
        <v>0</v>
      </c>
      <c r="TIY523" s="432">
        <v>0</v>
      </c>
      <c r="TIZ523" s="432">
        <v>0</v>
      </c>
      <c r="TJA523" s="432">
        <v>0</v>
      </c>
      <c r="TJB523" s="432">
        <v>0</v>
      </c>
      <c r="TJC523" s="432">
        <v>0</v>
      </c>
      <c r="TJD523" s="432">
        <v>0</v>
      </c>
      <c r="TJE523" s="432">
        <v>0</v>
      </c>
      <c r="TJF523" s="432">
        <v>0</v>
      </c>
      <c r="TJG523" s="432">
        <v>0</v>
      </c>
      <c r="TJH523" s="432">
        <v>0</v>
      </c>
      <c r="TJI523" s="432">
        <v>0</v>
      </c>
      <c r="TJJ523" s="432">
        <v>0</v>
      </c>
      <c r="TJK523" s="432">
        <v>0</v>
      </c>
      <c r="TJL523" s="432">
        <v>0</v>
      </c>
      <c r="TJM523" s="432">
        <v>0</v>
      </c>
      <c r="TJN523" s="432">
        <v>0</v>
      </c>
      <c r="TJO523" s="432">
        <v>0</v>
      </c>
      <c r="TJP523" s="432">
        <v>0</v>
      </c>
      <c r="TJQ523" s="432">
        <v>0</v>
      </c>
      <c r="TJR523" s="432">
        <v>0</v>
      </c>
      <c r="TJS523" s="432">
        <v>0</v>
      </c>
      <c r="TJT523" s="432">
        <v>0</v>
      </c>
      <c r="TJU523" s="432">
        <v>0</v>
      </c>
      <c r="TJV523" s="432">
        <v>0</v>
      </c>
      <c r="TJW523" s="432">
        <v>0</v>
      </c>
      <c r="TJX523" s="432">
        <v>0</v>
      </c>
      <c r="TJY523" s="432">
        <v>0</v>
      </c>
      <c r="TJZ523" s="432">
        <v>0</v>
      </c>
      <c r="TKA523" s="432">
        <v>0</v>
      </c>
      <c r="TKB523" s="432">
        <v>0</v>
      </c>
      <c r="TKC523" s="432">
        <v>0</v>
      </c>
      <c r="TKD523" s="432">
        <v>0</v>
      </c>
      <c r="TKE523" s="432">
        <v>0</v>
      </c>
      <c r="TKF523" s="432">
        <v>0</v>
      </c>
      <c r="TKG523" s="432">
        <v>0</v>
      </c>
      <c r="TKH523" s="432">
        <v>0</v>
      </c>
      <c r="TKI523" s="432">
        <v>0</v>
      </c>
      <c r="TKJ523" s="432">
        <v>0</v>
      </c>
      <c r="TKK523" s="432">
        <v>0</v>
      </c>
      <c r="TKL523" s="432">
        <v>0</v>
      </c>
      <c r="TKM523" s="432">
        <v>0</v>
      </c>
      <c r="TKN523" s="432">
        <v>0</v>
      </c>
      <c r="TKO523" s="432">
        <v>0</v>
      </c>
      <c r="TKP523" s="432">
        <v>0</v>
      </c>
      <c r="TKQ523" s="432">
        <v>0</v>
      </c>
      <c r="TKR523" s="432">
        <v>0</v>
      </c>
      <c r="TKS523" s="432">
        <v>0</v>
      </c>
      <c r="TKT523" s="432">
        <v>0</v>
      </c>
      <c r="TKU523" s="432">
        <v>0</v>
      </c>
      <c r="TKV523" s="432">
        <v>0</v>
      </c>
      <c r="TKW523" s="432">
        <v>0</v>
      </c>
      <c r="TKX523" s="432">
        <v>0</v>
      </c>
      <c r="TKY523" s="432">
        <v>0</v>
      </c>
      <c r="TKZ523" s="432">
        <v>0</v>
      </c>
      <c r="TLA523" s="432">
        <v>0</v>
      </c>
      <c r="TLB523" s="432">
        <v>0</v>
      </c>
      <c r="TLC523" s="432">
        <v>0</v>
      </c>
      <c r="TLD523" s="432">
        <v>0</v>
      </c>
      <c r="TLE523" s="432">
        <v>0</v>
      </c>
      <c r="TLF523" s="432">
        <v>0</v>
      </c>
      <c r="TLG523" s="432">
        <v>0</v>
      </c>
      <c r="TLH523" s="432">
        <v>0</v>
      </c>
      <c r="TLI523" s="432">
        <v>0</v>
      </c>
      <c r="TLJ523" s="432">
        <v>0</v>
      </c>
      <c r="TLK523" s="432">
        <v>0</v>
      </c>
      <c r="TLL523" s="432">
        <v>0</v>
      </c>
      <c r="TLM523" s="432">
        <v>0</v>
      </c>
      <c r="TLN523" s="432">
        <v>0</v>
      </c>
      <c r="TLO523" s="432">
        <v>0</v>
      </c>
      <c r="TLP523" s="432">
        <v>0</v>
      </c>
      <c r="TLQ523" s="432">
        <v>0</v>
      </c>
      <c r="TLR523" s="432">
        <v>0</v>
      </c>
      <c r="TLS523" s="432">
        <v>0</v>
      </c>
      <c r="TLT523" s="432">
        <v>0</v>
      </c>
      <c r="TLU523" s="432">
        <v>0</v>
      </c>
      <c r="TLV523" s="432">
        <v>0</v>
      </c>
      <c r="TLW523" s="432">
        <v>0</v>
      </c>
      <c r="TLX523" s="432">
        <v>0</v>
      </c>
      <c r="TLY523" s="432">
        <v>0</v>
      </c>
      <c r="TLZ523" s="432">
        <v>0</v>
      </c>
      <c r="TMA523" s="432">
        <v>0</v>
      </c>
      <c r="TMB523" s="432">
        <v>0</v>
      </c>
      <c r="TMC523" s="432">
        <v>0</v>
      </c>
      <c r="TMD523" s="432">
        <v>0</v>
      </c>
      <c r="TME523" s="432">
        <v>0</v>
      </c>
      <c r="TMF523" s="432">
        <v>0</v>
      </c>
      <c r="TMG523" s="432">
        <v>0</v>
      </c>
      <c r="TMH523" s="432">
        <v>0</v>
      </c>
      <c r="TMI523" s="432">
        <v>0</v>
      </c>
      <c r="TMJ523" s="432">
        <v>0</v>
      </c>
      <c r="TMK523" s="432">
        <v>0</v>
      </c>
      <c r="TML523" s="432">
        <v>0</v>
      </c>
      <c r="TMM523" s="432">
        <v>0</v>
      </c>
      <c r="TMN523" s="432">
        <v>0</v>
      </c>
      <c r="TMO523" s="432">
        <v>0</v>
      </c>
      <c r="TMP523" s="432">
        <v>0</v>
      </c>
      <c r="TMQ523" s="432">
        <v>0</v>
      </c>
      <c r="TMR523" s="432">
        <v>0</v>
      </c>
      <c r="TMS523" s="432">
        <v>0</v>
      </c>
      <c r="TMT523" s="432">
        <v>0</v>
      </c>
      <c r="TMU523" s="432">
        <v>0</v>
      </c>
      <c r="TMV523" s="432">
        <v>0</v>
      </c>
      <c r="TMW523" s="432">
        <v>0</v>
      </c>
      <c r="TMX523" s="432">
        <v>0</v>
      </c>
      <c r="TMY523" s="432">
        <v>0</v>
      </c>
      <c r="TMZ523" s="432">
        <v>0</v>
      </c>
      <c r="TNA523" s="432">
        <v>0</v>
      </c>
      <c r="TNB523" s="432">
        <v>0</v>
      </c>
      <c r="TNC523" s="432">
        <v>0</v>
      </c>
      <c r="TND523" s="432">
        <v>0</v>
      </c>
      <c r="TNE523" s="432">
        <v>0</v>
      </c>
      <c r="TNF523" s="432">
        <v>0</v>
      </c>
      <c r="TNG523" s="432">
        <v>0</v>
      </c>
      <c r="TNH523" s="432">
        <v>0</v>
      </c>
      <c r="TNI523" s="432">
        <v>0</v>
      </c>
      <c r="TNJ523" s="432">
        <v>0</v>
      </c>
      <c r="TNK523" s="432">
        <v>0</v>
      </c>
      <c r="TNL523" s="432">
        <v>0</v>
      </c>
      <c r="TNM523" s="432">
        <v>0</v>
      </c>
      <c r="TNN523" s="432">
        <v>0</v>
      </c>
      <c r="TNO523" s="432">
        <v>0</v>
      </c>
      <c r="TNP523" s="432">
        <v>0</v>
      </c>
      <c r="TNQ523" s="432">
        <v>0</v>
      </c>
      <c r="TNR523" s="432">
        <v>0</v>
      </c>
      <c r="TNS523" s="432">
        <v>0</v>
      </c>
      <c r="TNT523" s="432">
        <v>0</v>
      </c>
      <c r="TNU523" s="432">
        <v>0</v>
      </c>
      <c r="TNV523" s="432">
        <v>0</v>
      </c>
      <c r="TNW523" s="432">
        <v>0</v>
      </c>
      <c r="TNX523" s="432">
        <v>0</v>
      </c>
      <c r="TNY523" s="432">
        <v>0</v>
      </c>
      <c r="TNZ523" s="432">
        <v>0</v>
      </c>
      <c r="TOA523" s="432">
        <v>0</v>
      </c>
      <c r="TOB523" s="432">
        <v>0</v>
      </c>
      <c r="TOC523" s="432">
        <v>0</v>
      </c>
      <c r="TOD523" s="432">
        <v>0</v>
      </c>
      <c r="TOE523" s="432">
        <v>0</v>
      </c>
      <c r="TOF523" s="432">
        <v>0</v>
      </c>
      <c r="TOG523" s="432">
        <v>0</v>
      </c>
      <c r="TOH523" s="432">
        <v>0</v>
      </c>
      <c r="TOI523" s="432">
        <v>0</v>
      </c>
      <c r="TOJ523" s="432">
        <v>0</v>
      </c>
      <c r="TOK523" s="432">
        <v>0</v>
      </c>
      <c r="TOL523" s="432">
        <v>0</v>
      </c>
      <c r="TOM523" s="432">
        <v>0</v>
      </c>
      <c r="TON523" s="432">
        <v>0</v>
      </c>
      <c r="TOO523" s="432">
        <v>0</v>
      </c>
      <c r="TOP523" s="432">
        <v>0</v>
      </c>
      <c r="TOQ523" s="432">
        <v>0</v>
      </c>
      <c r="TOR523" s="432">
        <v>0</v>
      </c>
      <c r="TOS523" s="432">
        <v>0</v>
      </c>
      <c r="TOT523" s="432">
        <v>0</v>
      </c>
      <c r="TOU523" s="432">
        <v>0</v>
      </c>
      <c r="TOV523" s="432">
        <v>0</v>
      </c>
      <c r="TOW523" s="432">
        <v>0</v>
      </c>
      <c r="TOX523" s="432">
        <v>0</v>
      </c>
      <c r="TOY523" s="432">
        <v>0</v>
      </c>
      <c r="TOZ523" s="432">
        <v>0</v>
      </c>
      <c r="TPA523" s="432">
        <v>0</v>
      </c>
      <c r="TPB523" s="432">
        <v>0</v>
      </c>
      <c r="TPC523" s="432">
        <v>0</v>
      </c>
      <c r="TPD523" s="432">
        <v>0</v>
      </c>
      <c r="TPE523" s="432">
        <v>0</v>
      </c>
      <c r="TPF523" s="432">
        <v>0</v>
      </c>
      <c r="TPG523" s="432">
        <v>0</v>
      </c>
      <c r="TPH523" s="432">
        <v>0</v>
      </c>
      <c r="TPI523" s="432">
        <v>0</v>
      </c>
      <c r="TPJ523" s="432">
        <v>0</v>
      </c>
      <c r="TPK523" s="432">
        <v>0</v>
      </c>
      <c r="TPL523" s="432">
        <v>0</v>
      </c>
      <c r="TPM523" s="432">
        <v>0</v>
      </c>
      <c r="TPN523" s="432">
        <v>0</v>
      </c>
      <c r="TPO523" s="432">
        <v>0</v>
      </c>
      <c r="TPP523" s="432">
        <v>0</v>
      </c>
      <c r="TPQ523" s="432">
        <v>0</v>
      </c>
      <c r="TPR523" s="432">
        <v>0</v>
      </c>
      <c r="TPS523" s="432">
        <v>0</v>
      </c>
      <c r="TPT523" s="432">
        <v>0</v>
      </c>
      <c r="TPU523" s="432">
        <v>0</v>
      </c>
      <c r="TPV523" s="432">
        <v>0</v>
      </c>
      <c r="TPW523" s="432">
        <v>0</v>
      </c>
      <c r="TPX523" s="432">
        <v>0</v>
      </c>
      <c r="TPY523" s="432">
        <v>0</v>
      </c>
      <c r="TPZ523" s="432">
        <v>0</v>
      </c>
      <c r="TQA523" s="432">
        <v>0</v>
      </c>
      <c r="TQB523" s="432">
        <v>0</v>
      </c>
      <c r="TQC523" s="432">
        <v>0</v>
      </c>
      <c r="TQD523" s="432">
        <v>0</v>
      </c>
      <c r="TQE523" s="432">
        <v>0</v>
      </c>
      <c r="TQF523" s="432">
        <v>0</v>
      </c>
      <c r="TQG523" s="432">
        <v>0</v>
      </c>
      <c r="TQH523" s="432">
        <v>0</v>
      </c>
      <c r="TQI523" s="432">
        <v>0</v>
      </c>
      <c r="TQJ523" s="432">
        <v>0</v>
      </c>
      <c r="TQK523" s="432">
        <v>0</v>
      </c>
      <c r="TQL523" s="432">
        <v>0</v>
      </c>
      <c r="TQM523" s="432">
        <v>0</v>
      </c>
      <c r="TQN523" s="432">
        <v>0</v>
      </c>
      <c r="TQO523" s="432">
        <v>0</v>
      </c>
      <c r="TQP523" s="432">
        <v>0</v>
      </c>
      <c r="TQQ523" s="432">
        <v>0</v>
      </c>
      <c r="TQR523" s="432">
        <v>0</v>
      </c>
      <c r="TQS523" s="432">
        <v>0</v>
      </c>
      <c r="TQT523" s="432">
        <v>0</v>
      </c>
      <c r="TQU523" s="432">
        <v>0</v>
      </c>
      <c r="TQV523" s="432">
        <v>0</v>
      </c>
      <c r="TQW523" s="432">
        <v>0</v>
      </c>
      <c r="TQX523" s="432">
        <v>0</v>
      </c>
      <c r="TQY523" s="432">
        <v>0</v>
      </c>
      <c r="TQZ523" s="432">
        <v>0</v>
      </c>
      <c r="TRA523" s="432">
        <v>0</v>
      </c>
      <c r="TRB523" s="432">
        <v>0</v>
      </c>
      <c r="TRC523" s="432">
        <v>0</v>
      </c>
      <c r="TRD523" s="432">
        <v>0</v>
      </c>
      <c r="TRE523" s="432">
        <v>0</v>
      </c>
      <c r="TRF523" s="432">
        <v>0</v>
      </c>
      <c r="TRG523" s="432">
        <v>0</v>
      </c>
      <c r="TRH523" s="432">
        <v>0</v>
      </c>
      <c r="TRI523" s="432">
        <v>0</v>
      </c>
      <c r="TRJ523" s="432">
        <v>0</v>
      </c>
      <c r="TRK523" s="432">
        <v>0</v>
      </c>
      <c r="TRL523" s="432">
        <v>0</v>
      </c>
      <c r="TRM523" s="432">
        <v>0</v>
      </c>
      <c r="TRN523" s="432">
        <v>0</v>
      </c>
      <c r="TRO523" s="432">
        <v>0</v>
      </c>
      <c r="TRP523" s="432">
        <v>0</v>
      </c>
      <c r="TRQ523" s="432">
        <v>0</v>
      </c>
      <c r="TRR523" s="432">
        <v>0</v>
      </c>
      <c r="TRS523" s="432">
        <v>0</v>
      </c>
      <c r="TRT523" s="432">
        <v>0</v>
      </c>
      <c r="TRU523" s="432">
        <v>0</v>
      </c>
      <c r="TRV523" s="432">
        <v>0</v>
      </c>
      <c r="TRW523" s="432">
        <v>0</v>
      </c>
      <c r="TRX523" s="432">
        <v>0</v>
      </c>
      <c r="TRY523" s="432">
        <v>0</v>
      </c>
      <c r="TRZ523" s="432">
        <v>0</v>
      </c>
      <c r="TSA523" s="432">
        <v>0</v>
      </c>
      <c r="TSB523" s="432">
        <v>0</v>
      </c>
      <c r="TSC523" s="432">
        <v>0</v>
      </c>
      <c r="TSD523" s="432">
        <v>0</v>
      </c>
      <c r="TSE523" s="432">
        <v>0</v>
      </c>
      <c r="TSF523" s="432">
        <v>0</v>
      </c>
      <c r="TSG523" s="432">
        <v>0</v>
      </c>
      <c r="TSH523" s="432">
        <v>0</v>
      </c>
      <c r="TSI523" s="432">
        <v>0</v>
      </c>
      <c r="TSJ523" s="432">
        <v>0</v>
      </c>
      <c r="TSK523" s="432">
        <v>0</v>
      </c>
      <c r="TSL523" s="432">
        <v>0</v>
      </c>
      <c r="TSM523" s="432">
        <v>0</v>
      </c>
      <c r="TSN523" s="432">
        <v>0</v>
      </c>
      <c r="TSO523" s="432">
        <v>0</v>
      </c>
      <c r="TSP523" s="432">
        <v>0</v>
      </c>
      <c r="TSQ523" s="432">
        <v>0</v>
      </c>
      <c r="TSR523" s="432">
        <v>0</v>
      </c>
      <c r="TSS523" s="432">
        <v>0</v>
      </c>
      <c r="TST523" s="432">
        <v>0</v>
      </c>
      <c r="TSU523" s="432">
        <v>0</v>
      </c>
      <c r="TSV523" s="432">
        <v>0</v>
      </c>
      <c r="TSW523" s="432">
        <v>0</v>
      </c>
      <c r="TSX523" s="432">
        <v>0</v>
      </c>
      <c r="TSY523" s="432">
        <v>0</v>
      </c>
      <c r="TSZ523" s="432">
        <v>0</v>
      </c>
      <c r="TTA523" s="432">
        <v>0</v>
      </c>
      <c r="TTB523" s="432">
        <v>0</v>
      </c>
      <c r="TTC523" s="432">
        <v>0</v>
      </c>
      <c r="TTD523" s="432">
        <v>0</v>
      </c>
      <c r="TTE523" s="432">
        <v>0</v>
      </c>
      <c r="TTF523" s="432">
        <v>0</v>
      </c>
      <c r="TTG523" s="432">
        <v>0</v>
      </c>
      <c r="TTH523" s="432">
        <v>0</v>
      </c>
      <c r="TTI523" s="432">
        <v>0</v>
      </c>
      <c r="TTJ523" s="432">
        <v>0</v>
      </c>
      <c r="TTK523" s="432">
        <v>0</v>
      </c>
      <c r="TTL523" s="432">
        <v>0</v>
      </c>
      <c r="TTM523" s="432">
        <v>0</v>
      </c>
      <c r="TTN523" s="432">
        <v>0</v>
      </c>
      <c r="TTO523" s="432">
        <v>0</v>
      </c>
      <c r="TTP523" s="432">
        <v>0</v>
      </c>
      <c r="TTQ523" s="432">
        <v>0</v>
      </c>
      <c r="TTR523" s="432">
        <v>0</v>
      </c>
      <c r="TTS523" s="432">
        <v>0</v>
      </c>
      <c r="TTT523" s="432">
        <v>0</v>
      </c>
      <c r="TTU523" s="432">
        <v>0</v>
      </c>
      <c r="TTV523" s="432">
        <v>0</v>
      </c>
      <c r="TTW523" s="432">
        <v>0</v>
      </c>
      <c r="TTX523" s="432">
        <v>0</v>
      </c>
      <c r="TTY523" s="432">
        <v>0</v>
      </c>
      <c r="TTZ523" s="432">
        <v>0</v>
      </c>
      <c r="TUA523" s="432">
        <v>0</v>
      </c>
      <c r="TUB523" s="432">
        <v>0</v>
      </c>
      <c r="TUC523" s="432">
        <v>0</v>
      </c>
      <c r="TUD523" s="432">
        <v>0</v>
      </c>
      <c r="TUE523" s="432">
        <v>0</v>
      </c>
      <c r="TUF523" s="432">
        <v>0</v>
      </c>
      <c r="TUG523" s="432">
        <v>0</v>
      </c>
      <c r="TUH523" s="432">
        <v>0</v>
      </c>
      <c r="TUI523" s="432">
        <v>0</v>
      </c>
      <c r="TUJ523" s="432">
        <v>0</v>
      </c>
      <c r="TUK523" s="432">
        <v>0</v>
      </c>
      <c r="TUL523" s="432">
        <v>0</v>
      </c>
      <c r="TUM523" s="432">
        <v>0</v>
      </c>
      <c r="TUN523" s="432">
        <v>0</v>
      </c>
      <c r="TUO523" s="432">
        <v>0</v>
      </c>
      <c r="TUP523" s="432">
        <v>0</v>
      </c>
      <c r="TUQ523" s="432">
        <v>0</v>
      </c>
      <c r="TUR523" s="432">
        <v>0</v>
      </c>
      <c r="TUS523" s="432">
        <v>0</v>
      </c>
      <c r="TUT523" s="432">
        <v>0</v>
      </c>
      <c r="TUU523" s="432">
        <v>0</v>
      </c>
      <c r="TUV523" s="432">
        <v>0</v>
      </c>
      <c r="TUW523" s="432">
        <v>0</v>
      </c>
      <c r="TUX523" s="432">
        <v>0</v>
      </c>
      <c r="TUY523" s="432">
        <v>0</v>
      </c>
      <c r="TUZ523" s="432">
        <v>0</v>
      </c>
      <c r="TVA523" s="432">
        <v>0</v>
      </c>
      <c r="TVB523" s="432">
        <v>0</v>
      </c>
      <c r="TVC523" s="432">
        <v>0</v>
      </c>
      <c r="TVD523" s="432">
        <v>0</v>
      </c>
      <c r="TVE523" s="432">
        <v>0</v>
      </c>
      <c r="TVF523" s="432">
        <v>0</v>
      </c>
      <c r="TVG523" s="432">
        <v>0</v>
      </c>
      <c r="TVH523" s="432">
        <v>0</v>
      </c>
      <c r="TVI523" s="432">
        <v>0</v>
      </c>
      <c r="TVJ523" s="432">
        <v>0</v>
      </c>
      <c r="TVK523" s="432">
        <v>0</v>
      </c>
      <c r="TVL523" s="432">
        <v>0</v>
      </c>
      <c r="TVM523" s="432">
        <v>0</v>
      </c>
      <c r="TVN523" s="432">
        <v>0</v>
      </c>
      <c r="TVO523" s="432">
        <v>0</v>
      </c>
      <c r="TVP523" s="432">
        <v>0</v>
      </c>
      <c r="TVQ523" s="432">
        <v>0</v>
      </c>
      <c r="TVR523" s="432">
        <v>0</v>
      </c>
      <c r="TVS523" s="432">
        <v>0</v>
      </c>
      <c r="TVT523" s="432">
        <v>0</v>
      </c>
      <c r="TVU523" s="432">
        <v>0</v>
      </c>
      <c r="TVV523" s="432">
        <v>0</v>
      </c>
      <c r="TVW523" s="432">
        <v>0</v>
      </c>
      <c r="TVX523" s="432">
        <v>0</v>
      </c>
      <c r="TVY523" s="432">
        <v>0</v>
      </c>
      <c r="TVZ523" s="432">
        <v>0</v>
      </c>
      <c r="TWA523" s="432">
        <v>0</v>
      </c>
      <c r="TWB523" s="432">
        <v>0</v>
      </c>
      <c r="TWC523" s="432">
        <v>0</v>
      </c>
      <c r="TWD523" s="432">
        <v>0</v>
      </c>
      <c r="TWE523" s="432">
        <v>0</v>
      </c>
      <c r="TWF523" s="432">
        <v>0</v>
      </c>
      <c r="TWG523" s="432">
        <v>0</v>
      </c>
      <c r="TWH523" s="432">
        <v>0</v>
      </c>
      <c r="TWI523" s="432">
        <v>0</v>
      </c>
      <c r="TWJ523" s="432">
        <v>0</v>
      </c>
      <c r="TWK523" s="432">
        <v>0</v>
      </c>
      <c r="TWL523" s="432">
        <v>0</v>
      </c>
      <c r="TWM523" s="432">
        <v>0</v>
      </c>
      <c r="TWN523" s="432">
        <v>0</v>
      </c>
      <c r="TWO523" s="432">
        <v>0</v>
      </c>
      <c r="TWP523" s="432">
        <v>0</v>
      </c>
      <c r="TWQ523" s="432">
        <v>0</v>
      </c>
      <c r="TWR523" s="432">
        <v>0</v>
      </c>
      <c r="TWS523" s="432">
        <v>0</v>
      </c>
      <c r="TWT523" s="432">
        <v>0</v>
      </c>
      <c r="TWU523" s="432">
        <v>0</v>
      </c>
      <c r="TWV523" s="432">
        <v>0</v>
      </c>
      <c r="TWW523" s="432">
        <v>0</v>
      </c>
      <c r="TWX523" s="432">
        <v>0</v>
      </c>
      <c r="TWY523" s="432">
        <v>0</v>
      </c>
      <c r="TWZ523" s="432">
        <v>0</v>
      </c>
      <c r="TXA523" s="432">
        <v>0</v>
      </c>
      <c r="TXB523" s="432">
        <v>0</v>
      </c>
      <c r="TXC523" s="432">
        <v>0</v>
      </c>
      <c r="TXD523" s="432">
        <v>0</v>
      </c>
      <c r="TXE523" s="432">
        <v>0</v>
      </c>
      <c r="TXF523" s="432">
        <v>0</v>
      </c>
      <c r="TXG523" s="432">
        <v>0</v>
      </c>
      <c r="TXH523" s="432">
        <v>0</v>
      </c>
      <c r="TXI523" s="432">
        <v>0</v>
      </c>
      <c r="TXJ523" s="432">
        <v>0</v>
      </c>
      <c r="TXK523" s="432">
        <v>0</v>
      </c>
      <c r="TXL523" s="432">
        <v>0</v>
      </c>
      <c r="TXM523" s="432">
        <v>0</v>
      </c>
      <c r="TXN523" s="432">
        <v>0</v>
      </c>
      <c r="TXO523" s="432">
        <v>0</v>
      </c>
      <c r="TXP523" s="432">
        <v>0</v>
      </c>
      <c r="TXQ523" s="432">
        <v>0</v>
      </c>
      <c r="TXR523" s="432">
        <v>0</v>
      </c>
      <c r="TXS523" s="432">
        <v>0</v>
      </c>
      <c r="TXT523" s="432">
        <v>0</v>
      </c>
      <c r="TXU523" s="432">
        <v>0</v>
      </c>
      <c r="TXV523" s="432">
        <v>0</v>
      </c>
      <c r="TXW523" s="432">
        <v>0</v>
      </c>
      <c r="TXX523" s="432">
        <v>0</v>
      </c>
      <c r="TXY523" s="432">
        <v>0</v>
      </c>
      <c r="TXZ523" s="432">
        <v>0</v>
      </c>
      <c r="TYA523" s="432">
        <v>0</v>
      </c>
      <c r="TYB523" s="432">
        <v>0</v>
      </c>
      <c r="TYC523" s="432">
        <v>0</v>
      </c>
      <c r="TYD523" s="432">
        <v>0</v>
      </c>
      <c r="TYE523" s="432">
        <v>0</v>
      </c>
      <c r="TYF523" s="432">
        <v>0</v>
      </c>
      <c r="TYG523" s="432">
        <v>0</v>
      </c>
      <c r="TYH523" s="432">
        <v>0</v>
      </c>
      <c r="TYI523" s="432">
        <v>0</v>
      </c>
      <c r="TYJ523" s="432">
        <v>0</v>
      </c>
      <c r="TYK523" s="432">
        <v>0</v>
      </c>
      <c r="TYL523" s="432">
        <v>0</v>
      </c>
      <c r="TYM523" s="432">
        <v>0</v>
      </c>
      <c r="TYN523" s="432">
        <v>0</v>
      </c>
      <c r="TYO523" s="432">
        <v>0</v>
      </c>
      <c r="TYP523" s="432">
        <v>0</v>
      </c>
      <c r="TYQ523" s="432">
        <v>0</v>
      </c>
      <c r="TYR523" s="432">
        <v>0</v>
      </c>
      <c r="TYS523" s="432">
        <v>0</v>
      </c>
      <c r="TYT523" s="432">
        <v>0</v>
      </c>
      <c r="TYU523" s="432">
        <v>0</v>
      </c>
      <c r="TYV523" s="432">
        <v>0</v>
      </c>
      <c r="TYW523" s="432">
        <v>0</v>
      </c>
      <c r="TYX523" s="432">
        <v>0</v>
      </c>
      <c r="TYY523" s="432">
        <v>0</v>
      </c>
      <c r="TYZ523" s="432">
        <v>0</v>
      </c>
      <c r="TZA523" s="432">
        <v>0</v>
      </c>
      <c r="TZB523" s="432">
        <v>0</v>
      </c>
      <c r="TZC523" s="432">
        <v>0</v>
      </c>
      <c r="TZD523" s="432">
        <v>0</v>
      </c>
      <c r="TZE523" s="432">
        <v>0</v>
      </c>
      <c r="TZF523" s="432">
        <v>0</v>
      </c>
      <c r="TZG523" s="432">
        <v>0</v>
      </c>
      <c r="TZH523" s="432">
        <v>0</v>
      </c>
      <c r="TZI523" s="432">
        <v>0</v>
      </c>
      <c r="TZJ523" s="432">
        <v>0</v>
      </c>
      <c r="TZK523" s="432">
        <v>0</v>
      </c>
      <c r="TZL523" s="432">
        <v>0</v>
      </c>
      <c r="TZM523" s="432">
        <v>0</v>
      </c>
      <c r="TZN523" s="432">
        <v>0</v>
      </c>
      <c r="TZO523" s="432">
        <v>0</v>
      </c>
      <c r="TZP523" s="432">
        <v>0</v>
      </c>
      <c r="TZQ523" s="432">
        <v>0</v>
      </c>
      <c r="TZR523" s="432">
        <v>0</v>
      </c>
      <c r="TZS523" s="432">
        <v>0</v>
      </c>
      <c r="TZT523" s="432">
        <v>0</v>
      </c>
      <c r="TZU523" s="432">
        <v>0</v>
      </c>
      <c r="TZV523" s="432">
        <v>0</v>
      </c>
      <c r="TZW523" s="432">
        <v>0</v>
      </c>
      <c r="TZX523" s="432">
        <v>0</v>
      </c>
      <c r="TZY523" s="432">
        <v>0</v>
      </c>
      <c r="TZZ523" s="432">
        <v>0</v>
      </c>
      <c r="UAA523" s="432">
        <v>0</v>
      </c>
      <c r="UAB523" s="432">
        <v>0</v>
      </c>
      <c r="UAC523" s="432">
        <v>0</v>
      </c>
      <c r="UAD523" s="432">
        <v>0</v>
      </c>
      <c r="UAE523" s="432">
        <v>0</v>
      </c>
      <c r="UAF523" s="432">
        <v>0</v>
      </c>
      <c r="UAG523" s="432">
        <v>0</v>
      </c>
      <c r="UAH523" s="432">
        <v>0</v>
      </c>
      <c r="UAI523" s="432">
        <v>0</v>
      </c>
      <c r="UAJ523" s="432">
        <v>0</v>
      </c>
      <c r="UAK523" s="432">
        <v>0</v>
      </c>
      <c r="UAL523" s="432">
        <v>0</v>
      </c>
      <c r="UAM523" s="432">
        <v>0</v>
      </c>
      <c r="UAN523" s="432">
        <v>0</v>
      </c>
      <c r="UAO523" s="432">
        <v>0</v>
      </c>
      <c r="UAP523" s="432">
        <v>0</v>
      </c>
      <c r="UAQ523" s="432">
        <v>0</v>
      </c>
      <c r="UAR523" s="432">
        <v>0</v>
      </c>
      <c r="UAS523" s="432">
        <v>0</v>
      </c>
      <c r="UAT523" s="432">
        <v>0</v>
      </c>
      <c r="UAU523" s="432">
        <v>0</v>
      </c>
      <c r="UAV523" s="432">
        <v>0</v>
      </c>
      <c r="UAW523" s="432">
        <v>0</v>
      </c>
      <c r="UAX523" s="432">
        <v>0</v>
      </c>
      <c r="UAY523" s="432">
        <v>0</v>
      </c>
      <c r="UAZ523" s="432">
        <v>0</v>
      </c>
      <c r="UBA523" s="432">
        <v>0</v>
      </c>
      <c r="UBB523" s="432">
        <v>0</v>
      </c>
      <c r="UBC523" s="432">
        <v>0</v>
      </c>
      <c r="UBD523" s="432">
        <v>0</v>
      </c>
      <c r="UBE523" s="432">
        <v>0</v>
      </c>
      <c r="UBF523" s="432">
        <v>0</v>
      </c>
      <c r="UBG523" s="432">
        <v>0</v>
      </c>
      <c r="UBH523" s="432">
        <v>0</v>
      </c>
      <c r="UBI523" s="432">
        <v>0</v>
      </c>
      <c r="UBJ523" s="432">
        <v>0</v>
      </c>
      <c r="UBK523" s="432">
        <v>0</v>
      </c>
      <c r="UBL523" s="432">
        <v>0</v>
      </c>
      <c r="UBM523" s="432">
        <v>0</v>
      </c>
      <c r="UBN523" s="432">
        <v>0</v>
      </c>
      <c r="UBO523" s="432">
        <v>0</v>
      </c>
      <c r="UBP523" s="432">
        <v>0</v>
      </c>
      <c r="UBQ523" s="432">
        <v>0</v>
      </c>
      <c r="UBR523" s="432">
        <v>0</v>
      </c>
      <c r="UBS523" s="432">
        <v>0</v>
      </c>
      <c r="UBT523" s="432">
        <v>0</v>
      </c>
      <c r="UBU523" s="432">
        <v>0</v>
      </c>
      <c r="UBV523" s="432">
        <v>0</v>
      </c>
      <c r="UBW523" s="432">
        <v>0</v>
      </c>
      <c r="UBX523" s="432">
        <v>0</v>
      </c>
      <c r="UBY523" s="432">
        <v>0</v>
      </c>
      <c r="UBZ523" s="432">
        <v>0</v>
      </c>
      <c r="UCA523" s="432">
        <v>0</v>
      </c>
      <c r="UCB523" s="432">
        <v>0</v>
      </c>
      <c r="UCC523" s="432">
        <v>0</v>
      </c>
      <c r="UCD523" s="432">
        <v>0</v>
      </c>
      <c r="UCE523" s="432">
        <v>0</v>
      </c>
      <c r="UCF523" s="432">
        <v>0</v>
      </c>
      <c r="UCG523" s="432">
        <v>0</v>
      </c>
      <c r="UCH523" s="432">
        <v>0</v>
      </c>
      <c r="UCI523" s="432">
        <v>0</v>
      </c>
      <c r="UCJ523" s="432">
        <v>0</v>
      </c>
      <c r="UCK523" s="432">
        <v>0</v>
      </c>
      <c r="UCL523" s="432">
        <v>0</v>
      </c>
      <c r="UCM523" s="432">
        <v>0</v>
      </c>
      <c r="UCN523" s="432">
        <v>0</v>
      </c>
      <c r="UCO523" s="432">
        <v>0</v>
      </c>
      <c r="UCP523" s="432">
        <v>0</v>
      </c>
      <c r="UCQ523" s="432">
        <v>0</v>
      </c>
      <c r="UCR523" s="432">
        <v>0</v>
      </c>
      <c r="UCS523" s="432">
        <v>0</v>
      </c>
      <c r="UCT523" s="432">
        <v>0</v>
      </c>
      <c r="UCU523" s="432">
        <v>0</v>
      </c>
      <c r="UCV523" s="432">
        <v>0</v>
      </c>
      <c r="UCW523" s="432">
        <v>0</v>
      </c>
      <c r="UCX523" s="432">
        <v>0</v>
      </c>
      <c r="UCY523" s="432">
        <v>0</v>
      </c>
      <c r="UCZ523" s="432">
        <v>0</v>
      </c>
      <c r="UDA523" s="432">
        <v>0</v>
      </c>
      <c r="UDB523" s="432">
        <v>0</v>
      </c>
      <c r="UDC523" s="432">
        <v>0</v>
      </c>
      <c r="UDD523" s="432">
        <v>0</v>
      </c>
      <c r="UDE523" s="432">
        <v>0</v>
      </c>
      <c r="UDF523" s="432">
        <v>0</v>
      </c>
      <c r="UDG523" s="432">
        <v>0</v>
      </c>
      <c r="UDH523" s="432">
        <v>0</v>
      </c>
      <c r="UDI523" s="432">
        <v>0</v>
      </c>
      <c r="UDJ523" s="432">
        <v>0</v>
      </c>
      <c r="UDK523" s="432">
        <v>0</v>
      </c>
      <c r="UDL523" s="432">
        <v>0</v>
      </c>
      <c r="UDM523" s="432">
        <v>0</v>
      </c>
      <c r="UDN523" s="432">
        <v>0</v>
      </c>
      <c r="UDO523" s="432">
        <v>0</v>
      </c>
      <c r="UDP523" s="432">
        <v>0</v>
      </c>
      <c r="UDQ523" s="432">
        <v>0</v>
      </c>
      <c r="UDR523" s="432">
        <v>0</v>
      </c>
      <c r="UDS523" s="432">
        <v>0</v>
      </c>
      <c r="UDT523" s="432">
        <v>0</v>
      </c>
      <c r="UDU523" s="432">
        <v>0</v>
      </c>
      <c r="UDV523" s="432">
        <v>0</v>
      </c>
      <c r="UDW523" s="432">
        <v>0</v>
      </c>
      <c r="UDX523" s="432">
        <v>0</v>
      </c>
      <c r="UDY523" s="432">
        <v>0</v>
      </c>
      <c r="UDZ523" s="432">
        <v>0</v>
      </c>
      <c r="UEA523" s="432">
        <v>0</v>
      </c>
      <c r="UEB523" s="432">
        <v>0</v>
      </c>
      <c r="UEC523" s="432">
        <v>0</v>
      </c>
      <c r="UED523" s="432">
        <v>0</v>
      </c>
      <c r="UEE523" s="432">
        <v>0</v>
      </c>
      <c r="UEF523" s="432">
        <v>0</v>
      </c>
      <c r="UEG523" s="432">
        <v>0</v>
      </c>
      <c r="UEH523" s="432">
        <v>0</v>
      </c>
      <c r="UEI523" s="432">
        <v>0</v>
      </c>
      <c r="UEJ523" s="432">
        <v>0</v>
      </c>
      <c r="UEK523" s="432">
        <v>0</v>
      </c>
      <c r="UEL523" s="432">
        <v>0</v>
      </c>
      <c r="UEM523" s="432">
        <v>0</v>
      </c>
      <c r="UEN523" s="432">
        <v>0</v>
      </c>
      <c r="UEO523" s="432">
        <v>0</v>
      </c>
      <c r="UEP523" s="432">
        <v>0</v>
      </c>
      <c r="UEQ523" s="432">
        <v>0</v>
      </c>
      <c r="UER523" s="432">
        <v>0</v>
      </c>
      <c r="UES523" s="432">
        <v>0</v>
      </c>
      <c r="UET523" s="432">
        <v>0</v>
      </c>
      <c r="UEU523" s="432">
        <v>0</v>
      </c>
      <c r="UEV523" s="432">
        <v>0</v>
      </c>
      <c r="UEW523" s="432">
        <v>0</v>
      </c>
      <c r="UEX523" s="432">
        <v>0</v>
      </c>
      <c r="UEY523" s="432">
        <v>0</v>
      </c>
      <c r="UEZ523" s="432">
        <v>0</v>
      </c>
      <c r="UFA523" s="432">
        <v>0</v>
      </c>
      <c r="UFB523" s="432">
        <v>0</v>
      </c>
      <c r="UFC523" s="432">
        <v>0</v>
      </c>
      <c r="UFD523" s="432">
        <v>0</v>
      </c>
      <c r="UFE523" s="432">
        <v>0</v>
      </c>
      <c r="UFF523" s="432">
        <v>0</v>
      </c>
      <c r="UFG523" s="432">
        <v>0</v>
      </c>
      <c r="UFH523" s="432">
        <v>0</v>
      </c>
      <c r="UFI523" s="432">
        <v>0</v>
      </c>
      <c r="UFJ523" s="432">
        <v>0</v>
      </c>
      <c r="UFK523" s="432">
        <v>0</v>
      </c>
      <c r="UFL523" s="432">
        <v>0</v>
      </c>
      <c r="UFM523" s="432">
        <v>0</v>
      </c>
      <c r="UFN523" s="432">
        <v>0</v>
      </c>
      <c r="UFO523" s="432">
        <v>0</v>
      </c>
      <c r="UFP523" s="432">
        <v>0</v>
      </c>
      <c r="UFQ523" s="432">
        <v>0</v>
      </c>
      <c r="UFR523" s="432">
        <v>0</v>
      </c>
      <c r="UFS523" s="432">
        <v>0</v>
      </c>
      <c r="UFT523" s="432">
        <v>0</v>
      </c>
      <c r="UFU523" s="432">
        <v>0</v>
      </c>
      <c r="UFV523" s="432">
        <v>0</v>
      </c>
      <c r="UFW523" s="432">
        <v>0</v>
      </c>
      <c r="UFX523" s="432">
        <v>0</v>
      </c>
      <c r="UFY523" s="432">
        <v>0</v>
      </c>
      <c r="UFZ523" s="432">
        <v>0</v>
      </c>
      <c r="UGA523" s="432">
        <v>0</v>
      </c>
      <c r="UGB523" s="432">
        <v>0</v>
      </c>
      <c r="UGC523" s="432">
        <v>0</v>
      </c>
      <c r="UGD523" s="432">
        <v>0</v>
      </c>
      <c r="UGE523" s="432">
        <v>0</v>
      </c>
      <c r="UGF523" s="432">
        <v>0</v>
      </c>
      <c r="UGG523" s="432">
        <v>0</v>
      </c>
      <c r="UGH523" s="432">
        <v>0</v>
      </c>
      <c r="UGI523" s="432">
        <v>0</v>
      </c>
      <c r="UGJ523" s="432">
        <v>0</v>
      </c>
      <c r="UGK523" s="432">
        <v>0</v>
      </c>
      <c r="UGL523" s="432">
        <v>0</v>
      </c>
      <c r="UGM523" s="432">
        <v>0</v>
      </c>
      <c r="UGN523" s="432">
        <v>0</v>
      </c>
      <c r="UGO523" s="432">
        <v>0</v>
      </c>
      <c r="UGP523" s="432">
        <v>0</v>
      </c>
      <c r="UGQ523" s="432">
        <v>0</v>
      </c>
      <c r="UGR523" s="432">
        <v>0</v>
      </c>
      <c r="UGS523" s="432">
        <v>0</v>
      </c>
      <c r="UGT523" s="432">
        <v>0</v>
      </c>
      <c r="UGU523" s="432">
        <v>0</v>
      </c>
      <c r="UGV523" s="432">
        <v>0</v>
      </c>
      <c r="UGW523" s="432">
        <v>0</v>
      </c>
      <c r="UGX523" s="432">
        <v>0</v>
      </c>
      <c r="UGY523" s="432">
        <v>0</v>
      </c>
      <c r="UGZ523" s="432">
        <v>0</v>
      </c>
      <c r="UHA523" s="432">
        <v>0</v>
      </c>
      <c r="UHB523" s="432">
        <v>0</v>
      </c>
      <c r="UHC523" s="432">
        <v>0</v>
      </c>
      <c r="UHD523" s="432">
        <v>0</v>
      </c>
      <c r="UHE523" s="432">
        <v>0</v>
      </c>
      <c r="UHF523" s="432">
        <v>0</v>
      </c>
      <c r="UHG523" s="432">
        <v>0</v>
      </c>
      <c r="UHH523" s="432">
        <v>0</v>
      </c>
      <c r="UHI523" s="432">
        <v>0</v>
      </c>
      <c r="UHJ523" s="432">
        <v>0</v>
      </c>
      <c r="UHK523" s="432">
        <v>0</v>
      </c>
      <c r="UHL523" s="432">
        <v>0</v>
      </c>
      <c r="UHM523" s="432">
        <v>0</v>
      </c>
      <c r="UHN523" s="432">
        <v>0</v>
      </c>
      <c r="UHO523" s="432">
        <v>0</v>
      </c>
      <c r="UHP523" s="432">
        <v>0</v>
      </c>
      <c r="UHQ523" s="432">
        <v>0</v>
      </c>
      <c r="UHR523" s="432">
        <v>0</v>
      </c>
      <c r="UHS523" s="432">
        <v>0</v>
      </c>
      <c r="UHT523" s="432">
        <v>0</v>
      </c>
      <c r="UHU523" s="432">
        <v>0</v>
      </c>
      <c r="UHV523" s="432">
        <v>0</v>
      </c>
      <c r="UHW523" s="432">
        <v>0</v>
      </c>
      <c r="UHX523" s="432">
        <v>0</v>
      </c>
      <c r="UHY523" s="432">
        <v>0</v>
      </c>
      <c r="UHZ523" s="432">
        <v>0</v>
      </c>
      <c r="UIA523" s="432">
        <v>0</v>
      </c>
      <c r="UIB523" s="432">
        <v>0</v>
      </c>
      <c r="UIC523" s="432">
        <v>0</v>
      </c>
      <c r="UID523" s="432">
        <v>0</v>
      </c>
      <c r="UIE523" s="432">
        <v>0</v>
      </c>
      <c r="UIF523" s="432">
        <v>0</v>
      </c>
      <c r="UIG523" s="432">
        <v>0</v>
      </c>
      <c r="UIH523" s="432">
        <v>0</v>
      </c>
      <c r="UII523" s="432">
        <v>0</v>
      </c>
      <c r="UIJ523" s="432">
        <v>0</v>
      </c>
      <c r="UIK523" s="432">
        <v>0</v>
      </c>
      <c r="UIL523" s="432">
        <v>0</v>
      </c>
      <c r="UIM523" s="432">
        <v>0</v>
      </c>
      <c r="UIN523" s="432">
        <v>0</v>
      </c>
      <c r="UIO523" s="432">
        <v>0</v>
      </c>
      <c r="UIP523" s="432">
        <v>0</v>
      </c>
      <c r="UIQ523" s="432">
        <v>0</v>
      </c>
      <c r="UIR523" s="432">
        <v>0</v>
      </c>
      <c r="UIS523" s="432">
        <v>0</v>
      </c>
      <c r="UIT523" s="432">
        <v>0</v>
      </c>
      <c r="UIU523" s="432">
        <v>0</v>
      </c>
      <c r="UIV523" s="432">
        <v>0</v>
      </c>
      <c r="UIW523" s="432">
        <v>0</v>
      </c>
      <c r="UIX523" s="432">
        <v>0</v>
      </c>
      <c r="UIY523" s="432">
        <v>0</v>
      </c>
      <c r="UIZ523" s="432">
        <v>0</v>
      </c>
      <c r="UJA523" s="432">
        <v>0</v>
      </c>
      <c r="UJB523" s="432">
        <v>0</v>
      </c>
      <c r="UJC523" s="432">
        <v>0</v>
      </c>
      <c r="UJD523" s="432">
        <v>0</v>
      </c>
      <c r="UJE523" s="432">
        <v>0</v>
      </c>
      <c r="UJF523" s="432">
        <v>0</v>
      </c>
      <c r="UJG523" s="432">
        <v>0</v>
      </c>
      <c r="UJH523" s="432">
        <v>0</v>
      </c>
      <c r="UJI523" s="432">
        <v>0</v>
      </c>
      <c r="UJJ523" s="432">
        <v>0</v>
      </c>
      <c r="UJK523" s="432">
        <v>0</v>
      </c>
      <c r="UJL523" s="432">
        <v>0</v>
      </c>
      <c r="UJM523" s="432">
        <v>0</v>
      </c>
      <c r="UJN523" s="432">
        <v>0</v>
      </c>
      <c r="UJO523" s="432">
        <v>0</v>
      </c>
      <c r="UJP523" s="432">
        <v>0</v>
      </c>
      <c r="UJQ523" s="432">
        <v>0</v>
      </c>
      <c r="UJR523" s="432">
        <v>0</v>
      </c>
      <c r="UJS523" s="432">
        <v>0</v>
      </c>
      <c r="UJT523" s="432">
        <v>0</v>
      </c>
      <c r="UJU523" s="432">
        <v>0</v>
      </c>
      <c r="UJV523" s="432">
        <v>0</v>
      </c>
      <c r="UJW523" s="432">
        <v>0</v>
      </c>
      <c r="UJX523" s="432">
        <v>0</v>
      </c>
      <c r="UJY523" s="432">
        <v>0</v>
      </c>
      <c r="UJZ523" s="432">
        <v>0</v>
      </c>
      <c r="UKA523" s="432">
        <v>0</v>
      </c>
      <c r="UKB523" s="432">
        <v>0</v>
      </c>
      <c r="UKC523" s="432">
        <v>0</v>
      </c>
      <c r="UKD523" s="432">
        <v>0</v>
      </c>
      <c r="UKE523" s="432">
        <v>0</v>
      </c>
      <c r="UKF523" s="432">
        <v>0</v>
      </c>
      <c r="UKG523" s="432">
        <v>0</v>
      </c>
      <c r="UKH523" s="432">
        <v>0</v>
      </c>
      <c r="UKI523" s="432">
        <v>0</v>
      </c>
      <c r="UKJ523" s="432">
        <v>0</v>
      </c>
      <c r="UKK523" s="432">
        <v>0</v>
      </c>
      <c r="UKL523" s="432">
        <v>0</v>
      </c>
      <c r="UKM523" s="432">
        <v>0</v>
      </c>
      <c r="UKN523" s="432">
        <v>0</v>
      </c>
      <c r="UKO523" s="432">
        <v>0</v>
      </c>
      <c r="UKP523" s="432">
        <v>0</v>
      </c>
      <c r="UKQ523" s="432">
        <v>0</v>
      </c>
      <c r="UKR523" s="432">
        <v>0</v>
      </c>
      <c r="UKS523" s="432">
        <v>0</v>
      </c>
      <c r="UKT523" s="432">
        <v>0</v>
      </c>
      <c r="UKU523" s="432">
        <v>0</v>
      </c>
      <c r="UKV523" s="432">
        <v>0</v>
      </c>
      <c r="UKW523" s="432">
        <v>0</v>
      </c>
      <c r="UKX523" s="432">
        <v>0</v>
      </c>
      <c r="UKY523" s="432">
        <v>0</v>
      </c>
      <c r="UKZ523" s="432">
        <v>0</v>
      </c>
      <c r="ULA523" s="432">
        <v>0</v>
      </c>
      <c r="ULB523" s="432">
        <v>0</v>
      </c>
      <c r="ULC523" s="432">
        <v>0</v>
      </c>
      <c r="ULD523" s="432">
        <v>0</v>
      </c>
      <c r="ULE523" s="432">
        <v>0</v>
      </c>
      <c r="ULF523" s="432">
        <v>0</v>
      </c>
      <c r="ULG523" s="432">
        <v>0</v>
      </c>
      <c r="ULH523" s="432">
        <v>0</v>
      </c>
      <c r="ULI523" s="432">
        <v>0</v>
      </c>
      <c r="ULJ523" s="432">
        <v>0</v>
      </c>
      <c r="ULK523" s="432">
        <v>0</v>
      </c>
      <c r="ULL523" s="432">
        <v>0</v>
      </c>
      <c r="ULM523" s="432">
        <v>0</v>
      </c>
      <c r="ULN523" s="432">
        <v>0</v>
      </c>
      <c r="ULO523" s="432">
        <v>0</v>
      </c>
      <c r="ULP523" s="432">
        <v>0</v>
      </c>
      <c r="ULQ523" s="432">
        <v>0</v>
      </c>
      <c r="ULR523" s="432">
        <v>0</v>
      </c>
      <c r="ULS523" s="432">
        <v>0</v>
      </c>
      <c r="ULT523" s="432">
        <v>0</v>
      </c>
      <c r="ULU523" s="432">
        <v>0</v>
      </c>
      <c r="ULV523" s="432">
        <v>0</v>
      </c>
      <c r="ULW523" s="432">
        <v>0</v>
      </c>
      <c r="ULX523" s="432">
        <v>0</v>
      </c>
      <c r="ULY523" s="432">
        <v>0</v>
      </c>
      <c r="ULZ523" s="432">
        <v>0</v>
      </c>
      <c r="UMA523" s="432">
        <v>0</v>
      </c>
      <c r="UMB523" s="432">
        <v>0</v>
      </c>
      <c r="UMC523" s="432">
        <v>0</v>
      </c>
      <c r="UMD523" s="432">
        <v>0</v>
      </c>
      <c r="UME523" s="432">
        <v>0</v>
      </c>
      <c r="UMF523" s="432">
        <v>0</v>
      </c>
      <c r="UMG523" s="432">
        <v>0</v>
      </c>
      <c r="UMH523" s="432">
        <v>0</v>
      </c>
      <c r="UMI523" s="432">
        <v>0</v>
      </c>
      <c r="UMJ523" s="432">
        <v>0</v>
      </c>
      <c r="UMK523" s="432">
        <v>0</v>
      </c>
      <c r="UML523" s="432">
        <v>0</v>
      </c>
      <c r="UMM523" s="432">
        <v>0</v>
      </c>
      <c r="UMN523" s="432">
        <v>0</v>
      </c>
      <c r="UMO523" s="432">
        <v>0</v>
      </c>
      <c r="UMP523" s="432">
        <v>0</v>
      </c>
      <c r="UMQ523" s="432">
        <v>0</v>
      </c>
      <c r="UMR523" s="432">
        <v>0</v>
      </c>
      <c r="UMS523" s="432">
        <v>0</v>
      </c>
      <c r="UMT523" s="432">
        <v>0</v>
      </c>
      <c r="UMU523" s="432">
        <v>0</v>
      </c>
      <c r="UMV523" s="432">
        <v>0</v>
      </c>
      <c r="UMW523" s="432">
        <v>0</v>
      </c>
      <c r="UMX523" s="432">
        <v>0</v>
      </c>
      <c r="UMY523" s="432">
        <v>0</v>
      </c>
      <c r="UMZ523" s="432">
        <v>0</v>
      </c>
      <c r="UNA523" s="432">
        <v>0</v>
      </c>
      <c r="UNB523" s="432">
        <v>0</v>
      </c>
      <c r="UNC523" s="432">
        <v>0</v>
      </c>
      <c r="UND523" s="432">
        <v>0</v>
      </c>
      <c r="UNE523" s="432">
        <v>0</v>
      </c>
      <c r="UNF523" s="432">
        <v>0</v>
      </c>
      <c r="UNG523" s="432">
        <v>0</v>
      </c>
      <c r="UNH523" s="432">
        <v>0</v>
      </c>
      <c r="UNI523" s="432">
        <v>0</v>
      </c>
      <c r="UNJ523" s="432">
        <v>0</v>
      </c>
      <c r="UNK523" s="432">
        <v>0</v>
      </c>
      <c r="UNL523" s="432">
        <v>0</v>
      </c>
      <c r="UNM523" s="432">
        <v>0</v>
      </c>
      <c r="UNN523" s="432">
        <v>0</v>
      </c>
      <c r="UNO523" s="432">
        <v>0</v>
      </c>
      <c r="UNP523" s="432">
        <v>0</v>
      </c>
      <c r="UNQ523" s="432">
        <v>0</v>
      </c>
      <c r="UNR523" s="432">
        <v>0</v>
      </c>
      <c r="UNS523" s="432">
        <v>0</v>
      </c>
      <c r="UNT523" s="432">
        <v>0</v>
      </c>
      <c r="UNU523" s="432">
        <v>0</v>
      </c>
      <c r="UNV523" s="432">
        <v>0</v>
      </c>
      <c r="UNW523" s="432">
        <v>0</v>
      </c>
      <c r="UNX523" s="432">
        <v>0</v>
      </c>
      <c r="UNY523" s="432">
        <v>0</v>
      </c>
      <c r="UNZ523" s="432">
        <v>0</v>
      </c>
      <c r="UOA523" s="432">
        <v>0</v>
      </c>
      <c r="UOB523" s="432">
        <v>0</v>
      </c>
      <c r="UOC523" s="432">
        <v>0</v>
      </c>
      <c r="UOD523" s="432">
        <v>0</v>
      </c>
      <c r="UOE523" s="432">
        <v>0</v>
      </c>
      <c r="UOF523" s="432">
        <v>0</v>
      </c>
      <c r="UOG523" s="432">
        <v>0</v>
      </c>
      <c r="UOH523" s="432">
        <v>0</v>
      </c>
      <c r="UOI523" s="432">
        <v>0</v>
      </c>
      <c r="UOJ523" s="432">
        <v>0</v>
      </c>
      <c r="UOK523" s="432">
        <v>0</v>
      </c>
      <c r="UOL523" s="432">
        <v>0</v>
      </c>
      <c r="UOM523" s="432">
        <v>0</v>
      </c>
      <c r="UON523" s="432">
        <v>0</v>
      </c>
      <c r="UOO523" s="432">
        <v>0</v>
      </c>
      <c r="UOP523" s="432">
        <v>0</v>
      </c>
      <c r="UOQ523" s="432">
        <v>0</v>
      </c>
      <c r="UOR523" s="432">
        <v>0</v>
      </c>
      <c r="UOS523" s="432">
        <v>0</v>
      </c>
      <c r="UOT523" s="432">
        <v>0</v>
      </c>
      <c r="UOU523" s="432">
        <v>0</v>
      </c>
      <c r="UOV523" s="432">
        <v>0</v>
      </c>
      <c r="UOW523" s="432">
        <v>0</v>
      </c>
      <c r="UOX523" s="432">
        <v>0</v>
      </c>
      <c r="UOY523" s="432">
        <v>0</v>
      </c>
      <c r="UOZ523" s="432">
        <v>0</v>
      </c>
      <c r="UPA523" s="432">
        <v>0</v>
      </c>
      <c r="UPB523" s="432">
        <v>0</v>
      </c>
      <c r="UPC523" s="432">
        <v>0</v>
      </c>
      <c r="UPD523" s="432">
        <v>0</v>
      </c>
      <c r="UPE523" s="432">
        <v>0</v>
      </c>
      <c r="UPF523" s="432">
        <v>0</v>
      </c>
      <c r="UPG523" s="432">
        <v>0</v>
      </c>
      <c r="UPH523" s="432">
        <v>0</v>
      </c>
      <c r="UPI523" s="432">
        <v>0</v>
      </c>
      <c r="UPJ523" s="432">
        <v>0</v>
      </c>
      <c r="UPK523" s="432">
        <v>0</v>
      </c>
      <c r="UPL523" s="432">
        <v>0</v>
      </c>
      <c r="UPM523" s="432">
        <v>0</v>
      </c>
      <c r="UPN523" s="432">
        <v>0</v>
      </c>
      <c r="UPO523" s="432">
        <v>0</v>
      </c>
      <c r="UPP523" s="432">
        <v>0</v>
      </c>
      <c r="UPQ523" s="432">
        <v>0</v>
      </c>
      <c r="UPR523" s="432">
        <v>0</v>
      </c>
      <c r="UPS523" s="432">
        <v>0</v>
      </c>
      <c r="UPT523" s="432">
        <v>0</v>
      </c>
      <c r="UPU523" s="432">
        <v>0</v>
      </c>
      <c r="UPV523" s="432">
        <v>0</v>
      </c>
      <c r="UPW523" s="432">
        <v>0</v>
      </c>
      <c r="UPX523" s="432">
        <v>0</v>
      </c>
      <c r="UPY523" s="432">
        <v>0</v>
      </c>
      <c r="UPZ523" s="432">
        <v>0</v>
      </c>
      <c r="UQA523" s="432">
        <v>0</v>
      </c>
      <c r="UQB523" s="432">
        <v>0</v>
      </c>
      <c r="UQC523" s="432">
        <v>0</v>
      </c>
      <c r="UQD523" s="432">
        <v>0</v>
      </c>
      <c r="UQE523" s="432">
        <v>0</v>
      </c>
      <c r="UQF523" s="432">
        <v>0</v>
      </c>
      <c r="UQG523" s="432">
        <v>0</v>
      </c>
      <c r="UQH523" s="432">
        <v>0</v>
      </c>
      <c r="UQI523" s="432">
        <v>0</v>
      </c>
      <c r="UQJ523" s="432">
        <v>0</v>
      </c>
      <c r="UQK523" s="432">
        <v>0</v>
      </c>
      <c r="UQL523" s="432">
        <v>0</v>
      </c>
      <c r="UQM523" s="432">
        <v>0</v>
      </c>
      <c r="UQN523" s="432">
        <v>0</v>
      </c>
      <c r="UQO523" s="432">
        <v>0</v>
      </c>
      <c r="UQP523" s="432">
        <v>0</v>
      </c>
      <c r="UQQ523" s="432">
        <v>0</v>
      </c>
      <c r="UQR523" s="432">
        <v>0</v>
      </c>
      <c r="UQS523" s="432">
        <v>0</v>
      </c>
      <c r="UQT523" s="432">
        <v>0</v>
      </c>
      <c r="UQU523" s="432">
        <v>0</v>
      </c>
      <c r="UQV523" s="432">
        <v>0</v>
      </c>
      <c r="UQW523" s="432">
        <v>0</v>
      </c>
      <c r="UQX523" s="432">
        <v>0</v>
      </c>
      <c r="UQY523" s="432">
        <v>0</v>
      </c>
      <c r="UQZ523" s="432">
        <v>0</v>
      </c>
      <c r="URA523" s="432">
        <v>0</v>
      </c>
      <c r="URB523" s="432">
        <v>0</v>
      </c>
      <c r="URC523" s="432">
        <v>0</v>
      </c>
      <c r="URD523" s="432">
        <v>0</v>
      </c>
      <c r="URE523" s="432">
        <v>0</v>
      </c>
      <c r="URF523" s="432">
        <v>0</v>
      </c>
      <c r="URG523" s="432">
        <v>0</v>
      </c>
      <c r="URH523" s="432">
        <v>0</v>
      </c>
      <c r="URI523" s="432">
        <v>0</v>
      </c>
      <c r="URJ523" s="432">
        <v>0</v>
      </c>
      <c r="URK523" s="432">
        <v>0</v>
      </c>
      <c r="URL523" s="432">
        <v>0</v>
      </c>
      <c r="URM523" s="432">
        <v>0</v>
      </c>
      <c r="URN523" s="432">
        <v>0</v>
      </c>
      <c r="URO523" s="432">
        <v>0</v>
      </c>
      <c r="URP523" s="432">
        <v>0</v>
      </c>
      <c r="URQ523" s="432">
        <v>0</v>
      </c>
      <c r="URR523" s="432">
        <v>0</v>
      </c>
      <c r="URS523" s="432">
        <v>0</v>
      </c>
      <c r="URT523" s="432">
        <v>0</v>
      </c>
      <c r="URU523" s="432">
        <v>0</v>
      </c>
      <c r="URV523" s="432">
        <v>0</v>
      </c>
      <c r="URW523" s="432">
        <v>0</v>
      </c>
      <c r="URX523" s="432">
        <v>0</v>
      </c>
      <c r="URY523" s="432">
        <v>0</v>
      </c>
      <c r="URZ523" s="432">
        <v>0</v>
      </c>
      <c r="USA523" s="432">
        <v>0</v>
      </c>
      <c r="USB523" s="432">
        <v>0</v>
      </c>
      <c r="USC523" s="432">
        <v>0</v>
      </c>
      <c r="USD523" s="432">
        <v>0</v>
      </c>
      <c r="USE523" s="432">
        <v>0</v>
      </c>
      <c r="USF523" s="432">
        <v>0</v>
      </c>
      <c r="USG523" s="432">
        <v>0</v>
      </c>
      <c r="USH523" s="432">
        <v>0</v>
      </c>
      <c r="USI523" s="432">
        <v>0</v>
      </c>
      <c r="USJ523" s="432">
        <v>0</v>
      </c>
      <c r="USK523" s="432">
        <v>0</v>
      </c>
      <c r="USL523" s="432">
        <v>0</v>
      </c>
      <c r="USM523" s="432">
        <v>0</v>
      </c>
      <c r="USN523" s="432">
        <v>0</v>
      </c>
      <c r="USO523" s="432">
        <v>0</v>
      </c>
      <c r="USP523" s="432">
        <v>0</v>
      </c>
      <c r="USQ523" s="432">
        <v>0</v>
      </c>
      <c r="USR523" s="432">
        <v>0</v>
      </c>
      <c r="USS523" s="432">
        <v>0</v>
      </c>
      <c r="UST523" s="432">
        <v>0</v>
      </c>
      <c r="USU523" s="432">
        <v>0</v>
      </c>
      <c r="USV523" s="432">
        <v>0</v>
      </c>
      <c r="USW523" s="432">
        <v>0</v>
      </c>
      <c r="USX523" s="432">
        <v>0</v>
      </c>
      <c r="USY523" s="432">
        <v>0</v>
      </c>
      <c r="USZ523" s="432">
        <v>0</v>
      </c>
      <c r="UTA523" s="432">
        <v>0</v>
      </c>
      <c r="UTB523" s="432">
        <v>0</v>
      </c>
      <c r="UTC523" s="432">
        <v>0</v>
      </c>
      <c r="UTD523" s="432">
        <v>0</v>
      </c>
      <c r="UTE523" s="432">
        <v>0</v>
      </c>
      <c r="UTF523" s="432">
        <v>0</v>
      </c>
      <c r="UTG523" s="432">
        <v>0</v>
      </c>
      <c r="UTH523" s="432">
        <v>0</v>
      </c>
      <c r="UTI523" s="432">
        <v>0</v>
      </c>
      <c r="UTJ523" s="432">
        <v>0</v>
      </c>
      <c r="UTK523" s="432">
        <v>0</v>
      </c>
      <c r="UTL523" s="432">
        <v>0</v>
      </c>
      <c r="UTM523" s="432">
        <v>0</v>
      </c>
      <c r="UTN523" s="432">
        <v>0</v>
      </c>
      <c r="UTO523" s="432">
        <v>0</v>
      </c>
      <c r="UTP523" s="432">
        <v>0</v>
      </c>
      <c r="UTQ523" s="432">
        <v>0</v>
      </c>
      <c r="UTR523" s="432">
        <v>0</v>
      </c>
      <c r="UTS523" s="432">
        <v>0</v>
      </c>
      <c r="UTT523" s="432">
        <v>0</v>
      </c>
      <c r="UTU523" s="432">
        <v>0</v>
      </c>
      <c r="UTV523" s="432">
        <v>0</v>
      </c>
      <c r="UTW523" s="432">
        <v>0</v>
      </c>
      <c r="UTX523" s="432">
        <v>0</v>
      </c>
      <c r="UTY523" s="432">
        <v>0</v>
      </c>
      <c r="UTZ523" s="432">
        <v>0</v>
      </c>
      <c r="UUA523" s="432">
        <v>0</v>
      </c>
      <c r="UUB523" s="432">
        <v>0</v>
      </c>
      <c r="UUC523" s="432">
        <v>0</v>
      </c>
      <c r="UUD523" s="432">
        <v>0</v>
      </c>
      <c r="UUE523" s="432">
        <v>0</v>
      </c>
      <c r="UUF523" s="432">
        <v>0</v>
      </c>
      <c r="UUG523" s="432">
        <v>0</v>
      </c>
      <c r="UUH523" s="432">
        <v>0</v>
      </c>
      <c r="UUI523" s="432">
        <v>0</v>
      </c>
      <c r="UUJ523" s="432">
        <v>0</v>
      </c>
      <c r="UUK523" s="432">
        <v>0</v>
      </c>
      <c r="UUL523" s="432">
        <v>0</v>
      </c>
      <c r="UUM523" s="432">
        <v>0</v>
      </c>
      <c r="UUN523" s="432">
        <v>0</v>
      </c>
      <c r="UUO523" s="432">
        <v>0</v>
      </c>
      <c r="UUP523" s="432">
        <v>0</v>
      </c>
      <c r="UUQ523" s="432">
        <v>0</v>
      </c>
      <c r="UUR523" s="432">
        <v>0</v>
      </c>
      <c r="UUS523" s="432">
        <v>0</v>
      </c>
      <c r="UUT523" s="432">
        <v>0</v>
      </c>
      <c r="UUU523" s="432">
        <v>0</v>
      </c>
      <c r="UUV523" s="432">
        <v>0</v>
      </c>
      <c r="UUW523" s="432">
        <v>0</v>
      </c>
      <c r="UUX523" s="432">
        <v>0</v>
      </c>
      <c r="UUY523" s="432">
        <v>0</v>
      </c>
      <c r="UUZ523" s="432">
        <v>0</v>
      </c>
      <c r="UVA523" s="432">
        <v>0</v>
      </c>
      <c r="UVB523" s="432">
        <v>0</v>
      </c>
      <c r="UVC523" s="432">
        <v>0</v>
      </c>
      <c r="UVD523" s="432">
        <v>0</v>
      </c>
      <c r="UVE523" s="432">
        <v>0</v>
      </c>
      <c r="UVF523" s="432">
        <v>0</v>
      </c>
      <c r="UVG523" s="432">
        <v>0</v>
      </c>
      <c r="UVH523" s="432">
        <v>0</v>
      </c>
      <c r="UVI523" s="432">
        <v>0</v>
      </c>
      <c r="UVJ523" s="432">
        <v>0</v>
      </c>
      <c r="UVK523" s="432">
        <v>0</v>
      </c>
      <c r="UVL523" s="432">
        <v>0</v>
      </c>
      <c r="UVM523" s="432">
        <v>0</v>
      </c>
      <c r="UVN523" s="432">
        <v>0</v>
      </c>
      <c r="UVO523" s="432">
        <v>0</v>
      </c>
      <c r="UVP523" s="432">
        <v>0</v>
      </c>
      <c r="UVQ523" s="432">
        <v>0</v>
      </c>
      <c r="UVR523" s="432">
        <v>0</v>
      </c>
      <c r="UVS523" s="432">
        <v>0</v>
      </c>
      <c r="UVT523" s="432">
        <v>0</v>
      </c>
      <c r="UVU523" s="432">
        <v>0</v>
      </c>
      <c r="UVV523" s="432">
        <v>0</v>
      </c>
      <c r="UVW523" s="432">
        <v>0</v>
      </c>
      <c r="UVX523" s="432">
        <v>0</v>
      </c>
      <c r="UVY523" s="432">
        <v>0</v>
      </c>
      <c r="UVZ523" s="432">
        <v>0</v>
      </c>
      <c r="UWA523" s="432">
        <v>0</v>
      </c>
      <c r="UWB523" s="432">
        <v>0</v>
      </c>
      <c r="UWC523" s="432">
        <v>0</v>
      </c>
      <c r="UWD523" s="432">
        <v>0</v>
      </c>
      <c r="UWE523" s="432">
        <v>0</v>
      </c>
      <c r="UWF523" s="432">
        <v>0</v>
      </c>
      <c r="UWG523" s="432">
        <v>0</v>
      </c>
      <c r="UWH523" s="432">
        <v>0</v>
      </c>
      <c r="UWI523" s="432">
        <v>0</v>
      </c>
      <c r="UWJ523" s="432">
        <v>0</v>
      </c>
      <c r="UWK523" s="432">
        <v>0</v>
      </c>
      <c r="UWL523" s="432">
        <v>0</v>
      </c>
      <c r="UWM523" s="432">
        <v>0</v>
      </c>
      <c r="UWN523" s="432">
        <v>0</v>
      </c>
      <c r="UWO523" s="432">
        <v>0</v>
      </c>
      <c r="UWP523" s="432">
        <v>0</v>
      </c>
      <c r="UWQ523" s="432">
        <v>0</v>
      </c>
      <c r="UWR523" s="432">
        <v>0</v>
      </c>
      <c r="UWS523" s="432">
        <v>0</v>
      </c>
      <c r="UWT523" s="432">
        <v>0</v>
      </c>
      <c r="UWU523" s="432">
        <v>0</v>
      </c>
      <c r="UWV523" s="432">
        <v>0</v>
      </c>
      <c r="UWW523" s="432">
        <v>0</v>
      </c>
      <c r="UWX523" s="432">
        <v>0</v>
      </c>
      <c r="UWY523" s="432">
        <v>0</v>
      </c>
      <c r="UWZ523" s="432">
        <v>0</v>
      </c>
      <c r="UXA523" s="432">
        <v>0</v>
      </c>
      <c r="UXB523" s="432">
        <v>0</v>
      </c>
      <c r="UXC523" s="432">
        <v>0</v>
      </c>
      <c r="UXD523" s="432">
        <v>0</v>
      </c>
      <c r="UXE523" s="432">
        <v>0</v>
      </c>
      <c r="UXF523" s="432">
        <v>0</v>
      </c>
      <c r="UXG523" s="432">
        <v>0</v>
      </c>
      <c r="UXH523" s="432">
        <v>0</v>
      </c>
      <c r="UXI523" s="432">
        <v>0</v>
      </c>
      <c r="UXJ523" s="432">
        <v>0</v>
      </c>
      <c r="UXK523" s="432">
        <v>0</v>
      </c>
      <c r="UXL523" s="432">
        <v>0</v>
      </c>
      <c r="UXM523" s="432">
        <v>0</v>
      </c>
      <c r="UXN523" s="432">
        <v>0</v>
      </c>
      <c r="UXO523" s="432">
        <v>0</v>
      </c>
      <c r="UXP523" s="432">
        <v>0</v>
      </c>
      <c r="UXQ523" s="432">
        <v>0</v>
      </c>
      <c r="UXR523" s="432">
        <v>0</v>
      </c>
      <c r="UXS523" s="432">
        <v>0</v>
      </c>
      <c r="UXT523" s="432">
        <v>0</v>
      </c>
      <c r="UXU523" s="432">
        <v>0</v>
      </c>
      <c r="UXV523" s="432">
        <v>0</v>
      </c>
      <c r="UXW523" s="432">
        <v>0</v>
      </c>
      <c r="UXX523" s="432">
        <v>0</v>
      </c>
      <c r="UXY523" s="432">
        <v>0</v>
      </c>
      <c r="UXZ523" s="432">
        <v>0</v>
      </c>
      <c r="UYA523" s="432">
        <v>0</v>
      </c>
      <c r="UYB523" s="432">
        <v>0</v>
      </c>
      <c r="UYC523" s="432">
        <v>0</v>
      </c>
      <c r="UYD523" s="432">
        <v>0</v>
      </c>
      <c r="UYE523" s="432">
        <v>0</v>
      </c>
      <c r="UYF523" s="432">
        <v>0</v>
      </c>
      <c r="UYG523" s="432">
        <v>0</v>
      </c>
      <c r="UYH523" s="432">
        <v>0</v>
      </c>
      <c r="UYI523" s="432">
        <v>0</v>
      </c>
      <c r="UYJ523" s="432">
        <v>0</v>
      </c>
      <c r="UYK523" s="432">
        <v>0</v>
      </c>
      <c r="UYL523" s="432">
        <v>0</v>
      </c>
      <c r="UYM523" s="432">
        <v>0</v>
      </c>
      <c r="UYN523" s="432">
        <v>0</v>
      </c>
      <c r="UYO523" s="432">
        <v>0</v>
      </c>
      <c r="UYP523" s="432">
        <v>0</v>
      </c>
      <c r="UYQ523" s="432">
        <v>0</v>
      </c>
      <c r="UYR523" s="432">
        <v>0</v>
      </c>
      <c r="UYS523" s="432">
        <v>0</v>
      </c>
      <c r="UYT523" s="432">
        <v>0</v>
      </c>
      <c r="UYU523" s="432">
        <v>0</v>
      </c>
      <c r="UYV523" s="432">
        <v>0</v>
      </c>
      <c r="UYW523" s="432">
        <v>0</v>
      </c>
      <c r="UYX523" s="432">
        <v>0</v>
      </c>
      <c r="UYY523" s="432">
        <v>0</v>
      </c>
      <c r="UYZ523" s="432">
        <v>0</v>
      </c>
      <c r="UZA523" s="432">
        <v>0</v>
      </c>
      <c r="UZB523" s="432">
        <v>0</v>
      </c>
      <c r="UZC523" s="432">
        <v>0</v>
      </c>
      <c r="UZD523" s="432">
        <v>0</v>
      </c>
      <c r="UZE523" s="432">
        <v>0</v>
      </c>
      <c r="UZF523" s="432">
        <v>0</v>
      </c>
      <c r="UZG523" s="432">
        <v>0</v>
      </c>
      <c r="UZH523" s="432">
        <v>0</v>
      </c>
      <c r="UZI523" s="432">
        <v>0</v>
      </c>
      <c r="UZJ523" s="432">
        <v>0</v>
      </c>
      <c r="UZK523" s="432">
        <v>0</v>
      </c>
      <c r="UZL523" s="432">
        <v>0</v>
      </c>
      <c r="UZM523" s="432">
        <v>0</v>
      </c>
      <c r="UZN523" s="432">
        <v>0</v>
      </c>
      <c r="UZO523" s="432">
        <v>0</v>
      </c>
      <c r="UZP523" s="432">
        <v>0</v>
      </c>
      <c r="UZQ523" s="432">
        <v>0</v>
      </c>
      <c r="UZR523" s="432">
        <v>0</v>
      </c>
      <c r="UZS523" s="432">
        <v>0</v>
      </c>
      <c r="UZT523" s="432">
        <v>0</v>
      </c>
      <c r="UZU523" s="432">
        <v>0</v>
      </c>
      <c r="UZV523" s="432">
        <v>0</v>
      </c>
      <c r="UZW523" s="432">
        <v>0</v>
      </c>
      <c r="UZX523" s="432">
        <v>0</v>
      </c>
      <c r="UZY523" s="432">
        <v>0</v>
      </c>
      <c r="UZZ523" s="432">
        <v>0</v>
      </c>
      <c r="VAA523" s="432">
        <v>0</v>
      </c>
      <c r="VAB523" s="432">
        <v>0</v>
      </c>
      <c r="VAC523" s="432">
        <v>0</v>
      </c>
      <c r="VAD523" s="432">
        <v>0</v>
      </c>
      <c r="VAE523" s="432">
        <v>0</v>
      </c>
      <c r="VAF523" s="432">
        <v>0</v>
      </c>
      <c r="VAG523" s="432">
        <v>0</v>
      </c>
      <c r="VAH523" s="432">
        <v>0</v>
      </c>
      <c r="VAI523" s="432">
        <v>0</v>
      </c>
      <c r="VAJ523" s="432">
        <v>0</v>
      </c>
      <c r="VAK523" s="432">
        <v>0</v>
      </c>
      <c r="VAL523" s="432">
        <v>0</v>
      </c>
      <c r="VAM523" s="432">
        <v>0</v>
      </c>
      <c r="VAN523" s="432">
        <v>0</v>
      </c>
      <c r="VAO523" s="432">
        <v>0</v>
      </c>
      <c r="VAP523" s="432">
        <v>0</v>
      </c>
      <c r="VAQ523" s="432">
        <v>0</v>
      </c>
      <c r="VAR523" s="432">
        <v>0</v>
      </c>
      <c r="VAS523" s="432">
        <v>0</v>
      </c>
      <c r="VAT523" s="432">
        <v>0</v>
      </c>
      <c r="VAU523" s="432">
        <v>0</v>
      </c>
      <c r="VAV523" s="432">
        <v>0</v>
      </c>
      <c r="VAW523" s="432">
        <v>0</v>
      </c>
      <c r="VAX523" s="432">
        <v>0</v>
      </c>
      <c r="VAY523" s="432">
        <v>0</v>
      </c>
      <c r="VAZ523" s="432">
        <v>0</v>
      </c>
      <c r="VBA523" s="432">
        <v>0</v>
      </c>
      <c r="VBB523" s="432">
        <v>0</v>
      </c>
      <c r="VBC523" s="432">
        <v>0</v>
      </c>
      <c r="VBD523" s="432">
        <v>0</v>
      </c>
      <c r="VBE523" s="432">
        <v>0</v>
      </c>
      <c r="VBF523" s="432">
        <v>0</v>
      </c>
      <c r="VBG523" s="432">
        <v>0</v>
      </c>
      <c r="VBH523" s="432">
        <v>0</v>
      </c>
      <c r="VBI523" s="432">
        <v>0</v>
      </c>
      <c r="VBJ523" s="432">
        <v>0</v>
      </c>
      <c r="VBK523" s="432">
        <v>0</v>
      </c>
      <c r="VBL523" s="432">
        <v>0</v>
      </c>
      <c r="VBM523" s="432">
        <v>0</v>
      </c>
      <c r="VBN523" s="432">
        <v>0</v>
      </c>
      <c r="VBO523" s="432">
        <v>0</v>
      </c>
      <c r="VBP523" s="432">
        <v>0</v>
      </c>
      <c r="VBQ523" s="432">
        <v>0</v>
      </c>
      <c r="VBR523" s="432">
        <v>0</v>
      </c>
      <c r="VBS523" s="432">
        <v>0</v>
      </c>
      <c r="VBT523" s="432">
        <v>0</v>
      </c>
      <c r="VBU523" s="432">
        <v>0</v>
      </c>
      <c r="VBV523" s="432">
        <v>0</v>
      </c>
      <c r="VBW523" s="432">
        <v>0</v>
      </c>
      <c r="VBX523" s="432">
        <v>0</v>
      </c>
      <c r="VBY523" s="432">
        <v>0</v>
      </c>
      <c r="VBZ523" s="432">
        <v>0</v>
      </c>
      <c r="VCA523" s="432">
        <v>0</v>
      </c>
      <c r="VCB523" s="432">
        <v>0</v>
      </c>
      <c r="VCC523" s="432">
        <v>0</v>
      </c>
      <c r="VCD523" s="432">
        <v>0</v>
      </c>
      <c r="VCE523" s="432">
        <v>0</v>
      </c>
      <c r="VCF523" s="432">
        <v>0</v>
      </c>
      <c r="VCG523" s="432">
        <v>0</v>
      </c>
      <c r="VCH523" s="432">
        <v>0</v>
      </c>
      <c r="VCI523" s="432">
        <v>0</v>
      </c>
      <c r="VCJ523" s="432">
        <v>0</v>
      </c>
      <c r="VCK523" s="432">
        <v>0</v>
      </c>
      <c r="VCL523" s="432">
        <v>0</v>
      </c>
      <c r="VCM523" s="432">
        <v>0</v>
      </c>
      <c r="VCN523" s="432">
        <v>0</v>
      </c>
      <c r="VCO523" s="432">
        <v>0</v>
      </c>
      <c r="VCP523" s="432">
        <v>0</v>
      </c>
      <c r="VCQ523" s="432">
        <v>0</v>
      </c>
      <c r="VCR523" s="432">
        <v>0</v>
      </c>
      <c r="VCS523" s="432">
        <v>0</v>
      </c>
      <c r="VCT523" s="432">
        <v>0</v>
      </c>
      <c r="VCU523" s="432">
        <v>0</v>
      </c>
      <c r="VCV523" s="432">
        <v>0</v>
      </c>
      <c r="VCW523" s="432">
        <v>0</v>
      </c>
      <c r="VCX523" s="432">
        <v>0</v>
      </c>
      <c r="VCY523" s="432">
        <v>0</v>
      </c>
      <c r="VCZ523" s="432">
        <v>0</v>
      </c>
      <c r="VDA523" s="432">
        <v>0</v>
      </c>
      <c r="VDB523" s="432">
        <v>0</v>
      </c>
      <c r="VDC523" s="432">
        <v>0</v>
      </c>
      <c r="VDD523" s="432">
        <v>0</v>
      </c>
      <c r="VDE523" s="432">
        <v>0</v>
      </c>
      <c r="VDF523" s="432">
        <v>0</v>
      </c>
      <c r="VDG523" s="432">
        <v>0</v>
      </c>
      <c r="VDH523" s="432">
        <v>0</v>
      </c>
      <c r="VDI523" s="432">
        <v>0</v>
      </c>
      <c r="VDJ523" s="432">
        <v>0</v>
      </c>
      <c r="VDK523" s="432">
        <v>0</v>
      </c>
      <c r="VDL523" s="432">
        <v>0</v>
      </c>
      <c r="VDM523" s="432">
        <v>0</v>
      </c>
      <c r="VDN523" s="432">
        <v>0</v>
      </c>
      <c r="VDO523" s="432">
        <v>0</v>
      </c>
      <c r="VDP523" s="432">
        <v>0</v>
      </c>
      <c r="VDQ523" s="432">
        <v>0</v>
      </c>
      <c r="VDR523" s="432">
        <v>0</v>
      </c>
      <c r="VDS523" s="432">
        <v>0</v>
      </c>
      <c r="VDT523" s="432">
        <v>0</v>
      </c>
      <c r="VDU523" s="432">
        <v>0</v>
      </c>
      <c r="VDV523" s="432">
        <v>0</v>
      </c>
      <c r="VDW523" s="432">
        <v>0</v>
      </c>
      <c r="VDX523" s="432">
        <v>0</v>
      </c>
      <c r="VDY523" s="432">
        <v>0</v>
      </c>
      <c r="VDZ523" s="432">
        <v>0</v>
      </c>
      <c r="VEA523" s="432">
        <v>0</v>
      </c>
      <c r="VEB523" s="432">
        <v>0</v>
      </c>
      <c r="VEC523" s="432">
        <v>0</v>
      </c>
      <c r="VED523" s="432">
        <v>0</v>
      </c>
      <c r="VEE523" s="432">
        <v>0</v>
      </c>
      <c r="VEF523" s="432">
        <v>0</v>
      </c>
      <c r="VEG523" s="432">
        <v>0</v>
      </c>
      <c r="VEH523" s="432">
        <v>0</v>
      </c>
      <c r="VEI523" s="432">
        <v>0</v>
      </c>
      <c r="VEJ523" s="432">
        <v>0</v>
      </c>
      <c r="VEK523" s="432">
        <v>0</v>
      </c>
      <c r="VEL523" s="432">
        <v>0</v>
      </c>
      <c r="VEM523" s="432">
        <v>0</v>
      </c>
      <c r="VEN523" s="432">
        <v>0</v>
      </c>
      <c r="VEO523" s="432">
        <v>0</v>
      </c>
      <c r="VEP523" s="432">
        <v>0</v>
      </c>
      <c r="VEQ523" s="432">
        <v>0</v>
      </c>
      <c r="VER523" s="432">
        <v>0</v>
      </c>
      <c r="VES523" s="432">
        <v>0</v>
      </c>
      <c r="VET523" s="432">
        <v>0</v>
      </c>
      <c r="VEU523" s="432">
        <v>0</v>
      </c>
      <c r="VEV523" s="432">
        <v>0</v>
      </c>
      <c r="VEW523" s="432">
        <v>0</v>
      </c>
      <c r="VEX523" s="432">
        <v>0</v>
      </c>
      <c r="VEY523" s="432">
        <v>0</v>
      </c>
      <c r="VEZ523" s="432">
        <v>0</v>
      </c>
      <c r="VFA523" s="432">
        <v>0</v>
      </c>
      <c r="VFB523" s="432">
        <v>0</v>
      </c>
      <c r="VFC523" s="432">
        <v>0</v>
      </c>
      <c r="VFD523" s="432">
        <v>0</v>
      </c>
      <c r="VFE523" s="432">
        <v>0</v>
      </c>
      <c r="VFF523" s="432">
        <v>0</v>
      </c>
      <c r="VFG523" s="432">
        <v>0</v>
      </c>
      <c r="VFH523" s="432">
        <v>0</v>
      </c>
      <c r="VFI523" s="432">
        <v>0</v>
      </c>
      <c r="VFJ523" s="432">
        <v>0</v>
      </c>
      <c r="VFK523" s="432">
        <v>0</v>
      </c>
      <c r="VFL523" s="432">
        <v>0</v>
      </c>
      <c r="VFM523" s="432">
        <v>0</v>
      </c>
      <c r="VFN523" s="432">
        <v>0</v>
      </c>
      <c r="VFO523" s="432">
        <v>0</v>
      </c>
      <c r="VFP523" s="432">
        <v>0</v>
      </c>
      <c r="VFQ523" s="432">
        <v>0</v>
      </c>
      <c r="VFR523" s="432">
        <v>0</v>
      </c>
      <c r="VFS523" s="432">
        <v>0</v>
      </c>
      <c r="VFT523" s="432">
        <v>0</v>
      </c>
      <c r="VFU523" s="432">
        <v>0</v>
      </c>
      <c r="VFV523" s="432">
        <v>0</v>
      </c>
      <c r="VFW523" s="432">
        <v>0</v>
      </c>
      <c r="VFX523" s="432">
        <v>0</v>
      </c>
      <c r="VFY523" s="432">
        <v>0</v>
      </c>
      <c r="VFZ523" s="432">
        <v>0</v>
      </c>
      <c r="VGA523" s="432">
        <v>0</v>
      </c>
      <c r="VGB523" s="432">
        <v>0</v>
      </c>
      <c r="VGC523" s="432">
        <v>0</v>
      </c>
      <c r="VGD523" s="432">
        <v>0</v>
      </c>
      <c r="VGE523" s="432">
        <v>0</v>
      </c>
      <c r="VGF523" s="432">
        <v>0</v>
      </c>
      <c r="VGG523" s="432">
        <v>0</v>
      </c>
      <c r="VGH523" s="432">
        <v>0</v>
      </c>
      <c r="VGI523" s="432">
        <v>0</v>
      </c>
      <c r="VGJ523" s="432">
        <v>0</v>
      </c>
      <c r="VGK523" s="432">
        <v>0</v>
      </c>
      <c r="VGL523" s="432">
        <v>0</v>
      </c>
      <c r="VGM523" s="432">
        <v>0</v>
      </c>
      <c r="VGN523" s="432">
        <v>0</v>
      </c>
      <c r="VGO523" s="432">
        <v>0</v>
      </c>
      <c r="VGP523" s="432">
        <v>0</v>
      </c>
      <c r="VGQ523" s="432">
        <v>0</v>
      </c>
      <c r="VGR523" s="432">
        <v>0</v>
      </c>
      <c r="VGS523" s="432">
        <v>0</v>
      </c>
      <c r="VGT523" s="432">
        <v>0</v>
      </c>
      <c r="VGU523" s="432">
        <v>0</v>
      </c>
      <c r="VGV523" s="432">
        <v>0</v>
      </c>
      <c r="VGW523" s="432">
        <v>0</v>
      </c>
      <c r="VGX523" s="432">
        <v>0</v>
      </c>
      <c r="VGY523" s="432">
        <v>0</v>
      </c>
      <c r="VGZ523" s="432">
        <v>0</v>
      </c>
      <c r="VHA523" s="432">
        <v>0</v>
      </c>
      <c r="VHB523" s="432">
        <v>0</v>
      </c>
      <c r="VHC523" s="432">
        <v>0</v>
      </c>
      <c r="VHD523" s="432">
        <v>0</v>
      </c>
      <c r="VHE523" s="432">
        <v>0</v>
      </c>
      <c r="VHF523" s="432">
        <v>0</v>
      </c>
      <c r="VHG523" s="432">
        <v>0</v>
      </c>
      <c r="VHH523" s="432">
        <v>0</v>
      </c>
      <c r="VHI523" s="432">
        <v>0</v>
      </c>
      <c r="VHJ523" s="432">
        <v>0</v>
      </c>
      <c r="VHK523" s="432">
        <v>0</v>
      </c>
      <c r="VHL523" s="432">
        <v>0</v>
      </c>
      <c r="VHM523" s="432">
        <v>0</v>
      </c>
      <c r="VHN523" s="432">
        <v>0</v>
      </c>
      <c r="VHO523" s="432">
        <v>0</v>
      </c>
      <c r="VHP523" s="432">
        <v>0</v>
      </c>
      <c r="VHQ523" s="432">
        <v>0</v>
      </c>
      <c r="VHR523" s="432">
        <v>0</v>
      </c>
      <c r="VHS523" s="432">
        <v>0</v>
      </c>
      <c r="VHT523" s="432">
        <v>0</v>
      </c>
      <c r="VHU523" s="432">
        <v>0</v>
      </c>
      <c r="VHV523" s="432">
        <v>0</v>
      </c>
      <c r="VHW523" s="432">
        <v>0</v>
      </c>
      <c r="VHX523" s="432">
        <v>0</v>
      </c>
      <c r="VHY523" s="432">
        <v>0</v>
      </c>
      <c r="VHZ523" s="432">
        <v>0</v>
      </c>
      <c r="VIA523" s="432">
        <v>0</v>
      </c>
      <c r="VIB523" s="432">
        <v>0</v>
      </c>
      <c r="VIC523" s="432">
        <v>0</v>
      </c>
      <c r="VID523" s="432">
        <v>0</v>
      </c>
      <c r="VIE523" s="432">
        <v>0</v>
      </c>
      <c r="VIF523" s="432">
        <v>0</v>
      </c>
      <c r="VIG523" s="432">
        <v>0</v>
      </c>
      <c r="VIH523" s="432">
        <v>0</v>
      </c>
      <c r="VII523" s="432">
        <v>0</v>
      </c>
      <c r="VIJ523" s="432">
        <v>0</v>
      </c>
      <c r="VIK523" s="432">
        <v>0</v>
      </c>
      <c r="VIL523" s="432">
        <v>0</v>
      </c>
      <c r="VIM523" s="432">
        <v>0</v>
      </c>
      <c r="VIN523" s="432">
        <v>0</v>
      </c>
      <c r="VIO523" s="432">
        <v>0</v>
      </c>
      <c r="VIP523" s="432">
        <v>0</v>
      </c>
      <c r="VIQ523" s="432">
        <v>0</v>
      </c>
      <c r="VIR523" s="432">
        <v>0</v>
      </c>
      <c r="VIS523" s="432">
        <v>0</v>
      </c>
      <c r="VIT523" s="432">
        <v>0</v>
      </c>
      <c r="VIU523" s="432">
        <v>0</v>
      </c>
      <c r="VIV523" s="432">
        <v>0</v>
      </c>
      <c r="VIW523" s="432">
        <v>0</v>
      </c>
      <c r="VIX523" s="432">
        <v>0</v>
      </c>
      <c r="VIY523" s="432">
        <v>0</v>
      </c>
      <c r="VIZ523" s="432">
        <v>0</v>
      </c>
      <c r="VJA523" s="432">
        <v>0</v>
      </c>
      <c r="VJB523" s="432">
        <v>0</v>
      </c>
      <c r="VJC523" s="432">
        <v>0</v>
      </c>
      <c r="VJD523" s="432">
        <v>0</v>
      </c>
      <c r="VJE523" s="432">
        <v>0</v>
      </c>
      <c r="VJF523" s="432">
        <v>0</v>
      </c>
      <c r="VJG523" s="432">
        <v>0</v>
      </c>
      <c r="VJH523" s="432">
        <v>0</v>
      </c>
      <c r="VJI523" s="432">
        <v>0</v>
      </c>
      <c r="VJJ523" s="432">
        <v>0</v>
      </c>
      <c r="VJK523" s="432">
        <v>0</v>
      </c>
      <c r="VJL523" s="432">
        <v>0</v>
      </c>
      <c r="VJM523" s="432">
        <v>0</v>
      </c>
      <c r="VJN523" s="432">
        <v>0</v>
      </c>
      <c r="VJO523" s="432">
        <v>0</v>
      </c>
      <c r="VJP523" s="432">
        <v>0</v>
      </c>
      <c r="VJQ523" s="432">
        <v>0</v>
      </c>
      <c r="VJR523" s="432">
        <v>0</v>
      </c>
      <c r="VJS523" s="432">
        <v>0</v>
      </c>
      <c r="VJT523" s="432">
        <v>0</v>
      </c>
      <c r="VJU523" s="432">
        <v>0</v>
      </c>
      <c r="VJV523" s="432">
        <v>0</v>
      </c>
      <c r="VJW523" s="432">
        <v>0</v>
      </c>
      <c r="VJX523" s="432">
        <v>0</v>
      </c>
      <c r="VJY523" s="432">
        <v>0</v>
      </c>
      <c r="VJZ523" s="432">
        <v>0</v>
      </c>
      <c r="VKA523" s="432">
        <v>0</v>
      </c>
      <c r="VKB523" s="432">
        <v>0</v>
      </c>
      <c r="VKC523" s="432">
        <v>0</v>
      </c>
      <c r="VKD523" s="432">
        <v>0</v>
      </c>
      <c r="VKE523" s="432">
        <v>0</v>
      </c>
      <c r="VKF523" s="432">
        <v>0</v>
      </c>
      <c r="VKG523" s="432">
        <v>0</v>
      </c>
      <c r="VKH523" s="432">
        <v>0</v>
      </c>
      <c r="VKI523" s="432">
        <v>0</v>
      </c>
      <c r="VKJ523" s="432">
        <v>0</v>
      </c>
      <c r="VKK523" s="432">
        <v>0</v>
      </c>
      <c r="VKL523" s="432">
        <v>0</v>
      </c>
      <c r="VKM523" s="432">
        <v>0</v>
      </c>
      <c r="VKN523" s="432">
        <v>0</v>
      </c>
      <c r="VKO523" s="432">
        <v>0</v>
      </c>
      <c r="VKP523" s="432">
        <v>0</v>
      </c>
      <c r="VKQ523" s="432">
        <v>0</v>
      </c>
      <c r="VKR523" s="432">
        <v>0</v>
      </c>
      <c r="VKS523" s="432">
        <v>0</v>
      </c>
      <c r="VKT523" s="432">
        <v>0</v>
      </c>
      <c r="VKU523" s="432">
        <v>0</v>
      </c>
      <c r="VKV523" s="432">
        <v>0</v>
      </c>
      <c r="VKW523" s="432">
        <v>0</v>
      </c>
      <c r="VKX523" s="432">
        <v>0</v>
      </c>
      <c r="VKY523" s="432">
        <v>0</v>
      </c>
      <c r="VKZ523" s="432">
        <v>0</v>
      </c>
      <c r="VLA523" s="432">
        <v>0</v>
      </c>
      <c r="VLB523" s="432">
        <v>0</v>
      </c>
      <c r="VLC523" s="432">
        <v>0</v>
      </c>
      <c r="VLD523" s="432">
        <v>0</v>
      </c>
      <c r="VLE523" s="432">
        <v>0</v>
      </c>
      <c r="VLF523" s="432">
        <v>0</v>
      </c>
      <c r="VLG523" s="432">
        <v>0</v>
      </c>
      <c r="VLH523" s="432">
        <v>0</v>
      </c>
      <c r="VLI523" s="432">
        <v>0</v>
      </c>
      <c r="VLJ523" s="432">
        <v>0</v>
      </c>
      <c r="VLK523" s="432">
        <v>0</v>
      </c>
      <c r="VLL523" s="432">
        <v>0</v>
      </c>
      <c r="VLM523" s="432">
        <v>0</v>
      </c>
      <c r="VLN523" s="432">
        <v>0</v>
      </c>
      <c r="VLO523" s="432">
        <v>0</v>
      </c>
      <c r="VLP523" s="432">
        <v>0</v>
      </c>
      <c r="VLQ523" s="432">
        <v>0</v>
      </c>
      <c r="VLR523" s="432">
        <v>0</v>
      </c>
      <c r="VLS523" s="432">
        <v>0</v>
      </c>
      <c r="VLT523" s="432">
        <v>0</v>
      </c>
      <c r="VLU523" s="432">
        <v>0</v>
      </c>
      <c r="VLV523" s="432">
        <v>0</v>
      </c>
      <c r="VLW523" s="432">
        <v>0</v>
      </c>
      <c r="VLX523" s="432">
        <v>0</v>
      </c>
      <c r="VLY523" s="432">
        <v>0</v>
      </c>
      <c r="VLZ523" s="432">
        <v>0</v>
      </c>
      <c r="VMA523" s="432">
        <v>0</v>
      </c>
      <c r="VMB523" s="432">
        <v>0</v>
      </c>
      <c r="VMC523" s="432">
        <v>0</v>
      </c>
      <c r="VMD523" s="432">
        <v>0</v>
      </c>
      <c r="VME523" s="432">
        <v>0</v>
      </c>
      <c r="VMF523" s="432">
        <v>0</v>
      </c>
      <c r="VMG523" s="432">
        <v>0</v>
      </c>
      <c r="VMH523" s="432">
        <v>0</v>
      </c>
      <c r="VMI523" s="432">
        <v>0</v>
      </c>
      <c r="VMJ523" s="432">
        <v>0</v>
      </c>
      <c r="VMK523" s="432">
        <v>0</v>
      </c>
      <c r="VML523" s="432">
        <v>0</v>
      </c>
      <c r="VMM523" s="432">
        <v>0</v>
      </c>
      <c r="VMN523" s="432">
        <v>0</v>
      </c>
      <c r="VMO523" s="432">
        <v>0</v>
      </c>
      <c r="VMP523" s="432">
        <v>0</v>
      </c>
      <c r="VMQ523" s="432">
        <v>0</v>
      </c>
      <c r="VMR523" s="432">
        <v>0</v>
      </c>
      <c r="VMS523" s="432">
        <v>0</v>
      </c>
      <c r="VMT523" s="432">
        <v>0</v>
      </c>
      <c r="VMU523" s="432">
        <v>0</v>
      </c>
      <c r="VMV523" s="432">
        <v>0</v>
      </c>
      <c r="VMW523" s="432">
        <v>0</v>
      </c>
      <c r="VMX523" s="432">
        <v>0</v>
      </c>
      <c r="VMY523" s="432">
        <v>0</v>
      </c>
      <c r="VMZ523" s="432">
        <v>0</v>
      </c>
      <c r="VNA523" s="432">
        <v>0</v>
      </c>
      <c r="VNB523" s="432">
        <v>0</v>
      </c>
      <c r="VNC523" s="432">
        <v>0</v>
      </c>
      <c r="VND523" s="432">
        <v>0</v>
      </c>
      <c r="VNE523" s="432">
        <v>0</v>
      </c>
      <c r="VNF523" s="432">
        <v>0</v>
      </c>
      <c r="VNG523" s="432">
        <v>0</v>
      </c>
      <c r="VNH523" s="432">
        <v>0</v>
      </c>
      <c r="VNI523" s="432">
        <v>0</v>
      </c>
      <c r="VNJ523" s="432">
        <v>0</v>
      </c>
      <c r="VNK523" s="432">
        <v>0</v>
      </c>
      <c r="VNL523" s="432">
        <v>0</v>
      </c>
      <c r="VNM523" s="432">
        <v>0</v>
      </c>
      <c r="VNN523" s="432">
        <v>0</v>
      </c>
      <c r="VNO523" s="432">
        <v>0</v>
      </c>
      <c r="VNP523" s="432">
        <v>0</v>
      </c>
      <c r="VNQ523" s="432">
        <v>0</v>
      </c>
      <c r="VNR523" s="432">
        <v>0</v>
      </c>
      <c r="VNS523" s="432">
        <v>0</v>
      </c>
      <c r="VNT523" s="432">
        <v>0</v>
      </c>
      <c r="VNU523" s="432">
        <v>0</v>
      </c>
      <c r="VNV523" s="432">
        <v>0</v>
      </c>
      <c r="VNW523" s="432">
        <v>0</v>
      </c>
      <c r="VNX523" s="432">
        <v>0</v>
      </c>
      <c r="VNY523" s="432">
        <v>0</v>
      </c>
      <c r="VNZ523" s="432">
        <v>0</v>
      </c>
      <c r="VOA523" s="432">
        <v>0</v>
      </c>
      <c r="VOB523" s="432">
        <v>0</v>
      </c>
      <c r="VOC523" s="432">
        <v>0</v>
      </c>
      <c r="VOD523" s="432">
        <v>0</v>
      </c>
      <c r="VOE523" s="432">
        <v>0</v>
      </c>
      <c r="VOF523" s="432">
        <v>0</v>
      </c>
      <c r="VOG523" s="432">
        <v>0</v>
      </c>
      <c r="VOH523" s="432">
        <v>0</v>
      </c>
      <c r="VOI523" s="432">
        <v>0</v>
      </c>
      <c r="VOJ523" s="432">
        <v>0</v>
      </c>
      <c r="VOK523" s="432">
        <v>0</v>
      </c>
      <c r="VOL523" s="432">
        <v>0</v>
      </c>
      <c r="VOM523" s="432">
        <v>0</v>
      </c>
      <c r="VON523" s="432">
        <v>0</v>
      </c>
      <c r="VOO523" s="432">
        <v>0</v>
      </c>
      <c r="VOP523" s="432">
        <v>0</v>
      </c>
      <c r="VOQ523" s="432">
        <v>0</v>
      </c>
      <c r="VOR523" s="432">
        <v>0</v>
      </c>
      <c r="VOS523" s="432">
        <v>0</v>
      </c>
      <c r="VOT523" s="432">
        <v>0</v>
      </c>
      <c r="VOU523" s="432">
        <v>0</v>
      </c>
      <c r="VOV523" s="432">
        <v>0</v>
      </c>
      <c r="VOW523" s="432">
        <v>0</v>
      </c>
      <c r="VOX523" s="432">
        <v>0</v>
      </c>
      <c r="VOY523" s="432">
        <v>0</v>
      </c>
      <c r="VOZ523" s="432">
        <v>0</v>
      </c>
      <c r="VPA523" s="432">
        <v>0</v>
      </c>
      <c r="VPB523" s="432">
        <v>0</v>
      </c>
      <c r="VPC523" s="432">
        <v>0</v>
      </c>
      <c r="VPD523" s="432">
        <v>0</v>
      </c>
      <c r="VPE523" s="432">
        <v>0</v>
      </c>
      <c r="VPF523" s="432">
        <v>0</v>
      </c>
      <c r="VPG523" s="432">
        <v>0</v>
      </c>
      <c r="VPH523" s="432">
        <v>0</v>
      </c>
      <c r="VPI523" s="432">
        <v>0</v>
      </c>
      <c r="VPJ523" s="432">
        <v>0</v>
      </c>
      <c r="VPK523" s="432">
        <v>0</v>
      </c>
      <c r="VPL523" s="432">
        <v>0</v>
      </c>
      <c r="VPM523" s="432">
        <v>0</v>
      </c>
      <c r="VPN523" s="432">
        <v>0</v>
      </c>
      <c r="VPO523" s="432">
        <v>0</v>
      </c>
      <c r="VPP523" s="432">
        <v>0</v>
      </c>
      <c r="VPQ523" s="432">
        <v>0</v>
      </c>
      <c r="VPR523" s="432">
        <v>0</v>
      </c>
      <c r="VPS523" s="432">
        <v>0</v>
      </c>
      <c r="VPT523" s="432">
        <v>0</v>
      </c>
      <c r="VPU523" s="432">
        <v>0</v>
      </c>
      <c r="VPV523" s="432">
        <v>0</v>
      </c>
      <c r="VPW523" s="432">
        <v>0</v>
      </c>
      <c r="VPX523" s="432">
        <v>0</v>
      </c>
      <c r="VPY523" s="432">
        <v>0</v>
      </c>
      <c r="VPZ523" s="432">
        <v>0</v>
      </c>
      <c r="VQA523" s="432">
        <v>0</v>
      </c>
      <c r="VQB523" s="432">
        <v>0</v>
      </c>
      <c r="VQC523" s="432">
        <v>0</v>
      </c>
      <c r="VQD523" s="432">
        <v>0</v>
      </c>
      <c r="VQE523" s="432">
        <v>0</v>
      </c>
      <c r="VQF523" s="432">
        <v>0</v>
      </c>
      <c r="VQG523" s="432">
        <v>0</v>
      </c>
      <c r="VQH523" s="432">
        <v>0</v>
      </c>
      <c r="VQI523" s="432">
        <v>0</v>
      </c>
      <c r="VQJ523" s="432">
        <v>0</v>
      </c>
      <c r="VQK523" s="432">
        <v>0</v>
      </c>
      <c r="VQL523" s="432">
        <v>0</v>
      </c>
      <c r="VQM523" s="432">
        <v>0</v>
      </c>
      <c r="VQN523" s="432">
        <v>0</v>
      </c>
      <c r="VQO523" s="432">
        <v>0</v>
      </c>
      <c r="VQP523" s="432">
        <v>0</v>
      </c>
      <c r="VQQ523" s="432">
        <v>0</v>
      </c>
      <c r="VQR523" s="432">
        <v>0</v>
      </c>
      <c r="VQS523" s="432">
        <v>0</v>
      </c>
      <c r="VQT523" s="432">
        <v>0</v>
      </c>
      <c r="VQU523" s="432">
        <v>0</v>
      </c>
      <c r="VQV523" s="432">
        <v>0</v>
      </c>
      <c r="VQW523" s="432">
        <v>0</v>
      </c>
      <c r="VQX523" s="432">
        <v>0</v>
      </c>
      <c r="VQY523" s="432">
        <v>0</v>
      </c>
      <c r="VQZ523" s="432">
        <v>0</v>
      </c>
      <c r="VRA523" s="432">
        <v>0</v>
      </c>
      <c r="VRB523" s="432">
        <v>0</v>
      </c>
      <c r="VRC523" s="432">
        <v>0</v>
      </c>
      <c r="VRD523" s="432">
        <v>0</v>
      </c>
      <c r="VRE523" s="432">
        <v>0</v>
      </c>
      <c r="VRF523" s="432">
        <v>0</v>
      </c>
      <c r="VRG523" s="432">
        <v>0</v>
      </c>
      <c r="VRH523" s="432">
        <v>0</v>
      </c>
      <c r="VRI523" s="432">
        <v>0</v>
      </c>
      <c r="VRJ523" s="432">
        <v>0</v>
      </c>
      <c r="VRK523" s="432">
        <v>0</v>
      </c>
      <c r="VRL523" s="432">
        <v>0</v>
      </c>
      <c r="VRM523" s="432">
        <v>0</v>
      </c>
      <c r="VRN523" s="432">
        <v>0</v>
      </c>
      <c r="VRO523" s="432">
        <v>0</v>
      </c>
      <c r="VRP523" s="432">
        <v>0</v>
      </c>
      <c r="VRQ523" s="432">
        <v>0</v>
      </c>
      <c r="VRR523" s="432">
        <v>0</v>
      </c>
      <c r="VRS523" s="432">
        <v>0</v>
      </c>
      <c r="VRT523" s="432">
        <v>0</v>
      </c>
      <c r="VRU523" s="432">
        <v>0</v>
      </c>
      <c r="VRV523" s="432">
        <v>0</v>
      </c>
      <c r="VRW523" s="432">
        <v>0</v>
      </c>
      <c r="VRX523" s="432">
        <v>0</v>
      </c>
      <c r="VRY523" s="432">
        <v>0</v>
      </c>
      <c r="VRZ523" s="432">
        <v>0</v>
      </c>
      <c r="VSA523" s="432">
        <v>0</v>
      </c>
      <c r="VSB523" s="432">
        <v>0</v>
      </c>
      <c r="VSC523" s="432">
        <v>0</v>
      </c>
      <c r="VSD523" s="432">
        <v>0</v>
      </c>
      <c r="VSE523" s="432">
        <v>0</v>
      </c>
      <c r="VSF523" s="432">
        <v>0</v>
      </c>
      <c r="VSG523" s="432">
        <v>0</v>
      </c>
      <c r="VSH523" s="432">
        <v>0</v>
      </c>
      <c r="VSI523" s="432">
        <v>0</v>
      </c>
      <c r="VSJ523" s="432">
        <v>0</v>
      </c>
      <c r="VSK523" s="432">
        <v>0</v>
      </c>
      <c r="VSL523" s="432">
        <v>0</v>
      </c>
      <c r="VSM523" s="432">
        <v>0</v>
      </c>
      <c r="VSN523" s="432">
        <v>0</v>
      </c>
      <c r="VSO523" s="432">
        <v>0</v>
      </c>
      <c r="VSP523" s="432">
        <v>0</v>
      </c>
      <c r="VSQ523" s="432">
        <v>0</v>
      </c>
      <c r="VSR523" s="432">
        <v>0</v>
      </c>
      <c r="VSS523" s="432">
        <v>0</v>
      </c>
      <c r="VST523" s="432">
        <v>0</v>
      </c>
      <c r="VSU523" s="432">
        <v>0</v>
      </c>
      <c r="VSV523" s="432">
        <v>0</v>
      </c>
      <c r="VSW523" s="432">
        <v>0</v>
      </c>
      <c r="VSX523" s="432">
        <v>0</v>
      </c>
      <c r="VSY523" s="432">
        <v>0</v>
      </c>
      <c r="VSZ523" s="432">
        <v>0</v>
      </c>
      <c r="VTA523" s="432">
        <v>0</v>
      </c>
      <c r="VTB523" s="432">
        <v>0</v>
      </c>
      <c r="VTC523" s="432">
        <v>0</v>
      </c>
      <c r="VTD523" s="432">
        <v>0</v>
      </c>
      <c r="VTE523" s="432">
        <v>0</v>
      </c>
      <c r="VTF523" s="432">
        <v>0</v>
      </c>
      <c r="VTG523" s="432">
        <v>0</v>
      </c>
      <c r="VTH523" s="432">
        <v>0</v>
      </c>
      <c r="VTI523" s="432">
        <v>0</v>
      </c>
      <c r="VTJ523" s="432">
        <v>0</v>
      </c>
      <c r="VTK523" s="432">
        <v>0</v>
      </c>
      <c r="VTL523" s="432">
        <v>0</v>
      </c>
      <c r="VTM523" s="432">
        <v>0</v>
      </c>
      <c r="VTN523" s="432">
        <v>0</v>
      </c>
      <c r="VTO523" s="432">
        <v>0</v>
      </c>
      <c r="VTP523" s="432">
        <v>0</v>
      </c>
      <c r="VTQ523" s="432">
        <v>0</v>
      </c>
      <c r="VTR523" s="432">
        <v>0</v>
      </c>
      <c r="VTS523" s="432">
        <v>0</v>
      </c>
      <c r="VTT523" s="432">
        <v>0</v>
      </c>
      <c r="VTU523" s="432">
        <v>0</v>
      </c>
      <c r="VTV523" s="432">
        <v>0</v>
      </c>
      <c r="VTW523" s="432">
        <v>0</v>
      </c>
      <c r="VTX523" s="432">
        <v>0</v>
      </c>
      <c r="VTY523" s="432">
        <v>0</v>
      </c>
      <c r="VTZ523" s="432">
        <v>0</v>
      </c>
      <c r="VUA523" s="432">
        <v>0</v>
      </c>
      <c r="VUB523" s="432">
        <v>0</v>
      </c>
      <c r="VUC523" s="432">
        <v>0</v>
      </c>
      <c r="VUD523" s="432">
        <v>0</v>
      </c>
      <c r="VUE523" s="432">
        <v>0</v>
      </c>
      <c r="VUF523" s="432">
        <v>0</v>
      </c>
      <c r="VUG523" s="432">
        <v>0</v>
      </c>
      <c r="VUH523" s="432">
        <v>0</v>
      </c>
      <c r="VUI523" s="432">
        <v>0</v>
      </c>
      <c r="VUJ523" s="432">
        <v>0</v>
      </c>
      <c r="VUK523" s="432">
        <v>0</v>
      </c>
      <c r="VUL523" s="432">
        <v>0</v>
      </c>
      <c r="VUM523" s="432">
        <v>0</v>
      </c>
      <c r="VUN523" s="432">
        <v>0</v>
      </c>
      <c r="VUO523" s="432">
        <v>0</v>
      </c>
      <c r="VUP523" s="432">
        <v>0</v>
      </c>
      <c r="VUQ523" s="432">
        <v>0</v>
      </c>
      <c r="VUR523" s="432">
        <v>0</v>
      </c>
      <c r="VUS523" s="432">
        <v>0</v>
      </c>
      <c r="VUT523" s="432">
        <v>0</v>
      </c>
      <c r="VUU523" s="432">
        <v>0</v>
      </c>
      <c r="VUV523" s="432">
        <v>0</v>
      </c>
      <c r="VUW523" s="432">
        <v>0</v>
      </c>
      <c r="VUX523" s="432">
        <v>0</v>
      </c>
      <c r="VUY523" s="432">
        <v>0</v>
      </c>
      <c r="VUZ523" s="432">
        <v>0</v>
      </c>
      <c r="VVA523" s="432">
        <v>0</v>
      </c>
      <c r="VVB523" s="432">
        <v>0</v>
      </c>
      <c r="VVC523" s="432">
        <v>0</v>
      </c>
      <c r="VVD523" s="432">
        <v>0</v>
      </c>
      <c r="VVE523" s="432">
        <v>0</v>
      </c>
      <c r="VVF523" s="432">
        <v>0</v>
      </c>
      <c r="VVG523" s="432">
        <v>0</v>
      </c>
      <c r="VVH523" s="432">
        <v>0</v>
      </c>
      <c r="VVI523" s="432">
        <v>0</v>
      </c>
      <c r="VVJ523" s="432">
        <v>0</v>
      </c>
      <c r="VVK523" s="432">
        <v>0</v>
      </c>
      <c r="VVL523" s="432">
        <v>0</v>
      </c>
      <c r="VVM523" s="432">
        <v>0</v>
      </c>
      <c r="VVN523" s="432">
        <v>0</v>
      </c>
      <c r="VVO523" s="432">
        <v>0</v>
      </c>
      <c r="VVP523" s="432">
        <v>0</v>
      </c>
      <c r="VVQ523" s="432">
        <v>0</v>
      </c>
      <c r="VVR523" s="432">
        <v>0</v>
      </c>
      <c r="VVS523" s="432">
        <v>0</v>
      </c>
      <c r="VVT523" s="432">
        <v>0</v>
      </c>
      <c r="VVU523" s="432">
        <v>0</v>
      </c>
      <c r="VVV523" s="432">
        <v>0</v>
      </c>
      <c r="VVW523" s="432">
        <v>0</v>
      </c>
      <c r="VVX523" s="432">
        <v>0</v>
      </c>
      <c r="VVY523" s="432">
        <v>0</v>
      </c>
      <c r="VVZ523" s="432">
        <v>0</v>
      </c>
      <c r="VWA523" s="432">
        <v>0</v>
      </c>
      <c r="VWB523" s="432">
        <v>0</v>
      </c>
      <c r="VWC523" s="432">
        <v>0</v>
      </c>
      <c r="VWD523" s="432">
        <v>0</v>
      </c>
      <c r="VWE523" s="432">
        <v>0</v>
      </c>
      <c r="VWF523" s="432">
        <v>0</v>
      </c>
      <c r="VWG523" s="432">
        <v>0</v>
      </c>
      <c r="VWH523" s="432">
        <v>0</v>
      </c>
      <c r="VWI523" s="432">
        <v>0</v>
      </c>
      <c r="VWJ523" s="432">
        <v>0</v>
      </c>
      <c r="VWK523" s="432">
        <v>0</v>
      </c>
      <c r="VWL523" s="432">
        <v>0</v>
      </c>
      <c r="VWM523" s="432">
        <v>0</v>
      </c>
      <c r="VWN523" s="432">
        <v>0</v>
      </c>
      <c r="VWO523" s="432">
        <v>0</v>
      </c>
      <c r="VWP523" s="432">
        <v>0</v>
      </c>
      <c r="VWQ523" s="432">
        <v>0</v>
      </c>
      <c r="VWR523" s="432">
        <v>0</v>
      </c>
      <c r="VWS523" s="432">
        <v>0</v>
      </c>
      <c r="VWT523" s="432">
        <v>0</v>
      </c>
      <c r="VWU523" s="432">
        <v>0</v>
      </c>
      <c r="VWV523" s="432">
        <v>0</v>
      </c>
      <c r="VWW523" s="432">
        <v>0</v>
      </c>
      <c r="VWX523" s="432">
        <v>0</v>
      </c>
      <c r="VWY523" s="432">
        <v>0</v>
      </c>
      <c r="VWZ523" s="432">
        <v>0</v>
      </c>
      <c r="VXA523" s="432">
        <v>0</v>
      </c>
      <c r="VXB523" s="432">
        <v>0</v>
      </c>
      <c r="VXC523" s="432">
        <v>0</v>
      </c>
      <c r="VXD523" s="432">
        <v>0</v>
      </c>
      <c r="VXE523" s="432">
        <v>0</v>
      </c>
      <c r="VXF523" s="432">
        <v>0</v>
      </c>
      <c r="VXG523" s="432">
        <v>0</v>
      </c>
      <c r="VXH523" s="432">
        <v>0</v>
      </c>
      <c r="VXI523" s="432">
        <v>0</v>
      </c>
      <c r="VXJ523" s="432">
        <v>0</v>
      </c>
      <c r="VXK523" s="432">
        <v>0</v>
      </c>
      <c r="VXL523" s="432">
        <v>0</v>
      </c>
      <c r="VXM523" s="432">
        <v>0</v>
      </c>
      <c r="VXN523" s="432">
        <v>0</v>
      </c>
      <c r="VXO523" s="432">
        <v>0</v>
      </c>
      <c r="VXP523" s="432">
        <v>0</v>
      </c>
      <c r="VXQ523" s="432">
        <v>0</v>
      </c>
      <c r="VXR523" s="432">
        <v>0</v>
      </c>
      <c r="VXS523" s="432">
        <v>0</v>
      </c>
      <c r="VXT523" s="432">
        <v>0</v>
      </c>
      <c r="VXU523" s="432">
        <v>0</v>
      </c>
      <c r="VXV523" s="432">
        <v>0</v>
      </c>
      <c r="VXW523" s="432">
        <v>0</v>
      </c>
      <c r="VXX523" s="432">
        <v>0</v>
      </c>
      <c r="VXY523" s="432">
        <v>0</v>
      </c>
      <c r="VXZ523" s="432">
        <v>0</v>
      </c>
      <c r="VYA523" s="432">
        <v>0</v>
      </c>
      <c r="VYB523" s="432">
        <v>0</v>
      </c>
      <c r="VYC523" s="432">
        <v>0</v>
      </c>
      <c r="VYD523" s="432">
        <v>0</v>
      </c>
      <c r="VYE523" s="432">
        <v>0</v>
      </c>
      <c r="VYF523" s="432">
        <v>0</v>
      </c>
      <c r="VYG523" s="432">
        <v>0</v>
      </c>
      <c r="VYH523" s="432">
        <v>0</v>
      </c>
      <c r="VYI523" s="432">
        <v>0</v>
      </c>
      <c r="VYJ523" s="432">
        <v>0</v>
      </c>
      <c r="VYK523" s="432">
        <v>0</v>
      </c>
      <c r="VYL523" s="432">
        <v>0</v>
      </c>
      <c r="VYM523" s="432">
        <v>0</v>
      </c>
      <c r="VYN523" s="432">
        <v>0</v>
      </c>
      <c r="VYO523" s="432">
        <v>0</v>
      </c>
      <c r="VYP523" s="432">
        <v>0</v>
      </c>
      <c r="VYQ523" s="432">
        <v>0</v>
      </c>
      <c r="VYR523" s="432">
        <v>0</v>
      </c>
      <c r="VYS523" s="432">
        <v>0</v>
      </c>
      <c r="VYT523" s="432">
        <v>0</v>
      </c>
      <c r="VYU523" s="432">
        <v>0</v>
      </c>
      <c r="VYV523" s="432">
        <v>0</v>
      </c>
      <c r="VYW523" s="432">
        <v>0</v>
      </c>
      <c r="VYX523" s="432">
        <v>0</v>
      </c>
      <c r="VYY523" s="432">
        <v>0</v>
      </c>
      <c r="VYZ523" s="432">
        <v>0</v>
      </c>
      <c r="VZA523" s="432">
        <v>0</v>
      </c>
      <c r="VZB523" s="432">
        <v>0</v>
      </c>
      <c r="VZC523" s="432">
        <v>0</v>
      </c>
      <c r="VZD523" s="432">
        <v>0</v>
      </c>
      <c r="VZE523" s="432">
        <v>0</v>
      </c>
      <c r="VZF523" s="432">
        <v>0</v>
      </c>
      <c r="VZG523" s="432">
        <v>0</v>
      </c>
      <c r="VZH523" s="432">
        <v>0</v>
      </c>
      <c r="VZI523" s="432">
        <v>0</v>
      </c>
      <c r="VZJ523" s="432">
        <v>0</v>
      </c>
      <c r="VZK523" s="432">
        <v>0</v>
      </c>
      <c r="VZL523" s="432">
        <v>0</v>
      </c>
      <c r="VZM523" s="432">
        <v>0</v>
      </c>
      <c r="VZN523" s="432">
        <v>0</v>
      </c>
      <c r="VZO523" s="432">
        <v>0</v>
      </c>
      <c r="VZP523" s="432">
        <v>0</v>
      </c>
      <c r="VZQ523" s="432">
        <v>0</v>
      </c>
      <c r="VZR523" s="432">
        <v>0</v>
      </c>
      <c r="VZS523" s="432">
        <v>0</v>
      </c>
      <c r="VZT523" s="432">
        <v>0</v>
      </c>
      <c r="VZU523" s="432">
        <v>0</v>
      </c>
      <c r="VZV523" s="432">
        <v>0</v>
      </c>
      <c r="VZW523" s="432">
        <v>0</v>
      </c>
      <c r="VZX523" s="432">
        <v>0</v>
      </c>
      <c r="VZY523" s="432">
        <v>0</v>
      </c>
      <c r="VZZ523" s="432">
        <v>0</v>
      </c>
      <c r="WAA523" s="432">
        <v>0</v>
      </c>
      <c r="WAB523" s="432">
        <v>0</v>
      </c>
      <c r="WAC523" s="432">
        <v>0</v>
      </c>
      <c r="WAD523" s="432">
        <v>0</v>
      </c>
      <c r="WAE523" s="432">
        <v>0</v>
      </c>
      <c r="WAF523" s="432">
        <v>0</v>
      </c>
      <c r="WAG523" s="432">
        <v>0</v>
      </c>
      <c r="WAH523" s="432">
        <v>0</v>
      </c>
      <c r="WAI523" s="432">
        <v>0</v>
      </c>
      <c r="WAJ523" s="432">
        <v>0</v>
      </c>
      <c r="WAK523" s="432">
        <v>0</v>
      </c>
      <c r="WAL523" s="432">
        <v>0</v>
      </c>
      <c r="WAM523" s="432">
        <v>0</v>
      </c>
      <c r="WAN523" s="432">
        <v>0</v>
      </c>
      <c r="WAO523" s="432">
        <v>0</v>
      </c>
      <c r="WAP523" s="432">
        <v>0</v>
      </c>
      <c r="WAQ523" s="432">
        <v>0</v>
      </c>
      <c r="WAR523" s="432">
        <v>0</v>
      </c>
      <c r="WAS523" s="432">
        <v>0</v>
      </c>
      <c r="WAT523" s="432">
        <v>0</v>
      </c>
      <c r="WAU523" s="432">
        <v>0</v>
      </c>
      <c r="WAV523" s="432">
        <v>0</v>
      </c>
      <c r="WAW523" s="432">
        <v>0</v>
      </c>
      <c r="WAX523" s="432">
        <v>0</v>
      </c>
      <c r="WAY523" s="432">
        <v>0</v>
      </c>
      <c r="WAZ523" s="432">
        <v>0</v>
      </c>
      <c r="WBA523" s="432">
        <v>0</v>
      </c>
      <c r="WBB523" s="432">
        <v>0</v>
      </c>
      <c r="WBC523" s="432">
        <v>0</v>
      </c>
      <c r="WBD523" s="432">
        <v>0</v>
      </c>
      <c r="WBE523" s="432">
        <v>0</v>
      </c>
      <c r="WBF523" s="432">
        <v>0</v>
      </c>
      <c r="WBG523" s="432">
        <v>0</v>
      </c>
      <c r="WBH523" s="432">
        <v>0</v>
      </c>
      <c r="WBI523" s="432">
        <v>0</v>
      </c>
      <c r="WBJ523" s="432">
        <v>0</v>
      </c>
      <c r="WBK523" s="432">
        <v>0</v>
      </c>
      <c r="WBL523" s="432">
        <v>0</v>
      </c>
      <c r="WBM523" s="432">
        <v>0</v>
      </c>
      <c r="WBN523" s="432">
        <v>0</v>
      </c>
      <c r="WBO523" s="432">
        <v>0</v>
      </c>
      <c r="WBP523" s="432">
        <v>0</v>
      </c>
      <c r="WBQ523" s="432">
        <v>0</v>
      </c>
      <c r="WBR523" s="432">
        <v>0</v>
      </c>
      <c r="WBS523" s="432">
        <v>0</v>
      </c>
      <c r="WBT523" s="432">
        <v>0</v>
      </c>
      <c r="WBU523" s="432">
        <v>0</v>
      </c>
      <c r="WBV523" s="432">
        <v>0</v>
      </c>
      <c r="WBW523" s="432">
        <v>0</v>
      </c>
      <c r="WBX523" s="432">
        <v>0</v>
      </c>
      <c r="WBY523" s="432">
        <v>0</v>
      </c>
      <c r="WBZ523" s="432">
        <v>0</v>
      </c>
      <c r="WCA523" s="432">
        <v>0</v>
      </c>
      <c r="WCB523" s="432">
        <v>0</v>
      </c>
      <c r="WCC523" s="432">
        <v>0</v>
      </c>
      <c r="WCD523" s="432">
        <v>0</v>
      </c>
      <c r="WCE523" s="432">
        <v>0</v>
      </c>
      <c r="WCF523" s="432">
        <v>0</v>
      </c>
      <c r="WCG523" s="432">
        <v>0</v>
      </c>
      <c r="WCH523" s="432">
        <v>0</v>
      </c>
      <c r="WCI523" s="432">
        <v>0</v>
      </c>
      <c r="WCJ523" s="432">
        <v>0</v>
      </c>
      <c r="WCK523" s="432">
        <v>0</v>
      </c>
      <c r="WCL523" s="432">
        <v>0</v>
      </c>
      <c r="WCM523" s="432">
        <v>0</v>
      </c>
      <c r="WCN523" s="432">
        <v>0</v>
      </c>
      <c r="WCO523" s="432">
        <v>0</v>
      </c>
      <c r="WCP523" s="432">
        <v>0</v>
      </c>
      <c r="WCQ523" s="432">
        <v>0</v>
      </c>
      <c r="WCR523" s="432">
        <v>0</v>
      </c>
      <c r="WCS523" s="432">
        <v>0</v>
      </c>
      <c r="WCT523" s="432">
        <v>0</v>
      </c>
      <c r="WCU523" s="432">
        <v>0</v>
      </c>
      <c r="WCV523" s="432">
        <v>0</v>
      </c>
      <c r="WCW523" s="432">
        <v>0</v>
      </c>
      <c r="WCX523" s="432">
        <v>0</v>
      </c>
      <c r="WCY523" s="432">
        <v>0</v>
      </c>
      <c r="WCZ523" s="432">
        <v>0</v>
      </c>
      <c r="WDA523" s="432">
        <v>0</v>
      </c>
      <c r="WDB523" s="432">
        <v>0</v>
      </c>
      <c r="WDC523" s="432">
        <v>0</v>
      </c>
      <c r="WDD523" s="432">
        <v>0</v>
      </c>
      <c r="WDE523" s="432">
        <v>0</v>
      </c>
      <c r="WDF523" s="432">
        <v>0</v>
      </c>
      <c r="WDG523" s="432">
        <v>0</v>
      </c>
      <c r="WDH523" s="432">
        <v>0</v>
      </c>
      <c r="WDI523" s="432">
        <v>0</v>
      </c>
      <c r="WDJ523" s="432">
        <v>0</v>
      </c>
      <c r="WDK523" s="432">
        <v>0</v>
      </c>
      <c r="WDL523" s="432">
        <v>0</v>
      </c>
      <c r="WDM523" s="432">
        <v>0</v>
      </c>
      <c r="WDN523" s="432">
        <v>0</v>
      </c>
      <c r="WDO523" s="432">
        <v>0</v>
      </c>
      <c r="WDP523" s="432">
        <v>0</v>
      </c>
      <c r="WDQ523" s="432">
        <v>0</v>
      </c>
      <c r="WDR523" s="432">
        <v>0</v>
      </c>
      <c r="WDS523" s="432">
        <v>0</v>
      </c>
      <c r="WDT523" s="432">
        <v>0</v>
      </c>
      <c r="WDU523" s="432">
        <v>0</v>
      </c>
      <c r="WDV523" s="432">
        <v>0</v>
      </c>
      <c r="WDW523" s="432">
        <v>0</v>
      </c>
      <c r="WDX523" s="432">
        <v>0</v>
      </c>
      <c r="WDY523" s="432">
        <v>0</v>
      </c>
      <c r="WDZ523" s="432">
        <v>0</v>
      </c>
      <c r="WEA523" s="432">
        <v>0</v>
      </c>
      <c r="WEB523" s="432">
        <v>0</v>
      </c>
      <c r="WEC523" s="432">
        <v>0</v>
      </c>
      <c r="WED523" s="432">
        <v>0</v>
      </c>
      <c r="WEE523" s="432">
        <v>0</v>
      </c>
      <c r="WEF523" s="432">
        <v>0</v>
      </c>
      <c r="WEG523" s="432">
        <v>0</v>
      </c>
      <c r="WEH523" s="432">
        <v>0</v>
      </c>
      <c r="WEI523" s="432">
        <v>0</v>
      </c>
      <c r="WEJ523" s="432">
        <v>0</v>
      </c>
      <c r="WEK523" s="432">
        <v>0</v>
      </c>
      <c r="WEL523" s="432">
        <v>0</v>
      </c>
      <c r="WEM523" s="432">
        <v>0</v>
      </c>
      <c r="WEN523" s="432">
        <v>0</v>
      </c>
      <c r="WEO523" s="432">
        <v>0</v>
      </c>
      <c r="WEP523" s="432">
        <v>0</v>
      </c>
      <c r="WEQ523" s="432">
        <v>0</v>
      </c>
      <c r="WER523" s="432">
        <v>0</v>
      </c>
      <c r="WES523" s="432">
        <v>0</v>
      </c>
      <c r="WET523" s="432">
        <v>0</v>
      </c>
      <c r="WEU523" s="432">
        <v>0</v>
      </c>
      <c r="WEV523" s="432">
        <v>0</v>
      </c>
      <c r="WEW523" s="432">
        <v>0</v>
      </c>
      <c r="WEX523" s="432">
        <v>0</v>
      </c>
      <c r="WEY523" s="432">
        <v>0</v>
      </c>
      <c r="WEZ523" s="432">
        <v>0</v>
      </c>
      <c r="WFA523" s="432">
        <v>0</v>
      </c>
      <c r="WFB523" s="432">
        <v>0</v>
      </c>
      <c r="WFC523" s="432">
        <v>0</v>
      </c>
      <c r="WFD523" s="432">
        <v>0</v>
      </c>
      <c r="WFE523" s="432">
        <v>0</v>
      </c>
      <c r="WFF523" s="432">
        <v>0</v>
      </c>
      <c r="WFG523" s="432">
        <v>0</v>
      </c>
      <c r="WFH523" s="432">
        <v>0</v>
      </c>
      <c r="WFI523" s="432">
        <v>0</v>
      </c>
      <c r="WFJ523" s="432">
        <v>0</v>
      </c>
      <c r="WFK523" s="432">
        <v>0</v>
      </c>
      <c r="WFL523" s="432">
        <v>0</v>
      </c>
      <c r="WFM523" s="432">
        <v>0</v>
      </c>
      <c r="WFN523" s="432">
        <v>0</v>
      </c>
      <c r="WFO523" s="432">
        <v>0</v>
      </c>
      <c r="WFP523" s="432">
        <v>0</v>
      </c>
      <c r="WFQ523" s="432">
        <v>0</v>
      </c>
      <c r="WFR523" s="432">
        <v>0</v>
      </c>
      <c r="WFS523" s="432">
        <v>0</v>
      </c>
      <c r="WFT523" s="432">
        <v>0</v>
      </c>
      <c r="WFU523" s="432">
        <v>0</v>
      </c>
      <c r="WFV523" s="432">
        <v>0</v>
      </c>
      <c r="WFW523" s="432">
        <v>0</v>
      </c>
      <c r="WFX523" s="432">
        <v>0</v>
      </c>
      <c r="WFY523" s="432">
        <v>0</v>
      </c>
      <c r="WFZ523" s="432">
        <v>0</v>
      </c>
      <c r="WGA523" s="432">
        <v>0</v>
      </c>
      <c r="WGB523" s="432">
        <v>0</v>
      </c>
      <c r="WGC523" s="432">
        <v>0</v>
      </c>
      <c r="WGD523" s="432">
        <v>0</v>
      </c>
      <c r="WGE523" s="432">
        <v>0</v>
      </c>
      <c r="WGF523" s="432">
        <v>0</v>
      </c>
      <c r="WGG523" s="432">
        <v>0</v>
      </c>
      <c r="WGH523" s="432">
        <v>0</v>
      </c>
      <c r="WGI523" s="432">
        <v>0</v>
      </c>
      <c r="WGJ523" s="432">
        <v>0</v>
      </c>
      <c r="WGK523" s="432">
        <v>0</v>
      </c>
      <c r="WGL523" s="432">
        <v>0</v>
      </c>
      <c r="WGM523" s="432">
        <v>0</v>
      </c>
      <c r="WGN523" s="432">
        <v>0</v>
      </c>
      <c r="WGO523" s="432">
        <v>0</v>
      </c>
      <c r="WGP523" s="432">
        <v>0</v>
      </c>
      <c r="WGQ523" s="432">
        <v>0</v>
      </c>
      <c r="WGR523" s="432">
        <v>0</v>
      </c>
      <c r="WGS523" s="432">
        <v>0</v>
      </c>
      <c r="WGT523" s="432">
        <v>0</v>
      </c>
      <c r="WGU523" s="432">
        <v>0</v>
      </c>
      <c r="WGV523" s="432">
        <v>0</v>
      </c>
      <c r="WGW523" s="432">
        <v>0</v>
      </c>
      <c r="WGX523" s="432">
        <v>0</v>
      </c>
      <c r="WGY523" s="432">
        <v>0</v>
      </c>
      <c r="WGZ523" s="432">
        <v>0</v>
      </c>
      <c r="WHA523" s="432">
        <v>0</v>
      </c>
      <c r="WHB523" s="432">
        <v>0</v>
      </c>
      <c r="WHC523" s="432">
        <v>0</v>
      </c>
      <c r="WHD523" s="432">
        <v>0</v>
      </c>
      <c r="WHE523" s="432">
        <v>0</v>
      </c>
      <c r="WHF523" s="432">
        <v>0</v>
      </c>
      <c r="WHG523" s="432">
        <v>0</v>
      </c>
      <c r="WHH523" s="432">
        <v>0</v>
      </c>
      <c r="WHI523" s="432">
        <v>0</v>
      </c>
      <c r="WHJ523" s="432">
        <v>0</v>
      </c>
      <c r="WHK523" s="432">
        <v>0</v>
      </c>
      <c r="WHL523" s="432">
        <v>0</v>
      </c>
      <c r="WHM523" s="432">
        <v>0</v>
      </c>
      <c r="WHN523" s="432">
        <v>0</v>
      </c>
      <c r="WHO523" s="432">
        <v>0</v>
      </c>
      <c r="WHP523" s="432">
        <v>0</v>
      </c>
      <c r="WHQ523" s="432">
        <v>0</v>
      </c>
      <c r="WHR523" s="432">
        <v>0</v>
      </c>
      <c r="WHS523" s="432">
        <v>0</v>
      </c>
      <c r="WHT523" s="432">
        <v>0</v>
      </c>
      <c r="WHU523" s="432">
        <v>0</v>
      </c>
      <c r="WHV523" s="432">
        <v>0</v>
      </c>
      <c r="WHW523" s="432">
        <v>0</v>
      </c>
      <c r="WHX523" s="432">
        <v>0</v>
      </c>
      <c r="WHY523" s="432">
        <v>0</v>
      </c>
      <c r="WHZ523" s="432">
        <v>0</v>
      </c>
      <c r="WIA523" s="432">
        <v>0</v>
      </c>
      <c r="WIB523" s="432">
        <v>0</v>
      </c>
      <c r="WIC523" s="432">
        <v>0</v>
      </c>
      <c r="WID523" s="432">
        <v>0</v>
      </c>
      <c r="WIE523" s="432">
        <v>0</v>
      </c>
      <c r="WIF523" s="432">
        <v>0</v>
      </c>
      <c r="WIG523" s="432">
        <v>0</v>
      </c>
      <c r="WIH523" s="432">
        <v>0</v>
      </c>
      <c r="WII523" s="432">
        <v>0</v>
      </c>
      <c r="WIJ523" s="432">
        <v>0</v>
      </c>
      <c r="WIK523" s="432">
        <v>0</v>
      </c>
      <c r="WIL523" s="432">
        <v>0</v>
      </c>
      <c r="WIM523" s="432">
        <v>0</v>
      </c>
      <c r="WIN523" s="432">
        <v>0</v>
      </c>
      <c r="WIO523" s="432">
        <v>0</v>
      </c>
      <c r="WIP523" s="432">
        <v>0</v>
      </c>
      <c r="WIQ523" s="432">
        <v>0</v>
      </c>
      <c r="WIR523" s="432">
        <v>0</v>
      </c>
      <c r="WIS523" s="432">
        <v>0</v>
      </c>
      <c r="WIT523" s="432">
        <v>0</v>
      </c>
      <c r="WIU523" s="432">
        <v>0</v>
      </c>
      <c r="WIV523" s="432">
        <v>0</v>
      </c>
      <c r="WIW523" s="432">
        <v>0</v>
      </c>
      <c r="WIX523" s="432">
        <v>0</v>
      </c>
      <c r="WIY523" s="432">
        <v>0</v>
      </c>
      <c r="WIZ523" s="432">
        <v>0</v>
      </c>
      <c r="WJA523" s="432">
        <v>0</v>
      </c>
      <c r="WJB523" s="432">
        <v>0</v>
      </c>
      <c r="WJC523" s="432">
        <v>0</v>
      </c>
      <c r="WJD523" s="432">
        <v>0</v>
      </c>
      <c r="WJE523" s="432">
        <v>0</v>
      </c>
      <c r="WJF523" s="432">
        <v>0</v>
      </c>
      <c r="WJG523" s="432">
        <v>0</v>
      </c>
      <c r="WJH523" s="432">
        <v>0</v>
      </c>
      <c r="WJI523" s="432">
        <v>0</v>
      </c>
      <c r="WJJ523" s="432">
        <v>0</v>
      </c>
      <c r="WJK523" s="432">
        <v>0</v>
      </c>
      <c r="WJL523" s="432">
        <v>0</v>
      </c>
      <c r="WJM523" s="432">
        <v>0</v>
      </c>
      <c r="WJN523" s="432">
        <v>0</v>
      </c>
      <c r="WJO523" s="432">
        <v>0</v>
      </c>
      <c r="WJP523" s="432">
        <v>0</v>
      </c>
      <c r="WJQ523" s="432">
        <v>0</v>
      </c>
      <c r="WJR523" s="432">
        <v>0</v>
      </c>
      <c r="WJS523" s="432">
        <v>0</v>
      </c>
      <c r="WJT523" s="432">
        <v>0</v>
      </c>
      <c r="WJU523" s="432">
        <v>0</v>
      </c>
      <c r="WJV523" s="432">
        <v>0</v>
      </c>
      <c r="WJW523" s="432">
        <v>0</v>
      </c>
      <c r="WJX523" s="432">
        <v>0</v>
      </c>
      <c r="WJY523" s="432">
        <v>0</v>
      </c>
      <c r="WJZ523" s="432">
        <v>0</v>
      </c>
      <c r="WKA523" s="432">
        <v>0</v>
      </c>
      <c r="WKB523" s="432">
        <v>0</v>
      </c>
      <c r="WKC523" s="432">
        <v>0</v>
      </c>
      <c r="WKD523" s="432">
        <v>0</v>
      </c>
      <c r="WKE523" s="432">
        <v>0</v>
      </c>
      <c r="WKF523" s="432">
        <v>0</v>
      </c>
      <c r="WKG523" s="432">
        <v>0</v>
      </c>
      <c r="WKH523" s="432">
        <v>0</v>
      </c>
      <c r="WKI523" s="432">
        <v>0</v>
      </c>
      <c r="WKJ523" s="432">
        <v>0</v>
      </c>
      <c r="WKK523" s="432">
        <v>0</v>
      </c>
      <c r="WKL523" s="432">
        <v>0</v>
      </c>
      <c r="WKM523" s="432">
        <v>0</v>
      </c>
      <c r="WKN523" s="432">
        <v>0</v>
      </c>
      <c r="WKO523" s="432">
        <v>0</v>
      </c>
      <c r="WKP523" s="432">
        <v>0</v>
      </c>
      <c r="WKQ523" s="432">
        <v>0</v>
      </c>
      <c r="WKR523" s="432">
        <v>0</v>
      </c>
      <c r="WKS523" s="432">
        <v>0</v>
      </c>
      <c r="WKT523" s="432">
        <v>0</v>
      </c>
      <c r="WKU523" s="432">
        <v>0</v>
      </c>
      <c r="WKV523" s="432">
        <v>0</v>
      </c>
      <c r="WKW523" s="432">
        <v>0</v>
      </c>
      <c r="WKX523" s="432">
        <v>0</v>
      </c>
      <c r="WKY523" s="432">
        <v>0</v>
      </c>
      <c r="WKZ523" s="432">
        <v>0</v>
      </c>
      <c r="WLA523" s="432">
        <v>0</v>
      </c>
      <c r="WLB523" s="432">
        <v>0</v>
      </c>
      <c r="WLC523" s="432">
        <v>0</v>
      </c>
      <c r="WLD523" s="432">
        <v>0</v>
      </c>
      <c r="WLE523" s="432">
        <v>0</v>
      </c>
      <c r="WLF523" s="432">
        <v>0</v>
      </c>
      <c r="WLG523" s="432">
        <v>0</v>
      </c>
      <c r="WLH523" s="432">
        <v>0</v>
      </c>
      <c r="WLI523" s="432">
        <v>0</v>
      </c>
      <c r="WLJ523" s="432">
        <v>0</v>
      </c>
      <c r="WLK523" s="432">
        <v>0</v>
      </c>
      <c r="WLL523" s="432">
        <v>0</v>
      </c>
      <c r="WLM523" s="432">
        <v>0</v>
      </c>
      <c r="WLN523" s="432">
        <v>0</v>
      </c>
      <c r="WLO523" s="432">
        <v>0</v>
      </c>
      <c r="WLP523" s="432">
        <v>0</v>
      </c>
      <c r="WLQ523" s="432">
        <v>0</v>
      </c>
      <c r="WLR523" s="432">
        <v>0</v>
      </c>
      <c r="WLS523" s="432">
        <v>0</v>
      </c>
      <c r="WLT523" s="432">
        <v>0</v>
      </c>
      <c r="WLU523" s="432">
        <v>0</v>
      </c>
      <c r="WLV523" s="432">
        <v>0</v>
      </c>
      <c r="WLW523" s="432">
        <v>0</v>
      </c>
      <c r="WLX523" s="432">
        <v>0</v>
      </c>
      <c r="WLY523" s="432">
        <v>0</v>
      </c>
      <c r="WLZ523" s="432">
        <v>0</v>
      </c>
      <c r="WMA523" s="432">
        <v>0</v>
      </c>
      <c r="WMB523" s="432">
        <v>0</v>
      </c>
      <c r="WMC523" s="432">
        <v>0</v>
      </c>
      <c r="WMD523" s="432">
        <v>0</v>
      </c>
      <c r="WME523" s="432">
        <v>0</v>
      </c>
      <c r="WMF523" s="432">
        <v>0</v>
      </c>
      <c r="WMG523" s="432">
        <v>0</v>
      </c>
      <c r="WMH523" s="432">
        <v>0</v>
      </c>
      <c r="WMI523" s="432">
        <v>0</v>
      </c>
      <c r="WMJ523" s="432">
        <v>0</v>
      </c>
      <c r="WMK523" s="432">
        <v>0</v>
      </c>
      <c r="WML523" s="432">
        <v>0</v>
      </c>
      <c r="WMM523" s="432">
        <v>0</v>
      </c>
      <c r="WMN523" s="432">
        <v>0</v>
      </c>
      <c r="WMO523" s="432">
        <v>0</v>
      </c>
      <c r="WMP523" s="432">
        <v>0</v>
      </c>
      <c r="WMQ523" s="432">
        <v>0</v>
      </c>
      <c r="WMR523" s="432">
        <v>0</v>
      </c>
      <c r="WMS523" s="432">
        <v>0</v>
      </c>
      <c r="WMT523" s="432">
        <v>0</v>
      </c>
      <c r="WMU523" s="432">
        <v>0</v>
      </c>
      <c r="WMV523" s="432">
        <v>0</v>
      </c>
      <c r="WMW523" s="432">
        <v>0</v>
      </c>
      <c r="WMX523" s="432">
        <v>0</v>
      </c>
      <c r="WMY523" s="432">
        <v>0</v>
      </c>
      <c r="WMZ523" s="432">
        <v>0</v>
      </c>
      <c r="WNA523" s="432">
        <v>0</v>
      </c>
      <c r="WNB523" s="432">
        <v>0</v>
      </c>
      <c r="WNC523" s="432">
        <v>0</v>
      </c>
      <c r="WND523" s="432">
        <v>0</v>
      </c>
      <c r="WNE523" s="432">
        <v>0</v>
      </c>
      <c r="WNF523" s="432">
        <v>0</v>
      </c>
      <c r="WNG523" s="432">
        <v>0</v>
      </c>
      <c r="WNH523" s="432">
        <v>0</v>
      </c>
      <c r="WNI523" s="432">
        <v>0</v>
      </c>
      <c r="WNJ523" s="432">
        <v>0</v>
      </c>
      <c r="WNK523" s="432">
        <v>0</v>
      </c>
      <c r="WNL523" s="432">
        <v>0</v>
      </c>
      <c r="WNM523" s="432">
        <v>0</v>
      </c>
      <c r="WNN523" s="432">
        <v>0</v>
      </c>
      <c r="WNO523" s="432">
        <v>0</v>
      </c>
      <c r="WNP523" s="432">
        <v>0</v>
      </c>
      <c r="WNQ523" s="432">
        <v>0</v>
      </c>
      <c r="WNR523" s="432">
        <v>0</v>
      </c>
      <c r="WNS523" s="432">
        <v>0</v>
      </c>
      <c r="WNT523" s="432">
        <v>0</v>
      </c>
      <c r="WNU523" s="432">
        <v>0</v>
      </c>
      <c r="WNV523" s="432">
        <v>0</v>
      </c>
      <c r="WNW523" s="432">
        <v>0</v>
      </c>
      <c r="WNX523" s="432">
        <v>0</v>
      </c>
      <c r="WNY523" s="432">
        <v>0</v>
      </c>
      <c r="WNZ523" s="432">
        <v>0</v>
      </c>
      <c r="WOA523" s="432">
        <v>0</v>
      </c>
      <c r="WOB523" s="432">
        <v>0</v>
      </c>
      <c r="WOC523" s="432">
        <v>0</v>
      </c>
      <c r="WOD523" s="432">
        <v>0</v>
      </c>
      <c r="WOE523" s="432">
        <v>0</v>
      </c>
      <c r="WOF523" s="432">
        <v>0</v>
      </c>
      <c r="WOG523" s="432">
        <v>0</v>
      </c>
      <c r="WOH523" s="432">
        <v>0</v>
      </c>
      <c r="WOI523" s="432">
        <v>0</v>
      </c>
      <c r="WOJ523" s="432">
        <v>0</v>
      </c>
      <c r="WOK523" s="432">
        <v>0</v>
      </c>
      <c r="WOL523" s="432">
        <v>0</v>
      </c>
      <c r="WOM523" s="432">
        <v>0</v>
      </c>
      <c r="WON523" s="432">
        <v>0</v>
      </c>
      <c r="WOO523" s="432">
        <v>0</v>
      </c>
      <c r="WOP523" s="432">
        <v>0</v>
      </c>
      <c r="WOQ523" s="432">
        <v>0</v>
      </c>
      <c r="WOR523" s="432">
        <v>0</v>
      </c>
      <c r="WOS523" s="432">
        <v>0</v>
      </c>
      <c r="WOT523" s="432">
        <v>0</v>
      </c>
      <c r="WOU523" s="432">
        <v>0</v>
      </c>
      <c r="WOV523" s="432">
        <v>0</v>
      </c>
      <c r="WOW523" s="432">
        <v>0</v>
      </c>
      <c r="WOX523" s="432">
        <v>0</v>
      </c>
      <c r="WOY523" s="432">
        <v>0</v>
      </c>
      <c r="WOZ523" s="432">
        <v>0</v>
      </c>
      <c r="WPA523" s="432">
        <v>0</v>
      </c>
      <c r="WPB523" s="432">
        <v>0</v>
      </c>
      <c r="WPC523" s="432">
        <v>0</v>
      </c>
      <c r="WPD523" s="432">
        <v>0</v>
      </c>
      <c r="WPE523" s="432">
        <v>0</v>
      </c>
      <c r="WPF523" s="432">
        <v>0</v>
      </c>
      <c r="WPG523" s="432">
        <v>0</v>
      </c>
      <c r="WPH523" s="432">
        <v>0</v>
      </c>
      <c r="WPI523" s="432">
        <v>0</v>
      </c>
      <c r="WPJ523" s="432">
        <v>0</v>
      </c>
      <c r="WPK523" s="432">
        <v>0</v>
      </c>
      <c r="WPL523" s="432">
        <v>0</v>
      </c>
      <c r="WPM523" s="432">
        <v>0</v>
      </c>
      <c r="WPN523" s="432">
        <v>0</v>
      </c>
      <c r="WPO523" s="432">
        <v>0</v>
      </c>
      <c r="WPP523" s="432">
        <v>0</v>
      </c>
      <c r="WPQ523" s="432">
        <v>0</v>
      </c>
      <c r="WPR523" s="432">
        <v>0</v>
      </c>
      <c r="WPS523" s="432">
        <v>0</v>
      </c>
      <c r="WPT523" s="432">
        <v>0</v>
      </c>
      <c r="WPU523" s="432">
        <v>0</v>
      </c>
      <c r="WPV523" s="432">
        <v>0</v>
      </c>
      <c r="WPW523" s="432">
        <v>0</v>
      </c>
      <c r="WPX523" s="432">
        <v>0</v>
      </c>
      <c r="WPY523" s="432">
        <v>0</v>
      </c>
      <c r="WPZ523" s="432">
        <v>0</v>
      </c>
      <c r="WQA523" s="432">
        <v>0</v>
      </c>
      <c r="WQB523" s="432">
        <v>0</v>
      </c>
      <c r="WQC523" s="432">
        <v>0</v>
      </c>
      <c r="WQD523" s="432">
        <v>0</v>
      </c>
      <c r="WQE523" s="432">
        <v>0</v>
      </c>
      <c r="WQF523" s="432">
        <v>0</v>
      </c>
      <c r="WQG523" s="432">
        <v>0</v>
      </c>
      <c r="WQH523" s="432">
        <v>0</v>
      </c>
      <c r="WQI523" s="432">
        <v>0</v>
      </c>
      <c r="WQJ523" s="432">
        <v>0</v>
      </c>
      <c r="WQK523" s="432">
        <v>0</v>
      </c>
      <c r="WQL523" s="432">
        <v>0</v>
      </c>
      <c r="WQM523" s="432">
        <v>0</v>
      </c>
      <c r="WQN523" s="432">
        <v>0</v>
      </c>
      <c r="WQO523" s="432">
        <v>0</v>
      </c>
      <c r="WQP523" s="432">
        <v>0</v>
      </c>
      <c r="WQQ523" s="432">
        <v>0</v>
      </c>
      <c r="WQR523" s="432">
        <v>0</v>
      </c>
      <c r="WQS523" s="432">
        <v>0</v>
      </c>
      <c r="WQT523" s="432">
        <v>0</v>
      </c>
      <c r="WQU523" s="432">
        <v>0</v>
      </c>
      <c r="WQV523" s="432">
        <v>0</v>
      </c>
      <c r="WQW523" s="432">
        <v>0</v>
      </c>
      <c r="WQX523" s="432">
        <v>0</v>
      </c>
      <c r="WQY523" s="432">
        <v>0</v>
      </c>
      <c r="WQZ523" s="432">
        <v>0</v>
      </c>
      <c r="WRA523" s="432">
        <v>0</v>
      </c>
      <c r="WRB523" s="432">
        <v>0</v>
      </c>
      <c r="WRC523" s="432">
        <v>0</v>
      </c>
      <c r="WRD523" s="432">
        <v>0</v>
      </c>
      <c r="WRE523" s="432">
        <v>0</v>
      </c>
      <c r="WRF523" s="432">
        <v>0</v>
      </c>
      <c r="WRG523" s="432">
        <v>0</v>
      </c>
      <c r="WRH523" s="432">
        <v>0</v>
      </c>
      <c r="WRI523" s="432">
        <v>0</v>
      </c>
      <c r="WRJ523" s="432">
        <v>0</v>
      </c>
      <c r="WRK523" s="432">
        <v>0</v>
      </c>
      <c r="WRL523" s="432">
        <v>0</v>
      </c>
      <c r="WRM523" s="432">
        <v>0</v>
      </c>
      <c r="WRN523" s="432">
        <v>0</v>
      </c>
      <c r="WRO523" s="432">
        <v>0</v>
      </c>
      <c r="WRP523" s="432">
        <v>0</v>
      </c>
      <c r="WRQ523" s="432">
        <v>0</v>
      </c>
      <c r="WRR523" s="432">
        <v>0</v>
      </c>
      <c r="WRS523" s="432">
        <v>0</v>
      </c>
      <c r="WRT523" s="432">
        <v>0</v>
      </c>
      <c r="WRU523" s="432">
        <v>0</v>
      </c>
      <c r="WRV523" s="432">
        <v>0</v>
      </c>
      <c r="WRW523" s="432">
        <v>0</v>
      </c>
      <c r="WRX523" s="432">
        <v>0</v>
      </c>
      <c r="WRY523" s="432">
        <v>0</v>
      </c>
      <c r="WRZ523" s="432">
        <v>0</v>
      </c>
      <c r="WSA523" s="432">
        <v>0</v>
      </c>
      <c r="WSB523" s="432">
        <v>0</v>
      </c>
      <c r="WSC523" s="432">
        <v>0</v>
      </c>
      <c r="WSD523" s="432">
        <v>0</v>
      </c>
      <c r="WSE523" s="432">
        <v>0</v>
      </c>
      <c r="WSF523" s="432">
        <v>0</v>
      </c>
      <c r="WSG523" s="432">
        <v>0</v>
      </c>
      <c r="WSH523" s="432">
        <v>0</v>
      </c>
      <c r="WSI523" s="432">
        <v>0</v>
      </c>
      <c r="WSJ523" s="432">
        <v>0</v>
      </c>
      <c r="WSK523" s="432">
        <v>0</v>
      </c>
      <c r="WSL523" s="432">
        <v>0</v>
      </c>
      <c r="WSM523" s="432">
        <v>0</v>
      </c>
      <c r="WSN523" s="432">
        <v>0</v>
      </c>
      <c r="WSO523" s="432">
        <v>0</v>
      </c>
      <c r="WSP523" s="432">
        <v>0</v>
      </c>
      <c r="WSQ523" s="432">
        <v>0</v>
      </c>
      <c r="WSR523" s="432">
        <v>0</v>
      </c>
      <c r="WSS523" s="432">
        <v>0</v>
      </c>
      <c r="WST523" s="432">
        <v>0</v>
      </c>
      <c r="WSU523" s="432">
        <v>0</v>
      </c>
      <c r="WSV523" s="432">
        <v>0</v>
      </c>
      <c r="WSW523" s="432">
        <v>0</v>
      </c>
      <c r="WSX523" s="432">
        <v>0</v>
      </c>
      <c r="WSY523" s="432">
        <v>0</v>
      </c>
      <c r="WSZ523" s="432">
        <v>0</v>
      </c>
      <c r="WTA523" s="432">
        <v>0</v>
      </c>
      <c r="WTB523" s="432">
        <v>0</v>
      </c>
      <c r="WTC523" s="432">
        <v>0</v>
      </c>
      <c r="WTD523" s="432">
        <v>0</v>
      </c>
      <c r="WTE523" s="432">
        <v>0</v>
      </c>
      <c r="WTF523" s="432">
        <v>0</v>
      </c>
      <c r="WTG523" s="432">
        <v>0</v>
      </c>
      <c r="WTH523" s="432">
        <v>0</v>
      </c>
      <c r="WTI523" s="432">
        <v>0</v>
      </c>
      <c r="WTJ523" s="432">
        <v>0</v>
      </c>
      <c r="WTK523" s="432">
        <v>0</v>
      </c>
      <c r="WTL523" s="432">
        <v>0</v>
      </c>
      <c r="WTM523" s="432">
        <v>0</v>
      </c>
      <c r="WTN523" s="432">
        <v>0</v>
      </c>
      <c r="WTO523" s="432">
        <v>0</v>
      </c>
      <c r="WTP523" s="432">
        <v>0</v>
      </c>
      <c r="WTQ523" s="432">
        <v>0</v>
      </c>
      <c r="WTR523" s="432">
        <v>0</v>
      </c>
      <c r="WTS523" s="432">
        <v>0</v>
      </c>
      <c r="WTT523" s="432">
        <v>0</v>
      </c>
      <c r="WTU523" s="432">
        <v>0</v>
      </c>
      <c r="WTV523" s="432">
        <v>0</v>
      </c>
      <c r="WTW523" s="432">
        <v>0</v>
      </c>
      <c r="WTX523" s="432">
        <v>0</v>
      </c>
      <c r="WTY523" s="432">
        <v>0</v>
      </c>
      <c r="WTZ523" s="432">
        <v>0</v>
      </c>
      <c r="WUA523" s="432">
        <v>0</v>
      </c>
      <c r="WUB523" s="432">
        <v>0</v>
      </c>
      <c r="WUC523" s="432">
        <v>0</v>
      </c>
      <c r="WUD523" s="432">
        <v>0</v>
      </c>
      <c r="WUE523" s="432">
        <v>0</v>
      </c>
      <c r="WUF523" s="432">
        <v>0</v>
      </c>
      <c r="WUG523" s="432">
        <v>0</v>
      </c>
      <c r="WUH523" s="432">
        <v>0</v>
      </c>
      <c r="WUI523" s="432">
        <v>0</v>
      </c>
      <c r="WUJ523" s="432">
        <v>0</v>
      </c>
      <c r="WUK523" s="432">
        <v>0</v>
      </c>
      <c r="WUL523" s="432">
        <v>0</v>
      </c>
      <c r="WUM523" s="432">
        <v>0</v>
      </c>
      <c r="WUN523" s="432">
        <v>0</v>
      </c>
      <c r="WUO523" s="432">
        <v>0</v>
      </c>
      <c r="WUP523" s="432">
        <v>0</v>
      </c>
      <c r="WUQ523" s="432">
        <v>0</v>
      </c>
      <c r="WUR523" s="432">
        <v>0</v>
      </c>
      <c r="WUS523" s="432">
        <v>0</v>
      </c>
      <c r="WUT523" s="432">
        <v>0</v>
      </c>
      <c r="WUU523" s="432">
        <v>0</v>
      </c>
      <c r="WUV523" s="432">
        <v>0</v>
      </c>
      <c r="WUW523" s="432">
        <v>0</v>
      </c>
      <c r="WUX523" s="432">
        <v>0</v>
      </c>
      <c r="WUY523" s="432">
        <v>0</v>
      </c>
      <c r="WUZ523" s="432">
        <v>0</v>
      </c>
      <c r="WVA523" s="432">
        <v>0</v>
      </c>
      <c r="WVB523" s="432">
        <v>0</v>
      </c>
      <c r="WVC523" s="432">
        <v>0</v>
      </c>
      <c r="WVD523" s="432">
        <v>0</v>
      </c>
      <c r="WVE523" s="432">
        <v>0</v>
      </c>
      <c r="WVF523" s="432">
        <v>0</v>
      </c>
      <c r="WVG523" s="432">
        <v>0</v>
      </c>
      <c r="WVH523" s="432">
        <v>0</v>
      </c>
      <c r="WVI523" s="432">
        <v>0</v>
      </c>
      <c r="WVJ523" s="432">
        <v>0</v>
      </c>
      <c r="WVK523" s="432">
        <v>0</v>
      </c>
      <c r="WVL523" s="432">
        <v>0</v>
      </c>
      <c r="WVM523" s="432">
        <v>0</v>
      </c>
      <c r="WVN523" s="432">
        <v>0</v>
      </c>
      <c r="WVO523" s="432">
        <v>0</v>
      </c>
      <c r="WVP523" s="432">
        <v>0</v>
      </c>
      <c r="WVQ523" s="432">
        <v>0</v>
      </c>
      <c r="WVR523" s="432">
        <v>0</v>
      </c>
      <c r="WVS523" s="432">
        <v>0</v>
      </c>
      <c r="WVT523" s="432">
        <v>0</v>
      </c>
      <c r="WVU523" s="432">
        <v>0</v>
      </c>
      <c r="WVV523" s="432">
        <v>0</v>
      </c>
      <c r="WVW523" s="432">
        <v>0</v>
      </c>
      <c r="WVX523" s="432">
        <v>0</v>
      </c>
      <c r="WVY523" s="432">
        <v>0</v>
      </c>
      <c r="WVZ523" s="432">
        <v>0</v>
      </c>
      <c r="WWA523" s="432">
        <v>0</v>
      </c>
      <c r="WWB523" s="432">
        <v>0</v>
      </c>
      <c r="WWC523" s="432">
        <v>0</v>
      </c>
      <c r="WWD523" s="432">
        <v>0</v>
      </c>
      <c r="WWE523" s="432">
        <v>0</v>
      </c>
      <c r="WWF523" s="432">
        <v>0</v>
      </c>
      <c r="WWG523" s="432">
        <v>0</v>
      </c>
      <c r="WWH523" s="432">
        <v>0</v>
      </c>
      <c r="WWI523" s="432">
        <v>0</v>
      </c>
      <c r="WWJ523" s="432">
        <v>0</v>
      </c>
      <c r="WWK523" s="432">
        <v>0</v>
      </c>
      <c r="WWL523" s="432">
        <v>0</v>
      </c>
      <c r="WWM523" s="432">
        <v>0</v>
      </c>
      <c r="WWN523" s="432">
        <v>0</v>
      </c>
      <c r="WWO523" s="432">
        <v>0</v>
      </c>
      <c r="WWP523" s="432">
        <v>0</v>
      </c>
      <c r="WWQ523" s="432">
        <v>0</v>
      </c>
      <c r="WWR523" s="432">
        <v>0</v>
      </c>
      <c r="WWS523" s="432">
        <v>0</v>
      </c>
      <c r="WWT523" s="432">
        <v>0</v>
      </c>
      <c r="WWU523" s="432">
        <v>0</v>
      </c>
      <c r="WWV523" s="432">
        <v>0</v>
      </c>
      <c r="WWW523" s="432">
        <v>0</v>
      </c>
      <c r="WWX523" s="432">
        <v>0</v>
      </c>
      <c r="WWY523" s="432">
        <v>0</v>
      </c>
      <c r="WWZ523" s="432">
        <v>0</v>
      </c>
      <c r="WXA523" s="432">
        <v>0</v>
      </c>
      <c r="WXB523" s="432">
        <v>0</v>
      </c>
      <c r="WXC523" s="432">
        <v>0</v>
      </c>
      <c r="WXD523" s="432">
        <v>0</v>
      </c>
      <c r="WXE523" s="432">
        <v>0</v>
      </c>
      <c r="WXF523" s="432">
        <v>0</v>
      </c>
      <c r="WXG523" s="432">
        <v>0</v>
      </c>
      <c r="WXH523" s="432">
        <v>0</v>
      </c>
      <c r="WXI523" s="432">
        <v>0</v>
      </c>
      <c r="WXJ523" s="432">
        <v>0</v>
      </c>
      <c r="WXK523" s="432">
        <v>0</v>
      </c>
      <c r="WXL523" s="432">
        <v>0</v>
      </c>
      <c r="WXM523" s="432">
        <v>0</v>
      </c>
      <c r="WXN523" s="432">
        <v>0</v>
      </c>
      <c r="WXO523" s="432">
        <v>0</v>
      </c>
      <c r="WXP523" s="432">
        <v>0</v>
      </c>
      <c r="WXQ523" s="432">
        <v>0</v>
      </c>
      <c r="WXR523" s="432">
        <v>0</v>
      </c>
      <c r="WXS523" s="432">
        <v>0</v>
      </c>
      <c r="WXT523" s="432">
        <v>0</v>
      </c>
      <c r="WXU523" s="432">
        <v>0</v>
      </c>
      <c r="WXV523" s="432">
        <v>0</v>
      </c>
      <c r="WXW523" s="432">
        <v>0</v>
      </c>
      <c r="WXX523" s="432">
        <v>0</v>
      </c>
      <c r="WXY523" s="432">
        <v>0</v>
      </c>
      <c r="WXZ523" s="432">
        <v>0</v>
      </c>
      <c r="WYA523" s="432">
        <v>0</v>
      </c>
      <c r="WYB523" s="432">
        <v>0</v>
      </c>
      <c r="WYC523" s="432">
        <v>0</v>
      </c>
      <c r="WYD523" s="432">
        <v>0</v>
      </c>
      <c r="WYE523" s="432">
        <v>0</v>
      </c>
      <c r="WYF523" s="432">
        <v>0</v>
      </c>
      <c r="WYG523" s="432">
        <v>0</v>
      </c>
      <c r="WYH523" s="432">
        <v>0</v>
      </c>
      <c r="WYI523" s="432">
        <v>0</v>
      </c>
      <c r="WYJ523" s="432">
        <v>0</v>
      </c>
      <c r="WYK523" s="432">
        <v>0</v>
      </c>
      <c r="WYL523" s="432">
        <v>0</v>
      </c>
      <c r="WYM523" s="432">
        <v>0</v>
      </c>
      <c r="WYN523" s="432">
        <v>0</v>
      </c>
      <c r="WYO523" s="432">
        <v>0</v>
      </c>
      <c r="WYP523" s="432">
        <v>0</v>
      </c>
      <c r="WYQ523" s="432">
        <v>0</v>
      </c>
      <c r="WYR523" s="432">
        <v>0</v>
      </c>
      <c r="WYS523" s="432">
        <v>0</v>
      </c>
      <c r="WYT523" s="432">
        <v>0</v>
      </c>
      <c r="WYU523" s="432">
        <v>0</v>
      </c>
      <c r="WYV523" s="432">
        <v>0</v>
      </c>
      <c r="WYW523" s="432">
        <v>0</v>
      </c>
      <c r="WYX523" s="432">
        <v>0</v>
      </c>
      <c r="WYY523" s="432">
        <v>0</v>
      </c>
      <c r="WYZ523" s="432">
        <v>0</v>
      </c>
      <c r="WZA523" s="432">
        <v>0</v>
      </c>
      <c r="WZB523" s="432">
        <v>0</v>
      </c>
      <c r="WZC523" s="432">
        <v>0</v>
      </c>
      <c r="WZD523" s="432">
        <v>0</v>
      </c>
      <c r="WZE523" s="432">
        <v>0</v>
      </c>
      <c r="WZF523" s="432">
        <v>0</v>
      </c>
      <c r="WZG523" s="432">
        <v>0</v>
      </c>
      <c r="WZH523" s="432">
        <v>0</v>
      </c>
      <c r="WZI523" s="432">
        <v>0</v>
      </c>
      <c r="WZJ523" s="432">
        <v>0</v>
      </c>
      <c r="WZK523" s="432">
        <v>0</v>
      </c>
      <c r="WZL523" s="432">
        <v>0</v>
      </c>
      <c r="WZM523" s="432">
        <v>0</v>
      </c>
      <c r="WZN523" s="432">
        <v>0</v>
      </c>
      <c r="WZO523" s="432">
        <v>0</v>
      </c>
      <c r="WZP523" s="432">
        <v>0</v>
      </c>
      <c r="WZQ523" s="432">
        <v>0</v>
      </c>
      <c r="WZR523" s="432">
        <v>0</v>
      </c>
      <c r="WZS523" s="432">
        <v>0</v>
      </c>
      <c r="WZT523" s="432">
        <v>0</v>
      </c>
      <c r="WZU523" s="432">
        <v>0</v>
      </c>
      <c r="WZV523" s="432">
        <v>0</v>
      </c>
      <c r="WZW523" s="432">
        <v>0</v>
      </c>
      <c r="WZX523" s="432">
        <v>0</v>
      </c>
      <c r="WZY523" s="432">
        <v>0</v>
      </c>
      <c r="WZZ523" s="432">
        <v>0</v>
      </c>
      <c r="XAA523" s="432">
        <v>0</v>
      </c>
      <c r="XAB523" s="432">
        <v>0</v>
      </c>
      <c r="XAC523" s="432">
        <v>0</v>
      </c>
      <c r="XAD523" s="432">
        <v>0</v>
      </c>
      <c r="XAE523" s="432">
        <v>0</v>
      </c>
      <c r="XAF523" s="432">
        <v>0</v>
      </c>
      <c r="XAG523" s="432">
        <v>0</v>
      </c>
      <c r="XAH523" s="432">
        <v>0</v>
      </c>
      <c r="XAI523" s="432">
        <v>0</v>
      </c>
      <c r="XAJ523" s="432">
        <v>0</v>
      </c>
      <c r="XAK523" s="432">
        <v>0</v>
      </c>
      <c r="XAL523" s="432">
        <v>0</v>
      </c>
      <c r="XAM523" s="432">
        <v>0</v>
      </c>
      <c r="XAN523" s="432">
        <v>0</v>
      </c>
      <c r="XAO523" s="432">
        <v>0</v>
      </c>
      <c r="XAP523" s="432">
        <v>0</v>
      </c>
      <c r="XAQ523" s="432">
        <v>0</v>
      </c>
      <c r="XAR523" s="432">
        <v>0</v>
      </c>
      <c r="XAS523" s="432">
        <v>0</v>
      </c>
      <c r="XAT523" s="432">
        <v>0</v>
      </c>
      <c r="XAU523" s="432">
        <v>0</v>
      </c>
      <c r="XAV523" s="432">
        <v>0</v>
      </c>
      <c r="XAW523" s="432">
        <v>0</v>
      </c>
      <c r="XAX523" s="432">
        <v>0</v>
      </c>
      <c r="XAY523" s="432">
        <v>0</v>
      </c>
      <c r="XAZ523" s="432">
        <v>0</v>
      </c>
      <c r="XBA523" s="432">
        <v>0</v>
      </c>
      <c r="XBB523" s="432">
        <v>0</v>
      </c>
      <c r="XBC523" s="432">
        <v>0</v>
      </c>
      <c r="XBD523" s="432">
        <v>0</v>
      </c>
      <c r="XBE523" s="432">
        <v>0</v>
      </c>
      <c r="XBF523" s="432">
        <v>0</v>
      </c>
      <c r="XBG523" s="432">
        <v>0</v>
      </c>
      <c r="XBH523" s="432">
        <v>0</v>
      </c>
      <c r="XBI523" s="432">
        <v>0</v>
      </c>
      <c r="XBJ523" s="432">
        <v>0</v>
      </c>
      <c r="XBK523" s="432">
        <v>0</v>
      </c>
      <c r="XBL523" s="432">
        <v>0</v>
      </c>
      <c r="XBM523" s="432">
        <v>0</v>
      </c>
      <c r="XBN523" s="432">
        <v>0</v>
      </c>
      <c r="XBO523" s="432">
        <v>0</v>
      </c>
      <c r="XBP523" s="432">
        <v>0</v>
      </c>
      <c r="XBQ523" s="432">
        <v>0</v>
      </c>
      <c r="XBR523" s="432">
        <v>0</v>
      </c>
      <c r="XBS523" s="432">
        <v>0</v>
      </c>
      <c r="XBT523" s="432">
        <v>0</v>
      </c>
      <c r="XBU523" s="432">
        <v>0</v>
      </c>
      <c r="XBV523" s="432">
        <v>0</v>
      </c>
      <c r="XBW523" s="432">
        <v>0</v>
      </c>
      <c r="XBX523" s="432">
        <v>0</v>
      </c>
      <c r="XBY523" s="432">
        <v>0</v>
      </c>
      <c r="XBZ523" s="432">
        <v>0</v>
      </c>
      <c r="XCA523" s="432">
        <v>0</v>
      </c>
      <c r="XCB523" s="432">
        <v>0</v>
      </c>
      <c r="XCC523" s="432">
        <v>0</v>
      </c>
      <c r="XCD523" s="432">
        <v>0</v>
      </c>
      <c r="XCE523" s="432">
        <v>0</v>
      </c>
      <c r="XCF523" s="432">
        <v>0</v>
      </c>
      <c r="XCG523" s="432">
        <v>0</v>
      </c>
      <c r="XCH523" s="432">
        <v>0</v>
      </c>
      <c r="XCI523" s="432">
        <v>0</v>
      </c>
      <c r="XCJ523" s="432">
        <v>0</v>
      </c>
      <c r="XCK523" s="432">
        <v>0</v>
      </c>
      <c r="XCL523" s="432">
        <v>0</v>
      </c>
      <c r="XCM523" s="432">
        <v>0</v>
      </c>
      <c r="XCN523" s="432">
        <v>0</v>
      </c>
      <c r="XCO523" s="432">
        <v>0</v>
      </c>
      <c r="XCP523" s="432">
        <v>0</v>
      </c>
      <c r="XCQ523" s="432">
        <v>0</v>
      </c>
      <c r="XCR523" s="432">
        <v>0</v>
      </c>
      <c r="XCS523" s="432">
        <v>0</v>
      </c>
      <c r="XCT523" s="432">
        <v>0</v>
      </c>
      <c r="XCU523" s="432">
        <v>0</v>
      </c>
      <c r="XCV523" s="432">
        <v>0</v>
      </c>
      <c r="XCW523" s="432">
        <v>0</v>
      </c>
      <c r="XCX523" s="432">
        <v>0</v>
      </c>
      <c r="XCY523" s="432">
        <v>0</v>
      </c>
      <c r="XCZ523" s="432">
        <v>0</v>
      </c>
      <c r="XDA523" s="432">
        <v>0</v>
      </c>
      <c r="XDB523" s="432">
        <v>0</v>
      </c>
      <c r="XDC523" s="432">
        <v>0</v>
      </c>
      <c r="XDD523" s="432">
        <v>0</v>
      </c>
      <c r="XDE523" s="432">
        <v>0</v>
      </c>
      <c r="XDF523" s="432">
        <v>0</v>
      </c>
      <c r="XDG523" s="432">
        <v>0</v>
      </c>
      <c r="XDH523" s="432">
        <v>0</v>
      </c>
      <c r="XDI523" s="432">
        <v>0</v>
      </c>
      <c r="XDJ523" s="432">
        <v>0</v>
      </c>
      <c r="XDK523" s="432">
        <v>0</v>
      </c>
      <c r="XDL523" s="432">
        <v>0</v>
      </c>
      <c r="XDM523" s="432">
        <v>0</v>
      </c>
      <c r="XDN523" s="432">
        <v>0</v>
      </c>
      <c r="XDO523" s="432">
        <v>0</v>
      </c>
      <c r="XDP523" s="432">
        <v>0</v>
      </c>
      <c r="XDQ523" s="432">
        <v>0</v>
      </c>
      <c r="XDR523" s="432">
        <v>0</v>
      </c>
      <c r="XDS523" s="432">
        <v>0</v>
      </c>
      <c r="XDT523" s="432">
        <v>0</v>
      </c>
      <c r="XDU523" s="432">
        <v>0</v>
      </c>
      <c r="XDV523" s="432">
        <v>0</v>
      </c>
      <c r="XDW523" s="432">
        <v>0</v>
      </c>
      <c r="XDX523" s="432">
        <v>0</v>
      </c>
      <c r="XDY523" s="432">
        <v>0</v>
      </c>
      <c r="XDZ523" s="432">
        <v>0</v>
      </c>
      <c r="XEA523" s="432">
        <v>0</v>
      </c>
      <c r="XEB523" s="432">
        <v>0</v>
      </c>
      <c r="XEC523" s="432">
        <v>0</v>
      </c>
      <c r="XED523" s="432">
        <v>0</v>
      </c>
      <c r="XEE523" s="432">
        <v>0</v>
      </c>
      <c r="XEF523" s="432">
        <v>0</v>
      </c>
      <c r="XEG523" s="432">
        <v>0</v>
      </c>
      <c r="XEH523" s="432">
        <v>0</v>
      </c>
      <c r="XEI523" s="432">
        <v>0</v>
      </c>
      <c r="XEJ523" s="432">
        <v>0</v>
      </c>
      <c r="XEK523" s="432">
        <v>0</v>
      </c>
      <c r="XEL523" s="432">
        <v>0</v>
      </c>
      <c r="XEM523" s="432">
        <v>0</v>
      </c>
      <c r="XEN523" s="432">
        <v>0</v>
      </c>
      <c r="XEO523" s="432">
        <v>0</v>
      </c>
      <c r="XEP523" s="432">
        <v>0</v>
      </c>
      <c r="XEQ523" s="432">
        <v>0</v>
      </c>
      <c r="XER523" s="432">
        <v>0</v>
      </c>
      <c r="XES523" s="432">
        <v>0</v>
      </c>
      <c r="XET523" s="432">
        <v>0</v>
      </c>
      <c r="XFD523" s="636"/>
    </row>
    <row r="524" spans="1:16384" customFormat="1" ht="13.15" customHeight="1" x14ac:dyDescent="0.2">
      <c r="A524" s="433"/>
      <c r="B524" s="433" t="s">
        <v>745</v>
      </c>
      <c r="C524" s="433">
        <v>474</v>
      </c>
      <c r="D524" s="433">
        <v>25801483</v>
      </c>
      <c r="E524" s="433">
        <v>7445619</v>
      </c>
      <c r="F524" s="433">
        <v>0</v>
      </c>
      <c r="G524" s="433">
        <v>715335</v>
      </c>
      <c r="H524" s="433">
        <v>3642921</v>
      </c>
      <c r="I524" s="433">
        <v>715335</v>
      </c>
      <c r="J524" s="433">
        <v>715333</v>
      </c>
      <c r="K524" s="433">
        <v>0</v>
      </c>
      <c r="L524" s="433">
        <v>0</v>
      </c>
      <c r="M524" s="433">
        <v>0</v>
      </c>
      <c r="N524" s="433">
        <v>0</v>
      </c>
      <c r="O524" s="433">
        <v>0</v>
      </c>
      <c r="P524" s="433">
        <v>0</v>
      </c>
      <c r="Q524" s="433">
        <v>0</v>
      </c>
      <c r="R524" s="433">
        <v>0</v>
      </c>
      <c r="S524" s="433">
        <v>0</v>
      </c>
      <c r="T524" s="433">
        <v>3247400</v>
      </c>
      <c r="U524" s="433">
        <v>7435351</v>
      </c>
      <c r="V524" s="433">
        <v>9254678</v>
      </c>
      <c r="W524" s="433">
        <v>1055722</v>
      </c>
      <c r="X524" s="433">
        <v>0</v>
      </c>
      <c r="Y524" s="433">
        <v>9239071</v>
      </c>
      <c r="Z524" s="433">
        <v>0</v>
      </c>
      <c r="AA524" s="433">
        <v>177380</v>
      </c>
      <c r="AB524" s="433">
        <v>0</v>
      </c>
      <c r="AC524" s="433">
        <v>0</v>
      </c>
      <c r="AD524" s="433">
        <v>3472000</v>
      </c>
      <c r="AE524" s="433">
        <v>0</v>
      </c>
      <c r="AF524" s="433">
        <v>0</v>
      </c>
      <c r="AG524" s="433">
        <v>3674295</v>
      </c>
      <c r="AH524" s="433">
        <v>0</v>
      </c>
      <c r="AI524" s="433">
        <v>0</v>
      </c>
      <c r="AJ524" s="433">
        <v>1000000</v>
      </c>
      <c r="AK524" s="433">
        <v>430900</v>
      </c>
      <c r="AL524" s="433">
        <v>0</v>
      </c>
      <c r="AM524" s="433">
        <v>1950000</v>
      </c>
      <c r="AN524" s="433">
        <v>2500000</v>
      </c>
      <c r="AO524" s="433">
        <v>12912074</v>
      </c>
      <c r="AP524" s="433">
        <v>3000000</v>
      </c>
      <c r="AQ524" s="433">
        <v>13386379</v>
      </c>
      <c r="AR524" s="433">
        <v>13000000</v>
      </c>
      <c r="AS524" s="433">
        <v>6392111</v>
      </c>
      <c r="AT524" s="433">
        <v>3000000</v>
      </c>
      <c r="AU524" s="433">
        <v>115994748</v>
      </c>
      <c r="AV524" s="433">
        <v>7030606</v>
      </c>
      <c r="AW524" s="433">
        <v>138585617</v>
      </c>
      <c r="AX524" s="433">
        <v>231287617</v>
      </c>
      <c r="AY524" s="433">
        <v>214209239</v>
      </c>
      <c r="AZ524" s="433">
        <v>45735617</v>
      </c>
      <c r="BA524" s="433">
        <v>1070077904</v>
      </c>
      <c r="BB524" s="433">
        <v>9985617</v>
      </c>
      <c r="BC524" s="433">
        <v>1307653139</v>
      </c>
      <c r="BD524" s="433">
        <v>0</v>
      </c>
      <c r="BE524" s="433">
        <v>3274723491</v>
      </c>
      <c r="BF524" s="433">
        <v>0</v>
      </c>
      <c r="BG524" s="433">
        <v>0</v>
      </c>
      <c r="BH524" s="433">
        <v>0</v>
      </c>
      <c r="BI524" s="433">
        <v>0</v>
      </c>
      <c r="BJ524" s="433">
        <v>0</v>
      </c>
      <c r="BK524" s="433">
        <v>0</v>
      </c>
      <c r="BL524" s="433">
        <v>0</v>
      </c>
      <c r="BM524" s="433">
        <v>0</v>
      </c>
      <c r="BN524" s="433">
        <v>0</v>
      </c>
      <c r="BO524" s="433">
        <v>0</v>
      </c>
      <c r="BP524" s="433">
        <v>0</v>
      </c>
      <c r="BQ524" s="433">
        <v>0</v>
      </c>
      <c r="BR524" s="433">
        <v>0</v>
      </c>
      <c r="BS524" s="433">
        <v>0</v>
      </c>
      <c r="BT524" s="433">
        <v>0</v>
      </c>
      <c r="BU524" s="433">
        <v>0</v>
      </c>
      <c r="BV524" s="433">
        <v>0</v>
      </c>
      <c r="BW524" s="433">
        <v>0</v>
      </c>
      <c r="BX524" s="433">
        <v>0</v>
      </c>
      <c r="BY524" s="433">
        <v>0</v>
      </c>
      <c r="BZ524" s="433">
        <v>0</v>
      </c>
      <c r="CA524" s="433">
        <v>0</v>
      </c>
      <c r="CB524" s="433">
        <v>0</v>
      </c>
      <c r="CC524" s="433">
        <v>0</v>
      </c>
      <c r="CD524" s="433">
        <v>0</v>
      </c>
      <c r="CE524" s="433">
        <v>0</v>
      </c>
      <c r="CF524" s="433">
        <v>0</v>
      </c>
      <c r="CG524" s="433">
        <v>0</v>
      </c>
      <c r="CH524" s="433">
        <v>0</v>
      </c>
      <c r="CI524" s="433">
        <v>0</v>
      </c>
      <c r="CJ524" s="433">
        <v>0</v>
      </c>
      <c r="CK524" s="433">
        <v>0</v>
      </c>
      <c r="CL524" s="433">
        <v>0</v>
      </c>
      <c r="CM524" s="433">
        <v>0</v>
      </c>
      <c r="CN524" s="433">
        <v>0</v>
      </c>
      <c r="CO524" s="433">
        <v>0</v>
      </c>
      <c r="CP524" s="433">
        <v>0</v>
      </c>
      <c r="CQ524" s="433">
        <v>0</v>
      </c>
      <c r="CR524" s="433">
        <v>0</v>
      </c>
      <c r="CS524" s="433">
        <v>0</v>
      </c>
      <c r="CT524" s="433">
        <v>0</v>
      </c>
      <c r="CU524" s="433">
        <v>0</v>
      </c>
      <c r="CV524" s="433">
        <v>0</v>
      </c>
      <c r="CW524" s="433">
        <v>0</v>
      </c>
      <c r="CX524" s="433">
        <v>0</v>
      </c>
      <c r="CY524" s="433">
        <v>0</v>
      </c>
      <c r="CZ524" s="433">
        <v>0</v>
      </c>
      <c r="DA524" s="433">
        <v>0</v>
      </c>
      <c r="DB524" s="433">
        <v>0</v>
      </c>
      <c r="DC524" s="433">
        <v>0</v>
      </c>
      <c r="DD524" s="433">
        <v>0</v>
      </c>
      <c r="DE524" s="433">
        <v>0</v>
      </c>
      <c r="DF524" s="433">
        <v>0</v>
      </c>
      <c r="DG524" s="433">
        <v>0</v>
      </c>
      <c r="DH524" s="433">
        <v>0</v>
      </c>
      <c r="DI524" s="433">
        <v>0</v>
      </c>
      <c r="DJ524" s="433">
        <v>0</v>
      </c>
      <c r="DK524" s="433">
        <v>0</v>
      </c>
      <c r="DL524" s="433">
        <v>0</v>
      </c>
      <c r="DM524" s="433">
        <v>0</v>
      </c>
      <c r="DN524" s="433">
        <v>0</v>
      </c>
      <c r="DO524" s="433">
        <v>0</v>
      </c>
      <c r="DP524" s="433">
        <v>0</v>
      </c>
      <c r="DQ524" s="433">
        <v>0</v>
      </c>
      <c r="DR524" s="433">
        <v>0</v>
      </c>
      <c r="DS524" s="433">
        <v>0</v>
      </c>
      <c r="DT524" s="433">
        <v>0</v>
      </c>
      <c r="DU524" s="433">
        <v>0</v>
      </c>
      <c r="DV524" s="433">
        <v>0</v>
      </c>
      <c r="DW524" s="433">
        <v>0</v>
      </c>
      <c r="DX524" s="433">
        <v>0</v>
      </c>
      <c r="DY524" s="433">
        <v>0</v>
      </c>
      <c r="DZ524" s="433">
        <v>0</v>
      </c>
      <c r="EA524" s="433">
        <v>0</v>
      </c>
      <c r="EB524" s="433">
        <v>0</v>
      </c>
      <c r="EC524" s="433">
        <v>0</v>
      </c>
      <c r="ED524" s="433">
        <v>0</v>
      </c>
      <c r="EE524" s="433">
        <v>0</v>
      </c>
      <c r="EF524" s="433">
        <v>0</v>
      </c>
      <c r="EG524" s="433">
        <v>0</v>
      </c>
      <c r="EH524" s="433">
        <v>0</v>
      </c>
      <c r="EI524" s="433">
        <v>0</v>
      </c>
      <c r="EJ524" s="433">
        <v>0</v>
      </c>
      <c r="EK524" s="433">
        <v>0</v>
      </c>
      <c r="EL524" s="433">
        <v>0</v>
      </c>
      <c r="EM524" s="433">
        <v>0</v>
      </c>
      <c r="EN524" s="433">
        <v>0</v>
      </c>
      <c r="EO524" s="433">
        <v>0</v>
      </c>
      <c r="EP524" s="433">
        <v>0</v>
      </c>
      <c r="EQ524" s="433">
        <v>0</v>
      </c>
      <c r="ER524" s="433">
        <v>0</v>
      </c>
      <c r="ES524" s="433">
        <v>0</v>
      </c>
      <c r="ET524" s="433">
        <v>0</v>
      </c>
      <c r="EU524" s="433">
        <v>0</v>
      </c>
      <c r="EV524" s="433">
        <v>0</v>
      </c>
      <c r="EW524" s="433">
        <v>0</v>
      </c>
      <c r="EX524" s="433">
        <v>0</v>
      </c>
      <c r="EY524" s="433">
        <v>0</v>
      </c>
      <c r="EZ524" s="433">
        <v>0</v>
      </c>
      <c r="FA524" s="433">
        <v>0</v>
      </c>
      <c r="FB524" s="433">
        <v>0</v>
      </c>
      <c r="FC524" s="433">
        <v>0</v>
      </c>
      <c r="FD524" s="433">
        <v>0</v>
      </c>
      <c r="FE524" s="433">
        <v>0</v>
      </c>
      <c r="FF524" s="433">
        <v>0</v>
      </c>
      <c r="FG524" s="433">
        <v>0</v>
      </c>
      <c r="FH524" s="433">
        <v>0</v>
      </c>
      <c r="FI524" s="433">
        <v>0</v>
      </c>
      <c r="FJ524" s="433">
        <v>0</v>
      </c>
      <c r="FK524" s="433">
        <v>0</v>
      </c>
      <c r="FL524" s="433">
        <v>0</v>
      </c>
      <c r="FM524" s="433">
        <v>0</v>
      </c>
      <c r="FN524" s="433">
        <v>0</v>
      </c>
      <c r="FO524" s="433">
        <v>0</v>
      </c>
      <c r="FP524" s="433">
        <v>0</v>
      </c>
      <c r="FQ524" s="433">
        <v>0</v>
      </c>
      <c r="FR524" s="433">
        <v>0</v>
      </c>
      <c r="FS524" s="433">
        <v>0</v>
      </c>
      <c r="FT524" s="433">
        <v>0</v>
      </c>
      <c r="FU524" s="433">
        <v>0</v>
      </c>
      <c r="FV524" s="433">
        <v>0</v>
      </c>
      <c r="FW524" s="433">
        <v>0</v>
      </c>
      <c r="FX524" s="433">
        <v>0</v>
      </c>
      <c r="FY524" s="433">
        <v>0</v>
      </c>
      <c r="FZ524" s="433">
        <v>0</v>
      </c>
      <c r="GA524" s="433">
        <v>0</v>
      </c>
      <c r="GB524" s="433">
        <v>0</v>
      </c>
      <c r="GC524" s="433">
        <v>0</v>
      </c>
      <c r="GD524" s="433">
        <v>0</v>
      </c>
      <c r="GE524" s="433">
        <v>0</v>
      </c>
      <c r="GF524" s="433">
        <v>0</v>
      </c>
      <c r="GG524" s="433">
        <v>0</v>
      </c>
      <c r="GH524" s="433">
        <v>0</v>
      </c>
      <c r="GI524" s="433">
        <v>0</v>
      </c>
      <c r="GJ524" s="433">
        <v>0</v>
      </c>
      <c r="GK524" s="433">
        <v>0</v>
      </c>
      <c r="GL524" s="433">
        <v>0</v>
      </c>
      <c r="GM524" s="433">
        <v>0</v>
      </c>
      <c r="GN524" s="433">
        <v>0</v>
      </c>
      <c r="GO524" s="433">
        <v>0</v>
      </c>
      <c r="GP524" s="433">
        <v>0</v>
      </c>
      <c r="GQ524" s="433">
        <v>0</v>
      </c>
      <c r="GR524" s="433">
        <v>0</v>
      </c>
      <c r="GS524" s="433">
        <v>0</v>
      </c>
      <c r="GT524" s="433">
        <v>0</v>
      </c>
      <c r="GU524" s="433">
        <v>0</v>
      </c>
      <c r="GV524" s="433">
        <v>0</v>
      </c>
      <c r="GW524" s="433">
        <v>0</v>
      </c>
      <c r="GX524" s="433">
        <v>0</v>
      </c>
      <c r="GY524" s="433">
        <v>0</v>
      </c>
      <c r="GZ524" s="433">
        <v>0</v>
      </c>
      <c r="HA524" s="433">
        <v>0</v>
      </c>
      <c r="HB524" s="433">
        <v>0</v>
      </c>
      <c r="HC524" s="433">
        <v>0</v>
      </c>
      <c r="HD524" s="433">
        <v>0</v>
      </c>
      <c r="HE524" s="433">
        <v>0</v>
      </c>
      <c r="HF524" s="433">
        <v>0</v>
      </c>
      <c r="HG524" s="433">
        <v>0</v>
      </c>
      <c r="HH524" s="433">
        <v>0</v>
      </c>
      <c r="HI524" s="433">
        <v>0</v>
      </c>
      <c r="HJ524" s="433">
        <v>0</v>
      </c>
      <c r="HK524" s="433">
        <v>0</v>
      </c>
      <c r="HL524" s="433">
        <v>0</v>
      </c>
      <c r="HM524" s="433">
        <v>0</v>
      </c>
      <c r="HN524" s="433">
        <v>0</v>
      </c>
      <c r="HO524" s="433">
        <v>0</v>
      </c>
      <c r="HP524" s="433">
        <v>0</v>
      </c>
      <c r="HQ524" s="433">
        <v>0</v>
      </c>
      <c r="HR524" s="433">
        <v>0</v>
      </c>
      <c r="HS524" s="433">
        <v>0</v>
      </c>
      <c r="HT524" s="433">
        <v>0</v>
      </c>
      <c r="HU524" s="433">
        <v>0</v>
      </c>
      <c r="HV524" s="433">
        <v>0</v>
      </c>
      <c r="HW524" s="433">
        <v>0</v>
      </c>
      <c r="HX524" s="433">
        <v>0</v>
      </c>
      <c r="HY524" s="433">
        <v>0</v>
      </c>
      <c r="HZ524" s="433">
        <v>0</v>
      </c>
      <c r="IA524" s="433">
        <v>0</v>
      </c>
      <c r="IB524" s="433">
        <v>0</v>
      </c>
      <c r="IC524" s="433">
        <v>0</v>
      </c>
      <c r="ID524" s="433">
        <v>0</v>
      </c>
      <c r="IE524" s="433">
        <v>0</v>
      </c>
      <c r="IF524" s="433">
        <v>0</v>
      </c>
      <c r="IG524" s="433">
        <v>0</v>
      </c>
      <c r="IH524" s="433">
        <v>0</v>
      </c>
      <c r="II524" s="433">
        <v>0</v>
      </c>
      <c r="IJ524" s="433">
        <v>0</v>
      </c>
      <c r="IK524" s="433">
        <v>0</v>
      </c>
      <c r="IL524" s="433">
        <v>0</v>
      </c>
      <c r="IM524" s="433">
        <v>0</v>
      </c>
      <c r="IN524" s="433">
        <v>0</v>
      </c>
      <c r="IO524" s="433">
        <v>0</v>
      </c>
      <c r="IP524" s="433">
        <v>0</v>
      </c>
      <c r="IQ524" s="433">
        <v>0</v>
      </c>
      <c r="IR524" s="433">
        <v>0</v>
      </c>
      <c r="IS524" s="433">
        <v>0</v>
      </c>
      <c r="IT524" s="433">
        <v>0</v>
      </c>
      <c r="IU524" s="433">
        <v>0</v>
      </c>
      <c r="IV524" s="433">
        <v>0</v>
      </c>
      <c r="IW524" s="433">
        <v>0</v>
      </c>
      <c r="IX524" s="433">
        <v>0</v>
      </c>
      <c r="IY524" s="433">
        <v>0</v>
      </c>
      <c r="IZ524" s="433">
        <v>0</v>
      </c>
      <c r="JA524" s="433">
        <v>0</v>
      </c>
      <c r="JB524" s="433">
        <v>0</v>
      </c>
      <c r="JC524" s="433">
        <v>0</v>
      </c>
      <c r="JD524" s="433">
        <v>0</v>
      </c>
      <c r="JE524" s="433">
        <v>0</v>
      </c>
      <c r="JF524" s="433">
        <v>0</v>
      </c>
      <c r="JG524" s="433">
        <v>0</v>
      </c>
      <c r="JH524" s="433">
        <v>0</v>
      </c>
      <c r="JI524" s="433">
        <v>0</v>
      </c>
      <c r="JJ524" s="433">
        <v>0</v>
      </c>
      <c r="JK524" s="433">
        <v>0</v>
      </c>
      <c r="JL524" s="433">
        <v>0</v>
      </c>
      <c r="JM524" s="433">
        <v>0</v>
      </c>
      <c r="JN524" s="433">
        <v>0</v>
      </c>
      <c r="JO524" s="433">
        <v>0</v>
      </c>
      <c r="JP524" s="433">
        <v>0</v>
      </c>
      <c r="JQ524" s="433">
        <v>0</v>
      </c>
      <c r="JR524" s="433">
        <v>0</v>
      </c>
      <c r="JS524" s="433">
        <v>0</v>
      </c>
      <c r="JT524" s="433">
        <v>0</v>
      </c>
      <c r="JU524" s="433">
        <v>0</v>
      </c>
      <c r="JV524" s="433">
        <v>0</v>
      </c>
      <c r="JW524" s="433">
        <v>0</v>
      </c>
      <c r="JX524" s="433">
        <v>0</v>
      </c>
      <c r="JY524" s="433">
        <v>0</v>
      </c>
      <c r="JZ524" s="433">
        <v>0</v>
      </c>
      <c r="KA524" s="433">
        <v>0</v>
      </c>
      <c r="KB524" s="433">
        <v>0</v>
      </c>
      <c r="KC524" s="433">
        <v>0</v>
      </c>
      <c r="KD524" s="433">
        <v>0</v>
      </c>
      <c r="KE524" s="433">
        <v>0</v>
      </c>
      <c r="KF524" s="433">
        <v>0</v>
      </c>
      <c r="KG524" s="433">
        <v>0</v>
      </c>
      <c r="KH524" s="433">
        <v>0</v>
      </c>
      <c r="KI524" s="433">
        <v>0</v>
      </c>
      <c r="KJ524" s="433">
        <v>0</v>
      </c>
      <c r="KK524" s="433">
        <v>0</v>
      </c>
      <c r="KL524" s="433">
        <v>0</v>
      </c>
      <c r="KM524" s="433">
        <v>0</v>
      </c>
      <c r="KN524" s="433">
        <v>0</v>
      </c>
      <c r="KO524" s="433">
        <v>0</v>
      </c>
      <c r="KP524" s="433">
        <v>0</v>
      </c>
      <c r="KQ524" s="433">
        <v>0</v>
      </c>
      <c r="KR524" s="433">
        <v>0</v>
      </c>
      <c r="KS524" s="433">
        <v>0</v>
      </c>
      <c r="KT524" s="433">
        <v>0</v>
      </c>
      <c r="KU524" s="433">
        <v>0</v>
      </c>
      <c r="KV524" s="433">
        <v>0</v>
      </c>
      <c r="KW524" s="433">
        <v>0</v>
      </c>
      <c r="KX524" s="433">
        <v>0</v>
      </c>
      <c r="KY524" s="433">
        <v>0</v>
      </c>
      <c r="KZ524" s="433">
        <v>0</v>
      </c>
      <c r="LA524" s="433">
        <v>0</v>
      </c>
      <c r="LB524" s="433">
        <v>0</v>
      </c>
      <c r="LC524" s="433">
        <v>0</v>
      </c>
      <c r="LD524" s="433">
        <v>0</v>
      </c>
      <c r="LE524" s="433">
        <v>0</v>
      </c>
      <c r="LF524" s="433">
        <v>0</v>
      </c>
      <c r="LG524" s="433">
        <v>0</v>
      </c>
      <c r="LH524" s="433">
        <v>0</v>
      </c>
      <c r="LI524" s="433">
        <v>0</v>
      </c>
      <c r="LJ524" s="433">
        <v>0</v>
      </c>
      <c r="LK524" s="433">
        <v>0</v>
      </c>
      <c r="LL524" s="433">
        <v>0</v>
      </c>
      <c r="LM524" s="433">
        <v>0</v>
      </c>
      <c r="LN524" s="433">
        <v>0</v>
      </c>
      <c r="LO524" s="433">
        <v>0</v>
      </c>
      <c r="LP524" s="433">
        <v>0</v>
      </c>
      <c r="LQ524" s="433">
        <v>0</v>
      </c>
      <c r="LR524" s="433">
        <v>0</v>
      </c>
      <c r="LS524" s="433">
        <v>0</v>
      </c>
      <c r="LT524" s="433">
        <v>0</v>
      </c>
      <c r="LU524" s="433">
        <v>0</v>
      </c>
      <c r="LV524" s="433">
        <v>0</v>
      </c>
      <c r="LW524" s="433">
        <v>0</v>
      </c>
      <c r="LX524" s="433">
        <v>0</v>
      </c>
      <c r="LY524" s="433">
        <v>0</v>
      </c>
      <c r="LZ524" s="433">
        <v>0</v>
      </c>
      <c r="MA524" s="433">
        <v>0</v>
      </c>
      <c r="MB524" s="433">
        <v>0</v>
      </c>
      <c r="MC524" s="433">
        <v>0</v>
      </c>
      <c r="MD524" s="433">
        <v>0</v>
      </c>
      <c r="ME524" s="433">
        <v>0</v>
      </c>
      <c r="MF524" s="433">
        <v>0</v>
      </c>
      <c r="MG524" s="433">
        <v>0</v>
      </c>
      <c r="MH524" s="433">
        <v>0</v>
      </c>
      <c r="MI524" s="433">
        <v>0</v>
      </c>
      <c r="MJ524" s="433">
        <v>0</v>
      </c>
      <c r="MK524" s="433">
        <v>0</v>
      </c>
      <c r="ML524" s="433">
        <v>0</v>
      </c>
      <c r="MM524" s="433">
        <v>0</v>
      </c>
      <c r="MN524" s="433">
        <v>0</v>
      </c>
      <c r="MO524" s="433">
        <v>0</v>
      </c>
      <c r="MP524" s="433">
        <v>0</v>
      </c>
      <c r="MQ524" s="433">
        <v>0</v>
      </c>
      <c r="MR524" s="433">
        <v>0</v>
      </c>
      <c r="MS524" s="433">
        <v>0</v>
      </c>
      <c r="MT524" s="433">
        <v>0</v>
      </c>
      <c r="MU524" s="433">
        <v>0</v>
      </c>
      <c r="MV524" s="433">
        <v>0</v>
      </c>
      <c r="MW524" s="433">
        <v>0</v>
      </c>
      <c r="MX524" s="433">
        <v>0</v>
      </c>
      <c r="MY524" s="433">
        <v>0</v>
      </c>
      <c r="MZ524" s="433">
        <v>0</v>
      </c>
      <c r="NA524" s="433">
        <v>0</v>
      </c>
      <c r="NB524" s="433">
        <v>0</v>
      </c>
      <c r="NC524" s="433">
        <v>0</v>
      </c>
      <c r="ND524" s="433">
        <v>0</v>
      </c>
      <c r="NE524" s="433">
        <v>0</v>
      </c>
      <c r="NF524" s="433">
        <v>0</v>
      </c>
      <c r="NG524" s="433">
        <v>0</v>
      </c>
      <c r="NH524" s="433">
        <v>0</v>
      </c>
      <c r="NI524" s="433">
        <v>0</v>
      </c>
      <c r="NJ524" s="433">
        <v>0</v>
      </c>
      <c r="NK524" s="433">
        <v>0</v>
      </c>
      <c r="NL524" s="433">
        <v>0</v>
      </c>
      <c r="NM524" s="433">
        <v>0</v>
      </c>
      <c r="NN524" s="433">
        <v>0</v>
      </c>
      <c r="NO524" s="433">
        <v>0</v>
      </c>
      <c r="NP524" s="433">
        <v>0</v>
      </c>
      <c r="NQ524" s="433">
        <v>0</v>
      </c>
      <c r="NR524" s="433">
        <v>0</v>
      </c>
      <c r="NS524" s="433">
        <v>0</v>
      </c>
      <c r="NT524" s="433">
        <v>0</v>
      </c>
      <c r="NU524" s="433">
        <v>0</v>
      </c>
      <c r="NV524" s="433">
        <v>0</v>
      </c>
      <c r="NW524" s="433">
        <v>0</v>
      </c>
      <c r="NX524" s="433">
        <v>0</v>
      </c>
      <c r="NY524" s="433">
        <v>0</v>
      </c>
      <c r="NZ524" s="433">
        <v>0</v>
      </c>
      <c r="OA524" s="433">
        <v>0</v>
      </c>
      <c r="OB524" s="433">
        <v>0</v>
      </c>
      <c r="OC524" s="433">
        <v>0</v>
      </c>
      <c r="OD524" s="433">
        <v>0</v>
      </c>
      <c r="OE524" s="433">
        <v>0</v>
      </c>
      <c r="OF524" s="433">
        <v>0</v>
      </c>
      <c r="OG524" s="433">
        <v>0</v>
      </c>
      <c r="OH524" s="433">
        <v>0</v>
      </c>
      <c r="OI524" s="433">
        <v>0</v>
      </c>
      <c r="OJ524" s="433">
        <v>0</v>
      </c>
      <c r="OK524" s="433">
        <v>0</v>
      </c>
      <c r="OL524" s="433">
        <v>0</v>
      </c>
      <c r="OM524" s="433">
        <v>0</v>
      </c>
      <c r="ON524" s="433">
        <v>0</v>
      </c>
      <c r="OO524" s="433">
        <v>0</v>
      </c>
      <c r="OP524" s="433">
        <v>0</v>
      </c>
      <c r="OQ524" s="433">
        <v>0</v>
      </c>
      <c r="OR524" s="433">
        <v>0</v>
      </c>
      <c r="OS524" s="433">
        <v>0</v>
      </c>
      <c r="OT524" s="433">
        <v>0</v>
      </c>
      <c r="OU524" s="433">
        <v>0</v>
      </c>
      <c r="OV524" s="433">
        <v>0</v>
      </c>
      <c r="OW524" s="433">
        <v>0</v>
      </c>
      <c r="OX524" s="433">
        <v>0</v>
      </c>
      <c r="OY524" s="433">
        <v>0</v>
      </c>
      <c r="OZ524" s="433">
        <v>0</v>
      </c>
      <c r="PA524" s="433">
        <v>0</v>
      </c>
      <c r="PB524" s="433">
        <v>0</v>
      </c>
      <c r="PC524" s="433">
        <v>0</v>
      </c>
      <c r="PD524" s="433">
        <v>0</v>
      </c>
      <c r="PE524" s="433">
        <v>0</v>
      </c>
      <c r="PF524" s="433">
        <v>0</v>
      </c>
      <c r="PG524" s="433">
        <v>0</v>
      </c>
      <c r="PH524" s="433">
        <v>0</v>
      </c>
      <c r="PI524" s="433">
        <v>0</v>
      </c>
      <c r="PJ524" s="433">
        <v>0</v>
      </c>
      <c r="PK524" s="433">
        <v>0</v>
      </c>
      <c r="PL524" s="433">
        <v>0</v>
      </c>
      <c r="PM524" s="433">
        <v>0</v>
      </c>
      <c r="PN524" s="433">
        <v>0</v>
      </c>
      <c r="PO524" s="433">
        <v>0</v>
      </c>
      <c r="PP524" s="433">
        <v>0</v>
      </c>
      <c r="PQ524" s="433">
        <v>0</v>
      </c>
      <c r="PR524" s="433">
        <v>0</v>
      </c>
      <c r="PS524" s="433">
        <v>0</v>
      </c>
      <c r="PT524" s="433">
        <v>0</v>
      </c>
      <c r="PU524" s="433">
        <v>0</v>
      </c>
      <c r="PV524" s="433">
        <v>0</v>
      </c>
      <c r="PW524" s="433">
        <v>0</v>
      </c>
      <c r="PX524" s="433">
        <v>0</v>
      </c>
      <c r="PY524" s="433">
        <v>0</v>
      </c>
      <c r="PZ524" s="433">
        <v>0</v>
      </c>
      <c r="QA524" s="433">
        <v>0</v>
      </c>
      <c r="QB524" s="433">
        <v>0</v>
      </c>
      <c r="QC524" s="433">
        <v>0</v>
      </c>
      <c r="QD524" s="433">
        <v>0</v>
      </c>
      <c r="QE524" s="433">
        <v>0</v>
      </c>
      <c r="QF524" s="433">
        <v>0</v>
      </c>
      <c r="QG524" s="433">
        <v>0</v>
      </c>
      <c r="QH524" s="433">
        <v>0</v>
      </c>
      <c r="QI524" s="433">
        <v>0</v>
      </c>
      <c r="QJ524" s="433">
        <v>0</v>
      </c>
      <c r="QK524" s="433">
        <v>0</v>
      </c>
      <c r="QL524" s="433">
        <v>0</v>
      </c>
      <c r="QM524" s="433">
        <v>0</v>
      </c>
      <c r="QN524" s="433">
        <v>0</v>
      </c>
      <c r="QO524" s="433">
        <v>0</v>
      </c>
      <c r="QP524" s="433">
        <v>0</v>
      </c>
      <c r="QQ524" s="433">
        <v>0</v>
      </c>
      <c r="QR524" s="433">
        <v>0</v>
      </c>
      <c r="QS524" s="433">
        <v>0</v>
      </c>
      <c r="QT524" s="433">
        <v>0</v>
      </c>
      <c r="QU524" s="433">
        <v>0</v>
      </c>
      <c r="QV524" s="433">
        <v>0</v>
      </c>
      <c r="QW524" s="433">
        <v>0</v>
      </c>
      <c r="QX524" s="433">
        <v>0</v>
      </c>
      <c r="QY524" s="433">
        <v>0</v>
      </c>
      <c r="QZ524" s="433">
        <v>0</v>
      </c>
      <c r="RA524" s="433">
        <v>0</v>
      </c>
      <c r="RB524" s="433">
        <v>0</v>
      </c>
      <c r="RC524" s="433">
        <v>0</v>
      </c>
      <c r="RD524" s="433">
        <v>0</v>
      </c>
      <c r="RE524" s="433">
        <v>0</v>
      </c>
      <c r="RF524" s="433">
        <v>0</v>
      </c>
      <c r="RG524" s="433">
        <v>0</v>
      </c>
      <c r="RH524" s="433">
        <v>0</v>
      </c>
      <c r="RI524" s="433">
        <v>0</v>
      </c>
      <c r="RJ524" s="433">
        <v>0</v>
      </c>
      <c r="RK524" s="433">
        <v>0</v>
      </c>
      <c r="RL524" s="433">
        <v>0</v>
      </c>
      <c r="RM524" s="433">
        <v>0</v>
      </c>
      <c r="RN524" s="433">
        <v>0</v>
      </c>
      <c r="RO524" s="433">
        <v>0</v>
      </c>
      <c r="RP524" s="433">
        <v>0</v>
      </c>
      <c r="RQ524" s="433">
        <v>0</v>
      </c>
      <c r="RR524" s="433">
        <v>0</v>
      </c>
      <c r="RS524" s="433">
        <v>0</v>
      </c>
      <c r="RT524" s="433">
        <v>0</v>
      </c>
      <c r="RU524" s="433">
        <v>0</v>
      </c>
      <c r="RV524" s="433">
        <v>0</v>
      </c>
      <c r="RW524" s="433">
        <v>0</v>
      </c>
      <c r="RX524" s="433">
        <v>0</v>
      </c>
      <c r="RY524" s="433">
        <v>0</v>
      </c>
      <c r="RZ524" s="433">
        <v>0</v>
      </c>
      <c r="SA524" s="433">
        <v>0</v>
      </c>
      <c r="SB524" s="433">
        <v>0</v>
      </c>
      <c r="SC524" s="433">
        <v>0</v>
      </c>
      <c r="SD524" s="433">
        <v>0</v>
      </c>
      <c r="SE524" s="433">
        <v>0</v>
      </c>
      <c r="SF524" s="433">
        <v>0</v>
      </c>
      <c r="SG524" s="433">
        <v>0</v>
      </c>
      <c r="SH524" s="433">
        <v>0</v>
      </c>
      <c r="SI524" s="433">
        <v>0</v>
      </c>
      <c r="SJ524" s="433">
        <v>0</v>
      </c>
      <c r="SK524" s="433">
        <v>0</v>
      </c>
      <c r="SL524" s="433">
        <v>0</v>
      </c>
      <c r="SM524" s="433">
        <v>0</v>
      </c>
      <c r="SN524" s="433">
        <v>0</v>
      </c>
      <c r="SO524" s="433">
        <v>0</v>
      </c>
      <c r="SP524" s="433">
        <v>0</v>
      </c>
      <c r="SQ524" s="433">
        <v>0</v>
      </c>
      <c r="SR524" s="433">
        <v>0</v>
      </c>
      <c r="SS524" s="433">
        <v>0</v>
      </c>
      <c r="ST524" s="433">
        <v>0</v>
      </c>
      <c r="SU524" s="433">
        <v>0</v>
      </c>
      <c r="SV524" s="433">
        <v>0</v>
      </c>
      <c r="SW524" s="433">
        <v>0</v>
      </c>
      <c r="SX524" s="433">
        <v>0</v>
      </c>
      <c r="SY524" s="433">
        <v>0</v>
      </c>
      <c r="SZ524" s="433">
        <v>0</v>
      </c>
      <c r="TA524" s="433">
        <v>0</v>
      </c>
      <c r="TB524" s="433">
        <v>0</v>
      </c>
      <c r="TC524" s="433">
        <v>0</v>
      </c>
      <c r="TD524" s="433">
        <v>0</v>
      </c>
      <c r="TE524" s="433">
        <v>0</v>
      </c>
      <c r="TF524" s="433">
        <v>0</v>
      </c>
      <c r="TG524" s="433">
        <v>0</v>
      </c>
      <c r="TH524" s="433">
        <v>0</v>
      </c>
      <c r="TI524" s="433">
        <v>0</v>
      </c>
      <c r="TJ524" s="433">
        <v>0</v>
      </c>
      <c r="TK524" s="433">
        <v>0</v>
      </c>
      <c r="TL524" s="433">
        <v>0</v>
      </c>
      <c r="TM524" s="433">
        <v>0</v>
      </c>
      <c r="TN524" s="433">
        <v>0</v>
      </c>
      <c r="TO524" s="433">
        <v>0</v>
      </c>
      <c r="TP524" s="433">
        <v>0</v>
      </c>
      <c r="TQ524" s="433">
        <v>0</v>
      </c>
      <c r="TR524" s="433">
        <v>0</v>
      </c>
      <c r="TS524" s="433">
        <v>0</v>
      </c>
      <c r="TT524" s="433">
        <v>0</v>
      </c>
      <c r="TU524" s="433">
        <v>0</v>
      </c>
      <c r="TV524" s="433">
        <v>0</v>
      </c>
      <c r="TW524" s="433">
        <v>0</v>
      </c>
      <c r="TX524" s="433">
        <v>0</v>
      </c>
      <c r="TY524" s="433">
        <v>0</v>
      </c>
      <c r="TZ524" s="433">
        <v>0</v>
      </c>
      <c r="UA524" s="433">
        <v>0</v>
      </c>
      <c r="UB524" s="433">
        <v>0</v>
      </c>
      <c r="UC524" s="433">
        <v>0</v>
      </c>
      <c r="UD524" s="433">
        <v>0</v>
      </c>
      <c r="UE524" s="433">
        <v>0</v>
      </c>
      <c r="UF524" s="433">
        <v>0</v>
      </c>
      <c r="UG524" s="433">
        <v>0</v>
      </c>
      <c r="UH524" s="433">
        <v>0</v>
      </c>
      <c r="UI524" s="433">
        <v>0</v>
      </c>
      <c r="UJ524" s="433">
        <v>0</v>
      </c>
      <c r="UK524" s="433">
        <v>0</v>
      </c>
      <c r="UL524" s="433">
        <v>0</v>
      </c>
      <c r="UM524" s="433">
        <v>0</v>
      </c>
      <c r="UN524" s="433">
        <v>0</v>
      </c>
      <c r="UO524" s="433">
        <v>0</v>
      </c>
      <c r="UP524" s="433">
        <v>0</v>
      </c>
      <c r="UQ524" s="433">
        <v>0</v>
      </c>
      <c r="UR524" s="433">
        <v>0</v>
      </c>
      <c r="US524" s="433">
        <v>0</v>
      </c>
      <c r="UT524" s="433">
        <v>0</v>
      </c>
      <c r="UU524" s="433">
        <v>0</v>
      </c>
      <c r="UV524" s="433">
        <v>0</v>
      </c>
      <c r="UW524" s="433">
        <v>0</v>
      </c>
      <c r="UX524" s="433">
        <v>0</v>
      </c>
      <c r="UY524" s="433">
        <v>0</v>
      </c>
      <c r="UZ524" s="433">
        <v>0</v>
      </c>
      <c r="VA524" s="433">
        <v>0</v>
      </c>
      <c r="VB524" s="433">
        <v>0</v>
      </c>
      <c r="VC524" s="433">
        <v>0</v>
      </c>
      <c r="VD524" s="433">
        <v>0</v>
      </c>
      <c r="VE524" s="433">
        <v>0</v>
      </c>
      <c r="VF524" s="433">
        <v>0</v>
      </c>
      <c r="VG524" s="433">
        <v>0</v>
      </c>
      <c r="VH524" s="433">
        <v>0</v>
      </c>
      <c r="VI524" s="433">
        <v>0</v>
      </c>
      <c r="VJ524" s="433">
        <v>0</v>
      </c>
      <c r="VK524" s="433">
        <v>0</v>
      </c>
      <c r="VL524" s="433">
        <v>0</v>
      </c>
      <c r="VM524" s="433">
        <v>0</v>
      </c>
      <c r="VN524" s="433">
        <v>0</v>
      </c>
      <c r="VO524" s="433">
        <v>0</v>
      </c>
      <c r="VP524" s="433">
        <v>0</v>
      </c>
      <c r="VQ524" s="433">
        <v>0</v>
      </c>
      <c r="VR524" s="433">
        <v>0</v>
      </c>
      <c r="VS524" s="433">
        <v>0</v>
      </c>
      <c r="VT524" s="433">
        <v>0</v>
      </c>
      <c r="VU524" s="433">
        <v>0</v>
      </c>
      <c r="VV524" s="433">
        <v>0</v>
      </c>
      <c r="VW524" s="433">
        <v>0</v>
      </c>
      <c r="VX524" s="433">
        <v>0</v>
      </c>
      <c r="VY524" s="433">
        <v>0</v>
      </c>
      <c r="VZ524" s="433">
        <v>0</v>
      </c>
      <c r="WA524" s="433">
        <v>0</v>
      </c>
      <c r="WB524" s="433">
        <v>0</v>
      </c>
      <c r="WC524" s="433">
        <v>0</v>
      </c>
      <c r="WD524" s="433">
        <v>0</v>
      </c>
      <c r="WE524" s="433">
        <v>0</v>
      </c>
      <c r="WF524" s="433">
        <v>0</v>
      </c>
      <c r="WG524" s="433">
        <v>0</v>
      </c>
      <c r="WH524" s="433">
        <v>0</v>
      </c>
      <c r="WI524" s="433">
        <v>0</v>
      </c>
      <c r="WJ524" s="433">
        <v>0</v>
      </c>
      <c r="WK524" s="433">
        <v>0</v>
      </c>
      <c r="WL524" s="433">
        <v>0</v>
      </c>
      <c r="WM524" s="433">
        <v>0</v>
      </c>
      <c r="WN524" s="433">
        <v>0</v>
      </c>
      <c r="WO524" s="433">
        <v>0</v>
      </c>
      <c r="WP524" s="433">
        <v>0</v>
      </c>
      <c r="WQ524" s="433">
        <v>0</v>
      </c>
      <c r="WR524" s="433">
        <v>0</v>
      </c>
      <c r="WS524" s="433">
        <v>0</v>
      </c>
      <c r="WT524" s="433">
        <v>0</v>
      </c>
      <c r="WU524" s="433">
        <v>0</v>
      </c>
      <c r="WV524" s="433">
        <v>0</v>
      </c>
      <c r="WW524" s="433">
        <v>0</v>
      </c>
      <c r="WX524" s="433">
        <v>0</v>
      </c>
      <c r="WY524" s="433">
        <v>0</v>
      </c>
      <c r="WZ524" s="433">
        <v>0</v>
      </c>
      <c r="XA524" s="433">
        <v>0</v>
      </c>
      <c r="XB524" s="433">
        <v>0</v>
      </c>
      <c r="XC524" s="433">
        <v>0</v>
      </c>
      <c r="XD524" s="433">
        <v>0</v>
      </c>
      <c r="XE524" s="433">
        <v>0</v>
      </c>
      <c r="XF524" s="433">
        <v>0</v>
      </c>
      <c r="XG524" s="433">
        <v>0</v>
      </c>
      <c r="XH524" s="433">
        <v>0</v>
      </c>
      <c r="XI524" s="433">
        <v>0</v>
      </c>
      <c r="XJ524" s="433">
        <v>0</v>
      </c>
      <c r="XK524" s="433">
        <v>0</v>
      </c>
      <c r="XL524" s="433">
        <v>0</v>
      </c>
      <c r="XM524" s="433">
        <v>0</v>
      </c>
      <c r="XN524" s="433">
        <v>0</v>
      </c>
      <c r="XO524" s="433">
        <v>0</v>
      </c>
      <c r="XP524" s="433">
        <v>0</v>
      </c>
      <c r="XQ524" s="433">
        <v>0</v>
      </c>
      <c r="XR524" s="433">
        <v>0</v>
      </c>
      <c r="XS524" s="433">
        <v>0</v>
      </c>
      <c r="XT524" s="433">
        <v>0</v>
      </c>
      <c r="XU524" s="433">
        <v>0</v>
      </c>
      <c r="XV524" s="433">
        <v>0</v>
      </c>
      <c r="XW524" s="433">
        <v>0</v>
      </c>
      <c r="XX524" s="433">
        <v>0</v>
      </c>
      <c r="XY524" s="433">
        <v>0</v>
      </c>
      <c r="XZ524" s="433">
        <v>0</v>
      </c>
      <c r="YA524" s="433">
        <v>0</v>
      </c>
      <c r="YB524" s="433">
        <v>0</v>
      </c>
      <c r="YC524" s="433">
        <v>0</v>
      </c>
      <c r="YD524" s="433">
        <v>0</v>
      </c>
      <c r="YE524" s="433">
        <v>0</v>
      </c>
      <c r="YF524" s="433">
        <v>0</v>
      </c>
      <c r="YG524" s="433">
        <v>0</v>
      </c>
      <c r="YH524" s="433">
        <v>0</v>
      </c>
      <c r="YI524" s="433">
        <v>0</v>
      </c>
      <c r="YJ524" s="433">
        <v>0</v>
      </c>
      <c r="YK524" s="433">
        <v>0</v>
      </c>
      <c r="YL524" s="433">
        <v>0</v>
      </c>
      <c r="YM524" s="433">
        <v>0</v>
      </c>
      <c r="YN524" s="433">
        <v>0</v>
      </c>
      <c r="YO524" s="433">
        <v>0</v>
      </c>
      <c r="YP524" s="433">
        <v>0</v>
      </c>
      <c r="YQ524" s="433">
        <v>0</v>
      </c>
      <c r="YR524" s="433">
        <v>0</v>
      </c>
      <c r="YS524" s="433">
        <v>0</v>
      </c>
      <c r="YT524" s="433">
        <v>0</v>
      </c>
      <c r="YU524" s="433">
        <v>0</v>
      </c>
      <c r="YV524" s="433">
        <v>0</v>
      </c>
      <c r="YW524" s="433">
        <v>0</v>
      </c>
      <c r="YX524" s="433">
        <v>0</v>
      </c>
      <c r="YY524" s="433">
        <v>0</v>
      </c>
      <c r="YZ524" s="433">
        <v>0</v>
      </c>
      <c r="ZA524" s="433">
        <v>0</v>
      </c>
      <c r="ZB524" s="433">
        <v>0</v>
      </c>
      <c r="ZC524" s="433">
        <v>0</v>
      </c>
      <c r="ZD524" s="433">
        <v>0</v>
      </c>
      <c r="ZE524" s="433">
        <v>0</v>
      </c>
      <c r="ZF524" s="433">
        <v>0</v>
      </c>
      <c r="ZG524" s="433">
        <v>0</v>
      </c>
      <c r="ZH524" s="433">
        <v>0</v>
      </c>
      <c r="ZI524" s="433">
        <v>0</v>
      </c>
      <c r="ZJ524" s="433">
        <v>0</v>
      </c>
      <c r="ZK524" s="433">
        <v>0</v>
      </c>
      <c r="ZL524" s="433">
        <v>0</v>
      </c>
      <c r="ZM524" s="433">
        <v>0</v>
      </c>
      <c r="ZN524" s="433">
        <v>0</v>
      </c>
      <c r="ZO524" s="433">
        <v>0</v>
      </c>
      <c r="ZP524" s="433">
        <v>0</v>
      </c>
      <c r="ZQ524" s="433">
        <v>0</v>
      </c>
      <c r="ZR524" s="433">
        <v>0</v>
      </c>
      <c r="ZS524" s="433">
        <v>0</v>
      </c>
      <c r="ZT524" s="433">
        <v>0</v>
      </c>
      <c r="ZU524" s="433">
        <v>0</v>
      </c>
      <c r="ZV524" s="433">
        <v>0</v>
      </c>
      <c r="ZW524" s="433">
        <v>0</v>
      </c>
      <c r="ZX524" s="433">
        <v>0</v>
      </c>
      <c r="ZY524" s="433">
        <v>0</v>
      </c>
      <c r="ZZ524" s="433">
        <v>0</v>
      </c>
      <c r="AAA524" s="433">
        <v>0</v>
      </c>
      <c r="AAB524" s="433">
        <v>0</v>
      </c>
      <c r="AAC524" s="433">
        <v>0</v>
      </c>
      <c r="AAD524" s="433">
        <v>0</v>
      </c>
      <c r="AAE524" s="433">
        <v>0</v>
      </c>
      <c r="AAF524" s="433">
        <v>0</v>
      </c>
      <c r="AAG524" s="433">
        <v>0</v>
      </c>
      <c r="AAH524" s="433">
        <v>0</v>
      </c>
      <c r="AAI524" s="433">
        <v>0</v>
      </c>
      <c r="AAJ524" s="433">
        <v>0</v>
      </c>
      <c r="AAK524" s="433">
        <v>0</v>
      </c>
      <c r="AAL524" s="433">
        <v>0</v>
      </c>
      <c r="AAM524" s="433">
        <v>0</v>
      </c>
      <c r="AAN524" s="433">
        <v>0</v>
      </c>
      <c r="AAO524" s="433">
        <v>0</v>
      </c>
      <c r="AAP524" s="433">
        <v>0</v>
      </c>
      <c r="AAQ524" s="433">
        <v>0</v>
      </c>
      <c r="AAR524" s="433">
        <v>0</v>
      </c>
      <c r="AAS524" s="433">
        <v>0</v>
      </c>
      <c r="AAT524" s="433">
        <v>0</v>
      </c>
      <c r="AAU524" s="433">
        <v>0</v>
      </c>
      <c r="AAV524" s="433">
        <v>0</v>
      </c>
      <c r="AAW524" s="433">
        <v>0</v>
      </c>
      <c r="AAX524" s="433">
        <v>0</v>
      </c>
      <c r="AAY524" s="433">
        <v>0</v>
      </c>
      <c r="AAZ524" s="433">
        <v>0</v>
      </c>
      <c r="ABA524" s="433">
        <v>0</v>
      </c>
      <c r="ABB524" s="433">
        <v>0</v>
      </c>
      <c r="ABC524" s="433">
        <v>0</v>
      </c>
      <c r="ABD524" s="433">
        <v>0</v>
      </c>
      <c r="ABE524" s="433">
        <v>0</v>
      </c>
      <c r="ABF524" s="433">
        <v>0</v>
      </c>
      <c r="ABG524" s="433">
        <v>0</v>
      </c>
      <c r="ABH524" s="433">
        <v>0</v>
      </c>
      <c r="ABI524" s="433">
        <v>0</v>
      </c>
      <c r="ABJ524" s="433">
        <v>0</v>
      </c>
      <c r="ABK524" s="433">
        <v>0</v>
      </c>
      <c r="ABL524" s="433">
        <v>0</v>
      </c>
      <c r="ABM524" s="433">
        <v>0</v>
      </c>
      <c r="ABN524" s="433">
        <v>0</v>
      </c>
      <c r="ABO524" s="433">
        <v>0</v>
      </c>
      <c r="ABP524" s="433">
        <v>0</v>
      </c>
      <c r="ABQ524" s="433">
        <v>0</v>
      </c>
      <c r="ABR524" s="433">
        <v>0</v>
      </c>
      <c r="ABS524" s="433">
        <v>0</v>
      </c>
      <c r="ABT524" s="433">
        <v>0</v>
      </c>
      <c r="ABU524" s="433">
        <v>0</v>
      </c>
      <c r="ABV524" s="433">
        <v>0</v>
      </c>
      <c r="ABW524" s="433">
        <v>0</v>
      </c>
      <c r="ABX524" s="433">
        <v>0</v>
      </c>
      <c r="ABY524" s="433">
        <v>0</v>
      </c>
      <c r="ABZ524" s="433">
        <v>0</v>
      </c>
      <c r="ACA524" s="433">
        <v>0</v>
      </c>
      <c r="ACB524" s="433">
        <v>0</v>
      </c>
      <c r="ACC524" s="433">
        <v>0</v>
      </c>
      <c r="ACD524" s="433">
        <v>0</v>
      </c>
      <c r="ACE524" s="433">
        <v>0</v>
      </c>
      <c r="ACF524" s="433">
        <v>0</v>
      </c>
      <c r="ACG524" s="433">
        <v>0</v>
      </c>
      <c r="ACH524" s="433">
        <v>0</v>
      </c>
      <c r="ACI524" s="433">
        <v>0</v>
      </c>
      <c r="ACJ524" s="433">
        <v>0</v>
      </c>
      <c r="ACK524" s="433">
        <v>0</v>
      </c>
      <c r="ACL524" s="433">
        <v>0</v>
      </c>
      <c r="ACM524" s="433">
        <v>0</v>
      </c>
      <c r="ACN524" s="433">
        <v>0</v>
      </c>
      <c r="ACO524" s="433">
        <v>0</v>
      </c>
      <c r="ACP524" s="433">
        <v>0</v>
      </c>
      <c r="ACQ524" s="433">
        <v>0</v>
      </c>
      <c r="ACR524" s="433">
        <v>0</v>
      </c>
      <c r="ACS524" s="433">
        <v>0</v>
      </c>
      <c r="ACT524" s="433">
        <v>0</v>
      </c>
      <c r="ACU524" s="433">
        <v>0</v>
      </c>
      <c r="ACV524" s="433">
        <v>0</v>
      </c>
      <c r="ACW524" s="433">
        <v>0</v>
      </c>
      <c r="ACX524" s="433">
        <v>0</v>
      </c>
      <c r="ACY524" s="433">
        <v>0</v>
      </c>
      <c r="ACZ524" s="433">
        <v>0</v>
      </c>
      <c r="ADA524" s="433">
        <v>0</v>
      </c>
      <c r="ADB524" s="433">
        <v>0</v>
      </c>
      <c r="ADC524" s="433">
        <v>0</v>
      </c>
      <c r="ADD524" s="433">
        <v>0</v>
      </c>
      <c r="ADE524" s="433">
        <v>0</v>
      </c>
      <c r="ADF524" s="433">
        <v>0</v>
      </c>
      <c r="ADG524" s="433">
        <v>0</v>
      </c>
      <c r="ADH524" s="433">
        <v>0</v>
      </c>
      <c r="ADI524" s="433">
        <v>0</v>
      </c>
      <c r="ADJ524" s="433">
        <v>0</v>
      </c>
      <c r="ADK524" s="433">
        <v>0</v>
      </c>
      <c r="ADL524" s="433">
        <v>0</v>
      </c>
      <c r="ADM524" s="433">
        <v>0</v>
      </c>
      <c r="ADN524" s="433">
        <v>0</v>
      </c>
      <c r="ADO524" s="433">
        <v>0</v>
      </c>
      <c r="ADP524" s="433">
        <v>0</v>
      </c>
      <c r="ADQ524" s="433">
        <v>0</v>
      </c>
      <c r="ADR524" s="433">
        <v>0</v>
      </c>
      <c r="ADS524" s="433">
        <v>0</v>
      </c>
      <c r="ADT524" s="433">
        <v>0</v>
      </c>
      <c r="ADU524" s="433">
        <v>0</v>
      </c>
      <c r="ADV524" s="433">
        <v>0</v>
      </c>
      <c r="ADW524" s="433">
        <v>0</v>
      </c>
      <c r="ADX524" s="433">
        <v>0</v>
      </c>
      <c r="ADY524" s="433">
        <v>0</v>
      </c>
      <c r="ADZ524" s="433">
        <v>0</v>
      </c>
      <c r="AEA524" s="433">
        <v>0</v>
      </c>
      <c r="AEB524" s="433">
        <v>0</v>
      </c>
      <c r="AEC524" s="433">
        <v>0</v>
      </c>
      <c r="AED524" s="433">
        <v>0</v>
      </c>
      <c r="AEE524" s="433">
        <v>0</v>
      </c>
      <c r="AEF524" s="433">
        <v>0</v>
      </c>
      <c r="AEG524" s="433">
        <v>0</v>
      </c>
      <c r="AEH524" s="433">
        <v>0</v>
      </c>
      <c r="AEI524" s="433">
        <v>0</v>
      </c>
      <c r="AEJ524" s="433">
        <v>0</v>
      </c>
      <c r="AEK524" s="433">
        <v>0</v>
      </c>
      <c r="AEL524" s="433">
        <v>0</v>
      </c>
      <c r="AEM524" s="433">
        <v>0</v>
      </c>
      <c r="AEN524" s="433">
        <v>0</v>
      </c>
      <c r="AEO524" s="433">
        <v>0</v>
      </c>
      <c r="AEP524" s="433">
        <v>0</v>
      </c>
      <c r="AEQ524" s="433">
        <v>0</v>
      </c>
      <c r="AER524" s="433">
        <v>0</v>
      </c>
      <c r="AES524" s="433">
        <v>0</v>
      </c>
      <c r="AET524" s="433">
        <v>0</v>
      </c>
      <c r="AEU524" s="433">
        <v>0</v>
      </c>
      <c r="AEV524" s="433">
        <v>0</v>
      </c>
      <c r="AEW524" s="433">
        <v>0</v>
      </c>
      <c r="AEX524" s="433">
        <v>0</v>
      </c>
      <c r="AEY524" s="433">
        <v>0</v>
      </c>
      <c r="AEZ524" s="433">
        <v>0</v>
      </c>
      <c r="AFA524" s="433">
        <v>0</v>
      </c>
      <c r="AFB524" s="433">
        <v>0</v>
      </c>
      <c r="AFC524" s="433">
        <v>0</v>
      </c>
      <c r="AFD524" s="433">
        <v>0</v>
      </c>
      <c r="AFE524" s="433">
        <v>0</v>
      </c>
      <c r="AFF524" s="433">
        <v>0</v>
      </c>
      <c r="AFG524" s="433">
        <v>0</v>
      </c>
      <c r="AFH524" s="433">
        <v>0</v>
      </c>
      <c r="AFI524" s="433">
        <v>0</v>
      </c>
      <c r="AFJ524" s="433">
        <v>0</v>
      </c>
      <c r="AFK524" s="433">
        <v>0</v>
      </c>
      <c r="AFL524" s="433">
        <v>0</v>
      </c>
      <c r="AFM524" s="433">
        <v>0</v>
      </c>
      <c r="AFN524" s="433">
        <v>0</v>
      </c>
      <c r="AFO524" s="433">
        <v>0</v>
      </c>
      <c r="AFP524" s="433">
        <v>0</v>
      </c>
      <c r="AFQ524" s="433">
        <v>0</v>
      </c>
      <c r="AFR524" s="433">
        <v>0</v>
      </c>
      <c r="AFS524" s="433">
        <v>0</v>
      </c>
      <c r="AFT524" s="433">
        <v>0</v>
      </c>
      <c r="AFU524" s="433">
        <v>0</v>
      </c>
      <c r="AFV524" s="433">
        <v>0</v>
      </c>
      <c r="AFW524" s="433">
        <v>0</v>
      </c>
      <c r="AFX524" s="433">
        <v>0</v>
      </c>
      <c r="AFY524" s="433">
        <v>0</v>
      </c>
      <c r="AFZ524" s="433">
        <v>0</v>
      </c>
      <c r="AGA524" s="433">
        <v>0</v>
      </c>
      <c r="AGB524" s="433">
        <v>0</v>
      </c>
      <c r="AGC524" s="433">
        <v>0</v>
      </c>
      <c r="AGD524" s="433">
        <v>0</v>
      </c>
      <c r="AGE524" s="433">
        <v>0</v>
      </c>
      <c r="AGF524" s="433">
        <v>0</v>
      </c>
      <c r="AGG524" s="433">
        <v>0</v>
      </c>
      <c r="AGH524" s="433">
        <v>0</v>
      </c>
      <c r="AGI524" s="433">
        <v>0</v>
      </c>
      <c r="AGJ524" s="433">
        <v>0</v>
      </c>
      <c r="AGK524" s="433">
        <v>0</v>
      </c>
      <c r="AGL524" s="433">
        <v>0</v>
      </c>
      <c r="AGM524" s="433">
        <v>0</v>
      </c>
      <c r="AGN524" s="433">
        <v>0</v>
      </c>
      <c r="AGO524" s="433">
        <v>0</v>
      </c>
      <c r="AGP524" s="433">
        <v>0</v>
      </c>
      <c r="AGQ524" s="433">
        <v>0</v>
      </c>
      <c r="AGR524" s="433">
        <v>0</v>
      </c>
      <c r="AGS524" s="433">
        <v>0</v>
      </c>
      <c r="AGT524" s="433">
        <v>0</v>
      </c>
      <c r="AGU524" s="433">
        <v>0</v>
      </c>
      <c r="AGV524" s="433">
        <v>0</v>
      </c>
      <c r="AGW524" s="433">
        <v>0</v>
      </c>
      <c r="AGX524" s="433">
        <v>0</v>
      </c>
      <c r="AGY524" s="433">
        <v>0</v>
      </c>
      <c r="AGZ524" s="433">
        <v>0</v>
      </c>
      <c r="AHA524" s="433">
        <v>0</v>
      </c>
      <c r="AHB524" s="433">
        <v>0</v>
      </c>
      <c r="AHC524" s="433">
        <v>0</v>
      </c>
      <c r="AHD524" s="433">
        <v>0</v>
      </c>
      <c r="AHE524" s="433">
        <v>0</v>
      </c>
      <c r="AHF524" s="433">
        <v>0</v>
      </c>
      <c r="AHG524" s="433">
        <v>0</v>
      </c>
      <c r="AHH524" s="433">
        <v>0</v>
      </c>
      <c r="AHI524" s="433">
        <v>0</v>
      </c>
      <c r="AHJ524" s="433">
        <v>0</v>
      </c>
      <c r="AHK524" s="433">
        <v>0</v>
      </c>
      <c r="AHL524" s="433">
        <v>0</v>
      </c>
      <c r="AHM524" s="433">
        <v>0</v>
      </c>
      <c r="AHN524" s="433">
        <v>0</v>
      </c>
      <c r="AHO524" s="433">
        <v>0</v>
      </c>
      <c r="AHP524" s="433">
        <v>0</v>
      </c>
      <c r="AHQ524" s="433">
        <v>0</v>
      </c>
      <c r="AHR524" s="433">
        <v>0</v>
      </c>
      <c r="AHS524" s="433">
        <v>0</v>
      </c>
      <c r="AHT524" s="433">
        <v>0</v>
      </c>
      <c r="AHU524" s="433">
        <v>0</v>
      </c>
      <c r="AHV524" s="433">
        <v>0</v>
      </c>
      <c r="AHW524" s="433">
        <v>0</v>
      </c>
      <c r="AHX524" s="433">
        <v>0</v>
      </c>
      <c r="AHY524" s="433">
        <v>0</v>
      </c>
      <c r="AHZ524" s="433">
        <v>0</v>
      </c>
      <c r="AIA524" s="433">
        <v>0</v>
      </c>
      <c r="AIB524" s="433">
        <v>0</v>
      </c>
      <c r="AIC524" s="433">
        <v>0</v>
      </c>
      <c r="AID524" s="433">
        <v>0</v>
      </c>
      <c r="AIE524" s="433">
        <v>0</v>
      </c>
      <c r="AIF524" s="433">
        <v>0</v>
      </c>
      <c r="AIG524" s="433">
        <v>0</v>
      </c>
      <c r="AIH524" s="433">
        <v>0</v>
      </c>
      <c r="AII524" s="433">
        <v>0</v>
      </c>
      <c r="AIJ524" s="433">
        <v>0</v>
      </c>
      <c r="AIK524" s="433">
        <v>0</v>
      </c>
      <c r="AIL524" s="433">
        <v>0</v>
      </c>
      <c r="AIM524" s="433">
        <v>0</v>
      </c>
      <c r="AIN524" s="433">
        <v>0</v>
      </c>
      <c r="AIO524" s="433">
        <v>0</v>
      </c>
      <c r="AIP524" s="433">
        <v>0</v>
      </c>
      <c r="AIQ524" s="433">
        <v>0</v>
      </c>
      <c r="AIR524" s="433">
        <v>0</v>
      </c>
      <c r="AIS524" s="433">
        <v>0</v>
      </c>
      <c r="AIT524" s="433">
        <v>0</v>
      </c>
      <c r="AIU524" s="433">
        <v>0</v>
      </c>
      <c r="AIV524" s="433">
        <v>0</v>
      </c>
      <c r="AIW524" s="433">
        <v>0</v>
      </c>
      <c r="AIX524" s="433">
        <v>0</v>
      </c>
      <c r="AIY524" s="433">
        <v>0</v>
      </c>
      <c r="AIZ524" s="433">
        <v>0</v>
      </c>
      <c r="AJA524" s="433">
        <v>0</v>
      </c>
      <c r="AJB524" s="433">
        <v>0</v>
      </c>
      <c r="AJC524" s="433">
        <v>0</v>
      </c>
      <c r="AJD524" s="433">
        <v>0</v>
      </c>
      <c r="AJE524" s="433">
        <v>0</v>
      </c>
      <c r="AJF524" s="433">
        <v>0</v>
      </c>
      <c r="AJG524" s="433">
        <v>0</v>
      </c>
      <c r="AJH524" s="433">
        <v>0</v>
      </c>
      <c r="AJI524" s="433">
        <v>0</v>
      </c>
      <c r="AJJ524" s="433">
        <v>0</v>
      </c>
      <c r="AJK524" s="433">
        <v>0</v>
      </c>
      <c r="AJL524" s="433">
        <v>0</v>
      </c>
      <c r="AJM524" s="433">
        <v>0</v>
      </c>
      <c r="AJN524" s="433">
        <v>0</v>
      </c>
      <c r="AJO524" s="433">
        <v>0</v>
      </c>
      <c r="AJP524" s="433">
        <v>0</v>
      </c>
      <c r="AJQ524" s="433">
        <v>0</v>
      </c>
      <c r="AJR524" s="433">
        <v>0</v>
      </c>
      <c r="AJS524" s="433">
        <v>0</v>
      </c>
      <c r="AJT524" s="433">
        <v>0</v>
      </c>
      <c r="AJU524" s="433">
        <v>0</v>
      </c>
      <c r="AJV524" s="433">
        <v>0</v>
      </c>
      <c r="AJW524" s="433">
        <v>0</v>
      </c>
      <c r="AJX524" s="433">
        <v>0</v>
      </c>
      <c r="AJY524" s="433">
        <v>0</v>
      </c>
      <c r="AJZ524" s="433">
        <v>0</v>
      </c>
      <c r="AKA524" s="433">
        <v>0</v>
      </c>
      <c r="AKB524" s="433">
        <v>0</v>
      </c>
      <c r="AKC524" s="433">
        <v>0</v>
      </c>
      <c r="AKD524" s="433">
        <v>0</v>
      </c>
      <c r="AKE524" s="433">
        <v>0</v>
      </c>
      <c r="AKF524" s="433">
        <v>0</v>
      </c>
      <c r="AKG524" s="433">
        <v>0</v>
      </c>
      <c r="AKH524" s="433">
        <v>0</v>
      </c>
      <c r="AKI524" s="433">
        <v>0</v>
      </c>
      <c r="AKJ524" s="433">
        <v>0</v>
      </c>
      <c r="AKK524" s="433">
        <v>0</v>
      </c>
      <c r="AKL524" s="433">
        <v>0</v>
      </c>
      <c r="AKM524" s="433">
        <v>0</v>
      </c>
      <c r="AKN524" s="433">
        <v>0</v>
      </c>
      <c r="AKO524" s="433">
        <v>0</v>
      </c>
      <c r="AKP524" s="433">
        <v>0</v>
      </c>
      <c r="AKQ524" s="433">
        <v>0</v>
      </c>
      <c r="AKR524" s="433">
        <v>0</v>
      </c>
      <c r="AKS524" s="433">
        <v>0</v>
      </c>
      <c r="AKT524" s="433">
        <v>0</v>
      </c>
      <c r="AKU524" s="433">
        <v>0</v>
      </c>
      <c r="AKV524" s="433">
        <v>0</v>
      </c>
      <c r="AKW524" s="433">
        <v>0</v>
      </c>
      <c r="AKX524" s="433">
        <v>0</v>
      </c>
      <c r="AKY524" s="433">
        <v>0</v>
      </c>
      <c r="AKZ524" s="433">
        <v>0</v>
      </c>
      <c r="ALA524" s="433">
        <v>0</v>
      </c>
      <c r="ALB524" s="433">
        <v>0</v>
      </c>
      <c r="ALC524" s="433">
        <v>0</v>
      </c>
      <c r="ALD524" s="433">
        <v>0</v>
      </c>
      <c r="ALE524" s="433">
        <v>0</v>
      </c>
      <c r="ALF524" s="433">
        <v>0</v>
      </c>
      <c r="ALG524" s="433">
        <v>0</v>
      </c>
      <c r="ALH524" s="433">
        <v>0</v>
      </c>
      <c r="ALI524" s="433">
        <v>0</v>
      </c>
      <c r="ALJ524" s="433">
        <v>0</v>
      </c>
      <c r="ALK524" s="433">
        <v>0</v>
      </c>
      <c r="ALL524" s="433">
        <v>0</v>
      </c>
      <c r="ALM524" s="433">
        <v>0</v>
      </c>
      <c r="ALN524" s="433">
        <v>0</v>
      </c>
      <c r="ALO524" s="433">
        <v>0</v>
      </c>
      <c r="ALP524" s="433">
        <v>0</v>
      </c>
      <c r="ALQ524" s="433">
        <v>0</v>
      </c>
      <c r="ALR524" s="433">
        <v>0</v>
      </c>
      <c r="ALS524" s="433">
        <v>0</v>
      </c>
      <c r="ALT524" s="433">
        <v>0</v>
      </c>
      <c r="ALU524" s="433">
        <v>0</v>
      </c>
      <c r="ALV524" s="433">
        <v>0</v>
      </c>
      <c r="ALW524" s="433">
        <v>0</v>
      </c>
      <c r="ALX524" s="433">
        <v>0</v>
      </c>
      <c r="ALY524" s="433">
        <v>0</v>
      </c>
      <c r="ALZ524" s="433">
        <v>0</v>
      </c>
      <c r="AMA524" s="433">
        <v>0</v>
      </c>
      <c r="AMB524" s="433">
        <v>0</v>
      </c>
      <c r="AMC524" s="433">
        <v>0</v>
      </c>
      <c r="AMD524" s="433">
        <v>0</v>
      </c>
      <c r="AME524" s="433">
        <v>0</v>
      </c>
      <c r="AMF524" s="433">
        <v>0</v>
      </c>
      <c r="AMG524" s="433">
        <v>0</v>
      </c>
      <c r="AMH524" s="433">
        <v>0</v>
      </c>
      <c r="AMI524" s="433">
        <v>0</v>
      </c>
      <c r="AMJ524" s="433">
        <v>0</v>
      </c>
      <c r="AMK524" s="433">
        <v>0</v>
      </c>
      <c r="AML524" s="433">
        <v>0</v>
      </c>
      <c r="AMM524" s="433">
        <v>0</v>
      </c>
      <c r="AMN524" s="433">
        <v>0</v>
      </c>
      <c r="AMO524" s="433">
        <v>0</v>
      </c>
      <c r="AMP524" s="433">
        <v>0</v>
      </c>
      <c r="AMQ524" s="433">
        <v>0</v>
      </c>
      <c r="AMR524" s="433">
        <v>0</v>
      </c>
      <c r="AMS524" s="433">
        <v>0</v>
      </c>
      <c r="AMT524" s="433">
        <v>0</v>
      </c>
      <c r="AMU524" s="433">
        <v>0</v>
      </c>
      <c r="AMV524" s="433">
        <v>0</v>
      </c>
      <c r="AMW524" s="433">
        <v>0</v>
      </c>
      <c r="AMX524" s="433">
        <v>0</v>
      </c>
      <c r="AMY524" s="433">
        <v>0</v>
      </c>
      <c r="AMZ524" s="433">
        <v>0</v>
      </c>
      <c r="ANA524" s="433">
        <v>0</v>
      </c>
      <c r="ANB524" s="433">
        <v>0</v>
      </c>
      <c r="ANC524" s="433">
        <v>0</v>
      </c>
      <c r="AND524" s="433">
        <v>0</v>
      </c>
      <c r="ANE524" s="433">
        <v>0</v>
      </c>
      <c r="ANF524" s="433">
        <v>0</v>
      </c>
      <c r="ANG524" s="433">
        <v>0</v>
      </c>
      <c r="ANH524" s="433">
        <v>0</v>
      </c>
      <c r="ANI524" s="433">
        <v>0</v>
      </c>
      <c r="ANJ524" s="433">
        <v>0</v>
      </c>
      <c r="ANK524" s="433">
        <v>0</v>
      </c>
      <c r="ANL524" s="433">
        <v>0</v>
      </c>
      <c r="ANM524" s="433">
        <v>0</v>
      </c>
      <c r="ANN524" s="433">
        <v>0</v>
      </c>
      <c r="ANO524" s="433">
        <v>0</v>
      </c>
      <c r="ANP524" s="433">
        <v>0</v>
      </c>
      <c r="ANQ524" s="433">
        <v>0</v>
      </c>
      <c r="ANR524" s="433">
        <v>0</v>
      </c>
      <c r="ANS524" s="433">
        <v>0</v>
      </c>
      <c r="ANT524" s="433">
        <v>0</v>
      </c>
      <c r="ANU524" s="433">
        <v>0</v>
      </c>
      <c r="ANV524" s="433">
        <v>0</v>
      </c>
      <c r="ANW524" s="433">
        <v>0</v>
      </c>
      <c r="ANX524" s="433">
        <v>0</v>
      </c>
      <c r="ANY524" s="433">
        <v>0</v>
      </c>
      <c r="ANZ524" s="433">
        <v>0</v>
      </c>
      <c r="AOA524" s="433">
        <v>0</v>
      </c>
      <c r="AOB524" s="433">
        <v>0</v>
      </c>
      <c r="AOC524" s="433">
        <v>0</v>
      </c>
      <c r="AOD524" s="433">
        <v>0</v>
      </c>
      <c r="AOE524" s="433">
        <v>0</v>
      </c>
      <c r="AOF524" s="433">
        <v>0</v>
      </c>
      <c r="AOG524" s="433">
        <v>0</v>
      </c>
      <c r="AOH524" s="433">
        <v>0</v>
      </c>
      <c r="AOI524" s="433">
        <v>0</v>
      </c>
      <c r="AOJ524" s="433">
        <v>0</v>
      </c>
      <c r="AOK524" s="433">
        <v>0</v>
      </c>
      <c r="AOL524" s="433">
        <v>0</v>
      </c>
      <c r="AOM524" s="433">
        <v>0</v>
      </c>
      <c r="AON524" s="433">
        <v>0</v>
      </c>
      <c r="AOO524" s="433">
        <v>0</v>
      </c>
      <c r="AOP524" s="433">
        <v>0</v>
      </c>
      <c r="AOQ524" s="433">
        <v>0</v>
      </c>
      <c r="AOR524" s="433">
        <v>0</v>
      </c>
      <c r="AOS524" s="433">
        <v>0</v>
      </c>
      <c r="AOT524" s="433">
        <v>0</v>
      </c>
      <c r="AOU524" s="433">
        <v>0</v>
      </c>
      <c r="AOV524" s="433">
        <v>0</v>
      </c>
      <c r="AOW524" s="433">
        <v>0</v>
      </c>
      <c r="AOX524" s="433">
        <v>0</v>
      </c>
      <c r="AOY524" s="433">
        <v>0</v>
      </c>
      <c r="AOZ524" s="433">
        <v>0</v>
      </c>
      <c r="APA524" s="433">
        <v>0</v>
      </c>
      <c r="APB524" s="433">
        <v>0</v>
      </c>
      <c r="APC524" s="433">
        <v>0</v>
      </c>
      <c r="APD524" s="433">
        <v>0</v>
      </c>
      <c r="APE524" s="433">
        <v>0</v>
      </c>
      <c r="APF524" s="433">
        <v>0</v>
      </c>
      <c r="APG524" s="433">
        <v>0</v>
      </c>
      <c r="APH524" s="433">
        <v>0</v>
      </c>
      <c r="API524" s="433">
        <v>0</v>
      </c>
      <c r="APJ524" s="433">
        <v>0</v>
      </c>
      <c r="APK524" s="433">
        <v>0</v>
      </c>
      <c r="APL524" s="433">
        <v>0</v>
      </c>
      <c r="APM524" s="433">
        <v>0</v>
      </c>
      <c r="APN524" s="433">
        <v>0</v>
      </c>
      <c r="APO524" s="433">
        <v>0</v>
      </c>
      <c r="APP524" s="433">
        <v>0</v>
      </c>
      <c r="APQ524" s="433">
        <v>0</v>
      </c>
      <c r="APR524" s="433">
        <v>0</v>
      </c>
      <c r="APS524" s="433">
        <v>0</v>
      </c>
      <c r="APT524" s="433">
        <v>0</v>
      </c>
      <c r="APU524" s="433">
        <v>0</v>
      </c>
      <c r="APV524" s="433">
        <v>0</v>
      </c>
      <c r="APW524" s="433">
        <v>0</v>
      </c>
      <c r="APX524" s="433">
        <v>0</v>
      </c>
      <c r="APY524" s="433">
        <v>0</v>
      </c>
      <c r="APZ524" s="433">
        <v>0</v>
      </c>
      <c r="AQA524" s="433">
        <v>0</v>
      </c>
      <c r="AQB524" s="433">
        <v>0</v>
      </c>
      <c r="AQC524" s="433">
        <v>0</v>
      </c>
      <c r="AQD524" s="433">
        <v>0</v>
      </c>
      <c r="AQE524" s="433">
        <v>0</v>
      </c>
      <c r="AQF524" s="433">
        <v>0</v>
      </c>
      <c r="AQG524" s="433">
        <v>0</v>
      </c>
      <c r="AQH524" s="433">
        <v>0</v>
      </c>
      <c r="AQI524" s="433">
        <v>0</v>
      </c>
      <c r="AQJ524" s="433">
        <v>0</v>
      </c>
      <c r="AQK524" s="433">
        <v>0</v>
      </c>
      <c r="AQL524" s="433">
        <v>0</v>
      </c>
      <c r="AQM524" s="433">
        <v>0</v>
      </c>
      <c r="AQN524" s="433">
        <v>0</v>
      </c>
      <c r="AQO524" s="433">
        <v>0</v>
      </c>
      <c r="AQP524" s="433">
        <v>0</v>
      </c>
      <c r="AQQ524" s="433">
        <v>0</v>
      </c>
      <c r="AQR524" s="433">
        <v>0</v>
      </c>
      <c r="AQS524" s="433">
        <v>0</v>
      </c>
      <c r="AQT524" s="433">
        <v>0</v>
      </c>
      <c r="AQU524" s="433">
        <v>0</v>
      </c>
      <c r="AQV524" s="433">
        <v>0</v>
      </c>
      <c r="AQW524" s="433">
        <v>0</v>
      </c>
      <c r="AQX524" s="433">
        <v>0</v>
      </c>
      <c r="AQY524" s="433">
        <v>0</v>
      </c>
      <c r="AQZ524" s="433">
        <v>0</v>
      </c>
      <c r="ARA524" s="433">
        <v>0</v>
      </c>
      <c r="ARB524" s="433">
        <v>0</v>
      </c>
      <c r="ARC524" s="433">
        <v>0</v>
      </c>
      <c r="ARD524" s="433">
        <v>0</v>
      </c>
      <c r="ARE524" s="433">
        <v>0</v>
      </c>
      <c r="ARF524" s="433">
        <v>0</v>
      </c>
      <c r="ARG524" s="433">
        <v>0</v>
      </c>
      <c r="ARH524" s="433">
        <v>0</v>
      </c>
      <c r="ARI524" s="433">
        <v>0</v>
      </c>
      <c r="ARJ524" s="433">
        <v>0</v>
      </c>
      <c r="ARK524" s="433">
        <v>0</v>
      </c>
      <c r="ARL524" s="433">
        <v>0</v>
      </c>
      <c r="ARM524" s="433">
        <v>0</v>
      </c>
      <c r="ARN524" s="433">
        <v>0</v>
      </c>
      <c r="ARO524" s="433">
        <v>0</v>
      </c>
      <c r="ARP524" s="433">
        <v>0</v>
      </c>
      <c r="ARQ524" s="433">
        <v>0</v>
      </c>
      <c r="ARR524" s="433">
        <v>0</v>
      </c>
      <c r="ARS524" s="433">
        <v>0</v>
      </c>
      <c r="ART524" s="433">
        <v>0</v>
      </c>
      <c r="ARU524" s="433">
        <v>0</v>
      </c>
      <c r="ARV524" s="433">
        <v>0</v>
      </c>
      <c r="ARW524" s="433">
        <v>0</v>
      </c>
      <c r="ARX524" s="433">
        <v>0</v>
      </c>
      <c r="ARY524" s="433">
        <v>0</v>
      </c>
      <c r="ARZ524" s="433">
        <v>0</v>
      </c>
      <c r="ASA524" s="433">
        <v>0</v>
      </c>
      <c r="ASB524" s="433">
        <v>0</v>
      </c>
      <c r="ASC524" s="433">
        <v>0</v>
      </c>
      <c r="ASD524" s="433">
        <v>0</v>
      </c>
      <c r="ASE524" s="433">
        <v>0</v>
      </c>
      <c r="ASF524" s="433">
        <v>0</v>
      </c>
      <c r="ASG524" s="433">
        <v>0</v>
      </c>
      <c r="ASH524" s="433">
        <v>0</v>
      </c>
      <c r="ASI524" s="433">
        <v>0</v>
      </c>
      <c r="ASJ524" s="433">
        <v>0</v>
      </c>
      <c r="ASK524" s="433">
        <v>0</v>
      </c>
      <c r="ASL524" s="433">
        <v>0</v>
      </c>
      <c r="ASM524" s="433">
        <v>0</v>
      </c>
      <c r="ASN524" s="433">
        <v>0</v>
      </c>
      <c r="ASO524" s="433">
        <v>0</v>
      </c>
      <c r="ASP524" s="433">
        <v>0</v>
      </c>
      <c r="ASQ524" s="433">
        <v>0</v>
      </c>
      <c r="ASR524" s="433">
        <v>0</v>
      </c>
      <c r="ASS524" s="433">
        <v>0</v>
      </c>
      <c r="AST524" s="433">
        <v>0</v>
      </c>
      <c r="ASU524" s="433">
        <v>0</v>
      </c>
      <c r="ASV524" s="433">
        <v>0</v>
      </c>
      <c r="ASW524" s="433">
        <v>0</v>
      </c>
      <c r="ASX524" s="433">
        <v>0</v>
      </c>
      <c r="ASY524" s="433">
        <v>0</v>
      </c>
      <c r="ASZ524" s="433">
        <v>0</v>
      </c>
      <c r="ATA524" s="433">
        <v>0</v>
      </c>
      <c r="ATB524" s="433">
        <v>0</v>
      </c>
      <c r="ATC524" s="433">
        <v>0</v>
      </c>
      <c r="ATD524" s="433">
        <v>0</v>
      </c>
      <c r="ATE524" s="433">
        <v>0</v>
      </c>
      <c r="ATF524" s="433">
        <v>0</v>
      </c>
      <c r="ATG524" s="433">
        <v>0</v>
      </c>
      <c r="ATH524" s="433">
        <v>0</v>
      </c>
      <c r="ATI524" s="433">
        <v>0</v>
      </c>
      <c r="ATJ524" s="433">
        <v>0</v>
      </c>
      <c r="ATK524" s="433">
        <v>0</v>
      </c>
      <c r="ATL524" s="433">
        <v>0</v>
      </c>
      <c r="ATM524" s="433">
        <v>0</v>
      </c>
      <c r="ATN524" s="433">
        <v>0</v>
      </c>
      <c r="ATO524" s="433">
        <v>0</v>
      </c>
      <c r="ATP524" s="433">
        <v>0</v>
      </c>
      <c r="ATQ524" s="433">
        <v>0</v>
      </c>
      <c r="ATR524" s="433">
        <v>0</v>
      </c>
      <c r="ATS524" s="433">
        <v>0</v>
      </c>
      <c r="ATT524" s="433">
        <v>0</v>
      </c>
      <c r="ATU524" s="433">
        <v>0</v>
      </c>
      <c r="ATV524" s="433">
        <v>0</v>
      </c>
      <c r="ATW524" s="433">
        <v>0</v>
      </c>
      <c r="ATX524" s="433">
        <v>0</v>
      </c>
      <c r="ATY524" s="433">
        <v>0</v>
      </c>
      <c r="ATZ524" s="433">
        <v>0</v>
      </c>
      <c r="AUA524" s="433">
        <v>0</v>
      </c>
      <c r="AUB524" s="433">
        <v>0</v>
      </c>
      <c r="AUC524" s="433">
        <v>0</v>
      </c>
      <c r="AUD524" s="433">
        <v>0</v>
      </c>
      <c r="AUE524" s="433">
        <v>0</v>
      </c>
      <c r="AUF524" s="433">
        <v>0</v>
      </c>
      <c r="AUG524" s="433">
        <v>0</v>
      </c>
      <c r="AUH524" s="433">
        <v>0</v>
      </c>
      <c r="AUI524" s="433">
        <v>0</v>
      </c>
      <c r="AUJ524" s="433">
        <v>0</v>
      </c>
      <c r="AUK524" s="433">
        <v>0</v>
      </c>
      <c r="AUL524" s="433">
        <v>0</v>
      </c>
      <c r="AUM524" s="433">
        <v>0</v>
      </c>
      <c r="AUN524" s="433">
        <v>0</v>
      </c>
      <c r="AUO524" s="433">
        <v>0</v>
      </c>
      <c r="AUP524" s="433">
        <v>0</v>
      </c>
      <c r="AUQ524" s="433">
        <v>0</v>
      </c>
      <c r="AUR524" s="433">
        <v>0</v>
      </c>
      <c r="AUS524" s="433">
        <v>0</v>
      </c>
      <c r="AUT524" s="433">
        <v>0</v>
      </c>
      <c r="AUU524" s="433">
        <v>0</v>
      </c>
      <c r="AUV524" s="433">
        <v>0</v>
      </c>
      <c r="AUW524" s="433">
        <v>0</v>
      </c>
      <c r="AUX524" s="433">
        <v>0</v>
      </c>
      <c r="AUY524" s="433">
        <v>0</v>
      </c>
      <c r="AUZ524" s="433">
        <v>0</v>
      </c>
      <c r="AVA524" s="433">
        <v>0</v>
      </c>
      <c r="AVB524" s="433">
        <v>0</v>
      </c>
      <c r="AVC524" s="433">
        <v>0</v>
      </c>
      <c r="AVD524" s="433">
        <v>0</v>
      </c>
      <c r="AVE524" s="433">
        <v>0</v>
      </c>
      <c r="AVF524" s="433">
        <v>0</v>
      </c>
      <c r="AVG524" s="433">
        <v>0</v>
      </c>
      <c r="AVH524" s="433">
        <v>0</v>
      </c>
      <c r="AVI524" s="433">
        <v>0</v>
      </c>
      <c r="AVJ524" s="433">
        <v>0</v>
      </c>
      <c r="AVK524" s="433">
        <v>0</v>
      </c>
      <c r="AVL524" s="433">
        <v>0</v>
      </c>
      <c r="AVM524" s="433">
        <v>0</v>
      </c>
      <c r="AVN524" s="433">
        <v>0</v>
      </c>
      <c r="AVO524" s="433">
        <v>0</v>
      </c>
      <c r="AVP524" s="433">
        <v>0</v>
      </c>
      <c r="AVQ524" s="433">
        <v>0</v>
      </c>
      <c r="AVR524" s="433">
        <v>0</v>
      </c>
      <c r="AVS524" s="433">
        <v>0</v>
      </c>
      <c r="AVT524" s="433">
        <v>0</v>
      </c>
      <c r="AVU524" s="433">
        <v>0</v>
      </c>
      <c r="AVV524" s="433">
        <v>0</v>
      </c>
      <c r="AVW524" s="433">
        <v>0</v>
      </c>
      <c r="AVX524" s="433">
        <v>0</v>
      </c>
      <c r="AVY524" s="433">
        <v>0</v>
      </c>
      <c r="AVZ524" s="433">
        <v>0</v>
      </c>
      <c r="AWA524" s="433">
        <v>0</v>
      </c>
      <c r="AWB524" s="433">
        <v>0</v>
      </c>
      <c r="AWC524" s="433">
        <v>0</v>
      </c>
      <c r="AWD524" s="433">
        <v>0</v>
      </c>
      <c r="AWE524" s="433">
        <v>0</v>
      </c>
      <c r="AWF524" s="433">
        <v>0</v>
      </c>
      <c r="AWG524" s="433">
        <v>0</v>
      </c>
      <c r="AWH524" s="433">
        <v>0</v>
      </c>
      <c r="AWI524" s="433">
        <v>0</v>
      </c>
      <c r="AWJ524" s="433">
        <v>0</v>
      </c>
      <c r="AWK524" s="433">
        <v>0</v>
      </c>
      <c r="AWL524" s="433">
        <v>0</v>
      </c>
      <c r="AWM524" s="433">
        <v>0</v>
      </c>
      <c r="AWN524" s="433">
        <v>0</v>
      </c>
      <c r="AWO524" s="433">
        <v>0</v>
      </c>
      <c r="AWP524" s="433">
        <v>0</v>
      </c>
      <c r="AWQ524" s="433">
        <v>0</v>
      </c>
      <c r="AWR524" s="433">
        <v>0</v>
      </c>
      <c r="AWS524" s="433">
        <v>0</v>
      </c>
      <c r="AWT524" s="433">
        <v>0</v>
      </c>
      <c r="AWU524" s="433">
        <v>0</v>
      </c>
      <c r="AWV524" s="433">
        <v>0</v>
      </c>
      <c r="AWW524" s="433">
        <v>0</v>
      </c>
      <c r="AWX524" s="433">
        <v>0</v>
      </c>
      <c r="AWY524" s="433">
        <v>0</v>
      </c>
      <c r="AWZ524" s="433">
        <v>0</v>
      </c>
      <c r="AXA524" s="433">
        <v>0</v>
      </c>
      <c r="AXB524" s="433">
        <v>0</v>
      </c>
      <c r="AXC524" s="433">
        <v>0</v>
      </c>
      <c r="AXD524" s="433">
        <v>0</v>
      </c>
      <c r="AXE524" s="433">
        <v>0</v>
      </c>
      <c r="AXF524" s="433">
        <v>0</v>
      </c>
      <c r="AXG524" s="433">
        <v>0</v>
      </c>
      <c r="AXH524" s="433">
        <v>0</v>
      </c>
      <c r="AXI524" s="433">
        <v>0</v>
      </c>
      <c r="AXJ524" s="433">
        <v>0</v>
      </c>
      <c r="AXK524" s="433">
        <v>0</v>
      </c>
      <c r="AXL524" s="433">
        <v>0</v>
      </c>
      <c r="AXM524" s="433">
        <v>0</v>
      </c>
      <c r="AXN524" s="433">
        <v>0</v>
      </c>
      <c r="AXO524" s="433">
        <v>0</v>
      </c>
      <c r="AXP524" s="433">
        <v>0</v>
      </c>
      <c r="AXQ524" s="433">
        <v>0</v>
      </c>
      <c r="AXR524" s="433">
        <v>0</v>
      </c>
      <c r="AXS524" s="433">
        <v>0</v>
      </c>
      <c r="AXT524" s="433">
        <v>0</v>
      </c>
      <c r="AXU524" s="433">
        <v>0</v>
      </c>
      <c r="AXV524" s="433">
        <v>0</v>
      </c>
      <c r="AXW524" s="433">
        <v>0</v>
      </c>
      <c r="AXX524" s="433">
        <v>0</v>
      </c>
      <c r="AXY524" s="433">
        <v>0</v>
      </c>
      <c r="AXZ524" s="433">
        <v>0</v>
      </c>
      <c r="AYA524" s="433">
        <v>0</v>
      </c>
      <c r="AYB524" s="433">
        <v>0</v>
      </c>
      <c r="AYC524" s="433">
        <v>0</v>
      </c>
      <c r="AYD524" s="433">
        <v>0</v>
      </c>
      <c r="AYE524" s="433">
        <v>0</v>
      </c>
      <c r="AYF524" s="433">
        <v>0</v>
      </c>
      <c r="AYG524" s="433">
        <v>0</v>
      </c>
      <c r="AYH524" s="433">
        <v>0</v>
      </c>
      <c r="AYI524" s="433">
        <v>0</v>
      </c>
      <c r="AYJ524" s="433">
        <v>0</v>
      </c>
      <c r="AYK524" s="433">
        <v>0</v>
      </c>
      <c r="AYL524" s="433">
        <v>0</v>
      </c>
      <c r="AYM524" s="433">
        <v>0</v>
      </c>
      <c r="AYN524" s="433">
        <v>0</v>
      </c>
      <c r="AYO524" s="433">
        <v>0</v>
      </c>
      <c r="AYP524" s="433">
        <v>0</v>
      </c>
      <c r="AYQ524" s="433">
        <v>0</v>
      </c>
      <c r="AYR524" s="433">
        <v>0</v>
      </c>
      <c r="AYS524" s="433">
        <v>0</v>
      </c>
      <c r="AYT524" s="433">
        <v>0</v>
      </c>
      <c r="AYU524" s="433">
        <v>0</v>
      </c>
      <c r="AYV524" s="433">
        <v>0</v>
      </c>
      <c r="AYW524" s="433">
        <v>0</v>
      </c>
      <c r="AYX524" s="433">
        <v>0</v>
      </c>
      <c r="AYY524" s="433">
        <v>0</v>
      </c>
      <c r="AYZ524" s="433">
        <v>0</v>
      </c>
      <c r="AZA524" s="433">
        <v>0</v>
      </c>
      <c r="AZB524" s="433">
        <v>0</v>
      </c>
      <c r="AZC524" s="433">
        <v>0</v>
      </c>
      <c r="AZD524" s="433">
        <v>0</v>
      </c>
      <c r="AZE524" s="433">
        <v>0</v>
      </c>
      <c r="AZF524" s="433">
        <v>0</v>
      </c>
      <c r="AZG524" s="433">
        <v>0</v>
      </c>
      <c r="AZH524" s="433">
        <v>0</v>
      </c>
      <c r="AZI524" s="433">
        <v>0</v>
      </c>
      <c r="AZJ524" s="433">
        <v>0</v>
      </c>
      <c r="AZK524" s="433">
        <v>0</v>
      </c>
      <c r="AZL524" s="433">
        <v>0</v>
      </c>
      <c r="AZM524" s="433">
        <v>0</v>
      </c>
      <c r="AZN524" s="433">
        <v>0</v>
      </c>
      <c r="AZO524" s="433">
        <v>0</v>
      </c>
      <c r="AZP524" s="433">
        <v>0</v>
      </c>
      <c r="AZQ524" s="433">
        <v>0</v>
      </c>
      <c r="AZR524" s="433">
        <v>0</v>
      </c>
      <c r="AZS524" s="433">
        <v>0</v>
      </c>
      <c r="AZT524" s="433">
        <v>0</v>
      </c>
      <c r="AZU524" s="433">
        <v>0</v>
      </c>
      <c r="AZV524" s="433">
        <v>0</v>
      </c>
      <c r="AZW524" s="433">
        <v>0</v>
      </c>
      <c r="AZX524" s="433">
        <v>0</v>
      </c>
      <c r="AZY524" s="433">
        <v>0</v>
      </c>
      <c r="AZZ524" s="433">
        <v>0</v>
      </c>
      <c r="BAA524" s="433">
        <v>0</v>
      </c>
      <c r="BAB524" s="433">
        <v>0</v>
      </c>
      <c r="BAC524" s="433">
        <v>0</v>
      </c>
      <c r="BAD524" s="433">
        <v>0</v>
      </c>
      <c r="BAE524" s="433">
        <v>0</v>
      </c>
      <c r="BAF524" s="433">
        <v>0</v>
      </c>
      <c r="BAG524" s="433">
        <v>0</v>
      </c>
      <c r="BAH524" s="433">
        <v>0</v>
      </c>
      <c r="BAI524" s="433">
        <v>0</v>
      </c>
      <c r="BAJ524" s="433">
        <v>0</v>
      </c>
      <c r="BAK524" s="433">
        <v>0</v>
      </c>
      <c r="BAL524" s="433">
        <v>0</v>
      </c>
      <c r="BAM524" s="433">
        <v>0</v>
      </c>
      <c r="BAN524" s="433">
        <v>0</v>
      </c>
      <c r="BAO524" s="433">
        <v>0</v>
      </c>
      <c r="BAP524" s="433">
        <v>0</v>
      </c>
      <c r="BAQ524" s="433">
        <v>0</v>
      </c>
      <c r="BAR524" s="433">
        <v>0</v>
      </c>
      <c r="BAS524" s="433">
        <v>0</v>
      </c>
      <c r="BAT524" s="433">
        <v>0</v>
      </c>
      <c r="BAU524" s="433">
        <v>0</v>
      </c>
      <c r="BAV524" s="433">
        <v>0</v>
      </c>
      <c r="BAW524" s="433">
        <v>0</v>
      </c>
      <c r="BAX524" s="433">
        <v>0</v>
      </c>
      <c r="BAY524" s="433">
        <v>0</v>
      </c>
      <c r="BAZ524" s="433">
        <v>0</v>
      </c>
      <c r="BBA524" s="433">
        <v>0</v>
      </c>
      <c r="BBB524" s="433">
        <v>0</v>
      </c>
      <c r="BBC524" s="433">
        <v>0</v>
      </c>
      <c r="BBD524" s="433">
        <v>0</v>
      </c>
      <c r="BBE524" s="433">
        <v>0</v>
      </c>
      <c r="BBF524" s="433">
        <v>0</v>
      </c>
      <c r="BBG524" s="433">
        <v>0</v>
      </c>
      <c r="BBH524" s="433">
        <v>0</v>
      </c>
      <c r="BBI524" s="433">
        <v>0</v>
      </c>
      <c r="BBJ524" s="433">
        <v>0</v>
      </c>
      <c r="BBK524" s="433">
        <v>0</v>
      </c>
      <c r="BBL524" s="433">
        <v>0</v>
      </c>
      <c r="BBM524" s="433">
        <v>0</v>
      </c>
      <c r="BBN524" s="433">
        <v>0</v>
      </c>
      <c r="BBO524" s="433">
        <v>0</v>
      </c>
      <c r="BBP524" s="433">
        <v>0</v>
      </c>
      <c r="BBQ524" s="433">
        <v>0</v>
      </c>
      <c r="BBR524" s="433">
        <v>0</v>
      </c>
      <c r="BBS524" s="433">
        <v>0</v>
      </c>
      <c r="BBT524" s="433">
        <v>0</v>
      </c>
      <c r="BBU524" s="433">
        <v>0</v>
      </c>
      <c r="BBV524" s="433">
        <v>0</v>
      </c>
      <c r="BBW524" s="433">
        <v>0</v>
      </c>
      <c r="BBX524" s="433">
        <v>0</v>
      </c>
      <c r="BBY524" s="433">
        <v>0</v>
      </c>
      <c r="BBZ524" s="433">
        <v>0</v>
      </c>
      <c r="BCA524" s="433">
        <v>0</v>
      </c>
      <c r="BCB524" s="433">
        <v>0</v>
      </c>
      <c r="BCC524" s="433">
        <v>0</v>
      </c>
      <c r="BCD524" s="433">
        <v>0</v>
      </c>
      <c r="BCE524" s="433">
        <v>0</v>
      </c>
      <c r="BCF524" s="433">
        <v>0</v>
      </c>
      <c r="BCG524" s="433">
        <v>0</v>
      </c>
      <c r="BCH524" s="433">
        <v>0</v>
      </c>
      <c r="BCI524" s="433">
        <v>0</v>
      </c>
      <c r="BCJ524" s="433">
        <v>0</v>
      </c>
      <c r="BCK524" s="433">
        <v>0</v>
      </c>
      <c r="BCL524" s="433">
        <v>0</v>
      </c>
      <c r="BCM524" s="433">
        <v>0</v>
      </c>
      <c r="BCN524" s="433">
        <v>0</v>
      </c>
      <c r="BCO524" s="433">
        <v>0</v>
      </c>
      <c r="BCP524" s="433">
        <v>0</v>
      </c>
      <c r="BCQ524" s="433">
        <v>0</v>
      </c>
      <c r="BCR524" s="433">
        <v>0</v>
      </c>
      <c r="BCS524" s="433">
        <v>0</v>
      </c>
      <c r="BCT524" s="433">
        <v>0</v>
      </c>
      <c r="BCU524" s="433">
        <v>0</v>
      </c>
      <c r="BCV524" s="433">
        <v>0</v>
      </c>
      <c r="BCW524" s="433">
        <v>0</v>
      </c>
      <c r="BCX524" s="433">
        <v>0</v>
      </c>
      <c r="BCY524" s="433">
        <v>0</v>
      </c>
      <c r="BCZ524" s="433">
        <v>0</v>
      </c>
      <c r="BDA524" s="433">
        <v>0</v>
      </c>
      <c r="BDB524" s="433">
        <v>0</v>
      </c>
      <c r="BDC524" s="433">
        <v>0</v>
      </c>
      <c r="BDD524" s="433">
        <v>0</v>
      </c>
      <c r="BDE524" s="433">
        <v>0</v>
      </c>
      <c r="BDF524" s="433">
        <v>0</v>
      </c>
      <c r="BDG524" s="433">
        <v>0</v>
      </c>
      <c r="BDH524" s="433">
        <v>0</v>
      </c>
      <c r="BDI524" s="433">
        <v>0</v>
      </c>
      <c r="BDJ524" s="433">
        <v>0</v>
      </c>
      <c r="BDK524" s="433">
        <v>0</v>
      </c>
      <c r="BDL524" s="433">
        <v>0</v>
      </c>
      <c r="BDM524" s="433">
        <v>0</v>
      </c>
      <c r="BDN524" s="433">
        <v>0</v>
      </c>
      <c r="BDO524" s="433">
        <v>0</v>
      </c>
      <c r="BDP524" s="433">
        <v>0</v>
      </c>
      <c r="BDQ524" s="433">
        <v>0</v>
      </c>
      <c r="BDR524" s="433">
        <v>0</v>
      </c>
      <c r="BDS524" s="433">
        <v>0</v>
      </c>
      <c r="BDT524" s="433">
        <v>0</v>
      </c>
      <c r="BDU524" s="433">
        <v>0</v>
      </c>
      <c r="BDV524" s="433">
        <v>0</v>
      </c>
      <c r="BDW524" s="433">
        <v>0</v>
      </c>
      <c r="BDX524" s="433">
        <v>0</v>
      </c>
      <c r="BDY524" s="433">
        <v>0</v>
      </c>
      <c r="BDZ524" s="433">
        <v>0</v>
      </c>
      <c r="BEA524" s="433">
        <v>0</v>
      </c>
      <c r="BEB524" s="433">
        <v>0</v>
      </c>
      <c r="BEC524" s="433">
        <v>0</v>
      </c>
      <c r="BED524" s="433">
        <v>0</v>
      </c>
      <c r="BEE524" s="433">
        <v>0</v>
      </c>
      <c r="BEF524" s="433">
        <v>0</v>
      </c>
      <c r="BEG524" s="433">
        <v>0</v>
      </c>
      <c r="BEH524" s="433">
        <v>0</v>
      </c>
      <c r="BEI524" s="433">
        <v>0</v>
      </c>
      <c r="BEJ524" s="433">
        <v>0</v>
      </c>
      <c r="BEK524" s="433">
        <v>0</v>
      </c>
      <c r="BEL524" s="433">
        <v>0</v>
      </c>
      <c r="BEM524" s="433">
        <v>0</v>
      </c>
      <c r="BEN524" s="433">
        <v>0</v>
      </c>
      <c r="BEO524" s="433">
        <v>0</v>
      </c>
      <c r="BEP524" s="433">
        <v>0</v>
      </c>
      <c r="BEQ524" s="433">
        <v>0</v>
      </c>
      <c r="BER524" s="433">
        <v>0</v>
      </c>
      <c r="BES524" s="433">
        <v>0</v>
      </c>
      <c r="BET524" s="433">
        <v>0</v>
      </c>
      <c r="BEU524" s="433">
        <v>0</v>
      </c>
      <c r="BEV524" s="433">
        <v>0</v>
      </c>
      <c r="BEW524" s="433">
        <v>0</v>
      </c>
      <c r="BEX524" s="433">
        <v>0</v>
      </c>
      <c r="BEY524" s="433">
        <v>0</v>
      </c>
      <c r="BEZ524" s="433">
        <v>0</v>
      </c>
      <c r="BFA524" s="433">
        <v>0</v>
      </c>
      <c r="BFB524" s="433">
        <v>0</v>
      </c>
      <c r="BFC524" s="433">
        <v>0</v>
      </c>
      <c r="BFD524" s="433">
        <v>0</v>
      </c>
      <c r="BFE524" s="433">
        <v>0</v>
      </c>
      <c r="BFF524" s="433">
        <v>0</v>
      </c>
      <c r="BFG524" s="433">
        <v>0</v>
      </c>
      <c r="BFH524" s="433">
        <v>0</v>
      </c>
      <c r="BFI524" s="433">
        <v>0</v>
      </c>
      <c r="BFJ524" s="433">
        <v>0</v>
      </c>
      <c r="BFK524" s="433">
        <v>0</v>
      </c>
      <c r="BFL524" s="433">
        <v>0</v>
      </c>
      <c r="BFM524" s="433">
        <v>0</v>
      </c>
      <c r="BFN524" s="433">
        <v>0</v>
      </c>
      <c r="BFO524" s="433">
        <v>0</v>
      </c>
      <c r="BFP524" s="433">
        <v>0</v>
      </c>
      <c r="BFQ524" s="433">
        <v>0</v>
      </c>
      <c r="BFR524" s="433">
        <v>0</v>
      </c>
      <c r="BFS524" s="433">
        <v>0</v>
      </c>
      <c r="BFT524" s="433">
        <v>0</v>
      </c>
      <c r="BFU524" s="433">
        <v>0</v>
      </c>
      <c r="BFV524" s="433">
        <v>0</v>
      </c>
      <c r="BFW524" s="433">
        <v>0</v>
      </c>
      <c r="BFX524" s="433">
        <v>0</v>
      </c>
      <c r="BFY524" s="433">
        <v>0</v>
      </c>
      <c r="BFZ524" s="433">
        <v>0</v>
      </c>
      <c r="BGA524" s="433">
        <v>0</v>
      </c>
      <c r="BGB524" s="433">
        <v>0</v>
      </c>
      <c r="BGC524" s="433">
        <v>0</v>
      </c>
      <c r="BGD524" s="433">
        <v>0</v>
      </c>
      <c r="BGE524" s="433">
        <v>0</v>
      </c>
      <c r="BGF524" s="433">
        <v>0</v>
      </c>
      <c r="BGG524" s="433">
        <v>0</v>
      </c>
      <c r="BGH524" s="433">
        <v>0</v>
      </c>
      <c r="BGI524" s="433">
        <v>0</v>
      </c>
      <c r="BGJ524" s="433">
        <v>0</v>
      </c>
      <c r="BGK524" s="433">
        <v>0</v>
      </c>
      <c r="BGL524" s="433">
        <v>0</v>
      </c>
      <c r="BGM524" s="433">
        <v>0</v>
      </c>
      <c r="BGN524" s="433">
        <v>0</v>
      </c>
      <c r="BGO524" s="433">
        <v>0</v>
      </c>
      <c r="BGP524" s="433">
        <v>0</v>
      </c>
      <c r="BGQ524" s="433">
        <v>0</v>
      </c>
      <c r="BGR524" s="433">
        <v>0</v>
      </c>
      <c r="BGS524" s="433">
        <v>0</v>
      </c>
      <c r="BGT524" s="433">
        <v>0</v>
      </c>
      <c r="BGU524" s="433">
        <v>0</v>
      </c>
      <c r="BGV524" s="433">
        <v>0</v>
      </c>
      <c r="BGW524" s="433">
        <v>0</v>
      </c>
      <c r="BGX524" s="433">
        <v>0</v>
      </c>
      <c r="BGY524" s="433">
        <v>0</v>
      </c>
      <c r="BGZ524" s="433">
        <v>0</v>
      </c>
      <c r="BHA524" s="433">
        <v>0</v>
      </c>
      <c r="BHB524" s="433">
        <v>0</v>
      </c>
      <c r="BHC524" s="433">
        <v>0</v>
      </c>
      <c r="BHD524" s="433">
        <v>0</v>
      </c>
      <c r="BHE524" s="433">
        <v>0</v>
      </c>
      <c r="BHF524" s="433">
        <v>0</v>
      </c>
      <c r="BHG524" s="433">
        <v>0</v>
      </c>
      <c r="BHH524" s="433">
        <v>0</v>
      </c>
      <c r="BHI524" s="433">
        <v>0</v>
      </c>
      <c r="BHJ524" s="433">
        <v>0</v>
      </c>
      <c r="BHK524" s="433">
        <v>0</v>
      </c>
      <c r="BHL524" s="433">
        <v>0</v>
      </c>
      <c r="BHM524" s="433">
        <v>0</v>
      </c>
      <c r="BHN524" s="433">
        <v>0</v>
      </c>
      <c r="BHO524" s="433">
        <v>0</v>
      </c>
      <c r="BHP524" s="433">
        <v>0</v>
      </c>
      <c r="BHQ524" s="433">
        <v>0</v>
      </c>
      <c r="BHR524" s="433">
        <v>0</v>
      </c>
      <c r="BHS524" s="433">
        <v>0</v>
      </c>
      <c r="BHT524" s="433">
        <v>0</v>
      </c>
      <c r="BHU524" s="433">
        <v>0</v>
      </c>
      <c r="BHV524" s="433">
        <v>0</v>
      </c>
      <c r="BHW524" s="433">
        <v>0</v>
      </c>
      <c r="BHX524" s="433">
        <v>0</v>
      </c>
      <c r="BHY524" s="433">
        <v>0</v>
      </c>
      <c r="BHZ524" s="433">
        <v>0</v>
      </c>
      <c r="BIA524" s="433">
        <v>0</v>
      </c>
      <c r="BIB524" s="433">
        <v>0</v>
      </c>
      <c r="BIC524" s="433">
        <v>0</v>
      </c>
      <c r="BID524" s="433">
        <v>0</v>
      </c>
      <c r="BIE524" s="433">
        <v>0</v>
      </c>
      <c r="BIF524" s="433">
        <v>0</v>
      </c>
      <c r="BIG524" s="433">
        <v>0</v>
      </c>
      <c r="BIH524" s="433">
        <v>0</v>
      </c>
      <c r="BII524" s="433">
        <v>0</v>
      </c>
      <c r="BIJ524" s="433">
        <v>0</v>
      </c>
      <c r="BIK524" s="433">
        <v>0</v>
      </c>
      <c r="BIL524" s="433">
        <v>0</v>
      </c>
      <c r="BIM524" s="433">
        <v>0</v>
      </c>
      <c r="BIN524" s="433">
        <v>0</v>
      </c>
      <c r="BIO524" s="433">
        <v>0</v>
      </c>
      <c r="BIP524" s="433">
        <v>0</v>
      </c>
      <c r="BIQ524" s="433">
        <v>0</v>
      </c>
      <c r="BIR524" s="433">
        <v>0</v>
      </c>
      <c r="BIS524" s="433">
        <v>0</v>
      </c>
      <c r="BIT524" s="433">
        <v>0</v>
      </c>
      <c r="BIU524" s="433">
        <v>0</v>
      </c>
      <c r="BIV524" s="433">
        <v>0</v>
      </c>
      <c r="BIW524" s="433">
        <v>0</v>
      </c>
      <c r="BIX524" s="433">
        <v>0</v>
      </c>
      <c r="BIY524" s="433">
        <v>0</v>
      </c>
      <c r="BIZ524" s="433">
        <v>0</v>
      </c>
      <c r="BJA524" s="433">
        <v>0</v>
      </c>
      <c r="BJB524" s="433">
        <v>0</v>
      </c>
      <c r="BJC524" s="433">
        <v>0</v>
      </c>
      <c r="BJD524" s="433">
        <v>0</v>
      </c>
      <c r="BJE524" s="433">
        <v>0</v>
      </c>
      <c r="BJF524" s="433">
        <v>0</v>
      </c>
      <c r="BJG524" s="433">
        <v>0</v>
      </c>
      <c r="BJH524" s="433">
        <v>0</v>
      </c>
      <c r="BJI524" s="433">
        <v>0</v>
      </c>
      <c r="BJJ524" s="433">
        <v>0</v>
      </c>
      <c r="BJK524" s="433">
        <v>0</v>
      </c>
      <c r="BJL524" s="433">
        <v>0</v>
      </c>
      <c r="BJM524" s="433">
        <v>0</v>
      </c>
      <c r="BJN524" s="433">
        <v>0</v>
      </c>
      <c r="BJO524" s="433">
        <v>0</v>
      </c>
      <c r="BJP524" s="433">
        <v>0</v>
      </c>
      <c r="BJQ524" s="433">
        <v>0</v>
      </c>
      <c r="BJR524" s="433">
        <v>0</v>
      </c>
      <c r="BJS524" s="433">
        <v>0</v>
      </c>
      <c r="BJT524" s="433">
        <v>0</v>
      </c>
      <c r="BJU524" s="433">
        <v>0</v>
      </c>
      <c r="BJV524" s="433">
        <v>0</v>
      </c>
      <c r="BJW524" s="433">
        <v>0</v>
      </c>
      <c r="BJX524" s="433">
        <v>0</v>
      </c>
      <c r="BJY524" s="433">
        <v>0</v>
      </c>
      <c r="BJZ524" s="433">
        <v>0</v>
      </c>
      <c r="BKA524" s="433">
        <v>0</v>
      </c>
      <c r="BKB524" s="433">
        <v>0</v>
      </c>
      <c r="BKC524" s="433">
        <v>0</v>
      </c>
      <c r="BKD524" s="433">
        <v>0</v>
      </c>
      <c r="BKE524" s="433">
        <v>0</v>
      </c>
      <c r="BKF524" s="433">
        <v>0</v>
      </c>
      <c r="BKG524" s="433">
        <v>0</v>
      </c>
      <c r="BKH524" s="433">
        <v>0</v>
      </c>
      <c r="BKI524" s="433">
        <v>0</v>
      </c>
      <c r="BKJ524" s="433">
        <v>0</v>
      </c>
      <c r="BKK524" s="433">
        <v>0</v>
      </c>
      <c r="BKL524" s="433">
        <v>0</v>
      </c>
      <c r="BKM524" s="433">
        <v>0</v>
      </c>
      <c r="BKN524" s="433">
        <v>0</v>
      </c>
      <c r="BKO524" s="433">
        <v>0</v>
      </c>
      <c r="BKP524" s="433">
        <v>0</v>
      </c>
      <c r="BKQ524" s="433">
        <v>0</v>
      </c>
      <c r="BKR524" s="433">
        <v>0</v>
      </c>
      <c r="BKS524" s="433">
        <v>0</v>
      </c>
      <c r="BKT524" s="433">
        <v>0</v>
      </c>
      <c r="BKU524" s="433">
        <v>0</v>
      </c>
      <c r="BKV524" s="433">
        <v>0</v>
      </c>
      <c r="BKW524" s="433">
        <v>0</v>
      </c>
      <c r="BKX524" s="433">
        <v>0</v>
      </c>
      <c r="BKY524" s="433">
        <v>0</v>
      </c>
      <c r="BKZ524" s="433">
        <v>0</v>
      </c>
      <c r="BLA524" s="433">
        <v>0</v>
      </c>
      <c r="BLB524" s="433">
        <v>0</v>
      </c>
      <c r="BLC524" s="433">
        <v>0</v>
      </c>
      <c r="BLD524" s="433">
        <v>0</v>
      </c>
      <c r="BLE524" s="433">
        <v>0</v>
      </c>
      <c r="BLF524" s="433">
        <v>0</v>
      </c>
      <c r="BLG524" s="433">
        <v>0</v>
      </c>
      <c r="BLH524" s="433">
        <v>0</v>
      </c>
      <c r="BLI524" s="433">
        <v>0</v>
      </c>
      <c r="BLJ524" s="433">
        <v>0</v>
      </c>
      <c r="BLK524" s="433">
        <v>0</v>
      </c>
      <c r="BLL524" s="433">
        <v>0</v>
      </c>
      <c r="BLM524" s="433">
        <v>0</v>
      </c>
      <c r="BLN524" s="433">
        <v>0</v>
      </c>
      <c r="BLO524" s="433">
        <v>0</v>
      </c>
      <c r="BLP524" s="433">
        <v>0</v>
      </c>
      <c r="BLQ524" s="433">
        <v>0</v>
      </c>
      <c r="BLR524" s="433">
        <v>0</v>
      </c>
      <c r="BLS524" s="433">
        <v>0</v>
      </c>
      <c r="BLT524" s="433">
        <v>0</v>
      </c>
      <c r="BLU524" s="433">
        <v>0</v>
      </c>
      <c r="BLV524" s="433">
        <v>0</v>
      </c>
      <c r="BLW524" s="433">
        <v>0</v>
      </c>
      <c r="BLX524" s="433">
        <v>0</v>
      </c>
      <c r="BLY524" s="433">
        <v>0</v>
      </c>
      <c r="BLZ524" s="433">
        <v>0</v>
      </c>
      <c r="BMA524" s="433">
        <v>0</v>
      </c>
      <c r="BMB524" s="433">
        <v>0</v>
      </c>
      <c r="BMC524" s="433">
        <v>0</v>
      </c>
      <c r="BMD524" s="433">
        <v>0</v>
      </c>
      <c r="BME524" s="433">
        <v>0</v>
      </c>
      <c r="BMF524" s="433">
        <v>0</v>
      </c>
      <c r="BMG524" s="433">
        <v>0</v>
      </c>
      <c r="BMH524" s="433">
        <v>0</v>
      </c>
      <c r="BMI524" s="433">
        <v>0</v>
      </c>
      <c r="BMJ524" s="433">
        <v>0</v>
      </c>
      <c r="BMK524" s="433">
        <v>0</v>
      </c>
      <c r="BML524" s="433">
        <v>0</v>
      </c>
      <c r="BMM524" s="433">
        <v>0</v>
      </c>
      <c r="BMN524" s="433">
        <v>0</v>
      </c>
      <c r="BMO524" s="433">
        <v>0</v>
      </c>
      <c r="BMP524" s="433">
        <v>0</v>
      </c>
      <c r="BMQ524" s="433">
        <v>0</v>
      </c>
      <c r="BMR524" s="433">
        <v>0</v>
      </c>
      <c r="BMS524" s="433">
        <v>0</v>
      </c>
      <c r="BMT524" s="433">
        <v>0</v>
      </c>
      <c r="BMU524" s="433">
        <v>0</v>
      </c>
      <c r="BMV524" s="433">
        <v>0</v>
      </c>
      <c r="BMW524" s="433">
        <v>0</v>
      </c>
      <c r="BMX524" s="433">
        <v>0</v>
      </c>
      <c r="BMY524" s="433">
        <v>0</v>
      </c>
      <c r="BMZ524" s="433">
        <v>0</v>
      </c>
      <c r="BNA524" s="433">
        <v>0</v>
      </c>
      <c r="BNB524" s="433">
        <v>0</v>
      </c>
      <c r="BNC524" s="433">
        <v>0</v>
      </c>
      <c r="BND524" s="433">
        <v>0</v>
      </c>
      <c r="BNE524" s="433">
        <v>0</v>
      </c>
      <c r="BNF524" s="433">
        <v>0</v>
      </c>
      <c r="BNG524" s="433">
        <v>0</v>
      </c>
      <c r="BNH524" s="433">
        <v>0</v>
      </c>
      <c r="BNI524" s="433">
        <v>0</v>
      </c>
      <c r="BNJ524" s="433">
        <v>0</v>
      </c>
      <c r="BNK524" s="433">
        <v>0</v>
      </c>
      <c r="BNL524" s="433">
        <v>0</v>
      </c>
      <c r="BNM524" s="433">
        <v>0</v>
      </c>
      <c r="BNN524" s="433">
        <v>0</v>
      </c>
      <c r="BNO524" s="433">
        <v>0</v>
      </c>
      <c r="BNP524" s="433">
        <v>0</v>
      </c>
      <c r="BNQ524" s="433">
        <v>0</v>
      </c>
      <c r="BNR524" s="433">
        <v>0</v>
      </c>
      <c r="BNS524" s="433">
        <v>0</v>
      </c>
      <c r="BNT524" s="433">
        <v>0</v>
      </c>
      <c r="BNU524" s="433">
        <v>0</v>
      </c>
      <c r="BNV524" s="433">
        <v>0</v>
      </c>
      <c r="BNW524" s="433">
        <v>0</v>
      </c>
      <c r="BNX524" s="433">
        <v>0</v>
      </c>
      <c r="BNY524" s="433">
        <v>0</v>
      </c>
      <c r="BNZ524" s="433">
        <v>0</v>
      </c>
      <c r="BOA524" s="433">
        <v>0</v>
      </c>
      <c r="BOB524" s="433">
        <v>0</v>
      </c>
      <c r="BOC524" s="433">
        <v>0</v>
      </c>
      <c r="BOD524" s="433">
        <v>0</v>
      </c>
      <c r="BOE524" s="433">
        <v>0</v>
      </c>
      <c r="BOF524" s="433">
        <v>0</v>
      </c>
      <c r="BOG524" s="433">
        <v>0</v>
      </c>
      <c r="BOH524" s="433">
        <v>0</v>
      </c>
      <c r="BOI524" s="433">
        <v>0</v>
      </c>
      <c r="BOJ524" s="433">
        <v>0</v>
      </c>
      <c r="BOK524" s="433">
        <v>0</v>
      </c>
      <c r="BOL524" s="433">
        <v>0</v>
      </c>
      <c r="BOM524" s="433">
        <v>0</v>
      </c>
      <c r="BON524" s="433">
        <v>0</v>
      </c>
      <c r="BOO524" s="433">
        <v>0</v>
      </c>
      <c r="BOP524" s="433">
        <v>0</v>
      </c>
      <c r="BOQ524" s="433">
        <v>0</v>
      </c>
      <c r="BOR524" s="433">
        <v>0</v>
      </c>
      <c r="BOS524" s="433">
        <v>0</v>
      </c>
      <c r="BOT524" s="433">
        <v>0</v>
      </c>
      <c r="BOU524" s="433">
        <v>0</v>
      </c>
      <c r="BOV524" s="433">
        <v>0</v>
      </c>
      <c r="BOW524" s="433">
        <v>0</v>
      </c>
      <c r="BOX524" s="433">
        <v>0</v>
      </c>
      <c r="BOY524" s="433">
        <v>0</v>
      </c>
      <c r="BOZ524" s="433">
        <v>0</v>
      </c>
      <c r="BPA524" s="433">
        <v>0</v>
      </c>
      <c r="BPB524" s="433">
        <v>0</v>
      </c>
      <c r="BPC524" s="433">
        <v>0</v>
      </c>
      <c r="BPD524" s="433">
        <v>0</v>
      </c>
      <c r="BPE524" s="433">
        <v>0</v>
      </c>
      <c r="BPF524" s="433">
        <v>0</v>
      </c>
      <c r="BPG524" s="433">
        <v>0</v>
      </c>
      <c r="BPH524" s="433">
        <v>0</v>
      </c>
      <c r="BPI524" s="433">
        <v>0</v>
      </c>
      <c r="BPJ524" s="433">
        <v>0</v>
      </c>
      <c r="BPK524" s="433">
        <v>0</v>
      </c>
      <c r="BPL524" s="433">
        <v>0</v>
      </c>
      <c r="BPM524" s="433">
        <v>0</v>
      </c>
      <c r="BPN524" s="433">
        <v>0</v>
      </c>
      <c r="BPO524" s="433">
        <v>0</v>
      </c>
      <c r="BPP524" s="433">
        <v>0</v>
      </c>
      <c r="BPQ524" s="433">
        <v>0</v>
      </c>
      <c r="BPR524" s="433">
        <v>0</v>
      </c>
      <c r="BPS524" s="433">
        <v>0</v>
      </c>
      <c r="BPT524" s="433">
        <v>0</v>
      </c>
      <c r="BPU524" s="433">
        <v>0</v>
      </c>
      <c r="BPV524" s="433">
        <v>0</v>
      </c>
      <c r="BPW524" s="433">
        <v>0</v>
      </c>
      <c r="BPX524" s="433">
        <v>0</v>
      </c>
      <c r="BPY524" s="433">
        <v>0</v>
      </c>
      <c r="BPZ524" s="433">
        <v>0</v>
      </c>
      <c r="BQA524" s="433">
        <v>0</v>
      </c>
      <c r="BQB524" s="433">
        <v>0</v>
      </c>
      <c r="BQC524" s="433">
        <v>0</v>
      </c>
      <c r="BQD524" s="433">
        <v>0</v>
      </c>
      <c r="BQE524" s="433">
        <v>0</v>
      </c>
      <c r="BQF524" s="433">
        <v>0</v>
      </c>
      <c r="BQG524" s="433">
        <v>0</v>
      </c>
      <c r="BQH524" s="433">
        <v>0</v>
      </c>
      <c r="BQI524" s="433">
        <v>0</v>
      </c>
      <c r="BQJ524" s="433">
        <v>0</v>
      </c>
      <c r="BQK524" s="433">
        <v>0</v>
      </c>
      <c r="BQL524" s="433">
        <v>0</v>
      </c>
      <c r="BQM524" s="433">
        <v>0</v>
      </c>
      <c r="BQN524" s="433">
        <v>0</v>
      </c>
      <c r="BQO524" s="433">
        <v>0</v>
      </c>
      <c r="BQP524" s="433">
        <v>0</v>
      </c>
      <c r="BQQ524" s="433">
        <v>0</v>
      </c>
      <c r="BQR524" s="433">
        <v>0</v>
      </c>
      <c r="BQS524" s="433">
        <v>0</v>
      </c>
      <c r="BQT524" s="433">
        <v>0</v>
      </c>
      <c r="BQU524" s="433">
        <v>0</v>
      </c>
      <c r="BQV524" s="433">
        <v>0</v>
      </c>
      <c r="BQW524" s="433">
        <v>0</v>
      </c>
      <c r="BQX524" s="433">
        <v>0</v>
      </c>
      <c r="BQY524" s="433">
        <v>0</v>
      </c>
      <c r="BQZ524" s="433">
        <v>0</v>
      </c>
      <c r="BRA524" s="433">
        <v>0</v>
      </c>
      <c r="BRB524" s="433">
        <v>0</v>
      </c>
      <c r="BRC524" s="433">
        <v>0</v>
      </c>
      <c r="BRD524" s="433">
        <v>0</v>
      </c>
      <c r="BRE524" s="433">
        <v>0</v>
      </c>
      <c r="BRF524" s="433">
        <v>0</v>
      </c>
      <c r="BRG524" s="433">
        <v>0</v>
      </c>
      <c r="BRH524" s="433">
        <v>0</v>
      </c>
      <c r="BRI524" s="433">
        <v>0</v>
      </c>
      <c r="BRJ524" s="433">
        <v>0</v>
      </c>
      <c r="BRK524" s="433">
        <v>0</v>
      </c>
      <c r="BRL524" s="433">
        <v>0</v>
      </c>
      <c r="BRM524" s="433">
        <v>0</v>
      </c>
      <c r="BRN524" s="433">
        <v>0</v>
      </c>
      <c r="BRO524" s="433">
        <v>0</v>
      </c>
      <c r="BRP524" s="433">
        <v>0</v>
      </c>
      <c r="BRQ524" s="433">
        <v>0</v>
      </c>
      <c r="BRR524" s="433">
        <v>0</v>
      </c>
      <c r="BRS524" s="433">
        <v>0</v>
      </c>
      <c r="BRT524" s="433">
        <v>0</v>
      </c>
      <c r="BRU524" s="433">
        <v>0</v>
      </c>
      <c r="BRV524" s="433">
        <v>0</v>
      </c>
      <c r="BRW524" s="433">
        <v>0</v>
      </c>
      <c r="BRX524" s="433">
        <v>0</v>
      </c>
      <c r="BRY524" s="433">
        <v>0</v>
      </c>
      <c r="BRZ524" s="433">
        <v>0</v>
      </c>
      <c r="BSA524" s="433">
        <v>0</v>
      </c>
      <c r="BSB524" s="433">
        <v>0</v>
      </c>
      <c r="BSC524" s="433">
        <v>0</v>
      </c>
      <c r="BSD524" s="433">
        <v>0</v>
      </c>
      <c r="BSE524" s="433">
        <v>0</v>
      </c>
      <c r="BSF524" s="433">
        <v>0</v>
      </c>
      <c r="BSG524" s="433">
        <v>0</v>
      </c>
      <c r="BSH524" s="433">
        <v>0</v>
      </c>
      <c r="BSI524" s="433">
        <v>0</v>
      </c>
      <c r="BSJ524" s="433">
        <v>0</v>
      </c>
      <c r="BSK524" s="433">
        <v>0</v>
      </c>
      <c r="BSL524" s="433">
        <v>0</v>
      </c>
      <c r="BSM524" s="433">
        <v>0</v>
      </c>
      <c r="BSN524" s="433">
        <v>0</v>
      </c>
      <c r="BSO524" s="433">
        <v>0</v>
      </c>
      <c r="BSP524" s="433">
        <v>0</v>
      </c>
      <c r="BSQ524" s="433">
        <v>0</v>
      </c>
      <c r="BSR524" s="433">
        <v>0</v>
      </c>
      <c r="BSS524" s="433">
        <v>0</v>
      </c>
      <c r="BST524" s="433">
        <v>0</v>
      </c>
      <c r="BSU524" s="433">
        <v>0</v>
      </c>
      <c r="BSV524" s="433">
        <v>0</v>
      </c>
      <c r="BSW524" s="433">
        <v>0</v>
      </c>
      <c r="BSX524" s="433">
        <v>0</v>
      </c>
      <c r="BSY524" s="433">
        <v>0</v>
      </c>
      <c r="BSZ524" s="433">
        <v>0</v>
      </c>
      <c r="BTA524" s="433">
        <v>0</v>
      </c>
      <c r="BTB524" s="433">
        <v>0</v>
      </c>
      <c r="BTC524" s="433">
        <v>0</v>
      </c>
      <c r="BTD524" s="433">
        <v>0</v>
      </c>
      <c r="BTE524" s="433">
        <v>0</v>
      </c>
      <c r="BTF524" s="433">
        <v>0</v>
      </c>
      <c r="BTG524" s="433">
        <v>0</v>
      </c>
      <c r="BTH524" s="433">
        <v>0</v>
      </c>
      <c r="BTI524" s="433">
        <v>0</v>
      </c>
      <c r="BTJ524" s="433">
        <v>0</v>
      </c>
      <c r="BTK524" s="433">
        <v>0</v>
      </c>
      <c r="BTL524" s="433">
        <v>0</v>
      </c>
      <c r="BTM524" s="433">
        <v>0</v>
      </c>
      <c r="BTN524" s="433">
        <v>0</v>
      </c>
      <c r="BTO524" s="433">
        <v>0</v>
      </c>
      <c r="BTP524" s="433">
        <v>0</v>
      </c>
      <c r="BTQ524" s="433">
        <v>0</v>
      </c>
      <c r="BTR524" s="433">
        <v>0</v>
      </c>
      <c r="BTS524" s="433">
        <v>0</v>
      </c>
      <c r="BTT524" s="433">
        <v>0</v>
      </c>
      <c r="BTU524" s="433">
        <v>0</v>
      </c>
      <c r="BTV524" s="433">
        <v>0</v>
      </c>
      <c r="BTW524" s="433">
        <v>0</v>
      </c>
      <c r="BTX524" s="433">
        <v>0</v>
      </c>
      <c r="BTY524" s="433">
        <v>0</v>
      </c>
      <c r="BTZ524" s="433">
        <v>0</v>
      </c>
      <c r="BUA524" s="433">
        <v>0</v>
      </c>
      <c r="BUB524" s="433">
        <v>0</v>
      </c>
      <c r="BUC524" s="433">
        <v>0</v>
      </c>
      <c r="BUD524" s="433">
        <v>0</v>
      </c>
      <c r="BUE524" s="433">
        <v>0</v>
      </c>
      <c r="BUF524" s="433">
        <v>0</v>
      </c>
      <c r="BUG524" s="433">
        <v>0</v>
      </c>
      <c r="BUH524" s="433">
        <v>0</v>
      </c>
      <c r="BUI524" s="433">
        <v>0</v>
      </c>
      <c r="BUJ524" s="433">
        <v>0</v>
      </c>
      <c r="BUK524" s="433">
        <v>0</v>
      </c>
      <c r="BUL524" s="433">
        <v>0</v>
      </c>
      <c r="BUM524" s="433">
        <v>0</v>
      </c>
      <c r="BUN524" s="433">
        <v>0</v>
      </c>
      <c r="BUO524" s="433">
        <v>0</v>
      </c>
      <c r="BUP524" s="433">
        <v>0</v>
      </c>
      <c r="BUQ524" s="433">
        <v>0</v>
      </c>
      <c r="BUR524" s="433">
        <v>0</v>
      </c>
      <c r="BUS524" s="433">
        <v>0</v>
      </c>
      <c r="BUT524" s="433">
        <v>0</v>
      </c>
      <c r="BUU524" s="433">
        <v>0</v>
      </c>
      <c r="BUV524" s="433">
        <v>0</v>
      </c>
      <c r="BUW524" s="433">
        <v>0</v>
      </c>
      <c r="BUX524" s="433">
        <v>0</v>
      </c>
      <c r="BUY524" s="433">
        <v>0</v>
      </c>
      <c r="BUZ524" s="433">
        <v>0</v>
      </c>
      <c r="BVA524" s="433">
        <v>0</v>
      </c>
      <c r="BVB524" s="433">
        <v>0</v>
      </c>
      <c r="BVC524" s="433">
        <v>0</v>
      </c>
      <c r="BVD524" s="433">
        <v>0</v>
      </c>
      <c r="BVE524" s="433">
        <v>0</v>
      </c>
      <c r="BVF524" s="433">
        <v>0</v>
      </c>
      <c r="BVG524" s="433">
        <v>0</v>
      </c>
      <c r="BVH524" s="433">
        <v>0</v>
      </c>
      <c r="BVI524" s="433">
        <v>0</v>
      </c>
      <c r="BVJ524" s="433">
        <v>0</v>
      </c>
      <c r="BVK524" s="433">
        <v>0</v>
      </c>
      <c r="BVL524" s="433">
        <v>0</v>
      </c>
      <c r="BVM524" s="433">
        <v>0</v>
      </c>
      <c r="BVN524" s="433">
        <v>0</v>
      </c>
      <c r="BVO524" s="433">
        <v>0</v>
      </c>
      <c r="BVP524" s="433">
        <v>0</v>
      </c>
      <c r="BVQ524" s="433">
        <v>0</v>
      </c>
      <c r="BVR524" s="433">
        <v>0</v>
      </c>
      <c r="BVS524" s="433">
        <v>0</v>
      </c>
      <c r="BVT524" s="433">
        <v>0</v>
      </c>
      <c r="BVU524" s="433">
        <v>0</v>
      </c>
      <c r="BVV524" s="433">
        <v>0</v>
      </c>
      <c r="BVW524" s="433">
        <v>0</v>
      </c>
      <c r="BVX524" s="433">
        <v>0</v>
      </c>
      <c r="BVY524" s="433">
        <v>0</v>
      </c>
      <c r="BVZ524" s="433">
        <v>0</v>
      </c>
      <c r="BWA524" s="433">
        <v>0</v>
      </c>
      <c r="BWB524" s="433">
        <v>0</v>
      </c>
      <c r="BWC524" s="433">
        <v>0</v>
      </c>
      <c r="BWD524" s="433">
        <v>0</v>
      </c>
      <c r="BWE524" s="433">
        <v>0</v>
      </c>
      <c r="BWF524" s="433">
        <v>0</v>
      </c>
      <c r="BWG524" s="433">
        <v>0</v>
      </c>
      <c r="BWH524" s="433">
        <v>0</v>
      </c>
      <c r="BWI524" s="433">
        <v>0</v>
      </c>
      <c r="BWJ524" s="433">
        <v>0</v>
      </c>
      <c r="BWK524" s="433">
        <v>0</v>
      </c>
      <c r="BWL524" s="433">
        <v>0</v>
      </c>
      <c r="BWM524" s="433">
        <v>0</v>
      </c>
      <c r="BWN524" s="433">
        <v>0</v>
      </c>
      <c r="BWO524" s="433">
        <v>0</v>
      </c>
      <c r="BWP524" s="433">
        <v>0</v>
      </c>
      <c r="BWQ524" s="433">
        <v>0</v>
      </c>
      <c r="BWR524" s="433">
        <v>0</v>
      </c>
      <c r="BWS524" s="433">
        <v>0</v>
      </c>
      <c r="BWT524" s="433">
        <v>0</v>
      </c>
      <c r="BWU524" s="433">
        <v>0</v>
      </c>
      <c r="BWV524" s="433">
        <v>0</v>
      </c>
      <c r="BWW524" s="433">
        <v>0</v>
      </c>
      <c r="BWX524" s="433">
        <v>0</v>
      </c>
      <c r="BWY524" s="433">
        <v>0</v>
      </c>
      <c r="BWZ524" s="433">
        <v>0</v>
      </c>
      <c r="BXA524" s="433">
        <v>0</v>
      </c>
      <c r="BXB524" s="433">
        <v>0</v>
      </c>
      <c r="BXC524" s="433">
        <v>0</v>
      </c>
      <c r="BXD524" s="433">
        <v>0</v>
      </c>
      <c r="BXE524" s="433">
        <v>0</v>
      </c>
      <c r="BXF524" s="433">
        <v>0</v>
      </c>
      <c r="BXG524" s="433">
        <v>0</v>
      </c>
      <c r="BXH524" s="433">
        <v>0</v>
      </c>
      <c r="BXI524" s="433">
        <v>0</v>
      </c>
      <c r="BXJ524" s="433">
        <v>0</v>
      </c>
      <c r="BXK524" s="433">
        <v>0</v>
      </c>
      <c r="BXL524" s="433">
        <v>0</v>
      </c>
      <c r="BXM524" s="433">
        <v>0</v>
      </c>
      <c r="BXN524" s="433">
        <v>0</v>
      </c>
      <c r="BXO524" s="433">
        <v>0</v>
      </c>
      <c r="BXP524" s="433">
        <v>0</v>
      </c>
      <c r="BXQ524" s="433">
        <v>0</v>
      </c>
      <c r="BXR524" s="433">
        <v>0</v>
      </c>
      <c r="BXS524" s="433">
        <v>0</v>
      </c>
      <c r="BXT524" s="433">
        <v>0</v>
      </c>
      <c r="BXU524" s="433">
        <v>0</v>
      </c>
      <c r="BXV524" s="433">
        <v>0</v>
      </c>
      <c r="BXW524" s="433">
        <v>0</v>
      </c>
      <c r="BXX524" s="433">
        <v>0</v>
      </c>
      <c r="BXY524" s="433">
        <v>0</v>
      </c>
      <c r="BXZ524" s="433">
        <v>0</v>
      </c>
      <c r="BYA524" s="433">
        <v>0</v>
      </c>
      <c r="BYB524" s="433">
        <v>0</v>
      </c>
      <c r="BYC524" s="433">
        <v>0</v>
      </c>
      <c r="BYD524" s="433">
        <v>0</v>
      </c>
      <c r="BYE524" s="433">
        <v>0</v>
      </c>
      <c r="BYF524" s="433">
        <v>0</v>
      </c>
      <c r="BYG524" s="433">
        <v>0</v>
      </c>
      <c r="BYH524" s="433">
        <v>0</v>
      </c>
      <c r="BYI524" s="433">
        <v>0</v>
      </c>
      <c r="BYJ524" s="433">
        <v>0</v>
      </c>
      <c r="BYK524" s="433">
        <v>0</v>
      </c>
      <c r="BYL524" s="433">
        <v>0</v>
      </c>
      <c r="BYM524" s="433">
        <v>0</v>
      </c>
      <c r="BYN524" s="433">
        <v>0</v>
      </c>
      <c r="BYO524" s="433">
        <v>0</v>
      </c>
      <c r="BYP524" s="433">
        <v>0</v>
      </c>
      <c r="BYQ524" s="433">
        <v>0</v>
      </c>
      <c r="BYR524" s="433">
        <v>0</v>
      </c>
      <c r="BYS524" s="433">
        <v>0</v>
      </c>
      <c r="BYT524" s="433">
        <v>0</v>
      </c>
      <c r="BYU524" s="433">
        <v>0</v>
      </c>
      <c r="BYV524" s="433">
        <v>0</v>
      </c>
      <c r="BYW524" s="433">
        <v>0</v>
      </c>
      <c r="BYX524" s="433">
        <v>0</v>
      </c>
      <c r="BYY524" s="433">
        <v>0</v>
      </c>
      <c r="BYZ524" s="433">
        <v>0</v>
      </c>
      <c r="BZA524" s="433">
        <v>0</v>
      </c>
      <c r="BZB524" s="433">
        <v>0</v>
      </c>
      <c r="BZC524" s="433">
        <v>0</v>
      </c>
      <c r="BZD524" s="433">
        <v>0</v>
      </c>
      <c r="BZE524" s="433">
        <v>0</v>
      </c>
      <c r="BZF524" s="433">
        <v>0</v>
      </c>
      <c r="BZG524" s="433">
        <v>0</v>
      </c>
      <c r="BZH524" s="433">
        <v>0</v>
      </c>
      <c r="BZI524" s="433">
        <v>0</v>
      </c>
      <c r="BZJ524" s="433">
        <v>0</v>
      </c>
      <c r="BZK524" s="433">
        <v>0</v>
      </c>
      <c r="BZL524" s="433">
        <v>0</v>
      </c>
      <c r="BZM524" s="433">
        <v>0</v>
      </c>
      <c r="BZN524" s="433">
        <v>0</v>
      </c>
      <c r="BZO524" s="433">
        <v>0</v>
      </c>
      <c r="BZP524" s="433">
        <v>0</v>
      </c>
      <c r="BZQ524" s="433">
        <v>0</v>
      </c>
      <c r="BZR524" s="433">
        <v>0</v>
      </c>
      <c r="BZS524" s="433">
        <v>0</v>
      </c>
      <c r="BZT524" s="433">
        <v>0</v>
      </c>
      <c r="BZU524" s="433">
        <v>0</v>
      </c>
      <c r="BZV524" s="433">
        <v>0</v>
      </c>
      <c r="BZW524" s="433">
        <v>0</v>
      </c>
      <c r="BZX524" s="433">
        <v>0</v>
      </c>
      <c r="BZY524" s="433">
        <v>0</v>
      </c>
      <c r="BZZ524" s="433">
        <v>0</v>
      </c>
      <c r="CAA524" s="433">
        <v>0</v>
      </c>
      <c r="CAB524" s="433">
        <v>0</v>
      </c>
      <c r="CAC524" s="433">
        <v>0</v>
      </c>
      <c r="CAD524" s="433">
        <v>0</v>
      </c>
      <c r="CAE524" s="433">
        <v>0</v>
      </c>
      <c r="CAF524" s="433">
        <v>0</v>
      </c>
      <c r="CAG524" s="433">
        <v>0</v>
      </c>
      <c r="CAH524" s="433">
        <v>0</v>
      </c>
      <c r="CAI524" s="433">
        <v>0</v>
      </c>
      <c r="CAJ524" s="433">
        <v>0</v>
      </c>
      <c r="CAK524" s="433">
        <v>0</v>
      </c>
      <c r="CAL524" s="433">
        <v>0</v>
      </c>
      <c r="CAM524" s="433">
        <v>0</v>
      </c>
      <c r="CAN524" s="433">
        <v>0</v>
      </c>
      <c r="CAO524" s="433">
        <v>0</v>
      </c>
      <c r="CAP524" s="433">
        <v>0</v>
      </c>
      <c r="CAQ524" s="433">
        <v>0</v>
      </c>
      <c r="CAR524" s="433">
        <v>0</v>
      </c>
      <c r="CAS524" s="433">
        <v>0</v>
      </c>
      <c r="CAT524" s="433">
        <v>0</v>
      </c>
      <c r="CAU524" s="433">
        <v>0</v>
      </c>
      <c r="CAV524" s="433">
        <v>0</v>
      </c>
      <c r="CAW524" s="433">
        <v>0</v>
      </c>
      <c r="CAX524" s="433">
        <v>0</v>
      </c>
      <c r="CAY524" s="433">
        <v>0</v>
      </c>
      <c r="CAZ524" s="433">
        <v>0</v>
      </c>
      <c r="CBA524" s="433">
        <v>0</v>
      </c>
      <c r="CBB524" s="433">
        <v>0</v>
      </c>
      <c r="CBC524" s="433">
        <v>0</v>
      </c>
      <c r="CBD524" s="433">
        <v>0</v>
      </c>
      <c r="CBE524" s="433">
        <v>0</v>
      </c>
      <c r="CBF524" s="433">
        <v>0</v>
      </c>
      <c r="CBG524" s="433">
        <v>0</v>
      </c>
      <c r="CBH524" s="433">
        <v>0</v>
      </c>
      <c r="CBI524" s="433">
        <v>0</v>
      </c>
      <c r="CBJ524" s="433">
        <v>0</v>
      </c>
      <c r="CBK524" s="433">
        <v>0</v>
      </c>
      <c r="CBL524" s="433">
        <v>0</v>
      </c>
      <c r="CBM524" s="433">
        <v>0</v>
      </c>
      <c r="CBN524" s="433">
        <v>0</v>
      </c>
      <c r="CBO524" s="433">
        <v>0</v>
      </c>
      <c r="CBP524" s="433">
        <v>0</v>
      </c>
      <c r="CBQ524" s="433">
        <v>0</v>
      </c>
      <c r="CBR524" s="433">
        <v>0</v>
      </c>
      <c r="CBS524" s="433">
        <v>0</v>
      </c>
      <c r="CBT524" s="433">
        <v>0</v>
      </c>
      <c r="CBU524" s="433">
        <v>0</v>
      </c>
      <c r="CBV524" s="433">
        <v>0</v>
      </c>
      <c r="CBW524" s="433">
        <v>0</v>
      </c>
      <c r="CBX524" s="433">
        <v>0</v>
      </c>
      <c r="CBY524" s="433">
        <v>0</v>
      </c>
      <c r="CBZ524" s="433">
        <v>0</v>
      </c>
      <c r="CCA524" s="433">
        <v>0</v>
      </c>
      <c r="CCB524" s="433">
        <v>0</v>
      </c>
      <c r="CCC524" s="433">
        <v>0</v>
      </c>
      <c r="CCD524" s="433">
        <v>0</v>
      </c>
      <c r="CCE524" s="433">
        <v>0</v>
      </c>
      <c r="CCF524" s="433">
        <v>0</v>
      </c>
      <c r="CCG524" s="433">
        <v>0</v>
      </c>
      <c r="CCH524" s="433">
        <v>0</v>
      </c>
      <c r="CCI524" s="433">
        <v>0</v>
      </c>
      <c r="CCJ524" s="433">
        <v>0</v>
      </c>
      <c r="CCK524" s="433">
        <v>0</v>
      </c>
      <c r="CCL524" s="433">
        <v>0</v>
      </c>
      <c r="CCM524" s="433">
        <v>0</v>
      </c>
      <c r="CCN524" s="433">
        <v>0</v>
      </c>
      <c r="CCO524" s="433">
        <v>0</v>
      </c>
      <c r="CCP524" s="433">
        <v>0</v>
      </c>
      <c r="CCQ524" s="433">
        <v>0</v>
      </c>
      <c r="CCR524" s="433">
        <v>0</v>
      </c>
      <c r="CCS524" s="433">
        <v>0</v>
      </c>
      <c r="CCT524" s="433">
        <v>0</v>
      </c>
      <c r="CCU524" s="433">
        <v>0</v>
      </c>
      <c r="CCV524" s="433">
        <v>0</v>
      </c>
      <c r="CCW524" s="433">
        <v>0</v>
      </c>
      <c r="CCX524" s="433">
        <v>0</v>
      </c>
      <c r="CCY524" s="433">
        <v>0</v>
      </c>
      <c r="CCZ524" s="433">
        <v>0</v>
      </c>
      <c r="CDA524" s="433">
        <v>0</v>
      </c>
      <c r="CDB524" s="433">
        <v>0</v>
      </c>
      <c r="CDC524" s="433">
        <v>0</v>
      </c>
      <c r="CDD524" s="433">
        <v>0</v>
      </c>
      <c r="CDE524" s="433">
        <v>0</v>
      </c>
      <c r="CDF524" s="433">
        <v>0</v>
      </c>
      <c r="CDG524" s="433">
        <v>0</v>
      </c>
      <c r="CDH524" s="433">
        <v>0</v>
      </c>
      <c r="CDI524" s="433">
        <v>0</v>
      </c>
      <c r="CDJ524" s="433">
        <v>0</v>
      </c>
      <c r="CDK524" s="433">
        <v>0</v>
      </c>
      <c r="CDL524" s="433">
        <v>0</v>
      </c>
      <c r="CDM524" s="433">
        <v>0</v>
      </c>
      <c r="CDN524" s="433">
        <v>0</v>
      </c>
      <c r="CDO524" s="433">
        <v>0</v>
      </c>
      <c r="CDP524" s="433">
        <v>0</v>
      </c>
      <c r="CDQ524" s="433">
        <v>0</v>
      </c>
      <c r="CDR524" s="433">
        <v>0</v>
      </c>
      <c r="CDS524" s="433">
        <v>0</v>
      </c>
      <c r="CDT524" s="433">
        <v>0</v>
      </c>
      <c r="CDU524" s="433">
        <v>0</v>
      </c>
      <c r="CDV524" s="433">
        <v>0</v>
      </c>
      <c r="CDW524" s="433">
        <v>0</v>
      </c>
      <c r="CDX524" s="433">
        <v>0</v>
      </c>
      <c r="CDY524" s="433">
        <v>0</v>
      </c>
      <c r="CDZ524" s="433">
        <v>0</v>
      </c>
      <c r="CEA524" s="433">
        <v>0</v>
      </c>
      <c r="CEB524" s="433">
        <v>0</v>
      </c>
      <c r="CEC524" s="433">
        <v>0</v>
      </c>
      <c r="CED524" s="433">
        <v>0</v>
      </c>
      <c r="CEE524" s="433">
        <v>0</v>
      </c>
      <c r="CEF524" s="433">
        <v>0</v>
      </c>
      <c r="CEG524" s="433">
        <v>0</v>
      </c>
      <c r="CEH524" s="433">
        <v>0</v>
      </c>
      <c r="CEI524" s="433">
        <v>0</v>
      </c>
      <c r="CEJ524" s="433">
        <v>0</v>
      </c>
      <c r="CEK524" s="433">
        <v>0</v>
      </c>
      <c r="CEL524" s="433">
        <v>0</v>
      </c>
      <c r="CEM524" s="433">
        <v>0</v>
      </c>
      <c r="CEN524" s="433">
        <v>0</v>
      </c>
      <c r="CEO524" s="433">
        <v>0</v>
      </c>
      <c r="CEP524" s="433">
        <v>0</v>
      </c>
      <c r="CEQ524" s="433">
        <v>0</v>
      </c>
      <c r="CER524" s="433">
        <v>0</v>
      </c>
      <c r="CES524" s="433">
        <v>0</v>
      </c>
      <c r="CET524" s="433">
        <v>0</v>
      </c>
      <c r="CEU524" s="433">
        <v>0</v>
      </c>
      <c r="CEV524" s="433">
        <v>0</v>
      </c>
      <c r="CEW524" s="433">
        <v>0</v>
      </c>
      <c r="CEX524" s="433">
        <v>0</v>
      </c>
      <c r="CEY524" s="433">
        <v>0</v>
      </c>
      <c r="CEZ524" s="433">
        <v>0</v>
      </c>
      <c r="CFA524" s="433">
        <v>0</v>
      </c>
      <c r="CFB524" s="433">
        <v>0</v>
      </c>
      <c r="CFC524" s="433">
        <v>0</v>
      </c>
      <c r="CFD524" s="433">
        <v>0</v>
      </c>
      <c r="CFE524" s="433">
        <v>0</v>
      </c>
      <c r="CFF524" s="433">
        <v>0</v>
      </c>
      <c r="CFG524" s="433">
        <v>0</v>
      </c>
      <c r="CFH524" s="433">
        <v>0</v>
      </c>
      <c r="CFI524" s="433">
        <v>0</v>
      </c>
      <c r="CFJ524" s="433">
        <v>0</v>
      </c>
      <c r="CFK524" s="433">
        <v>0</v>
      </c>
      <c r="CFL524" s="433">
        <v>0</v>
      </c>
      <c r="CFM524" s="433">
        <v>0</v>
      </c>
      <c r="CFN524" s="433">
        <v>0</v>
      </c>
      <c r="CFO524" s="433">
        <v>0</v>
      </c>
      <c r="CFP524" s="433">
        <v>0</v>
      </c>
      <c r="CFQ524" s="433">
        <v>0</v>
      </c>
      <c r="CFR524" s="433">
        <v>0</v>
      </c>
      <c r="CFS524" s="433">
        <v>0</v>
      </c>
      <c r="CFT524" s="433">
        <v>0</v>
      </c>
      <c r="CFU524" s="433">
        <v>0</v>
      </c>
      <c r="CFV524" s="433">
        <v>0</v>
      </c>
      <c r="CFW524" s="433">
        <v>0</v>
      </c>
      <c r="CFX524" s="433">
        <v>0</v>
      </c>
      <c r="CFY524" s="433">
        <v>0</v>
      </c>
      <c r="CFZ524" s="433">
        <v>0</v>
      </c>
      <c r="CGA524" s="433">
        <v>0</v>
      </c>
      <c r="CGB524" s="433">
        <v>0</v>
      </c>
      <c r="CGC524" s="433">
        <v>0</v>
      </c>
      <c r="CGD524" s="433">
        <v>0</v>
      </c>
      <c r="CGE524" s="433">
        <v>0</v>
      </c>
      <c r="CGF524" s="433">
        <v>0</v>
      </c>
      <c r="CGG524" s="433">
        <v>0</v>
      </c>
      <c r="CGH524" s="433">
        <v>0</v>
      </c>
      <c r="CGI524" s="433">
        <v>0</v>
      </c>
      <c r="CGJ524" s="433">
        <v>0</v>
      </c>
      <c r="CGK524" s="433">
        <v>0</v>
      </c>
      <c r="CGL524" s="433">
        <v>0</v>
      </c>
      <c r="CGM524" s="433">
        <v>0</v>
      </c>
      <c r="CGN524" s="433">
        <v>0</v>
      </c>
      <c r="CGO524" s="433">
        <v>0</v>
      </c>
      <c r="CGP524" s="433">
        <v>0</v>
      </c>
      <c r="CGQ524" s="433">
        <v>0</v>
      </c>
      <c r="CGR524" s="433">
        <v>0</v>
      </c>
      <c r="CGS524" s="433">
        <v>0</v>
      </c>
      <c r="CGT524" s="433">
        <v>0</v>
      </c>
      <c r="CGU524" s="433">
        <v>0</v>
      </c>
      <c r="CGV524" s="433">
        <v>0</v>
      </c>
      <c r="CGW524" s="433">
        <v>0</v>
      </c>
      <c r="CGX524" s="433">
        <v>0</v>
      </c>
      <c r="CGY524" s="433">
        <v>0</v>
      </c>
      <c r="CGZ524" s="433">
        <v>0</v>
      </c>
      <c r="CHA524" s="433">
        <v>0</v>
      </c>
      <c r="CHB524" s="433">
        <v>0</v>
      </c>
      <c r="CHC524" s="433">
        <v>0</v>
      </c>
      <c r="CHD524" s="433">
        <v>0</v>
      </c>
      <c r="CHE524" s="433">
        <v>0</v>
      </c>
      <c r="CHF524" s="433">
        <v>0</v>
      </c>
      <c r="CHG524" s="433">
        <v>0</v>
      </c>
      <c r="CHH524" s="433">
        <v>0</v>
      </c>
      <c r="CHI524" s="433">
        <v>0</v>
      </c>
      <c r="CHJ524" s="433">
        <v>0</v>
      </c>
      <c r="CHK524" s="433">
        <v>0</v>
      </c>
      <c r="CHL524" s="433">
        <v>0</v>
      </c>
      <c r="CHM524" s="433">
        <v>0</v>
      </c>
      <c r="CHN524" s="433">
        <v>0</v>
      </c>
      <c r="CHO524" s="433">
        <v>0</v>
      </c>
      <c r="CHP524" s="433">
        <v>0</v>
      </c>
      <c r="CHQ524" s="433">
        <v>0</v>
      </c>
      <c r="CHR524" s="433">
        <v>0</v>
      </c>
      <c r="CHS524" s="433">
        <v>0</v>
      </c>
      <c r="CHT524" s="433">
        <v>0</v>
      </c>
      <c r="CHU524" s="433">
        <v>0</v>
      </c>
      <c r="CHV524" s="433">
        <v>0</v>
      </c>
      <c r="CHW524" s="433">
        <v>0</v>
      </c>
      <c r="CHX524" s="433">
        <v>0</v>
      </c>
      <c r="CHY524" s="433">
        <v>0</v>
      </c>
      <c r="CHZ524" s="433">
        <v>0</v>
      </c>
      <c r="CIA524" s="433">
        <v>0</v>
      </c>
      <c r="CIB524" s="433">
        <v>0</v>
      </c>
      <c r="CIC524" s="433">
        <v>0</v>
      </c>
      <c r="CID524" s="433">
        <v>0</v>
      </c>
      <c r="CIE524" s="433">
        <v>0</v>
      </c>
      <c r="CIF524" s="433">
        <v>0</v>
      </c>
      <c r="CIG524" s="433">
        <v>0</v>
      </c>
      <c r="CIH524" s="433">
        <v>0</v>
      </c>
      <c r="CII524" s="433">
        <v>0</v>
      </c>
      <c r="CIJ524" s="433">
        <v>0</v>
      </c>
      <c r="CIK524" s="433">
        <v>0</v>
      </c>
      <c r="CIL524" s="433">
        <v>0</v>
      </c>
      <c r="CIM524" s="433">
        <v>0</v>
      </c>
      <c r="CIN524" s="433">
        <v>0</v>
      </c>
      <c r="CIO524" s="433">
        <v>0</v>
      </c>
      <c r="CIP524" s="433">
        <v>0</v>
      </c>
      <c r="CIQ524" s="433">
        <v>0</v>
      </c>
      <c r="CIR524" s="433">
        <v>0</v>
      </c>
      <c r="CIS524" s="433">
        <v>0</v>
      </c>
      <c r="CIT524" s="433">
        <v>0</v>
      </c>
      <c r="CIU524" s="433">
        <v>0</v>
      </c>
      <c r="CIV524" s="433">
        <v>0</v>
      </c>
      <c r="CIW524" s="433">
        <v>0</v>
      </c>
      <c r="CIX524" s="433">
        <v>0</v>
      </c>
      <c r="CIY524" s="433">
        <v>0</v>
      </c>
      <c r="CIZ524" s="433">
        <v>0</v>
      </c>
      <c r="CJA524" s="433">
        <v>0</v>
      </c>
      <c r="CJB524" s="433">
        <v>0</v>
      </c>
      <c r="CJC524" s="433">
        <v>0</v>
      </c>
      <c r="CJD524" s="433">
        <v>0</v>
      </c>
      <c r="CJE524" s="433">
        <v>0</v>
      </c>
      <c r="CJF524" s="433">
        <v>0</v>
      </c>
      <c r="CJG524" s="433">
        <v>0</v>
      </c>
      <c r="CJH524" s="433">
        <v>0</v>
      </c>
      <c r="CJI524" s="433">
        <v>0</v>
      </c>
      <c r="CJJ524" s="433">
        <v>0</v>
      </c>
      <c r="CJK524" s="433">
        <v>0</v>
      </c>
      <c r="CJL524" s="433">
        <v>0</v>
      </c>
      <c r="CJM524" s="433">
        <v>0</v>
      </c>
      <c r="CJN524" s="433">
        <v>0</v>
      </c>
      <c r="CJO524" s="433">
        <v>0</v>
      </c>
      <c r="CJP524" s="433">
        <v>0</v>
      </c>
      <c r="CJQ524" s="433">
        <v>0</v>
      </c>
      <c r="CJR524" s="433">
        <v>0</v>
      </c>
      <c r="CJS524" s="433">
        <v>0</v>
      </c>
      <c r="CJT524" s="433">
        <v>0</v>
      </c>
      <c r="CJU524" s="433">
        <v>0</v>
      </c>
      <c r="CJV524" s="433">
        <v>0</v>
      </c>
      <c r="CJW524" s="433">
        <v>0</v>
      </c>
      <c r="CJX524" s="433">
        <v>0</v>
      </c>
      <c r="CJY524" s="433">
        <v>0</v>
      </c>
      <c r="CJZ524" s="433">
        <v>0</v>
      </c>
      <c r="CKA524" s="433">
        <v>0</v>
      </c>
      <c r="CKB524" s="433">
        <v>0</v>
      </c>
      <c r="CKC524" s="433">
        <v>0</v>
      </c>
      <c r="CKD524" s="433">
        <v>0</v>
      </c>
      <c r="CKE524" s="433">
        <v>0</v>
      </c>
      <c r="CKF524" s="433">
        <v>0</v>
      </c>
      <c r="CKG524" s="433">
        <v>0</v>
      </c>
      <c r="CKH524" s="433">
        <v>0</v>
      </c>
      <c r="CKI524" s="433">
        <v>0</v>
      </c>
      <c r="CKJ524" s="433">
        <v>0</v>
      </c>
      <c r="CKK524" s="433">
        <v>0</v>
      </c>
      <c r="CKL524" s="433">
        <v>0</v>
      </c>
      <c r="CKM524" s="433">
        <v>0</v>
      </c>
      <c r="CKN524" s="433">
        <v>0</v>
      </c>
      <c r="CKO524" s="433">
        <v>0</v>
      </c>
      <c r="CKP524" s="433">
        <v>0</v>
      </c>
      <c r="CKQ524" s="433">
        <v>0</v>
      </c>
      <c r="CKR524" s="433">
        <v>0</v>
      </c>
      <c r="CKS524" s="433">
        <v>0</v>
      </c>
      <c r="CKT524" s="433">
        <v>0</v>
      </c>
      <c r="CKU524" s="433">
        <v>0</v>
      </c>
      <c r="CKV524" s="433">
        <v>0</v>
      </c>
      <c r="CKW524" s="433">
        <v>0</v>
      </c>
      <c r="CKX524" s="433">
        <v>0</v>
      </c>
      <c r="CKY524" s="433">
        <v>0</v>
      </c>
      <c r="CKZ524" s="433">
        <v>0</v>
      </c>
      <c r="CLA524" s="433">
        <v>0</v>
      </c>
      <c r="CLB524" s="433">
        <v>0</v>
      </c>
      <c r="CLC524" s="433">
        <v>0</v>
      </c>
      <c r="CLD524" s="433">
        <v>0</v>
      </c>
      <c r="CLE524" s="433">
        <v>0</v>
      </c>
      <c r="CLF524" s="433">
        <v>0</v>
      </c>
      <c r="CLG524" s="433">
        <v>0</v>
      </c>
      <c r="CLH524" s="433">
        <v>0</v>
      </c>
      <c r="CLI524" s="433">
        <v>0</v>
      </c>
      <c r="CLJ524" s="433">
        <v>0</v>
      </c>
      <c r="CLK524" s="433">
        <v>0</v>
      </c>
      <c r="CLL524" s="433">
        <v>0</v>
      </c>
      <c r="CLM524" s="433">
        <v>0</v>
      </c>
      <c r="CLN524" s="433">
        <v>0</v>
      </c>
      <c r="CLO524" s="433">
        <v>0</v>
      </c>
      <c r="CLP524" s="433">
        <v>0</v>
      </c>
      <c r="CLQ524" s="433">
        <v>0</v>
      </c>
      <c r="CLR524" s="433">
        <v>0</v>
      </c>
      <c r="CLS524" s="433">
        <v>0</v>
      </c>
      <c r="CLT524" s="433">
        <v>0</v>
      </c>
      <c r="CLU524" s="433">
        <v>0</v>
      </c>
      <c r="CLV524" s="433">
        <v>0</v>
      </c>
      <c r="CLW524" s="433">
        <v>0</v>
      </c>
      <c r="CLX524" s="433">
        <v>0</v>
      </c>
      <c r="CLY524" s="433">
        <v>0</v>
      </c>
      <c r="CLZ524" s="433">
        <v>0</v>
      </c>
      <c r="CMA524" s="433">
        <v>0</v>
      </c>
      <c r="CMB524" s="433">
        <v>0</v>
      </c>
      <c r="CMC524" s="433">
        <v>0</v>
      </c>
      <c r="CMD524" s="433">
        <v>0</v>
      </c>
      <c r="CME524" s="433">
        <v>0</v>
      </c>
      <c r="CMF524" s="433">
        <v>0</v>
      </c>
      <c r="CMG524" s="433">
        <v>0</v>
      </c>
      <c r="CMH524" s="433">
        <v>0</v>
      </c>
      <c r="CMI524" s="433">
        <v>0</v>
      </c>
      <c r="CMJ524" s="433">
        <v>0</v>
      </c>
      <c r="CMK524" s="433">
        <v>0</v>
      </c>
      <c r="CML524" s="433">
        <v>0</v>
      </c>
      <c r="CMM524" s="433">
        <v>0</v>
      </c>
      <c r="CMN524" s="433">
        <v>0</v>
      </c>
      <c r="CMO524" s="433">
        <v>0</v>
      </c>
      <c r="CMP524" s="433">
        <v>0</v>
      </c>
      <c r="CMQ524" s="433">
        <v>0</v>
      </c>
      <c r="CMR524" s="433">
        <v>0</v>
      </c>
      <c r="CMS524" s="433">
        <v>0</v>
      </c>
      <c r="CMT524" s="433">
        <v>0</v>
      </c>
      <c r="CMU524" s="433">
        <v>0</v>
      </c>
      <c r="CMV524" s="433">
        <v>0</v>
      </c>
      <c r="CMW524" s="433">
        <v>0</v>
      </c>
      <c r="CMX524" s="433">
        <v>0</v>
      </c>
      <c r="CMY524" s="433">
        <v>0</v>
      </c>
      <c r="CMZ524" s="433">
        <v>0</v>
      </c>
      <c r="CNA524" s="433">
        <v>0</v>
      </c>
      <c r="CNB524" s="433">
        <v>0</v>
      </c>
      <c r="CNC524" s="433">
        <v>0</v>
      </c>
      <c r="CND524" s="433">
        <v>0</v>
      </c>
      <c r="CNE524" s="433">
        <v>0</v>
      </c>
      <c r="CNF524" s="433">
        <v>0</v>
      </c>
      <c r="CNG524" s="433">
        <v>0</v>
      </c>
      <c r="CNH524" s="433">
        <v>0</v>
      </c>
      <c r="CNI524" s="433">
        <v>0</v>
      </c>
      <c r="CNJ524" s="433">
        <v>0</v>
      </c>
      <c r="CNK524" s="433">
        <v>0</v>
      </c>
      <c r="CNL524" s="433">
        <v>0</v>
      </c>
      <c r="CNM524" s="433">
        <v>0</v>
      </c>
      <c r="CNN524" s="433">
        <v>0</v>
      </c>
      <c r="CNO524" s="433">
        <v>0</v>
      </c>
      <c r="CNP524" s="433">
        <v>0</v>
      </c>
      <c r="CNQ524" s="433">
        <v>0</v>
      </c>
      <c r="CNR524" s="433">
        <v>0</v>
      </c>
      <c r="CNS524" s="433">
        <v>0</v>
      </c>
      <c r="CNT524" s="433">
        <v>0</v>
      </c>
      <c r="CNU524" s="433">
        <v>0</v>
      </c>
      <c r="CNV524" s="433">
        <v>0</v>
      </c>
      <c r="CNW524" s="433">
        <v>0</v>
      </c>
      <c r="CNX524" s="433">
        <v>0</v>
      </c>
      <c r="CNY524" s="433">
        <v>0</v>
      </c>
      <c r="CNZ524" s="433">
        <v>0</v>
      </c>
      <c r="COA524" s="433">
        <v>0</v>
      </c>
      <c r="COB524" s="433">
        <v>0</v>
      </c>
      <c r="COC524" s="433">
        <v>0</v>
      </c>
      <c r="COD524" s="433">
        <v>0</v>
      </c>
      <c r="COE524" s="433">
        <v>0</v>
      </c>
      <c r="COF524" s="433">
        <v>0</v>
      </c>
      <c r="COG524" s="433">
        <v>0</v>
      </c>
      <c r="COH524" s="433">
        <v>0</v>
      </c>
      <c r="COI524" s="433">
        <v>0</v>
      </c>
      <c r="COJ524" s="433">
        <v>0</v>
      </c>
      <c r="COK524" s="433">
        <v>0</v>
      </c>
      <c r="COL524" s="433">
        <v>0</v>
      </c>
      <c r="COM524" s="433">
        <v>0</v>
      </c>
      <c r="CON524" s="433">
        <v>0</v>
      </c>
      <c r="COO524" s="433">
        <v>0</v>
      </c>
      <c r="COP524" s="433">
        <v>0</v>
      </c>
      <c r="COQ524" s="433">
        <v>0</v>
      </c>
      <c r="COR524" s="433">
        <v>0</v>
      </c>
      <c r="COS524" s="433">
        <v>0</v>
      </c>
      <c r="COT524" s="433">
        <v>0</v>
      </c>
      <c r="COU524" s="433">
        <v>0</v>
      </c>
      <c r="COV524" s="433">
        <v>0</v>
      </c>
      <c r="COW524" s="433">
        <v>0</v>
      </c>
      <c r="COX524" s="433">
        <v>0</v>
      </c>
      <c r="COY524" s="433">
        <v>0</v>
      </c>
      <c r="COZ524" s="433">
        <v>0</v>
      </c>
      <c r="CPA524" s="433">
        <v>0</v>
      </c>
      <c r="CPB524" s="433">
        <v>0</v>
      </c>
      <c r="CPC524" s="433">
        <v>0</v>
      </c>
      <c r="CPD524" s="433">
        <v>0</v>
      </c>
      <c r="CPE524" s="433">
        <v>0</v>
      </c>
      <c r="CPF524" s="433">
        <v>0</v>
      </c>
      <c r="CPG524" s="433">
        <v>0</v>
      </c>
      <c r="CPH524" s="433">
        <v>0</v>
      </c>
      <c r="CPI524" s="433">
        <v>0</v>
      </c>
      <c r="CPJ524" s="433">
        <v>0</v>
      </c>
      <c r="CPK524" s="433">
        <v>0</v>
      </c>
      <c r="CPL524" s="433">
        <v>0</v>
      </c>
      <c r="CPM524" s="433">
        <v>0</v>
      </c>
      <c r="CPN524" s="433">
        <v>0</v>
      </c>
      <c r="CPO524" s="433">
        <v>0</v>
      </c>
      <c r="CPP524" s="433">
        <v>0</v>
      </c>
      <c r="CPQ524" s="433">
        <v>0</v>
      </c>
      <c r="CPR524" s="433">
        <v>0</v>
      </c>
      <c r="CPS524" s="433">
        <v>0</v>
      </c>
      <c r="CPT524" s="433">
        <v>0</v>
      </c>
      <c r="CPU524" s="433">
        <v>0</v>
      </c>
      <c r="CPV524" s="433">
        <v>0</v>
      </c>
      <c r="CPW524" s="433">
        <v>0</v>
      </c>
      <c r="CPX524" s="433">
        <v>0</v>
      </c>
      <c r="CPY524" s="433">
        <v>0</v>
      </c>
      <c r="CPZ524" s="433">
        <v>0</v>
      </c>
      <c r="CQA524" s="433">
        <v>0</v>
      </c>
      <c r="CQB524" s="433">
        <v>0</v>
      </c>
      <c r="CQC524" s="433">
        <v>0</v>
      </c>
      <c r="CQD524" s="433">
        <v>0</v>
      </c>
      <c r="CQE524" s="433">
        <v>0</v>
      </c>
      <c r="CQF524" s="433">
        <v>0</v>
      </c>
      <c r="CQG524" s="433">
        <v>0</v>
      </c>
      <c r="CQH524" s="433">
        <v>0</v>
      </c>
      <c r="CQI524" s="433">
        <v>0</v>
      </c>
      <c r="CQJ524" s="433">
        <v>0</v>
      </c>
      <c r="CQK524" s="433">
        <v>0</v>
      </c>
      <c r="CQL524" s="433">
        <v>0</v>
      </c>
      <c r="CQM524" s="433">
        <v>0</v>
      </c>
      <c r="CQN524" s="433">
        <v>0</v>
      </c>
      <c r="CQO524" s="433">
        <v>0</v>
      </c>
      <c r="CQP524" s="433">
        <v>0</v>
      </c>
      <c r="CQQ524" s="433">
        <v>0</v>
      </c>
      <c r="CQR524" s="433">
        <v>0</v>
      </c>
      <c r="CQS524" s="433">
        <v>0</v>
      </c>
      <c r="CQT524" s="433">
        <v>0</v>
      </c>
      <c r="CQU524" s="433">
        <v>0</v>
      </c>
      <c r="CQV524" s="433">
        <v>0</v>
      </c>
      <c r="CQW524" s="433">
        <v>0</v>
      </c>
      <c r="CQX524" s="433">
        <v>0</v>
      </c>
      <c r="CQY524" s="433">
        <v>0</v>
      </c>
      <c r="CQZ524" s="433">
        <v>0</v>
      </c>
      <c r="CRA524" s="433">
        <v>0</v>
      </c>
      <c r="CRB524" s="433">
        <v>0</v>
      </c>
      <c r="CRC524" s="433">
        <v>0</v>
      </c>
      <c r="CRD524" s="433">
        <v>0</v>
      </c>
      <c r="CRE524" s="433">
        <v>0</v>
      </c>
      <c r="CRF524" s="433">
        <v>0</v>
      </c>
      <c r="CRG524" s="433">
        <v>0</v>
      </c>
      <c r="CRH524" s="433">
        <v>0</v>
      </c>
      <c r="CRI524" s="433">
        <v>0</v>
      </c>
      <c r="CRJ524" s="433">
        <v>0</v>
      </c>
      <c r="CRK524" s="433">
        <v>0</v>
      </c>
      <c r="CRL524" s="433">
        <v>0</v>
      </c>
      <c r="CRM524" s="433">
        <v>0</v>
      </c>
      <c r="CRN524" s="433">
        <v>0</v>
      </c>
      <c r="CRO524" s="433">
        <v>0</v>
      </c>
      <c r="CRP524" s="433">
        <v>0</v>
      </c>
      <c r="CRQ524" s="433">
        <v>0</v>
      </c>
      <c r="CRR524" s="433">
        <v>0</v>
      </c>
      <c r="CRS524" s="433">
        <v>0</v>
      </c>
      <c r="CRT524" s="433">
        <v>0</v>
      </c>
      <c r="CRU524" s="433">
        <v>0</v>
      </c>
      <c r="CRV524" s="433">
        <v>0</v>
      </c>
      <c r="CRW524" s="433">
        <v>0</v>
      </c>
      <c r="CRX524" s="433">
        <v>0</v>
      </c>
      <c r="CRY524" s="433">
        <v>0</v>
      </c>
      <c r="CRZ524" s="433">
        <v>0</v>
      </c>
      <c r="CSA524" s="433">
        <v>0</v>
      </c>
      <c r="CSB524" s="433">
        <v>0</v>
      </c>
      <c r="CSC524" s="433">
        <v>0</v>
      </c>
      <c r="CSD524" s="433">
        <v>0</v>
      </c>
      <c r="CSE524" s="433">
        <v>0</v>
      </c>
      <c r="CSF524" s="433">
        <v>0</v>
      </c>
      <c r="CSG524" s="433">
        <v>0</v>
      </c>
      <c r="CSH524" s="433">
        <v>0</v>
      </c>
      <c r="CSI524" s="433">
        <v>0</v>
      </c>
      <c r="CSJ524" s="433">
        <v>0</v>
      </c>
      <c r="CSK524" s="433">
        <v>0</v>
      </c>
      <c r="CSL524" s="433">
        <v>0</v>
      </c>
      <c r="CSM524" s="433">
        <v>0</v>
      </c>
      <c r="CSN524" s="433">
        <v>0</v>
      </c>
      <c r="CSO524" s="433">
        <v>0</v>
      </c>
      <c r="CSP524" s="433">
        <v>0</v>
      </c>
      <c r="CSQ524" s="433">
        <v>0</v>
      </c>
      <c r="CSR524" s="433">
        <v>0</v>
      </c>
      <c r="CSS524" s="433">
        <v>0</v>
      </c>
      <c r="CST524" s="433">
        <v>0</v>
      </c>
      <c r="CSU524" s="433">
        <v>0</v>
      </c>
      <c r="CSV524" s="433">
        <v>0</v>
      </c>
      <c r="CSW524" s="433">
        <v>0</v>
      </c>
      <c r="CSX524" s="433">
        <v>0</v>
      </c>
      <c r="CSY524" s="433">
        <v>0</v>
      </c>
      <c r="CSZ524" s="433">
        <v>0</v>
      </c>
      <c r="CTA524" s="433">
        <v>0</v>
      </c>
      <c r="CTB524" s="433">
        <v>0</v>
      </c>
      <c r="CTC524" s="433">
        <v>0</v>
      </c>
      <c r="CTD524" s="433">
        <v>0</v>
      </c>
      <c r="CTE524" s="433">
        <v>0</v>
      </c>
      <c r="CTF524" s="433">
        <v>0</v>
      </c>
      <c r="CTG524" s="433">
        <v>0</v>
      </c>
      <c r="CTH524" s="433">
        <v>0</v>
      </c>
      <c r="CTI524" s="433">
        <v>0</v>
      </c>
      <c r="CTJ524" s="433">
        <v>0</v>
      </c>
      <c r="CTK524" s="433">
        <v>0</v>
      </c>
      <c r="CTL524" s="433">
        <v>0</v>
      </c>
      <c r="CTM524" s="433">
        <v>0</v>
      </c>
      <c r="CTN524" s="433">
        <v>0</v>
      </c>
      <c r="CTO524" s="433">
        <v>0</v>
      </c>
      <c r="CTP524" s="433">
        <v>0</v>
      </c>
      <c r="CTQ524" s="433">
        <v>0</v>
      </c>
      <c r="CTR524" s="433">
        <v>0</v>
      </c>
      <c r="CTS524" s="433">
        <v>0</v>
      </c>
      <c r="CTT524" s="433">
        <v>0</v>
      </c>
      <c r="CTU524" s="433">
        <v>0</v>
      </c>
      <c r="CTV524" s="433">
        <v>0</v>
      </c>
      <c r="CTW524" s="433">
        <v>0</v>
      </c>
      <c r="CTX524" s="433">
        <v>0</v>
      </c>
      <c r="CTY524" s="433">
        <v>0</v>
      </c>
      <c r="CTZ524" s="433">
        <v>0</v>
      </c>
      <c r="CUA524" s="433">
        <v>0</v>
      </c>
      <c r="CUB524" s="433">
        <v>0</v>
      </c>
      <c r="CUC524" s="433">
        <v>0</v>
      </c>
      <c r="CUD524" s="433">
        <v>0</v>
      </c>
      <c r="CUE524" s="433">
        <v>0</v>
      </c>
      <c r="CUF524" s="433">
        <v>0</v>
      </c>
      <c r="CUG524" s="433">
        <v>0</v>
      </c>
      <c r="CUH524" s="433">
        <v>0</v>
      </c>
      <c r="CUI524" s="433">
        <v>0</v>
      </c>
      <c r="CUJ524" s="433">
        <v>0</v>
      </c>
      <c r="CUK524" s="433">
        <v>0</v>
      </c>
      <c r="CUL524" s="433">
        <v>0</v>
      </c>
      <c r="CUM524" s="433">
        <v>0</v>
      </c>
      <c r="CUN524" s="433">
        <v>0</v>
      </c>
      <c r="CUO524" s="433">
        <v>0</v>
      </c>
      <c r="CUP524" s="433">
        <v>0</v>
      </c>
      <c r="CUQ524" s="433">
        <v>0</v>
      </c>
      <c r="CUR524" s="433">
        <v>0</v>
      </c>
      <c r="CUS524" s="433">
        <v>0</v>
      </c>
      <c r="CUT524" s="433">
        <v>0</v>
      </c>
      <c r="CUU524" s="433">
        <v>0</v>
      </c>
      <c r="CUV524" s="433">
        <v>0</v>
      </c>
      <c r="CUW524" s="433">
        <v>0</v>
      </c>
      <c r="CUX524" s="433">
        <v>0</v>
      </c>
      <c r="CUY524" s="433">
        <v>0</v>
      </c>
      <c r="CUZ524" s="433">
        <v>0</v>
      </c>
      <c r="CVA524" s="433">
        <v>0</v>
      </c>
      <c r="CVB524" s="433">
        <v>0</v>
      </c>
      <c r="CVC524" s="433">
        <v>0</v>
      </c>
      <c r="CVD524" s="433">
        <v>0</v>
      </c>
      <c r="CVE524" s="433">
        <v>0</v>
      </c>
      <c r="CVF524" s="433">
        <v>0</v>
      </c>
      <c r="CVG524" s="433">
        <v>0</v>
      </c>
      <c r="CVH524" s="433">
        <v>0</v>
      </c>
      <c r="CVI524" s="433">
        <v>0</v>
      </c>
      <c r="CVJ524" s="433">
        <v>0</v>
      </c>
      <c r="CVK524" s="433">
        <v>0</v>
      </c>
      <c r="CVL524" s="433">
        <v>0</v>
      </c>
      <c r="CVM524" s="433">
        <v>0</v>
      </c>
      <c r="CVN524" s="433">
        <v>0</v>
      </c>
      <c r="CVO524" s="433">
        <v>0</v>
      </c>
      <c r="CVP524" s="433">
        <v>0</v>
      </c>
      <c r="CVQ524" s="433">
        <v>0</v>
      </c>
      <c r="CVR524" s="433">
        <v>0</v>
      </c>
      <c r="CVS524" s="433">
        <v>0</v>
      </c>
      <c r="CVT524" s="433">
        <v>0</v>
      </c>
      <c r="CVU524" s="433">
        <v>0</v>
      </c>
      <c r="CVV524" s="433">
        <v>0</v>
      </c>
      <c r="CVW524" s="433">
        <v>0</v>
      </c>
      <c r="CVX524" s="433">
        <v>0</v>
      </c>
      <c r="CVY524" s="433">
        <v>0</v>
      </c>
      <c r="CVZ524" s="433">
        <v>0</v>
      </c>
      <c r="CWA524" s="433">
        <v>0</v>
      </c>
      <c r="CWB524" s="433">
        <v>0</v>
      </c>
      <c r="CWC524" s="433">
        <v>0</v>
      </c>
      <c r="CWD524" s="433">
        <v>0</v>
      </c>
      <c r="CWE524" s="433">
        <v>0</v>
      </c>
      <c r="CWF524" s="433">
        <v>0</v>
      </c>
      <c r="CWG524" s="433">
        <v>0</v>
      </c>
      <c r="CWH524" s="433">
        <v>0</v>
      </c>
      <c r="CWI524" s="433">
        <v>0</v>
      </c>
      <c r="CWJ524" s="433">
        <v>0</v>
      </c>
      <c r="CWK524" s="433">
        <v>0</v>
      </c>
      <c r="CWL524" s="433">
        <v>0</v>
      </c>
      <c r="CWM524" s="433">
        <v>0</v>
      </c>
      <c r="CWN524" s="433">
        <v>0</v>
      </c>
      <c r="CWO524" s="433">
        <v>0</v>
      </c>
      <c r="CWP524" s="433">
        <v>0</v>
      </c>
      <c r="CWQ524" s="433">
        <v>0</v>
      </c>
      <c r="CWR524" s="433">
        <v>0</v>
      </c>
      <c r="CWS524" s="433">
        <v>0</v>
      </c>
      <c r="CWT524" s="433">
        <v>0</v>
      </c>
      <c r="CWU524" s="433">
        <v>0</v>
      </c>
      <c r="CWV524" s="433">
        <v>0</v>
      </c>
      <c r="CWW524" s="433">
        <v>0</v>
      </c>
      <c r="CWX524" s="433">
        <v>0</v>
      </c>
      <c r="CWY524" s="433">
        <v>0</v>
      </c>
      <c r="CWZ524" s="433">
        <v>0</v>
      </c>
      <c r="CXA524" s="433">
        <v>0</v>
      </c>
      <c r="CXB524" s="433">
        <v>0</v>
      </c>
      <c r="CXC524" s="433">
        <v>0</v>
      </c>
      <c r="CXD524" s="433">
        <v>0</v>
      </c>
      <c r="CXE524" s="433">
        <v>0</v>
      </c>
      <c r="CXF524" s="433">
        <v>0</v>
      </c>
      <c r="CXG524" s="433">
        <v>0</v>
      </c>
      <c r="CXH524" s="433">
        <v>0</v>
      </c>
      <c r="CXI524" s="433">
        <v>0</v>
      </c>
      <c r="CXJ524" s="433">
        <v>0</v>
      </c>
      <c r="CXK524" s="433">
        <v>0</v>
      </c>
      <c r="CXL524" s="433">
        <v>0</v>
      </c>
      <c r="CXM524" s="433">
        <v>0</v>
      </c>
      <c r="CXN524" s="433">
        <v>0</v>
      </c>
      <c r="CXO524" s="433">
        <v>0</v>
      </c>
      <c r="CXP524" s="433">
        <v>0</v>
      </c>
      <c r="CXQ524" s="433">
        <v>0</v>
      </c>
      <c r="CXR524" s="433">
        <v>0</v>
      </c>
      <c r="CXS524" s="433">
        <v>0</v>
      </c>
      <c r="CXT524" s="433">
        <v>0</v>
      </c>
      <c r="CXU524" s="433">
        <v>0</v>
      </c>
      <c r="CXV524" s="433">
        <v>0</v>
      </c>
      <c r="CXW524" s="433">
        <v>0</v>
      </c>
      <c r="CXX524" s="433">
        <v>0</v>
      </c>
      <c r="CXY524" s="433">
        <v>0</v>
      </c>
      <c r="CXZ524" s="433">
        <v>0</v>
      </c>
      <c r="CYA524" s="433">
        <v>0</v>
      </c>
      <c r="CYB524" s="433">
        <v>0</v>
      </c>
      <c r="CYC524" s="433">
        <v>0</v>
      </c>
      <c r="CYD524" s="433">
        <v>0</v>
      </c>
      <c r="CYE524" s="433">
        <v>0</v>
      </c>
      <c r="CYF524" s="433">
        <v>0</v>
      </c>
      <c r="CYG524" s="433">
        <v>0</v>
      </c>
      <c r="CYH524" s="433">
        <v>0</v>
      </c>
      <c r="CYI524" s="433">
        <v>0</v>
      </c>
      <c r="CYJ524" s="433">
        <v>0</v>
      </c>
      <c r="CYK524" s="433">
        <v>0</v>
      </c>
      <c r="CYL524" s="433">
        <v>0</v>
      </c>
      <c r="CYM524" s="433">
        <v>0</v>
      </c>
      <c r="CYN524" s="433">
        <v>0</v>
      </c>
      <c r="CYO524" s="433">
        <v>0</v>
      </c>
      <c r="CYP524" s="433">
        <v>0</v>
      </c>
      <c r="CYQ524" s="433">
        <v>0</v>
      </c>
      <c r="CYR524" s="433">
        <v>0</v>
      </c>
      <c r="CYS524" s="433">
        <v>0</v>
      </c>
      <c r="CYT524" s="433">
        <v>0</v>
      </c>
      <c r="CYU524" s="433">
        <v>0</v>
      </c>
      <c r="CYV524" s="433">
        <v>0</v>
      </c>
      <c r="CYW524" s="433">
        <v>0</v>
      </c>
      <c r="CYX524" s="433">
        <v>0</v>
      </c>
      <c r="CYY524" s="433">
        <v>0</v>
      </c>
      <c r="CYZ524" s="433">
        <v>0</v>
      </c>
      <c r="CZA524" s="433">
        <v>0</v>
      </c>
      <c r="CZB524" s="433">
        <v>0</v>
      </c>
      <c r="CZC524" s="433">
        <v>0</v>
      </c>
      <c r="CZD524" s="433">
        <v>0</v>
      </c>
      <c r="CZE524" s="433">
        <v>0</v>
      </c>
      <c r="CZF524" s="433">
        <v>0</v>
      </c>
      <c r="CZG524" s="433">
        <v>0</v>
      </c>
      <c r="CZH524" s="433">
        <v>0</v>
      </c>
      <c r="CZI524" s="433">
        <v>0</v>
      </c>
      <c r="CZJ524" s="433">
        <v>0</v>
      </c>
      <c r="CZK524" s="433">
        <v>0</v>
      </c>
      <c r="CZL524" s="433">
        <v>0</v>
      </c>
      <c r="CZM524" s="433">
        <v>0</v>
      </c>
      <c r="CZN524" s="433">
        <v>0</v>
      </c>
      <c r="CZO524" s="433">
        <v>0</v>
      </c>
      <c r="CZP524" s="433">
        <v>0</v>
      </c>
      <c r="CZQ524" s="433">
        <v>0</v>
      </c>
      <c r="CZR524" s="433">
        <v>0</v>
      </c>
      <c r="CZS524" s="433">
        <v>0</v>
      </c>
      <c r="CZT524" s="433">
        <v>0</v>
      </c>
      <c r="CZU524" s="433">
        <v>0</v>
      </c>
      <c r="CZV524" s="433">
        <v>0</v>
      </c>
      <c r="CZW524" s="433">
        <v>0</v>
      </c>
      <c r="CZX524" s="433">
        <v>0</v>
      </c>
      <c r="CZY524" s="433">
        <v>0</v>
      </c>
      <c r="CZZ524" s="433">
        <v>0</v>
      </c>
      <c r="DAA524" s="433">
        <v>0</v>
      </c>
      <c r="DAB524" s="433">
        <v>0</v>
      </c>
      <c r="DAC524" s="433">
        <v>0</v>
      </c>
      <c r="DAD524" s="433">
        <v>0</v>
      </c>
      <c r="DAE524" s="433">
        <v>0</v>
      </c>
      <c r="DAF524" s="433">
        <v>0</v>
      </c>
      <c r="DAG524" s="433">
        <v>0</v>
      </c>
      <c r="DAH524" s="433">
        <v>0</v>
      </c>
      <c r="DAI524" s="433">
        <v>0</v>
      </c>
      <c r="DAJ524" s="433">
        <v>0</v>
      </c>
      <c r="DAK524" s="433">
        <v>0</v>
      </c>
      <c r="DAL524" s="433">
        <v>0</v>
      </c>
      <c r="DAM524" s="433">
        <v>0</v>
      </c>
      <c r="DAN524" s="433">
        <v>0</v>
      </c>
      <c r="DAO524" s="433">
        <v>0</v>
      </c>
      <c r="DAP524" s="433">
        <v>0</v>
      </c>
      <c r="DAQ524" s="433">
        <v>0</v>
      </c>
      <c r="DAR524" s="433">
        <v>0</v>
      </c>
      <c r="DAS524" s="433">
        <v>0</v>
      </c>
      <c r="DAT524" s="433">
        <v>0</v>
      </c>
      <c r="DAU524" s="433">
        <v>0</v>
      </c>
      <c r="DAV524" s="433">
        <v>0</v>
      </c>
      <c r="DAW524" s="433">
        <v>0</v>
      </c>
      <c r="DAX524" s="433">
        <v>0</v>
      </c>
      <c r="DAY524" s="433">
        <v>0</v>
      </c>
      <c r="DAZ524" s="433">
        <v>0</v>
      </c>
      <c r="DBA524" s="433">
        <v>0</v>
      </c>
      <c r="DBB524" s="433">
        <v>0</v>
      </c>
      <c r="DBC524" s="433">
        <v>0</v>
      </c>
      <c r="DBD524" s="433">
        <v>0</v>
      </c>
      <c r="DBE524" s="433">
        <v>0</v>
      </c>
      <c r="DBF524" s="433">
        <v>0</v>
      </c>
      <c r="DBG524" s="433">
        <v>0</v>
      </c>
      <c r="DBH524" s="433">
        <v>0</v>
      </c>
      <c r="DBI524" s="433">
        <v>0</v>
      </c>
      <c r="DBJ524" s="433">
        <v>0</v>
      </c>
      <c r="DBK524" s="433">
        <v>0</v>
      </c>
      <c r="DBL524" s="433">
        <v>0</v>
      </c>
      <c r="DBM524" s="433">
        <v>0</v>
      </c>
      <c r="DBN524" s="433">
        <v>0</v>
      </c>
      <c r="DBO524" s="433">
        <v>0</v>
      </c>
      <c r="DBP524" s="433">
        <v>0</v>
      </c>
      <c r="DBQ524" s="433">
        <v>0</v>
      </c>
      <c r="DBR524" s="433">
        <v>0</v>
      </c>
      <c r="DBS524" s="433">
        <v>0</v>
      </c>
      <c r="DBT524" s="433">
        <v>0</v>
      </c>
      <c r="DBU524" s="433">
        <v>0</v>
      </c>
      <c r="DBV524" s="433">
        <v>0</v>
      </c>
      <c r="DBW524" s="433">
        <v>0</v>
      </c>
      <c r="DBX524" s="433">
        <v>0</v>
      </c>
      <c r="DBY524" s="433">
        <v>0</v>
      </c>
      <c r="DBZ524" s="433">
        <v>0</v>
      </c>
      <c r="DCA524" s="433">
        <v>0</v>
      </c>
      <c r="DCB524" s="433">
        <v>0</v>
      </c>
      <c r="DCC524" s="433">
        <v>0</v>
      </c>
      <c r="DCD524" s="433">
        <v>0</v>
      </c>
      <c r="DCE524" s="433">
        <v>0</v>
      </c>
      <c r="DCF524" s="433">
        <v>0</v>
      </c>
      <c r="DCG524" s="433">
        <v>0</v>
      </c>
      <c r="DCH524" s="433">
        <v>0</v>
      </c>
      <c r="DCI524" s="433">
        <v>0</v>
      </c>
      <c r="DCJ524" s="433">
        <v>0</v>
      </c>
      <c r="DCK524" s="433">
        <v>0</v>
      </c>
      <c r="DCL524" s="433">
        <v>0</v>
      </c>
      <c r="DCM524" s="433">
        <v>0</v>
      </c>
      <c r="DCN524" s="433">
        <v>0</v>
      </c>
      <c r="DCO524" s="433">
        <v>0</v>
      </c>
      <c r="DCP524" s="433">
        <v>0</v>
      </c>
      <c r="DCQ524" s="433">
        <v>0</v>
      </c>
      <c r="DCR524" s="433">
        <v>0</v>
      </c>
      <c r="DCS524" s="433">
        <v>0</v>
      </c>
      <c r="DCT524" s="433">
        <v>0</v>
      </c>
      <c r="DCU524" s="433">
        <v>0</v>
      </c>
      <c r="DCV524" s="433">
        <v>0</v>
      </c>
      <c r="DCW524" s="433">
        <v>0</v>
      </c>
      <c r="DCX524" s="433">
        <v>0</v>
      </c>
      <c r="DCY524" s="433">
        <v>0</v>
      </c>
      <c r="DCZ524" s="433">
        <v>0</v>
      </c>
      <c r="DDA524" s="433">
        <v>0</v>
      </c>
      <c r="DDB524" s="433">
        <v>0</v>
      </c>
      <c r="DDC524" s="433">
        <v>0</v>
      </c>
      <c r="DDD524" s="433">
        <v>0</v>
      </c>
      <c r="DDE524" s="433">
        <v>0</v>
      </c>
      <c r="DDF524" s="433">
        <v>0</v>
      </c>
      <c r="DDG524" s="433">
        <v>0</v>
      </c>
      <c r="DDH524" s="433">
        <v>0</v>
      </c>
      <c r="DDI524" s="433">
        <v>0</v>
      </c>
      <c r="DDJ524" s="433">
        <v>0</v>
      </c>
      <c r="DDK524" s="433">
        <v>0</v>
      </c>
      <c r="DDL524" s="433">
        <v>0</v>
      </c>
      <c r="DDM524" s="433">
        <v>0</v>
      </c>
      <c r="DDN524" s="433">
        <v>0</v>
      </c>
      <c r="DDO524" s="433">
        <v>0</v>
      </c>
      <c r="DDP524" s="433">
        <v>0</v>
      </c>
      <c r="DDQ524" s="433">
        <v>0</v>
      </c>
      <c r="DDR524" s="433">
        <v>0</v>
      </c>
      <c r="DDS524" s="433">
        <v>0</v>
      </c>
      <c r="DDT524" s="433">
        <v>0</v>
      </c>
      <c r="DDU524" s="433">
        <v>0</v>
      </c>
      <c r="DDV524" s="433">
        <v>0</v>
      </c>
      <c r="DDW524" s="433">
        <v>0</v>
      </c>
      <c r="DDX524" s="433">
        <v>0</v>
      </c>
      <c r="DDY524" s="433">
        <v>0</v>
      </c>
      <c r="DDZ524" s="433">
        <v>0</v>
      </c>
      <c r="DEA524" s="433">
        <v>0</v>
      </c>
      <c r="DEB524" s="433">
        <v>0</v>
      </c>
      <c r="DEC524" s="433">
        <v>0</v>
      </c>
      <c r="DED524" s="433">
        <v>0</v>
      </c>
      <c r="DEE524" s="433">
        <v>0</v>
      </c>
      <c r="DEF524" s="433">
        <v>0</v>
      </c>
      <c r="DEG524" s="433">
        <v>0</v>
      </c>
      <c r="DEH524" s="433">
        <v>0</v>
      </c>
      <c r="DEI524" s="433">
        <v>0</v>
      </c>
      <c r="DEJ524" s="433">
        <v>0</v>
      </c>
      <c r="DEK524" s="433">
        <v>0</v>
      </c>
      <c r="DEL524" s="433">
        <v>0</v>
      </c>
      <c r="DEM524" s="433">
        <v>0</v>
      </c>
      <c r="DEN524" s="433">
        <v>0</v>
      </c>
      <c r="DEO524" s="433">
        <v>0</v>
      </c>
      <c r="DEP524" s="433">
        <v>0</v>
      </c>
      <c r="DEQ524" s="433">
        <v>0</v>
      </c>
      <c r="DER524" s="433">
        <v>0</v>
      </c>
      <c r="DES524" s="433">
        <v>0</v>
      </c>
      <c r="DET524" s="433">
        <v>0</v>
      </c>
      <c r="DEU524" s="433">
        <v>0</v>
      </c>
      <c r="DEV524" s="433">
        <v>0</v>
      </c>
      <c r="DEW524" s="433">
        <v>0</v>
      </c>
      <c r="DEX524" s="433">
        <v>0</v>
      </c>
      <c r="DEY524" s="433">
        <v>0</v>
      </c>
      <c r="DEZ524" s="433">
        <v>0</v>
      </c>
      <c r="DFA524" s="433">
        <v>0</v>
      </c>
      <c r="DFB524" s="433">
        <v>0</v>
      </c>
      <c r="DFC524" s="433">
        <v>0</v>
      </c>
      <c r="DFD524" s="433">
        <v>0</v>
      </c>
      <c r="DFE524" s="433">
        <v>0</v>
      </c>
      <c r="DFF524" s="433">
        <v>0</v>
      </c>
      <c r="DFG524" s="433">
        <v>0</v>
      </c>
      <c r="DFH524" s="433">
        <v>0</v>
      </c>
      <c r="DFI524" s="433">
        <v>0</v>
      </c>
      <c r="DFJ524" s="433">
        <v>0</v>
      </c>
      <c r="DFK524" s="433">
        <v>0</v>
      </c>
      <c r="DFL524" s="433">
        <v>0</v>
      </c>
      <c r="DFM524" s="433">
        <v>0</v>
      </c>
      <c r="DFN524" s="433">
        <v>0</v>
      </c>
      <c r="DFO524" s="433">
        <v>0</v>
      </c>
      <c r="DFP524" s="433">
        <v>0</v>
      </c>
      <c r="DFQ524" s="433">
        <v>0</v>
      </c>
      <c r="DFR524" s="433">
        <v>0</v>
      </c>
      <c r="DFS524" s="433">
        <v>0</v>
      </c>
      <c r="DFT524" s="433">
        <v>0</v>
      </c>
      <c r="DFU524" s="433">
        <v>0</v>
      </c>
      <c r="DFV524" s="433">
        <v>0</v>
      </c>
      <c r="DFW524" s="433">
        <v>0</v>
      </c>
      <c r="DFX524" s="433">
        <v>0</v>
      </c>
      <c r="DFY524" s="433">
        <v>0</v>
      </c>
      <c r="DFZ524" s="433">
        <v>0</v>
      </c>
      <c r="DGA524" s="433">
        <v>0</v>
      </c>
      <c r="DGB524" s="433">
        <v>0</v>
      </c>
      <c r="DGC524" s="433">
        <v>0</v>
      </c>
      <c r="DGD524" s="433">
        <v>0</v>
      </c>
      <c r="DGE524" s="433">
        <v>0</v>
      </c>
      <c r="DGF524" s="433">
        <v>0</v>
      </c>
      <c r="DGG524" s="433">
        <v>0</v>
      </c>
      <c r="DGH524" s="433">
        <v>0</v>
      </c>
      <c r="DGI524" s="433">
        <v>0</v>
      </c>
      <c r="DGJ524" s="433">
        <v>0</v>
      </c>
      <c r="DGK524" s="433">
        <v>0</v>
      </c>
      <c r="DGL524" s="433">
        <v>0</v>
      </c>
      <c r="DGM524" s="433">
        <v>0</v>
      </c>
      <c r="DGN524" s="433">
        <v>0</v>
      </c>
      <c r="DGO524" s="433">
        <v>0</v>
      </c>
      <c r="DGP524" s="433">
        <v>0</v>
      </c>
      <c r="DGQ524" s="433">
        <v>0</v>
      </c>
      <c r="DGR524" s="433">
        <v>0</v>
      </c>
      <c r="DGS524" s="433">
        <v>0</v>
      </c>
      <c r="DGT524" s="433">
        <v>0</v>
      </c>
      <c r="DGU524" s="433">
        <v>0</v>
      </c>
      <c r="DGV524" s="433">
        <v>0</v>
      </c>
      <c r="DGW524" s="433">
        <v>0</v>
      </c>
      <c r="DGX524" s="433">
        <v>0</v>
      </c>
      <c r="DGY524" s="433">
        <v>0</v>
      </c>
      <c r="DGZ524" s="433">
        <v>0</v>
      </c>
      <c r="DHA524" s="433">
        <v>0</v>
      </c>
      <c r="DHB524" s="433">
        <v>0</v>
      </c>
      <c r="DHC524" s="433">
        <v>0</v>
      </c>
      <c r="DHD524" s="433">
        <v>0</v>
      </c>
      <c r="DHE524" s="433">
        <v>0</v>
      </c>
      <c r="DHF524" s="433">
        <v>0</v>
      </c>
      <c r="DHG524" s="433">
        <v>0</v>
      </c>
      <c r="DHH524" s="433">
        <v>0</v>
      </c>
      <c r="DHI524" s="433">
        <v>0</v>
      </c>
      <c r="DHJ524" s="433">
        <v>0</v>
      </c>
      <c r="DHK524" s="433">
        <v>0</v>
      </c>
      <c r="DHL524" s="433">
        <v>0</v>
      </c>
      <c r="DHM524" s="433">
        <v>0</v>
      </c>
      <c r="DHN524" s="433">
        <v>0</v>
      </c>
      <c r="DHO524" s="433">
        <v>0</v>
      </c>
      <c r="DHP524" s="433">
        <v>0</v>
      </c>
      <c r="DHQ524" s="433">
        <v>0</v>
      </c>
      <c r="DHR524" s="433">
        <v>0</v>
      </c>
      <c r="DHS524" s="433">
        <v>0</v>
      </c>
      <c r="DHT524" s="433">
        <v>0</v>
      </c>
      <c r="DHU524" s="433">
        <v>0</v>
      </c>
      <c r="DHV524" s="433">
        <v>0</v>
      </c>
      <c r="DHW524" s="433">
        <v>0</v>
      </c>
      <c r="DHX524" s="433">
        <v>0</v>
      </c>
      <c r="DHY524" s="433">
        <v>0</v>
      </c>
      <c r="DHZ524" s="433">
        <v>0</v>
      </c>
      <c r="DIA524" s="433">
        <v>0</v>
      </c>
      <c r="DIB524" s="433">
        <v>0</v>
      </c>
      <c r="DIC524" s="433">
        <v>0</v>
      </c>
      <c r="DID524" s="433">
        <v>0</v>
      </c>
      <c r="DIE524" s="433">
        <v>0</v>
      </c>
      <c r="DIF524" s="433">
        <v>0</v>
      </c>
      <c r="DIG524" s="433">
        <v>0</v>
      </c>
      <c r="DIH524" s="433">
        <v>0</v>
      </c>
      <c r="DII524" s="433">
        <v>0</v>
      </c>
      <c r="DIJ524" s="433">
        <v>0</v>
      </c>
      <c r="DIK524" s="433">
        <v>0</v>
      </c>
      <c r="DIL524" s="433">
        <v>0</v>
      </c>
      <c r="DIM524" s="433">
        <v>0</v>
      </c>
      <c r="DIN524" s="433">
        <v>0</v>
      </c>
      <c r="DIO524" s="433">
        <v>0</v>
      </c>
      <c r="DIP524" s="433">
        <v>0</v>
      </c>
      <c r="DIQ524" s="433">
        <v>0</v>
      </c>
      <c r="DIR524" s="433">
        <v>0</v>
      </c>
      <c r="DIS524" s="433">
        <v>0</v>
      </c>
      <c r="DIT524" s="433">
        <v>0</v>
      </c>
      <c r="DIU524" s="433">
        <v>0</v>
      </c>
      <c r="DIV524" s="433">
        <v>0</v>
      </c>
      <c r="DIW524" s="433">
        <v>0</v>
      </c>
      <c r="DIX524" s="433">
        <v>0</v>
      </c>
      <c r="DIY524" s="433">
        <v>0</v>
      </c>
      <c r="DIZ524" s="433">
        <v>0</v>
      </c>
      <c r="DJA524" s="433">
        <v>0</v>
      </c>
      <c r="DJB524" s="433">
        <v>0</v>
      </c>
      <c r="DJC524" s="433">
        <v>0</v>
      </c>
      <c r="DJD524" s="433">
        <v>0</v>
      </c>
      <c r="DJE524" s="433">
        <v>0</v>
      </c>
      <c r="DJF524" s="433">
        <v>0</v>
      </c>
      <c r="DJG524" s="433">
        <v>0</v>
      </c>
      <c r="DJH524" s="433">
        <v>0</v>
      </c>
      <c r="DJI524" s="433">
        <v>0</v>
      </c>
      <c r="DJJ524" s="433">
        <v>0</v>
      </c>
      <c r="DJK524" s="433">
        <v>0</v>
      </c>
      <c r="DJL524" s="433">
        <v>0</v>
      </c>
      <c r="DJM524" s="433">
        <v>0</v>
      </c>
      <c r="DJN524" s="433">
        <v>0</v>
      </c>
      <c r="DJO524" s="433">
        <v>0</v>
      </c>
      <c r="DJP524" s="433">
        <v>0</v>
      </c>
      <c r="DJQ524" s="433">
        <v>0</v>
      </c>
      <c r="DJR524" s="433">
        <v>0</v>
      </c>
      <c r="DJS524" s="433">
        <v>0</v>
      </c>
      <c r="DJT524" s="433">
        <v>0</v>
      </c>
      <c r="DJU524" s="433">
        <v>0</v>
      </c>
      <c r="DJV524" s="433">
        <v>0</v>
      </c>
      <c r="DJW524" s="433">
        <v>0</v>
      </c>
      <c r="DJX524" s="433">
        <v>0</v>
      </c>
      <c r="DJY524" s="433">
        <v>0</v>
      </c>
      <c r="DJZ524" s="433">
        <v>0</v>
      </c>
      <c r="DKA524" s="433">
        <v>0</v>
      </c>
      <c r="DKB524" s="433">
        <v>0</v>
      </c>
      <c r="DKC524" s="433">
        <v>0</v>
      </c>
      <c r="DKD524" s="433">
        <v>0</v>
      </c>
      <c r="DKE524" s="433">
        <v>0</v>
      </c>
      <c r="DKF524" s="433">
        <v>0</v>
      </c>
      <c r="DKG524" s="433">
        <v>0</v>
      </c>
      <c r="DKH524" s="433">
        <v>0</v>
      </c>
      <c r="DKI524" s="433">
        <v>0</v>
      </c>
      <c r="DKJ524" s="433">
        <v>0</v>
      </c>
      <c r="DKK524" s="433">
        <v>0</v>
      </c>
      <c r="DKL524" s="433">
        <v>0</v>
      </c>
      <c r="DKM524" s="433">
        <v>0</v>
      </c>
      <c r="DKN524" s="433">
        <v>0</v>
      </c>
      <c r="DKO524" s="433">
        <v>0</v>
      </c>
      <c r="DKP524" s="433">
        <v>0</v>
      </c>
      <c r="DKQ524" s="433">
        <v>0</v>
      </c>
      <c r="DKR524" s="433">
        <v>0</v>
      </c>
      <c r="DKS524" s="433">
        <v>0</v>
      </c>
      <c r="DKT524" s="433">
        <v>0</v>
      </c>
      <c r="DKU524" s="433">
        <v>0</v>
      </c>
      <c r="DKV524" s="433">
        <v>0</v>
      </c>
      <c r="DKW524" s="433">
        <v>0</v>
      </c>
      <c r="DKX524" s="433">
        <v>0</v>
      </c>
      <c r="DKY524" s="433">
        <v>0</v>
      </c>
      <c r="DKZ524" s="433">
        <v>0</v>
      </c>
      <c r="DLA524" s="433">
        <v>0</v>
      </c>
      <c r="DLB524" s="433">
        <v>0</v>
      </c>
      <c r="DLC524" s="433">
        <v>0</v>
      </c>
      <c r="DLD524" s="433">
        <v>0</v>
      </c>
      <c r="DLE524" s="433">
        <v>0</v>
      </c>
      <c r="DLF524" s="433">
        <v>0</v>
      </c>
      <c r="DLG524" s="433">
        <v>0</v>
      </c>
      <c r="DLH524" s="433">
        <v>0</v>
      </c>
      <c r="DLI524" s="433">
        <v>0</v>
      </c>
      <c r="DLJ524" s="433">
        <v>0</v>
      </c>
      <c r="DLK524" s="433">
        <v>0</v>
      </c>
      <c r="DLL524" s="433">
        <v>0</v>
      </c>
      <c r="DLM524" s="433">
        <v>0</v>
      </c>
      <c r="DLN524" s="433">
        <v>0</v>
      </c>
      <c r="DLO524" s="433">
        <v>0</v>
      </c>
      <c r="DLP524" s="433">
        <v>0</v>
      </c>
      <c r="DLQ524" s="433">
        <v>0</v>
      </c>
      <c r="DLR524" s="433">
        <v>0</v>
      </c>
      <c r="DLS524" s="433">
        <v>0</v>
      </c>
      <c r="DLT524" s="433">
        <v>0</v>
      </c>
      <c r="DLU524" s="433">
        <v>0</v>
      </c>
      <c r="DLV524" s="433">
        <v>0</v>
      </c>
      <c r="DLW524" s="433">
        <v>0</v>
      </c>
      <c r="DLX524" s="433">
        <v>0</v>
      </c>
      <c r="DLY524" s="433">
        <v>0</v>
      </c>
      <c r="DLZ524" s="433">
        <v>0</v>
      </c>
      <c r="DMA524" s="433">
        <v>0</v>
      </c>
      <c r="DMB524" s="433">
        <v>0</v>
      </c>
      <c r="DMC524" s="433">
        <v>0</v>
      </c>
      <c r="DMD524" s="433">
        <v>0</v>
      </c>
      <c r="DME524" s="433">
        <v>0</v>
      </c>
      <c r="DMF524" s="433">
        <v>0</v>
      </c>
      <c r="DMG524" s="433">
        <v>0</v>
      </c>
      <c r="DMH524" s="433">
        <v>0</v>
      </c>
      <c r="DMI524" s="433">
        <v>0</v>
      </c>
      <c r="DMJ524" s="433">
        <v>0</v>
      </c>
      <c r="DMK524" s="433">
        <v>0</v>
      </c>
      <c r="DML524" s="433">
        <v>0</v>
      </c>
      <c r="DMM524" s="433">
        <v>0</v>
      </c>
      <c r="DMN524" s="433">
        <v>0</v>
      </c>
      <c r="DMO524" s="433">
        <v>0</v>
      </c>
      <c r="DMP524" s="433">
        <v>0</v>
      </c>
      <c r="DMQ524" s="433">
        <v>0</v>
      </c>
      <c r="DMR524" s="433">
        <v>0</v>
      </c>
      <c r="DMS524" s="433">
        <v>0</v>
      </c>
      <c r="DMT524" s="433">
        <v>0</v>
      </c>
      <c r="DMU524" s="433">
        <v>0</v>
      </c>
      <c r="DMV524" s="433">
        <v>0</v>
      </c>
      <c r="DMW524" s="433">
        <v>0</v>
      </c>
      <c r="DMX524" s="433">
        <v>0</v>
      </c>
      <c r="DMY524" s="433">
        <v>0</v>
      </c>
      <c r="DMZ524" s="433">
        <v>0</v>
      </c>
      <c r="DNA524" s="433">
        <v>0</v>
      </c>
      <c r="DNB524" s="433">
        <v>0</v>
      </c>
      <c r="DNC524" s="433">
        <v>0</v>
      </c>
      <c r="DND524" s="433">
        <v>0</v>
      </c>
      <c r="DNE524" s="433">
        <v>0</v>
      </c>
      <c r="DNF524" s="433">
        <v>0</v>
      </c>
      <c r="DNG524" s="433">
        <v>0</v>
      </c>
      <c r="DNH524" s="433">
        <v>0</v>
      </c>
      <c r="DNI524" s="433">
        <v>0</v>
      </c>
      <c r="DNJ524" s="433">
        <v>0</v>
      </c>
      <c r="DNK524" s="433">
        <v>0</v>
      </c>
      <c r="DNL524" s="433">
        <v>0</v>
      </c>
      <c r="DNM524" s="433">
        <v>0</v>
      </c>
      <c r="DNN524" s="433">
        <v>0</v>
      </c>
      <c r="DNO524" s="433">
        <v>0</v>
      </c>
      <c r="DNP524" s="433">
        <v>0</v>
      </c>
      <c r="DNQ524" s="433">
        <v>0</v>
      </c>
      <c r="DNR524" s="433">
        <v>0</v>
      </c>
      <c r="DNS524" s="433">
        <v>0</v>
      </c>
      <c r="DNT524" s="433">
        <v>0</v>
      </c>
      <c r="DNU524" s="433">
        <v>0</v>
      </c>
      <c r="DNV524" s="433">
        <v>0</v>
      </c>
      <c r="DNW524" s="433">
        <v>0</v>
      </c>
      <c r="DNX524" s="433">
        <v>0</v>
      </c>
      <c r="DNY524" s="433">
        <v>0</v>
      </c>
      <c r="DNZ524" s="433">
        <v>0</v>
      </c>
      <c r="DOA524" s="433">
        <v>0</v>
      </c>
      <c r="DOB524" s="433">
        <v>0</v>
      </c>
      <c r="DOC524" s="433">
        <v>0</v>
      </c>
      <c r="DOD524" s="433">
        <v>0</v>
      </c>
      <c r="DOE524" s="433">
        <v>0</v>
      </c>
      <c r="DOF524" s="433">
        <v>0</v>
      </c>
      <c r="DOG524" s="433">
        <v>0</v>
      </c>
      <c r="DOH524" s="433">
        <v>0</v>
      </c>
      <c r="DOI524" s="433">
        <v>0</v>
      </c>
      <c r="DOJ524" s="433">
        <v>0</v>
      </c>
      <c r="DOK524" s="433">
        <v>0</v>
      </c>
      <c r="DOL524" s="433">
        <v>0</v>
      </c>
      <c r="DOM524" s="433">
        <v>0</v>
      </c>
      <c r="DON524" s="433">
        <v>0</v>
      </c>
      <c r="DOO524" s="433">
        <v>0</v>
      </c>
      <c r="DOP524" s="433">
        <v>0</v>
      </c>
      <c r="DOQ524" s="433">
        <v>0</v>
      </c>
      <c r="DOR524" s="433">
        <v>0</v>
      </c>
      <c r="DOS524" s="433">
        <v>0</v>
      </c>
      <c r="DOT524" s="433">
        <v>0</v>
      </c>
      <c r="DOU524" s="433">
        <v>0</v>
      </c>
      <c r="DOV524" s="433">
        <v>0</v>
      </c>
      <c r="DOW524" s="433">
        <v>0</v>
      </c>
      <c r="DOX524" s="433">
        <v>0</v>
      </c>
      <c r="DOY524" s="433">
        <v>0</v>
      </c>
      <c r="DOZ524" s="433">
        <v>0</v>
      </c>
      <c r="DPA524" s="433">
        <v>0</v>
      </c>
      <c r="DPB524" s="433">
        <v>0</v>
      </c>
      <c r="DPC524" s="433">
        <v>0</v>
      </c>
      <c r="DPD524" s="433">
        <v>0</v>
      </c>
      <c r="DPE524" s="433">
        <v>0</v>
      </c>
      <c r="DPF524" s="433">
        <v>0</v>
      </c>
      <c r="DPG524" s="433">
        <v>0</v>
      </c>
      <c r="DPH524" s="433">
        <v>0</v>
      </c>
      <c r="DPI524" s="433">
        <v>0</v>
      </c>
      <c r="DPJ524" s="433">
        <v>0</v>
      </c>
      <c r="DPK524" s="433">
        <v>0</v>
      </c>
      <c r="DPL524" s="433">
        <v>0</v>
      </c>
      <c r="DPM524" s="433">
        <v>0</v>
      </c>
      <c r="DPN524" s="433">
        <v>0</v>
      </c>
      <c r="DPO524" s="433">
        <v>0</v>
      </c>
      <c r="DPP524" s="433">
        <v>0</v>
      </c>
      <c r="DPQ524" s="433">
        <v>0</v>
      </c>
      <c r="DPR524" s="433">
        <v>0</v>
      </c>
      <c r="DPS524" s="433">
        <v>0</v>
      </c>
      <c r="DPT524" s="433">
        <v>0</v>
      </c>
      <c r="DPU524" s="433">
        <v>0</v>
      </c>
      <c r="DPV524" s="433">
        <v>0</v>
      </c>
      <c r="DPW524" s="433">
        <v>0</v>
      </c>
      <c r="DPX524" s="433">
        <v>0</v>
      </c>
      <c r="DPY524" s="433">
        <v>0</v>
      </c>
      <c r="DPZ524" s="433">
        <v>0</v>
      </c>
      <c r="DQA524" s="433">
        <v>0</v>
      </c>
      <c r="DQB524" s="433">
        <v>0</v>
      </c>
      <c r="DQC524" s="433">
        <v>0</v>
      </c>
      <c r="DQD524" s="433">
        <v>0</v>
      </c>
      <c r="DQE524" s="433">
        <v>0</v>
      </c>
      <c r="DQF524" s="433">
        <v>0</v>
      </c>
      <c r="DQG524" s="433">
        <v>0</v>
      </c>
      <c r="DQH524" s="433">
        <v>0</v>
      </c>
      <c r="DQI524" s="433">
        <v>0</v>
      </c>
      <c r="DQJ524" s="433">
        <v>0</v>
      </c>
      <c r="DQK524" s="433">
        <v>0</v>
      </c>
      <c r="DQL524" s="433">
        <v>0</v>
      </c>
      <c r="DQM524" s="433">
        <v>0</v>
      </c>
      <c r="DQN524" s="433">
        <v>0</v>
      </c>
      <c r="DQO524" s="433">
        <v>0</v>
      </c>
      <c r="DQP524" s="433">
        <v>0</v>
      </c>
      <c r="DQQ524" s="433">
        <v>0</v>
      </c>
      <c r="DQR524" s="433">
        <v>0</v>
      </c>
      <c r="DQS524" s="433">
        <v>0</v>
      </c>
      <c r="DQT524" s="433">
        <v>0</v>
      </c>
      <c r="DQU524" s="433">
        <v>0</v>
      </c>
      <c r="DQV524" s="433">
        <v>0</v>
      </c>
      <c r="DQW524" s="433">
        <v>0</v>
      </c>
      <c r="DQX524" s="433">
        <v>0</v>
      </c>
      <c r="DQY524" s="433">
        <v>0</v>
      </c>
      <c r="DQZ524" s="433">
        <v>0</v>
      </c>
      <c r="DRA524" s="433">
        <v>0</v>
      </c>
      <c r="DRB524" s="433">
        <v>0</v>
      </c>
      <c r="DRC524" s="433">
        <v>0</v>
      </c>
      <c r="DRD524" s="433">
        <v>0</v>
      </c>
      <c r="DRE524" s="433">
        <v>0</v>
      </c>
      <c r="DRF524" s="433">
        <v>0</v>
      </c>
      <c r="DRG524" s="433">
        <v>0</v>
      </c>
      <c r="DRH524" s="433">
        <v>0</v>
      </c>
      <c r="DRI524" s="433">
        <v>0</v>
      </c>
      <c r="DRJ524" s="433">
        <v>0</v>
      </c>
      <c r="DRK524" s="433">
        <v>0</v>
      </c>
      <c r="DRL524" s="433">
        <v>0</v>
      </c>
      <c r="DRM524" s="433">
        <v>0</v>
      </c>
      <c r="DRN524" s="433">
        <v>0</v>
      </c>
      <c r="DRO524" s="433">
        <v>0</v>
      </c>
      <c r="DRP524" s="433">
        <v>0</v>
      </c>
      <c r="DRQ524" s="433">
        <v>0</v>
      </c>
      <c r="DRR524" s="433">
        <v>0</v>
      </c>
      <c r="DRS524" s="433">
        <v>0</v>
      </c>
      <c r="DRT524" s="433">
        <v>0</v>
      </c>
      <c r="DRU524" s="433">
        <v>0</v>
      </c>
      <c r="DRV524" s="433">
        <v>0</v>
      </c>
      <c r="DRW524" s="433">
        <v>0</v>
      </c>
      <c r="DRX524" s="433">
        <v>0</v>
      </c>
      <c r="DRY524" s="433">
        <v>0</v>
      </c>
      <c r="DRZ524" s="433">
        <v>0</v>
      </c>
      <c r="DSA524" s="433">
        <v>0</v>
      </c>
      <c r="DSB524" s="433">
        <v>0</v>
      </c>
      <c r="DSC524" s="433">
        <v>0</v>
      </c>
      <c r="DSD524" s="433">
        <v>0</v>
      </c>
      <c r="DSE524" s="433">
        <v>0</v>
      </c>
      <c r="DSF524" s="433">
        <v>0</v>
      </c>
      <c r="DSG524" s="433">
        <v>0</v>
      </c>
      <c r="DSH524" s="433">
        <v>0</v>
      </c>
      <c r="DSI524" s="433">
        <v>0</v>
      </c>
      <c r="DSJ524" s="433">
        <v>0</v>
      </c>
      <c r="DSK524" s="433">
        <v>0</v>
      </c>
      <c r="DSL524" s="433">
        <v>0</v>
      </c>
      <c r="DSM524" s="433">
        <v>0</v>
      </c>
      <c r="DSN524" s="433">
        <v>0</v>
      </c>
      <c r="DSO524" s="433">
        <v>0</v>
      </c>
      <c r="DSP524" s="433">
        <v>0</v>
      </c>
      <c r="DSQ524" s="433">
        <v>0</v>
      </c>
      <c r="DSR524" s="433">
        <v>0</v>
      </c>
      <c r="DSS524" s="433">
        <v>0</v>
      </c>
      <c r="DST524" s="433">
        <v>0</v>
      </c>
      <c r="DSU524" s="433">
        <v>0</v>
      </c>
      <c r="DSV524" s="433">
        <v>0</v>
      </c>
      <c r="DSW524" s="433">
        <v>0</v>
      </c>
      <c r="DSX524" s="433">
        <v>0</v>
      </c>
      <c r="DSY524" s="433">
        <v>0</v>
      </c>
      <c r="DSZ524" s="433">
        <v>0</v>
      </c>
      <c r="DTA524" s="433">
        <v>0</v>
      </c>
      <c r="DTB524" s="433">
        <v>0</v>
      </c>
      <c r="DTC524" s="433">
        <v>0</v>
      </c>
      <c r="DTD524" s="433">
        <v>0</v>
      </c>
      <c r="DTE524" s="433">
        <v>0</v>
      </c>
      <c r="DTF524" s="433">
        <v>0</v>
      </c>
      <c r="DTG524" s="433">
        <v>0</v>
      </c>
      <c r="DTH524" s="433">
        <v>0</v>
      </c>
      <c r="DTI524" s="433">
        <v>0</v>
      </c>
      <c r="DTJ524" s="433">
        <v>0</v>
      </c>
      <c r="DTK524" s="433">
        <v>0</v>
      </c>
      <c r="DTL524" s="433">
        <v>0</v>
      </c>
      <c r="DTM524" s="433">
        <v>0</v>
      </c>
      <c r="DTN524" s="433">
        <v>0</v>
      </c>
      <c r="DTO524" s="433">
        <v>0</v>
      </c>
      <c r="DTP524" s="433">
        <v>0</v>
      </c>
      <c r="DTQ524" s="433">
        <v>0</v>
      </c>
      <c r="DTR524" s="433">
        <v>0</v>
      </c>
      <c r="DTS524" s="433">
        <v>0</v>
      </c>
      <c r="DTT524" s="433">
        <v>0</v>
      </c>
      <c r="DTU524" s="433">
        <v>0</v>
      </c>
      <c r="DTV524" s="433">
        <v>0</v>
      </c>
      <c r="DTW524" s="433">
        <v>0</v>
      </c>
      <c r="DTX524" s="433">
        <v>0</v>
      </c>
      <c r="DTY524" s="433">
        <v>0</v>
      </c>
      <c r="DTZ524" s="433">
        <v>0</v>
      </c>
      <c r="DUA524" s="433">
        <v>0</v>
      </c>
      <c r="DUB524" s="433">
        <v>0</v>
      </c>
      <c r="DUC524" s="433">
        <v>0</v>
      </c>
      <c r="DUD524" s="433">
        <v>0</v>
      </c>
      <c r="DUE524" s="433">
        <v>0</v>
      </c>
      <c r="DUF524" s="433">
        <v>0</v>
      </c>
      <c r="DUG524" s="433">
        <v>0</v>
      </c>
      <c r="DUH524" s="433">
        <v>0</v>
      </c>
      <c r="DUI524" s="433">
        <v>0</v>
      </c>
      <c r="DUJ524" s="433">
        <v>0</v>
      </c>
      <c r="DUK524" s="433">
        <v>0</v>
      </c>
      <c r="DUL524" s="433">
        <v>0</v>
      </c>
      <c r="DUM524" s="433">
        <v>0</v>
      </c>
      <c r="DUN524" s="433">
        <v>0</v>
      </c>
      <c r="DUO524" s="433">
        <v>0</v>
      </c>
      <c r="DUP524" s="433">
        <v>0</v>
      </c>
      <c r="DUQ524" s="433">
        <v>0</v>
      </c>
      <c r="DUR524" s="433">
        <v>0</v>
      </c>
      <c r="DUS524" s="433">
        <v>0</v>
      </c>
      <c r="DUT524" s="433">
        <v>0</v>
      </c>
      <c r="DUU524" s="433">
        <v>0</v>
      </c>
      <c r="DUV524" s="433">
        <v>0</v>
      </c>
      <c r="DUW524" s="433">
        <v>0</v>
      </c>
      <c r="DUX524" s="433">
        <v>0</v>
      </c>
      <c r="DUY524" s="433">
        <v>0</v>
      </c>
      <c r="DUZ524" s="433">
        <v>0</v>
      </c>
      <c r="DVA524" s="433">
        <v>0</v>
      </c>
      <c r="DVB524" s="433">
        <v>0</v>
      </c>
      <c r="DVC524" s="433">
        <v>0</v>
      </c>
      <c r="DVD524" s="433">
        <v>0</v>
      </c>
      <c r="DVE524" s="433">
        <v>0</v>
      </c>
      <c r="DVF524" s="433">
        <v>0</v>
      </c>
      <c r="DVG524" s="433">
        <v>0</v>
      </c>
      <c r="DVH524" s="433">
        <v>0</v>
      </c>
      <c r="DVI524" s="433">
        <v>0</v>
      </c>
      <c r="DVJ524" s="433">
        <v>0</v>
      </c>
      <c r="DVK524" s="433">
        <v>0</v>
      </c>
      <c r="DVL524" s="433">
        <v>0</v>
      </c>
      <c r="DVM524" s="433">
        <v>0</v>
      </c>
      <c r="DVN524" s="433">
        <v>0</v>
      </c>
      <c r="DVO524" s="433">
        <v>0</v>
      </c>
      <c r="DVP524" s="433">
        <v>0</v>
      </c>
      <c r="DVQ524" s="433">
        <v>0</v>
      </c>
      <c r="DVR524" s="433">
        <v>0</v>
      </c>
      <c r="DVS524" s="433">
        <v>0</v>
      </c>
      <c r="DVT524" s="433">
        <v>0</v>
      </c>
      <c r="DVU524" s="433">
        <v>0</v>
      </c>
      <c r="DVV524" s="433">
        <v>0</v>
      </c>
      <c r="DVW524" s="433">
        <v>0</v>
      </c>
      <c r="DVX524" s="433">
        <v>0</v>
      </c>
      <c r="DVY524" s="433">
        <v>0</v>
      </c>
      <c r="DVZ524" s="433">
        <v>0</v>
      </c>
      <c r="DWA524" s="433">
        <v>0</v>
      </c>
      <c r="DWB524" s="433">
        <v>0</v>
      </c>
      <c r="DWC524" s="433">
        <v>0</v>
      </c>
      <c r="DWD524" s="433">
        <v>0</v>
      </c>
      <c r="DWE524" s="433">
        <v>0</v>
      </c>
      <c r="DWF524" s="433">
        <v>0</v>
      </c>
      <c r="DWG524" s="433">
        <v>0</v>
      </c>
      <c r="DWH524" s="433">
        <v>0</v>
      </c>
      <c r="DWI524" s="433">
        <v>0</v>
      </c>
      <c r="DWJ524" s="433">
        <v>0</v>
      </c>
      <c r="DWK524" s="433">
        <v>0</v>
      </c>
      <c r="DWL524" s="433">
        <v>0</v>
      </c>
      <c r="DWM524" s="433">
        <v>0</v>
      </c>
      <c r="DWN524" s="433">
        <v>0</v>
      </c>
      <c r="DWO524" s="433">
        <v>0</v>
      </c>
      <c r="DWP524" s="433">
        <v>0</v>
      </c>
      <c r="DWQ524" s="433">
        <v>0</v>
      </c>
      <c r="DWR524" s="433">
        <v>0</v>
      </c>
      <c r="DWS524" s="433">
        <v>0</v>
      </c>
      <c r="DWT524" s="433">
        <v>0</v>
      </c>
      <c r="DWU524" s="433">
        <v>0</v>
      </c>
      <c r="DWV524" s="433">
        <v>0</v>
      </c>
      <c r="DWW524" s="433">
        <v>0</v>
      </c>
      <c r="DWX524" s="433">
        <v>0</v>
      </c>
      <c r="DWY524" s="433">
        <v>0</v>
      </c>
      <c r="DWZ524" s="433">
        <v>0</v>
      </c>
      <c r="DXA524" s="433">
        <v>0</v>
      </c>
      <c r="DXB524" s="433">
        <v>0</v>
      </c>
      <c r="DXC524" s="433">
        <v>0</v>
      </c>
      <c r="DXD524" s="433">
        <v>0</v>
      </c>
      <c r="DXE524" s="433">
        <v>0</v>
      </c>
      <c r="DXF524" s="433">
        <v>0</v>
      </c>
      <c r="DXG524" s="433">
        <v>0</v>
      </c>
      <c r="DXH524" s="433">
        <v>0</v>
      </c>
      <c r="DXI524" s="433">
        <v>0</v>
      </c>
      <c r="DXJ524" s="433">
        <v>0</v>
      </c>
      <c r="DXK524" s="433">
        <v>0</v>
      </c>
      <c r="DXL524" s="433">
        <v>0</v>
      </c>
      <c r="DXM524" s="433">
        <v>0</v>
      </c>
      <c r="DXN524" s="433">
        <v>0</v>
      </c>
      <c r="DXO524" s="433">
        <v>0</v>
      </c>
      <c r="DXP524" s="433">
        <v>0</v>
      </c>
      <c r="DXQ524" s="433">
        <v>0</v>
      </c>
      <c r="DXR524" s="433">
        <v>0</v>
      </c>
      <c r="DXS524" s="433">
        <v>0</v>
      </c>
      <c r="DXT524" s="433">
        <v>0</v>
      </c>
      <c r="DXU524" s="433">
        <v>0</v>
      </c>
      <c r="DXV524" s="433">
        <v>0</v>
      </c>
      <c r="DXW524" s="433">
        <v>0</v>
      </c>
      <c r="DXX524" s="433">
        <v>0</v>
      </c>
      <c r="DXY524" s="433">
        <v>0</v>
      </c>
      <c r="DXZ524" s="433">
        <v>0</v>
      </c>
      <c r="DYA524" s="433">
        <v>0</v>
      </c>
      <c r="DYB524" s="433">
        <v>0</v>
      </c>
      <c r="DYC524" s="433">
        <v>0</v>
      </c>
      <c r="DYD524" s="433">
        <v>0</v>
      </c>
      <c r="DYE524" s="433">
        <v>0</v>
      </c>
      <c r="DYF524" s="433">
        <v>0</v>
      </c>
      <c r="DYG524" s="433">
        <v>0</v>
      </c>
      <c r="DYH524" s="433">
        <v>0</v>
      </c>
      <c r="DYI524" s="433">
        <v>0</v>
      </c>
      <c r="DYJ524" s="433">
        <v>0</v>
      </c>
      <c r="DYK524" s="433">
        <v>0</v>
      </c>
      <c r="DYL524" s="433">
        <v>0</v>
      </c>
      <c r="DYM524" s="433">
        <v>0</v>
      </c>
      <c r="DYN524" s="433">
        <v>0</v>
      </c>
      <c r="DYO524" s="433">
        <v>0</v>
      </c>
      <c r="DYP524" s="433">
        <v>0</v>
      </c>
      <c r="DYQ524" s="433">
        <v>0</v>
      </c>
      <c r="DYR524" s="433">
        <v>0</v>
      </c>
      <c r="DYS524" s="433">
        <v>0</v>
      </c>
      <c r="DYT524" s="433">
        <v>0</v>
      </c>
      <c r="DYU524" s="433">
        <v>0</v>
      </c>
      <c r="DYV524" s="433">
        <v>0</v>
      </c>
      <c r="DYW524" s="433">
        <v>0</v>
      </c>
      <c r="DYX524" s="433">
        <v>0</v>
      </c>
      <c r="DYY524" s="433">
        <v>0</v>
      </c>
      <c r="DYZ524" s="433">
        <v>0</v>
      </c>
      <c r="DZA524" s="433">
        <v>0</v>
      </c>
      <c r="DZB524" s="433">
        <v>0</v>
      </c>
      <c r="DZC524" s="433">
        <v>0</v>
      </c>
      <c r="DZD524" s="433">
        <v>0</v>
      </c>
      <c r="DZE524" s="433">
        <v>0</v>
      </c>
      <c r="DZF524" s="433">
        <v>0</v>
      </c>
      <c r="DZG524" s="433">
        <v>0</v>
      </c>
      <c r="DZH524" s="433">
        <v>0</v>
      </c>
      <c r="DZI524" s="433">
        <v>0</v>
      </c>
      <c r="DZJ524" s="433">
        <v>0</v>
      </c>
      <c r="DZK524" s="433">
        <v>0</v>
      </c>
      <c r="DZL524" s="433">
        <v>0</v>
      </c>
      <c r="DZM524" s="433">
        <v>0</v>
      </c>
      <c r="DZN524" s="433">
        <v>0</v>
      </c>
      <c r="DZO524" s="433">
        <v>0</v>
      </c>
      <c r="DZP524" s="433">
        <v>0</v>
      </c>
      <c r="DZQ524" s="433">
        <v>0</v>
      </c>
      <c r="DZR524" s="433">
        <v>0</v>
      </c>
      <c r="DZS524" s="433">
        <v>0</v>
      </c>
      <c r="DZT524" s="433">
        <v>0</v>
      </c>
      <c r="DZU524" s="433">
        <v>0</v>
      </c>
      <c r="DZV524" s="433">
        <v>0</v>
      </c>
      <c r="DZW524" s="433">
        <v>0</v>
      </c>
      <c r="DZX524" s="433">
        <v>0</v>
      </c>
      <c r="DZY524" s="433">
        <v>0</v>
      </c>
      <c r="DZZ524" s="433">
        <v>0</v>
      </c>
      <c r="EAA524" s="433">
        <v>0</v>
      </c>
      <c r="EAB524" s="433">
        <v>0</v>
      </c>
      <c r="EAC524" s="433">
        <v>0</v>
      </c>
      <c r="EAD524" s="433">
        <v>0</v>
      </c>
      <c r="EAE524" s="433">
        <v>0</v>
      </c>
      <c r="EAF524" s="433">
        <v>0</v>
      </c>
      <c r="EAG524" s="433">
        <v>0</v>
      </c>
      <c r="EAH524" s="433">
        <v>0</v>
      </c>
      <c r="EAI524" s="433">
        <v>0</v>
      </c>
      <c r="EAJ524" s="433">
        <v>0</v>
      </c>
      <c r="EAK524" s="433">
        <v>0</v>
      </c>
      <c r="EAL524" s="433">
        <v>0</v>
      </c>
      <c r="EAM524" s="433">
        <v>0</v>
      </c>
      <c r="EAN524" s="433">
        <v>0</v>
      </c>
      <c r="EAO524" s="433">
        <v>0</v>
      </c>
      <c r="EAP524" s="433">
        <v>0</v>
      </c>
      <c r="EAQ524" s="433">
        <v>0</v>
      </c>
      <c r="EAR524" s="433">
        <v>0</v>
      </c>
      <c r="EAS524" s="433">
        <v>0</v>
      </c>
      <c r="EAT524" s="433">
        <v>0</v>
      </c>
      <c r="EAU524" s="433">
        <v>0</v>
      </c>
      <c r="EAV524" s="433">
        <v>0</v>
      </c>
      <c r="EAW524" s="433">
        <v>0</v>
      </c>
      <c r="EAX524" s="433">
        <v>0</v>
      </c>
      <c r="EAY524" s="433">
        <v>0</v>
      </c>
      <c r="EAZ524" s="433">
        <v>0</v>
      </c>
      <c r="EBA524" s="433">
        <v>0</v>
      </c>
      <c r="EBB524" s="433">
        <v>0</v>
      </c>
      <c r="EBC524" s="433">
        <v>0</v>
      </c>
      <c r="EBD524" s="433">
        <v>0</v>
      </c>
      <c r="EBE524" s="433">
        <v>0</v>
      </c>
      <c r="EBF524" s="433">
        <v>0</v>
      </c>
      <c r="EBG524" s="433">
        <v>0</v>
      </c>
      <c r="EBH524" s="433">
        <v>0</v>
      </c>
      <c r="EBI524" s="433">
        <v>0</v>
      </c>
      <c r="EBJ524" s="433">
        <v>0</v>
      </c>
      <c r="EBK524" s="433">
        <v>0</v>
      </c>
      <c r="EBL524" s="433">
        <v>0</v>
      </c>
      <c r="EBM524" s="433">
        <v>0</v>
      </c>
      <c r="EBN524" s="433">
        <v>0</v>
      </c>
      <c r="EBO524" s="433">
        <v>0</v>
      </c>
      <c r="EBP524" s="433">
        <v>0</v>
      </c>
      <c r="EBQ524" s="433">
        <v>0</v>
      </c>
      <c r="EBR524" s="433">
        <v>0</v>
      </c>
      <c r="EBS524" s="433">
        <v>0</v>
      </c>
      <c r="EBT524" s="433">
        <v>0</v>
      </c>
      <c r="EBU524" s="433">
        <v>0</v>
      </c>
      <c r="EBV524" s="433">
        <v>0</v>
      </c>
      <c r="EBW524" s="433">
        <v>0</v>
      </c>
      <c r="EBX524" s="433">
        <v>0</v>
      </c>
      <c r="EBY524" s="433">
        <v>0</v>
      </c>
      <c r="EBZ524" s="433">
        <v>0</v>
      </c>
      <c r="ECA524" s="433">
        <v>0</v>
      </c>
      <c r="ECB524" s="433">
        <v>0</v>
      </c>
      <c r="ECC524" s="433">
        <v>0</v>
      </c>
      <c r="ECD524" s="433">
        <v>0</v>
      </c>
      <c r="ECE524" s="433">
        <v>0</v>
      </c>
      <c r="ECF524" s="433">
        <v>0</v>
      </c>
      <c r="ECG524" s="433">
        <v>0</v>
      </c>
      <c r="ECH524" s="433">
        <v>0</v>
      </c>
      <c r="ECI524" s="433">
        <v>0</v>
      </c>
      <c r="ECJ524" s="433">
        <v>0</v>
      </c>
      <c r="ECK524" s="433">
        <v>0</v>
      </c>
      <c r="ECL524" s="433">
        <v>0</v>
      </c>
      <c r="ECM524" s="433">
        <v>0</v>
      </c>
      <c r="ECN524" s="433">
        <v>0</v>
      </c>
      <c r="ECO524" s="433">
        <v>0</v>
      </c>
      <c r="ECP524" s="433">
        <v>0</v>
      </c>
      <c r="ECQ524" s="433">
        <v>0</v>
      </c>
      <c r="ECR524" s="433">
        <v>0</v>
      </c>
      <c r="ECS524" s="433">
        <v>0</v>
      </c>
      <c r="ECT524" s="433">
        <v>0</v>
      </c>
      <c r="ECU524" s="433">
        <v>0</v>
      </c>
      <c r="ECV524" s="433">
        <v>0</v>
      </c>
      <c r="ECW524" s="433">
        <v>0</v>
      </c>
      <c r="ECX524" s="433">
        <v>0</v>
      </c>
      <c r="ECY524" s="433">
        <v>0</v>
      </c>
      <c r="ECZ524" s="433">
        <v>0</v>
      </c>
      <c r="EDA524" s="433">
        <v>0</v>
      </c>
      <c r="EDB524" s="433">
        <v>0</v>
      </c>
      <c r="EDC524" s="433">
        <v>0</v>
      </c>
      <c r="EDD524" s="433">
        <v>0</v>
      </c>
      <c r="EDE524" s="433">
        <v>0</v>
      </c>
      <c r="EDF524" s="433">
        <v>0</v>
      </c>
      <c r="EDG524" s="433">
        <v>0</v>
      </c>
      <c r="EDH524" s="433">
        <v>0</v>
      </c>
      <c r="EDI524" s="433">
        <v>0</v>
      </c>
      <c r="EDJ524" s="433">
        <v>0</v>
      </c>
      <c r="EDK524" s="433">
        <v>0</v>
      </c>
      <c r="EDL524" s="433">
        <v>0</v>
      </c>
      <c r="EDM524" s="433">
        <v>0</v>
      </c>
      <c r="EDN524" s="433">
        <v>0</v>
      </c>
      <c r="EDO524" s="433">
        <v>0</v>
      </c>
      <c r="EDP524" s="433">
        <v>0</v>
      </c>
      <c r="EDQ524" s="433">
        <v>0</v>
      </c>
      <c r="EDR524" s="433">
        <v>0</v>
      </c>
      <c r="EDS524" s="433">
        <v>0</v>
      </c>
      <c r="EDT524" s="433">
        <v>0</v>
      </c>
      <c r="EDU524" s="433">
        <v>0</v>
      </c>
      <c r="EDV524" s="433">
        <v>0</v>
      </c>
      <c r="EDW524" s="433">
        <v>0</v>
      </c>
      <c r="EDX524" s="433">
        <v>0</v>
      </c>
      <c r="EDY524" s="433">
        <v>0</v>
      </c>
      <c r="EDZ524" s="433">
        <v>0</v>
      </c>
      <c r="EEA524" s="433">
        <v>0</v>
      </c>
      <c r="EEB524" s="433">
        <v>0</v>
      </c>
      <c r="EEC524" s="433">
        <v>0</v>
      </c>
      <c r="EED524" s="433">
        <v>0</v>
      </c>
      <c r="EEE524" s="433">
        <v>0</v>
      </c>
      <c r="EEF524" s="433">
        <v>0</v>
      </c>
      <c r="EEG524" s="433">
        <v>0</v>
      </c>
      <c r="EEH524" s="433">
        <v>0</v>
      </c>
      <c r="EEI524" s="433">
        <v>0</v>
      </c>
      <c r="EEJ524" s="433">
        <v>0</v>
      </c>
      <c r="EEK524" s="433">
        <v>0</v>
      </c>
      <c r="EEL524" s="433">
        <v>0</v>
      </c>
      <c r="EEM524" s="433">
        <v>0</v>
      </c>
      <c r="EEN524" s="433">
        <v>0</v>
      </c>
      <c r="EEO524" s="433">
        <v>0</v>
      </c>
      <c r="EEP524" s="433">
        <v>0</v>
      </c>
      <c r="EEQ524" s="433">
        <v>0</v>
      </c>
      <c r="EER524" s="433">
        <v>0</v>
      </c>
      <c r="EES524" s="433">
        <v>0</v>
      </c>
      <c r="EET524" s="433">
        <v>0</v>
      </c>
      <c r="EEU524" s="433">
        <v>0</v>
      </c>
      <c r="EEV524" s="433">
        <v>0</v>
      </c>
      <c r="EEW524" s="433">
        <v>0</v>
      </c>
      <c r="EEX524" s="433">
        <v>0</v>
      </c>
      <c r="EEY524" s="433">
        <v>0</v>
      </c>
      <c r="EEZ524" s="433">
        <v>0</v>
      </c>
      <c r="EFA524" s="433">
        <v>0</v>
      </c>
      <c r="EFB524" s="433">
        <v>0</v>
      </c>
      <c r="EFC524" s="433">
        <v>0</v>
      </c>
      <c r="EFD524" s="433">
        <v>0</v>
      </c>
      <c r="EFE524" s="433">
        <v>0</v>
      </c>
      <c r="EFF524" s="433">
        <v>0</v>
      </c>
      <c r="EFG524" s="433">
        <v>0</v>
      </c>
      <c r="EFH524" s="433">
        <v>0</v>
      </c>
      <c r="EFI524" s="433">
        <v>0</v>
      </c>
      <c r="EFJ524" s="433">
        <v>0</v>
      </c>
      <c r="EFK524" s="433">
        <v>0</v>
      </c>
      <c r="EFL524" s="433">
        <v>0</v>
      </c>
      <c r="EFM524" s="433">
        <v>0</v>
      </c>
      <c r="EFN524" s="433">
        <v>0</v>
      </c>
      <c r="EFO524" s="433">
        <v>0</v>
      </c>
      <c r="EFP524" s="433">
        <v>0</v>
      </c>
      <c r="EFQ524" s="433">
        <v>0</v>
      </c>
      <c r="EFR524" s="433">
        <v>0</v>
      </c>
      <c r="EFS524" s="433">
        <v>0</v>
      </c>
      <c r="EFT524" s="433">
        <v>0</v>
      </c>
      <c r="EFU524" s="433">
        <v>0</v>
      </c>
      <c r="EFV524" s="433">
        <v>0</v>
      </c>
      <c r="EFW524" s="433">
        <v>0</v>
      </c>
      <c r="EFX524" s="433">
        <v>0</v>
      </c>
      <c r="EFY524" s="433">
        <v>0</v>
      </c>
      <c r="EFZ524" s="433">
        <v>0</v>
      </c>
      <c r="EGA524" s="433">
        <v>0</v>
      </c>
      <c r="EGB524" s="433">
        <v>0</v>
      </c>
      <c r="EGC524" s="433">
        <v>0</v>
      </c>
      <c r="EGD524" s="433">
        <v>0</v>
      </c>
      <c r="EGE524" s="433">
        <v>0</v>
      </c>
      <c r="EGF524" s="433">
        <v>0</v>
      </c>
      <c r="EGG524" s="433">
        <v>0</v>
      </c>
      <c r="EGH524" s="433">
        <v>0</v>
      </c>
      <c r="EGI524" s="433">
        <v>0</v>
      </c>
      <c r="EGJ524" s="433">
        <v>0</v>
      </c>
      <c r="EGK524" s="433">
        <v>0</v>
      </c>
      <c r="EGL524" s="433">
        <v>0</v>
      </c>
      <c r="EGM524" s="433">
        <v>0</v>
      </c>
      <c r="EGN524" s="433">
        <v>0</v>
      </c>
      <c r="EGO524" s="433">
        <v>0</v>
      </c>
      <c r="EGP524" s="433">
        <v>0</v>
      </c>
      <c r="EGQ524" s="433">
        <v>0</v>
      </c>
      <c r="EGR524" s="433">
        <v>0</v>
      </c>
      <c r="EGS524" s="433">
        <v>0</v>
      </c>
      <c r="EGT524" s="433">
        <v>0</v>
      </c>
      <c r="EGU524" s="433">
        <v>0</v>
      </c>
      <c r="EGV524" s="433">
        <v>0</v>
      </c>
      <c r="EGW524" s="433">
        <v>0</v>
      </c>
      <c r="EGX524" s="433">
        <v>0</v>
      </c>
      <c r="EGY524" s="433">
        <v>0</v>
      </c>
      <c r="EGZ524" s="433">
        <v>0</v>
      </c>
      <c r="EHA524" s="433">
        <v>0</v>
      </c>
      <c r="EHB524" s="433">
        <v>0</v>
      </c>
      <c r="EHC524" s="433">
        <v>0</v>
      </c>
      <c r="EHD524" s="433">
        <v>0</v>
      </c>
      <c r="EHE524" s="433">
        <v>0</v>
      </c>
      <c r="EHF524" s="433">
        <v>0</v>
      </c>
      <c r="EHG524" s="433">
        <v>0</v>
      </c>
      <c r="EHH524" s="433">
        <v>0</v>
      </c>
      <c r="EHI524" s="433">
        <v>0</v>
      </c>
      <c r="EHJ524" s="433">
        <v>0</v>
      </c>
      <c r="EHK524" s="433">
        <v>0</v>
      </c>
      <c r="EHL524" s="433">
        <v>0</v>
      </c>
      <c r="EHM524" s="433">
        <v>0</v>
      </c>
      <c r="EHN524" s="433">
        <v>0</v>
      </c>
      <c r="EHO524" s="433">
        <v>0</v>
      </c>
      <c r="EHP524" s="433">
        <v>0</v>
      </c>
      <c r="EHQ524" s="433">
        <v>0</v>
      </c>
      <c r="EHR524" s="433">
        <v>0</v>
      </c>
      <c r="EHS524" s="433">
        <v>0</v>
      </c>
      <c r="EHT524" s="433">
        <v>0</v>
      </c>
      <c r="EHU524" s="433">
        <v>0</v>
      </c>
      <c r="EHV524" s="433">
        <v>0</v>
      </c>
      <c r="EHW524" s="433">
        <v>0</v>
      </c>
      <c r="EHX524" s="433">
        <v>0</v>
      </c>
      <c r="EHY524" s="433">
        <v>0</v>
      </c>
      <c r="EHZ524" s="433">
        <v>0</v>
      </c>
      <c r="EIA524" s="433">
        <v>0</v>
      </c>
      <c r="EIB524" s="433">
        <v>0</v>
      </c>
      <c r="EIC524" s="433">
        <v>0</v>
      </c>
      <c r="EID524" s="433">
        <v>0</v>
      </c>
      <c r="EIE524" s="433">
        <v>0</v>
      </c>
      <c r="EIF524" s="433">
        <v>0</v>
      </c>
      <c r="EIG524" s="433">
        <v>0</v>
      </c>
      <c r="EIH524" s="433">
        <v>0</v>
      </c>
      <c r="EII524" s="433">
        <v>0</v>
      </c>
      <c r="EIJ524" s="433">
        <v>0</v>
      </c>
      <c r="EIK524" s="433">
        <v>0</v>
      </c>
      <c r="EIL524" s="433">
        <v>0</v>
      </c>
      <c r="EIM524" s="433">
        <v>0</v>
      </c>
      <c r="EIN524" s="433">
        <v>0</v>
      </c>
      <c r="EIO524" s="433">
        <v>0</v>
      </c>
      <c r="EIP524" s="433">
        <v>0</v>
      </c>
      <c r="EIQ524" s="433">
        <v>0</v>
      </c>
      <c r="EIR524" s="433">
        <v>0</v>
      </c>
      <c r="EIS524" s="433">
        <v>0</v>
      </c>
      <c r="EIT524" s="433">
        <v>0</v>
      </c>
      <c r="EIU524" s="433">
        <v>0</v>
      </c>
      <c r="EIV524" s="433">
        <v>0</v>
      </c>
      <c r="EIW524" s="433">
        <v>0</v>
      </c>
      <c r="EIX524" s="433">
        <v>0</v>
      </c>
      <c r="EIY524" s="433">
        <v>0</v>
      </c>
      <c r="EIZ524" s="433">
        <v>0</v>
      </c>
      <c r="EJA524" s="433">
        <v>0</v>
      </c>
      <c r="EJB524" s="433">
        <v>0</v>
      </c>
      <c r="EJC524" s="433">
        <v>0</v>
      </c>
      <c r="EJD524" s="433">
        <v>0</v>
      </c>
      <c r="EJE524" s="433">
        <v>0</v>
      </c>
      <c r="EJF524" s="433">
        <v>0</v>
      </c>
      <c r="EJG524" s="433">
        <v>0</v>
      </c>
      <c r="EJH524" s="433">
        <v>0</v>
      </c>
      <c r="EJI524" s="433">
        <v>0</v>
      </c>
      <c r="EJJ524" s="433">
        <v>0</v>
      </c>
      <c r="EJK524" s="433">
        <v>0</v>
      </c>
      <c r="EJL524" s="433">
        <v>0</v>
      </c>
      <c r="EJM524" s="433">
        <v>0</v>
      </c>
      <c r="EJN524" s="433">
        <v>0</v>
      </c>
      <c r="EJO524" s="433">
        <v>0</v>
      </c>
      <c r="EJP524" s="433">
        <v>0</v>
      </c>
      <c r="EJQ524" s="433">
        <v>0</v>
      </c>
      <c r="EJR524" s="433">
        <v>0</v>
      </c>
      <c r="EJS524" s="433">
        <v>0</v>
      </c>
      <c r="EJT524" s="433">
        <v>0</v>
      </c>
      <c r="EJU524" s="433">
        <v>0</v>
      </c>
      <c r="EJV524" s="433">
        <v>0</v>
      </c>
      <c r="EJW524" s="433">
        <v>0</v>
      </c>
      <c r="EJX524" s="433">
        <v>0</v>
      </c>
      <c r="EJY524" s="433">
        <v>0</v>
      </c>
      <c r="EJZ524" s="433">
        <v>0</v>
      </c>
      <c r="EKA524" s="433">
        <v>0</v>
      </c>
      <c r="EKB524" s="433">
        <v>0</v>
      </c>
      <c r="EKC524" s="433">
        <v>0</v>
      </c>
      <c r="EKD524" s="433">
        <v>0</v>
      </c>
      <c r="EKE524" s="433">
        <v>0</v>
      </c>
      <c r="EKF524" s="433">
        <v>0</v>
      </c>
      <c r="EKG524" s="433">
        <v>0</v>
      </c>
      <c r="EKH524" s="433">
        <v>0</v>
      </c>
      <c r="EKI524" s="433">
        <v>0</v>
      </c>
      <c r="EKJ524" s="433">
        <v>0</v>
      </c>
      <c r="EKK524" s="433">
        <v>0</v>
      </c>
      <c r="EKL524" s="433">
        <v>0</v>
      </c>
      <c r="EKM524" s="433">
        <v>0</v>
      </c>
      <c r="EKN524" s="433">
        <v>0</v>
      </c>
      <c r="EKO524" s="433">
        <v>0</v>
      </c>
      <c r="EKP524" s="433">
        <v>0</v>
      </c>
      <c r="EKQ524" s="433">
        <v>0</v>
      </c>
      <c r="EKR524" s="433">
        <v>0</v>
      </c>
      <c r="EKS524" s="433">
        <v>0</v>
      </c>
      <c r="EKT524" s="433">
        <v>0</v>
      </c>
      <c r="EKU524" s="433">
        <v>0</v>
      </c>
      <c r="EKV524" s="433">
        <v>0</v>
      </c>
      <c r="EKW524" s="433">
        <v>0</v>
      </c>
      <c r="EKX524" s="433">
        <v>0</v>
      </c>
      <c r="EKY524" s="433">
        <v>0</v>
      </c>
      <c r="EKZ524" s="433">
        <v>0</v>
      </c>
      <c r="ELA524" s="433">
        <v>0</v>
      </c>
      <c r="ELB524" s="433">
        <v>0</v>
      </c>
      <c r="ELC524" s="433">
        <v>0</v>
      </c>
      <c r="ELD524" s="433">
        <v>0</v>
      </c>
      <c r="ELE524" s="433">
        <v>0</v>
      </c>
      <c r="ELF524" s="433">
        <v>0</v>
      </c>
      <c r="ELG524" s="433">
        <v>0</v>
      </c>
      <c r="ELH524" s="433">
        <v>0</v>
      </c>
      <c r="ELI524" s="433">
        <v>0</v>
      </c>
      <c r="ELJ524" s="433">
        <v>0</v>
      </c>
      <c r="ELK524" s="433">
        <v>0</v>
      </c>
      <c r="ELL524" s="433">
        <v>0</v>
      </c>
      <c r="ELM524" s="433">
        <v>0</v>
      </c>
      <c r="ELN524" s="433">
        <v>0</v>
      </c>
      <c r="ELO524" s="433">
        <v>0</v>
      </c>
      <c r="ELP524" s="433">
        <v>0</v>
      </c>
      <c r="ELQ524" s="433">
        <v>0</v>
      </c>
      <c r="ELR524" s="433">
        <v>0</v>
      </c>
      <c r="ELS524" s="433">
        <v>0</v>
      </c>
      <c r="ELT524" s="433">
        <v>0</v>
      </c>
      <c r="ELU524" s="433">
        <v>0</v>
      </c>
      <c r="ELV524" s="433">
        <v>0</v>
      </c>
      <c r="ELW524" s="433">
        <v>0</v>
      </c>
      <c r="ELX524" s="433">
        <v>0</v>
      </c>
      <c r="ELY524" s="433">
        <v>0</v>
      </c>
      <c r="ELZ524" s="433">
        <v>0</v>
      </c>
      <c r="EMA524" s="433">
        <v>0</v>
      </c>
      <c r="EMB524" s="433">
        <v>0</v>
      </c>
      <c r="EMC524" s="433">
        <v>0</v>
      </c>
      <c r="EMD524" s="433">
        <v>0</v>
      </c>
      <c r="EME524" s="433">
        <v>0</v>
      </c>
      <c r="EMF524" s="433">
        <v>0</v>
      </c>
      <c r="EMG524" s="433">
        <v>0</v>
      </c>
      <c r="EMH524" s="433">
        <v>0</v>
      </c>
      <c r="EMI524" s="433">
        <v>0</v>
      </c>
      <c r="EMJ524" s="433">
        <v>0</v>
      </c>
      <c r="EMK524" s="433">
        <v>0</v>
      </c>
      <c r="EML524" s="433">
        <v>0</v>
      </c>
      <c r="EMM524" s="433">
        <v>0</v>
      </c>
      <c r="EMN524" s="433">
        <v>0</v>
      </c>
      <c r="EMO524" s="433">
        <v>0</v>
      </c>
      <c r="EMP524" s="433">
        <v>0</v>
      </c>
      <c r="EMQ524" s="433">
        <v>0</v>
      </c>
      <c r="EMR524" s="433">
        <v>0</v>
      </c>
      <c r="EMS524" s="433">
        <v>0</v>
      </c>
      <c r="EMT524" s="433">
        <v>0</v>
      </c>
      <c r="EMU524" s="433">
        <v>0</v>
      </c>
      <c r="EMV524" s="433">
        <v>0</v>
      </c>
      <c r="EMW524" s="433">
        <v>0</v>
      </c>
      <c r="EMX524" s="433">
        <v>0</v>
      </c>
      <c r="EMY524" s="433">
        <v>0</v>
      </c>
      <c r="EMZ524" s="433">
        <v>0</v>
      </c>
      <c r="ENA524" s="433">
        <v>0</v>
      </c>
      <c r="ENB524" s="433">
        <v>0</v>
      </c>
      <c r="ENC524" s="433">
        <v>0</v>
      </c>
      <c r="END524" s="433">
        <v>0</v>
      </c>
      <c r="ENE524" s="433">
        <v>0</v>
      </c>
      <c r="ENF524" s="433">
        <v>0</v>
      </c>
      <c r="ENG524" s="433">
        <v>0</v>
      </c>
      <c r="ENH524" s="433">
        <v>0</v>
      </c>
      <c r="ENI524" s="433">
        <v>0</v>
      </c>
      <c r="ENJ524" s="433">
        <v>0</v>
      </c>
      <c r="ENK524" s="433">
        <v>0</v>
      </c>
      <c r="ENL524" s="433">
        <v>0</v>
      </c>
      <c r="ENM524" s="433">
        <v>0</v>
      </c>
      <c r="ENN524" s="433">
        <v>0</v>
      </c>
      <c r="ENO524" s="433">
        <v>0</v>
      </c>
      <c r="ENP524" s="433">
        <v>0</v>
      </c>
      <c r="ENQ524" s="433">
        <v>0</v>
      </c>
      <c r="ENR524" s="433">
        <v>0</v>
      </c>
      <c r="ENS524" s="433">
        <v>0</v>
      </c>
      <c r="ENT524" s="433">
        <v>0</v>
      </c>
      <c r="ENU524" s="433">
        <v>0</v>
      </c>
      <c r="ENV524" s="433">
        <v>0</v>
      </c>
      <c r="ENW524" s="433">
        <v>0</v>
      </c>
      <c r="ENX524" s="433">
        <v>0</v>
      </c>
      <c r="ENY524" s="433">
        <v>0</v>
      </c>
      <c r="ENZ524" s="433">
        <v>0</v>
      </c>
      <c r="EOA524" s="433">
        <v>0</v>
      </c>
      <c r="EOB524" s="433">
        <v>0</v>
      </c>
      <c r="EOC524" s="433">
        <v>0</v>
      </c>
      <c r="EOD524" s="433">
        <v>0</v>
      </c>
      <c r="EOE524" s="433">
        <v>0</v>
      </c>
      <c r="EOF524" s="433">
        <v>0</v>
      </c>
      <c r="EOG524" s="433">
        <v>0</v>
      </c>
      <c r="EOH524" s="433">
        <v>0</v>
      </c>
      <c r="EOI524" s="433">
        <v>0</v>
      </c>
      <c r="EOJ524" s="433">
        <v>0</v>
      </c>
      <c r="EOK524" s="433">
        <v>0</v>
      </c>
      <c r="EOL524" s="433">
        <v>0</v>
      </c>
      <c r="EOM524" s="433">
        <v>0</v>
      </c>
      <c r="EON524" s="433">
        <v>0</v>
      </c>
      <c r="EOO524" s="433">
        <v>0</v>
      </c>
      <c r="EOP524" s="433">
        <v>0</v>
      </c>
      <c r="EOQ524" s="433">
        <v>0</v>
      </c>
      <c r="EOR524" s="433">
        <v>0</v>
      </c>
      <c r="EOS524" s="433">
        <v>0</v>
      </c>
      <c r="EOT524" s="433">
        <v>0</v>
      </c>
      <c r="EOU524" s="433">
        <v>0</v>
      </c>
      <c r="EOV524" s="433">
        <v>0</v>
      </c>
      <c r="EOW524" s="433">
        <v>0</v>
      </c>
      <c r="EOX524" s="433">
        <v>0</v>
      </c>
      <c r="EOY524" s="433">
        <v>0</v>
      </c>
      <c r="EOZ524" s="433">
        <v>0</v>
      </c>
      <c r="EPA524" s="433">
        <v>0</v>
      </c>
      <c r="EPB524" s="433">
        <v>0</v>
      </c>
      <c r="EPC524" s="433">
        <v>0</v>
      </c>
      <c r="EPD524" s="433">
        <v>0</v>
      </c>
      <c r="EPE524" s="433">
        <v>0</v>
      </c>
      <c r="EPF524" s="433">
        <v>0</v>
      </c>
      <c r="EPG524" s="433">
        <v>0</v>
      </c>
      <c r="EPH524" s="433">
        <v>0</v>
      </c>
      <c r="EPI524" s="433">
        <v>0</v>
      </c>
      <c r="EPJ524" s="433">
        <v>0</v>
      </c>
      <c r="EPK524" s="433">
        <v>0</v>
      </c>
      <c r="EPL524" s="433">
        <v>0</v>
      </c>
      <c r="EPM524" s="433">
        <v>0</v>
      </c>
      <c r="EPN524" s="433">
        <v>0</v>
      </c>
      <c r="EPO524" s="433">
        <v>0</v>
      </c>
      <c r="EPP524" s="433">
        <v>0</v>
      </c>
      <c r="EPQ524" s="433">
        <v>0</v>
      </c>
      <c r="EPR524" s="433">
        <v>0</v>
      </c>
      <c r="EPS524" s="433">
        <v>0</v>
      </c>
      <c r="EPT524" s="433">
        <v>0</v>
      </c>
      <c r="EPU524" s="433">
        <v>0</v>
      </c>
      <c r="EPV524" s="433">
        <v>0</v>
      </c>
      <c r="EPW524" s="433">
        <v>0</v>
      </c>
      <c r="EPX524" s="433">
        <v>0</v>
      </c>
      <c r="EPY524" s="433">
        <v>0</v>
      </c>
      <c r="EPZ524" s="433">
        <v>0</v>
      </c>
      <c r="EQA524" s="433">
        <v>0</v>
      </c>
      <c r="EQB524" s="433">
        <v>0</v>
      </c>
      <c r="EQC524" s="433">
        <v>0</v>
      </c>
      <c r="EQD524" s="433">
        <v>0</v>
      </c>
      <c r="EQE524" s="433">
        <v>0</v>
      </c>
      <c r="EQF524" s="433">
        <v>0</v>
      </c>
      <c r="EQG524" s="433">
        <v>0</v>
      </c>
      <c r="EQH524" s="433">
        <v>0</v>
      </c>
      <c r="EQI524" s="433">
        <v>0</v>
      </c>
      <c r="EQJ524" s="433">
        <v>0</v>
      </c>
      <c r="EQK524" s="433">
        <v>0</v>
      </c>
      <c r="EQL524" s="433">
        <v>0</v>
      </c>
      <c r="EQM524" s="433">
        <v>0</v>
      </c>
      <c r="EQN524" s="433">
        <v>0</v>
      </c>
      <c r="EQO524" s="433">
        <v>0</v>
      </c>
      <c r="EQP524" s="433">
        <v>0</v>
      </c>
      <c r="EQQ524" s="433">
        <v>0</v>
      </c>
      <c r="EQR524" s="433">
        <v>0</v>
      </c>
      <c r="EQS524" s="433">
        <v>0</v>
      </c>
      <c r="EQT524" s="433">
        <v>0</v>
      </c>
      <c r="EQU524" s="433">
        <v>0</v>
      </c>
      <c r="EQV524" s="433">
        <v>0</v>
      </c>
      <c r="EQW524" s="433">
        <v>0</v>
      </c>
      <c r="EQX524" s="433">
        <v>0</v>
      </c>
      <c r="EQY524" s="433">
        <v>0</v>
      </c>
      <c r="EQZ524" s="433">
        <v>0</v>
      </c>
      <c r="ERA524" s="433">
        <v>0</v>
      </c>
      <c r="ERB524" s="433">
        <v>0</v>
      </c>
      <c r="ERC524" s="433">
        <v>0</v>
      </c>
      <c r="ERD524" s="433">
        <v>0</v>
      </c>
      <c r="ERE524" s="433">
        <v>0</v>
      </c>
      <c r="ERF524" s="433">
        <v>0</v>
      </c>
      <c r="ERG524" s="433">
        <v>0</v>
      </c>
      <c r="ERH524" s="433">
        <v>0</v>
      </c>
      <c r="ERI524" s="433">
        <v>0</v>
      </c>
      <c r="ERJ524" s="433">
        <v>0</v>
      </c>
      <c r="ERK524" s="433">
        <v>0</v>
      </c>
      <c r="ERL524" s="433">
        <v>0</v>
      </c>
      <c r="ERM524" s="433">
        <v>0</v>
      </c>
      <c r="ERN524" s="433">
        <v>0</v>
      </c>
      <c r="ERO524" s="433">
        <v>0</v>
      </c>
      <c r="ERP524" s="433">
        <v>0</v>
      </c>
      <c r="ERQ524" s="433">
        <v>0</v>
      </c>
      <c r="ERR524" s="433">
        <v>0</v>
      </c>
      <c r="ERS524" s="433">
        <v>0</v>
      </c>
      <c r="ERT524" s="433">
        <v>0</v>
      </c>
      <c r="ERU524" s="433">
        <v>0</v>
      </c>
      <c r="ERV524" s="433">
        <v>0</v>
      </c>
      <c r="ERW524" s="433">
        <v>0</v>
      </c>
      <c r="ERX524" s="433">
        <v>0</v>
      </c>
      <c r="ERY524" s="433">
        <v>0</v>
      </c>
      <c r="ERZ524" s="433">
        <v>0</v>
      </c>
      <c r="ESA524" s="433">
        <v>0</v>
      </c>
      <c r="ESB524" s="433">
        <v>0</v>
      </c>
      <c r="ESC524" s="433">
        <v>0</v>
      </c>
      <c r="ESD524" s="433">
        <v>0</v>
      </c>
      <c r="ESE524" s="433">
        <v>0</v>
      </c>
      <c r="ESF524" s="433">
        <v>0</v>
      </c>
      <c r="ESG524" s="433">
        <v>0</v>
      </c>
      <c r="ESH524" s="433">
        <v>0</v>
      </c>
      <c r="ESI524" s="433">
        <v>0</v>
      </c>
      <c r="ESJ524" s="433">
        <v>0</v>
      </c>
      <c r="ESK524" s="433">
        <v>0</v>
      </c>
      <c r="ESL524" s="433">
        <v>0</v>
      </c>
      <c r="ESM524" s="433">
        <v>0</v>
      </c>
      <c r="ESN524" s="433">
        <v>0</v>
      </c>
      <c r="ESO524" s="433">
        <v>0</v>
      </c>
      <c r="ESP524" s="433">
        <v>0</v>
      </c>
      <c r="ESQ524" s="433">
        <v>0</v>
      </c>
      <c r="ESR524" s="433">
        <v>0</v>
      </c>
      <c r="ESS524" s="433">
        <v>0</v>
      </c>
      <c r="EST524" s="433">
        <v>0</v>
      </c>
      <c r="ESU524" s="433">
        <v>0</v>
      </c>
      <c r="ESV524" s="433">
        <v>0</v>
      </c>
      <c r="ESW524" s="433">
        <v>0</v>
      </c>
      <c r="ESX524" s="433">
        <v>0</v>
      </c>
      <c r="ESY524" s="433">
        <v>0</v>
      </c>
      <c r="ESZ524" s="433">
        <v>0</v>
      </c>
      <c r="ETA524" s="433">
        <v>0</v>
      </c>
      <c r="ETB524" s="433">
        <v>0</v>
      </c>
      <c r="ETC524" s="433">
        <v>0</v>
      </c>
      <c r="ETD524" s="433">
        <v>0</v>
      </c>
      <c r="ETE524" s="433">
        <v>0</v>
      </c>
      <c r="ETF524" s="433">
        <v>0</v>
      </c>
      <c r="ETG524" s="433">
        <v>0</v>
      </c>
      <c r="ETH524" s="433">
        <v>0</v>
      </c>
      <c r="ETI524" s="433">
        <v>0</v>
      </c>
      <c r="ETJ524" s="433">
        <v>0</v>
      </c>
      <c r="ETK524" s="433">
        <v>0</v>
      </c>
      <c r="ETL524" s="433">
        <v>0</v>
      </c>
      <c r="ETM524" s="433">
        <v>0</v>
      </c>
      <c r="ETN524" s="433">
        <v>0</v>
      </c>
      <c r="ETO524" s="433">
        <v>0</v>
      </c>
      <c r="ETP524" s="433">
        <v>0</v>
      </c>
      <c r="ETQ524" s="433">
        <v>0</v>
      </c>
      <c r="ETR524" s="433">
        <v>0</v>
      </c>
      <c r="ETS524" s="433">
        <v>0</v>
      </c>
      <c r="ETT524" s="433">
        <v>0</v>
      </c>
      <c r="ETU524" s="433">
        <v>0</v>
      </c>
      <c r="ETV524" s="433">
        <v>0</v>
      </c>
      <c r="ETW524" s="433">
        <v>0</v>
      </c>
      <c r="ETX524" s="433">
        <v>0</v>
      </c>
      <c r="ETY524" s="433">
        <v>0</v>
      </c>
      <c r="ETZ524" s="433">
        <v>0</v>
      </c>
      <c r="EUA524" s="433">
        <v>0</v>
      </c>
      <c r="EUB524" s="433">
        <v>0</v>
      </c>
      <c r="EUC524" s="433">
        <v>0</v>
      </c>
      <c r="EUD524" s="433">
        <v>0</v>
      </c>
      <c r="EUE524" s="433">
        <v>0</v>
      </c>
      <c r="EUF524" s="433">
        <v>0</v>
      </c>
      <c r="EUG524" s="433">
        <v>0</v>
      </c>
      <c r="EUH524" s="433">
        <v>0</v>
      </c>
      <c r="EUI524" s="433">
        <v>0</v>
      </c>
      <c r="EUJ524" s="433">
        <v>0</v>
      </c>
      <c r="EUK524" s="433">
        <v>0</v>
      </c>
      <c r="EUL524" s="433">
        <v>0</v>
      </c>
      <c r="EUM524" s="433">
        <v>0</v>
      </c>
      <c r="EUN524" s="433">
        <v>0</v>
      </c>
      <c r="EUO524" s="433">
        <v>0</v>
      </c>
      <c r="EUP524" s="433">
        <v>0</v>
      </c>
      <c r="EUQ524" s="433">
        <v>0</v>
      </c>
      <c r="EUR524" s="433">
        <v>0</v>
      </c>
      <c r="EUS524" s="433">
        <v>0</v>
      </c>
      <c r="EUT524" s="433">
        <v>0</v>
      </c>
      <c r="EUU524" s="433">
        <v>0</v>
      </c>
      <c r="EUV524" s="433">
        <v>0</v>
      </c>
      <c r="EUW524" s="433">
        <v>0</v>
      </c>
      <c r="EUX524" s="433">
        <v>0</v>
      </c>
      <c r="EUY524" s="433">
        <v>0</v>
      </c>
      <c r="EUZ524" s="433">
        <v>0</v>
      </c>
      <c r="EVA524" s="433">
        <v>0</v>
      </c>
      <c r="EVB524" s="433">
        <v>0</v>
      </c>
      <c r="EVC524" s="433">
        <v>0</v>
      </c>
      <c r="EVD524" s="433">
        <v>0</v>
      </c>
      <c r="EVE524" s="433">
        <v>0</v>
      </c>
      <c r="EVF524" s="433">
        <v>0</v>
      </c>
      <c r="EVG524" s="433">
        <v>0</v>
      </c>
      <c r="EVH524" s="433">
        <v>0</v>
      </c>
      <c r="EVI524" s="433">
        <v>0</v>
      </c>
      <c r="EVJ524" s="433">
        <v>0</v>
      </c>
      <c r="EVK524" s="433">
        <v>0</v>
      </c>
      <c r="EVL524" s="433">
        <v>0</v>
      </c>
      <c r="EVM524" s="433">
        <v>0</v>
      </c>
      <c r="EVN524" s="433">
        <v>0</v>
      </c>
      <c r="EVO524" s="433">
        <v>0</v>
      </c>
      <c r="EVP524" s="433">
        <v>0</v>
      </c>
      <c r="EVQ524" s="433">
        <v>0</v>
      </c>
      <c r="EVR524" s="433">
        <v>0</v>
      </c>
      <c r="EVS524" s="433">
        <v>0</v>
      </c>
      <c r="EVT524" s="433">
        <v>0</v>
      </c>
      <c r="EVU524" s="433">
        <v>0</v>
      </c>
      <c r="EVV524" s="433">
        <v>0</v>
      </c>
      <c r="EVW524" s="433">
        <v>0</v>
      </c>
      <c r="EVX524" s="433">
        <v>0</v>
      </c>
      <c r="EVY524" s="433">
        <v>0</v>
      </c>
      <c r="EVZ524" s="433">
        <v>0</v>
      </c>
      <c r="EWA524" s="433">
        <v>0</v>
      </c>
      <c r="EWB524" s="433">
        <v>0</v>
      </c>
      <c r="EWC524" s="433">
        <v>0</v>
      </c>
      <c r="EWD524" s="433">
        <v>0</v>
      </c>
      <c r="EWE524" s="433">
        <v>0</v>
      </c>
      <c r="EWF524" s="433">
        <v>0</v>
      </c>
      <c r="EWG524" s="433">
        <v>0</v>
      </c>
      <c r="EWH524" s="433">
        <v>0</v>
      </c>
      <c r="EWI524" s="433">
        <v>0</v>
      </c>
      <c r="EWJ524" s="433">
        <v>0</v>
      </c>
      <c r="EWK524" s="433">
        <v>0</v>
      </c>
      <c r="EWL524" s="433">
        <v>0</v>
      </c>
      <c r="EWM524" s="433">
        <v>0</v>
      </c>
      <c r="EWN524" s="433">
        <v>0</v>
      </c>
      <c r="EWO524" s="433">
        <v>0</v>
      </c>
      <c r="EWP524" s="433">
        <v>0</v>
      </c>
      <c r="EWQ524" s="433">
        <v>0</v>
      </c>
      <c r="EWR524" s="433">
        <v>0</v>
      </c>
      <c r="EWS524" s="433">
        <v>0</v>
      </c>
      <c r="EWT524" s="433">
        <v>0</v>
      </c>
      <c r="EWU524" s="433">
        <v>0</v>
      </c>
      <c r="EWV524" s="433">
        <v>0</v>
      </c>
      <c r="EWW524" s="433">
        <v>0</v>
      </c>
      <c r="EWX524" s="433">
        <v>0</v>
      </c>
      <c r="EWY524" s="433">
        <v>0</v>
      </c>
      <c r="EWZ524" s="433">
        <v>0</v>
      </c>
      <c r="EXA524" s="433">
        <v>0</v>
      </c>
      <c r="EXB524" s="433">
        <v>0</v>
      </c>
      <c r="EXC524" s="433">
        <v>0</v>
      </c>
      <c r="EXD524" s="433">
        <v>0</v>
      </c>
      <c r="EXE524" s="433">
        <v>0</v>
      </c>
      <c r="EXF524" s="433">
        <v>0</v>
      </c>
      <c r="EXG524" s="433">
        <v>0</v>
      </c>
      <c r="EXH524" s="433">
        <v>0</v>
      </c>
      <c r="EXI524" s="433">
        <v>0</v>
      </c>
      <c r="EXJ524" s="433">
        <v>0</v>
      </c>
      <c r="EXK524" s="433">
        <v>0</v>
      </c>
      <c r="EXL524" s="433">
        <v>0</v>
      </c>
      <c r="EXM524" s="433">
        <v>0</v>
      </c>
      <c r="EXN524" s="433">
        <v>0</v>
      </c>
      <c r="EXO524" s="433">
        <v>0</v>
      </c>
      <c r="EXP524" s="433">
        <v>0</v>
      </c>
      <c r="EXQ524" s="433">
        <v>0</v>
      </c>
      <c r="EXR524" s="433">
        <v>0</v>
      </c>
      <c r="EXS524" s="433">
        <v>0</v>
      </c>
      <c r="EXT524" s="433">
        <v>0</v>
      </c>
      <c r="EXU524" s="433">
        <v>0</v>
      </c>
      <c r="EXV524" s="433">
        <v>0</v>
      </c>
      <c r="EXW524" s="433">
        <v>0</v>
      </c>
      <c r="EXX524" s="433">
        <v>0</v>
      </c>
      <c r="EXY524" s="433">
        <v>0</v>
      </c>
      <c r="EXZ524" s="433">
        <v>0</v>
      </c>
      <c r="EYA524" s="433">
        <v>0</v>
      </c>
      <c r="EYB524" s="433">
        <v>0</v>
      </c>
      <c r="EYC524" s="433">
        <v>0</v>
      </c>
      <c r="EYD524" s="433">
        <v>0</v>
      </c>
      <c r="EYE524" s="433">
        <v>0</v>
      </c>
      <c r="EYF524" s="433">
        <v>0</v>
      </c>
      <c r="EYG524" s="433">
        <v>0</v>
      </c>
      <c r="EYH524" s="433">
        <v>0</v>
      </c>
      <c r="EYI524" s="433">
        <v>0</v>
      </c>
      <c r="EYJ524" s="433">
        <v>0</v>
      </c>
      <c r="EYK524" s="433">
        <v>0</v>
      </c>
      <c r="EYL524" s="433">
        <v>0</v>
      </c>
      <c r="EYM524" s="433">
        <v>0</v>
      </c>
      <c r="EYN524" s="433">
        <v>0</v>
      </c>
      <c r="EYO524" s="433">
        <v>0</v>
      </c>
      <c r="EYP524" s="433">
        <v>0</v>
      </c>
      <c r="EYQ524" s="433">
        <v>0</v>
      </c>
      <c r="EYR524" s="433">
        <v>0</v>
      </c>
      <c r="EYS524" s="433">
        <v>0</v>
      </c>
      <c r="EYT524" s="433">
        <v>0</v>
      </c>
      <c r="EYU524" s="433">
        <v>0</v>
      </c>
      <c r="EYV524" s="433">
        <v>0</v>
      </c>
      <c r="EYW524" s="433">
        <v>0</v>
      </c>
      <c r="EYX524" s="433">
        <v>0</v>
      </c>
      <c r="EYY524" s="433">
        <v>0</v>
      </c>
      <c r="EYZ524" s="433">
        <v>0</v>
      </c>
      <c r="EZA524" s="433">
        <v>0</v>
      </c>
      <c r="EZB524" s="433">
        <v>0</v>
      </c>
      <c r="EZC524" s="433">
        <v>0</v>
      </c>
      <c r="EZD524" s="433">
        <v>0</v>
      </c>
      <c r="EZE524" s="433">
        <v>0</v>
      </c>
      <c r="EZF524" s="433">
        <v>0</v>
      </c>
      <c r="EZG524" s="433">
        <v>0</v>
      </c>
      <c r="EZH524" s="433">
        <v>0</v>
      </c>
      <c r="EZI524" s="433">
        <v>0</v>
      </c>
      <c r="EZJ524" s="433">
        <v>0</v>
      </c>
      <c r="EZK524" s="433">
        <v>0</v>
      </c>
      <c r="EZL524" s="433">
        <v>0</v>
      </c>
      <c r="EZM524" s="433">
        <v>0</v>
      </c>
      <c r="EZN524" s="433">
        <v>0</v>
      </c>
      <c r="EZO524" s="433">
        <v>0</v>
      </c>
      <c r="EZP524" s="433">
        <v>0</v>
      </c>
      <c r="EZQ524" s="433">
        <v>0</v>
      </c>
      <c r="EZR524" s="433">
        <v>0</v>
      </c>
      <c r="EZS524" s="433">
        <v>0</v>
      </c>
      <c r="EZT524" s="433">
        <v>0</v>
      </c>
      <c r="EZU524" s="433">
        <v>0</v>
      </c>
      <c r="EZV524" s="433">
        <v>0</v>
      </c>
      <c r="EZW524" s="433">
        <v>0</v>
      </c>
      <c r="EZX524" s="433">
        <v>0</v>
      </c>
      <c r="EZY524" s="433">
        <v>0</v>
      </c>
      <c r="EZZ524" s="433">
        <v>0</v>
      </c>
      <c r="FAA524" s="433">
        <v>0</v>
      </c>
      <c r="FAB524" s="433">
        <v>0</v>
      </c>
      <c r="FAC524" s="433">
        <v>0</v>
      </c>
      <c r="FAD524" s="433">
        <v>0</v>
      </c>
      <c r="FAE524" s="433">
        <v>0</v>
      </c>
      <c r="FAF524" s="433">
        <v>0</v>
      </c>
      <c r="FAG524" s="433">
        <v>0</v>
      </c>
      <c r="FAH524" s="433">
        <v>0</v>
      </c>
      <c r="FAI524" s="433">
        <v>0</v>
      </c>
      <c r="FAJ524" s="433">
        <v>0</v>
      </c>
      <c r="FAK524" s="433">
        <v>0</v>
      </c>
      <c r="FAL524" s="433">
        <v>0</v>
      </c>
      <c r="FAM524" s="433">
        <v>0</v>
      </c>
      <c r="FAN524" s="433">
        <v>0</v>
      </c>
      <c r="FAO524" s="433">
        <v>0</v>
      </c>
      <c r="FAP524" s="433">
        <v>0</v>
      </c>
      <c r="FAQ524" s="433">
        <v>0</v>
      </c>
      <c r="FAR524" s="433">
        <v>0</v>
      </c>
      <c r="FAS524" s="433">
        <v>0</v>
      </c>
      <c r="FAT524" s="433">
        <v>0</v>
      </c>
      <c r="FAU524" s="433">
        <v>0</v>
      </c>
      <c r="FAV524" s="433">
        <v>0</v>
      </c>
      <c r="FAW524" s="433">
        <v>0</v>
      </c>
      <c r="FAX524" s="433">
        <v>0</v>
      </c>
      <c r="FAY524" s="433">
        <v>0</v>
      </c>
      <c r="FAZ524" s="433">
        <v>0</v>
      </c>
      <c r="FBA524" s="433">
        <v>0</v>
      </c>
      <c r="FBB524" s="433">
        <v>0</v>
      </c>
      <c r="FBC524" s="433">
        <v>0</v>
      </c>
      <c r="FBD524" s="433">
        <v>0</v>
      </c>
      <c r="FBE524" s="433">
        <v>0</v>
      </c>
      <c r="FBF524" s="433">
        <v>0</v>
      </c>
      <c r="FBG524" s="433">
        <v>0</v>
      </c>
      <c r="FBH524" s="433">
        <v>0</v>
      </c>
      <c r="FBI524" s="433">
        <v>0</v>
      </c>
      <c r="FBJ524" s="433">
        <v>0</v>
      </c>
      <c r="FBK524" s="433">
        <v>0</v>
      </c>
      <c r="FBL524" s="433">
        <v>0</v>
      </c>
      <c r="FBM524" s="433">
        <v>0</v>
      </c>
      <c r="FBN524" s="433">
        <v>0</v>
      </c>
      <c r="FBO524" s="433">
        <v>0</v>
      </c>
      <c r="FBP524" s="433">
        <v>0</v>
      </c>
      <c r="FBQ524" s="433">
        <v>0</v>
      </c>
      <c r="FBR524" s="433">
        <v>0</v>
      </c>
      <c r="FBS524" s="433">
        <v>0</v>
      </c>
      <c r="FBT524" s="433">
        <v>0</v>
      </c>
      <c r="FBU524" s="433">
        <v>0</v>
      </c>
      <c r="FBV524" s="433">
        <v>0</v>
      </c>
      <c r="FBW524" s="433">
        <v>0</v>
      </c>
      <c r="FBX524" s="433">
        <v>0</v>
      </c>
      <c r="FBY524" s="433">
        <v>0</v>
      </c>
      <c r="FBZ524" s="433">
        <v>0</v>
      </c>
      <c r="FCA524" s="433">
        <v>0</v>
      </c>
      <c r="FCB524" s="433">
        <v>0</v>
      </c>
      <c r="FCC524" s="433">
        <v>0</v>
      </c>
      <c r="FCD524" s="433">
        <v>0</v>
      </c>
      <c r="FCE524" s="433">
        <v>0</v>
      </c>
      <c r="FCF524" s="433">
        <v>0</v>
      </c>
      <c r="FCG524" s="433">
        <v>0</v>
      </c>
      <c r="FCH524" s="433">
        <v>0</v>
      </c>
      <c r="FCI524" s="433">
        <v>0</v>
      </c>
      <c r="FCJ524" s="433">
        <v>0</v>
      </c>
      <c r="FCK524" s="433">
        <v>0</v>
      </c>
      <c r="FCL524" s="433">
        <v>0</v>
      </c>
      <c r="FCM524" s="433">
        <v>0</v>
      </c>
      <c r="FCN524" s="433">
        <v>0</v>
      </c>
      <c r="FCO524" s="433">
        <v>0</v>
      </c>
      <c r="FCP524" s="433">
        <v>0</v>
      </c>
      <c r="FCQ524" s="433">
        <v>0</v>
      </c>
      <c r="FCR524" s="433">
        <v>0</v>
      </c>
      <c r="FCS524" s="433">
        <v>0</v>
      </c>
      <c r="FCT524" s="433">
        <v>0</v>
      </c>
      <c r="FCU524" s="433">
        <v>0</v>
      </c>
      <c r="FCV524" s="433">
        <v>0</v>
      </c>
      <c r="FCW524" s="433">
        <v>0</v>
      </c>
      <c r="FCX524" s="433">
        <v>0</v>
      </c>
      <c r="FCY524" s="433">
        <v>0</v>
      </c>
      <c r="FCZ524" s="433">
        <v>0</v>
      </c>
      <c r="FDA524" s="433">
        <v>0</v>
      </c>
      <c r="FDB524" s="433">
        <v>0</v>
      </c>
      <c r="FDC524" s="433">
        <v>0</v>
      </c>
      <c r="FDD524" s="433">
        <v>0</v>
      </c>
      <c r="FDE524" s="433">
        <v>0</v>
      </c>
      <c r="FDF524" s="433">
        <v>0</v>
      </c>
      <c r="FDG524" s="433">
        <v>0</v>
      </c>
      <c r="FDH524" s="433">
        <v>0</v>
      </c>
      <c r="FDI524" s="433">
        <v>0</v>
      </c>
      <c r="FDJ524" s="433">
        <v>0</v>
      </c>
      <c r="FDK524" s="433">
        <v>0</v>
      </c>
      <c r="FDL524" s="433">
        <v>0</v>
      </c>
      <c r="FDM524" s="433">
        <v>0</v>
      </c>
      <c r="FDN524" s="433">
        <v>0</v>
      </c>
      <c r="FDO524" s="433">
        <v>0</v>
      </c>
      <c r="FDP524" s="433">
        <v>0</v>
      </c>
      <c r="FDQ524" s="433">
        <v>0</v>
      </c>
      <c r="FDR524" s="433">
        <v>0</v>
      </c>
      <c r="FDS524" s="433">
        <v>0</v>
      </c>
      <c r="FDT524" s="433">
        <v>0</v>
      </c>
      <c r="FDU524" s="433">
        <v>0</v>
      </c>
      <c r="FDV524" s="433">
        <v>0</v>
      </c>
      <c r="FDW524" s="433">
        <v>0</v>
      </c>
      <c r="FDX524" s="433">
        <v>0</v>
      </c>
      <c r="FDY524" s="433">
        <v>0</v>
      </c>
      <c r="FDZ524" s="433">
        <v>0</v>
      </c>
      <c r="FEA524" s="433">
        <v>0</v>
      </c>
      <c r="FEB524" s="433">
        <v>0</v>
      </c>
      <c r="FEC524" s="433">
        <v>0</v>
      </c>
      <c r="FED524" s="433">
        <v>0</v>
      </c>
      <c r="FEE524" s="433">
        <v>0</v>
      </c>
      <c r="FEF524" s="433">
        <v>0</v>
      </c>
      <c r="FEG524" s="433">
        <v>0</v>
      </c>
      <c r="FEH524" s="433">
        <v>0</v>
      </c>
      <c r="FEI524" s="433">
        <v>0</v>
      </c>
      <c r="FEJ524" s="433">
        <v>0</v>
      </c>
      <c r="FEK524" s="433">
        <v>0</v>
      </c>
      <c r="FEL524" s="433">
        <v>0</v>
      </c>
      <c r="FEM524" s="433">
        <v>0</v>
      </c>
      <c r="FEN524" s="433">
        <v>0</v>
      </c>
      <c r="FEO524" s="433">
        <v>0</v>
      </c>
      <c r="FEP524" s="433">
        <v>0</v>
      </c>
      <c r="FEQ524" s="433">
        <v>0</v>
      </c>
      <c r="FER524" s="433">
        <v>0</v>
      </c>
      <c r="FES524" s="433">
        <v>0</v>
      </c>
      <c r="FET524" s="433">
        <v>0</v>
      </c>
      <c r="FEU524" s="433">
        <v>0</v>
      </c>
      <c r="FEV524" s="433">
        <v>0</v>
      </c>
      <c r="FEW524" s="433">
        <v>0</v>
      </c>
      <c r="FEX524" s="433">
        <v>0</v>
      </c>
      <c r="FEY524" s="433">
        <v>0</v>
      </c>
      <c r="FEZ524" s="433">
        <v>0</v>
      </c>
      <c r="FFA524" s="433">
        <v>0</v>
      </c>
      <c r="FFB524" s="433">
        <v>0</v>
      </c>
      <c r="FFC524" s="433">
        <v>0</v>
      </c>
      <c r="FFD524" s="433">
        <v>0</v>
      </c>
      <c r="FFE524" s="433">
        <v>0</v>
      </c>
      <c r="FFF524" s="433">
        <v>0</v>
      </c>
      <c r="FFG524" s="433">
        <v>0</v>
      </c>
      <c r="FFH524" s="433">
        <v>0</v>
      </c>
      <c r="FFI524" s="433">
        <v>0</v>
      </c>
      <c r="FFJ524" s="433">
        <v>0</v>
      </c>
      <c r="FFK524" s="433">
        <v>0</v>
      </c>
      <c r="FFL524" s="433">
        <v>0</v>
      </c>
      <c r="FFM524" s="433">
        <v>0</v>
      </c>
      <c r="FFN524" s="433">
        <v>0</v>
      </c>
      <c r="FFO524" s="433">
        <v>0</v>
      </c>
      <c r="FFP524" s="433">
        <v>0</v>
      </c>
      <c r="FFQ524" s="433">
        <v>0</v>
      </c>
      <c r="FFR524" s="433">
        <v>0</v>
      </c>
      <c r="FFS524" s="433">
        <v>0</v>
      </c>
      <c r="FFT524" s="433">
        <v>0</v>
      </c>
      <c r="FFU524" s="433">
        <v>0</v>
      </c>
      <c r="FFV524" s="433">
        <v>0</v>
      </c>
      <c r="FFW524" s="433">
        <v>0</v>
      </c>
      <c r="FFX524" s="433">
        <v>0</v>
      </c>
      <c r="FFY524" s="433">
        <v>0</v>
      </c>
      <c r="FFZ524" s="433">
        <v>0</v>
      </c>
      <c r="FGA524" s="433">
        <v>0</v>
      </c>
      <c r="FGB524" s="433">
        <v>0</v>
      </c>
      <c r="FGC524" s="433">
        <v>0</v>
      </c>
      <c r="FGD524" s="433">
        <v>0</v>
      </c>
      <c r="FGE524" s="433">
        <v>0</v>
      </c>
      <c r="FGF524" s="433">
        <v>0</v>
      </c>
      <c r="FGG524" s="433">
        <v>0</v>
      </c>
      <c r="FGH524" s="433">
        <v>0</v>
      </c>
      <c r="FGI524" s="433">
        <v>0</v>
      </c>
      <c r="FGJ524" s="433">
        <v>0</v>
      </c>
      <c r="FGK524" s="433">
        <v>0</v>
      </c>
      <c r="FGL524" s="433">
        <v>0</v>
      </c>
      <c r="FGM524" s="433">
        <v>0</v>
      </c>
      <c r="FGN524" s="433">
        <v>0</v>
      </c>
      <c r="FGO524" s="433">
        <v>0</v>
      </c>
      <c r="FGP524" s="433">
        <v>0</v>
      </c>
      <c r="FGQ524" s="433">
        <v>0</v>
      </c>
      <c r="FGR524" s="433">
        <v>0</v>
      </c>
      <c r="FGS524" s="433">
        <v>0</v>
      </c>
      <c r="FGT524" s="433">
        <v>0</v>
      </c>
      <c r="FGU524" s="433">
        <v>0</v>
      </c>
      <c r="FGV524" s="433">
        <v>0</v>
      </c>
      <c r="FGW524" s="433">
        <v>0</v>
      </c>
      <c r="FGX524" s="433">
        <v>0</v>
      </c>
      <c r="FGY524" s="433">
        <v>0</v>
      </c>
      <c r="FGZ524" s="433">
        <v>0</v>
      </c>
      <c r="FHA524" s="433">
        <v>0</v>
      </c>
      <c r="FHB524" s="433">
        <v>0</v>
      </c>
      <c r="FHC524" s="433">
        <v>0</v>
      </c>
      <c r="FHD524" s="433">
        <v>0</v>
      </c>
      <c r="FHE524" s="433">
        <v>0</v>
      </c>
      <c r="FHF524" s="433">
        <v>0</v>
      </c>
      <c r="FHG524" s="433">
        <v>0</v>
      </c>
      <c r="FHH524" s="433">
        <v>0</v>
      </c>
      <c r="FHI524" s="433">
        <v>0</v>
      </c>
      <c r="FHJ524" s="433">
        <v>0</v>
      </c>
      <c r="FHK524" s="433">
        <v>0</v>
      </c>
      <c r="FHL524" s="433">
        <v>0</v>
      </c>
      <c r="FHM524" s="433">
        <v>0</v>
      </c>
      <c r="FHN524" s="433">
        <v>0</v>
      </c>
      <c r="FHO524" s="433">
        <v>0</v>
      </c>
      <c r="FHP524" s="433">
        <v>0</v>
      </c>
      <c r="FHQ524" s="433">
        <v>0</v>
      </c>
      <c r="FHR524" s="433">
        <v>0</v>
      </c>
      <c r="FHS524" s="433">
        <v>0</v>
      </c>
      <c r="FHT524" s="433">
        <v>0</v>
      </c>
      <c r="FHU524" s="433">
        <v>0</v>
      </c>
      <c r="FHV524" s="433">
        <v>0</v>
      </c>
      <c r="FHW524" s="433">
        <v>0</v>
      </c>
      <c r="FHX524" s="433">
        <v>0</v>
      </c>
      <c r="FHY524" s="433">
        <v>0</v>
      </c>
      <c r="FHZ524" s="433">
        <v>0</v>
      </c>
      <c r="FIA524" s="433">
        <v>0</v>
      </c>
      <c r="FIB524" s="433">
        <v>0</v>
      </c>
      <c r="FIC524" s="433">
        <v>0</v>
      </c>
      <c r="FID524" s="433">
        <v>0</v>
      </c>
      <c r="FIE524" s="433">
        <v>0</v>
      </c>
      <c r="FIF524" s="433">
        <v>0</v>
      </c>
      <c r="FIG524" s="433">
        <v>0</v>
      </c>
      <c r="FIH524" s="433">
        <v>0</v>
      </c>
      <c r="FII524" s="433">
        <v>0</v>
      </c>
      <c r="FIJ524" s="433">
        <v>0</v>
      </c>
      <c r="FIK524" s="433">
        <v>0</v>
      </c>
      <c r="FIL524" s="433">
        <v>0</v>
      </c>
      <c r="FIM524" s="433">
        <v>0</v>
      </c>
      <c r="FIN524" s="433">
        <v>0</v>
      </c>
      <c r="FIO524" s="433">
        <v>0</v>
      </c>
      <c r="FIP524" s="433">
        <v>0</v>
      </c>
      <c r="FIQ524" s="433">
        <v>0</v>
      </c>
      <c r="FIR524" s="433">
        <v>0</v>
      </c>
      <c r="FIS524" s="433">
        <v>0</v>
      </c>
      <c r="FIT524" s="433">
        <v>0</v>
      </c>
      <c r="FIU524" s="433">
        <v>0</v>
      </c>
      <c r="FIV524" s="433">
        <v>0</v>
      </c>
      <c r="FIW524" s="433">
        <v>0</v>
      </c>
      <c r="FIX524" s="433">
        <v>0</v>
      </c>
      <c r="FIY524" s="433">
        <v>0</v>
      </c>
      <c r="FIZ524" s="433">
        <v>0</v>
      </c>
      <c r="FJA524" s="433">
        <v>0</v>
      </c>
      <c r="FJB524" s="433">
        <v>0</v>
      </c>
      <c r="FJC524" s="433">
        <v>0</v>
      </c>
      <c r="FJD524" s="433">
        <v>0</v>
      </c>
      <c r="FJE524" s="433">
        <v>0</v>
      </c>
      <c r="FJF524" s="433">
        <v>0</v>
      </c>
      <c r="FJG524" s="433">
        <v>0</v>
      </c>
      <c r="FJH524" s="433">
        <v>0</v>
      </c>
      <c r="FJI524" s="433">
        <v>0</v>
      </c>
      <c r="FJJ524" s="433">
        <v>0</v>
      </c>
      <c r="FJK524" s="433">
        <v>0</v>
      </c>
      <c r="FJL524" s="433">
        <v>0</v>
      </c>
      <c r="FJM524" s="433">
        <v>0</v>
      </c>
      <c r="FJN524" s="433">
        <v>0</v>
      </c>
      <c r="FJO524" s="433">
        <v>0</v>
      </c>
      <c r="FJP524" s="433">
        <v>0</v>
      </c>
      <c r="FJQ524" s="433">
        <v>0</v>
      </c>
      <c r="FJR524" s="433">
        <v>0</v>
      </c>
      <c r="FJS524" s="433">
        <v>0</v>
      </c>
      <c r="FJT524" s="433">
        <v>0</v>
      </c>
      <c r="FJU524" s="433">
        <v>0</v>
      </c>
      <c r="FJV524" s="433">
        <v>0</v>
      </c>
      <c r="FJW524" s="433">
        <v>0</v>
      </c>
      <c r="FJX524" s="433">
        <v>0</v>
      </c>
      <c r="FJY524" s="433">
        <v>0</v>
      </c>
      <c r="FJZ524" s="433">
        <v>0</v>
      </c>
      <c r="FKA524" s="433">
        <v>0</v>
      </c>
      <c r="FKB524" s="433">
        <v>0</v>
      </c>
      <c r="FKC524" s="433">
        <v>0</v>
      </c>
      <c r="FKD524" s="433">
        <v>0</v>
      </c>
      <c r="FKE524" s="433">
        <v>0</v>
      </c>
      <c r="FKF524" s="433">
        <v>0</v>
      </c>
      <c r="FKG524" s="433">
        <v>0</v>
      </c>
      <c r="FKH524" s="433">
        <v>0</v>
      </c>
      <c r="FKI524" s="433">
        <v>0</v>
      </c>
      <c r="FKJ524" s="433">
        <v>0</v>
      </c>
      <c r="FKK524" s="433">
        <v>0</v>
      </c>
      <c r="FKL524" s="433">
        <v>0</v>
      </c>
      <c r="FKM524" s="433">
        <v>0</v>
      </c>
      <c r="FKN524" s="433">
        <v>0</v>
      </c>
      <c r="FKO524" s="433">
        <v>0</v>
      </c>
      <c r="FKP524" s="433">
        <v>0</v>
      </c>
      <c r="FKQ524" s="433">
        <v>0</v>
      </c>
      <c r="FKR524" s="433">
        <v>0</v>
      </c>
      <c r="FKS524" s="433">
        <v>0</v>
      </c>
      <c r="FKT524" s="433">
        <v>0</v>
      </c>
      <c r="FKU524" s="433">
        <v>0</v>
      </c>
      <c r="FKV524" s="433">
        <v>0</v>
      </c>
      <c r="FKW524" s="433">
        <v>0</v>
      </c>
      <c r="FKX524" s="433">
        <v>0</v>
      </c>
      <c r="FKY524" s="433">
        <v>0</v>
      </c>
      <c r="FKZ524" s="433">
        <v>0</v>
      </c>
      <c r="FLA524" s="433">
        <v>0</v>
      </c>
      <c r="FLB524" s="433">
        <v>0</v>
      </c>
      <c r="FLC524" s="433">
        <v>0</v>
      </c>
      <c r="FLD524" s="433">
        <v>0</v>
      </c>
      <c r="FLE524" s="433">
        <v>0</v>
      </c>
      <c r="FLF524" s="433">
        <v>0</v>
      </c>
      <c r="FLG524" s="433">
        <v>0</v>
      </c>
      <c r="FLH524" s="433">
        <v>0</v>
      </c>
      <c r="FLI524" s="433">
        <v>0</v>
      </c>
      <c r="FLJ524" s="433">
        <v>0</v>
      </c>
      <c r="FLK524" s="433">
        <v>0</v>
      </c>
      <c r="FLL524" s="433">
        <v>0</v>
      </c>
      <c r="FLM524" s="433">
        <v>0</v>
      </c>
      <c r="FLN524" s="433">
        <v>0</v>
      </c>
      <c r="FLO524" s="433">
        <v>0</v>
      </c>
      <c r="FLP524" s="433">
        <v>0</v>
      </c>
      <c r="FLQ524" s="433">
        <v>0</v>
      </c>
      <c r="FLR524" s="433">
        <v>0</v>
      </c>
      <c r="FLS524" s="433">
        <v>0</v>
      </c>
      <c r="FLT524" s="433">
        <v>0</v>
      </c>
      <c r="FLU524" s="433">
        <v>0</v>
      </c>
      <c r="FLV524" s="433">
        <v>0</v>
      </c>
      <c r="FLW524" s="433">
        <v>0</v>
      </c>
      <c r="FLX524" s="433">
        <v>0</v>
      </c>
      <c r="FLY524" s="433">
        <v>0</v>
      </c>
      <c r="FLZ524" s="433">
        <v>0</v>
      </c>
      <c r="FMA524" s="433">
        <v>0</v>
      </c>
      <c r="FMB524" s="433">
        <v>0</v>
      </c>
      <c r="FMC524" s="433">
        <v>0</v>
      </c>
      <c r="FMD524" s="433">
        <v>0</v>
      </c>
      <c r="FME524" s="433">
        <v>0</v>
      </c>
      <c r="FMF524" s="433">
        <v>0</v>
      </c>
      <c r="FMG524" s="433">
        <v>0</v>
      </c>
      <c r="FMH524" s="433">
        <v>0</v>
      </c>
      <c r="FMI524" s="433">
        <v>0</v>
      </c>
      <c r="FMJ524" s="433">
        <v>0</v>
      </c>
      <c r="FMK524" s="433">
        <v>0</v>
      </c>
      <c r="FML524" s="433">
        <v>0</v>
      </c>
      <c r="FMM524" s="433">
        <v>0</v>
      </c>
      <c r="FMN524" s="433">
        <v>0</v>
      </c>
      <c r="FMO524" s="433">
        <v>0</v>
      </c>
      <c r="FMP524" s="433">
        <v>0</v>
      </c>
      <c r="FMQ524" s="433">
        <v>0</v>
      </c>
      <c r="FMR524" s="433">
        <v>0</v>
      </c>
      <c r="FMS524" s="433">
        <v>0</v>
      </c>
      <c r="FMT524" s="433">
        <v>0</v>
      </c>
      <c r="FMU524" s="433">
        <v>0</v>
      </c>
      <c r="FMV524" s="433">
        <v>0</v>
      </c>
      <c r="FMW524" s="433">
        <v>0</v>
      </c>
      <c r="FMX524" s="433">
        <v>0</v>
      </c>
      <c r="FMY524" s="433">
        <v>0</v>
      </c>
      <c r="FMZ524" s="433">
        <v>0</v>
      </c>
      <c r="FNA524" s="433">
        <v>0</v>
      </c>
      <c r="FNB524" s="433">
        <v>0</v>
      </c>
      <c r="FNC524" s="433">
        <v>0</v>
      </c>
      <c r="FND524" s="433">
        <v>0</v>
      </c>
      <c r="FNE524" s="433">
        <v>0</v>
      </c>
      <c r="FNF524" s="433">
        <v>0</v>
      </c>
      <c r="FNG524" s="433">
        <v>0</v>
      </c>
      <c r="FNH524" s="433">
        <v>0</v>
      </c>
      <c r="FNI524" s="433">
        <v>0</v>
      </c>
      <c r="FNJ524" s="433">
        <v>0</v>
      </c>
      <c r="FNK524" s="433">
        <v>0</v>
      </c>
      <c r="FNL524" s="433">
        <v>0</v>
      </c>
      <c r="FNM524" s="433">
        <v>0</v>
      </c>
      <c r="FNN524" s="433">
        <v>0</v>
      </c>
      <c r="FNO524" s="433">
        <v>0</v>
      </c>
      <c r="FNP524" s="433">
        <v>0</v>
      </c>
      <c r="FNQ524" s="433">
        <v>0</v>
      </c>
      <c r="FNR524" s="433">
        <v>0</v>
      </c>
      <c r="FNS524" s="433">
        <v>0</v>
      </c>
      <c r="FNT524" s="433">
        <v>0</v>
      </c>
      <c r="FNU524" s="433">
        <v>0</v>
      </c>
      <c r="FNV524" s="433">
        <v>0</v>
      </c>
      <c r="FNW524" s="433">
        <v>0</v>
      </c>
      <c r="FNX524" s="433">
        <v>0</v>
      </c>
      <c r="FNY524" s="433">
        <v>0</v>
      </c>
      <c r="FNZ524" s="433">
        <v>0</v>
      </c>
      <c r="FOA524" s="433">
        <v>0</v>
      </c>
      <c r="FOB524" s="433">
        <v>0</v>
      </c>
      <c r="FOC524" s="433">
        <v>0</v>
      </c>
      <c r="FOD524" s="433">
        <v>0</v>
      </c>
      <c r="FOE524" s="433">
        <v>0</v>
      </c>
      <c r="FOF524" s="433">
        <v>0</v>
      </c>
      <c r="FOG524" s="433">
        <v>0</v>
      </c>
      <c r="FOH524" s="433">
        <v>0</v>
      </c>
      <c r="FOI524" s="433">
        <v>0</v>
      </c>
      <c r="FOJ524" s="433">
        <v>0</v>
      </c>
      <c r="FOK524" s="433">
        <v>0</v>
      </c>
      <c r="FOL524" s="433">
        <v>0</v>
      </c>
      <c r="FOM524" s="433">
        <v>0</v>
      </c>
      <c r="FON524" s="433">
        <v>0</v>
      </c>
      <c r="FOO524" s="433">
        <v>0</v>
      </c>
      <c r="FOP524" s="433">
        <v>0</v>
      </c>
      <c r="FOQ524" s="433">
        <v>0</v>
      </c>
      <c r="FOR524" s="433">
        <v>0</v>
      </c>
      <c r="FOS524" s="433">
        <v>0</v>
      </c>
      <c r="FOT524" s="433">
        <v>0</v>
      </c>
      <c r="FOU524" s="433">
        <v>0</v>
      </c>
      <c r="FOV524" s="433">
        <v>0</v>
      </c>
      <c r="FOW524" s="433">
        <v>0</v>
      </c>
      <c r="FOX524" s="433">
        <v>0</v>
      </c>
      <c r="FOY524" s="433">
        <v>0</v>
      </c>
      <c r="FOZ524" s="433">
        <v>0</v>
      </c>
      <c r="FPA524" s="433">
        <v>0</v>
      </c>
      <c r="FPB524" s="433">
        <v>0</v>
      </c>
      <c r="FPC524" s="433">
        <v>0</v>
      </c>
      <c r="FPD524" s="433">
        <v>0</v>
      </c>
      <c r="FPE524" s="433">
        <v>0</v>
      </c>
      <c r="FPF524" s="433">
        <v>0</v>
      </c>
      <c r="FPG524" s="433">
        <v>0</v>
      </c>
      <c r="FPH524" s="433">
        <v>0</v>
      </c>
      <c r="FPI524" s="433">
        <v>0</v>
      </c>
      <c r="FPJ524" s="433">
        <v>0</v>
      </c>
      <c r="FPK524" s="433">
        <v>0</v>
      </c>
      <c r="FPL524" s="433">
        <v>0</v>
      </c>
      <c r="FPM524" s="433">
        <v>0</v>
      </c>
      <c r="FPN524" s="433">
        <v>0</v>
      </c>
      <c r="FPO524" s="433">
        <v>0</v>
      </c>
      <c r="FPP524" s="433">
        <v>0</v>
      </c>
      <c r="FPQ524" s="433">
        <v>0</v>
      </c>
      <c r="FPR524" s="433">
        <v>0</v>
      </c>
      <c r="FPS524" s="433">
        <v>0</v>
      </c>
      <c r="FPT524" s="433">
        <v>0</v>
      </c>
      <c r="FPU524" s="433">
        <v>0</v>
      </c>
      <c r="FPV524" s="433">
        <v>0</v>
      </c>
      <c r="FPW524" s="433">
        <v>0</v>
      </c>
      <c r="FPX524" s="433">
        <v>0</v>
      </c>
      <c r="FPY524" s="433">
        <v>0</v>
      </c>
      <c r="FPZ524" s="433">
        <v>0</v>
      </c>
      <c r="FQA524" s="433">
        <v>0</v>
      </c>
      <c r="FQB524" s="433">
        <v>0</v>
      </c>
      <c r="FQC524" s="433">
        <v>0</v>
      </c>
      <c r="FQD524" s="433">
        <v>0</v>
      </c>
      <c r="FQE524" s="433">
        <v>0</v>
      </c>
      <c r="FQF524" s="433">
        <v>0</v>
      </c>
      <c r="FQG524" s="433">
        <v>0</v>
      </c>
      <c r="FQH524" s="433">
        <v>0</v>
      </c>
      <c r="FQI524" s="433">
        <v>0</v>
      </c>
      <c r="FQJ524" s="433">
        <v>0</v>
      </c>
      <c r="FQK524" s="433">
        <v>0</v>
      </c>
      <c r="FQL524" s="433">
        <v>0</v>
      </c>
      <c r="FQM524" s="433">
        <v>0</v>
      </c>
      <c r="FQN524" s="433">
        <v>0</v>
      </c>
      <c r="FQO524" s="433">
        <v>0</v>
      </c>
      <c r="FQP524" s="433">
        <v>0</v>
      </c>
      <c r="FQQ524" s="433">
        <v>0</v>
      </c>
      <c r="FQR524" s="433">
        <v>0</v>
      </c>
      <c r="FQS524" s="433">
        <v>0</v>
      </c>
      <c r="FQT524" s="433">
        <v>0</v>
      </c>
      <c r="FQU524" s="433">
        <v>0</v>
      </c>
      <c r="FQV524" s="433">
        <v>0</v>
      </c>
      <c r="FQW524" s="433">
        <v>0</v>
      </c>
      <c r="FQX524" s="433">
        <v>0</v>
      </c>
      <c r="FQY524" s="433">
        <v>0</v>
      </c>
      <c r="FQZ524" s="433">
        <v>0</v>
      </c>
      <c r="FRA524" s="433">
        <v>0</v>
      </c>
      <c r="FRB524" s="433">
        <v>0</v>
      </c>
      <c r="FRC524" s="433">
        <v>0</v>
      </c>
      <c r="FRD524" s="433">
        <v>0</v>
      </c>
      <c r="FRE524" s="433">
        <v>0</v>
      </c>
      <c r="FRF524" s="433">
        <v>0</v>
      </c>
      <c r="FRG524" s="433">
        <v>0</v>
      </c>
      <c r="FRH524" s="433">
        <v>0</v>
      </c>
      <c r="FRI524" s="433">
        <v>0</v>
      </c>
      <c r="FRJ524" s="433">
        <v>0</v>
      </c>
      <c r="FRK524" s="433">
        <v>0</v>
      </c>
      <c r="FRL524" s="433">
        <v>0</v>
      </c>
      <c r="FRM524" s="433">
        <v>0</v>
      </c>
      <c r="FRN524" s="433">
        <v>0</v>
      </c>
      <c r="FRO524" s="433">
        <v>0</v>
      </c>
      <c r="FRP524" s="433">
        <v>0</v>
      </c>
      <c r="FRQ524" s="433">
        <v>0</v>
      </c>
      <c r="FRR524" s="433">
        <v>0</v>
      </c>
      <c r="FRS524" s="433">
        <v>0</v>
      </c>
      <c r="FRT524" s="433">
        <v>0</v>
      </c>
      <c r="FRU524" s="433">
        <v>0</v>
      </c>
      <c r="FRV524" s="433">
        <v>0</v>
      </c>
      <c r="FRW524" s="433">
        <v>0</v>
      </c>
      <c r="FRX524" s="433">
        <v>0</v>
      </c>
      <c r="FRY524" s="433">
        <v>0</v>
      </c>
      <c r="FRZ524" s="433">
        <v>0</v>
      </c>
      <c r="FSA524" s="433">
        <v>0</v>
      </c>
      <c r="FSB524" s="433">
        <v>0</v>
      </c>
      <c r="FSC524" s="433">
        <v>0</v>
      </c>
      <c r="FSD524" s="433">
        <v>0</v>
      </c>
      <c r="FSE524" s="433">
        <v>0</v>
      </c>
      <c r="FSF524" s="433">
        <v>0</v>
      </c>
      <c r="FSG524" s="433">
        <v>0</v>
      </c>
      <c r="FSH524" s="433">
        <v>0</v>
      </c>
      <c r="FSI524" s="433">
        <v>0</v>
      </c>
      <c r="FSJ524" s="433">
        <v>0</v>
      </c>
      <c r="FSK524" s="433">
        <v>0</v>
      </c>
      <c r="FSL524" s="433">
        <v>0</v>
      </c>
      <c r="FSM524" s="433">
        <v>0</v>
      </c>
      <c r="FSN524" s="433">
        <v>0</v>
      </c>
      <c r="FSO524" s="433">
        <v>0</v>
      </c>
      <c r="FSP524" s="433">
        <v>0</v>
      </c>
      <c r="FSQ524" s="433">
        <v>0</v>
      </c>
      <c r="FSR524" s="433">
        <v>0</v>
      </c>
      <c r="FSS524" s="433">
        <v>0</v>
      </c>
      <c r="FST524" s="433">
        <v>0</v>
      </c>
      <c r="FSU524" s="433">
        <v>0</v>
      </c>
      <c r="FSV524" s="433">
        <v>0</v>
      </c>
      <c r="FSW524" s="433">
        <v>0</v>
      </c>
      <c r="FSX524" s="433">
        <v>0</v>
      </c>
      <c r="FSY524" s="433">
        <v>0</v>
      </c>
      <c r="FSZ524" s="433">
        <v>0</v>
      </c>
      <c r="FTA524" s="433">
        <v>0</v>
      </c>
      <c r="FTB524" s="433">
        <v>0</v>
      </c>
      <c r="FTC524" s="433">
        <v>0</v>
      </c>
      <c r="FTD524" s="433">
        <v>0</v>
      </c>
      <c r="FTE524" s="433">
        <v>0</v>
      </c>
      <c r="FTF524" s="433">
        <v>0</v>
      </c>
      <c r="FTG524" s="433">
        <v>0</v>
      </c>
      <c r="FTH524" s="433">
        <v>0</v>
      </c>
      <c r="FTI524" s="433">
        <v>0</v>
      </c>
      <c r="FTJ524" s="433">
        <v>0</v>
      </c>
      <c r="FTK524" s="433">
        <v>0</v>
      </c>
      <c r="FTL524" s="433">
        <v>0</v>
      </c>
      <c r="FTM524" s="433">
        <v>0</v>
      </c>
      <c r="FTN524" s="433">
        <v>0</v>
      </c>
      <c r="FTO524" s="433">
        <v>0</v>
      </c>
      <c r="FTP524" s="433">
        <v>0</v>
      </c>
      <c r="FTQ524" s="433">
        <v>0</v>
      </c>
      <c r="FTR524" s="433">
        <v>0</v>
      </c>
      <c r="FTS524" s="433">
        <v>0</v>
      </c>
      <c r="FTT524" s="433">
        <v>0</v>
      </c>
      <c r="FTU524" s="433">
        <v>0</v>
      </c>
      <c r="FTV524" s="433">
        <v>0</v>
      </c>
      <c r="FTW524" s="433">
        <v>0</v>
      </c>
      <c r="FTX524" s="433">
        <v>0</v>
      </c>
      <c r="FTY524" s="433">
        <v>0</v>
      </c>
      <c r="FTZ524" s="433">
        <v>0</v>
      </c>
      <c r="FUA524" s="433">
        <v>0</v>
      </c>
      <c r="FUB524" s="433">
        <v>0</v>
      </c>
      <c r="FUC524" s="433">
        <v>0</v>
      </c>
      <c r="FUD524" s="433">
        <v>0</v>
      </c>
      <c r="FUE524" s="433">
        <v>0</v>
      </c>
      <c r="FUF524" s="433">
        <v>0</v>
      </c>
      <c r="FUG524" s="433">
        <v>0</v>
      </c>
      <c r="FUH524" s="433">
        <v>0</v>
      </c>
      <c r="FUI524" s="433">
        <v>0</v>
      </c>
      <c r="FUJ524" s="433">
        <v>0</v>
      </c>
      <c r="FUK524" s="433">
        <v>0</v>
      </c>
      <c r="FUL524" s="433">
        <v>0</v>
      </c>
      <c r="FUM524" s="433">
        <v>0</v>
      </c>
      <c r="FUN524" s="433">
        <v>0</v>
      </c>
      <c r="FUO524" s="433">
        <v>0</v>
      </c>
      <c r="FUP524" s="433">
        <v>0</v>
      </c>
      <c r="FUQ524" s="433">
        <v>0</v>
      </c>
      <c r="FUR524" s="433">
        <v>0</v>
      </c>
      <c r="FUS524" s="433">
        <v>0</v>
      </c>
      <c r="FUT524" s="433">
        <v>0</v>
      </c>
      <c r="FUU524" s="433">
        <v>0</v>
      </c>
      <c r="FUV524" s="433">
        <v>0</v>
      </c>
      <c r="FUW524" s="433">
        <v>0</v>
      </c>
      <c r="FUX524" s="433">
        <v>0</v>
      </c>
      <c r="FUY524" s="433">
        <v>0</v>
      </c>
      <c r="FUZ524" s="433">
        <v>0</v>
      </c>
      <c r="FVA524" s="433">
        <v>0</v>
      </c>
      <c r="FVB524" s="433">
        <v>0</v>
      </c>
      <c r="FVC524" s="433">
        <v>0</v>
      </c>
      <c r="FVD524" s="433">
        <v>0</v>
      </c>
      <c r="FVE524" s="433">
        <v>0</v>
      </c>
      <c r="FVF524" s="433">
        <v>0</v>
      </c>
      <c r="FVG524" s="433">
        <v>0</v>
      </c>
      <c r="FVH524" s="433">
        <v>0</v>
      </c>
      <c r="FVI524" s="433">
        <v>0</v>
      </c>
      <c r="FVJ524" s="433">
        <v>0</v>
      </c>
      <c r="FVK524" s="433">
        <v>0</v>
      </c>
      <c r="FVL524" s="433">
        <v>0</v>
      </c>
      <c r="FVM524" s="433">
        <v>0</v>
      </c>
      <c r="FVN524" s="433">
        <v>0</v>
      </c>
      <c r="FVO524" s="433">
        <v>0</v>
      </c>
      <c r="FVP524" s="433">
        <v>0</v>
      </c>
      <c r="FVQ524" s="433">
        <v>0</v>
      </c>
      <c r="FVR524" s="433">
        <v>0</v>
      </c>
      <c r="FVS524" s="433">
        <v>0</v>
      </c>
      <c r="FVT524" s="433">
        <v>0</v>
      </c>
      <c r="FVU524" s="433">
        <v>0</v>
      </c>
      <c r="FVV524" s="433">
        <v>0</v>
      </c>
      <c r="FVW524" s="433">
        <v>0</v>
      </c>
      <c r="FVX524" s="433">
        <v>0</v>
      </c>
      <c r="FVY524" s="433">
        <v>0</v>
      </c>
      <c r="FVZ524" s="433">
        <v>0</v>
      </c>
      <c r="FWA524" s="433">
        <v>0</v>
      </c>
      <c r="FWB524" s="433">
        <v>0</v>
      </c>
      <c r="FWC524" s="433">
        <v>0</v>
      </c>
      <c r="FWD524" s="433">
        <v>0</v>
      </c>
      <c r="FWE524" s="433">
        <v>0</v>
      </c>
      <c r="FWF524" s="433">
        <v>0</v>
      </c>
      <c r="FWG524" s="433">
        <v>0</v>
      </c>
      <c r="FWH524" s="433">
        <v>0</v>
      </c>
      <c r="FWI524" s="433">
        <v>0</v>
      </c>
      <c r="FWJ524" s="433">
        <v>0</v>
      </c>
      <c r="FWK524" s="433">
        <v>0</v>
      </c>
      <c r="FWL524" s="433">
        <v>0</v>
      </c>
      <c r="FWM524" s="433">
        <v>0</v>
      </c>
      <c r="FWN524" s="433">
        <v>0</v>
      </c>
      <c r="FWO524" s="433">
        <v>0</v>
      </c>
      <c r="FWP524" s="433">
        <v>0</v>
      </c>
      <c r="FWQ524" s="433">
        <v>0</v>
      </c>
      <c r="FWR524" s="433">
        <v>0</v>
      </c>
      <c r="FWS524" s="433">
        <v>0</v>
      </c>
      <c r="FWT524" s="433">
        <v>0</v>
      </c>
      <c r="FWU524" s="433">
        <v>0</v>
      </c>
      <c r="FWV524" s="433">
        <v>0</v>
      </c>
      <c r="FWW524" s="433">
        <v>0</v>
      </c>
      <c r="FWX524" s="433">
        <v>0</v>
      </c>
      <c r="FWY524" s="433">
        <v>0</v>
      </c>
      <c r="FWZ524" s="433">
        <v>0</v>
      </c>
      <c r="FXA524" s="433">
        <v>0</v>
      </c>
      <c r="FXB524" s="433">
        <v>0</v>
      </c>
      <c r="FXC524" s="433">
        <v>0</v>
      </c>
      <c r="FXD524" s="433">
        <v>0</v>
      </c>
      <c r="FXE524" s="433">
        <v>0</v>
      </c>
      <c r="FXF524" s="433">
        <v>0</v>
      </c>
      <c r="FXG524" s="433">
        <v>0</v>
      </c>
      <c r="FXH524" s="433">
        <v>0</v>
      </c>
      <c r="FXI524" s="433">
        <v>0</v>
      </c>
      <c r="FXJ524" s="433">
        <v>0</v>
      </c>
      <c r="FXK524" s="433">
        <v>0</v>
      </c>
      <c r="FXL524" s="433">
        <v>0</v>
      </c>
      <c r="FXM524" s="433">
        <v>0</v>
      </c>
      <c r="FXN524" s="433">
        <v>0</v>
      </c>
      <c r="FXO524" s="433">
        <v>0</v>
      </c>
      <c r="FXP524" s="433">
        <v>0</v>
      </c>
      <c r="FXQ524" s="433">
        <v>0</v>
      </c>
      <c r="FXR524" s="433">
        <v>0</v>
      </c>
      <c r="FXS524" s="433">
        <v>0</v>
      </c>
      <c r="FXT524" s="433">
        <v>0</v>
      </c>
      <c r="FXU524" s="433">
        <v>0</v>
      </c>
      <c r="FXV524" s="433">
        <v>0</v>
      </c>
      <c r="FXW524" s="433">
        <v>0</v>
      </c>
      <c r="FXX524" s="433">
        <v>0</v>
      </c>
      <c r="FXY524" s="433">
        <v>0</v>
      </c>
      <c r="FXZ524" s="433">
        <v>0</v>
      </c>
      <c r="FYA524" s="433">
        <v>0</v>
      </c>
      <c r="FYB524" s="433">
        <v>0</v>
      </c>
      <c r="FYC524" s="433">
        <v>0</v>
      </c>
      <c r="FYD524" s="433">
        <v>0</v>
      </c>
      <c r="FYE524" s="433">
        <v>0</v>
      </c>
      <c r="FYF524" s="433">
        <v>0</v>
      </c>
      <c r="FYG524" s="433">
        <v>0</v>
      </c>
      <c r="FYH524" s="433">
        <v>0</v>
      </c>
      <c r="FYI524" s="433">
        <v>0</v>
      </c>
      <c r="FYJ524" s="433">
        <v>0</v>
      </c>
      <c r="FYK524" s="433">
        <v>0</v>
      </c>
      <c r="FYL524" s="433">
        <v>0</v>
      </c>
      <c r="FYM524" s="433">
        <v>0</v>
      </c>
      <c r="FYN524" s="433">
        <v>0</v>
      </c>
      <c r="FYO524" s="433">
        <v>0</v>
      </c>
      <c r="FYP524" s="433">
        <v>0</v>
      </c>
      <c r="FYQ524" s="433">
        <v>0</v>
      </c>
      <c r="FYR524" s="433">
        <v>0</v>
      </c>
      <c r="FYS524" s="433">
        <v>0</v>
      </c>
      <c r="FYT524" s="433">
        <v>0</v>
      </c>
      <c r="FYU524" s="433">
        <v>0</v>
      </c>
      <c r="FYV524" s="433">
        <v>0</v>
      </c>
      <c r="FYW524" s="433">
        <v>0</v>
      </c>
      <c r="FYX524" s="433">
        <v>0</v>
      </c>
      <c r="FYY524" s="433">
        <v>0</v>
      </c>
      <c r="FYZ524" s="433">
        <v>0</v>
      </c>
      <c r="FZA524" s="433">
        <v>0</v>
      </c>
      <c r="FZB524" s="433">
        <v>0</v>
      </c>
      <c r="FZC524" s="433">
        <v>0</v>
      </c>
      <c r="FZD524" s="433">
        <v>0</v>
      </c>
      <c r="FZE524" s="433">
        <v>0</v>
      </c>
      <c r="FZF524" s="433">
        <v>0</v>
      </c>
      <c r="FZG524" s="433">
        <v>0</v>
      </c>
      <c r="FZH524" s="433">
        <v>0</v>
      </c>
      <c r="FZI524" s="433">
        <v>0</v>
      </c>
      <c r="FZJ524" s="433">
        <v>0</v>
      </c>
      <c r="FZK524" s="433">
        <v>0</v>
      </c>
      <c r="FZL524" s="433">
        <v>0</v>
      </c>
      <c r="FZM524" s="433">
        <v>0</v>
      </c>
      <c r="FZN524" s="433">
        <v>0</v>
      </c>
      <c r="FZO524" s="433">
        <v>0</v>
      </c>
      <c r="FZP524" s="433">
        <v>0</v>
      </c>
      <c r="FZQ524" s="433">
        <v>0</v>
      </c>
      <c r="FZR524" s="433">
        <v>0</v>
      </c>
      <c r="FZS524" s="433">
        <v>0</v>
      </c>
      <c r="FZT524" s="433">
        <v>0</v>
      </c>
      <c r="FZU524" s="433">
        <v>0</v>
      </c>
      <c r="FZV524" s="433">
        <v>0</v>
      </c>
      <c r="FZW524" s="433">
        <v>0</v>
      </c>
      <c r="FZX524" s="433">
        <v>0</v>
      </c>
      <c r="FZY524" s="433">
        <v>0</v>
      </c>
      <c r="FZZ524" s="433">
        <v>0</v>
      </c>
      <c r="GAA524" s="433">
        <v>0</v>
      </c>
      <c r="GAB524" s="433">
        <v>0</v>
      </c>
      <c r="GAC524" s="433">
        <v>0</v>
      </c>
      <c r="GAD524" s="433">
        <v>0</v>
      </c>
      <c r="GAE524" s="433">
        <v>0</v>
      </c>
      <c r="GAF524" s="433">
        <v>0</v>
      </c>
      <c r="GAG524" s="433">
        <v>0</v>
      </c>
      <c r="GAH524" s="433">
        <v>0</v>
      </c>
      <c r="GAI524" s="433">
        <v>0</v>
      </c>
      <c r="GAJ524" s="433">
        <v>0</v>
      </c>
      <c r="GAK524" s="433">
        <v>0</v>
      </c>
      <c r="GAL524" s="433">
        <v>0</v>
      </c>
      <c r="GAM524" s="433">
        <v>0</v>
      </c>
      <c r="GAN524" s="433">
        <v>0</v>
      </c>
      <c r="GAO524" s="433">
        <v>0</v>
      </c>
      <c r="GAP524" s="433">
        <v>0</v>
      </c>
      <c r="GAQ524" s="433">
        <v>0</v>
      </c>
      <c r="GAR524" s="433">
        <v>0</v>
      </c>
      <c r="GAS524" s="433">
        <v>0</v>
      </c>
      <c r="GAT524" s="433">
        <v>0</v>
      </c>
      <c r="GAU524" s="433">
        <v>0</v>
      </c>
      <c r="GAV524" s="433">
        <v>0</v>
      </c>
      <c r="GAW524" s="433">
        <v>0</v>
      </c>
      <c r="GAX524" s="433">
        <v>0</v>
      </c>
      <c r="GAY524" s="433">
        <v>0</v>
      </c>
      <c r="GAZ524" s="433">
        <v>0</v>
      </c>
      <c r="GBA524" s="433">
        <v>0</v>
      </c>
      <c r="GBB524" s="433">
        <v>0</v>
      </c>
      <c r="GBC524" s="433">
        <v>0</v>
      </c>
      <c r="GBD524" s="433">
        <v>0</v>
      </c>
      <c r="GBE524" s="433">
        <v>0</v>
      </c>
      <c r="GBF524" s="433">
        <v>0</v>
      </c>
      <c r="GBG524" s="433">
        <v>0</v>
      </c>
      <c r="GBH524" s="433">
        <v>0</v>
      </c>
      <c r="GBI524" s="433">
        <v>0</v>
      </c>
      <c r="GBJ524" s="433">
        <v>0</v>
      </c>
      <c r="GBK524" s="433">
        <v>0</v>
      </c>
      <c r="GBL524" s="433">
        <v>0</v>
      </c>
      <c r="GBM524" s="433">
        <v>0</v>
      </c>
      <c r="GBN524" s="433">
        <v>0</v>
      </c>
      <c r="GBO524" s="433">
        <v>0</v>
      </c>
      <c r="GBP524" s="433">
        <v>0</v>
      </c>
      <c r="GBQ524" s="433">
        <v>0</v>
      </c>
      <c r="GBR524" s="433">
        <v>0</v>
      </c>
      <c r="GBS524" s="433">
        <v>0</v>
      </c>
      <c r="GBT524" s="433">
        <v>0</v>
      </c>
      <c r="GBU524" s="433">
        <v>0</v>
      </c>
      <c r="GBV524" s="433">
        <v>0</v>
      </c>
      <c r="GBW524" s="433">
        <v>0</v>
      </c>
      <c r="GBX524" s="433">
        <v>0</v>
      </c>
      <c r="GBY524" s="433">
        <v>0</v>
      </c>
      <c r="GBZ524" s="433">
        <v>0</v>
      </c>
      <c r="GCA524" s="433">
        <v>0</v>
      </c>
      <c r="GCB524" s="433">
        <v>0</v>
      </c>
      <c r="GCC524" s="433">
        <v>0</v>
      </c>
      <c r="GCD524" s="433">
        <v>0</v>
      </c>
      <c r="GCE524" s="433">
        <v>0</v>
      </c>
      <c r="GCF524" s="433">
        <v>0</v>
      </c>
      <c r="GCG524" s="433">
        <v>0</v>
      </c>
      <c r="GCH524" s="433">
        <v>0</v>
      </c>
      <c r="GCI524" s="433">
        <v>0</v>
      </c>
      <c r="GCJ524" s="433">
        <v>0</v>
      </c>
      <c r="GCK524" s="433">
        <v>0</v>
      </c>
      <c r="GCL524" s="433">
        <v>0</v>
      </c>
      <c r="GCM524" s="433">
        <v>0</v>
      </c>
      <c r="GCN524" s="433">
        <v>0</v>
      </c>
      <c r="GCO524" s="433">
        <v>0</v>
      </c>
      <c r="GCP524" s="433">
        <v>0</v>
      </c>
      <c r="GCQ524" s="433">
        <v>0</v>
      </c>
      <c r="GCR524" s="433">
        <v>0</v>
      </c>
      <c r="GCS524" s="433">
        <v>0</v>
      </c>
      <c r="GCT524" s="433">
        <v>0</v>
      </c>
      <c r="GCU524" s="433">
        <v>0</v>
      </c>
      <c r="GCV524" s="433">
        <v>0</v>
      </c>
      <c r="GCW524" s="433">
        <v>0</v>
      </c>
      <c r="GCX524" s="433">
        <v>0</v>
      </c>
      <c r="GCY524" s="433">
        <v>0</v>
      </c>
      <c r="GCZ524" s="433">
        <v>0</v>
      </c>
      <c r="GDA524" s="433">
        <v>0</v>
      </c>
      <c r="GDB524" s="433">
        <v>0</v>
      </c>
      <c r="GDC524" s="433">
        <v>0</v>
      </c>
      <c r="GDD524" s="433">
        <v>0</v>
      </c>
      <c r="GDE524" s="433">
        <v>0</v>
      </c>
      <c r="GDF524" s="433">
        <v>0</v>
      </c>
      <c r="GDG524" s="433">
        <v>0</v>
      </c>
      <c r="GDH524" s="433">
        <v>0</v>
      </c>
      <c r="GDI524" s="433">
        <v>0</v>
      </c>
      <c r="GDJ524" s="433">
        <v>0</v>
      </c>
      <c r="GDK524" s="433">
        <v>0</v>
      </c>
      <c r="GDL524" s="433">
        <v>0</v>
      </c>
      <c r="GDM524" s="433">
        <v>0</v>
      </c>
      <c r="GDN524" s="433">
        <v>0</v>
      </c>
      <c r="GDO524" s="433">
        <v>0</v>
      </c>
      <c r="GDP524" s="433">
        <v>0</v>
      </c>
      <c r="GDQ524" s="433">
        <v>0</v>
      </c>
      <c r="GDR524" s="433">
        <v>0</v>
      </c>
      <c r="GDS524" s="433">
        <v>0</v>
      </c>
      <c r="GDT524" s="433">
        <v>0</v>
      </c>
      <c r="GDU524" s="433">
        <v>0</v>
      </c>
      <c r="GDV524" s="433">
        <v>0</v>
      </c>
      <c r="GDW524" s="433">
        <v>0</v>
      </c>
      <c r="GDX524" s="433">
        <v>0</v>
      </c>
      <c r="GDY524" s="433">
        <v>0</v>
      </c>
      <c r="GDZ524" s="433">
        <v>0</v>
      </c>
      <c r="GEA524" s="433">
        <v>0</v>
      </c>
      <c r="GEB524" s="433">
        <v>0</v>
      </c>
      <c r="GEC524" s="433">
        <v>0</v>
      </c>
      <c r="GED524" s="433">
        <v>0</v>
      </c>
      <c r="GEE524" s="433">
        <v>0</v>
      </c>
      <c r="GEF524" s="433">
        <v>0</v>
      </c>
      <c r="GEG524" s="433">
        <v>0</v>
      </c>
      <c r="GEH524" s="433">
        <v>0</v>
      </c>
      <c r="GEI524" s="433">
        <v>0</v>
      </c>
      <c r="GEJ524" s="433">
        <v>0</v>
      </c>
      <c r="GEK524" s="433">
        <v>0</v>
      </c>
      <c r="GEL524" s="433">
        <v>0</v>
      </c>
      <c r="GEM524" s="433">
        <v>0</v>
      </c>
      <c r="GEN524" s="433">
        <v>0</v>
      </c>
      <c r="GEO524" s="433">
        <v>0</v>
      </c>
      <c r="GEP524" s="433">
        <v>0</v>
      </c>
      <c r="GEQ524" s="433">
        <v>0</v>
      </c>
      <c r="GER524" s="433">
        <v>0</v>
      </c>
      <c r="GES524" s="433">
        <v>0</v>
      </c>
      <c r="GET524" s="433">
        <v>0</v>
      </c>
      <c r="GEU524" s="433">
        <v>0</v>
      </c>
      <c r="GEV524" s="433">
        <v>0</v>
      </c>
      <c r="GEW524" s="433">
        <v>0</v>
      </c>
      <c r="GEX524" s="433">
        <v>0</v>
      </c>
      <c r="GEY524" s="433">
        <v>0</v>
      </c>
      <c r="GEZ524" s="433">
        <v>0</v>
      </c>
      <c r="GFA524" s="433">
        <v>0</v>
      </c>
      <c r="GFB524" s="433">
        <v>0</v>
      </c>
      <c r="GFC524" s="433">
        <v>0</v>
      </c>
      <c r="GFD524" s="433">
        <v>0</v>
      </c>
      <c r="GFE524" s="433">
        <v>0</v>
      </c>
      <c r="GFF524" s="433">
        <v>0</v>
      </c>
      <c r="GFG524" s="433">
        <v>0</v>
      </c>
      <c r="GFH524" s="433">
        <v>0</v>
      </c>
      <c r="GFI524" s="433">
        <v>0</v>
      </c>
      <c r="GFJ524" s="433">
        <v>0</v>
      </c>
      <c r="GFK524" s="433">
        <v>0</v>
      </c>
      <c r="GFL524" s="433">
        <v>0</v>
      </c>
      <c r="GFM524" s="433">
        <v>0</v>
      </c>
      <c r="GFN524" s="433">
        <v>0</v>
      </c>
      <c r="GFO524" s="433">
        <v>0</v>
      </c>
      <c r="GFP524" s="433">
        <v>0</v>
      </c>
      <c r="GFQ524" s="433">
        <v>0</v>
      </c>
      <c r="GFR524" s="433">
        <v>0</v>
      </c>
      <c r="GFS524" s="433">
        <v>0</v>
      </c>
      <c r="GFT524" s="433">
        <v>0</v>
      </c>
      <c r="GFU524" s="433">
        <v>0</v>
      </c>
      <c r="GFV524" s="433">
        <v>0</v>
      </c>
      <c r="GFW524" s="433">
        <v>0</v>
      </c>
      <c r="GFX524" s="433">
        <v>0</v>
      </c>
      <c r="GFY524" s="433">
        <v>0</v>
      </c>
      <c r="GFZ524" s="433">
        <v>0</v>
      </c>
      <c r="GGA524" s="433">
        <v>0</v>
      </c>
      <c r="GGB524" s="433">
        <v>0</v>
      </c>
      <c r="GGC524" s="433">
        <v>0</v>
      </c>
      <c r="GGD524" s="433">
        <v>0</v>
      </c>
      <c r="GGE524" s="433">
        <v>0</v>
      </c>
      <c r="GGF524" s="433">
        <v>0</v>
      </c>
      <c r="GGG524" s="433">
        <v>0</v>
      </c>
      <c r="GGH524" s="433">
        <v>0</v>
      </c>
      <c r="GGI524" s="433">
        <v>0</v>
      </c>
      <c r="GGJ524" s="433">
        <v>0</v>
      </c>
      <c r="GGK524" s="433">
        <v>0</v>
      </c>
      <c r="GGL524" s="433">
        <v>0</v>
      </c>
      <c r="GGM524" s="433">
        <v>0</v>
      </c>
      <c r="GGN524" s="433">
        <v>0</v>
      </c>
      <c r="GGO524" s="433">
        <v>0</v>
      </c>
      <c r="GGP524" s="433">
        <v>0</v>
      </c>
      <c r="GGQ524" s="433">
        <v>0</v>
      </c>
      <c r="GGR524" s="433">
        <v>0</v>
      </c>
      <c r="GGS524" s="433">
        <v>0</v>
      </c>
      <c r="GGT524" s="433">
        <v>0</v>
      </c>
      <c r="GGU524" s="433">
        <v>0</v>
      </c>
      <c r="GGV524" s="433">
        <v>0</v>
      </c>
      <c r="GGW524" s="433">
        <v>0</v>
      </c>
      <c r="GGX524" s="433">
        <v>0</v>
      </c>
      <c r="GGY524" s="433">
        <v>0</v>
      </c>
      <c r="GGZ524" s="433">
        <v>0</v>
      </c>
      <c r="GHA524" s="433">
        <v>0</v>
      </c>
      <c r="GHB524" s="433">
        <v>0</v>
      </c>
      <c r="GHC524" s="433">
        <v>0</v>
      </c>
      <c r="GHD524" s="433">
        <v>0</v>
      </c>
      <c r="GHE524" s="433">
        <v>0</v>
      </c>
      <c r="GHF524" s="433">
        <v>0</v>
      </c>
      <c r="GHG524" s="433">
        <v>0</v>
      </c>
      <c r="GHH524" s="433">
        <v>0</v>
      </c>
      <c r="GHI524" s="433">
        <v>0</v>
      </c>
      <c r="GHJ524" s="433">
        <v>0</v>
      </c>
      <c r="GHK524" s="433">
        <v>0</v>
      </c>
      <c r="GHL524" s="433">
        <v>0</v>
      </c>
      <c r="GHM524" s="433">
        <v>0</v>
      </c>
      <c r="GHN524" s="433">
        <v>0</v>
      </c>
      <c r="GHO524" s="433">
        <v>0</v>
      </c>
      <c r="GHP524" s="433">
        <v>0</v>
      </c>
      <c r="GHQ524" s="433">
        <v>0</v>
      </c>
      <c r="GHR524" s="433">
        <v>0</v>
      </c>
      <c r="GHS524" s="433">
        <v>0</v>
      </c>
      <c r="GHT524" s="433">
        <v>0</v>
      </c>
      <c r="GHU524" s="433">
        <v>0</v>
      </c>
      <c r="GHV524" s="433">
        <v>0</v>
      </c>
      <c r="GHW524" s="433">
        <v>0</v>
      </c>
      <c r="GHX524" s="433">
        <v>0</v>
      </c>
      <c r="GHY524" s="433">
        <v>0</v>
      </c>
      <c r="GHZ524" s="433">
        <v>0</v>
      </c>
      <c r="GIA524" s="433">
        <v>0</v>
      </c>
      <c r="GIB524" s="433">
        <v>0</v>
      </c>
      <c r="GIC524" s="433">
        <v>0</v>
      </c>
      <c r="GID524" s="433">
        <v>0</v>
      </c>
      <c r="GIE524" s="433">
        <v>0</v>
      </c>
      <c r="GIF524" s="433">
        <v>0</v>
      </c>
      <c r="GIG524" s="433">
        <v>0</v>
      </c>
      <c r="GIH524" s="433">
        <v>0</v>
      </c>
      <c r="GII524" s="433">
        <v>0</v>
      </c>
      <c r="GIJ524" s="433">
        <v>0</v>
      </c>
      <c r="GIK524" s="433">
        <v>0</v>
      </c>
      <c r="GIL524" s="433">
        <v>0</v>
      </c>
      <c r="GIM524" s="433">
        <v>0</v>
      </c>
      <c r="GIN524" s="433">
        <v>0</v>
      </c>
      <c r="GIO524" s="433">
        <v>0</v>
      </c>
      <c r="GIP524" s="433">
        <v>0</v>
      </c>
      <c r="GIQ524" s="433">
        <v>0</v>
      </c>
      <c r="GIR524" s="433">
        <v>0</v>
      </c>
      <c r="GIS524" s="433">
        <v>0</v>
      </c>
      <c r="GIT524" s="433">
        <v>0</v>
      </c>
      <c r="GIU524" s="433">
        <v>0</v>
      </c>
      <c r="GIV524" s="433">
        <v>0</v>
      </c>
      <c r="GIW524" s="433">
        <v>0</v>
      </c>
      <c r="GIX524" s="433">
        <v>0</v>
      </c>
      <c r="GIY524" s="433">
        <v>0</v>
      </c>
      <c r="GIZ524" s="433">
        <v>0</v>
      </c>
      <c r="GJA524" s="433">
        <v>0</v>
      </c>
      <c r="GJB524" s="433">
        <v>0</v>
      </c>
      <c r="GJC524" s="433">
        <v>0</v>
      </c>
      <c r="GJD524" s="433">
        <v>0</v>
      </c>
      <c r="GJE524" s="433">
        <v>0</v>
      </c>
      <c r="GJF524" s="433">
        <v>0</v>
      </c>
      <c r="GJG524" s="433">
        <v>0</v>
      </c>
      <c r="GJH524" s="433">
        <v>0</v>
      </c>
      <c r="GJI524" s="433">
        <v>0</v>
      </c>
      <c r="GJJ524" s="433">
        <v>0</v>
      </c>
      <c r="GJK524" s="433">
        <v>0</v>
      </c>
      <c r="GJL524" s="433">
        <v>0</v>
      </c>
      <c r="GJM524" s="433">
        <v>0</v>
      </c>
      <c r="GJN524" s="433">
        <v>0</v>
      </c>
      <c r="GJO524" s="433">
        <v>0</v>
      </c>
      <c r="GJP524" s="433">
        <v>0</v>
      </c>
      <c r="GJQ524" s="433">
        <v>0</v>
      </c>
      <c r="GJR524" s="433">
        <v>0</v>
      </c>
      <c r="GJS524" s="433">
        <v>0</v>
      </c>
      <c r="GJT524" s="433">
        <v>0</v>
      </c>
      <c r="GJU524" s="433">
        <v>0</v>
      </c>
      <c r="GJV524" s="433">
        <v>0</v>
      </c>
      <c r="GJW524" s="433">
        <v>0</v>
      </c>
      <c r="GJX524" s="433">
        <v>0</v>
      </c>
      <c r="GJY524" s="433">
        <v>0</v>
      </c>
      <c r="GJZ524" s="433">
        <v>0</v>
      </c>
      <c r="GKA524" s="433">
        <v>0</v>
      </c>
      <c r="GKB524" s="433">
        <v>0</v>
      </c>
      <c r="GKC524" s="433">
        <v>0</v>
      </c>
      <c r="GKD524" s="433">
        <v>0</v>
      </c>
      <c r="GKE524" s="433">
        <v>0</v>
      </c>
      <c r="GKF524" s="433">
        <v>0</v>
      </c>
      <c r="GKG524" s="433">
        <v>0</v>
      </c>
      <c r="GKH524" s="433">
        <v>0</v>
      </c>
      <c r="GKI524" s="433">
        <v>0</v>
      </c>
      <c r="GKJ524" s="433">
        <v>0</v>
      </c>
      <c r="GKK524" s="433">
        <v>0</v>
      </c>
      <c r="GKL524" s="433">
        <v>0</v>
      </c>
      <c r="GKM524" s="433">
        <v>0</v>
      </c>
      <c r="GKN524" s="433">
        <v>0</v>
      </c>
      <c r="GKO524" s="433">
        <v>0</v>
      </c>
      <c r="GKP524" s="433">
        <v>0</v>
      </c>
      <c r="GKQ524" s="433">
        <v>0</v>
      </c>
      <c r="GKR524" s="433">
        <v>0</v>
      </c>
      <c r="GKS524" s="433">
        <v>0</v>
      </c>
      <c r="GKT524" s="433">
        <v>0</v>
      </c>
      <c r="GKU524" s="433">
        <v>0</v>
      </c>
      <c r="GKV524" s="433">
        <v>0</v>
      </c>
      <c r="GKW524" s="433">
        <v>0</v>
      </c>
      <c r="GKX524" s="433">
        <v>0</v>
      </c>
      <c r="GKY524" s="433">
        <v>0</v>
      </c>
      <c r="GKZ524" s="433">
        <v>0</v>
      </c>
      <c r="GLA524" s="433">
        <v>0</v>
      </c>
      <c r="GLB524" s="433">
        <v>0</v>
      </c>
      <c r="GLC524" s="433">
        <v>0</v>
      </c>
      <c r="GLD524" s="433">
        <v>0</v>
      </c>
      <c r="GLE524" s="433">
        <v>0</v>
      </c>
      <c r="GLF524" s="433">
        <v>0</v>
      </c>
      <c r="GLG524" s="433">
        <v>0</v>
      </c>
      <c r="GLH524" s="433">
        <v>0</v>
      </c>
      <c r="GLI524" s="433">
        <v>0</v>
      </c>
      <c r="GLJ524" s="433">
        <v>0</v>
      </c>
      <c r="GLK524" s="433">
        <v>0</v>
      </c>
      <c r="GLL524" s="433">
        <v>0</v>
      </c>
      <c r="GLM524" s="433">
        <v>0</v>
      </c>
      <c r="GLN524" s="433">
        <v>0</v>
      </c>
      <c r="GLO524" s="433">
        <v>0</v>
      </c>
      <c r="GLP524" s="433">
        <v>0</v>
      </c>
      <c r="GLQ524" s="433">
        <v>0</v>
      </c>
      <c r="GLR524" s="433">
        <v>0</v>
      </c>
      <c r="GLS524" s="433">
        <v>0</v>
      </c>
      <c r="GLT524" s="433">
        <v>0</v>
      </c>
      <c r="GLU524" s="433">
        <v>0</v>
      </c>
      <c r="GLV524" s="433">
        <v>0</v>
      </c>
      <c r="GLW524" s="433">
        <v>0</v>
      </c>
      <c r="GLX524" s="433">
        <v>0</v>
      </c>
      <c r="GLY524" s="433">
        <v>0</v>
      </c>
      <c r="GLZ524" s="433">
        <v>0</v>
      </c>
      <c r="GMA524" s="433">
        <v>0</v>
      </c>
      <c r="GMB524" s="433">
        <v>0</v>
      </c>
      <c r="GMC524" s="433">
        <v>0</v>
      </c>
      <c r="GMD524" s="433">
        <v>0</v>
      </c>
      <c r="GME524" s="433">
        <v>0</v>
      </c>
      <c r="GMF524" s="433">
        <v>0</v>
      </c>
      <c r="GMG524" s="433">
        <v>0</v>
      </c>
      <c r="GMH524" s="433">
        <v>0</v>
      </c>
      <c r="GMI524" s="433">
        <v>0</v>
      </c>
      <c r="GMJ524" s="433">
        <v>0</v>
      </c>
      <c r="GMK524" s="433">
        <v>0</v>
      </c>
      <c r="GML524" s="433">
        <v>0</v>
      </c>
      <c r="GMM524" s="433">
        <v>0</v>
      </c>
      <c r="GMN524" s="433">
        <v>0</v>
      </c>
      <c r="GMO524" s="433">
        <v>0</v>
      </c>
      <c r="GMP524" s="433">
        <v>0</v>
      </c>
      <c r="GMQ524" s="433">
        <v>0</v>
      </c>
      <c r="GMR524" s="433">
        <v>0</v>
      </c>
      <c r="GMS524" s="433">
        <v>0</v>
      </c>
      <c r="GMT524" s="433">
        <v>0</v>
      </c>
      <c r="GMU524" s="433">
        <v>0</v>
      </c>
      <c r="GMV524" s="433">
        <v>0</v>
      </c>
      <c r="GMW524" s="433">
        <v>0</v>
      </c>
      <c r="GMX524" s="433">
        <v>0</v>
      </c>
      <c r="GMY524" s="433">
        <v>0</v>
      </c>
      <c r="GMZ524" s="433">
        <v>0</v>
      </c>
      <c r="GNA524" s="433">
        <v>0</v>
      </c>
      <c r="GNB524" s="433">
        <v>0</v>
      </c>
      <c r="GNC524" s="433">
        <v>0</v>
      </c>
      <c r="GND524" s="433">
        <v>0</v>
      </c>
      <c r="GNE524" s="433">
        <v>0</v>
      </c>
      <c r="GNF524" s="433">
        <v>0</v>
      </c>
      <c r="GNG524" s="433">
        <v>0</v>
      </c>
      <c r="GNH524" s="433">
        <v>0</v>
      </c>
      <c r="GNI524" s="433">
        <v>0</v>
      </c>
      <c r="GNJ524" s="433">
        <v>0</v>
      </c>
      <c r="GNK524" s="433">
        <v>0</v>
      </c>
      <c r="GNL524" s="433">
        <v>0</v>
      </c>
      <c r="GNM524" s="433">
        <v>0</v>
      </c>
      <c r="GNN524" s="433">
        <v>0</v>
      </c>
      <c r="GNO524" s="433">
        <v>0</v>
      </c>
      <c r="GNP524" s="433">
        <v>0</v>
      </c>
      <c r="GNQ524" s="433">
        <v>0</v>
      </c>
      <c r="GNR524" s="433">
        <v>0</v>
      </c>
      <c r="GNS524" s="433">
        <v>0</v>
      </c>
      <c r="GNT524" s="433">
        <v>0</v>
      </c>
      <c r="GNU524" s="433">
        <v>0</v>
      </c>
      <c r="GNV524" s="433">
        <v>0</v>
      </c>
      <c r="GNW524" s="433">
        <v>0</v>
      </c>
      <c r="GNX524" s="433">
        <v>0</v>
      </c>
      <c r="GNY524" s="433">
        <v>0</v>
      </c>
      <c r="GNZ524" s="433">
        <v>0</v>
      </c>
      <c r="GOA524" s="433">
        <v>0</v>
      </c>
      <c r="GOB524" s="433">
        <v>0</v>
      </c>
      <c r="GOC524" s="433">
        <v>0</v>
      </c>
      <c r="GOD524" s="433">
        <v>0</v>
      </c>
      <c r="GOE524" s="433">
        <v>0</v>
      </c>
      <c r="GOF524" s="433">
        <v>0</v>
      </c>
      <c r="GOG524" s="433">
        <v>0</v>
      </c>
      <c r="GOH524" s="433">
        <v>0</v>
      </c>
      <c r="GOI524" s="433">
        <v>0</v>
      </c>
      <c r="GOJ524" s="433">
        <v>0</v>
      </c>
      <c r="GOK524" s="433">
        <v>0</v>
      </c>
      <c r="GOL524" s="433">
        <v>0</v>
      </c>
      <c r="GOM524" s="433">
        <v>0</v>
      </c>
      <c r="GON524" s="433">
        <v>0</v>
      </c>
      <c r="GOO524" s="433">
        <v>0</v>
      </c>
      <c r="GOP524" s="433">
        <v>0</v>
      </c>
      <c r="GOQ524" s="433">
        <v>0</v>
      </c>
      <c r="GOR524" s="433">
        <v>0</v>
      </c>
      <c r="GOS524" s="433">
        <v>0</v>
      </c>
      <c r="GOT524" s="433">
        <v>0</v>
      </c>
      <c r="GOU524" s="433">
        <v>0</v>
      </c>
      <c r="GOV524" s="433">
        <v>0</v>
      </c>
      <c r="GOW524" s="433">
        <v>0</v>
      </c>
      <c r="GOX524" s="433">
        <v>0</v>
      </c>
      <c r="GOY524" s="433">
        <v>0</v>
      </c>
      <c r="GOZ524" s="433">
        <v>0</v>
      </c>
      <c r="GPA524" s="433">
        <v>0</v>
      </c>
      <c r="GPB524" s="433">
        <v>0</v>
      </c>
      <c r="GPC524" s="433">
        <v>0</v>
      </c>
      <c r="GPD524" s="433">
        <v>0</v>
      </c>
      <c r="GPE524" s="433">
        <v>0</v>
      </c>
      <c r="GPF524" s="433">
        <v>0</v>
      </c>
      <c r="GPG524" s="433">
        <v>0</v>
      </c>
      <c r="GPH524" s="433">
        <v>0</v>
      </c>
      <c r="GPI524" s="433">
        <v>0</v>
      </c>
      <c r="GPJ524" s="433">
        <v>0</v>
      </c>
      <c r="GPK524" s="433">
        <v>0</v>
      </c>
      <c r="GPL524" s="433">
        <v>0</v>
      </c>
      <c r="GPM524" s="433">
        <v>0</v>
      </c>
      <c r="GPN524" s="433">
        <v>0</v>
      </c>
      <c r="GPO524" s="433">
        <v>0</v>
      </c>
      <c r="GPP524" s="433">
        <v>0</v>
      </c>
      <c r="GPQ524" s="433">
        <v>0</v>
      </c>
      <c r="GPR524" s="433">
        <v>0</v>
      </c>
      <c r="GPS524" s="433">
        <v>0</v>
      </c>
      <c r="GPT524" s="433">
        <v>0</v>
      </c>
      <c r="GPU524" s="433">
        <v>0</v>
      </c>
      <c r="GPV524" s="433">
        <v>0</v>
      </c>
      <c r="GPW524" s="433">
        <v>0</v>
      </c>
      <c r="GPX524" s="433">
        <v>0</v>
      </c>
      <c r="GPY524" s="433">
        <v>0</v>
      </c>
      <c r="GPZ524" s="433">
        <v>0</v>
      </c>
      <c r="GQA524" s="433">
        <v>0</v>
      </c>
      <c r="GQB524" s="433">
        <v>0</v>
      </c>
      <c r="GQC524" s="433">
        <v>0</v>
      </c>
      <c r="GQD524" s="433">
        <v>0</v>
      </c>
      <c r="GQE524" s="433">
        <v>0</v>
      </c>
      <c r="GQF524" s="433">
        <v>0</v>
      </c>
      <c r="GQG524" s="433">
        <v>0</v>
      </c>
      <c r="GQH524" s="433">
        <v>0</v>
      </c>
      <c r="GQI524" s="433">
        <v>0</v>
      </c>
      <c r="GQJ524" s="433">
        <v>0</v>
      </c>
      <c r="GQK524" s="433">
        <v>0</v>
      </c>
      <c r="GQL524" s="433">
        <v>0</v>
      </c>
      <c r="GQM524" s="433">
        <v>0</v>
      </c>
      <c r="GQN524" s="433">
        <v>0</v>
      </c>
      <c r="GQO524" s="433">
        <v>0</v>
      </c>
      <c r="GQP524" s="433">
        <v>0</v>
      </c>
      <c r="GQQ524" s="433">
        <v>0</v>
      </c>
      <c r="GQR524" s="433">
        <v>0</v>
      </c>
      <c r="GQS524" s="433">
        <v>0</v>
      </c>
      <c r="GQT524" s="433">
        <v>0</v>
      </c>
      <c r="GQU524" s="433">
        <v>0</v>
      </c>
      <c r="GQV524" s="433">
        <v>0</v>
      </c>
      <c r="GQW524" s="433">
        <v>0</v>
      </c>
      <c r="GQX524" s="433">
        <v>0</v>
      </c>
      <c r="GQY524" s="433">
        <v>0</v>
      </c>
      <c r="GQZ524" s="433">
        <v>0</v>
      </c>
      <c r="GRA524" s="433">
        <v>0</v>
      </c>
      <c r="GRB524" s="433">
        <v>0</v>
      </c>
      <c r="GRC524" s="433">
        <v>0</v>
      </c>
      <c r="GRD524" s="433">
        <v>0</v>
      </c>
      <c r="GRE524" s="433">
        <v>0</v>
      </c>
      <c r="GRF524" s="433">
        <v>0</v>
      </c>
      <c r="GRG524" s="433">
        <v>0</v>
      </c>
      <c r="GRH524" s="433">
        <v>0</v>
      </c>
      <c r="GRI524" s="433">
        <v>0</v>
      </c>
      <c r="GRJ524" s="433">
        <v>0</v>
      </c>
      <c r="GRK524" s="433">
        <v>0</v>
      </c>
      <c r="GRL524" s="433">
        <v>0</v>
      </c>
      <c r="GRM524" s="433">
        <v>0</v>
      </c>
      <c r="GRN524" s="433">
        <v>0</v>
      </c>
      <c r="GRO524" s="433">
        <v>0</v>
      </c>
      <c r="GRP524" s="433">
        <v>0</v>
      </c>
      <c r="GRQ524" s="433">
        <v>0</v>
      </c>
      <c r="GRR524" s="433">
        <v>0</v>
      </c>
      <c r="GRS524" s="433">
        <v>0</v>
      </c>
      <c r="GRT524" s="433">
        <v>0</v>
      </c>
      <c r="GRU524" s="433">
        <v>0</v>
      </c>
      <c r="GRV524" s="433">
        <v>0</v>
      </c>
      <c r="GRW524" s="433">
        <v>0</v>
      </c>
      <c r="GRX524" s="433">
        <v>0</v>
      </c>
      <c r="GRY524" s="433">
        <v>0</v>
      </c>
      <c r="GRZ524" s="433">
        <v>0</v>
      </c>
      <c r="GSA524" s="433">
        <v>0</v>
      </c>
      <c r="GSB524" s="433">
        <v>0</v>
      </c>
      <c r="GSC524" s="433">
        <v>0</v>
      </c>
      <c r="GSD524" s="433">
        <v>0</v>
      </c>
      <c r="GSE524" s="433">
        <v>0</v>
      </c>
      <c r="GSF524" s="433">
        <v>0</v>
      </c>
      <c r="GSG524" s="433">
        <v>0</v>
      </c>
      <c r="GSH524" s="433">
        <v>0</v>
      </c>
      <c r="GSI524" s="433">
        <v>0</v>
      </c>
      <c r="GSJ524" s="433">
        <v>0</v>
      </c>
      <c r="GSK524" s="433">
        <v>0</v>
      </c>
      <c r="GSL524" s="433">
        <v>0</v>
      </c>
      <c r="GSM524" s="433">
        <v>0</v>
      </c>
      <c r="GSN524" s="433">
        <v>0</v>
      </c>
      <c r="GSO524" s="433">
        <v>0</v>
      </c>
      <c r="GSP524" s="433">
        <v>0</v>
      </c>
      <c r="GSQ524" s="433">
        <v>0</v>
      </c>
      <c r="GSR524" s="433">
        <v>0</v>
      </c>
      <c r="GSS524" s="433">
        <v>0</v>
      </c>
      <c r="GST524" s="433">
        <v>0</v>
      </c>
      <c r="GSU524" s="433">
        <v>0</v>
      </c>
      <c r="GSV524" s="433">
        <v>0</v>
      </c>
      <c r="GSW524" s="433">
        <v>0</v>
      </c>
      <c r="GSX524" s="433">
        <v>0</v>
      </c>
      <c r="GSY524" s="433">
        <v>0</v>
      </c>
      <c r="GSZ524" s="433">
        <v>0</v>
      </c>
      <c r="GTA524" s="433">
        <v>0</v>
      </c>
      <c r="GTB524" s="433">
        <v>0</v>
      </c>
      <c r="GTC524" s="433">
        <v>0</v>
      </c>
      <c r="GTD524" s="433">
        <v>0</v>
      </c>
      <c r="GTE524" s="433">
        <v>0</v>
      </c>
      <c r="GTF524" s="433">
        <v>0</v>
      </c>
      <c r="GTG524" s="433">
        <v>0</v>
      </c>
      <c r="GTH524" s="433">
        <v>0</v>
      </c>
      <c r="GTI524" s="433">
        <v>0</v>
      </c>
      <c r="GTJ524" s="433">
        <v>0</v>
      </c>
      <c r="GTK524" s="433">
        <v>0</v>
      </c>
      <c r="GTL524" s="433">
        <v>0</v>
      </c>
      <c r="GTM524" s="433">
        <v>0</v>
      </c>
      <c r="GTN524" s="433">
        <v>0</v>
      </c>
      <c r="GTO524" s="433">
        <v>0</v>
      </c>
      <c r="GTP524" s="433">
        <v>0</v>
      </c>
      <c r="GTQ524" s="433">
        <v>0</v>
      </c>
      <c r="GTR524" s="433">
        <v>0</v>
      </c>
      <c r="GTS524" s="433">
        <v>0</v>
      </c>
      <c r="GTT524" s="433">
        <v>0</v>
      </c>
      <c r="GTU524" s="433">
        <v>0</v>
      </c>
      <c r="GTV524" s="433">
        <v>0</v>
      </c>
      <c r="GTW524" s="433">
        <v>0</v>
      </c>
      <c r="GTX524" s="433">
        <v>0</v>
      </c>
      <c r="GTY524" s="433">
        <v>0</v>
      </c>
      <c r="GTZ524" s="433">
        <v>0</v>
      </c>
      <c r="GUA524" s="433">
        <v>0</v>
      </c>
      <c r="GUB524" s="433">
        <v>0</v>
      </c>
      <c r="GUC524" s="433">
        <v>0</v>
      </c>
      <c r="GUD524" s="433">
        <v>0</v>
      </c>
      <c r="GUE524" s="433">
        <v>0</v>
      </c>
      <c r="GUF524" s="433">
        <v>0</v>
      </c>
      <c r="GUG524" s="433">
        <v>0</v>
      </c>
      <c r="GUH524" s="433">
        <v>0</v>
      </c>
      <c r="GUI524" s="433">
        <v>0</v>
      </c>
      <c r="GUJ524" s="433">
        <v>0</v>
      </c>
      <c r="GUK524" s="433">
        <v>0</v>
      </c>
      <c r="GUL524" s="433">
        <v>0</v>
      </c>
      <c r="GUM524" s="433">
        <v>0</v>
      </c>
      <c r="GUN524" s="433">
        <v>0</v>
      </c>
      <c r="GUO524" s="433">
        <v>0</v>
      </c>
      <c r="GUP524" s="433">
        <v>0</v>
      </c>
      <c r="GUQ524" s="433">
        <v>0</v>
      </c>
      <c r="GUR524" s="433">
        <v>0</v>
      </c>
      <c r="GUS524" s="433">
        <v>0</v>
      </c>
      <c r="GUT524" s="433">
        <v>0</v>
      </c>
      <c r="GUU524" s="433">
        <v>0</v>
      </c>
      <c r="GUV524" s="433">
        <v>0</v>
      </c>
      <c r="GUW524" s="433">
        <v>0</v>
      </c>
      <c r="GUX524" s="433">
        <v>0</v>
      </c>
      <c r="GUY524" s="433">
        <v>0</v>
      </c>
      <c r="GUZ524" s="433">
        <v>0</v>
      </c>
      <c r="GVA524" s="433">
        <v>0</v>
      </c>
      <c r="GVB524" s="433">
        <v>0</v>
      </c>
      <c r="GVC524" s="433">
        <v>0</v>
      </c>
      <c r="GVD524" s="433">
        <v>0</v>
      </c>
      <c r="GVE524" s="433">
        <v>0</v>
      </c>
      <c r="GVF524" s="433">
        <v>0</v>
      </c>
      <c r="GVG524" s="433">
        <v>0</v>
      </c>
      <c r="GVH524" s="433">
        <v>0</v>
      </c>
      <c r="GVI524" s="433">
        <v>0</v>
      </c>
      <c r="GVJ524" s="433">
        <v>0</v>
      </c>
      <c r="GVK524" s="433">
        <v>0</v>
      </c>
      <c r="GVL524" s="433">
        <v>0</v>
      </c>
      <c r="GVM524" s="433">
        <v>0</v>
      </c>
      <c r="GVN524" s="433">
        <v>0</v>
      </c>
      <c r="GVO524" s="433">
        <v>0</v>
      </c>
      <c r="GVP524" s="433">
        <v>0</v>
      </c>
      <c r="GVQ524" s="433">
        <v>0</v>
      </c>
      <c r="GVR524" s="433">
        <v>0</v>
      </c>
      <c r="GVS524" s="433">
        <v>0</v>
      </c>
      <c r="GVT524" s="433">
        <v>0</v>
      </c>
      <c r="GVU524" s="433">
        <v>0</v>
      </c>
      <c r="GVV524" s="433">
        <v>0</v>
      </c>
      <c r="GVW524" s="433">
        <v>0</v>
      </c>
      <c r="GVX524" s="433">
        <v>0</v>
      </c>
      <c r="GVY524" s="433">
        <v>0</v>
      </c>
      <c r="GVZ524" s="433">
        <v>0</v>
      </c>
      <c r="GWA524" s="433">
        <v>0</v>
      </c>
      <c r="GWB524" s="433">
        <v>0</v>
      </c>
      <c r="GWC524" s="433">
        <v>0</v>
      </c>
      <c r="GWD524" s="433">
        <v>0</v>
      </c>
      <c r="GWE524" s="433">
        <v>0</v>
      </c>
      <c r="GWF524" s="433">
        <v>0</v>
      </c>
      <c r="GWG524" s="433">
        <v>0</v>
      </c>
      <c r="GWH524" s="433">
        <v>0</v>
      </c>
      <c r="GWI524" s="433">
        <v>0</v>
      </c>
      <c r="GWJ524" s="433">
        <v>0</v>
      </c>
      <c r="GWK524" s="433">
        <v>0</v>
      </c>
      <c r="GWL524" s="433">
        <v>0</v>
      </c>
      <c r="GWM524" s="433">
        <v>0</v>
      </c>
      <c r="GWN524" s="433">
        <v>0</v>
      </c>
      <c r="GWO524" s="433">
        <v>0</v>
      </c>
      <c r="GWP524" s="433">
        <v>0</v>
      </c>
      <c r="GWQ524" s="433">
        <v>0</v>
      </c>
      <c r="GWR524" s="433">
        <v>0</v>
      </c>
      <c r="GWS524" s="433">
        <v>0</v>
      </c>
      <c r="GWT524" s="433">
        <v>0</v>
      </c>
      <c r="GWU524" s="433">
        <v>0</v>
      </c>
      <c r="GWV524" s="433">
        <v>0</v>
      </c>
      <c r="GWW524" s="433">
        <v>0</v>
      </c>
      <c r="GWX524" s="433">
        <v>0</v>
      </c>
      <c r="GWY524" s="433">
        <v>0</v>
      </c>
      <c r="GWZ524" s="433">
        <v>0</v>
      </c>
      <c r="GXA524" s="433">
        <v>0</v>
      </c>
      <c r="GXB524" s="433">
        <v>0</v>
      </c>
      <c r="GXC524" s="433">
        <v>0</v>
      </c>
      <c r="GXD524" s="433">
        <v>0</v>
      </c>
      <c r="GXE524" s="433">
        <v>0</v>
      </c>
      <c r="GXF524" s="433">
        <v>0</v>
      </c>
      <c r="GXG524" s="433">
        <v>0</v>
      </c>
      <c r="GXH524" s="433">
        <v>0</v>
      </c>
      <c r="GXI524" s="433">
        <v>0</v>
      </c>
      <c r="GXJ524" s="433">
        <v>0</v>
      </c>
      <c r="GXK524" s="433">
        <v>0</v>
      </c>
      <c r="GXL524" s="433">
        <v>0</v>
      </c>
      <c r="GXM524" s="433">
        <v>0</v>
      </c>
      <c r="GXN524" s="433">
        <v>0</v>
      </c>
      <c r="GXO524" s="433">
        <v>0</v>
      </c>
      <c r="GXP524" s="433">
        <v>0</v>
      </c>
      <c r="GXQ524" s="433">
        <v>0</v>
      </c>
      <c r="GXR524" s="433">
        <v>0</v>
      </c>
      <c r="GXS524" s="433">
        <v>0</v>
      </c>
      <c r="GXT524" s="433">
        <v>0</v>
      </c>
      <c r="GXU524" s="433">
        <v>0</v>
      </c>
      <c r="GXV524" s="433">
        <v>0</v>
      </c>
      <c r="GXW524" s="433">
        <v>0</v>
      </c>
      <c r="GXX524" s="433">
        <v>0</v>
      </c>
      <c r="GXY524" s="433">
        <v>0</v>
      </c>
      <c r="GXZ524" s="433">
        <v>0</v>
      </c>
      <c r="GYA524" s="433">
        <v>0</v>
      </c>
      <c r="GYB524" s="433">
        <v>0</v>
      </c>
      <c r="GYC524" s="433">
        <v>0</v>
      </c>
      <c r="GYD524" s="433">
        <v>0</v>
      </c>
      <c r="GYE524" s="433">
        <v>0</v>
      </c>
      <c r="GYF524" s="433">
        <v>0</v>
      </c>
      <c r="GYG524" s="433">
        <v>0</v>
      </c>
      <c r="GYH524" s="433">
        <v>0</v>
      </c>
      <c r="GYI524" s="433">
        <v>0</v>
      </c>
      <c r="GYJ524" s="433">
        <v>0</v>
      </c>
      <c r="GYK524" s="433">
        <v>0</v>
      </c>
      <c r="GYL524" s="433">
        <v>0</v>
      </c>
      <c r="GYM524" s="433">
        <v>0</v>
      </c>
      <c r="GYN524" s="433">
        <v>0</v>
      </c>
      <c r="GYO524" s="433">
        <v>0</v>
      </c>
      <c r="GYP524" s="433">
        <v>0</v>
      </c>
      <c r="GYQ524" s="433">
        <v>0</v>
      </c>
      <c r="GYR524" s="433">
        <v>0</v>
      </c>
      <c r="GYS524" s="433">
        <v>0</v>
      </c>
      <c r="GYT524" s="433">
        <v>0</v>
      </c>
      <c r="GYU524" s="433">
        <v>0</v>
      </c>
      <c r="GYV524" s="433">
        <v>0</v>
      </c>
      <c r="GYW524" s="433">
        <v>0</v>
      </c>
      <c r="GYX524" s="433">
        <v>0</v>
      </c>
      <c r="GYY524" s="433">
        <v>0</v>
      </c>
      <c r="GYZ524" s="433">
        <v>0</v>
      </c>
      <c r="GZA524" s="433">
        <v>0</v>
      </c>
      <c r="GZB524" s="433">
        <v>0</v>
      </c>
      <c r="GZC524" s="433">
        <v>0</v>
      </c>
      <c r="GZD524" s="433">
        <v>0</v>
      </c>
      <c r="GZE524" s="433">
        <v>0</v>
      </c>
      <c r="GZF524" s="433">
        <v>0</v>
      </c>
      <c r="GZG524" s="433">
        <v>0</v>
      </c>
      <c r="GZH524" s="433">
        <v>0</v>
      </c>
      <c r="GZI524" s="433">
        <v>0</v>
      </c>
      <c r="GZJ524" s="433">
        <v>0</v>
      </c>
      <c r="GZK524" s="433">
        <v>0</v>
      </c>
      <c r="GZL524" s="433">
        <v>0</v>
      </c>
      <c r="GZM524" s="433">
        <v>0</v>
      </c>
      <c r="GZN524" s="433">
        <v>0</v>
      </c>
      <c r="GZO524" s="433">
        <v>0</v>
      </c>
      <c r="GZP524" s="433">
        <v>0</v>
      </c>
      <c r="GZQ524" s="433">
        <v>0</v>
      </c>
      <c r="GZR524" s="433">
        <v>0</v>
      </c>
      <c r="GZS524" s="433">
        <v>0</v>
      </c>
      <c r="GZT524" s="433">
        <v>0</v>
      </c>
      <c r="GZU524" s="433">
        <v>0</v>
      </c>
      <c r="GZV524" s="433">
        <v>0</v>
      </c>
      <c r="GZW524" s="433">
        <v>0</v>
      </c>
      <c r="GZX524" s="433">
        <v>0</v>
      </c>
      <c r="GZY524" s="433">
        <v>0</v>
      </c>
      <c r="GZZ524" s="433">
        <v>0</v>
      </c>
      <c r="HAA524" s="433">
        <v>0</v>
      </c>
      <c r="HAB524" s="433">
        <v>0</v>
      </c>
      <c r="HAC524" s="433">
        <v>0</v>
      </c>
      <c r="HAD524" s="433">
        <v>0</v>
      </c>
      <c r="HAE524" s="433">
        <v>0</v>
      </c>
      <c r="HAF524" s="433">
        <v>0</v>
      </c>
      <c r="HAG524" s="433">
        <v>0</v>
      </c>
      <c r="HAH524" s="433">
        <v>0</v>
      </c>
      <c r="HAI524" s="433">
        <v>0</v>
      </c>
      <c r="HAJ524" s="433">
        <v>0</v>
      </c>
      <c r="HAK524" s="433">
        <v>0</v>
      </c>
      <c r="HAL524" s="433">
        <v>0</v>
      </c>
      <c r="HAM524" s="433">
        <v>0</v>
      </c>
      <c r="HAN524" s="433">
        <v>0</v>
      </c>
      <c r="HAO524" s="433">
        <v>0</v>
      </c>
      <c r="HAP524" s="433">
        <v>0</v>
      </c>
      <c r="HAQ524" s="433">
        <v>0</v>
      </c>
      <c r="HAR524" s="433">
        <v>0</v>
      </c>
      <c r="HAS524" s="433">
        <v>0</v>
      </c>
      <c r="HAT524" s="433">
        <v>0</v>
      </c>
      <c r="HAU524" s="433">
        <v>0</v>
      </c>
      <c r="HAV524" s="433">
        <v>0</v>
      </c>
      <c r="HAW524" s="433">
        <v>0</v>
      </c>
      <c r="HAX524" s="433">
        <v>0</v>
      </c>
      <c r="HAY524" s="433">
        <v>0</v>
      </c>
      <c r="HAZ524" s="433">
        <v>0</v>
      </c>
      <c r="HBA524" s="433">
        <v>0</v>
      </c>
      <c r="HBB524" s="433">
        <v>0</v>
      </c>
      <c r="HBC524" s="433">
        <v>0</v>
      </c>
      <c r="HBD524" s="433">
        <v>0</v>
      </c>
      <c r="HBE524" s="433">
        <v>0</v>
      </c>
      <c r="HBF524" s="433">
        <v>0</v>
      </c>
      <c r="HBG524" s="433">
        <v>0</v>
      </c>
      <c r="HBH524" s="433">
        <v>0</v>
      </c>
      <c r="HBI524" s="433">
        <v>0</v>
      </c>
      <c r="HBJ524" s="433">
        <v>0</v>
      </c>
      <c r="HBK524" s="433">
        <v>0</v>
      </c>
      <c r="HBL524" s="433">
        <v>0</v>
      </c>
      <c r="HBM524" s="433">
        <v>0</v>
      </c>
      <c r="HBN524" s="433">
        <v>0</v>
      </c>
      <c r="HBO524" s="433">
        <v>0</v>
      </c>
      <c r="HBP524" s="433">
        <v>0</v>
      </c>
      <c r="HBQ524" s="433">
        <v>0</v>
      </c>
      <c r="HBR524" s="433">
        <v>0</v>
      </c>
      <c r="HBS524" s="433">
        <v>0</v>
      </c>
      <c r="HBT524" s="433">
        <v>0</v>
      </c>
      <c r="HBU524" s="433">
        <v>0</v>
      </c>
      <c r="HBV524" s="433">
        <v>0</v>
      </c>
      <c r="HBW524" s="433">
        <v>0</v>
      </c>
      <c r="HBX524" s="433">
        <v>0</v>
      </c>
      <c r="HBY524" s="433">
        <v>0</v>
      </c>
      <c r="HBZ524" s="433">
        <v>0</v>
      </c>
      <c r="HCA524" s="433">
        <v>0</v>
      </c>
      <c r="HCB524" s="433">
        <v>0</v>
      </c>
      <c r="HCC524" s="433">
        <v>0</v>
      </c>
      <c r="HCD524" s="433">
        <v>0</v>
      </c>
      <c r="HCE524" s="433">
        <v>0</v>
      </c>
      <c r="HCF524" s="433">
        <v>0</v>
      </c>
      <c r="HCG524" s="433">
        <v>0</v>
      </c>
      <c r="HCH524" s="433">
        <v>0</v>
      </c>
      <c r="HCI524" s="433">
        <v>0</v>
      </c>
      <c r="HCJ524" s="433">
        <v>0</v>
      </c>
      <c r="HCK524" s="433">
        <v>0</v>
      </c>
      <c r="HCL524" s="433">
        <v>0</v>
      </c>
      <c r="HCM524" s="433">
        <v>0</v>
      </c>
      <c r="HCN524" s="433">
        <v>0</v>
      </c>
      <c r="HCO524" s="433">
        <v>0</v>
      </c>
      <c r="HCP524" s="433">
        <v>0</v>
      </c>
      <c r="HCQ524" s="433">
        <v>0</v>
      </c>
      <c r="HCR524" s="433">
        <v>0</v>
      </c>
      <c r="HCS524" s="433">
        <v>0</v>
      </c>
      <c r="HCT524" s="433">
        <v>0</v>
      </c>
      <c r="HCU524" s="433">
        <v>0</v>
      </c>
      <c r="HCV524" s="433">
        <v>0</v>
      </c>
      <c r="HCW524" s="433">
        <v>0</v>
      </c>
      <c r="HCX524" s="433">
        <v>0</v>
      </c>
      <c r="HCY524" s="433">
        <v>0</v>
      </c>
      <c r="HCZ524" s="433">
        <v>0</v>
      </c>
      <c r="HDA524" s="433">
        <v>0</v>
      </c>
      <c r="HDB524" s="433">
        <v>0</v>
      </c>
      <c r="HDC524" s="433">
        <v>0</v>
      </c>
      <c r="HDD524" s="433">
        <v>0</v>
      </c>
      <c r="HDE524" s="433">
        <v>0</v>
      </c>
      <c r="HDF524" s="433">
        <v>0</v>
      </c>
      <c r="HDG524" s="433">
        <v>0</v>
      </c>
      <c r="HDH524" s="433">
        <v>0</v>
      </c>
      <c r="HDI524" s="433">
        <v>0</v>
      </c>
      <c r="HDJ524" s="433">
        <v>0</v>
      </c>
      <c r="HDK524" s="433">
        <v>0</v>
      </c>
      <c r="HDL524" s="433">
        <v>0</v>
      </c>
      <c r="HDM524" s="433">
        <v>0</v>
      </c>
      <c r="HDN524" s="433">
        <v>0</v>
      </c>
      <c r="HDO524" s="433">
        <v>0</v>
      </c>
      <c r="HDP524" s="433">
        <v>0</v>
      </c>
      <c r="HDQ524" s="433">
        <v>0</v>
      </c>
      <c r="HDR524" s="433">
        <v>0</v>
      </c>
      <c r="HDS524" s="433">
        <v>0</v>
      </c>
      <c r="HDT524" s="433">
        <v>0</v>
      </c>
      <c r="HDU524" s="433">
        <v>0</v>
      </c>
      <c r="HDV524" s="433">
        <v>0</v>
      </c>
      <c r="HDW524" s="433">
        <v>0</v>
      </c>
      <c r="HDX524" s="433">
        <v>0</v>
      </c>
      <c r="HDY524" s="433">
        <v>0</v>
      </c>
      <c r="HDZ524" s="433">
        <v>0</v>
      </c>
      <c r="HEA524" s="433">
        <v>0</v>
      </c>
      <c r="HEB524" s="433">
        <v>0</v>
      </c>
      <c r="HEC524" s="433">
        <v>0</v>
      </c>
      <c r="HED524" s="433">
        <v>0</v>
      </c>
      <c r="HEE524" s="433">
        <v>0</v>
      </c>
      <c r="HEF524" s="433">
        <v>0</v>
      </c>
      <c r="HEG524" s="433">
        <v>0</v>
      </c>
      <c r="HEH524" s="433">
        <v>0</v>
      </c>
      <c r="HEI524" s="433">
        <v>0</v>
      </c>
      <c r="HEJ524" s="433">
        <v>0</v>
      </c>
      <c r="HEK524" s="433">
        <v>0</v>
      </c>
      <c r="HEL524" s="433">
        <v>0</v>
      </c>
      <c r="HEM524" s="433">
        <v>0</v>
      </c>
      <c r="HEN524" s="433">
        <v>0</v>
      </c>
      <c r="HEO524" s="433">
        <v>0</v>
      </c>
      <c r="HEP524" s="433">
        <v>0</v>
      </c>
      <c r="HEQ524" s="433">
        <v>0</v>
      </c>
      <c r="HER524" s="433">
        <v>0</v>
      </c>
      <c r="HES524" s="433">
        <v>0</v>
      </c>
      <c r="HET524" s="433">
        <v>0</v>
      </c>
      <c r="HEU524" s="433">
        <v>0</v>
      </c>
      <c r="HEV524" s="433">
        <v>0</v>
      </c>
      <c r="HEW524" s="433">
        <v>0</v>
      </c>
      <c r="HEX524" s="433">
        <v>0</v>
      </c>
      <c r="HEY524" s="433">
        <v>0</v>
      </c>
      <c r="HEZ524" s="433">
        <v>0</v>
      </c>
      <c r="HFA524" s="433">
        <v>0</v>
      </c>
      <c r="HFB524" s="433">
        <v>0</v>
      </c>
      <c r="HFC524" s="433">
        <v>0</v>
      </c>
      <c r="HFD524" s="433">
        <v>0</v>
      </c>
      <c r="HFE524" s="433">
        <v>0</v>
      </c>
      <c r="HFF524" s="433">
        <v>0</v>
      </c>
      <c r="HFG524" s="433">
        <v>0</v>
      </c>
      <c r="HFH524" s="433">
        <v>0</v>
      </c>
      <c r="HFI524" s="433">
        <v>0</v>
      </c>
      <c r="HFJ524" s="433">
        <v>0</v>
      </c>
      <c r="HFK524" s="433">
        <v>0</v>
      </c>
      <c r="HFL524" s="433">
        <v>0</v>
      </c>
      <c r="HFM524" s="433">
        <v>0</v>
      </c>
      <c r="HFN524" s="433">
        <v>0</v>
      </c>
      <c r="HFO524" s="433">
        <v>0</v>
      </c>
      <c r="HFP524" s="433">
        <v>0</v>
      </c>
      <c r="HFQ524" s="433">
        <v>0</v>
      </c>
      <c r="HFR524" s="433">
        <v>0</v>
      </c>
      <c r="HFS524" s="433">
        <v>0</v>
      </c>
      <c r="HFT524" s="433">
        <v>0</v>
      </c>
      <c r="HFU524" s="433">
        <v>0</v>
      </c>
      <c r="HFV524" s="433">
        <v>0</v>
      </c>
      <c r="HFW524" s="433">
        <v>0</v>
      </c>
      <c r="HFX524" s="433">
        <v>0</v>
      </c>
      <c r="HFY524" s="433">
        <v>0</v>
      </c>
      <c r="HFZ524" s="433">
        <v>0</v>
      </c>
      <c r="HGA524" s="433">
        <v>0</v>
      </c>
      <c r="HGB524" s="433">
        <v>0</v>
      </c>
      <c r="HGC524" s="433">
        <v>0</v>
      </c>
      <c r="HGD524" s="433">
        <v>0</v>
      </c>
      <c r="HGE524" s="433">
        <v>0</v>
      </c>
      <c r="HGF524" s="433">
        <v>0</v>
      </c>
      <c r="HGG524" s="433">
        <v>0</v>
      </c>
      <c r="HGH524" s="433">
        <v>0</v>
      </c>
      <c r="HGI524" s="433">
        <v>0</v>
      </c>
      <c r="HGJ524" s="433">
        <v>0</v>
      </c>
      <c r="HGK524" s="433">
        <v>0</v>
      </c>
      <c r="HGL524" s="433">
        <v>0</v>
      </c>
      <c r="HGM524" s="433">
        <v>0</v>
      </c>
      <c r="HGN524" s="433">
        <v>0</v>
      </c>
      <c r="HGO524" s="433">
        <v>0</v>
      </c>
      <c r="HGP524" s="433">
        <v>0</v>
      </c>
      <c r="HGQ524" s="433">
        <v>0</v>
      </c>
      <c r="HGR524" s="433">
        <v>0</v>
      </c>
      <c r="HGS524" s="433">
        <v>0</v>
      </c>
      <c r="HGT524" s="433">
        <v>0</v>
      </c>
      <c r="HGU524" s="433">
        <v>0</v>
      </c>
      <c r="HGV524" s="433">
        <v>0</v>
      </c>
      <c r="HGW524" s="433">
        <v>0</v>
      </c>
      <c r="HGX524" s="433">
        <v>0</v>
      </c>
      <c r="HGY524" s="433">
        <v>0</v>
      </c>
      <c r="HGZ524" s="433">
        <v>0</v>
      </c>
      <c r="HHA524" s="433">
        <v>0</v>
      </c>
      <c r="HHB524" s="433">
        <v>0</v>
      </c>
      <c r="HHC524" s="433">
        <v>0</v>
      </c>
      <c r="HHD524" s="433">
        <v>0</v>
      </c>
      <c r="HHE524" s="433">
        <v>0</v>
      </c>
      <c r="HHF524" s="433">
        <v>0</v>
      </c>
      <c r="HHG524" s="433">
        <v>0</v>
      </c>
      <c r="HHH524" s="433">
        <v>0</v>
      </c>
      <c r="HHI524" s="433">
        <v>0</v>
      </c>
      <c r="HHJ524" s="433">
        <v>0</v>
      </c>
      <c r="HHK524" s="433">
        <v>0</v>
      </c>
      <c r="HHL524" s="433">
        <v>0</v>
      </c>
      <c r="HHM524" s="433">
        <v>0</v>
      </c>
      <c r="HHN524" s="433">
        <v>0</v>
      </c>
      <c r="HHO524" s="433">
        <v>0</v>
      </c>
      <c r="HHP524" s="433">
        <v>0</v>
      </c>
      <c r="HHQ524" s="433">
        <v>0</v>
      </c>
      <c r="HHR524" s="433">
        <v>0</v>
      </c>
      <c r="HHS524" s="433">
        <v>0</v>
      </c>
      <c r="HHT524" s="433">
        <v>0</v>
      </c>
      <c r="HHU524" s="433">
        <v>0</v>
      </c>
      <c r="HHV524" s="433">
        <v>0</v>
      </c>
      <c r="HHW524" s="433">
        <v>0</v>
      </c>
      <c r="HHX524" s="433">
        <v>0</v>
      </c>
      <c r="HHY524" s="433">
        <v>0</v>
      </c>
      <c r="HHZ524" s="433">
        <v>0</v>
      </c>
      <c r="HIA524" s="433">
        <v>0</v>
      </c>
      <c r="HIB524" s="433">
        <v>0</v>
      </c>
      <c r="HIC524" s="433">
        <v>0</v>
      </c>
      <c r="HID524" s="433">
        <v>0</v>
      </c>
      <c r="HIE524" s="433">
        <v>0</v>
      </c>
      <c r="HIF524" s="433">
        <v>0</v>
      </c>
      <c r="HIG524" s="433">
        <v>0</v>
      </c>
      <c r="HIH524" s="433">
        <v>0</v>
      </c>
      <c r="HII524" s="433">
        <v>0</v>
      </c>
      <c r="HIJ524" s="433">
        <v>0</v>
      </c>
      <c r="HIK524" s="433">
        <v>0</v>
      </c>
      <c r="HIL524" s="433">
        <v>0</v>
      </c>
      <c r="HIM524" s="433">
        <v>0</v>
      </c>
      <c r="HIN524" s="433">
        <v>0</v>
      </c>
      <c r="HIO524" s="433">
        <v>0</v>
      </c>
      <c r="HIP524" s="433">
        <v>0</v>
      </c>
      <c r="HIQ524" s="433">
        <v>0</v>
      </c>
      <c r="HIR524" s="433">
        <v>0</v>
      </c>
      <c r="HIS524" s="433">
        <v>0</v>
      </c>
      <c r="HIT524" s="433">
        <v>0</v>
      </c>
      <c r="HIU524" s="433">
        <v>0</v>
      </c>
      <c r="HIV524" s="433">
        <v>0</v>
      </c>
      <c r="HIW524" s="433">
        <v>0</v>
      </c>
      <c r="HIX524" s="433">
        <v>0</v>
      </c>
      <c r="HIY524" s="433">
        <v>0</v>
      </c>
      <c r="HIZ524" s="433">
        <v>0</v>
      </c>
      <c r="HJA524" s="433">
        <v>0</v>
      </c>
      <c r="HJB524" s="433">
        <v>0</v>
      </c>
      <c r="HJC524" s="433">
        <v>0</v>
      </c>
      <c r="HJD524" s="433">
        <v>0</v>
      </c>
      <c r="HJE524" s="433">
        <v>0</v>
      </c>
      <c r="HJF524" s="433">
        <v>0</v>
      </c>
      <c r="HJG524" s="433">
        <v>0</v>
      </c>
      <c r="HJH524" s="433">
        <v>0</v>
      </c>
      <c r="HJI524" s="433">
        <v>0</v>
      </c>
      <c r="HJJ524" s="433">
        <v>0</v>
      </c>
      <c r="HJK524" s="433">
        <v>0</v>
      </c>
      <c r="HJL524" s="433">
        <v>0</v>
      </c>
      <c r="HJM524" s="433">
        <v>0</v>
      </c>
      <c r="HJN524" s="433">
        <v>0</v>
      </c>
      <c r="HJO524" s="433">
        <v>0</v>
      </c>
      <c r="HJP524" s="433">
        <v>0</v>
      </c>
      <c r="HJQ524" s="433">
        <v>0</v>
      </c>
      <c r="HJR524" s="433">
        <v>0</v>
      </c>
      <c r="HJS524" s="433">
        <v>0</v>
      </c>
      <c r="HJT524" s="433">
        <v>0</v>
      </c>
      <c r="HJU524" s="433">
        <v>0</v>
      </c>
      <c r="HJV524" s="433">
        <v>0</v>
      </c>
      <c r="HJW524" s="433">
        <v>0</v>
      </c>
      <c r="HJX524" s="433">
        <v>0</v>
      </c>
      <c r="HJY524" s="433">
        <v>0</v>
      </c>
      <c r="HJZ524" s="433">
        <v>0</v>
      </c>
      <c r="HKA524" s="433">
        <v>0</v>
      </c>
      <c r="HKB524" s="433">
        <v>0</v>
      </c>
      <c r="HKC524" s="433">
        <v>0</v>
      </c>
      <c r="HKD524" s="433">
        <v>0</v>
      </c>
      <c r="HKE524" s="433">
        <v>0</v>
      </c>
      <c r="HKF524" s="433">
        <v>0</v>
      </c>
      <c r="HKG524" s="433">
        <v>0</v>
      </c>
      <c r="HKH524" s="433">
        <v>0</v>
      </c>
      <c r="HKI524" s="433">
        <v>0</v>
      </c>
      <c r="HKJ524" s="433">
        <v>0</v>
      </c>
      <c r="HKK524" s="433">
        <v>0</v>
      </c>
      <c r="HKL524" s="433">
        <v>0</v>
      </c>
      <c r="HKM524" s="433">
        <v>0</v>
      </c>
      <c r="HKN524" s="433">
        <v>0</v>
      </c>
      <c r="HKO524" s="433">
        <v>0</v>
      </c>
      <c r="HKP524" s="433">
        <v>0</v>
      </c>
      <c r="HKQ524" s="433">
        <v>0</v>
      </c>
      <c r="HKR524" s="433">
        <v>0</v>
      </c>
      <c r="HKS524" s="433">
        <v>0</v>
      </c>
      <c r="HKT524" s="433">
        <v>0</v>
      </c>
      <c r="HKU524" s="433">
        <v>0</v>
      </c>
      <c r="HKV524" s="433">
        <v>0</v>
      </c>
      <c r="HKW524" s="433">
        <v>0</v>
      </c>
      <c r="HKX524" s="433">
        <v>0</v>
      </c>
      <c r="HKY524" s="433">
        <v>0</v>
      </c>
      <c r="HKZ524" s="433">
        <v>0</v>
      </c>
      <c r="HLA524" s="433">
        <v>0</v>
      </c>
      <c r="HLB524" s="433">
        <v>0</v>
      </c>
      <c r="HLC524" s="433">
        <v>0</v>
      </c>
      <c r="HLD524" s="433">
        <v>0</v>
      </c>
      <c r="HLE524" s="433">
        <v>0</v>
      </c>
      <c r="HLF524" s="433">
        <v>0</v>
      </c>
      <c r="HLG524" s="433">
        <v>0</v>
      </c>
      <c r="HLH524" s="433">
        <v>0</v>
      </c>
      <c r="HLI524" s="433">
        <v>0</v>
      </c>
      <c r="HLJ524" s="433">
        <v>0</v>
      </c>
      <c r="HLK524" s="433">
        <v>0</v>
      </c>
      <c r="HLL524" s="433">
        <v>0</v>
      </c>
      <c r="HLM524" s="433">
        <v>0</v>
      </c>
      <c r="HLN524" s="433">
        <v>0</v>
      </c>
      <c r="HLO524" s="433">
        <v>0</v>
      </c>
      <c r="HLP524" s="433">
        <v>0</v>
      </c>
      <c r="HLQ524" s="433">
        <v>0</v>
      </c>
      <c r="HLR524" s="433">
        <v>0</v>
      </c>
      <c r="HLS524" s="433">
        <v>0</v>
      </c>
      <c r="HLT524" s="433">
        <v>0</v>
      </c>
      <c r="HLU524" s="433">
        <v>0</v>
      </c>
      <c r="HLV524" s="433">
        <v>0</v>
      </c>
      <c r="HLW524" s="433">
        <v>0</v>
      </c>
      <c r="HLX524" s="433">
        <v>0</v>
      </c>
      <c r="HLY524" s="433">
        <v>0</v>
      </c>
      <c r="HLZ524" s="433">
        <v>0</v>
      </c>
      <c r="HMA524" s="433">
        <v>0</v>
      </c>
      <c r="HMB524" s="433">
        <v>0</v>
      </c>
      <c r="HMC524" s="433">
        <v>0</v>
      </c>
      <c r="HMD524" s="433">
        <v>0</v>
      </c>
      <c r="HME524" s="433">
        <v>0</v>
      </c>
      <c r="HMF524" s="433">
        <v>0</v>
      </c>
      <c r="HMG524" s="433">
        <v>0</v>
      </c>
      <c r="HMH524" s="433">
        <v>0</v>
      </c>
      <c r="HMI524" s="433">
        <v>0</v>
      </c>
      <c r="HMJ524" s="433">
        <v>0</v>
      </c>
      <c r="HMK524" s="433">
        <v>0</v>
      </c>
      <c r="HML524" s="433">
        <v>0</v>
      </c>
      <c r="HMM524" s="433">
        <v>0</v>
      </c>
      <c r="HMN524" s="433">
        <v>0</v>
      </c>
      <c r="HMO524" s="433">
        <v>0</v>
      </c>
      <c r="HMP524" s="433">
        <v>0</v>
      </c>
      <c r="HMQ524" s="433">
        <v>0</v>
      </c>
      <c r="HMR524" s="433">
        <v>0</v>
      </c>
      <c r="HMS524" s="433">
        <v>0</v>
      </c>
      <c r="HMT524" s="433">
        <v>0</v>
      </c>
      <c r="HMU524" s="433">
        <v>0</v>
      </c>
      <c r="HMV524" s="433">
        <v>0</v>
      </c>
      <c r="HMW524" s="433">
        <v>0</v>
      </c>
      <c r="HMX524" s="433">
        <v>0</v>
      </c>
      <c r="HMY524" s="433">
        <v>0</v>
      </c>
      <c r="HMZ524" s="433">
        <v>0</v>
      </c>
      <c r="HNA524" s="433">
        <v>0</v>
      </c>
      <c r="HNB524" s="433">
        <v>0</v>
      </c>
      <c r="HNC524" s="433">
        <v>0</v>
      </c>
      <c r="HND524" s="433">
        <v>0</v>
      </c>
      <c r="HNE524" s="433">
        <v>0</v>
      </c>
      <c r="HNF524" s="433">
        <v>0</v>
      </c>
      <c r="HNG524" s="433">
        <v>0</v>
      </c>
      <c r="HNH524" s="433">
        <v>0</v>
      </c>
      <c r="HNI524" s="433">
        <v>0</v>
      </c>
      <c r="HNJ524" s="433">
        <v>0</v>
      </c>
      <c r="HNK524" s="433">
        <v>0</v>
      </c>
      <c r="HNL524" s="433">
        <v>0</v>
      </c>
      <c r="HNM524" s="433">
        <v>0</v>
      </c>
      <c r="HNN524" s="433">
        <v>0</v>
      </c>
      <c r="HNO524" s="433">
        <v>0</v>
      </c>
      <c r="HNP524" s="433">
        <v>0</v>
      </c>
      <c r="HNQ524" s="433">
        <v>0</v>
      </c>
      <c r="HNR524" s="433">
        <v>0</v>
      </c>
      <c r="HNS524" s="433">
        <v>0</v>
      </c>
      <c r="HNT524" s="433">
        <v>0</v>
      </c>
      <c r="HNU524" s="433">
        <v>0</v>
      </c>
      <c r="HNV524" s="433">
        <v>0</v>
      </c>
      <c r="HNW524" s="433">
        <v>0</v>
      </c>
      <c r="HNX524" s="433">
        <v>0</v>
      </c>
      <c r="HNY524" s="433">
        <v>0</v>
      </c>
      <c r="HNZ524" s="433">
        <v>0</v>
      </c>
      <c r="HOA524" s="433">
        <v>0</v>
      </c>
      <c r="HOB524" s="433">
        <v>0</v>
      </c>
      <c r="HOC524" s="433">
        <v>0</v>
      </c>
      <c r="HOD524" s="433">
        <v>0</v>
      </c>
      <c r="HOE524" s="433">
        <v>0</v>
      </c>
      <c r="HOF524" s="433">
        <v>0</v>
      </c>
      <c r="HOG524" s="433">
        <v>0</v>
      </c>
      <c r="HOH524" s="433">
        <v>0</v>
      </c>
      <c r="HOI524" s="433">
        <v>0</v>
      </c>
      <c r="HOJ524" s="433">
        <v>0</v>
      </c>
      <c r="HOK524" s="433">
        <v>0</v>
      </c>
      <c r="HOL524" s="433">
        <v>0</v>
      </c>
      <c r="HOM524" s="433">
        <v>0</v>
      </c>
      <c r="HON524" s="433">
        <v>0</v>
      </c>
      <c r="HOO524" s="433">
        <v>0</v>
      </c>
      <c r="HOP524" s="433">
        <v>0</v>
      </c>
      <c r="HOQ524" s="433">
        <v>0</v>
      </c>
      <c r="HOR524" s="433">
        <v>0</v>
      </c>
      <c r="HOS524" s="433">
        <v>0</v>
      </c>
      <c r="HOT524" s="433">
        <v>0</v>
      </c>
      <c r="HOU524" s="433">
        <v>0</v>
      </c>
      <c r="HOV524" s="433">
        <v>0</v>
      </c>
      <c r="HOW524" s="433">
        <v>0</v>
      </c>
      <c r="HOX524" s="433">
        <v>0</v>
      </c>
      <c r="HOY524" s="433">
        <v>0</v>
      </c>
      <c r="HOZ524" s="433">
        <v>0</v>
      </c>
      <c r="HPA524" s="433">
        <v>0</v>
      </c>
      <c r="HPB524" s="433">
        <v>0</v>
      </c>
      <c r="HPC524" s="433">
        <v>0</v>
      </c>
      <c r="HPD524" s="433">
        <v>0</v>
      </c>
      <c r="HPE524" s="433">
        <v>0</v>
      </c>
      <c r="HPF524" s="433">
        <v>0</v>
      </c>
      <c r="HPG524" s="433">
        <v>0</v>
      </c>
      <c r="HPH524" s="433">
        <v>0</v>
      </c>
      <c r="HPI524" s="433">
        <v>0</v>
      </c>
      <c r="HPJ524" s="433">
        <v>0</v>
      </c>
      <c r="HPK524" s="433">
        <v>0</v>
      </c>
      <c r="HPL524" s="433">
        <v>0</v>
      </c>
      <c r="HPM524" s="433">
        <v>0</v>
      </c>
      <c r="HPN524" s="433">
        <v>0</v>
      </c>
      <c r="HPO524" s="433">
        <v>0</v>
      </c>
      <c r="HPP524" s="433">
        <v>0</v>
      </c>
      <c r="HPQ524" s="433">
        <v>0</v>
      </c>
      <c r="HPR524" s="433">
        <v>0</v>
      </c>
      <c r="HPS524" s="433">
        <v>0</v>
      </c>
      <c r="HPT524" s="433">
        <v>0</v>
      </c>
      <c r="HPU524" s="433">
        <v>0</v>
      </c>
      <c r="HPV524" s="433">
        <v>0</v>
      </c>
      <c r="HPW524" s="433">
        <v>0</v>
      </c>
      <c r="HPX524" s="433">
        <v>0</v>
      </c>
      <c r="HPY524" s="433">
        <v>0</v>
      </c>
      <c r="HPZ524" s="433">
        <v>0</v>
      </c>
      <c r="HQA524" s="433">
        <v>0</v>
      </c>
      <c r="HQB524" s="433">
        <v>0</v>
      </c>
      <c r="HQC524" s="433">
        <v>0</v>
      </c>
      <c r="HQD524" s="433">
        <v>0</v>
      </c>
      <c r="HQE524" s="433">
        <v>0</v>
      </c>
      <c r="HQF524" s="433">
        <v>0</v>
      </c>
      <c r="HQG524" s="433">
        <v>0</v>
      </c>
      <c r="HQH524" s="433">
        <v>0</v>
      </c>
      <c r="HQI524" s="433">
        <v>0</v>
      </c>
      <c r="HQJ524" s="433">
        <v>0</v>
      </c>
      <c r="HQK524" s="433">
        <v>0</v>
      </c>
      <c r="HQL524" s="433">
        <v>0</v>
      </c>
      <c r="HQM524" s="433">
        <v>0</v>
      </c>
      <c r="HQN524" s="433">
        <v>0</v>
      </c>
      <c r="HQO524" s="433">
        <v>0</v>
      </c>
      <c r="HQP524" s="433">
        <v>0</v>
      </c>
      <c r="HQQ524" s="433">
        <v>0</v>
      </c>
      <c r="HQR524" s="433">
        <v>0</v>
      </c>
      <c r="HQS524" s="433">
        <v>0</v>
      </c>
      <c r="HQT524" s="433">
        <v>0</v>
      </c>
      <c r="HQU524" s="433">
        <v>0</v>
      </c>
      <c r="HQV524" s="433">
        <v>0</v>
      </c>
      <c r="HQW524" s="433">
        <v>0</v>
      </c>
      <c r="HQX524" s="433">
        <v>0</v>
      </c>
      <c r="HQY524" s="433">
        <v>0</v>
      </c>
      <c r="HQZ524" s="433">
        <v>0</v>
      </c>
      <c r="HRA524" s="433">
        <v>0</v>
      </c>
      <c r="HRB524" s="433">
        <v>0</v>
      </c>
      <c r="HRC524" s="433">
        <v>0</v>
      </c>
      <c r="HRD524" s="433">
        <v>0</v>
      </c>
      <c r="HRE524" s="433">
        <v>0</v>
      </c>
      <c r="HRF524" s="433">
        <v>0</v>
      </c>
      <c r="HRG524" s="433">
        <v>0</v>
      </c>
      <c r="HRH524" s="433">
        <v>0</v>
      </c>
      <c r="HRI524" s="433">
        <v>0</v>
      </c>
      <c r="HRJ524" s="433">
        <v>0</v>
      </c>
      <c r="HRK524" s="433">
        <v>0</v>
      </c>
      <c r="HRL524" s="433">
        <v>0</v>
      </c>
      <c r="HRM524" s="433">
        <v>0</v>
      </c>
      <c r="HRN524" s="433">
        <v>0</v>
      </c>
      <c r="HRO524" s="433">
        <v>0</v>
      </c>
      <c r="HRP524" s="433">
        <v>0</v>
      </c>
      <c r="HRQ524" s="433">
        <v>0</v>
      </c>
      <c r="HRR524" s="433">
        <v>0</v>
      </c>
      <c r="HRS524" s="433">
        <v>0</v>
      </c>
      <c r="HRT524" s="433">
        <v>0</v>
      </c>
      <c r="HRU524" s="433">
        <v>0</v>
      </c>
      <c r="HRV524" s="433">
        <v>0</v>
      </c>
      <c r="HRW524" s="433">
        <v>0</v>
      </c>
      <c r="HRX524" s="433">
        <v>0</v>
      </c>
      <c r="HRY524" s="433">
        <v>0</v>
      </c>
      <c r="HRZ524" s="433">
        <v>0</v>
      </c>
      <c r="HSA524" s="433">
        <v>0</v>
      </c>
      <c r="HSB524" s="433">
        <v>0</v>
      </c>
      <c r="HSC524" s="433">
        <v>0</v>
      </c>
      <c r="HSD524" s="433">
        <v>0</v>
      </c>
      <c r="HSE524" s="433">
        <v>0</v>
      </c>
      <c r="HSF524" s="433">
        <v>0</v>
      </c>
      <c r="HSG524" s="433">
        <v>0</v>
      </c>
      <c r="HSH524" s="433">
        <v>0</v>
      </c>
      <c r="HSI524" s="433">
        <v>0</v>
      </c>
      <c r="HSJ524" s="433">
        <v>0</v>
      </c>
      <c r="HSK524" s="433">
        <v>0</v>
      </c>
      <c r="HSL524" s="433">
        <v>0</v>
      </c>
      <c r="HSM524" s="433">
        <v>0</v>
      </c>
      <c r="HSN524" s="433">
        <v>0</v>
      </c>
      <c r="HSO524" s="433">
        <v>0</v>
      </c>
      <c r="HSP524" s="433">
        <v>0</v>
      </c>
      <c r="HSQ524" s="433">
        <v>0</v>
      </c>
      <c r="HSR524" s="433">
        <v>0</v>
      </c>
      <c r="HSS524" s="433">
        <v>0</v>
      </c>
      <c r="HST524" s="433">
        <v>0</v>
      </c>
      <c r="HSU524" s="433">
        <v>0</v>
      </c>
      <c r="HSV524" s="433">
        <v>0</v>
      </c>
      <c r="HSW524" s="433">
        <v>0</v>
      </c>
      <c r="HSX524" s="433">
        <v>0</v>
      </c>
      <c r="HSY524" s="433">
        <v>0</v>
      </c>
      <c r="HSZ524" s="433">
        <v>0</v>
      </c>
      <c r="HTA524" s="433">
        <v>0</v>
      </c>
      <c r="HTB524" s="433">
        <v>0</v>
      </c>
      <c r="HTC524" s="433">
        <v>0</v>
      </c>
      <c r="HTD524" s="433">
        <v>0</v>
      </c>
      <c r="HTE524" s="433">
        <v>0</v>
      </c>
      <c r="HTF524" s="433">
        <v>0</v>
      </c>
      <c r="HTG524" s="433">
        <v>0</v>
      </c>
      <c r="HTH524" s="433">
        <v>0</v>
      </c>
      <c r="HTI524" s="433">
        <v>0</v>
      </c>
      <c r="HTJ524" s="433">
        <v>0</v>
      </c>
      <c r="HTK524" s="433">
        <v>0</v>
      </c>
      <c r="HTL524" s="433">
        <v>0</v>
      </c>
      <c r="HTM524" s="433">
        <v>0</v>
      </c>
      <c r="HTN524" s="433">
        <v>0</v>
      </c>
      <c r="HTO524" s="433">
        <v>0</v>
      </c>
      <c r="HTP524" s="433">
        <v>0</v>
      </c>
      <c r="HTQ524" s="433">
        <v>0</v>
      </c>
      <c r="HTR524" s="433">
        <v>0</v>
      </c>
      <c r="HTS524" s="433">
        <v>0</v>
      </c>
      <c r="HTT524" s="433">
        <v>0</v>
      </c>
      <c r="HTU524" s="433">
        <v>0</v>
      </c>
      <c r="HTV524" s="433">
        <v>0</v>
      </c>
      <c r="HTW524" s="433">
        <v>0</v>
      </c>
      <c r="HTX524" s="433">
        <v>0</v>
      </c>
      <c r="HTY524" s="433">
        <v>0</v>
      </c>
      <c r="HTZ524" s="433">
        <v>0</v>
      </c>
      <c r="HUA524" s="433">
        <v>0</v>
      </c>
      <c r="HUB524" s="433">
        <v>0</v>
      </c>
      <c r="HUC524" s="433">
        <v>0</v>
      </c>
      <c r="HUD524" s="433">
        <v>0</v>
      </c>
      <c r="HUE524" s="433">
        <v>0</v>
      </c>
      <c r="HUF524" s="433">
        <v>0</v>
      </c>
      <c r="HUG524" s="433">
        <v>0</v>
      </c>
      <c r="HUH524" s="433">
        <v>0</v>
      </c>
      <c r="HUI524" s="433">
        <v>0</v>
      </c>
      <c r="HUJ524" s="433">
        <v>0</v>
      </c>
      <c r="HUK524" s="433">
        <v>0</v>
      </c>
      <c r="HUL524" s="433">
        <v>0</v>
      </c>
      <c r="HUM524" s="433">
        <v>0</v>
      </c>
      <c r="HUN524" s="433">
        <v>0</v>
      </c>
      <c r="HUO524" s="433">
        <v>0</v>
      </c>
      <c r="HUP524" s="433">
        <v>0</v>
      </c>
      <c r="HUQ524" s="433">
        <v>0</v>
      </c>
      <c r="HUR524" s="433">
        <v>0</v>
      </c>
      <c r="HUS524" s="433">
        <v>0</v>
      </c>
      <c r="HUT524" s="433">
        <v>0</v>
      </c>
      <c r="HUU524" s="433">
        <v>0</v>
      </c>
      <c r="HUV524" s="433">
        <v>0</v>
      </c>
      <c r="HUW524" s="433">
        <v>0</v>
      </c>
      <c r="HUX524" s="433">
        <v>0</v>
      </c>
      <c r="HUY524" s="433">
        <v>0</v>
      </c>
      <c r="HUZ524" s="433">
        <v>0</v>
      </c>
      <c r="HVA524" s="433">
        <v>0</v>
      </c>
      <c r="HVB524" s="433">
        <v>0</v>
      </c>
      <c r="HVC524" s="433">
        <v>0</v>
      </c>
      <c r="HVD524" s="433">
        <v>0</v>
      </c>
      <c r="HVE524" s="433">
        <v>0</v>
      </c>
      <c r="HVF524" s="433">
        <v>0</v>
      </c>
      <c r="HVG524" s="433">
        <v>0</v>
      </c>
      <c r="HVH524" s="433">
        <v>0</v>
      </c>
      <c r="HVI524" s="433">
        <v>0</v>
      </c>
      <c r="HVJ524" s="433">
        <v>0</v>
      </c>
      <c r="HVK524" s="433">
        <v>0</v>
      </c>
      <c r="HVL524" s="433">
        <v>0</v>
      </c>
      <c r="HVM524" s="433">
        <v>0</v>
      </c>
      <c r="HVN524" s="433">
        <v>0</v>
      </c>
      <c r="HVO524" s="433">
        <v>0</v>
      </c>
      <c r="HVP524" s="433">
        <v>0</v>
      </c>
      <c r="HVQ524" s="433">
        <v>0</v>
      </c>
      <c r="HVR524" s="433">
        <v>0</v>
      </c>
      <c r="HVS524" s="433">
        <v>0</v>
      </c>
      <c r="HVT524" s="433">
        <v>0</v>
      </c>
      <c r="HVU524" s="433">
        <v>0</v>
      </c>
      <c r="HVV524" s="433">
        <v>0</v>
      </c>
      <c r="HVW524" s="433">
        <v>0</v>
      </c>
      <c r="HVX524" s="433">
        <v>0</v>
      </c>
      <c r="HVY524" s="433">
        <v>0</v>
      </c>
      <c r="HVZ524" s="433">
        <v>0</v>
      </c>
      <c r="HWA524" s="433">
        <v>0</v>
      </c>
      <c r="HWB524" s="433">
        <v>0</v>
      </c>
      <c r="HWC524" s="433">
        <v>0</v>
      </c>
      <c r="HWD524" s="433">
        <v>0</v>
      </c>
      <c r="HWE524" s="433">
        <v>0</v>
      </c>
      <c r="HWF524" s="433">
        <v>0</v>
      </c>
      <c r="HWG524" s="433">
        <v>0</v>
      </c>
      <c r="HWH524" s="433">
        <v>0</v>
      </c>
      <c r="HWI524" s="433">
        <v>0</v>
      </c>
      <c r="HWJ524" s="433">
        <v>0</v>
      </c>
      <c r="HWK524" s="433">
        <v>0</v>
      </c>
      <c r="HWL524" s="433">
        <v>0</v>
      </c>
      <c r="HWM524" s="433">
        <v>0</v>
      </c>
      <c r="HWN524" s="433">
        <v>0</v>
      </c>
      <c r="HWO524" s="433">
        <v>0</v>
      </c>
      <c r="HWP524" s="433">
        <v>0</v>
      </c>
      <c r="HWQ524" s="433">
        <v>0</v>
      </c>
      <c r="HWR524" s="433">
        <v>0</v>
      </c>
      <c r="HWS524" s="433">
        <v>0</v>
      </c>
      <c r="HWT524" s="433">
        <v>0</v>
      </c>
      <c r="HWU524" s="433">
        <v>0</v>
      </c>
      <c r="HWV524" s="433">
        <v>0</v>
      </c>
      <c r="HWW524" s="433">
        <v>0</v>
      </c>
      <c r="HWX524" s="433">
        <v>0</v>
      </c>
      <c r="HWY524" s="433">
        <v>0</v>
      </c>
      <c r="HWZ524" s="433">
        <v>0</v>
      </c>
      <c r="HXA524" s="433">
        <v>0</v>
      </c>
      <c r="HXB524" s="433">
        <v>0</v>
      </c>
      <c r="HXC524" s="433">
        <v>0</v>
      </c>
      <c r="HXD524" s="433">
        <v>0</v>
      </c>
      <c r="HXE524" s="433">
        <v>0</v>
      </c>
      <c r="HXF524" s="433">
        <v>0</v>
      </c>
      <c r="HXG524" s="433">
        <v>0</v>
      </c>
      <c r="HXH524" s="433">
        <v>0</v>
      </c>
      <c r="HXI524" s="433">
        <v>0</v>
      </c>
      <c r="HXJ524" s="433">
        <v>0</v>
      </c>
      <c r="HXK524" s="433">
        <v>0</v>
      </c>
      <c r="HXL524" s="433">
        <v>0</v>
      </c>
      <c r="HXM524" s="433">
        <v>0</v>
      </c>
      <c r="HXN524" s="433">
        <v>0</v>
      </c>
      <c r="HXO524" s="433">
        <v>0</v>
      </c>
      <c r="HXP524" s="433">
        <v>0</v>
      </c>
      <c r="HXQ524" s="433">
        <v>0</v>
      </c>
      <c r="HXR524" s="433">
        <v>0</v>
      </c>
      <c r="HXS524" s="433">
        <v>0</v>
      </c>
      <c r="HXT524" s="433">
        <v>0</v>
      </c>
      <c r="HXU524" s="433">
        <v>0</v>
      </c>
      <c r="HXV524" s="433">
        <v>0</v>
      </c>
      <c r="HXW524" s="433">
        <v>0</v>
      </c>
      <c r="HXX524" s="433">
        <v>0</v>
      </c>
      <c r="HXY524" s="433">
        <v>0</v>
      </c>
      <c r="HXZ524" s="433">
        <v>0</v>
      </c>
      <c r="HYA524" s="433">
        <v>0</v>
      </c>
      <c r="HYB524" s="433">
        <v>0</v>
      </c>
      <c r="HYC524" s="433">
        <v>0</v>
      </c>
      <c r="HYD524" s="433">
        <v>0</v>
      </c>
      <c r="HYE524" s="433">
        <v>0</v>
      </c>
      <c r="HYF524" s="433">
        <v>0</v>
      </c>
      <c r="HYG524" s="433">
        <v>0</v>
      </c>
      <c r="HYH524" s="433">
        <v>0</v>
      </c>
      <c r="HYI524" s="433">
        <v>0</v>
      </c>
      <c r="HYJ524" s="433">
        <v>0</v>
      </c>
      <c r="HYK524" s="433">
        <v>0</v>
      </c>
      <c r="HYL524" s="433">
        <v>0</v>
      </c>
      <c r="HYM524" s="433">
        <v>0</v>
      </c>
      <c r="HYN524" s="433">
        <v>0</v>
      </c>
      <c r="HYO524" s="433">
        <v>0</v>
      </c>
      <c r="HYP524" s="433">
        <v>0</v>
      </c>
      <c r="HYQ524" s="433">
        <v>0</v>
      </c>
      <c r="HYR524" s="433">
        <v>0</v>
      </c>
      <c r="HYS524" s="433">
        <v>0</v>
      </c>
      <c r="HYT524" s="433">
        <v>0</v>
      </c>
      <c r="HYU524" s="433">
        <v>0</v>
      </c>
      <c r="HYV524" s="433">
        <v>0</v>
      </c>
      <c r="HYW524" s="433">
        <v>0</v>
      </c>
      <c r="HYX524" s="433">
        <v>0</v>
      </c>
      <c r="HYY524" s="433">
        <v>0</v>
      </c>
      <c r="HYZ524" s="433">
        <v>0</v>
      </c>
      <c r="HZA524" s="433">
        <v>0</v>
      </c>
      <c r="HZB524" s="433">
        <v>0</v>
      </c>
      <c r="HZC524" s="433">
        <v>0</v>
      </c>
      <c r="HZD524" s="433">
        <v>0</v>
      </c>
      <c r="HZE524" s="433">
        <v>0</v>
      </c>
      <c r="HZF524" s="433">
        <v>0</v>
      </c>
      <c r="HZG524" s="433">
        <v>0</v>
      </c>
      <c r="HZH524" s="433">
        <v>0</v>
      </c>
      <c r="HZI524" s="433">
        <v>0</v>
      </c>
      <c r="HZJ524" s="433">
        <v>0</v>
      </c>
      <c r="HZK524" s="433">
        <v>0</v>
      </c>
      <c r="HZL524" s="433">
        <v>0</v>
      </c>
      <c r="HZM524" s="433">
        <v>0</v>
      </c>
      <c r="HZN524" s="433">
        <v>0</v>
      </c>
      <c r="HZO524" s="433">
        <v>0</v>
      </c>
      <c r="HZP524" s="433">
        <v>0</v>
      </c>
      <c r="HZQ524" s="433">
        <v>0</v>
      </c>
      <c r="HZR524" s="433">
        <v>0</v>
      </c>
      <c r="HZS524" s="433">
        <v>0</v>
      </c>
      <c r="HZT524" s="433">
        <v>0</v>
      </c>
      <c r="HZU524" s="433">
        <v>0</v>
      </c>
      <c r="HZV524" s="433">
        <v>0</v>
      </c>
      <c r="HZW524" s="433">
        <v>0</v>
      </c>
      <c r="HZX524" s="433">
        <v>0</v>
      </c>
      <c r="HZY524" s="433">
        <v>0</v>
      </c>
      <c r="HZZ524" s="433">
        <v>0</v>
      </c>
      <c r="IAA524" s="433">
        <v>0</v>
      </c>
      <c r="IAB524" s="433">
        <v>0</v>
      </c>
      <c r="IAC524" s="433">
        <v>0</v>
      </c>
      <c r="IAD524" s="433">
        <v>0</v>
      </c>
      <c r="IAE524" s="433">
        <v>0</v>
      </c>
      <c r="IAF524" s="433">
        <v>0</v>
      </c>
      <c r="IAG524" s="433">
        <v>0</v>
      </c>
      <c r="IAH524" s="433">
        <v>0</v>
      </c>
      <c r="IAI524" s="433">
        <v>0</v>
      </c>
      <c r="IAJ524" s="433">
        <v>0</v>
      </c>
      <c r="IAK524" s="433">
        <v>0</v>
      </c>
      <c r="IAL524" s="433">
        <v>0</v>
      </c>
      <c r="IAM524" s="433">
        <v>0</v>
      </c>
      <c r="IAN524" s="433">
        <v>0</v>
      </c>
      <c r="IAO524" s="433">
        <v>0</v>
      </c>
      <c r="IAP524" s="433">
        <v>0</v>
      </c>
      <c r="IAQ524" s="433">
        <v>0</v>
      </c>
      <c r="IAR524" s="433">
        <v>0</v>
      </c>
      <c r="IAS524" s="433">
        <v>0</v>
      </c>
      <c r="IAT524" s="433">
        <v>0</v>
      </c>
      <c r="IAU524" s="433">
        <v>0</v>
      </c>
      <c r="IAV524" s="433">
        <v>0</v>
      </c>
      <c r="IAW524" s="433">
        <v>0</v>
      </c>
      <c r="IAX524" s="433">
        <v>0</v>
      </c>
      <c r="IAY524" s="433">
        <v>0</v>
      </c>
      <c r="IAZ524" s="433">
        <v>0</v>
      </c>
      <c r="IBA524" s="433">
        <v>0</v>
      </c>
      <c r="IBB524" s="433">
        <v>0</v>
      </c>
      <c r="IBC524" s="433">
        <v>0</v>
      </c>
      <c r="IBD524" s="433">
        <v>0</v>
      </c>
      <c r="IBE524" s="433">
        <v>0</v>
      </c>
      <c r="IBF524" s="433">
        <v>0</v>
      </c>
      <c r="IBG524" s="433">
        <v>0</v>
      </c>
      <c r="IBH524" s="433">
        <v>0</v>
      </c>
      <c r="IBI524" s="433">
        <v>0</v>
      </c>
      <c r="IBJ524" s="433">
        <v>0</v>
      </c>
      <c r="IBK524" s="433">
        <v>0</v>
      </c>
      <c r="IBL524" s="433">
        <v>0</v>
      </c>
      <c r="IBM524" s="433">
        <v>0</v>
      </c>
      <c r="IBN524" s="433">
        <v>0</v>
      </c>
      <c r="IBO524" s="433">
        <v>0</v>
      </c>
      <c r="IBP524" s="433">
        <v>0</v>
      </c>
      <c r="IBQ524" s="433">
        <v>0</v>
      </c>
      <c r="IBR524" s="433">
        <v>0</v>
      </c>
      <c r="IBS524" s="433">
        <v>0</v>
      </c>
      <c r="IBT524" s="433">
        <v>0</v>
      </c>
      <c r="IBU524" s="433">
        <v>0</v>
      </c>
      <c r="IBV524" s="433">
        <v>0</v>
      </c>
      <c r="IBW524" s="433">
        <v>0</v>
      </c>
      <c r="IBX524" s="433">
        <v>0</v>
      </c>
      <c r="IBY524" s="433">
        <v>0</v>
      </c>
      <c r="IBZ524" s="433">
        <v>0</v>
      </c>
      <c r="ICA524" s="433">
        <v>0</v>
      </c>
      <c r="ICB524" s="433">
        <v>0</v>
      </c>
      <c r="ICC524" s="433">
        <v>0</v>
      </c>
      <c r="ICD524" s="433">
        <v>0</v>
      </c>
      <c r="ICE524" s="433">
        <v>0</v>
      </c>
      <c r="ICF524" s="433">
        <v>0</v>
      </c>
      <c r="ICG524" s="433">
        <v>0</v>
      </c>
      <c r="ICH524" s="433">
        <v>0</v>
      </c>
      <c r="ICI524" s="433">
        <v>0</v>
      </c>
      <c r="ICJ524" s="433">
        <v>0</v>
      </c>
      <c r="ICK524" s="433">
        <v>0</v>
      </c>
      <c r="ICL524" s="433">
        <v>0</v>
      </c>
      <c r="ICM524" s="433">
        <v>0</v>
      </c>
      <c r="ICN524" s="433">
        <v>0</v>
      </c>
      <c r="ICO524" s="433">
        <v>0</v>
      </c>
      <c r="ICP524" s="433">
        <v>0</v>
      </c>
      <c r="ICQ524" s="433">
        <v>0</v>
      </c>
      <c r="ICR524" s="433">
        <v>0</v>
      </c>
      <c r="ICS524" s="433">
        <v>0</v>
      </c>
      <c r="ICT524" s="433">
        <v>0</v>
      </c>
      <c r="ICU524" s="433">
        <v>0</v>
      </c>
      <c r="ICV524" s="433">
        <v>0</v>
      </c>
      <c r="ICW524" s="433">
        <v>0</v>
      </c>
      <c r="ICX524" s="433">
        <v>0</v>
      </c>
      <c r="ICY524" s="433">
        <v>0</v>
      </c>
      <c r="ICZ524" s="433">
        <v>0</v>
      </c>
      <c r="IDA524" s="433">
        <v>0</v>
      </c>
      <c r="IDB524" s="433">
        <v>0</v>
      </c>
      <c r="IDC524" s="433">
        <v>0</v>
      </c>
      <c r="IDD524" s="433">
        <v>0</v>
      </c>
      <c r="IDE524" s="433">
        <v>0</v>
      </c>
      <c r="IDF524" s="433">
        <v>0</v>
      </c>
      <c r="IDG524" s="433">
        <v>0</v>
      </c>
      <c r="IDH524" s="433">
        <v>0</v>
      </c>
      <c r="IDI524" s="433">
        <v>0</v>
      </c>
      <c r="IDJ524" s="433">
        <v>0</v>
      </c>
      <c r="IDK524" s="433">
        <v>0</v>
      </c>
      <c r="IDL524" s="433">
        <v>0</v>
      </c>
      <c r="IDM524" s="433">
        <v>0</v>
      </c>
      <c r="IDN524" s="433">
        <v>0</v>
      </c>
      <c r="IDO524" s="433">
        <v>0</v>
      </c>
      <c r="IDP524" s="433">
        <v>0</v>
      </c>
      <c r="IDQ524" s="433">
        <v>0</v>
      </c>
      <c r="IDR524" s="433">
        <v>0</v>
      </c>
      <c r="IDS524" s="433">
        <v>0</v>
      </c>
      <c r="IDT524" s="433">
        <v>0</v>
      </c>
      <c r="IDU524" s="433">
        <v>0</v>
      </c>
      <c r="IDV524" s="433">
        <v>0</v>
      </c>
      <c r="IDW524" s="433">
        <v>0</v>
      </c>
      <c r="IDX524" s="433">
        <v>0</v>
      </c>
      <c r="IDY524" s="433">
        <v>0</v>
      </c>
      <c r="IDZ524" s="433">
        <v>0</v>
      </c>
      <c r="IEA524" s="433">
        <v>0</v>
      </c>
      <c r="IEB524" s="433">
        <v>0</v>
      </c>
      <c r="IEC524" s="433">
        <v>0</v>
      </c>
      <c r="IED524" s="433">
        <v>0</v>
      </c>
      <c r="IEE524" s="433">
        <v>0</v>
      </c>
      <c r="IEF524" s="433">
        <v>0</v>
      </c>
      <c r="IEG524" s="433">
        <v>0</v>
      </c>
      <c r="IEH524" s="433">
        <v>0</v>
      </c>
      <c r="IEI524" s="433">
        <v>0</v>
      </c>
      <c r="IEJ524" s="433">
        <v>0</v>
      </c>
      <c r="IEK524" s="433">
        <v>0</v>
      </c>
      <c r="IEL524" s="433">
        <v>0</v>
      </c>
      <c r="IEM524" s="433">
        <v>0</v>
      </c>
      <c r="IEN524" s="433">
        <v>0</v>
      </c>
      <c r="IEO524" s="433">
        <v>0</v>
      </c>
      <c r="IEP524" s="433">
        <v>0</v>
      </c>
      <c r="IEQ524" s="433">
        <v>0</v>
      </c>
      <c r="IER524" s="433">
        <v>0</v>
      </c>
      <c r="IES524" s="433">
        <v>0</v>
      </c>
      <c r="IET524" s="433">
        <v>0</v>
      </c>
      <c r="IEU524" s="433">
        <v>0</v>
      </c>
      <c r="IEV524" s="433">
        <v>0</v>
      </c>
      <c r="IEW524" s="433">
        <v>0</v>
      </c>
      <c r="IEX524" s="433">
        <v>0</v>
      </c>
      <c r="IEY524" s="433">
        <v>0</v>
      </c>
      <c r="IEZ524" s="433">
        <v>0</v>
      </c>
      <c r="IFA524" s="433">
        <v>0</v>
      </c>
      <c r="IFB524" s="433">
        <v>0</v>
      </c>
      <c r="IFC524" s="433">
        <v>0</v>
      </c>
      <c r="IFD524" s="433">
        <v>0</v>
      </c>
      <c r="IFE524" s="433">
        <v>0</v>
      </c>
      <c r="IFF524" s="433">
        <v>0</v>
      </c>
      <c r="IFG524" s="433">
        <v>0</v>
      </c>
      <c r="IFH524" s="433">
        <v>0</v>
      </c>
      <c r="IFI524" s="433">
        <v>0</v>
      </c>
      <c r="IFJ524" s="433">
        <v>0</v>
      </c>
      <c r="IFK524" s="433">
        <v>0</v>
      </c>
      <c r="IFL524" s="433">
        <v>0</v>
      </c>
      <c r="IFM524" s="433">
        <v>0</v>
      </c>
      <c r="IFN524" s="433">
        <v>0</v>
      </c>
      <c r="IFO524" s="433">
        <v>0</v>
      </c>
      <c r="IFP524" s="433">
        <v>0</v>
      </c>
      <c r="IFQ524" s="433">
        <v>0</v>
      </c>
      <c r="IFR524" s="433">
        <v>0</v>
      </c>
      <c r="IFS524" s="433">
        <v>0</v>
      </c>
      <c r="IFT524" s="433">
        <v>0</v>
      </c>
      <c r="IFU524" s="433">
        <v>0</v>
      </c>
      <c r="IFV524" s="433">
        <v>0</v>
      </c>
      <c r="IFW524" s="433">
        <v>0</v>
      </c>
      <c r="IFX524" s="433">
        <v>0</v>
      </c>
      <c r="IFY524" s="433">
        <v>0</v>
      </c>
      <c r="IFZ524" s="433">
        <v>0</v>
      </c>
      <c r="IGA524" s="433">
        <v>0</v>
      </c>
      <c r="IGB524" s="433">
        <v>0</v>
      </c>
      <c r="IGC524" s="433">
        <v>0</v>
      </c>
      <c r="IGD524" s="433">
        <v>0</v>
      </c>
      <c r="IGE524" s="433">
        <v>0</v>
      </c>
      <c r="IGF524" s="433">
        <v>0</v>
      </c>
      <c r="IGG524" s="433">
        <v>0</v>
      </c>
      <c r="IGH524" s="433">
        <v>0</v>
      </c>
      <c r="IGI524" s="433">
        <v>0</v>
      </c>
      <c r="IGJ524" s="433">
        <v>0</v>
      </c>
      <c r="IGK524" s="433">
        <v>0</v>
      </c>
      <c r="IGL524" s="433">
        <v>0</v>
      </c>
      <c r="IGM524" s="433">
        <v>0</v>
      </c>
      <c r="IGN524" s="433">
        <v>0</v>
      </c>
      <c r="IGO524" s="433">
        <v>0</v>
      </c>
      <c r="IGP524" s="433">
        <v>0</v>
      </c>
      <c r="IGQ524" s="433">
        <v>0</v>
      </c>
      <c r="IGR524" s="433">
        <v>0</v>
      </c>
      <c r="IGS524" s="433">
        <v>0</v>
      </c>
      <c r="IGT524" s="433">
        <v>0</v>
      </c>
      <c r="IGU524" s="433">
        <v>0</v>
      </c>
      <c r="IGV524" s="433">
        <v>0</v>
      </c>
      <c r="IGW524" s="433">
        <v>0</v>
      </c>
      <c r="IGX524" s="433">
        <v>0</v>
      </c>
      <c r="IGY524" s="433">
        <v>0</v>
      </c>
      <c r="IGZ524" s="433">
        <v>0</v>
      </c>
      <c r="IHA524" s="433">
        <v>0</v>
      </c>
      <c r="IHB524" s="433">
        <v>0</v>
      </c>
      <c r="IHC524" s="433">
        <v>0</v>
      </c>
      <c r="IHD524" s="433">
        <v>0</v>
      </c>
      <c r="IHE524" s="433">
        <v>0</v>
      </c>
      <c r="IHF524" s="433">
        <v>0</v>
      </c>
      <c r="IHG524" s="433">
        <v>0</v>
      </c>
      <c r="IHH524" s="433">
        <v>0</v>
      </c>
      <c r="IHI524" s="433">
        <v>0</v>
      </c>
      <c r="IHJ524" s="433">
        <v>0</v>
      </c>
      <c r="IHK524" s="433">
        <v>0</v>
      </c>
      <c r="IHL524" s="433">
        <v>0</v>
      </c>
      <c r="IHM524" s="433">
        <v>0</v>
      </c>
      <c r="IHN524" s="433">
        <v>0</v>
      </c>
      <c r="IHO524" s="433">
        <v>0</v>
      </c>
      <c r="IHP524" s="433">
        <v>0</v>
      </c>
      <c r="IHQ524" s="433">
        <v>0</v>
      </c>
      <c r="IHR524" s="433">
        <v>0</v>
      </c>
      <c r="IHS524" s="433">
        <v>0</v>
      </c>
      <c r="IHT524" s="433">
        <v>0</v>
      </c>
      <c r="IHU524" s="433">
        <v>0</v>
      </c>
      <c r="IHV524" s="433">
        <v>0</v>
      </c>
      <c r="IHW524" s="433">
        <v>0</v>
      </c>
      <c r="IHX524" s="433">
        <v>0</v>
      </c>
      <c r="IHY524" s="433">
        <v>0</v>
      </c>
      <c r="IHZ524" s="433">
        <v>0</v>
      </c>
      <c r="IIA524" s="433">
        <v>0</v>
      </c>
      <c r="IIB524" s="433">
        <v>0</v>
      </c>
      <c r="IIC524" s="433">
        <v>0</v>
      </c>
      <c r="IID524" s="433">
        <v>0</v>
      </c>
      <c r="IIE524" s="433">
        <v>0</v>
      </c>
      <c r="IIF524" s="433">
        <v>0</v>
      </c>
      <c r="IIG524" s="433">
        <v>0</v>
      </c>
      <c r="IIH524" s="433">
        <v>0</v>
      </c>
      <c r="III524" s="433">
        <v>0</v>
      </c>
      <c r="IIJ524" s="433">
        <v>0</v>
      </c>
      <c r="IIK524" s="433">
        <v>0</v>
      </c>
      <c r="IIL524" s="433">
        <v>0</v>
      </c>
      <c r="IIM524" s="433">
        <v>0</v>
      </c>
      <c r="IIN524" s="433">
        <v>0</v>
      </c>
      <c r="IIO524" s="433">
        <v>0</v>
      </c>
      <c r="IIP524" s="433">
        <v>0</v>
      </c>
      <c r="IIQ524" s="433">
        <v>0</v>
      </c>
      <c r="IIR524" s="433">
        <v>0</v>
      </c>
      <c r="IIS524" s="433">
        <v>0</v>
      </c>
      <c r="IIT524" s="433">
        <v>0</v>
      </c>
      <c r="IIU524" s="433">
        <v>0</v>
      </c>
      <c r="IIV524" s="433">
        <v>0</v>
      </c>
      <c r="IIW524" s="433">
        <v>0</v>
      </c>
      <c r="IIX524" s="433">
        <v>0</v>
      </c>
      <c r="IIY524" s="433">
        <v>0</v>
      </c>
      <c r="IIZ524" s="433">
        <v>0</v>
      </c>
      <c r="IJA524" s="433">
        <v>0</v>
      </c>
      <c r="IJB524" s="433">
        <v>0</v>
      </c>
      <c r="IJC524" s="433">
        <v>0</v>
      </c>
      <c r="IJD524" s="433">
        <v>0</v>
      </c>
      <c r="IJE524" s="433">
        <v>0</v>
      </c>
      <c r="IJF524" s="433">
        <v>0</v>
      </c>
      <c r="IJG524" s="433">
        <v>0</v>
      </c>
      <c r="IJH524" s="433">
        <v>0</v>
      </c>
      <c r="IJI524" s="433">
        <v>0</v>
      </c>
      <c r="IJJ524" s="433">
        <v>0</v>
      </c>
      <c r="IJK524" s="433">
        <v>0</v>
      </c>
      <c r="IJL524" s="433">
        <v>0</v>
      </c>
      <c r="IJM524" s="433">
        <v>0</v>
      </c>
      <c r="IJN524" s="433">
        <v>0</v>
      </c>
      <c r="IJO524" s="433">
        <v>0</v>
      </c>
      <c r="IJP524" s="433">
        <v>0</v>
      </c>
      <c r="IJQ524" s="433">
        <v>0</v>
      </c>
      <c r="IJR524" s="433">
        <v>0</v>
      </c>
      <c r="IJS524" s="433">
        <v>0</v>
      </c>
      <c r="IJT524" s="433">
        <v>0</v>
      </c>
      <c r="IJU524" s="433">
        <v>0</v>
      </c>
      <c r="IJV524" s="433">
        <v>0</v>
      </c>
      <c r="IJW524" s="433">
        <v>0</v>
      </c>
      <c r="IJX524" s="433">
        <v>0</v>
      </c>
      <c r="IJY524" s="433">
        <v>0</v>
      </c>
      <c r="IJZ524" s="433">
        <v>0</v>
      </c>
      <c r="IKA524" s="433">
        <v>0</v>
      </c>
      <c r="IKB524" s="433">
        <v>0</v>
      </c>
      <c r="IKC524" s="433">
        <v>0</v>
      </c>
      <c r="IKD524" s="433">
        <v>0</v>
      </c>
      <c r="IKE524" s="433">
        <v>0</v>
      </c>
      <c r="IKF524" s="433">
        <v>0</v>
      </c>
      <c r="IKG524" s="433">
        <v>0</v>
      </c>
      <c r="IKH524" s="433">
        <v>0</v>
      </c>
      <c r="IKI524" s="433">
        <v>0</v>
      </c>
      <c r="IKJ524" s="433">
        <v>0</v>
      </c>
      <c r="IKK524" s="433">
        <v>0</v>
      </c>
      <c r="IKL524" s="433">
        <v>0</v>
      </c>
      <c r="IKM524" s="433">
        <v>0</v>
      </c>
      <c r="IKN524" s="433">
        <v>0</v>
      </c>
      <c r="IKO524" s="433">
        <v>0</v>
      </c>
      <c r="IKP524" s="433">
        <v>0</v>
      </c>
      <c r="IKQ524" s="433">
        <v>0</v>
      </c>
      <c r="IKR524" s="433">
        <v>0</v>
      </c>
      <c r="IKS524" s="433">
        <v>0</v>
      </c>
      <c r="IKT524" s="433">
        <v>0</v>
      </c>
      <c r="IKU524" s="433">
        <v>0</v>
      </c>
      <c r="IKV524" s="433">
        <v>0</v>
      </c>
      <c r="IKW524" s="433">
        <v>0</v>
      </c>
      <c r="IKX524" s="433">
        <v>0</v>
      </c>
      <c r="IKY524" s="433">
        <v>0</v>
      </c>
      <c r="IKZ524" s="433">
        <v>0</v>
      </c>
      <c r="ILA524" s="433">
        <v>0</v>
      </c>
      <c r="ILB524" s="433">
        <v>0</v>
      </c>
      <c r="ILC524" s="433">
        <v>0</v>
      </c>
      <c r="ILD524" s="433">
        <v>0</v>
      </c>
      <c r="ILE524" s="433">
        <v>0</v>
      </c>
      <c r="ILF524" s="433">
        <v>0</v>
      </c>
      <c r="ILG524" s="433">
        <v>0</v>
      </c>
      <c r="ILH524" s="433">
        <v>0</v>
      </c>
      <c r="ILI524" s="433">
        <v>0</v>
      </c>
      <c r="ILJ524" s="433">
        <v>0</v>
      </c>
      <c r="ILK524" s="433">
        <v>0</v>
      </c>
      <c r="ILL524" s="433">
        <v>0</v>
      </c>
      <c r="ILM524" s="433">
        <v>0</v>
      </c>
      <c r="ILN524" s="433">
        <v>0</v>
      </c>
      <c r="ILO524" s="433">
        <v>0</v>
      </c>
      <c r="ILP524" s="433">
        <v>0</v>
      </c>
      <c r="ILQ524" s="433">
        <v>0</v>
      </c>
      <c r="ILR524" s="433">
        <v>0</v>
      </c>
      <c r="ILS524" s="433">
        <v>0</v>
      </c>
      <c r="ILT524" s="433">
        <v>0</v>
      </c>
      <c r="ILU524" s="433">
        <v>0</v>
      </c>
      <c r="ILV524" s="433">
        <v>0</v>
      </c>
      <c r="ILW524" s="433">
        <v>0</v>
      </c>
      <c r="ILX524" s="433">
        <v>0</v>
      </c>
      <c r="ILY524" s="433">
        <v>0</v>
      </c>
      <c r="ILZ524" s="433">
        <v>0</v>
      </c>
      <c r="IMA524" s="433">
        <v>0</v>
      </c>
      <c r="IMB524" s="433">
        <v>0</v>
      </c>
      <c r="IMC524" s="433">
        <v>0</v>
      </c>
      <c r="IMD524" s="433">
        <v>0</v>
      </c>
      <c r="IME524" s="433">
        <v>0</v>
      </c>
      <c r="IMF524" s="433">
        <v>0</v>
      </c>
      <c r="IMG524" s="433">
        <v>0</v>
      </c>
      <c r="IMH524" s="433">
        <v>0</v>
      </c>
      <c r="IMI524" s="433">
        <v>0</v>
      </c>
      <c r="IMJ524" s="433">
        <v>0</v>
      </c>
      <c r="IMK524" s="433">
        <v>0</v>
      </c>
      <c r="IML524" s="433">
        <v>0</v>
      </c>
      <c r="IMM524" s="433">
        <v>0</v>
      </c>
      <c r="IMN524" s="433">
        <v>0</v>
      </c>
      <c r="IMO524" s="433">
        <v>0</v>
      </c>
      <c r="IMP524" s="433">
        <v>0</v>
      </c>
      <c r="IMQ524" s="433">
        <v>0</v>
      </c>
      <c r="IMR524" s="433">
        <v>0</v>
      </c>
      <c r="IMS524" s="433">
        <v>0</v>
      </c>
      <c r="IMT524" s="433">
        <v>0</v>
      </c>
      <c r="IMU524" s="433">
        <v>0</v>
      </c>
      <c r="IMV524" s="433">
        <v>0</v>
      </c>
      <c r="IMW524" s="433">
        <v>0</v>
      </c>
      <c r="IMX524" s="433">
        <v>0</v>
      </c>
      <c r="IMY524" s="433">
        <v>0</v>
      </c>
      <c r="IMZ524" s="433">
        <v>0</v>
      </c>
      <c r="INA524" s="433">
        <v>0</v>
      </c>
      <c r="INB524" s="433">
        <v>0</v>
      </c>
      <c r="INC524" s="433">
        <v>0</v>
      </c>
      <c r="IND524" s="433">
        <v>0</v>
      </c>
      <c r="INE524" s="433">
        <v>0</v>
      </c>
      <c r="INF524" s="433">
        <v>0</v>
      </c>
      <c r="ING524" s="433">
        <v>0</v>
      </c>
      <c r="INH524" s="433">
        <v>0</v>
      </c>
      <c r="INI524" s="433">
        <v>0</v>
      </c>
      <c r="INJ524" s="433">
        <v>0</v>
      </c>
      <c r="INK524" s="433">
        <v>0</v>
      </c>
      <c r="INL524" s="433">
        <v>0</v>
      </c>
      <c r="INM524" s="433">
        <v>0</v>
      </c>
      <c r="INN524" s="433">
        <v>0</v>
      </c>
      <c r="INO524" s="433">
        <v>0</v>
      </c>
      <c r="INP524" s="433">
        <v>0</v>
      </c>
      <c r="INQ524" s="433">
        <v>0</v>
      </c>
      <c r="INR524" s="433">
        <v>0</v>
      </c>
      <c r="INS524" s="433">
        <v>0</v>
      </c>
      <c r="INT524" s="433">
        <v>0</v>
      </c>
      <c r="INU524" s="433">
        <v>0</v>
      </c>
      <c r="INV524" s="433">
        <v>0</v>
      </c>
      <c r="INW524" s="433">
        <v>0</v>
      </c>
      <c r="INX524" s="433">
        <v>0</v>
      </c>
      <c r="INY524" s="433">
        <v>0</v>
      </c>
      <c r="INZ524" s="433">
        <v>0</v>
      </c>
      <c r="IOA524" s="433">
        <v>0</v>
      </c>
      <c r="IOB524" s="433">
        <v>0</v>
      </c>
      <c r="IOC524" s="433">
        <v>0</v>
      </c>
      <c r="IOD524" s="433">
        <v>0</v>
      </c>
      <c r="IOE524" s="433">
        <v>0</v>
      </c>
      <c r="IOF524" s="433">
        <v>0</v>
      </c>
      <c r="IOG524" s="433">
        <v>0</v>
      </c>
      <c r="IOH524" s="433">
        <v>0</v>
      </c>
      <c r="IOI524" s="433">
        <v>0</v>
      </c>
      <c r="IOJ524" s="433">
        <v>0</v>
      </c>
      <c r="IOK524" s="433">
        <v>0</v>
      </c>
      <c r="IOL524" s="433">
        <v>0</v>
      </c>
      <c r="IOM524" s="433">
        <v>0</v>
      </c>
      <c r="ION524" s="433">
        <v>0</v>
      </c>
      <c r="IOO524" s="433">
        <v>0</v>
      </c>
      <c r="IOP524" s="433">
        <v>0</v>
      </c>
      <c r="IOQ524" s="433">
        <v>0</v>
      </c>
      <c r="IOR524" s="433">
        <v>0</v>
      </c>
      <c r="IOS524" s="433">
        <v>0</v>
      </c>
      <c r="IOT524" s="433">
        <v>0</v>
      </c>
      <c r="IOU524" s="433">
        <v>0</v>
      </c>
      <c r="IOV524" s="433">
        <v>0</v>
      </c>
      <c r="IOW524" s="433">
        <v>0</v>
      </c>
      <c r="IOX524" s="433">
        <v>0</v>
      </c>
      <c r="IOY524" s="433">
        <v>0</v>
      </c>
      <c r="IOZ524" s="433">
        <v>0</v>
      </c>
      <c r="IPA524" s="433">
        <v>0</v>
      </c>
      <c r="IPB524" s="433">
        <v>0</v>
      </c>
      <c r="IPC524" s="433">
        <v>0</v>
      </c>
      <c r="IPD524" s="433">
        <v>0</v>
      </c>
      <c r="IPE524" s="433">
        <v>0</v>
      </c>
      <c r="IPF524" s="433">
        <v>0</v>
      </c>
      <c r="IPG524" s="433">
        <v>0</v>
      </c>
      <c r="IPH524" s="433">
        <v>0</v>
      </c>
      <c r="IPI524" s="433">
        <v>0</v>
      </c>
      <c r="IPJ524" s="433">
        <v>0</v>
      </c>
      <c r="IPK524" s="433">
        <v>0</v>
      </c>
      <c r="IPL524" s="433">
        <v>0</v>
      </c>
      <c r="IPM524" s="433">
        <v>0</v>
      </c>
      <c r="IPN524" s="433">
        <v>0</v>
      </c>
      <c r="IPO524" s="433">
        <v>0</v>
      </c>
      <c r="IPP524" s="433">
        <v>0</v>
      </c>
      <c r="IPQ524" s="433">
        <v>0</v>
      </c>
      <c r="IPR524" s="433">
        <v>0</v>
      </c>
      <c r="IPS524" s="433">
        <v>0</v>
      </c>
      <c r="IPT524" s="433">
        <v>0</v>
      </c>
      <c r="IPU524" s="433">
        <v>0</v>
      </c>
      <c r="IPV524" s="433">
        <v>0</v>
      </c>
      <c r="IPW524" s="433">
        <v>0</v>
      </c>
      <c r="IPX524" s="433">
        <v>0</v>
      </c>
      <c r="IPY524" s="433">
        <v>0</v>
      </c>
      <c r="IPZ524" s="433">
        <v>0</v>
      </c>
      <c r="IQA524" s="433">
        <v>0</v>
      </c>
      <c r="IQB524" s="433">
        <v>0</v>
      </c>
      <c r="IQC524" s="433">
        <v>0</v>
      </c>
      <c r="IQD524" s="433">
        <v>0</v>
      </c>
      <c r="IQE524" s="433">
        <v>0</v>
      </c>
      <c r="IQF524" s="433">
        <v>0</v>
      </c>
      <c r="IQG524" s="433">
        <v>0</v>
      </c>
      <c r="IQH524" s="433">
        <v>0</v>
      </c>
      <c r="IQI524" s="433">
        <v>0</v>
      </c>
      <c r="IQJ524" s="433">
        <v>0</v>
      </c>
      <c r="IQK524" s="433">
        <v>0</v>
      </c>
      <c r="IQL524" s="433">
        <v>0</v>
      </c>
      <c r="IQM524" s="433">
        <v>0</v>
      </c>
      <c r="IQN524" s="433">
        <v>0</v>
      </c>
      <c r="IQO524" s="433">
        <v>0</v>
      </c>
      <c r="IQP524" s="433">
        <v>0</v>
      </c>
      <c r="IQQ524" s="433">
        <v>0</v>
      </c>
      <c r="IQR524" s="433">
        <v>0</v>
      </c>
      <c r="IQS524" s="433">
        <v>0</v>
      </c>
      <c r="IQT524" s="433">
        <v>0</v>
      </c>
      <c r="IQU524" s="433">
        <v>0</v>
      </c>
      <c r="IQV524" s="433">
        <v>0</v>
      </c>
      <c r="IQW524" s="433">
        <v>0</v>
      </c>
      <c r="IQX524" s="433">
        <v>0</v>
      </c>
      <c r="IQY524" s="433">
        <v>0</v>
      </c>
      <c r="IQZ524" s="433">
        <v>0</v>
      </c>
      <c r="IRA524" s="433">
        <v>0</v>
      </c>
      <c r="IRB524" s="433">
        <v>0</v>
      </c>
      <c r="IRC524" s="433">
        <v>0</v>
      </c>
      <c r="IRD524" s="433">
        <v>0</v>
      </c>
      <c r="IRE524" s="433">
        <v>0</v>
      </c>
      <c r="IRF524" s="433">
        <v>0</v>
      </c>
      <c r="IRG524" s="433">
        <v>0</v>
      </c>
      <c r="IRH524" s="433">
        <v>0</v>
      </c>
      <c r="IRI524" s="433">
        <v>0</v>
      </c>
      <c r="IRJ524" s="433">
        <v>0</v>
      </c>
      <c r="IRK524" s="433">
        <v>0</v>
      </c>
      <c r="IRL524" s="433">
        <v>0</v>
      </c>
      <c r="IRM524" s="433">
        <v>0</v>
      </c>
      <c r="IRN524" s="433">
        <v>0</v>
      </c>
      <c r="IRO524" s="433">
        <v>0</v>
      </c>
      <c r="IRP524" s="433">
        <v>0</v>
      </c>
      <c r="IRQ524" s="433">
        <v>0</v>
      </c>
      <c r="IRR524" s="433">
        <v>0</v>
      </c>
      <c r="IRS524" s="433">
        <v>0</v>
      </c>
      <c r="IRT524" s="433">
        <v>0</v>
      </c>
      <c r="IRU524" s="433">
        <v>0</v>
      </c>
      <c r="IRV524" s="433">
        <v>0</v>
      </c>
      <c r="IRW524" s="433">
        <v>0</v>
      </c>
      <c r="IRX524" s="433">
        <v>0</v>
      </c>
      <c r="IRY524" s="433">
        <v>0</v>
      </c>
      <c r="IRZ524" s="433">
        <v>0</v>
      </c>
      <c r="ISA524" s="433">
        <v>0</v>
      </c>
      <c r="ISB524" s="433">
        <v>0</v>
      </c>
      <c r="ISC524" s="433">
        <v>0</v>
      </c>
      <c r="ISD524" s="433">
        <v>0</v>
      </c>
      <c r="ISE524" s="433">
        <v>0</v>
      </c>
      <c r="ISF524" s="433">
        <v>0</v>
      </c>
      <c r="ISG524" s="433">
        <v>0</v>
      </c>
      <c r="ISH524" s="433">
        <v>0</v>
      </c>
      <c r="ISI524" s="433">
        <v>0</v>
      </c>
      <c r="ISJ524" s="433">
        <v>0</v>
      </c>
      <c r="ISK524" s="433">
        <v>0</v>
      </c>
      <c r="ISL524" s="433">
        <v>0</v>
      </c>
      <c r="ISM524" s="433">
        <v>0</v>
      </c>
      <c r="ISN524" s="433">
        <v>0</v>
      </c>
      <c r="ISO524" s="433">
        <v>0</v>
      </c>
      <c r="ISP524" s="433">
        <v>0</v>
      </c>
      <c r="ISQ524" s="433">
        <v>0</v>
      </c>
      <c r="ISR524" s="433">
        <v>0</v>
      </c>
      <c r="ISS524" s="433">
        <v>0</v>
      </c>
      <c r="IST524" s="433">
        <v>0</v>
      </c>
      <c r="ISU524" s="433">
        <v>0</v>
      </c>
      <c r="ISV524" s="433">
        <v>0</v>
      </c>
      <c r="ISW524" s="433">
        <v>0</v>
      </c>
      <c r="ISX524" s="433">
        <v>0</v>
      </c>
      <c r="ISY524" s="433">
        <v>0</v>
      </c>
      <c r="ISZ524" s="433">
        <v>0</v>
      </c>
      <c r="ITA524" s="433">
        <v>0</v>
      </c>
      <c r="ITB524" s="433">
        <v>0</v>
      </c>
      <c r="ITC524" s="433">
        <v>0</v>
      </c>
      <c r="ITD524" s="433">
        <v>0</v>
      </c>
      <c r="ITE524" s="433">
        <v>0</v>
      </c>
      <c r="ITF524" s="433">
        <v>0</v>
      </c>
      <c r="ITG524" s="433">
        <v>0</v>
      </c>
      <c r="ITH524" s="433">
        <v>0</v>
      </c>
      <c r="ITI524" s="433">
        <v>0</v>
      </c>
      <c r="ITJ524" s="433">
        <v>0</v>
      </c>
      <c r="ITK524" s="433">
        <v>0</v>
      </c>
      <c r="ITL524" s="433">
        <v>0</v>
      </c>
      <c r="ITM524" s="433">
        <v>0</v>
      </c>
      <c r="ITN524" s="433">
        <v>0</v>
      </c>
      <c r="ITO524" s="433">
        <v>0</v>
      </c>
      <c r="ITP524" s="433">
        <v>0</v>
      </c>
      <c r="ITQ524" s="433">
        <v>0</v>
      </c>
      <c r="ITR524" s="433">
        <v>0</v>
      </c>
      <c r="ITS524" s="433">
        <v>0</v>
      </c>
      <c r="ITT524" s="433">
        <v>0</v>
      </c>
      <c r="ITU524" s="433">
        <v>0</v>
      </c>
      <c r="ITV524" s="433">
        <v>0</v>
      </c>
      <c r="ITW524" s="433">
        <v>0</v>
      </c>
      <c r="ITX524" s="433">
        <v>0</v>
      </c>
      <c r="ITY524" s="433">
        <v>0</v>
      </c>
      <c r="ITZ524" s="433">
        <v>0</v>
      </c>
      <c r="IUA524" s="433">
        <v>0</v>
      </c>
      <c r="IUB524" s="433">
        <v>0</v>
      </c>
      <c r="IUC524" s="433">
        <v>0</v>
      </c>
      <c r="IUD524" s="433">
        <v>0</v>
      </c>
      <c r="IUE524" s="433">
        <v>0</v>
      </c>
      <c r="IUF524" s="433">
        <v>0</v>
      </c>
      <c r="IUG524" s="433">
        <v>0</v>
      </c>
      <c r="IUH524" s="433">
        <v>0</v>
      </c>
      <c r="IUI524" s="433">
        <v>0</v>
      </c>
      <c r="IUJ524" s="433">
        <v>0</v>
      </c>
      <c r="IUK524" s="433">
        <v>0</v>
      </c>
      <c r="IUL524" s="433">
        <v>0</v>
      </c>
      <c r="IUM524" s="433">
        <v>0</v>
      </c>
      <c r="IUN524" s="433">
        <v>0</v>
      </c>
      <c r="IUO524" s="433">
        <v>0</v>
      </c>
      <c r="IUP524" s="433">
        <v>0</v>
      </c>
      <c r="IUQ524" s="433">
        <v>0</v>
      </c>
      <c r="IUR524" s="433">
        <v>0</v>
      </c>
      <c r="IUS524" s="433">
        <v>0</v>
      </c>
      <c r="IUT524" s="433">
        <v>0</v>
      </c>
      <c r="IUU524" s="433">
        <v>0</v>
      </c>
      <c r="IUV524" s="433">
        <v>0</v>
      </c>
      <c r="IUW524" s="433">
        <v>0</v>
      </c>
      <c r="IUX524" s="433">
        <v>0</v>
      </c>
      <c r="IUY524" s="433">
        <v>0</v>
      </c>
      <c r="IUZ524" s="433">
        <v>0</v>
      </c>
      <c r="IVA524" s="433">
        <v>0</v>
      </c>
      <c r="IVB524" s="433">
        <v>0</v>
      </c>
      <c r="IVC524" s="433">
        <v>0</v>
      </c>
      <c r="IVD524" s="433">
        <v>0</v>
      </c>
      <c r="IVE524" s="433">
        <v>0</v>
      </c>
      <c r="IVF524" s="433">
        <v>0</v>
      </c>
      <c r="IVG524" s="433">
        <v>0</v>
      </c>
      <c r="IVH524" s="433">
        <v>0</v>
      </c>
      <c r="IVI524" s="433">
        <v>0</v>
      </c>
      <c r="IVJ524" s="433">
        <v>0</v>
      </c>
      <c r="IVK524" s="433">
        <v>0</v>
      </c>
      <c r="IVL524" s="433">
        <v>0</v>
      </c>
      <c r="IVM524" s="433">
        <v>0</v>
      </c>
      <c r="IVN524" s="433">
        <v>0</v>
      </c>
      <c r="IVO524" s="433">
        <v>0</v>
      </c>
      <c r="IVP524" s="433">
        <v>0</v>
      </c>
      <c r="IVQ524" s="433">
        <v>0</v>
      </c>
      <c r="IVR524" s="433">
        <v>0</v>
      </c>
      <c r="IVS524" s="433">
        <v>0</v>
      </c>
      <c r="IVT524" s="433">
        <v>0</v>
      </c>
      <c r="IVU524" s="433">
        <v>0</v>
      </c>
      <c r="IVV524" s="433">
        <v>0</v>
      </c>
      <c r="IVW524" s="433">
        <v>0</v>
      </c>
      <c r="IVX524" s="433">
        <v>0</v>
      </c>
      <c r="IVY524" s="433">
        <v>0</v>
      </c>
      <c r="IVZ524" s="433">
        <v>0</v>
      </c>
      <c r="IWA524" s="433">
        <v>0</v>
      </c>
      <c r="IWB524" s="433">
        <v>0</v>
      </c>
      <c r="IWC524" s="433">
        <v>0</v>
      </c>
      <c r="IWD524" s="433">
        <v>0</v>
      </c>
      <c r="IWE524" s="433">
        <v>0</v>
      </c>
      <c r="IWF524" s="433">
        <v>0</v>
      </c>
      <c r="IWG524" s="433">
        <v>0</v>
      </c>
      <c r="IWH524" s="433">
        <v>0</v>
      </c>
      <c r="IWI524" s="433">
        <v>0</v>
      </c>
      <c r="IWJ524" s="433">
        <v>0</v>
      </c>
      <c r="IWK524" s="433">
        <v>0</v>
      </c>
      <c r="IWL524" s="433">
        <v>0</v>
      </c>
      <c r="IWM524" s="433">
        <v>0</v>
      </c>
      <c r="IWN524" s="433">
        <v>0</v>
      </c>
      <c r="IWO524" s="433">
        <v>0</v>
      </c>
      <c r="IWP524" s="433">
        <v>0</v>
      </c>
      <c r="IWQ524" s="433">
        <v>0</v>
      </c>
      <c r="IWR524" s="433">
        <v>0</v>
      </c>
      <c r="IWS524" s="433">
        <v>0</v>
      </c>
      <c r="IWT524" s="433">
        <v>0</v>
      </c>
      <c r="IWU524" s="433">
        <v>0</v>
      </c>
      <c r="IWV524" s="433">
        <v>0</v>
      </c>
      <c r="IWW524" s="433">
        <v>0</v>
      </c>
      <c r="IWX524" s="433">
        <v>0</v>
      </c>
      <c r="IWY524" s="433">
        <v>0</v>
      </c>
      <c r="IWZ524" s="433">
        <v>0</v>
      </c>
      <c r="IXA524" s="433">
        <v>0</v>
      </c>
      <c r="IXB524" s="433">
        <v>0</v>
      </c>
      <c r="IXC524" s="433">
        <v>0</v>
      </c>
      <c r="IXD524" s="433">
        <v>0</v>
      </c>
      <c r="IXE524" s="433">
        <v>0</v>
      </c>
      <c r="IXF524" s="433">
        <v>0</v>
      </c>
      <c r="IXG524" s="433">
        <v>0</v>
      </c>
      <c r="IXH524" s="433">
        <v>0</v>
      </c>
      <c r="IXI524" s="433">
        <v>0</v>
      </c>
      <c r="IXJ524" s="433">
        <v>0</v>
      </c>
      <c r="IXK524" s="433">
        <v>0</v>
      </c>
      <c r="IXL524" s="433">
        <v>0</v>
      </c>
      <c r="IXM524" s="433">
        <v>0</v>
      </c>
      <c r="IXN524" s="433">
        <v>0</v>
      </c>
      <c r="IXO524" s="433">
        <v>0</v>
      </c>
      <c r="IXP524" s="433">
        <v>0</v>
      </c>
      <c r="IXQ524" s="433">
        <v>0</v>
      </c>
      <c r="IXR524" s="433">
        <v>0</v>
      </c>
      <c r="IXS524" s="433">
        <v>0</v>
      </c>
      <c r="IXT524" s="433">
        <v>0</v>
      </c>
      <c r="IXU524" s="433">
        <v>0</v>
      </c>
      <c r="IXV524" s="433">
        <v>0</v>
      </c>
      <c r="IXW524" s="433">
        <v>0</v>
      </c>
      <c r="IXX524" s="433">
        <v>0</v>
      </c>
      <c r="IXY524" s="433">
        <v>0</v>
      </c>
      <c r="IXZ524" s="433">
        <v>0</v>
      </c>
      <c r="IYA524" s="433">
        <v>0</v>
      </c>
      <c r="IYB524" s="433">
        <v>0</v>
      </c>
      <c r="IYC524" s="433">
        <v>0</v>
      </c>
      <c r="IYD524" s="433">
        <v>0</v>
      </c>
      <c r="IYE524" s="433">
        <v>0</v>
      </c>
      <c r="IYF524" s="433">
        <v>0</v>
      </c>
      <c r="IYG524" s="433">
        <v>0</v>
      </c>
      <c r="IYH524" s="433">
        <v>0</v>
      </c>
      <c r="IYI524" s="433">
        <v>0</v>
      </c>
      <c r="IYJ524" s="433">
        <v>0</v>
      </c>
      <c r="IYK524" s="433">
        <v>0</v>
      </c>
      <c r="IYL524" s="433">
        <v>0</v>
      </c>
      <c r="IYM524" s="433">
        <v>0</v>
      </c>
      <c r="IYN524" s="433">
        <v>0</v>
      </c>
      <c r="IYO524" s="433">
        <v>0</v>
      </c>
      <c r="IYP524" s="433">
        <v>0</v>
      </c>
      <c r="IYQ524" s="433">
        <v>0</v>
      </c>
      <c r="IYR524" s="433">
        <v>0</v>
      </c>
      <c r="IYS524" s="433">
        <v>0</v>
      </c>
      <c r="IYT524" s="433">
        <v>0</v>
      </c>
      <c r="IYU524" s="433">
        <v>0</v>
      </c>
      <c r="IYV524" s="433">
        <v>0</v>
      </c>
      <c r="IYW524" s="433">
        <v>0</v>
      </c>
      <c r="IYX524" s="433">
        <v>0</v>
      </c>
      <c r="IYY524" s="433">
        <v>0</v>
      </c>
      <c r="IYZ524" s="433">
        <v>0</v>
      </c>
      <c r="IZA524" s="433">
        <v>0</v>
      </c>
      <c r="IZB524" s="433">
        <v>0</v>
      </c>
      <c r="IZC524" s="433">
        <v>0</v>
      </c>
      <c r="IZD524" s="433">
        <v>0</v>
      </c>
      <c r="IZE524" s="433">
        <v>0</v>
      </c>
      <c r="IZF524" s="433">
        <v>0</v>
      </c>
      <c r="IZG524" s="433">
        <v>0</v>
      </c>
      <c r="IZH524" s="433">
        <v>0</v>
      </c>
      <c r="IZI524" s="433">
        <v>0</v>
      </c>
      <c r="IZJ524" s="433">
        <v>0</v>
      </c>
      <c r="IZK524" s="433">
        <v>0</v>
      </c>
      <c r="IZL524" s="433">
        <v>0</v>
      </c>
      <c r="IZM524" s="433">
        <v>0</v>
      </c>
      <c r="IZN524" s="433">
        <v>0</v>
      </c>
      <c r="IZO524" s="433">
        <v>0</v>
      </c>
      <c r="IZP524" s="433">
        <v>0</v>
      </c>
      <c r="IZQ524" s="433">
        <v>0</v>
      </c>
      <c r="IZR524" s="433">
        <v>0</v>
      </c>
      <c r="IZS524" s="433">
        <v>0</v>
      </c>
      <c r="IZT524" s="433">
        <v>0</v>
      </c>
      <c r="IZU524" s="433">
        <v>0</v>
      </c>
      <c r="IZV524" s="433">
        <v>0</v>
      </c>
      <c r="IZW524" s="433">
        <v>0</v>
      </c>
      <c r="IZX524" s="433">
        <v>0</v>
      </c>
      <c r="IZY524" s="433">
        <v>0</v>
      </c>
      <c r="IZZ524" s="433">
        <v>0</v>
      </c>
      <c r="JAA524" s="433">
        <v>0</v>
      </c>
      <c r="JAB524" s="433">
        <v>0</v>
      </c>
      <c r="JAC524" s="433">
        <v>0</v>
      </c>
      <c r="JAD524" s="433">
        <v>0</v>
      </c>
      <c r="JAE524" s="433">
        <v>0</v>
      </c>
      <c r="JAF524" s="433">
        <v>0</v>
      </c>
      <c r="JAG524" s="433">
        <v>0</v>
      </c>
      <c r="JAH524" s="433">
        <v>0</v>
      </c>
      <c r="JAI524" s="433">
        <v>0</v>
      </c>
      <c r="JAJ524" s="433">
        <v>0</v>
      </c>
      <c r="JAK524" s="433">
        <v>0</v>
      </c>
      <c r="JAL524" s="433">
        <v>0</v>
      </c>
      <c r="JAM524" s="433">
        <v>0</v>
      </c>
      <c r="JAN524" s="433">
        <v>0</v>
      </c>
      <c r="JAO524" s="433">
        <v>0</v>
      </c>
      <c r="JAP524" s="433">
        <v>0</v>
      </c>
      <c r="JAQ524" s="433">
        <v>0</v>
      </c>
      <c r="JAR524" s="433">
        <v>0</v>
      </c>
      <c r="JAS524" s="433">
        <v>0</v>
      </c>
      <c r="JAT524" s="433">
        <v>0</v>
      </c>
      <c r="JAU524" s="433">
        <v>0</v>
      </c>
      <c r="JAV524" s="433">
        <v>0</v>
      </c>
      <c r="JAW524" s="433">
        <v>0</v>
      </c>
      <c r="JAX524" s="433">
        <v>0</v>
      </c>
      <c r="JAY524" s="433">
        <v>0</v>
      </c>
      <c r="JAZ524" s="433">
        <v>0</v>
      </c>
      <c r="JBA524" s="433">
        <v>0</v>
      </c>
      <c r="JBB524" s="433">
        <v>0</v>
      </c>
      <c r="JBC524" s="433">
        <v>0</v>
      </c>
      <c r="JBD524" s="433">
        <v>0</v>
      </c>
      <c r="JBE524" s="433">
        <v>0</v>
      </c>
      <c r="JBF524" s="433">
        <v>0</v>
      </c>
      <c r="JBG524" s="433">
        <v>0</v>
      </c>
      <c r="JBH524" s="433">
        <v>0</v>
      </c>
      <c r="JBI524" s="433">
        <v>0</v>
      </c>
      <c r="JBJ524" s="433">
        <v>0</v>
      </c>
      <c r="JBK524" s="433">
        <v>0</v>
      </c>
      <c r="JBL524" s="433">
        <v>0</v>
      </c>
      <c r="JBM524" s="433">
        <v>0</v>
      </c>
      <c r="JBN524" s="433">
        <v>0</v>
      </c>
      <c r="JBO524" s="433">
        <v>0</v>
      </c>
      <c r="JBP524" s="433">
        <v>0</v>
      </c>
      <c r="JBQ524" s="433">
        <v>0</v>
      </c>
      <c r="JBR524" s="433">
        <v>0</v>
      </c>
      <c r="JBS524" s="433">
        <v>0</v>
      </c>
      <c r="JBT524" s="433">
        <v>0</v>
      </c>
      <c r="JBU524" s="433">
        <v>0</v>
      </c>
      <c r="JBV524" s="433">
        <v>0</v>
      </c>
      <c r="JBW524" s="433">
        <v>0</v>
      </c>
      <c r="JBX524" s="433">
        <v>0</v>
      </c>
      <c r="JBY524" s="433">
        <v>0</v>
      </c>
      <c r="JBZ524" s="433">
        <v>0</v>
      </c>
      <c r="JCA524" s="433">
        <v>0</v>
      </c>
      <c r="JCB524" s="433">
        <v>0</v>
      </c>
      <c r="JCC524" s="433">
        <v>0</v>
      </c>
      <c r="JCD524" s="433">
        <v>0</v>
      </c>
      <c r="JCE524" s="433">
        <v>0</v>
      </c>
      <c r="JCF524" s="433">
        <v>0</v>
      </c>
      <c r="JCG524" s="433">
        <v>0</v>
      </c>
      <c r="JCH524" s="433">
        <v>0</v>
      </c>
      <c r="JCI524" s="433">
        <v>0</v>
      </c>
      <c r="JCJ524" s="433">
        <v>0</v>
      </c>
      <c r="JCK524" s="433">
        <v>0</v>
      </c>
      <c r="JCL524" s="433">
        <v>0</v>
      </c>
      <c r="JCM524" s="433">
        <v>0</v>
      </c>
      <c r="JCN524" s="433">
        <v>0</v>
      </c>
      <c r="JCO524" s="433">
        <v>0</v>
      </c>
      <c r="JCP524" s="433">
        <v>0</v>
      </c>
      <c r="JCQ524" s="433">
        <v>0</v>
      </c>
      <c r="JCR524" s="433">
        <v>0</v>
      </c>
      <c r="JCS524" s="433">
        <v>0</v>
      </c>
      <c r="JCT524" s="433">
        <v>0</v>
      </c>
      <c r="JCU524" s="433">
        <v>0</v>
      </c>
      <c r="JCV524" s="433">
        <v>0</v>
      </c>
      <c r="JCW524" s="433">
        <v>0</v>
      </c>
      <c r="JCX524" s="433">
        <v>0</v>
      </c>
      <c r="JCY524" s="433">
        <v>0</v>
      </c>
      <c r="JCZ524" s="433">
        <v>0</v>
      </c>
      <c r="JDA524" s="433">
        <v>0</v>
      </c>
      <c r="JDB524" s="433">
        <v>0</v>
      </c>
      <c r="JDC524" s="433">
        <v>0</v>
      </c>
      <c r="JDD524" s="433">
        <v>0</v>
      </c>
      <c r="JDE524" s="433">
        <v>0</v>
      </c>
      <c r="JDF524" s="433">
        <v>0</v>
      </c>
      <c r="JDG524" s="433">
        <v>0</v>
      </c>
      <c r="JDH524" s="433">
        <v>0</v>
      </c>
      <c r="JDI524" s="433">
        <v>0</v>
      </c>
      <c r="JDJ524" s="433">
        <v>0</v>
      </c>
      <c r="JDK524" s="433">
        <v>0</v>
      </c>
      <c r="JDL524" s="433">
        <v>0</v>
      </c>
      <c r="JDM524" s="433">
        <v>0</v>
      </c>
      <c r="JDN524" s="433">
        <v>0</v>
      </c>
      <c r="JDO524" s="433">
        <v>0</v>
      </c>
      <c r="JDP524" s="433">
        <v>0</v>
      </c>
      <c r="JDQ524" s="433">
        <v>0</v>
      </c>
      <c r="JDR524" s="433">
        <v>0</v>
      </c>
      <c r="JDS524" s="433">
        <v>0</v>
      </c>
      <c r="JDT524" s="433">
        <v>0</v>
      </c>
      <c r="JDU524" s="433">
        <v>0</v>
      </c>
      <c r="JDV524" s="433">
        <v>0</v>
      </c>
      <c r="JDW524" s="433">
        <v>0</v>
      </c>
      <c r="JDX524" s="433">
        <v>0</v>
      </c>
      <c r="JDY524" s="433">
        <v>0</v>
      </c>
      <c r="JDZ524" s="433">
        <v>0</v>
      </c>
      <c r="JEA524" s="433">
        <v>0</v>
      </c>
      <c r="JEB524" s="433">
        <v>0</v>
      </c>
      <c r="JEC524" s="433">
        <v>0</v>
      </c>
      <c r="JED524" s="433">
        <v>0</v>
      </c>
      <c r="JEE524" s="433">
        <v>0</v>
      </c>
      <c r="JEF524" s="433">
        <v>0</v>
      </c>
      <c r="JEG524" s="433">
        <v>0</v>
      </c>
      <c r="JEH524" s="433">
        <v>0</v>
      </c>
      <c r="JEI524" s="433">
        <v>0</v>
      </c>
      <c r="JEJ524" s="433">
        <v>0</v>
      </c>
      <c r="JEK524" s="433">
        <v>0</v>
      </c>
      <c r="JEL524" s="433">
        <v>0</v>
      </c>
      <c r="JEM524" s="433">
        <v>0</v>
      </c>
      <c r="JEN524" s="433">
        <v>0</v>
      </c>
      <c r="JEO524" s="433">
        <v>0</v>
      </c>
      <c r="JEP524" s="433">
        <v>0</v>
      </c>
      <c r="JEQ524" s="433">
        <v>0</v>
      </c>
      <c r="JER524" s="433">
        <v>0</v>
      </c>
      <c r="JES524" s="433">
        <v>0</v>
      </c>
      <c r="JET524" s="433">
        <v>0</v>
      </c>
      <c r="JEU524" s="433">
        <v>0</v>
      </c>
      <c r="JEV524" s="433">
        <v>0</v>
      </c>
      <c r="JEW524" s="433">
        <v>0</v>
      </c>
      <c r="JEX524" s="433">
        <v>0</v>
      </c>
      <c r="JEY524" s="433">
        <v>0</v>
      </c>
      <c r="JEZ524" s="433">
        <v>0</v>
      </c>
      <c r="JFA524" s="433">
        <v>0</v>
      </c>
      <c r="JFB524" s="433">
        <v>0</v>
      </c>
      <c r="JFC524" s="433">
        <v>0</v>
      </c>
      <c r="JFD524" s="433">
        <v>0</v>
      </c>
      <c r="JFE524" s="433">
        <v>0</v>
      </c>
      <c r="JFF524" s="433">
        <v>0</v>
      </c>
      <c r="JFG524" s="433">
        <v>0</v>
      </c>
      <c r="JFH524" s="433">
        <v>0</v>
      </c>
      <c r="JFI524" s="433">
        <v>0</v>
      </c>
      <c r="JFJ524" s="433">
        <v>0</v>
      </c>
      <c r="JFK524" s="433">
        <v>0</v>
      </c>
      <c r="JFL524" s="433">
        <v>0</v>
      </c>
      <c r="JFM524" s="433">
        <v>0</v>
      </c>
      <c r="JFN524" s="433">
        <v>0</v>
      </c>
      <c r="JFO524" s="433">
        <v>0</v>
      </c>
      <c r="JFP524" s="433">
        <v>0</v>
      </c>
      <c r="JFQ524" s="433">
        <v>0</v>
      </c>
      <c r="JFR524" s="433">
        <v>0</v>
      </c>
      <c r="JFS524" s="433">
        <v>0</v>
      </c>
      <c r="JFT524" s="433">
        <v>0</v>
      </c>
      <c r="JFU524" s="433">
        <v>0</v>
      </c>
      <c r="JFV524" s="433">
        <v>0</v>
      </c>
      <c r="JFW524" s="433">
        <v>0</v>
      </c>
      <c r="JFX524" s="433">
        <v>0</v>
      </c>
      <c r="JFY524" s="433">
        <v>0</v>
      </c>
      <c r="JFZ524" s="433">
        <v>0</v>
      </c>
      <c r="JGA524" s="433">
        <v>0</v>
      </c>
      <c r="JGB524" s="433">
        <v>0</v>
      </c>
      <c r="JGC524" s="433">
        <v>0</v>
      </c>
      <c r="JGD524" s="433">
        <v>0</v>
      </c>
      <c r="JGE524" s="433">
        <v>0</v>
      </c>
      <c r="JGF524" s="433">
        <v>0</v>
      </c>
      <c r="JGG524" s="433">
        <v>0</v>
      </c>
      <c r="JGH524" s="433">
        <v>0</v>
      </c>
      <c r="JGI524" s="433">
        <v>0</v>
      </c>
      <c r="JGJ524" s="433">
        <v>0</v>
      </c>
      <c r="JGK524" s="433">
        <v>0</v>
      </c>
      <c r="JGL524" s="433">
        <v>0</v>
      </c>
      <c r="JGM524" s="433">
        <v>0</v>
      </c>
      <c r="JGN524" s="433">
        <v>0</v>
      </c>
      <c r="JGO524" s="433">
        <v>0</v>
      </c>
      <c r="JGP524" s="433">
        <v>0</v>
      </c>
      <c r="JGQ524" s="433">
        <v>0</v>
      </c>
      <c r="JGR524" s="433">
        <v>0</v>
      </c>
      <c r="JGS524" s="433">
        <v>0</v>
      </c>
      <c r="JGT524" s="433">
        <v>0</v>
      </c>
      <c r="JGU524" s="433">
        <v>0</v>
      </c>
      <c r="JGV524" s="433">
        <v>0</v>
      </c>
      <c r="JGW524" s="433">
        <v>0</v>
      </c>
      <c r="JGX524" s="433">
        <v>0</v>
      </c>
      <c r="JGY524" s="433">
        <v>0</v>
      </c>
      <c r="JGZ524" s="433">
        <v>0</v>
      </c>
      <c r="JHA524" s="433">
        <v>0</v>
      </c>
      <c r="JHB524" s="433">
        <v>0</v>
      </c>
      <c r="JHC524" s="433">
        <v>0</v>
      </c>
      <c r="JHD524" s="433">
        <v>0</v>
      </c>
      <c r="JHE524" s="433">
        <v>0</v>
      </c>
      <c r="JHF524" s="433">
        <v>0</v>
      </c>
      <c r="JHG524" s="433">
        <v>0</v>
      </c>
      <c r="JHH524" s="433">
        <v>0</v>
      </c>
      <c r="JHI524" s="433">
        <v>0</v>
      </c>
      <c r="JHJ524" s="433">
        <v>0</v>
      </c>
      <c r="JHK524" s="433">
        <v>0</v>
      </c>
      <c r="JHL524" s="433">
        <v>0</v>
      </c>
      <c r="JHM524" s="433">
        <v>0</v>
      </c>
      <c r="JHN524" s="433">
        <v>0</v>
      </c>
      <c r="JHO524" s="433">
        <v>0</v>
      </c>
      <c r="JHP524" s="433">
        <v>0</v>
      </c>
      <c r="JHQ524" s="433">
        <v>0</v>
      </c>
      <c r="JHR524" s="433">
        <v>0</v>
      </c>
      <c r="JHS524" s="433">
        <v>0</v>
      </c>
      <c r="JHT524" s="433">
        <v>0</v>
      </c>
      <c r="JHU524" s="433">
        <v>0</v>
      </c>
      <c r="JHV524" s="433">
        <v>0</v>
      </c>
      <c r="JHW524" s="433">
        <v>0</v>
      </c>
      <c r="JHX524" s="433">
        <v>0</v>
      </c>
      <c r="JHY524" s="433">
        <v>0</v>
      </c>
      <c r="JHZ524" s="433">
        <v>0</v>
      </c>
      <c r="JIA524" s="433">
        <v>0</v>
      </c>
      <c r="JIB524" s="433">
        <v>0</v>
      </c>
      <c r="JIC524" s="433">
        <v>0</v>
      </c>
      <c r="JID524" s="433">
        <v>0</v>
      </c>
      <c r="JIE524" s="433">
        <v>0</v>
      </c>
      <c r="JIF524" s="433">
        <v>0</v>
      </c>
      <c r="JIG524" s="433">
        <v>0</v>
      </c>
      <c r="JIH524" s="433">
        <v>0</v>
      </c>
      <c r="JII524" s="433">
        <v>0</v>
      </c>
      <c r="JIJ524" s="433">
        <v>0</v>
      </c>
      <c r="JIK524" s="433">
        <v>0</v>
      </c>
      <c r="JIL524" s="433">
        <v>0</v>
      </c>
      <c r="JIM524" s="433">
        <v>0</v>
      </c>
      <c r="JIN524" s="433">
        <v>0</v>
      </c>
      <c r="JIO524" s="433">
        <v>0</v>
      </c>
      <c r="JIP524" s="433">
        <v>0</v>
      </c>
      <c r="JIQ524" s="433">
        <v>0</v>
      </c>
      <c r="JIR524" s="433">
        <v>0</v>
      </c>
      <c r="JIS524" s="433">
        <v>0</v>
      </c>
      <c r="JIT524" s="433">
        <v>0</v>
      </c>
      <c r="JIU524" s="433">
        <v>0</v>
      </c>
      <c r="JIV524" s="433">
        <v>0</v>
      </c>
      <c r="JIW524" s="433">
        <v>0</v>
      </c>
      <c r="JIX524" s="433">
        <v>0</v>
      </c>
      <c r="JIY524" s="433">
        <v>0</v>
      </c>
      <c r="JIZ524" s="433">
        <v>0</v>
      </c>
      <c r="JJA524" s="433">
        <v>0</v>
      </c>
      <c r="JJB524" s="433">
        <v>0</v>
      </c>
      <c r="JJC524" s="433">
        <v>0</v>
      </c>
      <c r="JJD524" s="433">
        <v>0</v>
      </c>
      <c r="JJE524" s="433">
        <v>0</v>
      </c>
      <c r="JJF524" s="433">
        <v>0</v>
      </c>
      <c r="JJG524" s="433">
        <v>0</v>
      </c>
      <c r="JJH524" s="433">
        <v>0</v>
      </c>
      <c r="JJI524" s="433">
        <v>0</v>
      </c>
      <c r="JJJ524" s="433">
        <v>0</v>
      </c>
      <c r="JJK524" s="433">
        <v>0</v>
      </c>
      <c r="JJL524" s="433">
        <v>0</v>
      </c>
      <c r="JJM524" s="433">
        <v>0</v>
      </c>
      <c r="JJN524" s="433">
        <v>0</v>
      </c>
      <c r="JJO524" s="433">
        <v>0</v>
      </c>
      <c r="JJP524" s="433">
        <v>0</v>
      </c>
      <c r="JJQ524" s="433">
        <v>0</v>
      </c>
      <c r="JJR524" s="433">
        <v>0</v>
      </c>
      <c r="JJS524" s="433">
        <v>0</v>
      </c>
      <c r="JJT524" s="433">
        <v>0</v>
      </c>
      <c r="JJU524" s="433">
        <v>0</v>
      </c>
      <c r="JJV524" s="433">
        <v>0</v>
      </c>
      <c r="JJW524" s="433">
        <v>0</v>
      </c>
      <c r="JJX524" s="433">
        <v>0</v>
      </c>
      <c r="JJY524" s="433">
        <v>0</v>
      </c>
      <c r="JJZ524" s="433">
        <v>0</v>
      </c>
      <c r="JKA524" s="433">
        <v>0</v>
      </c>
      <c r="JKB524" s="433">
        <v>0</v>
      </c>
      <c r="JKC524" s="433">
        <v>0</v>
      </c>
      <c r="JKD524" s="433">
        <v>0</v>
      </c>
      <c r="JKE524" s="433">
        <v>0</v>
      </c>
      <c r="JKF524" s="433">
        <v>0</v>
      </c>
      <c r="JKG524" s="433">
        <v>0</v>
      </c>
      <c r="JKH524" s="433">
        <v>0</v>
      </c>
      <c r="JKI524" s="433">
        <v>0</v>
      </c>
      <c r="JKJ524" s="433">
        <v>0</v>
      </c>
      <c r="JKK524" s="433">
        <v>0</v>
      </c>
      <c r="JKL524" s="433">
        <v>0</v>
      </c>
      <c r="JKM524" s="433">
        <v>0</v>
      </c>
      <c r="JKN524" s="433">
        <v>0</v>
      </c>
      <c r="JKO524" s="433">
        <v>0</v>
      </c>
      <c r="JKP524" s="433">
        <v>0</v>
      </c>
      <c r="JKQ524" s="433">
        <v>0</v>
      </c>
      <c r="JKR524" s="433">
        <v>0</v>
      </c>
      <c r="JKS524" s="433">
        <v>0</v>
      </c>
      <c r="JKT524" s="433">
        <v>0</v>
      </c>
      <c r="JKU524" s="433">
        <v>0</v>
      </c>
      <c r="JKV524" s="433">
        <v>0</v>
      </c>
      <c r="JKW524" s="433">
        <v>0</v>
      </c>
      <c r="JKX524" s="433">
        <v>0</v>
      </c>
      <c r="JKY524" s="433">
        <v>0</v>
      </c>
      <c r="JKZ524" s="433">
        <v>0</v>
      </c>
      <c r="JLA524" s="433">
        <v>0</v>
      </c>
      <c r="JLB524" s="433">
        <v>0</v>
      </c>
      <c r="JLC524" s="433">
        <v>0</v>
      </c>
      <c r="JLD524" s="433">
        <v>0</v>
      </c>
      <c r="JLE524" s="433">
        <v>0</v>
      </c>
      <c r="JLF524" s="433">
        <v>0</v>
      </c>
      <c r="JLG524" s="433">
        <v>0</v>
      </c>
      <c r="JLH524" s="433">
        <v>0</v>
      </c>
      <c r="JLI524" s="433">
        <v>0</v>
      </c>
      <c r="JLJ524" s="433">
        <v>0</v>
      </c>
      <c r="JLK524" s="433">
        <v>0</v>
      </c>
      <c r="JLL524" s="433">
        <v>0</v>
      </c>
      <c r="JLM524" s="433">
        <v>0</v>
      </c>
      <c r="JLN524" s="433">
        <v>0</v>
      </c>
      <c r="JLO524" s="433">
        <v>0</v>
      </c>
      <c r="JLP524" s="433">
        <v>0</v>
      </c>
      <c r="JLQ524" s="433">
        <v>0</v>
      </c>
      <c r="JLR524" s="433">
        <v>0</v>
      </c>
      <c r="JLS524" s="433">
        <v>0</v>
      </c>
      <c r="JLT524" s="433">
        <v>0</v>
      </c>
      <c r="JLU524" s="433">
        <v>0</v>
      </c>
      <c r="JLV524" s="433">
        <v>0</v>
      </c>
      <c r="JLW524" s="433">
        <v>0</v>
      </c>
      <c r="JLX524" s="433">
        <v>0</v>
      </c>
      <c r="JLY524" s="433">
        <v>0</v>
      </c>
      <c r="JLZ524" s="433">
        <v>0</v>
      </c>
      <c r="JMA524" s="433">
        <v>0</v>
      </c>
      <c r="JMB524" s="433">
        <v>0</v>
      </c>
      <c r="JMC524" s="433">
        <v>0</v>
      </c>
      <c r="JMD524" s="433">
        <v>0</v>
      </c>
      <c r="JME524" s="433">
        <v>0</v>
      </c>
      <c r="JMF524" s="433">
        <v>0</v>
      </c>
      <c r="JMG524" s="433">
        <v>0</v>
      </c>
      <c r="JMH524" s="433">
        <v>0</v>
      </c>
      <c r="JMI524" s="433">
        <v>0</v>
      </c>
      <c r="JMJ524" s="433">
        <v>0</v>
      </c>
      <c r="JMK524" s="433">
        <v>0</v>
      </c>
      <c r="JML524" s="433">
        <v>0</v>
      </c>
      <c r="JMM524" s="433">
        <v>0</v>
      </c>
      <c r="JMN524" s="433">
        <v>0</v>
      </c>
      <c r="JMO524" s="433">
        <v>0</v>
      </c>
      <c r="JMP524" s="433">
        <v>0</v>
      </c>
      <c r="JMQ524" s="433">
        <v>0</v>
      </c>
      <c r="JMR524" s="433">
        <v>0</v>
      </c>
      <c r="JMS524" s="433">
        <v>0</v>
      </c>
      <c r="JMT524" s="433">
        <v>0</v>
      </c>
      <c r="JMU524" s="433">
        <v>0</v>
      </c>
      <c r="JMV524" s="433">
        <v>0</v>
      </c>
      <c r="JMW524" s="433">
        <v>0</v>
      </c>
      <c r="JMX524" s="433">
        <v>0</v>
      </c>
      <c r="JMY524" s="433">
        <v>0</v>
      </c>
      <c r="JMZ524" s="433">
        <v>0</v>
      </c>
      <c r="JNA524" s="433">
        <v>0</v>
      </c>
      <c r="JNB524" s="433">
        <v>0</v>
      </c>
      <c r="JNC524" s="433">
        <v>0</v>
      </c>
      <c r="JND524" s="433">
        <v>0</v>
      </c>
      <c r="JNE524" s="433">
        <v>0</v>
      </c>
      <c r="JNF524" s="433">
        <v>0</v>
      </c>
      <c r="JNG524" s="433">
        <v>0</v>
      </c>
      <c r="JNH524" s="433">
        <v>0</v>
      </c>
      <c r="JNI524" s="433">
        <v>0</v>
      </c>
      <c r="JNJ524" s="433">
        <v>0</v>
      </c>
      <c r="JNK524" s="433">
        <v>0</v>
      </c>
      <c r="JNL524" s="433">
        <v>0</v>
      </c>
      <c r="JNM524" s="433">
        <v>0</v>
      </c>
      <c r="JNN524" s="433">
        <v>0</v>
      </c>
      <c r="JNO524" s="433">
        <v>0</v>
      </c>
      <c r="JNP524" s="433">
        <v>0</v>
      </c>
      <c r="JNQ524" s="433">
        <v>0</v>
      </c>
      <c r="JNR524" s="433">
        <v>0</v>
      </c>
      <c r="JNS524" s="433">
        <v>0</v>
      </c>
      <c r="JNT524" s="433">
        <v>0</v>
      </c>
      <c r="JNU524" s="433">
        <v>0</v>
      </c>
      <c r="JNV524" s="433">
        <v>0</v>
      </c>
      <c r="JNW524" s="433">
        <v>0</v>
      </c>
      <c r="JNX524" s="433">
        <v>0</v>
      </c>
      <c r="JNY524" s="433">
        <v>0</v>
      </c>
      <c r="JNZ524" s="433">
        <v>0</v>
      </c>
      <c r="JOA524" s="433">
        <v>0</v>
      </c>
      <c r="JOB524" s="433">
        <v>0</v>
      </c>
      <c r="JOC524" s="433">
        <v>0</v>
      </c>
      <c r="JOD524" s="433">
        <v>0</v>
      </c>
      <c r="JOE524" s="433">
        <v>0</v>
      </c>
      <c r="JOF524" s="433">
        <v>0</v>
      </c>
      <c r="JOG524" s="433">
        <v>0</v>
      </c>
      <c r="JOH524" s="433">
        <v>0</v>
      </c>
      <c r="JOI524" s="433">
        <v>0</v>
      </c>
      <c r="JOJ524" s="433">
        <v>0</v>
      </c>
      <c r="JOK524" s="433">
        <v>0</v>
      </c>
      <c r="JOL524" s="433">
        <v>0</v>
      </c>
      <c r="JOM524" s="433">
        <v>0</v>
      </c>
      <c r="JON524" s="433">
        <v>0</v>
      </c>
      <c r="JOO524" s="433">
        <v>0</v>
      </c>
      <c r="JOP524" s="433">
        <v>0</v>
      </c>
      <c r="JOQ524" s="433">
        <v>0</v>
      </c>
      <c r="JOR524" s="433">
        <v>0</v>
      </c>
      <c r="JOS524" s="433">
        <v>0</v>
      </c>
      <c r="JOT524" s="433">
        <v>0</v>
      </c>
      <c r="JOU524" s="433">
        <v>0</v>
      </c>
      <c r="JOV524" s="433">
        <v>0</v>
      </c>
      <c r="JOW524" s="433">
        <v>0</v>
      </c>
      <c r="JOX524" s="433">
        <v>0</v>
      </c>
      <c r="JOY524" s="433">
        <v>0</v>
      </c>
      <c r="JOZ524" s="433">
        <v>0</v>
      </c>
      <c r="JPA524" s="433">
        <v>0</v>
      </c>
      <c r="JPB524" s="433">
        <v>0</v>
      </c>
      <c r="JPC524" s="433">
        <v>0</v>
      </c>
      <c r="JPD524" s="433">
        <v>0</v>
      </c>
      <c r="JPE524" s="433">
        <v>0</v>
      </c>
      <c r="JPF524" s="433">
        <v>0</v>
      </c>
      <c r="JPG524" s="433">
        <v>0</v>
      </c>
      <c r="JPH524" s="433">
        <v>0</v>
      </c>
      <c r="JPI524" s="433">
        <v>0</v>
      </c>
      <c r="JPJ524" s="433">
        <v>0</v>
      </c>
      <c r="JPK524" s="433">
        <v>0</v>
      </c>
      <c r="JPL524" s="433">
        <v>0</v>
      </c>
      <c r="JPM524" s="433">
        <v>0</v>
      </c>
      <c r="JPN524" s="433">
        <v>0</v>
      </c>
      <c r="JPO524" s="433">
        <v>0</v>
      </c>
      <c r="JPP524" s="433">
        <v>0</v>
      </c>
      <c r="JPQ524" s="433">
        <v>0</v>
      </c>
      <c r="JPR524" s="433">
        <v>0</v>
      </c>
      <c r="JPS524" s="433">
        <v>0</v>
      </c>
      <c r="JPT524" s="433">
        <v>0</v>
      </c>
      <c r="JPU524" s="433">
        <v>0</v>
      </c>
      <c r="JPV524" s="433">
        <v>0</v>
      </c>
      <c r="JPW524" s="433">
        <v>0</v>
      </c>
      <c r="JPX524" s="433">
        <v>0</v>
      </c>
      <c r="JPY524" s="433">
        <v>0</v>
      </c>
      <c r="JPZ524" s="433">
        <v>0</v>
      </c>
      <c r="JQA524" s="433">
        <v>0</v>
      </c>
      <c r="JQB524" s="433">
        <v>0</v>
      </c>
      <c r="JQC524" s="433">
        <v>0</v>
      </c>
      <c r="JQD524" s="433">
        <v>0</v>
      </c>
      <c r="JQE524" s="433">
        <v>0</v>
      </c>
      <c r="JQF524" s="433">
        <v>0</v>
      </c>
      <c r="JQG524" s="433">
        <v>0</v>
      </c>
      <c r="JQH524" s="433">
        <v>0</v>
      </c>
      <c r="JQI524" s="433">
        <v>0</v>
      </c>
      <c r="JQJ524" s="433">
        <v>0</v>
      </c>
      <c r="JQK524" s="433">
        <v>0</v>
      </c>
      <c r="JQL524" s="433">
        <v>0</v>
      </c>
      <c r="JQM524" s="433">
        <v>0</v>
      </c>
      <c r="JQN524" s="433">
        <v>0</v>
      </c>
      <c r="JQO524" s="433">
        <v>0</v>
      </c>
      <c r="JQP524" s="433">
        <v>0</v>
      </c>
      <c r="JQQ524" s="433">
        <v>0</v>
      </c>
      <c r="JQR524" s="433">
        <v>0</v>
      </c>
      <c r="JQS524" s="433">
        <v>0</v>
      </c>
      <c r="JQT524" s="433">
        <v>0</v>
      </c>
      <c r="JQU524" s="433">
        <v>0</v>
      </c>
      <c r="JQV524" s="433">
        <v>0</v>
      </c>
      <c r="JQW524" s="433">
        <v>0</v>
      </c>
      <c r="JQX524" s="433">
        <v>0</v>
      </c>
      <c r="JQY524" s="433">
        <v>0</v>
      </c>
      <c r="JQZ524" s="433">
        <v>0</v>
      </c>
      <c r="JRA524" s="433">
        <v>0</v>
      </c>
      <c r="JRB524" s="433">
        <v>0</v>
      </c>
      <c r="JRC524" s="433">
        <v>0</v>
      </c>
      <c r="JRD524" s="433">
        <v>0</v>
      </c>
      <c r="JRE524" s="433">
        <v>0</v>
      </c>
      <c r="JRF524" s="433">
        <v>0</v>
      </c>
      <c r="JRG524" s="433">
        <v>0</v>
      </c>
      <c r="JRH524" s="433">
        <v>0</v>
      </c>
      <c r="JRI524" s="433">
        <v>0</v>
      </c>
      <c r="JRJ524" s="433">
        <v>0</v>
      </c>
      <c r="JRK524" s="433">
        <v>0</v>
      </c>
      <c r="JRL524" s="433">
        <v>0</v>
      </c>
      <c r="JRM524" s="433">
        <v>0</v>
      </c>
      <c r="JRN524" s="433">
        <v>0</v>
      </c>
      <c r="JRO524" s="433">
        <v>0</v>
      </c>
      <c r="JRP524" s="433">
        <v>0</v>
      </c>
      <c r="JRQ524" s="433">
        <v>0</v>
      </c>
      <c r="JRR524" s="433">
        <v>0</v>
      </c>
      <c r="JRS524" s="433">
        <v>0</v>
      </c>
      <c r="JRT524" s="433">
        <v>0</v>
      </c>
      <c r="JRU524" s="433">
        <v>0</v>
      </c>
      <c r="JRV524" s="433">
        <v>0</v>
      </c>
      <c r="JRW524" s="433">
        <v>0</v>
      </c>
      <c r="JRX524" s="433">
        <v>0</v>
      </c>
      <c r="JRY524" s="433">
        <v>0</v>
      </c>
      <c r="JRZ524" s="433">
        <v>0</v>
      </c>
      <c r="JSA524" s="433">
        <v>0</v>
      </c>
      <c r="JSB524" s="433">
        <v>0</v>
      </c>
      <c r="JSC524" s="433">
        <v>0</v>
      </c>
      <c r="JSD524" s="433">
        <v>0</v>
      </c>
      <c r="JSE524" s="433">
        <v>0</v>
      </c>
      <c r="JSF524" s="433">
        <v>0</v>
      </c>
      <c r="JSG524" s="433">
        <v>0</v>
      </c>
      <c r="JSH524" s="433">
        <v>0</v>
      </c>
      <c r="JSI524" s="433">
        <v>0</v>
      </c>
      <c r="JSJ524" s="433">
        <v>0</v>
      </c>
      <c r="JSK524" s="433">
        <v>0</v>
      </c>
      <c r="JSL524" s="433">
        <v>0</v>
      </c>
      <c r="JSM524" s="433">
        <v>0</v>
      </c>
      <c r="JSN524" s="433">
        <v>0</v>
      </c>
      <c r="JSO524" s="433">
        <v>0</v>
      </c>
      <c r="JSP524" s="433">
        <v>0</v>
      </c>
      <c r="JSQ524" s="433">
        <v>0</v>
      </c>
      <c r="JSR524" s="433">
        <v>0</v>
      </c>
      <c r="JSS524" s="433">
        <v>0</v>
      </c>
      <c r="JST524" s="433">
        <v>0</v>
      </c>
      <c r="JSU524" s="433">
        <v>0</v>
      </c>
      <c r="JSV524" s="433">
        <v>0</v>
      </c>
      <c r="JSW524" s="433">
        <v>0</v>
      </c>
      <c r="JSX524" s="433">
        <v>0</v>
      </c>
      <c r="JSY524" s="433">
        <v>0</v>
      </c>
      <c r="JSZ524" s="433">
        <v>0</v>
      </c>
      <c r="JTA524" s="433">
        <v>0</v>
      </c>
      <c r="JTB524" s="433">
        <v>0</v>
      </c>
      <c r="JTC524" s="433">
        <v>0</v>
      </c>
      <c r="JTD524" s="433">
        <v>0</v>
      </c>
      <c r="JTE524" s="433">
        <v>0</v>
      </c>
      <c r="JTF524" s="433">
        <v>0</v>
      </c>
      <c r="JTG524" s="433">
        <v>0</v>
      </c>
      <c r="JTH524" s="433">
        <v>0</v>
      </c>
      <c r="JTI524" s="433">
        <v>0</v>
      </c>
      <c r="JTJ524" s="433">
        <v>0</v>
      </c>
      <c r="JTK524" s="433">
        <v>0</v>
      </c>
      <c r="JTL524" s="433">
        <v>0</v>
      </c>
      <c r="JTM524" s="433">
        <v>0</v>
      </c>
      <c r="JTN524" s="433">
        <v>0</v>
      </c>
      <c r="JTO524" s="433">
        <v>0</v>
      </c>
      <c r="JTP524" s="433">
        <v>0</v>
      </c>
      <c r="JTQ524" s="433">
        <v>0</v>
      </c>
      <c r="JTR524" s="433">
        <v>0</v>
      </c>
      <c r="JTS524" s="433">
        <v>0</v>
      </c>
      <c r="JTT524" s="433">
        <v>0</v>
      </c>
      <c r="JTU524" s="433">
        <v>0</v>
      </c>
      <c r="JTV524" s="433">
        <v>0</v>
      </c>
      <c r="JTW524" s="433">
        <v>0</v>
      </c>
      <c r="JTX524" s="433">
        <v>0</v>
      </c>
      <c r="JTY524" s="433">
        <v>0</v>
      </c>
      <c r="JTZ524" s="433">
        <v>0</v>
      </c>
      <c r="JUA524" s="433">
        <v>0</v>
      </c>
      <c r="JUB524" s="433">
        <v>0</v>
      </c>
      <c r="JUC524" s="433">
        <v>0</v>
      </c>
      <c r="JUD524" s="433">
        <v>0</v>
      </c>
      <c r="JUE524" s="433">
        <v>0</v>
      </c>
      <c r="JUF524" s="433">
        <v>0</v>
      </c>
      <c r="JUG524" s="433">
        <v>0</v>
      </c>
      <c r="JUH524" s="433">
        <v>0</v>
      </c>
      <c r="JUI524" s="433">
        <v>0</v>
      </c>
      <c r="JUJ524" s="433">
        <v>0</v>
      </c>
      <c r="JUK524" s="433">
        <v>0</v>
      </c>
      <c r="JUL524" s="433">
        <v>0</v>
      </c>
      <c r="JUM524" s="433">
        <v>0</v>
      </c>
      <c r="JUN524" s="433">
        <v>0</v>
      </c>
      <c r="JUO524" s="433">
        <v>0</v>
      </c>
      <c r="JUP524" s="433">
        <v>0</v>
      </c>
      <c r="JUQ524" s="433">
        <v>0</v>
      </c>
      <c r="JUR524" s="433">
        <v>0</v>
      </c>
      <c r="JUS524" s="433">
        <v>0</v>
      </c>
      <c r="JUT524" s="433">
        <v>0</v>
      </c>
      <c r="JUU524" s="433">
        <v>0</v>
      </c>
      <c r="JUV524" s="433">
        <v>0</v>
      </c>
      <c r="JUW524" s="433">
        <v>0</v>
      </c>
      <c r="JUX524" s="433">
        <v>0</v>
      </c>
      <c r="JUY524" s="433">
        <v>0</v>
      </c>
      <c r="JUZ524" s="433">
        <v>0</v>
      </c>
      <c r="JVA524" s="433">
        <v>0</v>
      </c>
      <c r="JVB524" s="433">
        <v>0</v>
      </c>
      <c r="JVC524" s="433">
        <v>0</v>
      </c>
      <c r="JVD524" s="433">
        <v>0</v>
      </c>
      <c r="JVE524" s="433">
        <v>0</v>
      </c>
      <c r="JVF524" s="433">
        <v>0</v>
      </c>
      <c r="JVG524" s="433">
        <v>0</v>
      </c>
      <c r="JVH524" s="433">
        <v>0</v>
      </c>
      <c r="JVI524" s="433">
        <v>0</v>
      </c>
      <c r="JVJ524" s="433">
        <v>0</v>
      </c>
      <c r="JVK524" s="433">
        <v>0</v>
      </c>
      <c r="JVL524" s="433">
        <v>0</v>
      </c>
      <c r="JVM524" s="433">
        <v>0</v>
      </c>
      <c r="JVN524" s="433">
        <v>0</v>
      </c>
      <c r="JVO524" s="433">
        <v>0</v>
      </c>
      <c r="JVP524" s="433">
        <v>0</v>
      </c>
      <c r="JVQ524" s="433">
        <v>0</v>
      </c>
      <c r="JVR524" s="433">
        <v>0</v>
      </c>
      <c r="JVS524" s="433">
        <v>0</v>
      </c>
      <c r="JVT524" s="433">
        <v>0</v>
      </c>
      <c r="JVU524" s="433">
        <v>0</v>
      </c>
      <c r="JVV524" s="433">
        <v>0</v>
      </c>
      <c r="JVW524" s="433">
        <v>0</v>
      </c>
      <c r="JVX524" s="433">
        <v>0</v>
      </c>
      <c r="JVY524" s="433">
        <v>0</v>
      </c>
      <c r="JVZ524" s="433">
        <v>0</v>
      </c>
      <c r="JWA524" s="433">
        <v>0</v>
      </c>
      <c r="JWB524" s="433">
        <v>0</v>
      </c>
      <c r="JWC524" s="433">
        <v>0</v>
      </c>
      <c r="JWD524" s="433">
        <v>0</v>
      </c>
      <c r="JWE524" s="433">
        <v>0</v>
      </c>
      <c r="JWF524" s="433">
        <v>0</v>
      </c>
      <c r="JWG524" s="433">
        <v>0</v>
      </c>
      <c r="JWH524" s="433">
        <v>0</v>
      </c>
      <c r="JWI524" s="433">
        <v>0</v>
      </c>
      <c r="JWJ524" s="433">
        <v>0</v>
      </c>
      <c r="JWK524" s="433">
        <v>0</v>
      </c>
      <c r="JWL524" s="433">
        <v>0</v>
      </c>
      <c r="JWM524" s="433">
        <v>0</v>
      </c>
      <c r="JWN524" s="433">
        <v>0</v>
      </c>
      <c r="JWO524" s="433">
        <v>0</v>
      </c>
      <c r="JWP524" s="433">
        <v>0</v>
      </c>
      <c r="JWQ524" s="433">
        <v>0</v>
      </c>
      <c r="JWR524" s="433">
        <v>0</v>
      </c>
      <c r="JWS524" s="433">
        <v>0</v>
      </c>
      <c r="JWT524" s="433">
        <v>0</v>
      </c>
      <c r="JWU524" s="433">
        <v>0</v>
      </c>
      <c r="JWV524" s="433">
        <v>0</v>
      </c>
      <c r="JWW524" s="433">
        <v>0</v>
      </c>
      <c r="JWX524" s="433">
        <v>0</v>
      </c>
      <c r="JWY524" s="433">
        <v>0</v>
      </c>
      <c r="JWZ524" s="433">
        <v>0</v>
      </c>
      <c r="JXA524" s="433">
        <v>0</v>
      </c>
      <c r="JXB524" s="433">
        <v>0</v>
      </c>
      <c r="JXC524" s="433">
        <v>0</v>
      </c>
      <c r="JXD524" s="433">
        <v>0</v>
      </c>
      <c r="JXE524" s="433">
        <v>0</v>
      </c>
      <c r="JXF524" s="433">
        <v>0</v>
      </c>
      <c r="JXG524" s="433">
        <v>0</v>
      </c>
      <c r="JXH524" s="433">
        <v>0</v>
      </c>
      <c r="JXI524" s="433">
        <v>0</v>
      </c>
      <c r="JXJ524" s="433">
        <v>0</v>
      </c>
      <c r="JXK524" s="433">
        <v>0</v>
      </c>
      <c r="JXL524" s="433">
        <v>0</v>
      </c>
      <c r="JXM524" s="433">
        <v>0</v>
      </c>
      <c r="JXN524" s="433">
        <v>0</v>
      </c>
      <c r="JXO524" s="433">
        <v>0</v>
      </c>
      <c r="JXP524" s="433">
        <v>0</v>
      </c>
      <c r="JXQ524" s="433">
        <v>0</v>
      </c>
      <c r="JXR524" s="433">
        <v>0</v>
      </c>
      <c r="JXS524" s="433">
        <v>0</v>
      </c>
      <c r="JXT524" s="433">
        <v>0</v>
      </c>
      <c r="JXU524" s="433">
        <v>0</v>
      </c>
      <c r="JXV524" s="433">
        <v>0</v>
      </c>
      <c r="JXW524" s="433">
        <v>0</v>
      </c>
      <c r="JXX524" s="433">
        <v>0</v>
      </c>
      <c r="JXY524" s="433">
        <v>0</v>
      </c>
      <c r="JXZ524" s="433">
        <v>0</v>
      </c>
      <c r="JYA524" s="433">
        <v>0</v>
      </c>
      <c r="JYB524" s="433">
        <v>0</v>
      </c>
      <c r="JYC524" s="433">
        <v>0</v>
      </c>
      <c r="JYD524" s="433">
        <v>0</v>
      </c>
      <c r="JYE524" s="433">
        <v>0</v>
      </c>
      <c r="JYF524" s="433">
        <v>0</v>
      </c>
      <c r="JYG524" s="433">
        <v>0</v>
      </c>
      <c r="JYH524" s="433">
        <v>0</v>
      </c>
      <c r="JYI524" s="433">
        <v>0</v>
      </c>
      <c r="JYJ524" s="433">
        <v>0</v>
      </c>
      <c r="JYK524" s="433">
        <v>0</v>
      </c>
      <c r="JYL524" s="433">
        <v>0</v>
      </c>
      <c r="JYM524" s="433">
        <v>0</v>
      </c>
      <c r="JYN524" s="433">
        <v>0</v>
      </c>
      <c r="JYO524" s="433">
        <v>0</v>
      </c>
      <c r="JYP524" s="433">
        <v>0</v>
      </c>
      <c r="JYQ524" s="433">
        <v>0</v>
      </c>
      <c r="JYR524" s="433">
        <v>0</v>
      </c>
      <c r="JYS524" s="433">
        <v>0</v>
      </c>
      <c r="JYT524" s="433">
        <v>0</v>
      </c>
      <c r="JYU524" s="433">
        <v>0</v>
      </c>
      <c r="JYV524" s="433">
        <v>0</v>
      </c>
      <c r="JYW524" s="433">
        <v>0</v>
      </c>
      <c r="JYX524" s="433">
        <v>0</v>
      </c>
      <c r="JYY524" s="433">
        <v>0</v>
      </c>
      <c r="JYZ524" s="433">
        <v>0</v>
      </c>
      <c r="JZA524" s="433">
        <v>0</v>
      </c>
      <c r="JZB524" s="433">
        <v>0</v>
      </c>
      <c r="JZC524" s="433">
        <v>0</v>
      </c>
      <c r="JZD524" s="433">
        <v>0</v>
      </c>
      <c r="JZE524" s="433">
        <v>0</v>
      </c>
      <c r="JZF524" s="433">
        <v>0</v>
      </c>
      <c r="JZG524" s="433">
        <v>0</v>
      </c>
      <c r="JZH524" s="433">
        <v>0</v>
      </c>
      <c r="JZI524" s="433">
        <v>0</v>
      </c>
      <c r="JZJ524" s="433">
        <v>0</v>
      </c>
      <c r="JZK524" s="433">
        <v>0</v>
      </c>
      <c r="JZL524" s="433">
        <v>0</v>
      </c>
      <c r="JZM524" s="433">
        <v>0</v>
      </c>
      <c r="JZN524" s="433">
        <v>0</v>
      </c>
      <c r="JZO524" s="433">
        <v>0</v>
      </c>
      <c r="JZP524" s="433">
        <v>0</v>
      </c>
      <c r="JZQ524" s="433">
        <v>0</v>
      </c>
      <c r="JZR524" s="433">
        <v>0</v>
      </c>
      <c r="JZS524" s="433">
        <v>0</v>
      </c>
      <c r="JZT524" s="433">
        <v>0</v>
      </c>
      <c r="JZU524" s="433">
        <v>0</v>
      </c>
      <c r="JZV524" s="433">
        <v>0</v>
      </c>
      <c r="JZW524" s="433">
        <v>0</v>
      </c>
      <c r="JZX524" s="433">
        <v>0</v>
      </c>
      <c r="JZY524" s="433">
        <v>0</v>
      </c>
      <c r="JZZ524" s="433">
        <v>0</v>
      </c>
      <c r="KAA524" s="433">
        <v>0</v>
      </c>
      <c r="KAB524" s="433">
        <v>0</v>
      </c>
      <c r="KAC524" s="433">
        <v>0</v>
      </c>
      <c r="KAD524" s="433">
        <v>0</v>
      </c>
      <c r="KAE524" s="433">
        <v>0</v>
      </c>
      <c r="KAF524" s="433">
        <v>0</v>
      </c>
      <c r="KAG524" s="433">
        <v>0</v>
      </c>
      <c r="KAH524" s="433">
        <v>0</v>
      </c>
      <c r="KAI524" s="433">
        <v>0</v>
      </c>
      <c r="KAJ524" s="433">
        <v>0</v>
      </c>
      <c r="KAK524" s="433">
        <v>0</v>
      </c>
      <c r="KAL524" s="433">
        <v>0</v>
      </c>
      <c r="KAM524" s="433">
        <v>0</v>
      </c>
      <c r="KAN524" s="433">
        <v>0</v>
      </c>
      <c r="KAO524" s="433">
        <v>0</v>
      </c>
      <c r="KAP524" s="433">
        <v>0</v>
      </c>
      <c r="KAQ524" s="433">
        <v>0</v>
      </c>
      <c r="KAR524" s="433">
        <v>0</v>
      </c>
      <c r="KAS524" s="433">
        <v>0</v>
      </c>
      <c r="KAT524" s="433">
        <v>0</v>
      </c>
      <c r="KAU524" s="433">
        <v>0</v>
      </c>
      <c r="KAV524" s="433">
        <v>0</v>
      </c>
      <c r="KAW524" s="433">
        <v>0</v>
      </c>
      <c r="KAX524" s="433">
        <v>0</v>
      </c>
      <c r="KAY524" s="433">
        <v>0</v>
      </c>
      <c r="KAZ524" s="433">
        <v>0</v>
      </c>
      <c r="KBA524" s="433">
        <v>0</v>
      </c>
      <c r="KBB524" s="433">
        <v>0</v>
      </c>
      <c r="KBC524" s="433">
        <v>0</v>
      </c>
      <c r="KBD524" s="433">
        <v>0</v>
      </c>
      <c r="KBE524" s="433">
        <v>0</v>
      </c>
      <c r="KBF524" s="433">
        <v>0</v>
      </c>
      <c r="KBG524" s="433">
        <v>0</v>
      </c>
      <c r="KBH524" s="433">
        <v>0</v>
      </c>
      <c r="KBI524" s="433">
        <v>0</v>
      </c>
      <c r="KBJ524" s="433">
        <v>0</v>
      </c>
      <c r="KBK524" s="433">
        <v>0</v>
      </c>
      <c r="KBL524" s="433">
        <v>0</v>
      </c>
      <c r="KBM524" s="433">
        <v>0</v>
      </c>
      <c r="KBN524" s="433">
        <v>0</v>
      </c>
      <c r="KBO524" s="433">
        <v>0</v>
      </c>
      <c r="KBP524" s="433">
        <v>0</v>
      </c>
      <c r="KBQ524" s="433">
        <v>0</v>
      </c>
      <c r="KBR524" s="433">
        <v>0</v>
      </c>
      <c r="KBS524" s="433">
        <v>0</v>
      </c>
      <c r="KBT524" s="433">
        <v>0</v>
      </c>
      <c r="KBU524" s="433">
        <v>0</v>
      </c>
      <c r="KBV524" s="433">
        <v>0</v>
      </c>
      <c r="KBW524" s="433">
        <v>0</v>
      </c>
      <c r="KBX524" s="433">
        <v>0</v>
      </c>
      <c r="KBY524" s="433">
        <v>0</v>
      </c>
      <c r="KBZ524" s="433">
        <v>0</v>
      </c>
      <c r="KCA524" s="433">
        <v>0</v>
      </c>
      <c r="KCB524" s="433">
        <v>0</v>
      </c>
      <c r="KCC524" s="433">
        <v>0</v>
      </c>
      <c r="KCD524" s="433">
        <v>0</v>
      </c>
      <c r="KCE524" s="433">
        <v>0</v>
      </c>
      <c r="KCF524" s="433">
        <v>0</v>
      </c>
      <c r="KCG524" s="433">
        <v>0</v>
      </c>
      <c r="KCH524" s="433">
        <v>0</v>
      </c>
      <c r="KCI524" s="433">
        <v>0</v>
      </c>
      <c r="KCJ524" s="433">
        <v>0</v>
      </c>
      <c r="KCK524" s="433">
        <v>0</v>
      </c>
      <c r="KCL524" s="433">
        <v>0</v>
      </c>
      <c r="KCM524" s="433">
        <v>0</v>
      </c>
      <c r="KCN524" s="433">
        <v>0</v>
      </c>
      <c r="KCO524" s="433">
        <v>0</v>
      </c>
      <c r="KCP524" s="433">
        <v>0</v>
      </c>
      <c r="KCQ524" s="433">
        <v>0</v>
      </c>
      <c r="KCR524" s="433">
        <v>0</v>
      </c>
      <c r="KCS524" s="433">
        <v>0</v>
      </c>
      <c r="KCT524" s="433">
        <v>0</v>
      </c>
      <c r="KCU524" s="433">
        <v>0</v>
      </c>
      <c r="KCV524" s="433">
        <v>0</v>
      </c>
      <c r="KCW524" s="433">
        <v>0</v>
      </c>
      <c r="KCX524" s="433">
        <v>0</v>
      </c>
      <c r="KCY524" s="433">
        <v>0</v>
      </c>
      <c r="KCZ524" s="433">
        <v>0</v>
      </c>
      <c r="KDA524" s="433">
        <v>0</v>
      </c>
      <c r="KDB524" s="433">
        <v>0</v>
      </c>
      <c r="KDC524" s="433">
        <v>0</v>
      </c>
      <c r="KDD524" s="433">
        <v>0</v>
      </c>
      <c r="KDE524" s="433">
        <v>0</v>
      </c>
      <c r="KDF524" s="433">
        <v>0</v>
      </c>
      <c r="KDG524" s="433">
        <v>0</v>
      </c>
      <c r="KDH524" s="433">
        <v>0</v>
      </c>
      <c r="KDI524" s="433">
        <v>0</v>
      </c>
      <c r="KDJ524" s="433">
        <v>0</v>
      </c>
      <c r="KDK524" s="433">
        <v>0</v>
      </c>
      <c r="KDL524" s="433">
        <v>0</v>
      </c>
      <c r="KDM524" s="433">
        <v>0</v>
      </c>
      <c r="KDN524" s="433">
        <v>0</v>
      </c>
      <c r="KDO524" s="433">
        <v>0</v>
      </c>
      <c r="KDP524" s="433">
        <v>0</v>
      </c>
      <c r="KDQ524" s="433">
        <v>0</v>
      </c>
      <c r="KDR524" s="433">
        <v>0</v>
      </c>
      <c r="KDS524" s="433">
        <v>0</v>
      </c>
      <c r="KDT524" s="433">
        <v>0</v>
      </c>
      <c r="KDU524" s="433">
        <v>0</v>
      </c>
      <c r="KDV524" s="433">
        <v>0</v>
      </c>
      <c r="KDW524" s="433">
        <v>0</v>
      </c>
      <c r="KDX524" s="433">
        <v>0</v>
      </c>
      <c r="KDY524" s="433">
        <v>0</v>
      </c>
      <c r="KDZ524" s="433">
        <v>0</v>
      </c>
      <c r="KEA524" s="433">
        <v>0</v>
      </c>
      <c r="KEB524" s="433">
        <v>0</v>
      </c>
      <c r="KEC524" s="433">
        <v>0</v>
      </c>
      <c r="KED524" s="433">
        <v>0</v>
      </c>
      <c r="KEE524" s="433">
        <v>0</v>
      </c>
      <c r="KEF524" s="433">
        <v>0</v>
      </c>
      <c r="KEG524" s="433">
        <v>0</v>
      </c>
      <c r="KEH524" s="433">
        <v>0</v>
      </c>
      <c r="KEI524" s="433">
        <v>0</v>
      </c>
      <c r="KEJ524" s="433">
        <v>0</v>
      </c>
      <c r="KEK524" s="433">
        <v>0</v>
      </c>
      <c r="KEL524" s="433">
        <v>0</v>
      </c>
      <c r="KEM524" s="433">
        <v>0</v>
      </c>
      <c r="KEN524" s="433">
        <v>0</v>
      </c>
      <c r="KEO524" s="433">
        <v>0</v>
      </c>
      <c r="KEP524" s="433">
        <v>0</v>
      </c>
      <c r="KEQ524" s="433">
        <v>0</v>
      </c>
      <c r="KER524" s="433">
        <v>0</v>
      </c>
      <c r="KES524" s="433">
        <v>0</v>
      </c>
      <c r="KET524" s="433">
        <v>0</v>
      </c>
      <c r="KEU524" s="433">
        <v>0</v>
      </c>
      <c r="KEV524" s="433">
        <v>0</v>
      </c>
      <c r="KEW524" s="433">
        <v>0</v>
      </c>
      <c r="KEX524" s="433">
        <v>0</v>
      </c>
      <c r="KEY524" s="433">
        <v>0</v>
      </c>
      <c r="KEZ524" s="433">
        <v>0</v>
      </c>
      <c r="KFA524" s="433">
        <v>0</v>
      </c>
      <c r="KFB524" s="433">
        <v>0</v>
      </c>
      <c r="KFC524" s="433">
        <v>0</v>
      </c>
      <c r="KFD524" s="433">
        <v>0</v>
      </c>
      <c r="KFE524" s="433">
        <v>0</v>
      </c>
      <c r="KFF524" s="433">
        <v>0</v>
      </c>
      <c r="KFG524" s="433">
        <v>0</v>
      </c>
      <c r="KFH524" s="433">
        <v>0</v>
      </c>
      <c r="KFI524" s="433">
        <v>0</v>
      </c>
      <c r="KFJ524" s="433">
        <v>0</v>
      </c>
      <c r="KFK524" s="433">
        <v>0</v>
      </c>
      <c r="KFL524" s="433">
        <v>0</v>
      </c>
      <c r="KFM524" s="433">
        <v>0</v>
      </c>
      <c r="KFN524" s="433">
        <v>0</v>
      </c>
      <c r="KFO524" s="433">
        <v>0</v>
      </c>
      <c r="KFP524" s="433">
        <v>0</v>
      </c>
      <c r="KFQ524" s="433">
        <v>0</v>
      </c>
      <c r="KFR524" s="433">
        <v>0</v>
      </c>
      <c r="KFS524" s="433">
        <v>0</v>
      </c>
      <c r="KFT524" s="433">
        <v>0</v>
      </c>
      <c r="KFU524" s="433">
        <v>0</v>
      </c>
      <c r="KFV524" s="433">
        <v>0</v>
      </c>
      <c r="KFW524" s="433">
        <v>0</v>
      </c>
      <c r="KFX524" s="433">
        <v>0</v>
      </c>
      <c r="KFY524" s="433">
        <v>0</v>
      </c>
      <c r="KFZ524" s="433">
        <v>0</v>
      </c>
      <c r="KGA524" s="433">
        <v>0</v>
      </c>
      <c r="KGB524" s="433">
        <v>0</v>
      </c>
      <c r="KGC524" s="433">
        <v>0</v>
      </c>
      <c r="KGD524" s="433">
        <v>0</v>
      </c>
      <c r="KGE524" s="433">
        <v>0</v>
      </c>
      <c r="KGF524" s="433">
        <v>0</v>
      </c>
      <c r="KGG524" s="433">
        <v>0</v>
      </c>
      <c r="KGH524" s="433">
        <v>0</v>
      </c>
      <c r="KGI524" s="433">
        <v>0</v>
      </c>
      <c r="KGJ524" s="433">
        <v>0</v>
      </c>
      <c r="KGK524" s="433">
        <v>0</v>
      </c>
      <c r="KGL524" s="433">
        <v>0</v>
      </c>
      <c r="KGM524" s="433">
        <v>0</v>
      </c>
      <c r="KGN524" s="433">
        <v>0</v>
      </c>
      <c r="KGO524" s="433">
        <v>0</v>
      </c>
      <c r="KGP524" s="433">
        <v>0</v>
      </c>
      <c r="KGQ524" s="433">
        <v>0</v>
      </c>
      <c r="KGR524" s="433">
        <v>0</v>
      </c>
      <c r="KGS524" s="433">
        <v>0</v>
      </c>
      <c r="KGT524" s="433">
        <v>0</v>
      </c>
      <c r="KGU524" s="433">
        <v>0</v>
      </c>
      <c r="KGV524" s="433">
        <v>0</v>
      </c>
      <c r="KGW524" s="433">
        <v>0</v>
      </c>
      <c r="KGX524" s="433">
        <v>0</v>
      </c>
      <c r="KGY524" s="433">
        <v>0</v>
      </c>
      <c r="KGZ524" s="433">
        <v>0</v>
      </c>
      <c r="KHA524" s="433">
        <v>0</v>
      </c>
      <c r="KHB524" s="433">
        <v>0</v>
      </c>
      <c r="KHC524" s="433">
        <v>0</v>
      </c>
      <c r="KHD524" s="433">
        <v>0</v>
      </c>
      <c r="KHE524" s="433">
        <v>0</v>
      </c>
      <c r="KHF524" s="433">
        <v>0</v>
      </c>
      <c r="KHG524" s="433">
        <v>0</v>
      </c>
      <c r="KHH524" s="433">
        <v>0</v>
      </c>
      <c r="KHI524" s="433">
        <v>0</v>
      </c>
      <c r="KHJ524" s="433">
        <v>0</v>
      </c>
      <c r="KHK524" s="433">
        <v>0</v>
      </c>
      <c r="KHL524" s="433">
        <v>0</v>
      </c>
      <c r="KHM524" s="433">
        <v>0</v>
      </c>
      <c r="KHN524" s="433">
        <v>0</v>
      </c>
      <c r="KHO524" s="433">
        <v>0</v>
      </c>
      <c r="KHP524" s="433">
        <v>0</v>
      </c>
      <c r="KHQ524" s="433">
        <v>0</v>
      </c>
      <c r="KHR524" s="433">
        <v>0</v>
      </c>
      <c r="KHS524" s="433">
        <v>0</v>
      </c>
      <c r="KHT524" s="433">
        <v>0</v>
      </c>
      <c r="KHU524" s="433">
        <v>0</v>
      </c>
      <c r="KHV524" s="433">
        <v>0</v>
      </c>
      <c r="KHW524" s="433">
        <v>0</v>
      </c>
      <c r="KHX524" s="433">
        <v>0</v>
      </c>
      <c r="KHY524" s="433">
        <v>0</v>
      </c>
      <c r="KHZ524" s="433">
        <v>0</v>
      </c>
      <c r="KIA524" s="433">
        <v>0</v>
      </c>
      <c r="KIB524" s="433">
        <v>0</v>
      </c>
      <c r="KIC524" s="433">
        <v>0</v>
      </c>
      <c r="KID524" s="433">
        <v>0</v>
      </c>
      <c r="KIE524" s="433">
        <v>0</v>
      </c>
      <c r="KIF524" s="433">
        <v>0</v>
      </c>
      <c r="KIG524" s="433">
        <v>0</v>
      </c>
      <c r="KIH524" s="433">
        <v>0</v>
      </c>
      <c r="KII524" s="433">
        <v>0</v>
      </c>
      <c r="KIJ524" s="433">
        <v>0</v>
      </c>
      <c r="KIK524" s="433">
        <v>0</v>
      </c>
      <c r="KIL524" s="433">
        <v>0</v>
      </c>
      <c r="KIM524" s="433">
        <v>0</v>
      </c>
      <c r="KIN524" s="433">
        <v>0</v>
      </c>
      <c r="KIO524" s="433">
        <v>0</v>
      </c>
      <c r="KIP524" s="433">
        <v>0</v>
      </c>
      <c r="KIQ524" s="433">
        <v>0</v>
      </c>
      <c r="KIR524" s="433">
        <v>0</v>
      </c>
      <c r="KIS524" s="433">
        <v>0</v>
      </c>
      <c r="KIT524" s="433">
        <v>0</v>
      </c>
      <c r="KIU524" s="433">
        <v>0</v>
      </c>
      <c r="KIV524" s="433">
        <v>0</v>
      </c>
      <c r="KIW524" s="433">
        <v>0</v>
      </c>
      <c r="KIX524" s="433">
        <v>0</v>
      </c>
      <c r="KIY524" s="433">
        <v>0</v>
      </c>
      <c r="KIZ524" s="433">
        <v>0</v>
      </c>
      <c r="KJA524" s="433">
        <v>0</v>
      </c>
      <c r="KJB524" s="433">
        <v>0</v>
      </c>
      <c r="KJC524" s="433">
        <v>0</v>
      </c>
      <c r="KJD524" s="433">
        <v>0</v>
      </c>
      <c r="KJE524" s="433">
        <v>0</v>
      </c>
      <c r="KJF524" s="433">
        <v>0</v>
      </c>
      <c r="KJG524" s="433">
        <v>0</v>
      </c>
      <c r="KJH524" s="433">
        <v>0</v>
      </c>
      <c r="KJI524" s="433">
        <v>0</v>
      </c>
      <c r="KJJ524" s="433">
        <v>0</v>
      </c>
      <c r="KJK524" s="433">
        <v>0</v>
      </c>
      <c r="KJL524" s="433">
        <v>0</v>
      </c>
      <c r="KJM524" s="433">
        <v>0</v>
      </c>
      <c r="KJN524" s="433">
        <v>0</v>
      </c>
      <c r="KJO524" s="433">
        <v>0</v>
      </c>
      <c r="KJP524" s="433">
        <v>0</v>
      </c>
      <c r="KJQ524" s="433">
        <v>0</v>
      </c>
      <c r="KJR524" s="433">
        <v>0</v>
      </c>
      <c r="KJS524" s="433">
        <v>0</v>
      </c>
      <c r="KJT524" s="433">
        <v>0</v>
      </c>
      <c r="KJU524" s="433">
        <v>0</v>
      </c>
      <c r="KJV524" s="433">
        <v>0</v>
      </c>
      <c r="KJW524" s="433">
        <v>0</v>
      </c>
      <c r="KJX524" s="433">
        <v>0</v>
      </c>
      <c r="KJY524" s="433">
        <v>0</v>
      </c>
      <c r="KJZ524" s="433">
        <v>0</v>
      </c>
      <c r="KKA524" s="433">
        <v>0</v>
      </c>
      <c r="KKB524" s="433">
        <v>0</v>
      </c>
      <c r="KKC524" s="433">
        <v>0</v>
      </c>
      <c r="KKD524" s="433">
        <v>0</v>
      </c>
      <c r="KKE524" s="433">
        <v>0</v>
      </c>
      <c r="KKF524" s="433">
        <v>0</v>
      </c>
      <c r="KKG524" s="433">
        <v>0</v>
      </c>
      <c r="KKH524" s="433">
        <v>0</v>
      </c>
      <c r="KKI524" s="433">
        <v>0</v>
      </c>
      <c r="KKJ524" s="433">
        <v>0</v>
      </c>
      <c r="KKK524" s="433">
        <v>0</v>
      </c>
      <c r="KKL524" s="433">
        <v>0</v>
      </c>
      <c r="KKM524" s="433">
        <v>0</v>
      </c>
      <c r="KKN524" s="433">
        <v>0</v>
      </c>
      <c r="KKO524" s="433">
        <v>0</v>
      </c>
      <c r="KKP524" s="433">
        <v>0</v>
      </c>
      <c r="KKQ524" s="433">
        <v>0</v>
      </c>
      <c r="KKR524" s="433">
        <v>0</v>
      </c>
      <c r="KKS524" s="433">
        <v>0</v>
      </c>
      <c r="KKT524" s="433">
        <v>0</v>
      </c>
      <c r="KKU524" s="433">
        <v>0</v>
      </c>
      <c r="KKV524" s="433">
        <v>0</v>
      </c>
      <c r="KKW524" s="433">
        <v>0</v>
      </c>
      <c r="KKX524" s="433">
        <v>0</v>
      </c>
      <c r="KKY524" s="433">
        <v>0</v>
      </c>
      <c r="KKZ524" s="433">
        <v>0</v>
      </c>
      <c r="KLA524" s="433">
        <v>0</v>
      </c>
      <c r="KLB524" s="433">
        <v>0</v>
      </c>
      <c r="KLC524" s="433">
        <v>0</v>
      </c>
      <c r="KLD524" s="433">
        <v>0</v>
      </c>
      <c r="KLE524" s="433">
        <v>0</v>
      </c>
      <c r="KLF524" s="433">
        <v>0</v>
      </c>
      <c r="KLG524" s="433">
        <v>0</v>
      </c>
      <c r="KLH524" s="433">
        <v>0</v>
      </c>
      <c r="KLI524" s="433">
        <v>0</v>
      </c>
      <c r="KLJ524" s="433">
        <v>0</v>
      </c>
      <c r="KLK524" s="433">
        <v>0</v>
      </c>
      <c r="KLL524" s="433">
        <v>0</v>
      </c>
      <c r="KLM524" s="433">
        <v>0</v>
      </c>
      <c r="KLN524" s="433">
        <v>0</v>
      </c>
      <c r="KLO524" s="433">
        <v>0</v>
      </c>
      <c r="KLP524" s="433">
        <v>0</v>
      </c>
      <c r="KLQ524" s="433">
        <v>0</v>
      </c>
      <c r="KLR524" s="433">
        <v>0</v>
      </c>
      <c r="KLS524" s="433">
        <v>0</v>
      </c>
      <c r="KLT524" s="433">
        <v>0</v>
      </c>
      <c r="KLU524" s="433">
        <v>0</v>
      </c>
      <c r="KLV524" s="433">
        <v>0</v>
      </c>
      <c r="KLW524" s="433">
        <v>0</v>
      </c>
      <c r="KLX524" s="433">
        <v>0</v>
      </c>
      <c r="KLY524" s="433">
        <v>0</v>
      </c>
      <c r="KLZ524" s="433">
        <v>0</v>
      </c>
      <c r="KMA524" s="433">
        <v>0</v>
      </c>
      <c r="KMB524" s="433">
        <v>0</v>
      </c>
      <c r="KMC524" s="433">
        <v>0</v>
      </c>
      <c r="KMD524" s="433">
        <v>0</v>
      </c>
      <c r="KME524" s="433">
        <v>0</v>
      </c>
      <c r="KMF524" s="433">
        <v>0</v>
      </c>
      <c r="KMG524" s="433">
        <v>0</v>
      </c>
      <c r="KMH524" s="433">
        <v>0</v>
      </c>
      <c r="KMI524" s="433">
        <v>0</v>
      </c>
      <c r="KMJ524" s="433">
        <v>0</v>
      </c>
      <c r="KMK524" s="433">
        <v>0</v>
      </c>
      <c r="KML524" s="433">
        <v>0</v>
      </c>
      <c r="KMM524" s="433">
        <v>0</v>
      </c>
      <c r="KMN524" s="433">
        <v>0</v>
      </c>
      <c r="KMO524" s="433">
        <v>0</v>
      </c>
      <c r="KMP524" s="433">
        <v>0</v>
      </c>
      <c r="KMQ524" s="433">
        <v>0</v>
      </c>
      <c r="KMR524" s="433">
        <v>0</v>
      </c>
      <c r="KMS524" s="433">
        <v>0</v>
      </c>
      <c r="KMT524" s="433">
        <v>0</v>
      </c>
      <c r="KMU524" s="433">
        <v>0</v>
      </c>
      <c r="KMV524" s="433">
        <v>0</v>
      </c>
      <c r="KMW524" s="433">
        <v>0</v>
      </c>
      <c r="KMX524" s="433">
        <v>0</v>
      </c>
      <c r="KMY524" s="433">
        <v>0</v>
      </c>
      <c r="KMZ524" s="433">
        <v>0</v>
      </c>
      <c r="KNA524" s="433">
        <v>0</v>
      </c>
      <c r="KNB524" s="433">
        <v>0</v>
      </c>
      <c r="KNC524" s="433">
        <v>0</v>
      </c>
      <c r="KND524" s="433">
        <v>0</v>
      </c>
      <c r="KNE524" s="433">
        <v>0</v>
      </c>
      <c r="KNF524" s="433">
        <v>0</v>
      </c>
      <c r="KNG524" s="433">
        <v>0</v>
      </c>
      <c r="KNH524" s="433">
        <v>0</v>
      </c>
      <c r="KNI524" s="433">
        <v>0</v>
      </c>
      <c r="KNJ524" s="433">
        <v>0</v>
      </c>
      <c r="KNK524" s="433">
        <v>0</v>
      </c>
      <c r="KNL524" s="433">
        <v>0</v>
      </c>
      <c r="KNM524" s="433">
        <v>0</v>
      </c>
      <c r="KNN524" s="433">
        <v>0</v>
      </c>
      <c r="KNO524" s="433">
        <v>0</v>
      </c>
      <c r="KNP524" s="433">
        <v>0</v>
      </c>
      <c r="KNQ524" s="433">
        <v>0</v>
      </c>
      <c r="KNR524" s="433">
        <v>0</v>
      </c>
      <c r="KNS524" s="433">
        <v>0</v>
      </c>
      <c r="KNT524" s="433">
        <v>0</v>
      </c>
      <c r="KNU524" s="433">
        <v>0</v>
      </c>
      <c r="KNV524" s="433">
        <v>0</v>
      </c>
      <c r="KNW524" s="433">
        <v>0</v>
      </c>
      <c r="KNX524" s="433">
        <v>0</v>
      </c>
      <c r="KNY524" s="433">
        <v>0</v>
      </c>
      <c r="KNZ524" s="433">
        <v>0</v>
      </c>
      <c r="KOA524" s="433">
        <v>0</v>
      </c>
      <c r="KOB524" s="433">
        <v>0</v>
      </c>
      <c r="KOC524" s="433">
        <v>0</v>
      </c>
      <c r="KOD524" s="433">
        <v>0</v>
      </c>
      <c r="KOE524" s="433">
        <v>0</v>
      </c>
      <c r="KOF524" s="433">
        <v>0</v>
      </c>
      <c r="KOG524" s="433">
        <v>0</v>
      </c>
      <c r="KOH524" s="433">
        <v>0</v>
      </c>
      <c r="KOI524" s="433">
        <v>0</v>
      </c>
      <c r="KOJ524" s="433">
        <v>0</v>
      </c>
      <c r="KOK524" s="433">
        <v>0</v>
      </c>
      <c r="KOL524" s="433">
        <v>0</v>
      </c>
      <c r="KOM524" s="433">
        <v>0</v>
      </c>
      <c r="KON524" s="433">
        <v>0</v>
      </c>
      <c r="KOO524" s="433">
        <v>0</v>
      </c>
      <c r="KOP524" s="433">
        <v>0</v>
      </c>
      <c r="KOQ524" s="433">
        <v>0</v>
      </c>
      <c r="KOR524" s="433">
        <v>0</v>
      </c>
      <c r="KOS524" s="433">
        <v>0</v>
      </c>
      <c r="KOT524" s="433">
        <v>0</v>
      </c>
      <c r="KOU524" s="433">
        <v>0</v>
      </c>
      <c r="KOV524" s="433">
        <v>0</v>
      </c>
      <c r="KOW524" s="433">
        <v>0</v>
      </c>
      <c r="KOX524" s="433">
        <v>0</v>
      </c>
      <c r="KOY524" s="433">
        <v>0</v>
      </c>
      <c r="KOZ524" s="433">
        <v>0</v>
      </c>
      <c r="KPA524" s="433">
        <v>0</v>
      </c>
      <c r="KPB524" s="433">
        <v>0</v>
      </c>
      <c r="KPC524" s="433">
        <v>0</v>
      </c>
      <c r="KPD524" s="433">
        <v>0</v>
      </c>
      <c r="KPE524" s="433">
        <v>0</v>
      </c>
      <c r="KPF524" s="433">
        <v>0</v>
      </c>
      <c r="KPG524" s="433">
        <v>0</v>
      </c>
      <c r="KPH524" s="433">
        <v>0</v>
      </c>
      <c r="KPI524" s="433">
        <v>0</v>
      </c>
      <c r="KPJ524" s="433">
        <v>0</v>
      </c>
      <c r="KPK524" s="433">
        <v>0</v>
      </c>
      <c r="KPL524" s="433">
        <v>0</v>
      </c>
      <c r="KPM524" s="433">
        <v>0</v>
      </c>
      <c r="KPN524" s="433">
        <v>0</v>
      </c>
      <c r="KPO524" s="433">
        <v>0</v>
      </c>
      <c r="KPP524" s="433">
        <v>0</v>
      </c>
      <c r="KPQ524" s="433">
        <v>0</v>
      </c>
      <c r="KPR524" s="433">
        <v>0</v>
      </c>
      <c r="KPS524" s="433">
        <v>0</v>
      </c>
      <c r="KPT524" s="433">
        <v>0</v>
      </c>
      <c r="KPU524" s="433">
        <v>0</v>
      </c>
      <c r="KPV524" s="433">
        <v>0</v>
      </c>
      <c r="KPW524" s="433">
        <v>0</v>
      </c>
      <c r="KPX524" s="433">
        <v>0</v>
      </c>
      <c r="KPY524" s="433">
        <v>0</v>
      </c>
      <c r="KPZ524" s="433">
        <v>0</v>
      </c>
      <c r="KQA524" s="433">
        <v>0</v>
      </c>
      <c r="KQB524" s="433">
        <v>0</v>
      </c>
      <c r="KQC524" s="433">
        <v>0</v>
      </c>
      <c r="KQD524" s="433">
        <v>0</v>
      </c>
      <c r="KQE524" s="433">
        <v>0</v>
      </c>
      <c r="KQF524" s="433">
        <v>0</v>
      </c>
      <c r="KQG524" s="433">
        <v>0</v>
      </c>
      <c r="KQH524" s="433">
        <v>0</v>
      </c>
      <c r="KQI524" s="433">
        <v>0</v>
      </c>
      <c r="KQJ524" s="433">
        <v>0</v>
      </c>
      <c r="KQK524" s="433">
        <v>0</v>
      </c>
      <c r="KQL524" s="433">
        <v>0</v>
      </c>
      <c r="KQM524" s="433">
        <v>0</v>
      </c>
      <c r="KQN524" s="433">
        <v>0</v>
      </c>
      <c r="KQO524" s="433">
        <v>0</v>
      </c>
      <c r="KQP524" s="433">
        <v>0</v>
      </c>
      <c r="KQQ524" s="433">
        <v>0</v>
      </c>
      <c r="KQR524" s="433">
        <v>0</v>
      </c>
      <c r="KQS524" s="433">
        <v>0</v>
      </c>
      <c r="KQT524" s="433">
        <v>0</v>
      </c>
      <c r="KQU524" s="433">
        <v>0</v>
      </c>
      <c r="KQV524" s="433">
        <v>0</v>
      </c>
      <c r="KQW524" s="433">
        <v>0</v>
      </c>
      <c r="KQX524" s="433">
        <v>0</v>
      </c>
      <c r="KQY524" s="433">
        <v>0</v>
      </c>
      <c r="KQZ524" s="433">
        <v>0</v>
      </c>
      <c r="KRA524" s="433">
        <v>0</v>
      </c>
      <c r="KRB524" s="433">
        <v>0</v>
      </c>
      <c r="KRC524" s="433">
        <v>0</v>
      </c>
      <c r="KRD524" s="433">
        <v>0</v>
      </c>
      <c r="KRE524" s="433">
        <v>0</v>
      </c>
      <c r="KRF524" s="433">
        <v>0</v>
      </c>
      <c r="KRG524" s="433">
        <v>0</v>
      </c>
      <c r="KRH524" s="433">
        <v>0</v>
      </c>
      <c r="KRI524" s="433">
        <v>0</v>
      </c>
      <c r="KRJ524" s="433">
        <v>0</v>
      </c>
      <c r="KRK524" s="433">
        <v>0</v>
      </c>
      <c r="KRL524" s="433">
        <v>0</v>
      </c>
      <c r="KRM524" s="433">
        <v>0</v>
      </c>
      <c r="KRN524" s="433">
        <v>0</v>
      </c>
      <c r="KRO524" s="433">
        <v>0</v>
      </c>
      <c r="KRP524" s="433">
        <v>0</v>
      </c>
      <c r="KRQ524" s="433">
        <v>0</v>
      </c>
      <c r="KRR524" s="433">
        <v>0</v>
      </c>
      <c r="KRS524" s="433">
        <v>0</v>
      </c>
      <c r="KRT524" s="433">
        <v>0</v>
      </c>
      <c r="KRU524" s="433">
        <v>0</v>
      </c>
      <c r="KRV524" s="433">
        <v>0</v>
      </c>
      <c r="KRW524" s="433">
        <v>0</v>
      </c>
      <c r="KRX524" s="433">
        <v>0</v>
      </c>
      <c r="KRY524" s="433">
        <v>0</v>
      </c>
      <c r="KRZ524" s="433">
        <v>0</v>
      </c>
      <c r="KSA524" s="433">
        <v>0</v>
      </c>
      <c r="KSB524" s="433">
        <v>0</v>
      </c>
      <c r="KSC524" s="433">
        <v>0</v>
      </c>
      <c r="KSD524" s="433">
        <v>0</v>
      </c>
      <c r="KSE524" s="433">
        <v>0</v>
      </c>
      <c r="KSF524" s="433">
        <v>0</v>
      </c>
      <c r="KSG524" s="433">
        <v>0</v>
      </c>
      <c r="KSH524" s="433">
        <v>0</v>
      </c>
      <c r="KSI524" s="433">
        <v>0</v>
      </c>
      <c r="KSJ524" s="433">
        <v>0</v>
      </c>
      <c r="KSK524" s="433">
        <v>0</v>
      </c>
      <c r="KSL524" s="433">
        <v>0</v>
      </c>
      <c r="KSM524" s="433">
        <v>0</v>
      </c>
      <c r="KSN524" s="433">
        <v>0</v>
      </c>
      <c r="KSO524" s="433">
        <v>0</v>
      </c>
      <c r="KSP524" s="433">
        <v>0</v>
      </c>
      <c r="KSQ524" s="433">
        <v>0</v>
      </c>
      <c r="KSR524" s="433">
        <v>0</v>
      </c>
      <c r="KSS524" s="433">
        <v>0</v>
      </c>
      <c r="KST524" s="433">
        <v>0</v>
      </c>
      <c r="KSU524" s="433">
        <v>0</v>
      </c>
      <c r="KSV524" s="433">
        <v>0</v>
      </c>
      <c r="KSW524" s="433">
        <v>0</v>
      </c>
      <c r="KSX524" s="433">
        <v>0</v>
      </c>
      <c r="KSY524" s="433">
        <v>0</v>
      </c>
      <c r="KSZ524" s="433">
        <v>0</v>
      </c>
      <c r="KTA524" s="433">
        <v>0</v>
      </c>
      <c r="KTB524" s="433">
        <v>0</v>
      </c>
      <c r="KTC524" s="433">
        <v>0</v>
      </c>
      <c r="KTD524" s="433">
        <v>0</v>
      </c>
      <c r="KTE524" s="433">
        <v>0</v>
      </c>
      <c r="KTF524" s="433">
        <v>0</v>
      </c>
      <c r="KTG524" s="433">
        <v>0</v>
      </c>
      <c r="KTH524" s="433">
        <v>0</v>
      </c>
      <c r="KTI524" s="433">
        <v>0</v>
      </c>
      <c r="KTJ524" s="433">
        <v>0</v>
      </c>
      <c r="KTK524" s="433">
        <v>0</v>
      </c>
      <c r="KTL524" s="433">
        <v>0</v>
      </c>
      <c r="KTM524" s="433">
        <v>0</v>
      </c>
      <c r="KTN524" s="433">
        <v>0</v>
      </c>
      <c r="KTO524" s="433">
        <v>0</v>
      </c>
      <c r="KTP524" s="433">
        <v>0</v>
      </c>
      <c r="KTQ524" s="433">
        <v>0</v>
      </c>
      <c r="KTR524" s="433">
        <v>0</v>
      </c>
      <c r="KTS524" s="433">
        <v>0</v>
      </c>
      <c r="KTT524" s="433">
        <v>0</v>
      </c>
      <c r="KTU524" s="433">
        <v>0</v>
      </c>
      <c r="KTV524" s="433">
        <v>0</v>
      </c>
      <c r="KTW524" s="433">
        <v>0</v>
      </c>
      <c r="KTX524" s="433">
        <v>0</v>
      </c>
      <c r="KTY524" s="433">
        <v>0</v>
      </c>
      <c r="KTZ524" s="433">
        <v>0</v>
      </c>
      <c r="KUA524" s="433">
        <v>0</v>
      </c>
      <c r="KUB524" s="433">
        <v>0</v>
      </c>
      <c r="KUC524" s="433">
        <v>0</v>
      </c>
      <c r="KUD524" s="433">
        <v>0</v>
      </c>
      <c r="KUE524" s="433">
        <v>0</v>
      </c>
      <c r="KUF524" s="433">
        <v>0</v>
      </c>
      <c r="KUG524" s="433">
        <v>0</v>
      </c>
      <c r="KUH524" s="433">
        <v>0</v>
      </c>
      <c r="KUI524" s="433">
        <v>0</v>
      </c>
      <c r="KUJ524" s="433">
        <v>0</v>
      </c>
      <c r="KUK524" s="433">
        <v>0</v>
      </c>
      <c r="KUL524" s="433">
        <v>0</v>
      </c>
      <c r="KUM524" s="433">
        <v>0</v>
      </c>
      <c r="KUN524" s="433">
        <v>0</v>
      </c>
      <c r="KUO524" s="433">
        <v>0</v>
      </c>
      <c r="KUP524" s="433">
        <v>0</v>
      </c>
      <c r="KUQ524" s="433">
        <v>0</v>
      </c>
      <c r="KUR524" s="433">
        <v>0</v>
      </c>
      <c r="KUS524" s="433">
        <v>0</v>
      </c>
      <c r="KUT524" s="433">
        <v>0</v>
      </c>
      <c r="KUU524" s="433">
        <v>0</v>
      </c>
      <c r="KUV524" s="433">
        <v>0</v>
      </c>
      <c r="KUW524" s="433">
        <v>0</v>
      </c>
      <c r="KUX524" s="433">
        <v>0</v>
      </c>
      <c r="KUY524" s="433">
        <v>0</v>
      </c>
      <c r="KUZ524" s="433">
        <v>0</v>
      </c>
      <c r="KVA524" s="433">
        <v>0</v>
      </c>
      <c r="KVB524" s="433">
        <v>0</v>
      </c>
      <c r="KVC524" s="433">
        <v>0</v>
      </c>
      <c r="KVD524" s="433">
        <v>0</v>
      </c>
      <c r="KVE524" s="433">
        <v>0</v>
      </c>
      <c r="KVF524" s="433">
        <v>0</v>
      </c>
      <c r="KVG524" s="433">
        <v>0</v>
      </c>
      <c r="KVH524" s="433">
        <v>0</v>
      </c>
      <c r="KVI524" s="433">
        <v>0</v>
      </c>
      <c r="KVJ524" s="433">
        <v>0</v>
      </c>
      <c r="KVK524" s="433">
        <v>0</v>
      </c>
      <c r="KVL524" s="433">
        <v>0</v>
      </c>
      <c r="KVM524" s="433">
        <v>0</v>
      </c>
      <c r="KVN524" s="433">
        <v>0</v>
      </c>
      <c r="KVO524" s="433">
        <v>0</v>
      </c>
      <c r="KVP524" s="433">
        <v>0</v>
      </c>
      <c r="KVQ524" s="433">
        <v>0</v>
      </c>
      <c r="KVR524" s="433">
        <v>0</v>
      </c>
      <c r="KVS524" s="433">
        <v>0</v>
      </c>
      <c r="KVT524" s="433">
        <v>0</v>
      </c>
      <c r="KVU524" s="433">
        <v>0</v>
      </c>
      <c r="KVV524" s="433">
        <v>0</v>
      </c>
      <c r="KVW524" s="433">
        <v>0</v>
      </c>
      <c r="KVX524" s="433">
        <v>0</v>
      </c>
      <c r="KVY524" s="433">
        <v>0</v>
      </c>
      <c r="KVZ524" s="433">
        <v>0</v>
      </c>
      <c r="KWA524" s="433">
        <v>0</v>
      </c>
      <c r="KWB524" s="433">
        <v>0</v>
      </c>
      <c r="KWC524" s="433">
        <v>0</v>
      </c>
      <c r="KWD524" s="433">
        <v>0</v>
      </c>
      <c r="KWE524" s="433">
        <v>0</v>
      </c>
      <c r="KWF524" s="433">
        <v>0</v>
      </c>
      <c r="KWG524" s="433">
        <v>0</v>
      </c>
      <c r="KWH524" s="433">
        <v>0</v>
      </c>
      <c r="KWI524" s="433">
        <v>0</v>
      </c>
      <c r="KWJ524" s="433">
        <v>0</v>
      </c>
      <c r="KWK524" s="433">
        <v>0</v>
      </c>
      <c r="KWL524" s="433">
        <v>0</v>
      </c>
      <c r="KWM524" s="433">
        <v>0</v>
      </c>
      <c r="KWN524" s="433">
        <v>0</v>
      </c>
      <c r="KWO524" s="433">
        <v>0</v>
      </c>
      <c r="KWP524" s="433">
        <v>0</v>
      </c>
      <c r="KWQ524" s="433">
        <v>0</v>
      </c>
      <c r="KWR524" s="433">
        <v>0</v>
      </c>
      <c r="KWS524" s="433">
        <v>0</v>
      </c>
      <c r="KWT524" s="433">
        <v>0</v>
      </c>
      <c r="KWU524" s="433">
        <v>0</v>
      </c>
      <c r="KWV524" s="433">
        <v>0</v>
      </c>
      <c r="KWW524" s="433">
        <v>0</v>
      </c>
      <c r="KWX524" s="433">
        <v>0</v>
      </c>
      <c r="KWY524" s="433">
        <v>0</v>
      </c>
      <c r="KWZ524" s="433">
        <v>0</v>
      </c>
      <c r="KXA524" s="433">
        <v>0</v>
      </c>
      <c r="KXB524" s="433">
        <v>0</v>
      </c>
      <c r="KXC524" s="433">
        <v>0</v>
      </c>
      <c r="KXD524" s="433">
        <v>0</v>
      </c>
      <c r="KXE524" s="433">
        <v>0</v>
      </c>
      <c r="KXF524" s="433">
        <v>0</v>
      </c>
      <c r="KXG524" s="433">
        <v>0</v>
      </c>
      <c r="KXH524" s="433">
        <v>0</v>
      </c>
      <c r="KXI524" s="433">
        <v>0</v>
      </c>
      <c r="KXJ524" s="433">
        <v>0</v>
      </c>
      <c r="KXK524" s="433">
        <v>0</v>
      </c>
      <c r="KXL524" s="433">
        <v>0</v>
      </c>
      <c r="KXM524" s="433">
        <v>0</v>
      </c>
      <c r="KXN524" s="433">
        <v>0</v>
      </c>
      <c r="KXO524" s="433">
        <v>0</v>
      </c>
      <c r="KXP524" s="433">
        <v>0</v>
      </c>
      <c r="KXQ524" s="433">
        <v>0</v>
      </c>
      <c r="KXR524" s="433">
        <v>0</v>
      </c>
      <c r="KXS524" s="433">
        <v>0</v>
      </c>
      <c r="KXT524" s="433">
        <v>0</v>
      </c>
      <c r="KXU524" s="433">
        <v>0</v>
      </c>
      <c r="KXV524" s="433">
        <v>0</v>
      </c>
      <c r="KXW524" s="433">
        <v>0</v>
      </c>
      <c r="KXX524" s="433">
        <v>0</v>
      </c>
      <c r="KXY524" s="433">
        <v>0</v>
      </c>
      <c r="KXZ524" s="433">
        <v>0</v>
      </c>
      <c r="KYA524" s="433">
        <v>0</v>
      </c>
      <c r="KYB524" s="433">
        <v>0</v>
      </c>
      <c r="KYC524" s="433">
        <v>0</v>
      </c>
      <c r="KYD524" s="433">
        <v>0</v>
      </c>
      <c r="KYE524" s="433">
        <v>0</v>
      </c>
      <c r="KYF524" s="433">
        <v>0</v>
      </c>
      <c r="KYG524" s="433">
        <v>0</v>
      </c>
      <c r="KYH524" s="433">
        <v>0</v>
      </c>
      <c r="KYI524" s="433">
        <v>0</v>
      </c>
      <c r="KYJ524" s="433">
        <v>0</v>
      </c>
      <c r="KYK524" s="433">
        <v>0</v>
      </c>
      <c r="KYL524" s="433">
        <v>0</v>
      </c>
      <c r="KYM524" s="433">
        <v>0</v>
      </c>
      <c r="KYN524" s="433">
        <v>0</v>
      </c>
      <c r="KYO524" s="433">
        <v>0</v>
      </c>
      <c r="KYP524" s="433">
        <v>0</v>
      </c>
      <c r="KYQ524" s="433">
        <v>0</v>
      </c>
      <c r="KYR524" s="433">
        <v>0</v>
      </c>
      <c r="KYS524" s="433">
        <v>0</v>
      </c>
      <c r="KYT524" s="433">
        <v>0</v>
      </c>
      <c r="KYU524" s="433">
        <v>0</v>
      </c>
      <c r="KYV524" s="433">
        <v>0</v>
      </c>
      <c r="KYW524" s="433">
        <v>0</v>
      </c>
      <c r="KYX524" s="433">
        <v>0</v>
      </c>
      <c r="KYY524" s="433">
        <v>0</v>
      </c>
      <c r="KYZ524" s="433">
        <v>0</v>
      </c>
      <c r="KZA524" s="433">
        <v>0</v>
      </c>
      <c r="KZB524" s="433">
        <v>0</v>
      </c>
      <c r="KZC524" s="433">
        <v>0</v>
      </c>
      <c r="KZD524" s="433">
        <v>0</v>
      </c>
      <c r="KZE524" s="433">
        <v>0</v>
      </c>
      <c r="KZF524" s="433">
        <v>0</v>
      </c>
      <c r="KZG524" s="433">
        <v>0</v>
      </c>
      <c r="KZH524" s="433">
        <v>0</v>
      </c>
      <c r="KZI524" s="433">
        <v>0</v>
      </c>
      <c r="KZJ524" s="433">
        <v>0</v>
      </c>
      <c r="KZK524" s="433">
        <v>0</v>
      </c>
      <c r="KZL524" s="433">
        <v>0</v>
      </c>
      <c r="KZM524" s="433">
        <v>0</v>
      </c>
      <c r="KZN524" s="433">
        <v>0</v>
      </c>
      <c r="KZO524" s="433">
        <v>0</v>
      </c>
      <c r="KZP524" s="433">
        <v>0</v>
      </c>
      <c r="KZQ524" s="433">
        <v>0</v>
      </c>
      <c r="KZR524" s="433">
        <v>0</v>
      </c>
      <c r="KZS524" s="433">
        <v>0</v>
      </c>
      <c r="KZT524" s="433">
        <v>0</v>
      </c>
      <c r="KZU524" s="433">
        <v>0</v>
      </c>
      <c r="KZV524" s="433">
        <v>0</v>
      </c>
      <c r="KZW524" s="433">
        <v>0</v>
      </c>
      <c r="KZX524" s="433">
        <v>0</v>
      </c>
      <c r="KZY524" s="433">
        <v>0</v>
      </c>
      <c r="KZZ524" s="433">
        <v>0</v>
      </c>
      <c r="LAA524" s="433">
        <v>0</v>
      </c>
      <c r="LAB524" s="433">
        <v>0</v>
      </c>
      <c r="LAC524" s="433">
        <v>0</v>
      </c>
      <c r="LAD524" s="433">
        <v>0</v>
      </c>
      <c r="LAE524" s="433">
        <v>0</v>
      </c>
      <c r="LAF524" s="433">
        <v>0</v>
      </c>
      <c r="LAG524" s="433">
        <v>0</v>
      </c>
      <c r="LAH524" s="433">
        <v>0</v>
      </c>
      <c r="LAI524" s="433">
        <v>0</v>
      </c>
      <c r="LAJ524" s="433">
        <v>0</v>
      </c>
      <c r="LAK524" s="433">
        <v>0</v>
      </c>
      <c r="LAL524" s="433">
        <v>0</v>
      </c>
      <c r="LAM524" s="433">
        <v>0</v>
      </c>
      <c r="LAN524" s="433">
        <v>0</v>
      </c>
      <c r="LAO524" s="433">
        <v>0</v>
      </c>
      <c r="LAP524" s="433">
        <v>0</v>
      </c>
      <c r="LAQ524" s="433">
        <v>0</v>
      </c>
      <c r="LAR524" s="433">
        <v>0</v>
      </c>
      <c r="LAS524" s="433">
        <v>0</v>
      </c>
      <c r="LAT524" s="433">
        <v>0</v>
      </c>
      <c r="LAU524" s="433">
        <v>0</v>
      </c>
      <c r="LAV524" s="433">
        <v>0</v>
      </c>
      <c r="LAW524" s="433">
        <v>0</v>
      </c>
      <c r="LAX524" s="433">
        <v>0</v>
      </c>
      <c r="LAY524" s="433">
        <v>0</v>
      </c>
      <c r="LAZ524" s="433">
        <v>0</v>
      </c>
      <c r="LBA524" s="433">
        <v>0</v>
      </c>
      <c r="LBB524" s="433">
        <v>0</v>
      </c>
      <c r="LBC524" s="433">
        <v>0</v>
      </c>
      <c r="LBD524" s="433">
        <v>0</v>
      </c>
      <c r="LBE524" s="433">
        <v>0</v>
      </c>
      <c r="LBF524" s="433">
        <v>0</v>
      </c>
      <c r="LBG524" s="433">
        <v>0</v>
      </c>
      <c r="LBH524" s="433">
        <v>0</v>
      </c>
      <c r="LBI524" s="433">
        <v>0</v>
      </c>
      <c r="LBJ524" s="433">
        <v>0</v>
      </c>
      <c r="LBK524" s="433">
        <v>0</v>
      </c>
      <c r="LBL524" s="433">
        <v>0</v>
      </c>
      <c r="LBM524" s="433">
        <v>0</v>
      </c>
      <c r="LBN524" s="433">
        <v>0</v>
      </c>
      <c r="LBO524" s="433">
        <v>0</v>
      </c>
      <c r="LBP524" s="433">
        <v>0</v>
      </c>
      <c r="LBQ524" s="433">
        <v>0</v>
      </c>
      <c r="LBR524" s="433">
        <v>0</v>
      </c>
      <c r="LBS524" s="433">
        <v>0</v>
      </c>
      <c r="LBT524" s="433">
        <v>0</v>
      </c>
      <c r="LBU524" s="433">
        <v>0</v>
      </c>
      <c r="LBV524" s="433">
        <v>0</v>
      </c>
      <c r="LBW524" s="433">
        <v>0</v>
      </c>
      <c r="LBX524" s="433">
        <v>0</v>
      </c>
      <c r="LBY524" s="433">
        <v>0</v>
      </c>
      <c r="LBZ524" s="433">
        <v>0</v>
      </c>
      <c r="LCA524" s="433">
        <v>0</v>
      </c>
      <c r="LCB524" s="433">
        <v>0</v>
      </c>
      <c r="LCC524" s="433">
        <v>0</v>
      </c>
      <c r="LCD524" s="433">
        <v>0</v>
      </c>
      <c r="LCE524" s="433">
        <v>0</v>
      </c>
      <c r="LCF524" s="433">
        <v>0</v>
      </c>
      <c r="LCG524" s="433">
        <v>0</v>
      </c>
      <c r="LCH524" s="433">
        <v>0</v>
      </c>
      <c r="LCI524" s="433">
        <v>0</v>
      </c>
      <c r="LCJ524" s="433">
        <v>0</v>
      </c>
      <c r="LCK524" s="433">
        <v>0</v>
      </c>
      <c r="LCL524" s="433">
        <v>0</v>
      </c>
      <c r="LCM524" s="433">
        <v>0</v>
      </c>
      <c r="LCN524" s="433">
        <v>0</v>
      </c>
      <c r="LCO524" s="433">
        <v>0</v>
      </c>
      <c r="LCP524" s="433">
        <v>0</v>
      </c>
      <c r="LCQ524" s="433">
        <v>0</v>
      </c>
      <c r="LCR524" s="433">
        <v>0</v>
      </c>
      <c r="LCS524" s="433">
        <v>0</v>
      </c>
      <c r="LCT524" s="433">
        <v>0</v>
      </c>
      <c r="LCU524" s="433">
        <v>0</v>
      </c>
      <c r="LCV524" s="433">
        <v>0</v>
      </c>
      <c r="LCW524" s="433">
        <v>0</v>
      </c>
      <c r="LCX524" s="433">
        <v>0</v>
      </c>
      <c r="LCY524" s="433">
        <v>0</v>
      </c>
      <c r="LCZ524" s="433">
        <v>0</v>
      </c>
      <c r="LDA524" s="433">
        <v>0</v>
      </c>
      <c r="LDB524" s="433">
        <v>0</v>
      </c>
      <c r="LDC524" s="433">
        <v>0</v>
      </c>
      <c r="LDD524" s="433">
        <v>0</v>
      </c>
      <c r="LDE524" s="433">
        <v>0</v>
      </c>
      <c r="LDF524" s="433">
        <v>0</v>
      </c>
      <c r="LDG524" s="433">
        <v>0</v>
      </c>
      <c r="LDH524" s="433">
        <v>0</v>
      </c>
      <c r="LDI524" s="433">
        <v>0</v>
      </c>
      <c r="LDJ524" s="433">
        <v>0</v>
      </c>
      <c r="LDK524" s="433">
        <v>0</v>
      </c>
      <c r="LDL524" s="433">
        <v>0</v>
      </c>
      <c r="LDM524" s="433">
        <v>0</v>
      </c>
      <c r="LDN524" s="433">
        <v>0</v>
      </c>
      <c r="LDO524" s="433">
        <v>0</v>
      </c>
      <c r="LDP524" s="433">
        <v>0</v>
      </c>
      <c r="LDQ524" s="433">
        <v>0</v>
      </c>
      <c r="LDR524" s="433">
        <v>0</v>
      </c>
      <c r="LDS524" s="433">
        <v>0</v>
      </c>
      <c r="LDT524" s="433">
        <v>0</v>
      </c>
      <c r="LDU524" s="433">
        <v>0</v>
      </c>
      <c r="LDV524" s="433">
        <v>0</v>
      </c>
      <c r="LDW524" s="433">
        <v>0</v>
      </c>
      <c r="LDX524" s="433">
        <v>0</v>
      </c>
      <c r="LDY524" s="433">
        <v>0</v>
      </c>
      <c r="LDZ524" s="433">
        <v>0</v>
      </c>
      <c r="LEA524" s="433">
        <v>0</v>
      </c>
      <c r="LEB524" s="433">
        <v>0</v>
      </c>
      <c r="LEC524" s="433">
        <v>0</v>
      </c>
      <c r="LED524" s="433">
        <v>0</v>
      </c>
      <c r="LEE524" s="433">
        <v>0</v>
      </c>
      <c r="LEF524" s="433">
        <v>0</v>
      </c>
      <c r="LEG524" s="433">
        <v>0</v>
      </c>
      <c r="LEH524" s="433">
        <v>0</v>
      </c>
      <c r="LEI524" s="433">
        <v>0</v>
      </c>
      <c r="LEJ524" s="433">
        <v>0</v>
      </c>
      <c r="LEK524" s="433">
        <v>0</v>
      </c>
      <c r="LEL524" s="433">
        <v>0</v>
      </c>
      <c r="LEM524" s="433">
        <v>0</v>
      </c>
      <c r="LEN524" s="433">
        <v>0</v>
      </c>
      <c r="LEO524" s="433">
        <v>0</v>
      </c>
      <c r="LEP524" s="433">
        <v>0</v>
      </c>
      <c r="LEQ524" s="433">
        <v>0</v>
      </c>
      <c r="LER524" s="433">
        <v>0</v>
      </c>
      <c r="LES524" s="433">
        <v>0</v>
      </c>
      <c r="LET524" s="433">
        <v>0</v>
      </c>
      <c r="LEU524" s="433">
        <v>0</v>
      </c>
      <c r="LEV524" s="433">
        <v>0</v>
      </c>
      <c r="LEW524" s="433">
        <v>0</v>
      </c>
      <c r="LEX524" s="433">
        <v>0</v>
      </c>
      <c r="LEY524" s="433">
        <v>0</v>
      </c>
      <c r="LEZ524" s="433">
        <v>0</v>
      </c>
      <c r="LFA524" s="433">
        <v>0</v>
      </c>
      <c r="LFB524" s="433">
        <v>0</v>
      </c>
      <c r="LFC524" s="433">
        <v>0</v>
      </c>
      <c r="LFD524" s="433">
        <v>0</v>
      </c>
      <c r="LFE524" s="433">
        <v>0</v>
      </c>
      <c r="LFF524" s="433">
        <v>0</v>
      </c>
      <c r="LFG524" s="433">
        <v>0</v>
      </c>
      <c r="LFH524" s="433">
        <v>0</v>
      </c>
      <c r="LFI524" s="433">
        <v>0</v>
      </c>
      <c r="LFJ524" s="433">
        <v>0</v>
      </c>
      <c r="LFK524" s="433">
        <v>0</v>
      </c>
      <c r="LFL524" s="433">
        <v>0</v>
      </c>
      <c r="LFM524" s="433">
        <v>0</v>
      </c>
      <c r="LFN524" s="433">
        <v>0</v>
      </c>
      <c r="LFO524" s="433">
        <v>0</v>
      </c>
      <c r="LFP524" s="433">
        <v>0</v>
      </c>
      <c r="LFQ524" s="433">
        <v>0</v>
      </c>
      <c r="LFR524" s="433">
        <v>0</v>
      </c>
      <c r="LFS524" s="433">
        <v>0</v>
      </c>
      <c r="LFT524" s="433">
        <v>0</v>
      </c>
      <c r="LFU524" s="433">
        <v>0</v>
      </c>
      <c r="LFV524" s="433">
        <v>0</v>
      </c>
      <c r="LFW524" s="433">
        <v>0</v>
      </c>
      <c r="LFX524" s="433">
        <v>0</v>
      </c>
      <c r="LFY524" s="433">
        <v>0</v>
      </c>
      <c r="LFZ524" s="433">
        <v>0</v>
      </c>
      <c r="LGA524" s="433">
        <v>0</v>
      </c>
      <c r="LGB524" s="433">
        <v>0</v>
      </c>
      <c r="LGC524" s="433">
        <v>0</v>
      </c>
      <c r="LGD524" s="433">
        <v>0</v>
      </c>
      <c r="LGE524" s="433">
        <v>0</v>
      </c>
      <c r="LGF524" s="433">
        <v>0</v>
      </c>
      <c r="LGG524" s="433">
        <v>0</v>
      </c>
      <c r="LGH524" s="433">
        <v>0</v>
      </c>
      <c r="LGI524" s="433">
        <v>0</v>
      </c>
      <c r="LGJ524" s="433">
        <v>0</v>
      </c>
      <c r="LGK524" s="433">
        <v>0</v>
      </c>
      <c r="LGL524" s="433">
        <v>0</v>
      </c>
      <c r="LGM524" s="433">
        <v>0</v>
      </c>
      <c r="LGN524" s="433">
        <v>0</v>
      </c>
      <c r="LGO524" s="433">
        <v>0</v>
      </c>
      <c r="LGP524" s="433">
        <v>0</v>
      </c>
      <c r="LGQ524" s="433">
        <v>0</v>
      </c>
      <c r="LGR524" s="433">
        <v>0</v>
      </c>
      <c r="LGS524" s="433">
        <v>0</v>
      </c>
      <c r="LGT524" s="433">
        <v>0</v>
      </c>
      <c r="LGU524" s="433">
        <v>0</v>
      </c>
      <c r="LGV524" s="433">
        <v>0</v>
      </c>
      <c r="LGW524" s="433">
        <v>0</v>
      </c>
      <c r="LGX524" s="433">
        <v>0</v>
      </c>
      <c r="LGY524" s="433">
        <v>0</v>
      </c>
      <c r="LGZ524" s="433">
        <v>0</v>
      </c>
      <c r="LHA524" s="433">
        <v>0</v>
      </c>
      <c r="LHB524" s="433">
        <v>0</v>
      </c>
      <c r="LHC524" s="433">
        <v>0</v>
      </c>
      <c r="LHD524" s="433">
        <v>0</v>
      </c>
      <c r="LHE524" s="433">
        <v>0</v>
      </c>
      <c r="LHF524" s="433">
        <v>0</v>
      </c>
      <c r="LHG524" s="433">
        <v>0</v>
      </c>
      <c r="LHH524" s="433">
        <v>0</v>
      </c>
      <c r="LHI524" s="433">
        <v>0</v>
      </c>
      <c r="LHJ524" s="433">
        <v>0</v>
      </c>
      <c r="LHK524" s="433">
        <v>0</v>
      </c>
      <c r="LHL524" s="433">
        <v>0</v>
      </c>
      <c r="LHM524" s="433">
        <v>0</v>
      </c>
      <c r="LHN524" s="433">
        <v>0</v>
      </c>
      <c r="LHO524" s="433">
        <v>0</v>
      </c>
      <c r="LHP524" s="433">
        <v>0</v>
      </c>
      <c r="LHQ524" s="433">
        <v>0</v>
      </c>
      <c r="LHR524" s="433">
        <v>0</v>
      </c>
      <c r="LHS524" s="433">
        <v>0</v>
      </c>
      <c r="LHT524" s="433">
        <v>0</v>
      </c>
      <c r="LHU524" s="433">
        <v>0</v>
      </c>
      <c r="LHV524" s="433">
        <v>0</v>
      </c>
      <c r="LHW524" s="433">
        <v>0</v>
      </c>
      <c r="LHX524" s="433">
        <v>0</v>
      </c>
      <c r="LHY524" s="433">
        <v>0</v>
      </c>
      <c r="LHZ524" s="433">
        <v>0</v>
      </c>
      <c r="LIA524" s="433">
        <v>0</v>
      </c>
      <c r="LIB524" s="433">
        <v>0</v>
      </c>
      <c r="LIC524" s="433">
        <v>0</v>
      </c>
      <c r="LID524" s="433">
        <v>0</v>
      </c>
      <c r="LIE524" s="433">
        <v>0</v>
      </c>
      <c r="LIF524" s="433">
        <v>0</v>
      </c>
      <c r="LIG524" s="433">
        <v>0</v>
      </c>
      <c r="LIH524" s="433">
        <v>0</v>
      </c>
      <c r="LII524" s="433">
        <v>0</v>
      </c>
      <c r="LIJ524" s="433">
        <v>0</v>
      </c>
      <c r="LIK524" s="433">
        <v>0</v>
      </c>
      <c r="LIL524" s="433">
        <v>0</v>
      </c>
      <c r="LIM524" s="433">
        <v>0</v>
      </c>
      <c r="LIN524" s="433">
        <v>0</v>
      </c>
      <c r="LIO524" s="433">
        <v>0</v>
      </c>
      <c r="LIP524" s="433">
        <v>0</v>
      </c>
      <c r="LIQ524" s="433">
        <v>0</v>
      </c>
      <c r="LIR524" s="433">
        <v>0</v>
      </c>
      <c r="LIS524" s="433">
        <v>0</v>
      </c>
      <c r="LIT524" s="433">
        <v>0</v>
      </c>
      <c r="LIU524" s="433">
        <v>0</v>
      </c>
      <c r="LIV524" s="433">
        <v>0</v>
      </c>
      <c r="LIW524" s="433">
        <v>0</v>
      </c>
      <c r="LIX524" s="433">
        <v>0</v>
      </c>
      <c r="LIY524" s="433">
        <v>0</v>
      </c>
      <c r="LIZ524" s="433">
        <v>0</v>
      </c>
      <c r="LJA524" s="433">
        <v>0</v>
      </c>
      <c r="LJB524" s="433">
        <v>0</v>
      </c>
      <c r="LJC524" s="433">
        <v>0</v>
      </c>
      <c r="LJD524" s="433">
        <v>0</v>
      </c>
      <c r="LJE524" s="433">
        <v>0</v>
      </c>
      <c r="LJF524" s="433">
        <v>0</v>
      </c>
      <c r="LJG524" s="433">
        <v>0</v>
      </c>
      <c r="LJH524" s="433">
        <v>0</v>
      </c>
      <c r="LJI524" s="433">
        <v>0</v>
      </c>
      <c r="LJJ524" s="433">
        <v>0</v>
      </c>
      <c r="LJK524" s="433">
        <v>0</v>
      </c>
      <c r="LJL524" s="433">
        <v>0</v>
      </c>
      <c r="LJM524" s="433">
        <v>0</v>
      </c>
      <c r="LJN524" s="433">
        <v>0</v>
      </c>
      <c r="LJO524" s="433">
        <v>0</v>
      </c>
      <c r="LJP524" s="433">
        <v>0</v>
      </c>
      <c r="LJQ524" s="433">
        <v>0</v>
      </c>
      <c r="LJR524" s="433">
        <v>0</v>
      </c>
      <c r="LJS524" s="433">
        <v>0</v>
      </c>
      <c r="LJT524" s="433">
        <v>0</v>
      </c>
      <c r="LJU524" s="433">
        <v>0</v>
      </c>
      <c r="LJV524" s="433">
        <v>0</v>
      </c>
      <c r="LJW524" s="433">
        <v>0</v>
      </c>
      <c r="LJX524" s="433">
        <v>0</v>
      </c>
      <c r="LJY524" s="433">
        <v>0</v>
      </c>
      <c r="LJZ524" s="433">
        <v>0</v>
      </c>
      <c r="LKA524" s="433">
        <v>0</v>
      </c>
      <c r="LKB524" s="433">
        <v>0</v>
      </c>
      <c r="LKC524" s="433">
        <v>0</v>
      </c>
      <c r="LKD524" s="433">
        <v>0</v>
      </c>
      <c r="LKE524" s="433">
        <v>0</v>
      </c>
      <c r="LKF524" s="433">
        <v>0</v>
      </c>
      <c r="LKG524" s="433">
        <v>0</v>
      </c>
      <c r="LKH524" s="433">
        <v>0</v>
      </c>
      <c r="LKI524" s="433">
        <v>0</v>
      </c>
      <c r="LKJ524" s="433">
        <v>0</v>
      </c>
      <c r="LKK524" s="433">
        <v>0</v>
      </c>
      <c r="LKL524" s="433">
        <v>0</v>
      </c>
      <c r="LKM524" s="433">
        <v>0</v>
      </c>
      <c r="LKN524" s="433">
        <v>0</v>
      </c>
      <c r="LKO524" s="433">
        <v>0</v>
      </c>
      <c r="LKP524" s="433">
        <v>0</v>
      </c>
      <c r="LKQ524" s="433">
        <v>0</v>
      </c>
      <c r="LKR524" s="433">
        <v>0</v>
      </c>
      <c r="LKS524" s="433">
        <v>0</v>
      </c>
      <c r="LKT524" s="433">
        <v>0</v>
      </c>
      <c r="LKU524" s="433">
        <v>0</v>
      </c>
      <c r="LKV524" s="433">
        <v>0</v>
      </c>
      <c r="LKW524" s="433">
        <v>0</v>
      </c>
      <c r="LKX524" s="433">
        <v>0</v>
      </c>
      <c r="LKY524" s="433">
        <v>0</v>
      </c>
      <c r="LKZ524" s="433">
        <v>0</v>
      </c>
      <c r="LLA524" s="433">
        <v>0</v>
      </c>
      <c r="LLB524" s="433">
        <v>0</v>
      </c>
      <c r="LLC524" s="433">
        <v>0</v>
      </c>
      <c r="LLD524" s="433">
        <v>0</v>
      </c>
      <c r="LLE524" s="433">
        <v>0</v>
      </c>
      <c r="LLF524" s="433">
        <v>0</v>
      </c>
      <c r="LLG524" s="433">
        <v>0</v>
      </c>
      <c r="LLH524" s="433">
        <v>0</v>
      </c>
      <c r="LLI524" s="433">
        <v>0</v>
      </c>
      <c r="LLJ524" s="433">
        <v>0</v>
      </c>
      <c r="LLK524" s="433">
        <v>0</v>
      </c>
      <c r="LLL524" s="433">
        <v>0</v>
      </c>
      <c r="LLM524" s="433">
        <v>0</v>
      </c>
      <c r="LLN524" s="433">
        <v>0</v>
      </c>
      <c r="LLO524" s="433">
        <v>0</v>
      </c>
      <c r="LLP524" s="433">
        <v>0</v>
      </c>
      <c r="LLQ524" s="433">
        <v>0</v>
      </c>
      <c r="LLR524" s="433">
        <v>0</v>
      </c>
      <c r="LLS524" s="433">
        <v>0</v>
      </c>
      <c r="LLT524" s="433">
        <v>0</v>
      </c>
      <c r="LLU524" s="433">
        <v>0</v>
      </c>
      <c r="LLV524" s="433">
        <v>0</v>
      </c>
      <c r="LLW524" s="433">
        <v>0</v>
      </c>
      <c r="LLX524" s="433">
        <v>0</v>
      </c>
      <c r="LLY524" s="433">
        <v>0</v>
      </c>
      <c r="LLZ524" s="433">
        <v>0</v>
      </c>
      <c r="LMA524" s="433">
        <v>0</v>
      </c>
      <c r="LMB524" s="433">
        <v>0</v>
      </c>
      <c r="LMC524" s="433">
        <v>0</v>
      </c>
      <c r="LMD524" s="433">
        <v>0</v>
      </c>
      <c r="LME524" s="433">
        <v>0</v>
      </c>
      <c r="LMF524" s="433">
        <v>0</v>
      </c>
      <c r="LMG524" s="433">
        <v>0</v>
      </c>
      <c r="LMH524" s="433">
        <v>0</v>
      </c>
      <c r="LMI524" s="433">
        <v>0</v>
      </c>
      <c r="LMJ524" s="433">
        <v>0</v>
      </c>
      <c r="LMK524" s="433">
        <v>0</v>
      </c>
      <c r="LML524" s="433">
        <v>0</v>
      </c>
      <c r="LMM524" s="433">
        <v>0</v>
      </c>
      <c r="LMN524" s="433">
        <v>0</v>
      </c>
      <c r="LMO524" s="433">
        <v>0</v>
      </c>
      <c r="LMP524" s="433">
        <v>0</v>
      </c>
      <c r="LMQ524" s="433">
        <v>0</v>
      </c>
      <c r="LMR524" s="433">
        <v>0</v>
      </c>
      <c r="LMS524" s="433">
        <v>0</v>
      </c>
      <c r="LMT524" s="433">
        <v>0</v>
      </c>
      <c r="LMU524" s="433">
        <v>0</v>
      </c>
      <c r="LMV524" s="433">
        <v>0</v>
      </c>
      <c r="LMW524" s="433">
        <v>0</v>
      </c>
      <c r="LMX524" s="433">
        <v>0</v>
      </c>
      <c r="LMY524" s="433">
        <v>0</v>
      </c>
      <c r="LMZ524" s="433">
        <v>0</v>
      </c>
      <c r="LNA524" s="433">
        <v>0</v>
      </c>
      <c r="LNB524" s="433">
        <v>0</v>
      </c>
      <c r="LNC524" s="433">
        <v>0</v>
      </c>
      <c r="LND524" s="433">
        <v>0</v>
      </c>
      <c r="LNE524" s="433">
        <v>0</v>
      </c>
      <c r="LNF524" s="433">
        <v>0</v>
      </c>
      <c r="LNG524" s="433">
        <v>0</v>
      </c>
      <c r="LNH524" s="433">
        <v>0</v>
      </c>
      <c r="LNI524" s="433">
        <v>0</v>
      </c>
      <c r="LNJ524" s="433">
        <v>0</v>
      </c>
      <c r="LNK524" s="433">
        <v>0</v>
      </c>
      <c r="LNL524" s="433">
        <v>0</v>
      </c>
      <c r="LNM524" s="433">
        <v>0</v>
      </c>
      <c r="LNN524" s="433">
        <v>0</v>
      </c>
      <c r="LNO524" s="433">
        <v>0</v>
      </c>
      <c r="LNP524" s="433">
        <v>0</v>
      </c>
      <c r="LNQ524" s="433">
        <v>0</v>
      </c>
      <c r="LNR524" s="433">
        <v>0</v>
      </c>
      <c r="LNS524" s="433">
        <v>0</v>
      </c>
      <c r="LNT524" s="433">
        <v>0</v>
      </c>
      <c r="LNU524" s="433">
        <v>0</v>
      </c>
      <c r="LNV524" s="433">
        <v>0</v>
      </c>
      <c r="LNW524" s="433">
        <v>0</v>
      </c>
      <c r="LNX524" s="433">
        <v>0</v>
      </c>
      <c r="LNY524" s="433">
        <v>0</v>
      </c>
      <c r="LNZ524" s="433">
        <v>0</v>
      </c>
      <c r="LOA524" s="433">
        <v>0</v>
      </c>
      <c r="LOB524" s="433">
        <v>0</v>
      </c>
      <c r="LOC524" s="433">
        <v>0</v>
      </c>
      <c r="LOD524" s="433">
        <v>0</v>
      </c>
      <c r="LOE524" s="433">
        <v>0</v>
      </c>
      <c r="LOF524" s="433">
        <v>0</v>
      </c>
      <c r="LOG524" s="433">
        <v>0</v>
      </c>
      <c r="LOH524" s="433">
        <v>0</v>
      </c>
      <c r="LOI524" s="433">
        <v>0</v>
      </c>
      <c r="LOJ524" s="433">
        <v>0</v>
      </c>
      <c r="LOK524" s="433">
        <v>0</v>
      </c>
      <c r="LOL524" s="433">
        <v>0</v>
      </c>
      <c r="LOM524" s="433">
        <v>0</v>
      </c>
      <c r="LON524" s="433">
        <v>0</v>
      </c>
      <c r="LOO524" s="433">
        <v>0</v>
      </c>
      <c r="LOP524" s="433">
        <v>0</v>
      </c>
      <c r="LOQ524" s="433">
        <v>0</v>
      </c>
      <c r="LOR524" s="433">
        <v>0</v>
      </c>
      <c r="LOS524" s="433">
        <v>0</v>
      </c>
      <c r="LOT524" s="433">
        <v>0</v>
      </c>
      <c r="LOU524" s="433">
        <v>0</v>
      </c>
      <c r="LOV524" s="433">
        <v>0</v>
      </c>
      <c r="LOW524" s="433">
        <v>0</v>
      </c>
      <c r="LOX524" s="433">
        <v>0</v>
      </c>
      <c r="LOY524" s="433">
        <v>0</v>
      </c>
      <c r="LOZ524" s="433">
        <v>0</v>
      </c>
      <c r="LPA524" s="433">
        <v>0</v>
      </c>
      <c r="LPB524" s="433">
        <v>0</v>
      </c>
      <c r="LPC524" s="433">
        <v>0</v>
      </c>
      <c r="LPD524" s="433">
        <v>0</v>
      </c>
      <c r="LPE524" s="433">
        <v>0</v>
      </c>
      <c r="LPF524" s="433">
        <v>0</v>
      </c>
      <c r="LPG524" s="433">
        <v>0</v>
      </c>
      <c r="LPH524" s="433">
        <v>0</v>
      </c>
      <c r="LPI524" s="433">
        <v>0</v>
      </c>
      <c r="LPJ524" s="433">
        <v>0</v>
      </c>
      <c r="LPK524" s="433">
        <v>0</v>
      </c>
      <c r="LPL524" s="433">
        <v>0</v>
      </c>
      <c r="LPM524" s="433">
        <v>0</v>
      </c>
      <c r="LPN524" s="433">
        <v>0</v>
      </c>
      <c r="LPO524" s="433">
        <v>0</v>
      </c>
      <c r="LPP524" s="433">
        <v>0</v>
      </c>
      <c r="LPQ524" s="433">
        <v>0</v>
      </c>
      <c r="LPR524" s="433">
        <v>0</v>
      </c>
      <c r="LPS524" s="433">
        <v>0</v>
      </c>
      <c r="LPT524" s="433">
        <v>0</v>
      </c>
      <c r="LPU524" s="433">
        <v>0</v>
      </c>
      <c r="LPV524" s="433">
        <v>0</v>
      </c>
      <c r="LPW524" s="433">
        <v>0</v>
      </c>
      <c r="LPX524" s="433">
        <v>0</v>
      </c>
      <c r="LPY524" s="433">
        <v>0</v>
      </c>
      <c r="LPZ524" s="433">
        <v>0</v>
      </c>
      <c r="LQA524" s="433">
        <v>0</v>
      </c>
      <c r="LQB524" s="433">
        <v>0</v>
      </c>
      <c r="LQC524" s="433">
        <v>0</v>
      </c>
      <c r="LQD524" s="433">
        <v>0</v>
      </c>
      <c r="LQE524" s="433">
        <v>0</v>
      </c>
      <c r="LQF524" s="433">
        <v>0</v>
      </c>
      <c r="LQG524" s="433">
        <v>0</v>
      </c>
      <c r="LQH524" s="433">
        <v>0</v>
      </c>
      <c r="LQI524" s="433">
        <v>0</v>
      </c>
      <c r="LQJ524" s="433">
        <v>0</v>
      </c>
      <c r="LQK524" s="433">
        <v>0</v>
      </c>
      <c r="LQL524" s="433">
        <v>0</v>
      </c>
      <c r="LQM524" s="433">
        <v>0</v>
      </c>
      <c r="LQN524" s="433">
        <v>0</v>
      </c>
      <c r="LQO524" s="433">
        <v>0</v>
      </c>
      <c r="LQP524" s="433">
        <v>0</v>
      </c>
      <c r="LQQ524" s="433">
        <v>0</v>
      </c>
      <c r="LQR524" s="433">
        <v>0</v>
      </c>
      <c r="LQS524" s="433">
        <v>0</v>
      </c>
      <c r="LQT524" s="433">
        <v>0</v>
      </c>
      <c r="LQU524" s="433">
        <v>0</v>
      </c>
      <c r="LQV524" s="433">
        <v>0</v>
      </c>
      <c r="LQW524" s="433">
        <v>0</v>
      </c>
      <c r="LQX524" s="433">
        <v>0</v>
      </c>
      <c r="LQY524" s="433">
        <v>0</v>
      </c>
      <c r="LQZ524" s="433">
        <v>0</v>
      </c>
      <c r="LRA524" s="433">
        <v>0</v>
      </c>
      <c r="LRB524" s="433">
        <v>0</v>
      </c>
      <c r="LRC524" s="433">
        <v>0</v>
      </c>
      <c r="LRD524" s="433">
        <v>0</v>
      </c>
      <c r="LRE524" s="433">
        <v>0</v>
      </c>
      <c r="LRF524" s="433">
        <v>0</v>
      </c>
      <c r="LRG524" s="433">
        <v>0</v>
      </c>
      <c r="LRH524" s="433">
        <v>0</v>
      </c>
      <c r="LRI524" s="433">
        <v>0</v>
      </c>
      <c r="LRJ524" s="433">
        <v>0</v>
      </c>
      <c r="LRK524" s="433">
        <v>0</v>
      </c>
      <c r="LRL524" s="433">
        <v>0</v>
      </c>
      <c r="LRM524" s="433">
        <v>0</v>
      </c>
      <c r="LRN524" s="433">
        <v>0</v>
      </c>
      <c r="LRO524" s="433">
        <v>0</v>
      </c>
      <c r="LRP524" s="433">
        <v>0</v>
      </c>
      <c r="LRQ524" s="433">
        <v>0</v>
      </c>
      <c r="LRR524" s="433">
        <v>0</v>
      </c>
      <c r="LRS524" s="433">
        <v>0</v>
      </c>
      <c r="LRT524" s="433">
        <v>0</v>
      </c>
      <c r="LRU524" s="433">
        <v>0</v>
      </c>
      <c r="LRV524" s="433">
        <v>0</v>
      </c>
      <c r="LRW524" s="433">
        <v>0</v>
      </c>
      <c r="LRX524" s="433">
        <v>0</v>
      </c>
      <c r="LRY524" s="433">
        <v>0</v>
      </c>
      <c r="LRZ524" s="433">
        <v>0</v>
      </c>
      <c r="LSA524" s="433">
        <v>0</v>
      </c>
      <c r="LSB524" s="433">
        <v>0</v>
      </c>
      <c r="LSC524" s="433">
        <v>0</v>
      </c>
      <c r="LSD524" s="433">
        <v>0</v>
      </c>
      <c r="LSE524" s="433">
        <v>0</v>
      </c>
      <c r="LSF524" s="433">
        <v>0</v>
      </c>
      <c r="LSG524" s="433">
        <v>0</v>
      </c>
      <c r="LSH524" s="433">
        <v>0</v>
      </c>
      <c r="LSI524" s="433">
        <v>0</v>
      </c>
      <c r="LSJ524" s="433">
        <v>0</v>
      </c>
      <c r="LSK524" s="433">
        <v>0</v>
      </c>
      <c r="LSL524" s="433">
        <v>0</v>
      </c>
      <c r="LSM524" s="433">
        <v>0</v>
      </c>
      <c r="LSN524" s="433">
        <v>0</v>
      </c>
      <c r="LSO524" s="433">
        <v>0</v>
      </c>
      <c r="LSP524" s="433">
        <v>0</v>
      </c>
      <c r="LSQ524" s="433">
        <v>0</v>
      </c>
      <c r="LSR524" s="433">
        <v>0</v>
      </c>
      <c r="LSS524" s="433">
        <v>0</v>
      </c>
      <c r="LST524" s="433">
        <v>0</v>
      </c>
      <c r="LSU524" s="433">
        <v>0</v>
      </c>
      <c r="LSV524" s="433">
        <v>0</v>
      </c>
      <c r="LSW524" s="433">
        <v>0</v>
      </c>
      <c r="LSX524" s="433">
        <v>0</v>
      </c>
      <c r="LSY524" s="433">
        <v>0</v>
      </c>
      <c r="LSZ524" s="433">
        <v>0</v>
      </c>
      <c r="LTA524" s="433">
        <v>0</v>
      </c>
      <c r="LTB524" s="433">
        <v>0</v>
      </c>
      <c r="LTC524" s="433">
        <v>0</v>
      </c>
      <c r="LTD524" s="433">
        <v>0</v>
      </c>
      <c r="LTE524" s="433">
        <v>0</v>
      </c>
      <c r="LTF524" s="433">
        <v>0</v>
      </c>
      <c r="LTG524" s="433">
        <v>0</v>
      </c>
      <c r="LTH524" s="433">
        <v>0</v>
      </c>
      <c r="LTI524" s="433">
        <v>0</v>
      </c>
      <c r="LTJ524" s="433">
        <v>0</v>
      </c>
      <c r="LTK524" s="433">
        <v>0</v>
      </c>
      <c r="LTL524" s="433">
        <v>0</v>
      </c>
      <c r="LTM524" s="433">
        <v>0</v>
      </c>
      <c r="LTN524" s="433">
        <v>0</v>
      </c>
      <c r="LTO524" s="433">
        <v>0</v>
      </c>
      <c r="LTP524" s="433">
        <v>0</v>
      </c>
      <c r="LTQ524" s="433">
        <v>0</v>
      </c>
      <c r="LTR524" s="433">
        <v>0</v>
      </c>
      <c r="LTS524" s="433">
        <v>0</v>
      </c>
      <c r="LTT524" s="433">
        <v>0</v>
      </c>
      <c r="LTU524" s="433">
        <v>0</v>
      </c>
      <c r="LTV524" s="433">
        <v>0</v>
      </c>
      <c r="LTW524" s="433">
        <v>0</v>
      </c>
      <c r="LTX524" s="433">
        <v>0</v>
      </c>
      <c r="LTY524" s="433">
        <v>0</v>
      </c>
      <c r="LTZ524" s="433">
        <v>0</v>
      </c>
      <c r="LUA524" s="433">
        <v>0</v>
      </c>
      <c r="LUB524" s="433">
        <v>0</v>
      </c>
      <c r="LUC524" s="433">
        <v>0</v>
      </c>
      <c r="LUD524" s="433">
        <v>0</v>
      </c>
      <c r="LUE524" s="433">
        <v>0</v>
      </c>
      <c r="LUF524" s="433">
        <v>0</v>
      </c>
      <c r="LUG524" s="433">
        <v>0</v>
      </c>
      <c r="LUH524" s="433">
        <v>0</v>
      </c>
      <c r="LUI524" s="433">
        <v>0</v>
      </c>
      <c r="LUJ524" s="433">
        <v>0</v>
      </c>
      <c r="LUK524" s="433">
        <v>0</v>
      </c>
      <c r="LUL524" s="433">
        <v>0</v>
      </c>
      <c r="LUM524" s="433">
        <v>0</v>
      </c>
      <c r="LUN524" s="433">
        <v>0</v>
      </c>
      <c r="LUO524" s="433">
        <v>0</v>
      </c>
      <c r="LUP524" s="433">
        <v>0</v>
      </c>
      <c r="LUQ524" s="433">
        <v>0</v>
      </c>
      <c r="LUR524" s="433">
        <v>0</v>
      </c>
      <c r="LUS524" s="433">
        <v>0</v>
      </c>
      <c r="LUT524" s="433">
        <v>0</v>
      </c>
      <c r="LUU524" s="433">
        <v>0</v>
      </c>
      <c r="LUV524" s="433">
        <v>0</v>
      </c>
      <c r="LUW524" s="433">
        <v>0</v>
      </c>
      <c r="LUX524" s="433">
        <v>0</v>
      </c>
      <c r="LUY524" s="433">
        <v>0</v>
      </c>
      <c r="LUZ524" s="433">
        <v>0</v>
      </c>
      <c r="LVA524" s="433">
        <v>0</v>
      </c>
      <c r="LVB524" s="433">
        <v>0</v>
      </c>
      <c r="LVC524" s="433">
        <v>0</v>
      </c>
      <c r="LVD524" s="433">
        <v>0</v>
      </c>
      <c r="LVE524" s="433">
        <v>0</v>
      </c>
      <c r="LVF524" s="433">
        <v>0</v>
      </c>
      <c r="LVG524" s="433">
        <v>0</v>
      </c>
      <c r="LVH524" s="433">
        <v>0</v>
      </c>
      <c r="LVI524" s="433">
        <v>0</v>
      </c>
      <c r="LVJ524" s="433">
        <v>0</v>
      </c>
      <c r="LVK524" s="433">
        <v>0</v>
      </c>
      <c r="LVL524" s="433">
        <v>0</v>
      </c>
      <c r="LVM524" s="433">
        <v>0</v>
      </c>
      <c r="LVN524" s="433">
        <v>0</v>
      </c>
      <c r="LVO524" s="433">
        <v>0</v>
      </c>
      <c r="LVP524" s="433">
        <v>0</v>
      </c>
      <c r="LVQ524" s="433">
        <v>0</v>
      </c>
      <c r="LVR524" s="433">
        <v>0</v>
      </c>
      <c r="LVS524" s="433">
        <v>0</v>
      </c>
      <c r="LVT524" s="433">
        <v>0</v>
      </c>
      <c r="LVU524" s="433">
        <v>0</v>
      </c>
      <c r="LVV524" s="433">
        <v>0</v>
      </c>
      <c r="LVW524" s="433">
        <v>0</v>
      </c>
      <c r="LVX524" s="433">
        <v>0</v>
      </c>
      <c r="LVY524" s="433">
        <v>0</v>
      </c>
      <c r="LVZ524" s="433">
        <v>0</v>
      </c>
      <c r="LWA524" s="433">
        <v>0</v>
      </c>
      <c r="LWB524" s="433">
        <v>0</v>
      </c>
      <c r="LWC524" s="433">
        <v>0</v>
      </c>
      <c r="LWD524" s="433">
        <v>0</v>
      </c>
      <c r="LWE524" s="433">
        <v>0</v>
      </c>
      <c r="LWF524" s="433">
        <v>0</v>
      </c>
      <c r="LWG524" s="433">
        <v>0</v>
      </c>
      <c r="LWH524" s="433">
        <v>0</v>
      </c>
      <c r="LWI524" s="433">
        <v>0</v>
      </c>
      <c r="LWJ524" s="433">
        <v>0</v>
      </c>
      <c r="LWK524" s="433">
        <v>0</v>
      </c>
      <c r="LWL524" s="433">
        <v>0</v>
      </c>
      <c r="LWM524" s="433">
        <v>0</v>
      </c>
      <c r="LWN524" s="433">
        <v>0</v>
      </c>
      <c r="LWO524" s="433">
        <v>0</v>
      </c>
      <c r="LWP524" s="433">
        <v>0</v>
      </c>
      <c r="LWQ524" s="433">
        <v>0</v>
      </c>
      <c r="LWR524" s="433">
        <v>0</v>
      </c>
      <c r="LWS524" s="433">
        <v>0</v>
      </c>
      <c r="LWT524" s="433">
        <v>0</v>
      </c>
      <c r="LWU524" s="433">
        <v>0</v>
      </c>
      <c r="LWV524" s="433">
        <v>0</v>
      </c>
      <c r="LWW524" s="433">
        <v>0</v>
      </c>
      <c r="LWX524" s="433">
        <v>0</v>
      </c>
      <c r="LWY524" s="433">
        <v>0</v>
      </c>
      <c r="LWZ524" s="433">
        <v>0</v>
      </c>
      <c r="LXA524" s="433">
        <v>0</v>
      </c>
      <c r="LXB524" s="433">
        <v>0</v>
      </c>
      <c r="LXC524" s="433">
        <v>0</v>
      </c>
      <c r="LXD524" s="433">
        <v>0</v>
      </c>
      <c r="LXE524" s="433">
        <v>0</v>
      </c>
      <c r="LXF524" s="433">
        <v>0</v>
      </c>
      <c r="LXG524" s="433">
        <v>0</v>
      </c>
      <c r="LXH524" s="433">
        <v>0</v>
      </c>
      <c r="LXI524" s="433">
        <v>0</v>
      </c>
      <c r="LXJ524" s="433">
        <v>0</v>
      </c>
      <c r="LXK524" s="433">
        <v>0</v>
      </c>
      <c r="LXL524" s="433">
        <v>0</v>
      </c>
      <c r="LXM524" s="433">
        <v>0</v>
      </c>
      <c r="LXN524" s="433">
        <v>0</v>
      </c>
      <c r="LXO524" s="433">
        <v>0</v>
      </c>
      <c r="LXP524" s="433">
        <v>0</v>
      </c>
      <c r="LXQ524" s="433">
        <v>0</v>
      </c>
      <c r="LXR524" s="433">
        <v>0</v>
      </c>
      <c r="LXS524" s="433">
        <v>0</v>
      </c>
      <c r="LXT524" s="433">
        <v>0</v>
      </c>
      <c r="LXU524" s="433">
        <v>0</v>
      </c>
      <c r="LXV524" s="433">
        <v>0</v>
      </c>
      <c r="LXW524" s="433">
        <v>0</v>
      </c>
      <c r="LXX524" s="433">
        <v>0</v>
      </c>
      <c r="LXY524" s="433">
        <v>0</v>
      </c>
      <c r="LXZ524" s="433">
        <v>0</v>
      </c>
      <c r="LYA524" s="433">
        <v>0</v>
      </c>
      <c r="LYB524" s="433">
        <v>0</v>
      </c>
      <c r="LYC524" s="433">
        <v>0</v>
      </c>
      <c r="LYD524" s="433">
        <v>0</v>
      </c>
      <c r="LYE524" s="433">
        <v>0</v>
      </c>
      <c r="LYF524" s="433">
        <v>0</v>
      </c>
      <c r="LYG524" s="433">
        <v>0</v>
      </c>
      <c r="LYH524" s="433">
        <v>0</v>
      </c>
      <c r="LYI524" s="433">
        <v>0</v>
      </c>
      <c r="LYJ524" s="433">
        <v>0</v>
      </c>
      <c r="LYK524" s="433">
        <v>0</v>
      </c>
      <c r="LYL524" s="433">
        <v>0</v>
      </c>
      <c r="LYM524" s="433">
        <v>0</v>
      </c>
      <c r="LYN524" s="433">
        <v>0</v>
      </c>
      <c r="LYO524" s="433">
        <v>0</v>
      </c>
      <c r="LYP524" s="433">
        <v>0</v>
      </c>
      <c r="LYQ524" s="433">
        <v>0</v>
      </c>
      <c r="LYR524" s="433">
        <v>0</v>
      </c>
      <c r="LYS524" s="433">
        <v>0</v>
      </c>
      <c r="LYT524" s="433">
        <v>0</v>
      </c>
      <c r="LYU524" s="433">
        <v>0</v>
      </c>
      <c r="LYV524" s="433">
        <v>0</v>
      </c>
      <c r="LYW524" s="433">
        <v>0</v>
      </c>
      <c r="LYX524" s="433">
        <v>0</v>
      </c>
      <c r="LYY524" s="433">
        <v>0</v>
      </c>
      <c r="LYZ524" s="433">
        <v>0</v>
      </c>
      <c r="LZA524" s="433">
        <v>0</v>
      </c>
      <c r="LZB524" s="433">
        <v>0</v>
      </c>
      <c r="LZC524" s="433">
        <v>0</v>
      </c>
      <c r="LZD524" s="433">
        <v>0</v>
      </c>
      <c r="LZE524" s="433">
        <v>0</v>
      </c>
      <c r="LZF524" s="433">
        <v>0</v>
      </c>
      <c r="LZG524" s="433">
        <v>0</v>
      </c>
      <c r="LZH524" s="433">
        <v>0</v>
      </c>
      <c r="LZI524" s="433">
        <v>0</v>
      </c>
      <c r="LZJ524" s="433">
        <v>0</v>
      </c>
      <c r="LZK524" s="433">
        <v>0</v>
      </c>
      <c r="LZL524" s="433">
        <v>0</v>
      </c>
      <c r="LZM524" s="433">
        <v>0</v>
      </c>
      <c r="LZN524" s="433">
        <v>0</v>
      </c>
      <c r="LZO524" s="433">
        <v>0</v>
      </c>
      <c r="LZP524" s="433">
        <v>0</v>
      </c>
      <c r="LZQ524" s="433">
        <v>0</v>
      </c>
      <c r="LZR524" s="433">
        <v>0</v>
      </c>
      <c r="LZS524" s="433">
        <v>0</v>
      </c>
      <c r="LZT524" s="433">
        <v>0</v>
      </c>
      <c r="LZU524" s="433">
        <v>0</v>
      </c>
      <c r="LZV524" s="433">
        <v>0</v>
      </c>
      <c r="LZW524" s="433">
        <v>0</v>
      </c>
      <c r="LZX524" s="433">
        <v>0</v>
      </c>
      <c r="LZY524" s="433">
        <v>0</v>
      </c>
      <c r="LZZ524" s="433">
        <v>0</v>
      </c>
      <c r="MAA524" s="433">
        <v>0</v>
      </c>
      <c r="MAB524" s="433">
        <v>0</v>
      </c>
      <c r="MAC524" s="433">
        <v>0</v>
      </c>
      <c r="MAD524" s="433">
        <v>0</v>
      </c>
      <c r="MAE524" s="433">
        <v>0</v>
      </c>
      <c r="MAF524" s="433">
        <v>0</v>
      </c>
      <c r="MAG524" s="433">
        <v>0</v>
      </c>
      <c r="MAH524" s="433">
        <v>0</v>
      </c>
      <c r="MAI524" s="433">
        <v>0</v>
      </c>
      <c r="MAJ524" s="433">
        <v>0</v>
      </c>
      <c r="MAK524" s="433">
        <v>0</v>
      </c>
      <c r="MAL524" s="433">
        <v>0</v>
      </c>
      <c r="MAM524" s="433">
        <v>0</v>
      </c>
      <c r="MAN524" s="433">
        <v>0</v>
      </c>
      <c r="MAO524" s="433">
        <v>0</v>
      </c>
      <c r="MAP524" s="433">
        <v>0</v>
      </c>
      <c r="MAQ524" s="433">
        <v>0</v>
      </c>
      <c r="MAR524" s="433">
        <v>0</v>
      </c>
      <c r="MAS524" s="433">
        <v>0</v>
      </c>
      <c r="MAT524" s="433">
        <v>0</v>
      </c>
      <c r="MAU524" s="433">
        <v>0</v>
      </c>
      <c r="MAV524" s="433">
        <v>0</v>
      </c>
      <c r="MAW524" s="433">
        <v>0</v>
      </c>
      <c r="MAX524" s="433">
        <v>0</v>
      </c>
      <c r="MAY524" s="433">
        <v>0</v>
      </c>
      <c r="MAZ524" s="433">
        <v>0</v>
      </c>
      <c r="MBA524" s="433">
        <v>0</v>
      </c>
      <c r="MBB524" s="433">
        <v>0</v>
      </c>
      <c r="MBC524" s="433">
        <v>0</v>
      </c>
      <c r="MBD524" s="433">
        <v>0</v>
      </c>
      <c r="MBE524" s="433">
        <v>0</v>
      </c>
      <c r="MBF524" s="433">
        <v>0</v>
      </c>
      <c r="MBG524" s="433">
        <v>0</v>
      </c>
      <c r="MBH524" s="433">
        <v>0</v>
      </c>
      <c r="MBI524" s="433">
        <v>0</v>
      </c>
      <c r="MBJ524" s="433">
        <v>0</v>
      </c>
      <c r="MBK524" s="433">
        <v>0</v>
      </c>
      <c r="MBL524" s="433">
        <v>0</v>
      </c>
      <c r="MBM524" s="433">
        <v>0</v>
      </c>
      <c r="MBN524" s="433">
        <v>0</v>
      </c>
      <c r="MBO524" s="433">
        <v>0</v>
      </c>
      <c r="MBP524" s="433">
        <v>0</v>
      </c>
      <c r="MBQ524" s="433">
        <v>0</v>
      </c>
      <c r="MBR524" s="433">
        <v>0</v>
      </c>
      <c r="MBS524" s="433">
        <v>0</v>
      </c>
      <c r="MBT524" s="433">
        <v>0</v>
      </c>
      <c r="MBU524" s="433">
        <v>0</v>
      </c>
      <c r="MBV524" s="433">
        <v>0</v>
      </c>
      <c r="MBW524" s="433">
        <v>0</v>
      </c>
      <c r="MBX524" s="433">
        <v>0</v>
      </c>
      <c r="MBY524" s="433">
        <v>0</v>
      </c>
      <c r="MBZ524" s="433">
        <v>0</v>
      </c>
      <c r="MCA524" s="433">
        <v>0</v>
      </c>
      <c r="MCB524" s="433">
        <v>0</v>
      </c>
      <c r="MCC524" s="433">
        <v>0</v>
      </c>
      <c r="MCD524" s="433">
        <v>0</v>
      </c>
      <c r="MCE524" s="433">
        <v>0</v>
      </c>
      <c r="MCF524" s="433">
        <v>0</v>
      </c>
      <c r="MCG524" s="433">
        <v>0</v>
      </c>
      <c r="MCH524" s="433">
        <v>0</v>
      </c>
      <c r="MCI524" s="433">
        <v>0</v>
      </c>
      <c r="MCJ524" s="433">
        <v>0</v>
      </c>
      <c r="MCK524" s="433">
        <v>0</v>
      </c>
      <c r="MCL524" s="433">
        <v>0</v>
      </c>
      <c r="MCM524" s="433">
        <v>0</v>
      </c>
      <c r="MCN524" s="433">
        <v>0</v>
      </c>
      <c r="MCO524" s="433">
        <v>0</v>
      </c>
      <c r="MCP524" s="433">
        <v>0</v>
      </c>
      <c r="MCQ524" s="433">
        <v>0</v>
      </c>
      <c r="MCR524" s="433">
        <v>0</v>
      </c>
      <c r="MCS524" s="433">
        <v>0</v>
      </c>
      <c r="MCT524" s="433">
        <v>0</v>
      </c>
      <c r="MCU524" s="433">
        <v>0</v>
      </c>
      <c r="MCV524" s="433">
        <v>0</v>
      </c>
      <c r="MCW524" s="433">
        <v>0</v>
      </c>
      <c r="MCX524" s="433">
        <v>0</v>
      </c>
      <c r="MCY524" s="433">
        <v>0</v>
      </c>
      <c r="MCZ524" s="433">
        <v>0</v>
      </c>
      <c r="MDA524" s="433">
        <v>0</v>
      </c>
      <c r="MDB524" s="433">
        <v>0</v>
      </c>
      <c r="MDC524" s="433">
        <v>0</v>
      </c>
      <c r="MDD524" s="433">
        <v>0</v>
      </c>
      <c r="MDE524" s="433">
        <v>0</v>
      </c>
      <c r="MDF524" s="433">
        <v>0</v>
      </c>
      <c r="MDG524" s="433">
        <v>0</v>
      </c>
      <c r="MDH524" s="433">
        <v>0</v>
      </c>
      <c r="MDI524" s="433">
        <v>0</v>
      </c>
      <c r="MDJ524" s="433">
        <v>0</v>
      </c>
      <c r="MDK524" s="433">
        <v>0</v>
      </c>
      <c r="MDL524" s="433">
        <v>0</v>
      </c>
      <c r="MDM524" s="433">
        <v>0</v>
      </c>
      <c r="MDN524" s="433">
        <v>0</v>
      </c>
      <c r="MDO524" s="433">
        <v>0</v>
      </c>
      <c r="MDP524" s="433">
        <v>0</v>
      </c>
      <c r="MDQ524" s="433">
        <v>0</v>
      </c>
      <c r="MDR524" s="433">
        <v>0</v>
      </c>
      <c r="MDS524" s="433">
        <v>0</v>
      </c>
      <c r="MDT524" s="433">
        <v>0</v>
      </c>
      <c r="MDU524" s="433">
        <v>0</v>
      </c>
      <c r="MDV524" s="433">
        <v>0</v>
      </c>
      <c r="MDW524" s="433">
        <v>0</v>
      </c>
      <c r="MDX524" s="433">
        <v>0</v>
      </c>
      <c r="MDY524" s="433">
        <v>0</v>
      </c>
      <c r="MDZ524" s="433">
        <v>0</v>
      </c>
      <c r="MEA524" s="433">
        <v>0</v>
      </c>
      <c r="MEB524" s="433">
        <v>0</v>
      </c>
      <c r="MEC524" s="433">
        <v>0</v>
      </c>
      <c r="MED524" s="433">
        <v>0</v>
      </c>
      <c r="MEE524" s="433">
        <v>0</v>
      </c>
      <c r="MEF524" s="433">
        <v>0</v>
      </c>
      <c r="MEG524" s="433">
        <v>0</v>
      </c>
      <c r="MEH524" s="433">
        <v>0</v>
      </c>
      <c r="MEI524" s="433">
        <v>0</v>
      </c>
      <c r="MEJ524" s="433">
        <v>0</v>
      </c>
      <c r="MEK524" s="433">
        <v>0</v>
      </c>
      <c r="MEL524" s="433">
        <v>0</v>
      </c>
      <c r="MEM524" s="433">
        <v>0</v>
      </c>
      <c r="MEN524" s="433">
        <v>0</v>
      </c>
      <c r="MEO524" s="433">
        <v>0</v>
      </c>
      <c r="MEP524" s="433">
        <v>0</v>
      </c>
      <c r="MEQ524" s="433">
        <v>0</v>
      </c>
      <c r="MER524" s="433">
        <v>0</v>
      </c>
      <c r="MES524" s="433">
        <v>0</v>
      </c>
      <c r="MET524" s="433">
        <v>0</v>
      </c>
      <c r="MEU524" s="433">
        <v>0</v>
      </c>
      <c r="MEV524" s="433">
        <v>0</v>
      </c>
      <c r="MEW524" s="433">
        <v>0</v>
      </c>
      <c r="MEX524" s="433">
        <v>0</v>
      </c>
      <c r="MEY524" s="433">
        <v>0</v>
      </c>
      <c r="MEZ524" s="433">
        <v>0</v>
      </c>
      <c r="MFA524" s="433">
        <v>0</v>
      </c>
      <c r="MFB524" s="433">
        <v>0</v>
      </c>
      <c r="MFC524" s="433">
        <v>0</v>
      </c>
      <c r="MFD524" s="433">
        <v>0</v>
      </c>
      <c r="MFE524" s="433">
        <v>0</v>
      </c>
      <c r="MFF524" s="433">
        <v>0</v>
      </c>
      <c r="MFG524" s="433">
        <v>0</v>
      </c>
      <c r="MFH524" s="433">
        <v>0</v>
      </c>
      <c r="MFI524" s="433">
        <v>0</v>
      </c>
      <c r="MFJ524" s="433">
        <v>0</v>
      </c>
      <c r="MFK524" s="433">
        <v>0</v>
      </c>
      <c r="MFL524" s="433">
        <v>0</v>
      </c>
      <c r="MFM524" s="433">
        <v>0</v>
      </c>
      <c r="MFN524" s="433">
        <v>0</v>
      </c>
      <c r="MFO524" s="433">
        <v>0</v>
      </c>
      <c r="MFP524" s="433">
        <v>0</v>
      </c>
      <c r="MFQ524" s="433">
        <v>0</v>
      </c>
      <c r="MFR524" s="433">
        <v>0</v>
      </c>
      <c r="MFS524" s="433">
        <v>0</v>
      </c>
      <c r="MFT524" s="433">
        <v>0</v>
      </c>
      <c r="MFU524" s="433">
        <v>0</v>
      </c>
      <c r="MFV524" s="433">
        <v>0</v>
      </c>
      <c r="MFW524" s="433">
        <v>0</v>
      </c>
      <c r="MFX524" s="433">
        <v>0</v>
      </c>
      <c r="MFY524" s="433">
        <v>0</v>
      </c>
      <c r="MFZ524" s="433">
        <v>0</v>
      </c>
      <c r="MGA524" s="433">
        <v>0</v>
      </c>
      <c r="MGB524" s="433">
        <v>0</v>
      </c>
      <c r="MGC524" s="433">
        <v>0</v>
      </c>
      <c r="MGD524" s="433">
        <v>0</v>
      </c>
      <c r="MGE524" s="433">
        <v>0</v>
      </c>
      <c r="MGF524" s="433">
        <v>0</v>
      </c>
      <c r="MGG524" s="433">
        <v>0</v>
      </c>
      <c r="MGH524" s="433">
        <v>0</v>
      </c>
      <c r="MGI524" s="433">
        <v>0</v>
      </c>
      <c r="MGJ524" s="433">
        <v>0</v>
      </c>
      <c r="MGK524" s="433">
        <v>0</v>
      </c>
      <c r="MGL524" s="433">
        <v>0</v>
      </c>
      <c r="MGM524" s="433">
        <v>0</v>
      </c>
      <c r="MGN524" s="433">
        <v>0</v>
      </c>
      <c r="MGO524" s="433">
        <v>0</v>
      </c>
      <c r="MGP524" s="433">
        <v>0</v>
      </c>
      <c r="MGQ524" s="433">
        <v>0</v>
      </c>
      <c r="MGR524" s="433">
        <v>0</v>
      </c>
      <c r="MGS524" s="433">
        <v>0</v>
      </c>
      <c r="MGT524" s="433">
        <v>0</v>
      </c>
      <c r="MGU524" s="433">
        <v>0</v>
      </c>
      <c r="MGV524" s="433">
        <v>0</v>
      </c>
      <c r="MGW524" s="433">
        <v>0</v>
      </c>
      <c r="MGX524" s="433">
        <v>0</v>
      </c>
      <c r="MGY524" s="433">
        <v>0</v>
      </c>
      <c r="MGZ524" s="433">
        <v>0</v>
      </c>
      <c r="MHA524" s="433">
        <v>0</v>
      </c>
      <c r="MHB524" s="433">
        <v>0</v>
      </c>
      <c r="MHC524" s="433">
        <v>0</v>
      </c>
      <c r="MHD524" s="433">
        <v>0</v>
      </c>
      <c r="MHE524" s="433">
        <v>0</v>
      </c>
      <c r="MHF524" s="433">
        <v>0</v>
      </c>
      <c r="MHG524" s="433">
        <v>0</v>
      </c>
      <c r="MHH524" s="433">
        <v>0</v>
      </c>
      <c r="MHI524" s="433">
        <v>0</v>
      </c>
      <c r="MHJ524" s="433">
        <v>0</v>
      </c>
      <c r="MHK524" s="433">
        <v>0</v>
      </c>
      <c r="MHL524" s="433">
        <v>0</v>
      </c>
      <c r="MHM524" s="433">
        <v>0</v>
      </c>
      <c r="MHN524" s="433">
        <v>0</v>
      </c>
      <c r="MHO524" s="433">
        <v>0</v>
      </c>
      <c r="MHP524" s="433">
        <v>0</v>
      </c>
      <c r="MHQ524" s="433">
        <v>0</v>
      </c>
      <c r="MHR524" s="433">
        <v>0</v>
      </c>
      <c r="MHS524" s="433">
        <v>0</v>
      </c>
      <c r="MHT524" s="433">
        <v>0</v>
      </c>
      <c r="MHU524" s="433">
        <v>0</v>
      </c>
      <c r="MHV524" s="433">
        <v>0</v>
      </c>
      <c r="MHW524" s="433">
        <v>0</v>
      </c>
      <c r="MHX524" s="433">
        <v>0</v>
      </c>
      <c r="MHY524" s="433">
        <v>0</v>
      </c>
      <c r="MHZ524" s="433">
        <v>0</v>
      </c>
      <c r="MIA524" s="433">
        <v>0</v>
      </c>
      <c r="MIB524" s="433">
        <v>0</v>
      </c>
      <c r="MIC524" s="433">
        <v>0</v>
      </c>
      <c r="MID524" s="433">
        <v>0</v>
      </c>
      <c r="MIE524" s="433">
        <v>0</v>
      </c>
      <c r="MIF524" s="433">
        <v>0</v>
      </c>
      <c r="MIG524" s="433">
        <v>0</v>
      </c>
      <c r="MIH524" s="433">
        <v>0</v>
      </c>
      <c r="MII524" s="433">
        <v>0</v>
      </c>
      <c r="MIJ524" s="433">
        <v>0</v>
      </c>
      <c r="MIK524" s="433">
        <v>0</v>
      </c>
      <c r="MIL524" s="433">
        <v>0</v>
      </c>
      <c r="MIM524" s="433">
        <v>0</v>
      </c>
      <c r="MIN524" s="433">
        <v>0</v>
      </c>
      <c r="MIO524" s="433">
        <v>0</v>
      </c>
      <c r="MIP524" s="433">
        <v>0</v>
      </c>
      <c r="MIQ524" s="433">
        <v>0</v>
      </c>
      <c r="MIR524" s="433">
        <v>0</v>
      </c>
      <c r="MIS524" s="433">
        <v>0</v>
      </c>
      <c r="MIT524" s="433">
        <v>0</v>
      </c>
      <c r="MIU524" s="433">
        <v>0</v>
      </c>
      <c r="MIV524" s="433">
        <v>0</v>
      </c>
      <c r="MIW524" s="433">
        <v>0</v>
      </c>
      <c r="MIX524" s="433">
        <v>0</v>
      </c>
      <c r="MIY524" s="433">
        <v>0</v>
      </c>
      <c r="MIZ524" s="433">
        <v>0</v>
      </c>
      <c r="MJA524" s="433">
        <v>0</v>
      </c>
      <c r="MJB524" s="433">
        <v>0</v>
      </c>
      <c r="MJC524" s="433">
        <v>0</v>
      </c>
      <c r="MJD524" s="433">
        <v>0</v>
      </c>
      <c r="MJE524" s="433">
        <v>0</v>
      </c>
      <c r="MJF524" s="433">
        <v>0</v>
      </c>
      <c r="MJG524" s="433">
        <v>0</v>
      </c>
      <c r="MJH524" s="433">
        <v>0</v>
      </c>
      <c r="MJI524" s="433">
        <v>0</v>
      </c>
      <c r="MJJ524" s="433">
        <v>0</v>
      </c>
      <c r="MJK524" s="433">
        <v>0</v>
      </c>
      <c r="MJL524" s="433">
        <v>0</v>
      </c>
      <c r="MJM524" s="433">
        <v>0</v>
      </c>
      <c r="MJN524" s="433">
        <v>0</v>
      </c>
      <c r="MJO524" s="433">
        <v>0</v>
      </c>
      <c r="MJP524" s="433">
        <v>0</v>
      </c>
      <c r="MJQ524" s="433">
        <v>0</v>
      </c>
      <c r="MJR524" s="433">
        <v>0</v>
      </c>
      <c r="MJS524" s="433">
        <v>0</v>
      </c>
      <c r="MJT524" s="433">
        <v>0</v>
      </c>
      <c r="MJU524" s="433">
        <v>0</v>
      </c>
      <c r="MJV524" s="433">
        <v>0</v>
      </c>
      <c r="MJW524" s="433">
        <v>0</v>
      </c>
      <c r="MJX524" s="433">
        <v>0</v>
      </c>
      <c r="MJY524" s="433">
        <v>0</v>
      </c>
      <c r="MJZ524" s="433">
        <v>0</v>
      </c>
      <c r="MKA524" s="433">
        <v>0</v>
      </c>
      <c r="MKB524" s="433">
        <v>0</v>
      </c>
      <c r="MKC524" s="433">
        <v>0</v>
      </c>
      <c r="MKD524" s="433">
        <v>0</v>
      </c>
      <c r="MKE524" s="433">
        <v>0</v>
      </c>
      <c r="MKF524" s="433">
        <v>0</v>
      </c>
      <c r="MKG524" s="433">
        <v>0</v>
      </c>
      <c r="MKH524" s="433">
        <v>0</v>
      </c>
      <c r="MKI524" s="433">
        <v>0</v>
      </c>
      <c r="MKJ524" s="433">
        <v>0</v>
      </c>
      <c r="MKK524" s="433">
        <v>0</v>
      </c>
      <c r="MKL524" s="433">
        <v>0</v>
      </c>
      <c r="MKM524" s="433">
        <v>0</v>
      </c>
      <c r="MKN524" s="433">
        <v>0</v>
      </c>
      <c r="MKO524" s="433">
        <v>0</v>
      </c>
      <c r="MKP524" s="433">
        <v>0</v>
      </c>
      <c r="MKQ524" s="433">
        <v>0</v>
      </c>
      <c r="MKR524" s="433">
        <v>0</v>
      </c>
      <c r="MKS524" s="433">
        <v>0</v>
      </c>
      <c r="MKT524" s="433">
        <v>0</v>
      </c>
      <c r="MKU524" s="433">
        <v>0</v>
      </c>
      <c r="MKV524" s="433">
        <v>0</v>
      </c>
      <c r="MKW524" s="433">
        <v>0</v>
      </c>
      <c r="MKX524" s="433">
        <v>0</v>
      </c>
      <c r="MKY524" s="433">
        <v>0</v>
      </c>
      <c r="MKZ524" s="433">
        <v>0</v>
      </c>
      <c r="MLA524" s="433">
        <v>0</v>
      </c>
      <c r="MLB524" s="433">
        <v>0</v>
      </c>
      <c r="MLC524" s="433">
        <v>0</v>
      </c>
      <c r="MLD524" s="433">
        <v>0</v>
      </c>
      <c r="MLE524" s="433">
        <v>0</v>
      </c>
      <c r="MLF524" s="433">
        <v>0</v>
      </c>
      <c r="MLG524" s="433">
        <v>0</v>
      </c>
      <c r="MLH524" s="433">
        <v>0</v>
      </c>
      <c r="MLI524" s="433">
        <v>0</v>
      </c>
      <c r="MLJ524" s="433">
        <v>0</v>
      </c>
      <c r="MLK524" s="433">
        <v>0</v>
      </c>
      <c r="MLL524" s="433">
        <v>0</v>
      </c>
      <c r="MLM524" s="433">
        <v>0</v>
      </c>
      <c r="MLN524" s="433">
        <v>0</v>
      </c>
      <c r="MLO524" s="433">
        <v>0</v>
      </c>
      <c r="MLP524" s="433">
        <v>0</v>
      </c>
      <c r="MLQ524" s="433">
        <v>0</v>
      </c>
      <c r="MLR524" s="433">
        <v>0</v>
      </c>
      <c r="MLS524" s="433">
        <v>0</v>
      </c>
      <c r="MLT524" s="433">
        <v>0</v>
      </c>
      <c r="MLU524" s="433">
        <v>0</v>
      </c>
      <c r="MLV524" s="433">
        <v>0</v>
      </c>
      <c r="MLW524" s="433">
        <v>0</v>
      </c>
      <c r="MLX524" s="433">
        <v>0</v>
      </c>
      <c r="MLY524" s="433">
        <v>0</v>
      </c>
      <c r="MLZ524" s="433">
        <v>0</v>
      </c>
      <c r="MMA524" s="433">
        <v>0</v>
      </c>
      <c r="MMB524" s="433">
        <v>0</v>
      </c>
      <c r="MMC524" s="433">
        <v>0</v>
      </c>
      <c r="MMD524" s="433">
        <v>0</v>
      </c>
      <c r="MME524" s="433">
        <v>0</v>
      </c>
      <c r="MMF524" s="433">
        <v>0</v>
      </c>
      <c r="MMG524" s="433">
        <v>0</v>
      </c>
      <c r="MMH524" s="433">
        <v>0</v>
      </c>
      <c r="MMI524" s="433">
        <v>0</v>
      </c>
      <c r="MMJ524" s="433">
        <v>0</v>
      </c>
      <c r="MMK524" s="433">
        <v>0</v>
      </c>
      <c r="MML524" s="433">
        <v>0</v>
      </c>
      <c r="MMM524" s="433">
        <v>0</v>
      </c>
      <c r="MMN524" s="433">
        <v>0</v>
      </c>
      <c r="MMO524" s="433">
        <v>0</v>
      </c>
      <c r="MMP524" s="433">
        <v>0</v>
      </c>
      <c r="MMQ524" s="433">
        <v>0</v>
      </c>
      <c r="MMR524" s="433">
        <v>0</v>
      </c>
      <c r="MMS524" s="433">
        <v>0</v>
      </c>
      <c r="MMT524" s="433">
        <v>0</v>
      </c>
      <c r="MMU524" s="433">
        <v>0</v>
      </c>
      <c r="MMV524" s="433">
        <v>0</v>
      </c>
      <c r="MMW524" s="433">
        <v>0</v>
      </c>
      <c r="MMX524" s="433">
        <v>0</v>
      </c>
      <c r="MMY524" s="433">
        <v>0</v>
      </c>
      <c r="MMZ524" s="433">
        <v>0</v>
      </c>
      <c r="MNA524" s="433">
        <v>0</v>
      </c>
      <c r="MNB524" s="433">
        <v>0</v>
      </c>
      <c r="MNC524" s="433">
        <v>0</v>
      </c>
      <c r="MND524" s="433">
        <v>0</v>
      </c>
      <c r="MNE524" s="433">
        <v>0</v>
      </c>
      <c r="MNF524" s="433">
        <v>0</v>
      </c>
      <c r="MNG524" s="433">
        <v>0</v>
      </c>
      <c r="MNH524" s="433">
        <v>0</v>
      </c>
      <c r="MNI524" s="433">
        <v>0</v>
      </c>
      <c r="MNJ524" s="433">
        <v>0</v>
      </c>
      <c r="MNK524" s="433">
        <v>0</v>
      </c>
      <c r="MNL524" s="433">
        <v>0</v>
      </c>
      <c r="MNM524" s="433">
        <v>0</v>
      </c>
      <c r="MNN524" s="433">
        <v>0</v>
      </c>
      <c r="MNO524" s="433">
        <v>0</v>
      </c>
      <c r="MNP524" s="433">
        <v>0</v>
      </c>
      <c r="MNQ524" s="433">
        <v>0</v>
      </c>
      <c r="MNR524" s="433">
        <v>0</v>
      </c>
      <c r="MNS524" s="433">
        <v>0</v>
      </c>
      <c r="MNT524" s="433">
        <v>0</v>
      </c>
      <c r="MNU524" s="433">
        <v>0</v>
      </c>
      <c r="MNV524" s="433">
        <v>0</v>
      </c>
      <c r="MNW524" s="433">
        <v>0</v>
      </c>
      <c r="MNX524" s="433">
        <v>0</v>
      </c>
      <c r="MNY524" s="433">
        <v>0</v>
      </c>
      <c r="MNZ524" s="433">
        <v>0</v>
      </c>
      <c r="MOA524" s="433">
        <v>0</v>
      </c>
      <c r="MOB524" s="433">
        <v>0</v>
      </c>
      <c r="MOC524" s="433">
        <v>0</v>
      </c>
      <c r="MOD524" s="433">
        <v>0</v>
      </c>
      <c r="MOE524" s="433">
        <v>0</v>
      </c>
      <c r="MOF524" s="433">
        <v>0</v>
      </c>
      <c r="MOG524" s="433">
        <v>0</v>
      </c>
      <c r="MOH524" s="433">
        <v>0</v>
      </c>
      <c r="MOI524" s="433">
        <v>0</v>
      </c>
      <c r="MOJ524" s="433">
        <v>0</v>
      </c>
      <c r="MOK524" s="433">
        <v>0</v>
      </c>
      <c r="MOL524" s="433">
        <v>0</v>
      </c>
      <c r="MOM524" s="433">
        <v>0</v>
      </c>
      <c r="MON524" s="433">
        <v>0</v>
      </c>
      <c r="MOO524" s="433">
        <v>0</v>
      </c>
      <c r="MOP524" s="433">
        <v>0</v>
      </c>
      <c r="MOQ524" s="433">
        <v>0</v>
      </c>
      <c r="MOR524" s="433">
        <v>0</v>
      </c>
      <c r="MOS524" s="433">
        <v>0</v>
      </c>
      <c r="MOT524" s="433">
        <v>0</v>
      </c>
      <c r="MOU524" s="433">
        <v>0</v>
      </c>
      <c r="MOV524" s="433">
        <v>0</v>
      </c>
      <c r="MOW524" s="433">
        <v>0</v>
      </c>
      <c r="MOX524" s="433">
        <v>0</v>
      </c>
      <c r="MOY524" s="433">
        <v>0</v>
      </c>
      <c r="MOZ524" s="433">
        <v>0</v>
      </c>
      <c r="MPA524" s="433">
        <v>0</v>
      </c>
      <c r="MPB524" s="433">
        <v>0</v>
      </c>
      <c r="MPC524" s="433">
        <v>0</v>
      </c>
      <c r="MPD524" s="433">
        <v>0</v>
      </c>
      <c r="MPE524" s="433">
        <v>0</v>
      </c>
      <c r="MPF524" s="433">
        <v>0</v>
      </c>
      <c r="MPG524" s="433">
        <v>0</v>
      </c>
      <c r="MPH524" s="433">
        <v>0</v>
      </c>
      <c r="MPI524" s="433">
        <v>0</v>
      </c>
      <c r="MPJ524" s="433">
        <v>0</v>
      </c>
      <c r="MPK524" s="433">
        <v>0</v>
      </c>
      <c r="MPL524" s="433">
        <v>0</v>
      </c>
      <c r="MPM524" s="433">
        <v>0</v>
      </c>
      <c r="MPN524" s="433">
        <v>0</v>
      </c>
      <c r="MPO524" s="433">
        <v>0</v>
      </c>
      <c r="MPP524" s="433">
        <v>0</v>
      </c>
      <c r="MPQ524" s="433">
        <v>0</v>
      </c>
      <c r="MPR524" s="433">
        <v>0</v>
      </c>
      <c r="MPS524" s="433">
        <v>0</v>
      </c>
      <c r="MPT524" s="433">
        <v>0</v>
      </c>
      <c r="MPU524" s="433">
        <v>0</v>
      </c>
      <c r="MPV524" s="433">
        <v>0</v>
      </c>
      <c r="MPW524" s="433">
        <v>0</v>
      </c>
      <c r="MPX524" s="433">
        <v>0</v>
      </c>
      <c r="MPY524" s="433">
        <v>0</v>
      </c>
      <c r="MPZ524" s="433">
        <v>0</v>
      </c>
      <c r="MQA524" s="433">
        <v>0</v>
      </c>
      <c r="MQB524" s="433">
        <v>0</v>
      </c>
      <c r="MQC524" s="433">
        <v>0</v>
      </c>
      <c r="MQD524" s="433">
        <v>0</v>
      </c>
      <c r="MQE524" s="433">
        <v>0</v>
      </c>
      <c r="MQF524" s="433">
        <v>0</v>
      </c>
      <c r="MQG524" s="433">
        <v>0</v>
      </c>
      <c r="MQH524" s="433">
        <v>0</v>
      </c>
      <c r="MQI524" s="433">
        <v>0</v>
      </c>
      <c r="MQJ524" s="433">
        <v>0</v>
      </c>
      <c r="MQK524" s="433">
        <v>0</v>
      </c>
      <c r="MQL524" s="433">
        <v>0</v>
      </c>
      <c r="MQM524" s="433">
        <v>0</v>
      </c>
      <c r="MQN524" s="433">
        <v>0</v>
      </c>
      <c r="MQO524" s="433">
        <v>0</v>
      </c>
      <c r="MQP524" s="433">
        <v>0</v>
      </c>
      <c r="MQQ524" s="433">
        <v>0</v>
      </c>
      <c r="MQR524" s="433">
        <v>0</v>
      </c>
      <c r="MQS524" s="433">
        <v>0</v>
      </c>
      <c r="MQT524" s="433">
        <v>0</v>
      </c>
      <c r="MQU524" s="433">
        <v>0</v>
      </c>
      <c r="MQV524" s="433">
        <v>0</v>
      </c>
      <c r="MQW524" s="433">
        <v>0</v>
      </c>
      <c r="MQX524" s="433">
        <v>0</v>
      </c>
      <c r="MQY524" s="433">
        <v>0</v>
      </c>
      <c r="MQZ524" s="433">
        <v>0</v>
      </c>
      <c r="MRA524" s="433">
        <v>0</v>
      </c>
      <c r="MRB524" s="433">
        <v>0</v>
      </c>
      <c r="MRC524" s="433">
        <v>0</v>
      </c>
      <c r="MRD524" s="433">
        <v>0</v>
      </c>
      <c r="MRE524" s="433">
        <v>0</v>
      </c>
      <c r="MRF524" s="433">
        <v>0</v>
      </c>
      <c r="MRG524" s="433">
        <v>0</v>
      </c>
      <c r="MRH524" s="433">
        <v>0</v>
      </c>
      <c r="MRI524" s="433">
        <v>0</v>
      </c>
      <c r="MRJ524" s="433">
        <v>0</v>
      </c>
      <c r="MRK524" s="433">
        <v>0</v>
      </c>
      <c r="MRL524" s="433">
        <v>0</v>
      </c>
      <c r="MRM524" s="433">
        <v>0</v>
      </c>
      <c r="MRN524" s="433">
        <v>0</v>
      </c>
      <c r="MRO524" s="433">
        <v>0</v>
      </c>
      <c r="MRP524" s="433">
        <v>0</v>
      </c>
      <c r="MRQ524" s="433">
        <v>0</v>
      </c>
      <c r="MRR524" s="433">
        <v>0</v>
      </c>
      <c r="MRS524" s="433">
        <v>0</v>
      </c>
      <c r="MRT524" s="433">
        <v>0</v>
      </c>
      <c r="MRU524" s="433">
        <v>0</v>
      </c>
      <c r="MRV524" s="433">
        <v>0</v>
      </c>
      <c r="MRW524" s="433">
        <v>0</v>
      </c>
      <c r="MRX524" s="433">
        <v>0</v>
      </c>
      <c r="MRY524" s="433">
        <v>0</v>
      </c>
      <c r="MRZ524" s="433">
        <v>0</v>
      </c>
      <c r="MSA524" s="433">
        <v>0</v>
      </c>
      <c r="MSB524" s="433">
        <v>0</v>
      </c>
      <c r="MSC524" s="433">
        <v>0</v>
      </c>
      <c r="MSD524" s="433">
        <v>0</v>
      </c>
      <c r="MSE524" s="433">
        <v>0</v>
      </c>
      <c r="MSF524" s="433">
        <v>0</v>
      </c>
      <c r="MSG524" s="433">
        <v>0</v>
      </c>
      <c r="MSH524" s="433">
        <v>0</v>
      </c>
      <c r="MSI524" s="433">
        <v>0</v>
      </c>
      <c r="MSJ524" s="433">
        <v>0</v>
      </c>
      <c r="MSK524" s="433">
        <v>0</v>
      </c>
      <c r="MSL524" s="433">
        <v>0</v>
      </c>
      <c r="MSM524" s="433">
        <v>0</v>
      </c>
      <c r="MSN524" s="433">
        <v>0</v>
      </c>
      <c r="MSO524" s="433">
        <v>0</v>
      </c>
      <c r="MSP524" s="433">
        <v>0</v>
      </c>
      <c r="MSQ524" s="433">
        <v>0</v>
      </c>
      <c r="MSR524" s="433">
        <v>0</v>
      </c>
      <c r="MSS524" s="433">
        <v>0</v>
      </c>
      <c r="MST524" s="433">
        <v>0</v>
      </c>
      <c r="MSU524" s="433">
        <v>0</v>
      </c>
      <c r="MSV524" s="433">
        <v>0</v>
      </c>
      <c r="MSW524" s="433">
        <v>0</v>
      </c>
      <c r="MSX524" s="433">
        <v>0</v>
      </c>
      <c r="MSY524" s="433">
        <v>0</v>
      </c>
      <c r="MSZ524" s="433">
        <v>0</v>
      </c>
      <c r="MTA524" s="433">
        <v>0</v>
      </c>
      <c r="MTB524" s="433">
        <v>0</v>
      </c>
      <c r="MTC524" s="433">
        <v>0</v>
      </c>
      <c r="MTD524" s="433">
        <v>0</v>
      </c>
      <c r="MTE524" s="433">
        <v>0</v>
      </c>
      <c r="MTF524" s="433">
        <v>0</v>
      </c>
      <c r="MTG524" s="433">
        <v>0</v>
      </c>
      <c r="MTH524" s="433">
        <v>0</v>
      </c>
      <c r="MTI524" s="433">
        <v>0</v>
      </c>
      <c r="MTJ524" s="433">
        <v>0</v>
      </c>
      <c r="MTK524" s="433">
        <v>0</v>
      </c>
      <c r="MTL524" s="433">
        <v>0</v>
      </c>
      <c r="MTM524" s="433">
        <v>0</v>
      </c>
      <c r="MTN524" s="433">
        <v>0</v>
      </c>
      <c r="MTO524" s="433">
        <v>0</v>
      </c>
      <c r="MTP524" s="433">
        <v>0</v>
      </c>
      <c r="MTQ524" s="433">
        <v>0</v>
      </c>
      <c r="MTR524" s="433">
        <v>0</v>
      </c>
      <c r="MTS524" s="433">
        <v>0</v>
      </c>
      <c r="MTT524" s="433">
        <v>0</v>
      </c>
      <c r="MTU524" s="433">
        <v>0</v>
      </c>
      <c r="MTV524" s="433">
        <v>0</v>
      </c>
      <c r="MTW524" s="433">
        <v>0</v>
      </c>
      <c r="MTX524" s="433">
        <v>0</v>
      </c>
      <c r="MTY524" s="433">
        <v>0</v>
      </c>
      <c r="MTZ524" s="433">
        <v>0</v>
      </c>
      <c r="MUA524" s="433">
        <v>0</v>
      </c>
      <c r="MUB524" s="433">
        <v>0</v>
      </c>
      <c r="MUC524" s="433">
        <v>0</v>
      </c>
      <c r="MUD524" s="433">
        <v>0</v>
      </c>
      <c r="MUE524" s="433">
        <v>0</v>
      </c>
      <c r="MUF524" s="433">
        <v>0</v>
      </c>
      <c r="MUG524" s="433">
        <v>0</v>
      </c>
      <c r="MUH524" s="433">
        <v>0</v>
      </c>
      <c r="MUI524" s="433">
        <v>0</v>
      </c>
      <c r="MUJ524" s="433">
        <v>0</v>
      </c>
      <c r="MUK524" s="433">
        <v>0</v>
      </c>
      <c r="MUL524" s="433">
        <v>0</v>
      </c>
      <c r="MUM524" s="433">
        <v>0</v>
      </c>
      <c r="MUN524" s="433">
        <v>0</v>
      </c>
      <c r="MUO524" s="433">
        <v>0</v>
      </c>
      <c r="MUP524" s="433">
        <v>0</v>
      </c>
      <c r="MUQ524" s="433">
        <v>0</v>
      </c>
      <c r="MUR524" s="433">
        <v>0</v>
      </c>
      <c r="MUS524" s="433">
        <v>0</v>
      </c>
      <c r="MUT524" s="433">
        <v>0</v>
      </c>
      <c r="MUU524" s="433">
        <v>0</v>
      </c>
      <c r="MUV524" s="433">
        <v>0</v>
      </c>
      <c r="MUW524" s="433">
        <v>0</v>
      </c>
      <c r="MUX524" s="433">
        <v>0</v>
      </c>
      <c r="MUY524" s="433">
        <v>0</v>
      </c>
      <c r="MUZ524" s="433">
        <v>0</v>
      </c>
      <c r="MVA524" s="433">
        <v>0</v>
      </c>
      <c r="MVB524" s="433">
        <v>0</v>
      </c>
      <c r="MVC524" s="433">
        <v>0</v>
      </c>
      <c r="MVD524" s="433">
        <v>0</v>
      </c>
      <c r="MVE524" s="433">
        <v>0</v>
      </c>
      <c r="MVF524" s="433">
        <v>0</v>
      </c>
      <c r="MVG524" s="433">
        <v>0</v>
      </c>
      <c r="MVH524" s="433">
        <v>0</v>
      </c>
      <c r="MVI524" s="433">
        <v>0</v>
      </c>
      <c r="MVJ524" s="433">
        <v>0</v>
      </c>
      <c r="MVK524" s="433">
        <v>0</v>
      </c>
      <c r="MVL524" s="433">
        <v>0</v>
      </c>
      <c r="MVM524" s="433">
        <v>0</v>
      </c>
      <c r="MVN524" s="433">
        <v>0</v>
      </c>
      <c r="MVO524" s="433">
        <v>0</v>
      </c>
      <c r="MVP524" s="433">
        <v>0</v>
      </c>
      <c r="MVQ524" s="433">
        <v>0</v>
      </c>
      <c r="MVR524" s="433">
        <v>0</v>
      </c>
      <c r="MVS524" s="433">
        <v>0</v>
      </c>
      <c r="MVT524" s="433">
        <v>0</v>
      </c>
      <c r="MVU524" s="433">
        <v>0</v>
      </c>
      <c r="MVV524" s="433">
        <v>0</v>
      </c>
      <c r="MVW524" s="433">
        <v>0</v>
      </c>
      <c r="MVX524" s="433">
        <v>0</v>
      </c>
      <c r="MVY524" s="433">
        <v>0</v>
      </c>
      <c r="MVZ524" s="433">
        <v>0</v>
      </c>
      <c r="MWA524" s="433">
        <v>0</v>
      </c>
      <c r="MWB524" s="433">
        <v>0</v>
      </c>
      <c r="MWC524" s="433">
        <v>0</v>
      </c>
      <c r="MWD524" s="433">
        <v>0</v>
      </c>
      <c r="MWE524" s="433">
        <v>0</v>
      </c>
      <c r="MWF524" s="433">
        <v>0</v>
      </c>
      <c r="MWG524" s="433">
        <v>0</v>
      </c>
      <c r="MWH524" s="433">
        <v>0</v>
      </c>
      <c r="MWI524" s="433">
        <v>0</v>
      </c>
      <c r="MWJ524" s="433">
        <v>0</v>
      </c>
      <c r="MWK524" s="433">
        <v>0</v>
      </c>
      <c r="MWL524" s="433">
        <v>0</v>
      </c>
      <c r="MWM524" s="433">
        <v>0</v>
      </c>
      <c r="MWN524" s="433">
        <v>0</v>
      </c>
      <c r="MWO524" s="433">
        <v>0</v>
      </c>
      <c r="MWP524" s="433">
        <v>0</v>
      </c>
      <c r="MWQ524" s="433">
        <v>0</v>
      </c>
      <c r="MWR524" s="433">
        <v>0</v>
      </c>
      <c r="MWS524" s="433">
        <v>0</v>
      </c>
      <c r="MWT524" s="433">
        <v>0</v>
      </c>
      <c r="MWU524" s="433">
        <v>0</v>
      </c>
      <c r="MWV524" s="433">
        <v>0</v>
      </c>
      <c r="MWW524" s="433">
        <v>0</v>
      </c>
      <c r="MWX524" s="433">
        <v>0</v>
      </c>
      <c r="MWY524" s="433">
        <v>0</v>
      </c>
      <c r="MWZ524" s="433">
        <v>0</v>
      </c>
      <c r="MXA524" s="433">
        <v>0</v>
      </c>
      <c r="MXB524" s="433">
        <v>0</v>
      </c>
      <c r="MXC524" s="433">
        <v>0</v>
      </c>
      <c r="MXD524" s="433">
        <v>0</v>
      </c>
      <c r="MXE524" s="433">
        <v>0</v>
      </c>
      <c r="MXF524" s="433">
        <v>0</v>
      </c>
      <c r="MXG524" s="433">
        <v>0</v>
      </c>
      <c r="MXH524" s="433">
        <v>0</v>
      </c>
      <c r="MXI524" s="433">
        <v>0</v>
      </c>
      <c r="MXJ524" s="433">
        <v>0</v>
      </c>
      <c r="MXK524" s="433">
        <v>0</v>
      </c>
      <c r="MXL524" s="433">
        <v>0</v>
      </c>
      <c r="MXM524" s="433">
        <v>0</v>
      </c>
      <c r="MXN524" s="433">
        <v>0</v>
      </c>
      <c r="MXO524" s="433">
        <v>0</v>
      </c>
      <c r="MXP524" s="433">
        <v>0</v>
      </c>
      <c r="MXQ524" s="433">
        <v>0</v>
      </c>
      <c r="MXR524" s="433">
        <v>0</v>
      </c>
      <c r="MXS524" s="433">
        <v>0</v>
      </c>
      <c r="MXT524" s="433">
        <v>0</v>
      </c>
      <c r="MXU524" s="433">
        <v>0</v>
      </c>
      <c r="MXV524" s="433">
        <v>0</v>
      </c>
      <c r="MXW524" s="433">
        <v>0</v>
      </c>
      <c r="MXX524" s="433">
        <v>0</v>
      </c>
      <c r="MXY524" s="433">
        <v>0</v>
      </c>
      <c r="MXZ524" s="433">
        <v>0</v>
      </c>
      <c r="MYA524" s="433">
        <v>0</v>
      </c>
      <c r="MYB524" s="433">
        <v>0</v>
      </c>
      <c r="MYC524" s="433">
        <v>0</v>
      </c>
      <c r="MYD524" s="433">
        <v>0</v>
      </c>
      <c r="MYE524" s="433">
        <v>0</v>
      </c>
      <c r="MYF524" s="433">
        <v>0</v>
      </c>
      <c r="MYG524" s="433">
        <v>0</v>
      </c>
      <c r="MYH524" s="433">
        <v>0</v>
      </c>
      <c r="MYI524" s="433">
        <v>0</v>
      </c>
      <c r="MYJ524" s="433">
        <v>0</v>
      </c>
      <c r="MYK524" s="433">
        <v>0</v>
      </c>
      <c r="MYL524" s="433">
        <v>0</v>
      </c>
      <c r="MYM524" s="433">
        <v>0</v>
      </c>
      <c r="MYN524" s="433">
        <v>0</v>
      </c>
      <c r="MYO524" s="433">
        <v>0</v>
      </c>
      <c r="MYP524" s="433">
        <v>0</v>
      </c>
      <c r="MYQ524" s="433">
        <v>0</v>
      </c>
      <c r="MYR524" s="433">
        <v>0</v>
      </c>
      <c r="MYS524" s="433">
        <v>0</v>
      </c>
      <c r="MYT524" s="433">
        <v>0</v>
      </c>
      <c r="MYU524" s="433">
        <v>0</v>
      </c>
      <c r="MYV524" s="433">
        <v>0</v>
      </c>
      <c r="MYW524" s="433">
        <v>0</v>
      </c>
      <c r="MYX524" s="433">
        <v>0</v>
      </c>
      <c r="MYY524" s="433">
        <v>0</v>
      </c>
      <c r="MYZ524" s="433">
        <v>0</v>
      </c>
      <c r="MZA524" s="433">
        <v>0</v>
      </c>
      <c r="MZB524" s="433">
        <v>0</v>
      </c>
      <c r="MZC524" s="433">
        <v>0</v>
      </c>
      <c r="MZD524" s="433">
        <v>0</v>
      </c>
      <c r="MZE524" s="433">
        <v>0</v>
      </c>
      <c r="MZF524" s="433">
        <v>0</v>
      </c>
      <c r="MZG524" s="433">
        <v>0</v>
      </c>
      <c r="MZH524" s="433">
        <v>0</v>
      </c>
      <c r="MZI524" s="433">
        <v>0</v>
      </c>
      <c r="MZJ524" s="433">
        <v>0</v>
      </c>
      <c r="MZK524" s="433">
        <v>0</v>
      </c>
      <c r="MZL524" s="433">
        <v>0</v>
      </c>
      <c r="MZM524" s="433">
        <v>0</v>
      </c>
      <c r="MZN524" s="433">
        <v>0</v>
      </c>
      <c r="MZO524" s="433">
        <v>0</v>
      </c>
      <c r="MZP524" s="433">
        <v>0</v>
      </c>
      <c r="MZQ524" s="433">
        <v>0</v>
      </c>
      <c r="MZR524" s="433">
        <v>0</v>
      </c>
      <c r="MZS524" s="433">
        <v>0</v>
      </c>
      <c r="MZT524" s="433">
        <v>0</v>
      </c>
      <c r="MZU524" s="433">
        <v>0</v>
      </c>
      <c r="MZV524" s="433">
        <v>0</v>
      </c>
      <c r="MZW524" s="433">
        <v>0</v>
      </c>
      <c r="MZX524" s="433">
        <v>0</v>
      </c>
      <c r="MZY524" s="433">
        <v>0</v>
      </c>
      <c r="MZZ524" s="433">
        <v>0</v>
      </c>
      <c r="NAA524" s="433">
        <v>0</v>
      </c>
      <c r="NAB524" s="433">
        <v>0</v>
      </c>
      <c r="NAC524" s="433">
        <v>0</v>
      </c>
      <c r="NAD524" s="433">
        <v>0</v>
      </c>
      <c r="NAE524" s="433">
        <v>0</v>
      </c>
      <c r="NAF524" s="433">
        <v>0</v>
      </c>
      <c r="NAG524" s="433">
        <v>0</v>
      </c>
      <c r="NAH524" s="433">
        <v>0</v>
      </c>
      <c r="NAI524" s="433">
        <v>0</v>
      </c>
      <c r="NAJ524" s="433">
        <v>0</v>
      </c>
      <c r="NAK524" s="433">
        <v>0</v>
      </c>
      <c r="NAL524" s="433">
        <v>0</v>
      </c>
      <c r="NAM524" s="433">
        <v>0</v>
      </c>
      <c r="NAN524" s="433">
        <v>0</v>
      </c>
      <c r="NAO524" s="433">
        <v>0</v>
      </c>
      <c r="NAP524" s="433">
        <v>0</v>
      </c>
      <c r="NAQ524" s="433">
        <v>0</v>
      </c>
      <c r="NAR524" s="433">
        <v>0</v>
      </c>
      <c r="NAS524" s="433">
        <v>0</v>
      </c>
      <c r="NAT524" s="433">
        <v>0</v>
      </c>
      <c r="NAU524" s="433">
        <v>0</v>
      </c>
      <c r="NAV524" s="433">
        <v>0</v>
      </c>
      <c r="NAW524" s="433">
        <v>0</v>
      </c>
      <c r="NAX524" s="433">
        <v>0</v>
      </c>
      <c r="NAY524" s="433">
        <v>0</v>
      </c>
      <c r="NAZ524" s="433">
        <v>0</v>
      </c>
      <c r="NBA524" s="433">
        <v>0</v>
      </c>
      <c r="NBB524" s="433">
        <v>0</v>
      </c>
      <c r="NBC524" s="433">
        <v>0</v>
      </c>
      <c r="NBD524" s="433">
        <v>0</v>
      </c>
      <c r="NBE524" s="433">
        <v>0</v>
      </c>
      <c r="NBF524" s="433">
        <v>0</v>
      </c>
      <c r="NBG524" s="433">
        <v>0</v>
      </c>
      <c r="NBH524" s="433">
        <v>0</v>
      </c>
      <c r="NBI524" s="433">
        <v>0</v>
      </c>
      <c r="NBJ524" s="433">
        <v>0</v>
      </c>
      <c r="NBK524" s="433">
        <v>0</v>
      </c>
      <c r="NBL524" s="433">
        <v>0</v>
      </c>
      <c r="NBM524" s="433">
        <v>0</v>
      </c>
      <c r="NBN524" s="433">
        <v>0</v>
      </c>
      <c r="NBO524" s="433">
        <v>0</v>
      </c>
      <c r="NBP524" s="433">
        <v>0</v>
      </c>
      <c r="NBQ524" s="433">
        <v>0</v>
      </c>
      <c r="NBR524" s="433">
        <v>0</v>
      </c>
      <c r="NBS524" s="433">
        <v>0</v>
      </c>
      <c r="NBT524" s="433">
        <v>0</v>
      </c>
      <c r="NBU524" s="433">
        <v>0</v>
      </c>
      <c r="NBV524" s="433">
        <v>0</v>
      </c>
      <c r="NBW524" s="433">
        <v>0</v>
      </c>
      <c r="NBX524" s="433">
        <v>0</v>
      </c>
      <c r="NBY524" s="433">
        <v>0</v>
      </c>
      <c r="NBZ524" s="433">
        <v>0</v>
      </c>
      <c r="NCA524" s="433">
        <v>0</v>
      </c>
      <c r="NCB524" s="433">
        <v>0</v>
      </c>
      <c r="NCC524" s="433">
        <v>0</v>
      </c>
      <c r="NCD524" s="433">
        <v>0</v>
      </c>
      <c r="NCE524" s="433">
        <v>0</v>
      </c>
      <c r="NCF524" s="433">
        <v>0</v>
      </c>
      <c r="NCG524" s="433">
        <v>0</v>
      </c>
      <c r="NCH524" s="433">
        <v>0</v>
      </c>
      <c r="NCI524" s="433">
        <v>0</v>
      </c>
      <c r="NCJ524" s="433">
        <v>0</v>
      </c>
      <c r="NCK524" s="433">
        <v>0</v>
      </c>
      <c r="NCL524" s="433">
        <v>0</v>
      </c>
      <c r="NCM524" s="433">
        <v>0</v>
      </c>
      <c r="NCN524" s="433">
        <v>0</v>
      </c>
      <c r="NCO524" s="433">
        <v>0</v>
      </c>
      <c r="NCP524" s="433">
        <v>0</v>
      </c>
      <c r="NCQ524" s="433">
        <v>0</v>
      </c>
      <c r="NCR524" s="433">
        <v>0</v>
      </c>
      <c r="NCS524" s="433">
        <v>0</v>
      </c>
      <c r="NCT524" s="433">
        <v>0</v>
      </c>
      <c r="NCU524" s="433">
        <v>0</v>
      </c>
      <c r="NCV524" s="433">
        <v>0</v>
      </c>
      <c r="NCW524" s="433">
        <v>0</v>
      </c>
      <c r="NCX524" s="433">
        <v>0</v>
      </c>
      <c r="NCY524" s="433">
        <v>0</v>
      </c>
      <c r="NCZ524" s="433">
        <v>0</v>
      </c>
      <c r="NDA524" s="433">
        <v>0</v>
      </c>
      <c r="NDB524" s="433">
        <v>0</v>
      </c>
      <c r="NDC524" s="433">
        <v>0</v>
      </c>
      <c r="NDD524" s="433">
        <v>0</v>
      </c>
      <c r="NDE524" s="433">
        <v>0</v>
      </c>
      <c r="NDF524" s="433">
        <v>0</v>
      </c>
      <c r="NDG524" s="433">
        <v>0</v>
      </c>
      <c r="NDH524" s="433">
        <v>0</v>
      </c>
      <c r="NDI524" s="433">
        <v>0</v>
      </c>
      <c r="NDJ524" s="433">
        <v>0</v>
      </c>
      <c r="NDK524" s="433">
        <v>0</v>
      </c>
      <c r="NDL524" s="433">
        <v>0</v>
      </c>
      <c r="NDM524" s="433">
        <v>0</v>
      </c>
      <c r="NDN524" s="433">
        <v>0</v>
      </c>
      <c r="NDO524" s="433">
        <v>0</v>
      </c>
      <c r="NDP524" s="433">
        <v>0</v>
      </c>
      <c r="NDQ524" s="433">
        <v>0</v>
      </c>
      <c r="NDR524" s="433">
        <v>0</v>
      </c>
      <c r="NDS524" s="433">
        <v>0</v>
      </c>
      <c r="NDT524" s="433">
        <v>0</v>
      </c>
      <c r="NDU524" s="433">
        <v>0</v>
      </c>
      <c r="NDV524" s="433">
        <v>0</v>
      </c>
      <c r="NDW524" s="433">
        <v>0</v>
      </c>
      <c r="NDX524" s="433">
        <v>0</v>
      </c>
      <c r="NDY524" s="433">
        <v>0</v>
      </c>
      <c r="NDZ524" s="433">
        <v>0</v>
      </c>
      <c r="NEA524" s="433">
        <v>0</v>
      </c>
      <c r="NEB524" s="433">
        <v>0</v>
      </c>
      <c r="NEC524" s="433">
        <v>0</v>
      </c>
      <c r="NED524" s="433">
        <v>0</v>
      </c>
      <c r="NEE524" s="433">
        <v>0</v>
      </c>
      <c r="NEF524" s="433">
        <v>0</v>
      </c>
      <c r="NEG524" s="433">
        <v>0</v>
      </c>
      <c r="NEH524" s="433">
        <v>0</v>
      </c>
      <c r="NEI524" s="433">
        <v>0</v>
      </c>
      <c r="NEJ524" s="433">
        <v>0</v>
      </c>
      <c r="NEK524" s="433">
        <v>0</v>
      </c>
      <c r="NEL524" s="433">
        <v>0</v>
      </c>
      <c r="NEM524" s="433">
        <v>0</v>
      </c>
      <c r="NEN524" s="433">
        <v>0</v>
      </c>
      <c r="NEO524" s="433">
        <v>0</v>
      </c>
      <c r="NEP524" s="433">
        <v>0</v>
      </c>
      <c r="NEQ524" s="433">
        <v>0</v>
      </c>
      <c r="NER524" s="433">
        <v>0</v>
      </c>
      <c r="NES524" s="433">
        <v>0</v>
      </c>
      <c r="NET524" s="433">
        <v>0</v>
      </c>
      <c r="NEU524" s="433">
        <v>0</v>
      </c>
      <c r="NEV524" s="433">
        <v>0</v>
      </c>
      <c r="NEW524" s="433">
        <v>0</v>
      </c>
      <c r="NEX524" s="433">
        <v>0</v>
      </c>
      <c r="NEY524" s="433">
        <v>0</v>
      </c>
      <c r="NEZ524" s="433">
        <v>0</v>
      </c>
      <c r="NFA524" s="433">
        <v>0</v>
      </c>
      <c r="NFB524" s="433">
        <v>0</v>
      </c>
      <c r="NFC524" s="433">
        <v>0</v>
      </c>
      <c r="NFD524" s="433">
        <v>0</v>
      </c>
      <c r="NFE524" s="433">
        <v>0</v>
      </c>
      <c r="NFF524" s="433">
        <v>0</v>
      </c>
      <c r="NFG524" s="433">
        <v>0</v>
      </c>
      <c r="NFH524" s="433">
        <v>0</v>
      </c>
      <c r="NFI524" s="433">
        <v>0</v>
      </c>
      <c r="NFJ524" s="433">
        <v>0</v>
      </c>
      <c r="NFK524" s="433">
        <v>0</v>
      </c>
      <c r="NFL524" s="433">
        <v>0</v>
      </c>
      <c r="NFM524" s="433">
        <v>0</v>
      </c>
      <c r="NFN524" s="433">
        <v>0</v>
      </c>
      <c r="NFO524" s="433">
        <v>0</v>
      </c>
      <c r="NFP524" s="433">
        <v>0</v>
      </c>
      <c r="NFQ524" s="433">
        <v>0</v>
      </c>
      <c r="NFR524" s="433">
        <v>0</v>
      </c>
      <c r="NFS524" s="433">
        <v>0</v>
      </c>
      <c r="NFT524" s="433">
        <v>0</v>
      </c>
      <c r="NFU524" s="433">
        <v>0</v>
      </c>
      <c r="NFV524" s="433">
        <v>0</v>
      </c>
      <c r="NFW524" s="433">
        <v>0</v>
      </c>
      <c r="NFX524" s="433">
        <v>0</v>
      </c>
      <c r="NFY524" s="433">
        <v>0</v>
      </c>
      <c r="NFZ524" s="433">
        <v>0</v>
      </c>
      <c r="NGA524" s="433">
        <v>0</v>
      </c>
      <c r="NGB524" s="433">
        <v>0</v>
      </c>
      <c r="NGC524" s="433">
        <v>0</v>
      </c>
      <c r="NGD524" s="433">
        <v>0</v>
      </c>
      <c r="NGE524" s="433">
        <v>0</v>
      </c>
      <c r="NGF524" s="433">
        <v>0</v>
      </c>
      <c r="NGG524" s="433">
        <v>0</v>
      </c>
      <c r="NGH524" s="433">
        <v>0</v>
      </c>
      <c r="NGI524" s="433">
        <v>0</v>
      </c>
      <c r="NGJ524" s="433">
        <v>0</v>
      </c>
      <c r="NGK524" s="433">
        <v>0</v>
      </c>
      <c r="NGL524" s="433">
        <v>0</v>
      </c>
      <c r="NGM524" s="433">
        <v>0</v>
      </c>
      <c r="NGN524" s="433">
        <v>0</v>
      </c>
      <c r="NGO524" s="433">
        <v>0</v>
      </c>
      <c r="NGP524" s="433">
        <v>0</v>
      </c>
      <c r="NGQ524" s="433">
        <v>0</v>
      </c>
      <c r="NGR524" s="433">
        <v>0</v>
      </c>
      <c r="NGS524" s="433">
        <v>0</v>
      </c>
      <c r="NGT524" s="433">
        <v>0</v>
      </c>
      <c r="NGU524" s="433">
        <v>0</v>
      </c>
      <c r="NGV524" s="433">
        <v>0</v>
      </c>
      <c r="NGW524" s="433">
        <v>0</v>
      </c>
      <c r="NGX524" s="433">
        <v>0</v>
      </c>
      <c r="NGY524" s="433">
        <v>0</v>
      </c>
      <c r="NGZ524" s="433">
        <v>0</v>
      </c>
      <c r="NHA524" s="433">
        <v>0</v>
      </c>
      <c r="NHB524" s="433">
        <v>0</v>
      </c>
      <c r="NHC524" s="433">
        <v>0</v>
      </c>
      <c r="NHD524" s="433">
        <v>0</v>
      </c>
      <c r="NHE524" s="433">
        <v>0</v>
      </c>
      <c r="NHF524" s="433">
        <v>0</v>
      </c>
      <c r="NHG524" s="433">
        <v>0</v>
      </c>
      <c r="NHH524" s="433">
        <v>0</v>
      </c>
      <c r="NHI524" s="433">
        <v>0</v>
      </c>
      <c r="NHJ524" s="433">
        <v>0</v>
      </c>
      <c r="NHK524" s="433">
        <v>0</v>
      </c>
      <c r="NHL524" s="433">
        <v>0</v>
      </c>
      <c r="NHM524" s="433">
        <v>0</v>
      </c>
      <c r="NHN524" s="433">
        <v>0</v>
      </c>
      <c r="NHO524" s="433">
        <v>0</v>
      </c>
      <c r="NHP524" s="433">
        <v>0</v>
      </c>
      <c r="NHQ524" s="433">
        <v>0</v>
      </c>
      <c r="NHR524" s="433">
        <v>0</v>
      </c>
      <c r="NHS524" s="433">
        <v>0</v>
      </c>
      <c r="NHT524" s="433">
        <v>0</v>
      </c>
      <c r="NHU524" s="433">
        <v>0</v>
      </c>
      <c r="NHV524" s="433">
        <v>0</v>
      </c>
      <c r="NHW524" s="433">
        <v>0</v>
      </c>
      <c r="NHX524" s="433">
        <v>0</v>
      </c>
      <c r="NHY524" s="433">
        <v>0</v>
      </c>
      <c r="NHZ524" s="433">
        <v>0</v>
      </c>
      <c r="NIA524" s="433">
        <v>0</v>
      </c>
      <c r="NIB524" s="433">
        <v>0</v>
      </c>
      <c r="NIC524" s="433">
        <v>0</v>
      </c>
      <c r="NID524" s="433">
        <v>0</v>
      </c>
      <c r="NIE524" s="433">
        <v>0</v>
      </c>
      <c r="NIF524" s="433">
        <v>0</v>
      </c>
      <c r="NIG524" s="433">
        <v>0</v>
      </c>
      <c r="NIH524" s="433">
        <v>0</v>
      </c>
      <c r="NII524" s="433">
        <v>0</v>
      </c>
      <c r="NIJ524" s="433">
        <v>0</v>
      </c>
      <c r="NIK524" s="433">
        <v>0</v>
      </c>
      <c r="NIL524" s="433">
        <v>0</v>
      </c>
      <c r="NIM524" s="433">
        <v>0</v>
      </c>
      <c r="NIN524" s="433">
        <v>0</v>
      </c>
      <c r="NIO524" s="433">
        <v>0</v>
      </c>
      <c r="NIP524" s="433">
        <v>0</v>
      </c>
      <c r="NIQ524" s="433">
        <v>0</v>
      </c>
      <c r="NIR524" s="433">
        <v>0</v>
      </c>
      <c r="NIS524" s="433">
        <v>0</v>
      </c>
      <c r="NIT524" s="433">
        <v>0</v>
      </c>
      <c r="NIU524" s="433">
        <v>0</v>
      </c>
      <c r="NIV524" s="433">
        <v>0</v>
      </c>
      <c r="NIW524" s="433">
        <v>0</v>
      </c>
      <c r="NIX524" s="433">
        <v>0</v>
      </c>
      <c r="NIY524" s="433">
        <v>0</v>
      </c>
      <c r="NIZ524" s="433">
        <v>0</v>
      </c>
      <c r="NJA524" s="433">
        <v>0</v>
      </c>
      <c r="NJB524" s="433">
        <v>0</v>
      </c>
      <c r="NJC524" s="433">
        <v>0</v>
      </c>
      <c r="NJD524" s="433">
        <v>0</v>
      </c>
      <c r="NJE524" s="433">
        <v>0</v>
      </c>
      <c r="NJF524" s="433">
        <v>0</v>
      </c>
      <c r="NJG524" s="433">
        <v>0</v>
      </c>
      <c r="NJH524" s="433">
        <v>0</v>
      </c>
      <c r="NJI524" s="433">
        <v>0</v>
      </c>
      <c r="NJJ524" s="433">
        <v>0</v>
      </c>
      <c r="NJK524" s="433">
        <v>0</v>
      </c>
      <c r="NJL524" s="433">
        <v>0</v>
      </c>
      <c r="NJM524" s="433">
        <v>0</v>
      </c>
      <c r="NJN524" s="433">
        <v>0</v>
      </c>
      <c r="NJO524" s="433">
        <v>0</v>
      </c>
      <c r="NJP524" s="433">
        <v>0</v>
      </c>
      <c r="NJQ524" s="433">
        <v>0</v>
      </c>
      <c r="NJR524" s="433">
        <v>0</v>
      </c>
      <c r="NJS524" s="433">
        <v>0</v>
      </c>
      <c r="NJT524" s="433">
        <v>0</v>
      </c>
      <c r="NJU524" s="433">
        <v>0</v>
      </c>
      <c r="NJV524" s="433">
        <v>0</v>
      </c>
      <c r="NJW524" s="433">
        <v>0</v>
      </c>
      <c r="NJX524" s="433">
        <v>0</v>
      </c>
      <c r="NJY524" s="433">
        <v>0</v>
      </c>
      <c r="NJZ524" s="433">
        <v>0</v>
      </c>
      <c r="NKA524" s="433">
        <v>0</v>
      </c>
      <c r="NKB524" s="433">
        <v>0</v>
      </c>
      <c r="NKC524" s="433">
        <v>0</v>
      </c>
      <c r="NKD524" s="433">
        <v>0</v>
      </c>
      <c r="NKE524" s="433">
        <v>0</v>
      </c>
      <c r="NKF524" s="433">
        <v>0</v>
      </c>
      <c r="NKG524" s="433">
        <v>0</v>
      </c>
      <c r="NKH524" s="433">
        <v>0</v>
      </c>
      <c r="NKI524" s="433">
        <v>0</v>
      </c>
      <c r="NKJ524" s="433">
        <v>0</v>
      </c>
      <c r="NKK524" s="433">
        <v>0</v>
      </c>
      <c r="NKL524" s="433">
        <v>0</v>
      </c>
      <c r="NKM524" s="433">
        <v>0</v>
      </c>
      <c r="NKN524" s="433">
        <v>0</v>
      </c>
      <c r="NKO524" s="433">
        <v>0</v>
      </c>
      <c r="NKP524" s="433">
        <v>0</v>
      </c>
      <c r="NKQ524" s="433">
        <v>0</v>
      </c>
      <c r="NKR524" s="433">
        <v>0</v>
      </c>
      <c r="NKS524" s="433">
        <v>0</v>
      </c>
      <c r="NKT524" s="433">
        <v>0</v>
      </c>
      <c r="NKU524" s="433">
        <v>0</v>
      </c>
      <c r="NKV524" s="433">
        <v>0</v>
      </c>
      <c r="NKW524" s="433">
        <v>0</v>
      </c>
      <c r="NKX524" s="433">
        <v>0</v>
      </c>
      <c r="NKY524" s="433">
        <v>0</v>
      </c>
      <c r="NKZ524" s="433">
        <v>0</v>
      </c>
      <c r="NLA524" s="433">
        <v>0</v>
      </c>
      <c r="NLB524" s="433">
        <v>0</v>
      </c>
      <c r="NLC524" s="433">
        <v>0</v>
      </c>
      <c r="NLD524" s="433">
        <v>0</v>
      </c>
      <c r="NLE524" s="433">
        <v>0</v>
      </c>
      <c r="NLF524" s="433">
        <v>0</v>
      </c>
      <c r="NLG524" s="433">
        <v>0</v>
      </c>
      <c r="NLH524" s="433">
        <v>0</v>
      </c>
      <c r="NLI524" s="433">
        <v>0</v>
      </c>
      <c r="NLJ524" s="433">
        <v>0</v>
      </c>
      <c r="NLK524" s="433">
        <v>0</v>
      </c>
      <c r="NLL524" s="433">
        <v>0</v>
      </c>
      <c r="NLM524" s="433">
        <v>0</v>
      </c>
      <c r="NLN524" s="433">
        <v>0</v>
      </c>
      <c r="NLO524" s="433">
        <v>0</v>
      </c>
      <c r="NLP524" s="433">
        <v>0</v>
      </c>
      <c r="NLQ524" s="433">
        <v>0</v>
      </c>
      <c r="NLR524" s="433">
        <v>0</v>
      </c>
      <c r="NLS524" s="433">
        <v>0</v>
      </c>
      <c r="NLT524" s="433">
        <v>0</v>
      </c>
      <c r="NLU524" s="433">
        <v>0</v>
      </c>
      <c r="NLV524" s="433">
        <v>0</v>
      </c>
      <c r="NLW524" s="433">
        <v>0</v>
      </c>
      <c r="NLX524" s="433">
        <v>0</v>
      </c>
      <c r="NLY524" s="433">
        <v>0</v>
      </c>
      <c r="NLZ524" s="433">
        <v>0</v>
      </c>
      <c r="NMA524" s="433">
        <v>0</v>
      </c>
      <c r="NMB524" s="433">
        <v>0</v>
      </c>
      <c r="NMC524" s="433">
        <v>0</v>
      </c>
      <c r="NMD524" s="433">
        <v>0</v>
      </c>
      <c r="NME524" s="433">
        <v>0</v>
      </c>
      <c r="NMF524" s="433">
        <v>0</v>
      </c>
      <c r="NMG524" s="433">
        <v>0</v>
      </c>
      <c r="NMH524" s="433">
        <v>0</v>
      </c>
      <c r="NMI524" s="433">
        <v>0</v>
      </c>
      <c r="NMJ524" s="433">
        <v>0</v>
      </c>
      <c r="NMK524" s="433">
        <v>0</v>
      </c>
      <c r="NML524" s="433">
        <v>0</v>
      </c>
      <c r="NMM524" s="433">
        <v>0</v>
      </c>
      <c r="NMN524" s="433">
        <v>0</v>
      </c>
      <c r="NMO524" s="433">
        <v>0</v>
      </c>
      <c r="NMP524" s="433">
        <v>0</v>
      </c>
      <c r="NMQ524" s="433">
        <v>0</v>
      </c>
      <c r="NMR524" s="433">
        <v>0</v>
      </c>
      <c r="NMS524" s="433">
        <v>0</v>
      </c>
      <c r="NMT524" s="433">
        <v>0</v>
      </c>
      <c r="NMU524" s="433">
        <v>0</v>
      </c>
      <c r="NMV524" s="433">
        <v>0</v>
      </c>
      <c r="NMW524" s="433">
        <v>0</v>
      </c>
      <c r="NMX524" s="433">
        <v>0</v>
      </c>
      <c r="NMY524" s="433">
        <v>0</v>
      </c>
      <c r="NMZ524" s="433">
        <v>0</v>
      </c>
      <c r="NNA524" s="433">
        <v>0</v>
      </c>
      <c r="NNB524" s="433">
        <v>0</v>
      </c>
      <c r="NNC524" s="433">
        <v>0</v>
      </c>
      <c r="NND524" s="433">
        <v>0</v>
      </c>
      <c r="NNE524" s="433">
        <v>0</v>
      </c>
      <c r="NNF524" s="433">
        <v>0</v>
      </c>
      <c r="NNG524" s="433">
        <v>0</v>
      </c>
      <c r="NNH524" s="433">
        <v>0</v>
      </c>
      <c r="NNI524" s="433">
        <v>0</v>
      </c>
      <c r="NNJ524" s="433">
        <v>0</v>
      </c>
      <c r="NNK524" s="433">
        <v>0</v>
      </c>
      <c r="NNL524" s="433">
        <v>0</v>
      </c>
      <c r="NNM524" s="433">
        <v>0</v>
      </c>
      <c r="NNN524" s="433">
        <v>0</v>
      </c>
      <c r="NNO524" s="433">
        <v>0</v>
      </c>
      <c r="NNP524" s="433">
        <v>0</v>
      </c>
      <c r="NNQ524" s="433">
        <v>0</v>
      </c>
      <c r="NNR524" s="433">
        <v>0</v>
      </c>
      <c r="NNS524" s="433">
        <v>0</v>
      </c>
      <c r="NNT524" s="433">
        <v>0</v>
      </c>
      <c r="NNU524" s="433">
        <v>0</v>
      </c>
      <c r="NNV524" s="433">
        <v>0</v>
      </c>
      <c r="NNW524" s="433">
        <v>0</v>
      </c>
      <c r="NNX524" s="433">
        <v>0</v>
      </c>
      <c r="NNY524" s="433">
        <v>0</v>
      </c>
      <c r="NNZ524" s="433">
        <v>0</v>
      </c>
      <c r="NOA524" s="433">
        <v>0</v>
      </c>
      <c r="NOB524" s="433">
        <v>0</v>
      </c>
      <c r="NOC524" s="433">
        <v>0</v>
      </c>
      <c r="NOD524" s="433">
        <v>0</v>
      </c>
      <c r="NOE524" s="433">
        <v>0</v>
      </c>
      <c r="NOF524" s="433">
        <v>0</v>
      </c>
      <c r="NOG524" s="433">
        <v>0</v>
      </c>
      <c r="NOH524" s="433">
        <v>0</v>
      </c>
      <c r="NOI524" s="433">
        <v>0</v>
      </c>
      <c r="NOJ524" s="433">
        <v>0</v>
      </c>
      <c r="NOK524" s="433">
        <v>0</v>
      </c>
      <c r="NOL524" s="433">
        <v>0</v>
      </c>
      <c r="NOM524" s="433">
        <v>0</v>
      </c>
      <c r="NON524" s="433">
        <v>0</v>
      </c>
      <c r="NOO524" s="433">
        <v>0</v>
      </c>
      <c r="NOP524" s="433">
        <v>0</v>
      </c>
      <c r="NOQ524" s="433">
        <v>0</v>
      </c>
      <c r="NOR524" s="433">
        <v>0</v>
      </c>
      <c r="NOS524" s="433">
        <v>0</v>
      </c>
      <c r="NOT524" s="433">
        <v>0</v>
      </c>
      <c r="NOU524" s="433">
        <v>0</v>
      </c>
      <c r="NOV524" s="433">
        <v>0</v>
      </c>
      <c r="NOW524" s="433">
        <v>0</v>
      </c>
      <c r="NOX524" s="433">
        <v>0</v>
      </c>
      <c r="NOY524" s="433">
        <v>0</v>
      </c>
      <c r="NOZ524" s="433">
        <v>0</v>
      </c>
      <c r="NPA524" s="433">
        <v>0</v>
      </c>
      <c r="NPB524" s="433">
        <v>0</v>
      </c>
      <c r="NPC524" s="433">
        <v>0</v>
      </c>
      <c r="NPD524" s="433">
        <v>0</v>
      </c>
      <c r="NPE524" s="433">
        <v>0</v>
      </c>
      <c r="NPF524" s="433">
        <v>0</v>
      </c>
      <c r="NPG524" s="433">
        <v>0</v>
      </c>
      <c r="NPH524" s="433">
        <v>0</v>
      </c>
      <c r="NPI524" s="433">
        <v>0</v>
      </c>
      <c r="NPJ524" s="433">
        <v>0</v>
      </c>
      <c r="NPK524" s="433">
        <v>0</v>
      </c>
      <c r="NPL524" s="433">
        <v>0</v>
      </c>
      <c r="NPM524" s="433">
        <v>0</v>
      </c>
      <c r="NPN524" s="433">
        <v>0</v>
      </c>
      <c r="NPO524" s="433">
        <v>0</v>
      </c>
      <c r="NPP524" s="433">
        <v>0</v>
      </c>
      <c r="NPQ524" s="433">
        <v>0</v>
      </c>
      <c r="NPR524" s="433">
        <v>0</v>
      </c>
      <c r="NPS524" s="433">
        <v>0</v>
      </c>
      <c r="NPT524" s="433">
        <v>0</v>
      </c>
      <c r="NPU524" s="433">
        <v>0</v>
      </c>
      <c r="NPV524" s="433">
        <v>0</v>
      </c>
      <c r="NPW524" s="433">
        <v>0</v>
      </c>
      <c r="NPX524" s="433">
        <v>0</v>
      </c>
      <c r="NPY524" s="433">
        <v>0</v>
      </c>
      <c r="NPZ524" s="433">
        <v>0</v>
      </c>
      <c r="NQA524" s="433">
        <v>0</v>
      </c>
      <c r="NQB524" s="433">
        <v>0</v>
      </c>
      <c r="NQC524" s="433">
        <v>0</v>
      </c>
      <c r="NQD524" s="433">
        <v>0</v>
      </c>
      <c r="NQE524" s="433">
        <v>0</v>
      </c>
      <c r="NQF524" s="433">
        <v>0</v>
      </c>
      <c r="NQG524" s="433">
        <v>0</v>
      </c>
      <c r="NQH524" s="433">
        <v>0</v>
      </c>
      <c r="NQI524" s="433">
        <v>0</v>
      </c>
      <c r="NQJ524" s="433">
        <v>0</v>
      </c>
      <c r="NQK524" s="433">
        <v>0</v>
      </c>
      <c r="NQL524" s="433">
        <v>0</v>
      </c>
      <c r="NQM524" s="433">
        <v>0</v>
      </c>
      <c r="NQN524" s="433">
        <v>0</v>
      </c>
      <c r="NQO524" s="433">
        <v>0</v>
      </c>
      <c r="NQP524" s="433">
        <v>0</v>
      </c>
      <c r="NQQ524" s="433">
        <v>0</v>
      </c>
      <c r="NQR524" s="433">
        <v>0</v>
      </c>
      <c r="NQS524" s="433">
        <v>0</v>
      </c>
      <c r="NQT524" s="433">
        <v>0</v>
      </c>
      <c r="NQU524" s="433">
        <v>0</v>
      </c>
      <c r="NQV524" s="433">
        <v>0</v>
      </c>
      <c r="NQW524" s="433">
        <v>0</v>
      </c>
      <c r="NQX524" s="433">
        <v>0</v>
      </c>
      <c r="NQY524" s="433">
        <v>0</v>
      </c>
      <c r="NQZ524" s="433">
        <v>0</v>
      </c>
      <c r="NRA524" s="433">
        <v>0</v>
      </c>
      <c r="NRB524" s="433">
        <v>0</v>
      </c>
      <c r="NRC524" s="433">
        <v>0</v>
      </c>
      <c r="NRD524" s="433">
        <v>0</v>
      </c>
      <c r="NRE524" s="433">
        <v>0</v>
      </c>
      <c r="NRF524" s="433">
        <v>0</v>
      </c>
      <c r="NRG524" s="433">
        <v>0</v>
      </c>
      <c r="NRH524" s="433">
        <v>0</v>
      </c>
      <c r="NRI524" s="433">
        <v>0</v>
      </c>
      <c r="NRJ524" s="433">
        <v>0</v>
      </c>
      <c r="NRK524" s="433">
        <v>0</v>
      </c>
      <c r="NRL524" s="433">
        <v>0</v>
      </c>
      <c r="NRM524" s="433">
        <v>0</v>
      </c>
      <c r="NRN524" s="433">
        <v>0</v>
      </c>
      <c r="NRO524" s="433">
        <v>0</v>
      </c>
      <c r="NRP524" s="433">
        <v>0</v>
      </c>
      <c r="NRQ524" s="433">
        <v>0</v>
      </c>
      <c r="NRR524" s="433">
        <v>0</v>
      </c>
      <c r="NRS524" s="433">
        <v>0</v>
      </c>
      <c r="NRT524" s="433">
        <v>0</v>
      </c>
      <c r="NRU524" s="433">
        <v>0</v>
      </c>
      <c r="NRV524" s="433">
        <v>0</v>
      </c>
      <c r="NRW524" s="433">
        <v>0</v>
      </c>
      <c r="NRX524" s="433">
        <v>0</v>
      </c>
      <c r="NRY524" s="433">
        <v>0</v>
      </c>
      <c r="NRZ524" s="433">
        <v>0</v>
      </c>
      <c r="NSA524" s="433">
        <v>0</v>
      </c>
      <c r="NSB524" s="433">
        <v>0</v>
      </c>
      <c r="NSC524" s="433">
        <v>0</v>
      </c>
      <c r="NSD524" s="433">
        <v>0</v>
      </c>
      <c r="NSE524" s="433">
        <v>0</v>
      </c>
      <c r="NSF524" s="433">
        <v>0</v>
      </c>
      <c r="NSG524" s="433">
        <v>0</v>
      </c>
      <c r="NSH524" s="433">
        <v>0</v>
      </c>
      <c r="NSI524" s="433">
        <v>0</v>
      </c>
      <c r="NSJ524" s="433">
        <v>0</v>
      </c>
      <c r="NSK524" s="433">
        <v>0</v>
      </c>
      <c r="NSL524" s="433">
        <v>0</v>
      </c>
      <c r="NSM524" s="433">
        <v>0</v>
      </c>
      <c r="NSN524" s="433">
        <v>0</v>
      </c>
      <c r="NSO524" s="433">
        <v>0</v>
      </c>
      <c r="NSP524" s="433">
        <v>0</v>
      </c>
      <c r="NSQ524" s="433">
        <v>0</v>
      </c>
      <c r="NSR524" s="433">
        <v>0</v>
      </c>
      <c r="NSS524" s="433">
        <v>0</v>
      </c>
      <c r="NST524" s="433">
        <v>0</v>
      </c>
      <c r="NSU524" s="433">
        <v>0</v>
      </c>
      <c r="NSV524" s="433">
        <v>0</v>
      </c>
      <c r="NSW524" s="433">
        <v>0</v>
      </c>
      <c r="NSX524" s="433">
        <v>0</v>
      </c>
      <c r="NSY524" s="433">
        <v>0</v>
      </c>
      <c r="NSZ524" s="433">
        <v>0</v>
      </c>
      <c r="NTA524" s="433">
        <v>0</v>
      </c>
      <c r="NTB524" s="433">
        <v>0</v>
      </c>
      <c r="NTC524" s="433">
        <v>0</v>
      </c>
      <c r="NTD524" s="433">
        <v>0</v>
      </c>
      <c r="NTE524" s="433">
        <v>0</v>
      </c>
      <c r="NTF524" s="433">
        <v>0</v>
      </c>
      <c r="NTG524" s="433">
        <v>0</v>
      </c>
      <c r="NTH524" s="433">
        <v>0</v>
      </c>
      <c r="NTI524" s="433">
        <v>0</v>
      </c>
      <c r="NTJ524" s="433">
        <v>0</v>
      </c>
      <c r="NTK524" s="433">
        <v>0</v>
      </c>
      <c r="NTL524" s="433">
        <v>0</v>
      </c>
      <c r="NTM524" s="433">
        <v>0</v>
      </c>
      <c r="NTN524" s="433">
        <v>0</v>
      </c>
      <c r="NTO524" s="433">
        <v>0</v>
      </c>
      <c r="NTP524" s="433">
        <v>0</v>
      </c>
      <c r="NTQ524" s="433">
        <v>0</v>
      </c>
      <c r="NTR524" s="433">
        <v>0</v>
      </c>
      <c r="NTS524" s="433">
        <v>0</v>
      </c>
      <c r="NTT524" s="433">
        <v>0</v>
      </c>
      <c r="NTU524" s="433">
        <v>0</v>
      </c>
      <c r="NTV524" s="433">
        <v>0</v>
      </c>
      <c r="NTW524" s="433">
        <v>0</v>
      </c>
      <c r="NTX524" s="433">
        <v>0</v>
      </c>
      <c r="NTY524" s="433">
        <v>0</v>
      </c>
      <c r="NTZ524" s="433">
        <v>0</v>
      </c>
      <c r="NUA524" s="433">
        <v>0</v>
      </c>
      <c r="NUB524" s="433">
        <v>0</v>
      </c>
      <c r="NUC524" s="433">
        <v>0</v>
      </c>
      <c r="NUD524" s="433">
        <v>0</v>
      </c>
      <c r="NUE524" s="433">
        <v>0</v>
      </c>
      <c r="NUF524" s="433">
        <v>0</v>
      </c>
      <c r="NUG524" s="433">
        <v>0</v>
      </c>
      <c r="NUH524" s="433">
        <v>0</v>
      </c>
      <c r="NUI524" s="433">
        <v>0</v>
      </c>
      <c r="NUJ524" s="433">
        <v>0</v>
      </c>
      <c r="NUK524" s="433">
        <v>0</v>
      </c>
      <c r="NUL524" s="433">
        <v>0</v>
      </c>
      <c r="NUM524" s="433">
        <v>0</v>
      </c>
      <c r="NUN524" s="433">
        <v>0</v>
      </c>
      <c r="NUO524" s="433">
        <v>0</v>
      </c>
      <c r="NUP524" s="433">
        <v>0</v>
      </c>
      <c r="NUQ524" s="433">
        <v>0</v>
      </c>
      <c r="NUR524" s="433">
        <v>0</v>
      </c>
      <c r="NUS524" s="433">
        <v>0</v>
      </c>
      <c r="NUT524" s="433">
        <v>0</v>
      </c>
      <c r="NUU524" s="433">
        <v>0</v>
      </c>
      <c r="NUV524" s="433">
        <v>0</v>
      </c>
      <c r="NUW524" s="433">
        <v>0</v>
      </c>
      <c r="NUX524" s="433">
        <v>0</v>
      </c>
      <c r="NUY524" s="433">
        <v>0</v>
      </c>
      <c r="NUZ524" s="433">
        <v>0</v>
      </c>
      <c r="NVA524" s="433">
        <v>0</v>
      </c>
      <c r="NVB524" s="433">
        <v>0</v>
      </c>
      <c r="NVC524" s="433">
        <v>0</v>
      </c>
      <c r="NVD524" s="433">
        <v>0</v>
      </c>
      <c r="NVE524" s="433">
        <v>0</v>
      </c>
      <c r="NVF524" s="433">
        <v>0</v>
      </c>
      <c r="NVG524" s="433">
        <v>0</v>
      </c>
      <c r="NVH524" s="433">
        <v>0</v>
      </c>
      <c r="NVI524" s="433">
        <v>0</v>
      </c>
      <c r="NVJ524" s="433">
        <v>0</v>
      </c>
      <c r="NVK524" s="433">
        <v>0</v>
      </c>
      <c r="NVL524" s="433">
        <v>0</v>
      </c>
      <c r="NVM524" s="433">
        <v>0</v>
      </c>
      <c r="NVN524" s="433">
        <v>0</v>
      </c>
      <c r="NVO524" s="433">
        <v>0</v>
      </c>
      <c r="NVP524" s="433">
        <v>0</v>
      </c>
      <c r="NVQ524" s="433">
        <v>0</v>
      </c>
      <c r="NVR524" s="433">
        <v>0</v>
      </c>
      <c r="NVS524" s="433">
        <v>0</v>
      </c>
      <c r="NVT524" s="433">
        <v>0</v>
      </c>
      <c r="NVU524" s="433">
        <v>0</v>
      </c>
      <c r="NVV524" s="433">
        <v>0</v>
      </c>
      <c r="NVW524" s="433">
        <v>0</v>
      </c>
      <c r="NVX524" s="433">
        <v>0</v>
      </c>
      <c r="NVY524" s="433">
        <v>0</v>
      </c>
      <c r="NVZ524" s="433">
        <v>0</v>
      </c>
      <c r="NWA524" s="433">
        <v>0</v>
      </c>
      <c r="NWB524" s="433">
        <v>0</v>
      </c>
      <c r="NWC524" s="433">
        <v>0</v>
      </c>
      <c r="NWD524" s="433">
        <v>0</v>
      </c>
      <c r="NWE524" s="433">
        <v>0</v>
      </c>
      <c r="NWF524" s="433">
        <v>0</v>
      </c>
      <c r="NWG524" s="433">
        <v>0</v>
      </c>
      <c r="NWH524" s="433">
        <v>0</v>
      </c>
      <c r="NWI524" s="433">
        <v>0</v>
      </c>
      <c r="NWJ524" s="433">
        <v>0</v>
      </c>
      <c r="NWK524" s="433">
        <v>0</v>
      </c>
      <c r="NWL524" s="433">
        <v>0</v>
      </c>
      <c r="NWM524" s="433">
        <v>0</v>
      </c>
      <c r="NWN524" s="433">
        <v>0</v>
      </c>
      <c r="NWO524" s="433">
        <v>0</v>
      </c>
      <c r="NWP524" s="433">
        <v>0</v>
      </c>
      <c r="NWQ524" s="433">
        <v>0</v>
      </c>
      <c r="NWR524" s="433">
        <v>0</v>
      </c>
      <c r="NWS524" s="433">
        <v>0</v>
      </c>
      <c r="NWT524" s="433">
        <v>0</v>
      </c>
      <c r="NWU524" s="433">
        <v>0</v>
      </c>
      <c r="NWV524" s="433">
        <v>0</v>
      </c>
      <c r="NWW524" s="433">
        <v>0</v>
      </c>
      <c r="NWX524" s="433">
        <v>0</v>
      </c>
      <c r="NWY524" s="433">
        <v>0</v>
      </c>
      <c r="NWZ524" s="433">
        <v>0</v>
      </c>
      <c r="NXA524" s="433">
        <v>0</v>
      </c>
      <c r="NXB524" s="433">
        <v>0</v>
      </c>
      <c r="NXC524" s="433">
        <v>0</v>
      </c>
      <c r="NXD524" s="433">
        <v>0</v>
      </c>
      <c r="NXE524" s="433">
        <v>0</v>
      </c>
      <c r="NXF524" s="433">
        <v>0</v>
      </c>
      <c r="NXG524" s="433">
        <v>0</v>
      </c>
      <c r="NXH524" s="433">
        <v>0</v>
      </c>
      <c r="NXI524" s="433">
        <v>0</v>
      </c>
      <c r="NXJ524" s="433">
        <v>0</v>
      </c>
      <c r="NXK524" s="433">
        <v>0</v>
      </c>
      <c r="NXL524" s="433">
        <v>0</v>
      </c>
      <c r="NXM524" s="433">
        <v>0</v>
      </c>
      <c r="NXN524" s="433">
        <v>0</v>
      </c>
      <c r="NXO524" s="433">
        <v>0</v>
      </c>
      <c r="NXP524" s="433">
        <v>0</v>
      </c>
      <c r="NXQ524" s="433">
        <v>0</v>
      </c>
      <c r="NXR524" s="433">
        <v>0</v>
      </c>
      <c r="NXS524" s="433">
        <v>0</v>
      </c>
      <c r="NXT524" s="433">
        <v>0</v>
      </c>
      <c r="NXU524" s="433">
        <v>0</v>
      </c>
      <c r="NXV524" s="433">
        <v>0</v>
      </c>
      <c r="NXW524" s="433">
        <v>0</v>
      </c>
      <c r="NXX524" s="433">
        <v>0</v>
      </c>
      <c r="NXY524" s="433">
        <v>0</v>
      </c>
      <c r="NXZ524" s="433">
        <v>0</v>
      </c>
      <c r="NYA524" s="433">
        <v>0</v>
      </c>
      <c r="NYB524" s="433">
        <v>0</v>
      </c>
      <c r="NYC524" s="433">
        <v>0</v>
      </c>
      <c r="NYD524" s="433">
        <v>0</v>
      </c>
      <c r="NYE524" s="433">
        <v>0</v>
      </c>
      <c r="NYF524" s="433">
        <v>0</v>
      </c>
      <c r="NYG524" s="433">
        <v>0</v>
      </c>
      <c r="NYH524" s="433">
        <v>0</v>
      </c>
      <c r="NYI524" s="433">
        <v>0</v>
      </c>
      <c r="NYJ524" s="433">
        <v>0</v>
      </c>
      <c r="NYK524" s="433">
        <v>0</v>
      </c>
      <c r="NYL524" s="433">
        <v>0</v>
      </c>
      <c r="NYM524" s="433">
        <v>0</v>
      </c>
      <c r="NYN524" s="433">
        <v>0</v>
      </c>
      <c r="NYO524" s="433">
        <v>0</v>
      </c>
      <c r="NYP524" s="433">
        <v>0</v>
      </c>
      <c r="NYQ524" s="433">
        <v>0</v>
      </c>
      <c r="NYR524" s="433">
        <v>0</v>
      </c>
      <c r="NYS524" s="433">
        <v>0</v>
      </c>
      <c r="NYT524" s="433">
        <v>0</v>
      </c>
      <c r="NYU524" s="433">
        <v>0</v>
      </c>
      <c r="NYV524" s="433">
        <v>0</v>
      </c>
      <c r="NYW524" s="433">
        <v>0</v>
      </c>
      <c r="NYX524" s="433">
        <v>0</v>
      </c>
      <c r="NYY524" s="433">
        <v>0</v>
      </c>
      <c r="NYZ524" s="433">
        <v>0</v>
      </c>
      <c r="NZA524" s="433">
        <v>0</v>
      </c>
      <c r="NZB524" s="433">
        <v>0</v>
      </c>
      <c r="NZC524" s="433">
        <v>0</v>
      </c>
      <c r="NZD524" s="433">
        <v>0</v>
      </c>
      <c r="NZE524" s="433">
        <v>0</v>
      </c>
      <c r="NZF524" s="433">
        <v>0</v>
      </c>
      <c r="NZG524" s="433">
        <v>0</v>
      </c>
      <c r="NZH524" s="433">
        <v>0</v>
      </c>
      <c r="NZI524" s="433">
        <v>0</v>
      </c>
      <c r="NZJ524" s="433">
        <v>0</v>
      </c>
      <c r="NZK524" s="433">
        <v>0</v>
      </c>
      <c r="NZL524" s="433">
        <v>0</v>
      </c>
      <c r="NZM524" s="433">
        <v>0</v>
      </c>
      <c r="NZN524" s="433">
        <v>0</v>
      </c>
      <c r="NZO524" s="433">
        <v>0</v>
      </c>
      <c r="NZP524" s="433">
        <v>0</v>
      </c>
      <c r="NZQ524" s="433">
        <v>0</v>
      </c>
      <c r="NZR524" s="433">
        <v>0</v>
      </c>
      <c r="NZS524" s="433">
        <v>0</v>
      </c>
      <c r="NZT524" s="433">
        <v>0</v>
      </c>
      <c r="NZU524" s="433">
        <v>0</v>
      </c>
      <c r="NZV524" s="433">
        <v>0</v>
      </c>
      <c r="NZW524" s="433">
        <v>0</v>
      </c>
      <c r="NZX524" s="433">
        <v>0</v>
      </c>
      <c r="NZY524" s="433">
        <v>0</v>
      </c>
      <c r="NZZ524" s="433">
        <v>0</v>
      </c>
      <c r="OAA524" s="433">
        <v>0</v>
      </c>
      <c r="OAB524" s="433">
        <v>0</v>
      </c>
      <c r="OAC524" s="433">
        <v>0</v>
      </c>
      <c r="OAD524" s="433">
        <v>0</v>
      </c>
      <c r="OAE524" s="433">
        <v>0</v>
      </c>
      <c r="OAF524" s="433">
        <v>0</v>
      </c>
      <c r="OAG524" s="433">
        <v>0</v>
      </c>
      <c r="OAH524" s="433">
        <v>0</v>
      </c>
      <c r="OAI524" s="433">
        <v>0</v>
      </c>
      <c r="OAJ524" s="433">
        <v>0</v>
      </c>
      <c r="OAK524" s="433">
        <v>0</v>
      </c>
      <c r="OAL524" s="433">
        <v>0</v>
      </c>
      <c r="OAM524" s="433">
        <v>0</v>
      </c>
      <c r="OAN524" s="433">
        <v>0</v>
      </c>
      <c r="OAO524" s="433">
        <v>0</v>
      </c>
      <c r="OAP524" s="433">
        <v>0</v>
      </c>
      <c r="OAQ524" s="433">
        <v>0</v>
      </c>
      <c r="OAR524" s="433">
        <v>0</v>
      </c>
      <c r="OAS524" s="433">
        <v>0</v>
      </c>
      <c r="OAT524" s="433">
        <v>0</v>
      </c>
      <c r="OAU524" s="433">
        <v>0</v>
      </c>
      <c r="OAV524" s="433">
        <v>0</v>
      </c>
      <c r="OAW524" s="433">
        <v>0</v>
      </c>
      <c r="OAX524" s="433">
        <v>0</v>
      </c>
      <c r="OAY524" s="433">
        <v>0</v>
      </c>
      <c r="OAZ524" s="433">
        <v>0</v>
      </c>
      <c r="OBA524" s="433">
        <v>0</v>
      </c>
      <c r="OBB524" s="433">
        <v>0</v>
      </c>
      <c r="OBC524" s="433">
        <v>0</v>
      </c>
      <c r="OBD524" s="433">
        <v>0</v>
      </c>
      <c r="OBE524" s="433">
        <v>0</v>
      </c>
      <c r="OBF524" s="433">
        <v>0</v>
      </c>
      <c r="OBG524" s="433">
        <v>0</v>
      </c>
      <c r="OBH524" s="433">
        <v>0</v>
      </c>
      <c r="OBI524" s="433">
        <v>0</v>
      </c>
      <c r="OBJ524" s="433">
        <v>0</v>
      </c>
      <c r="OBK524" s="433">
        <v>0</v>
      </c>
      <c r="OBL524" s="433">
        <v>0</v>
      </c>
      <c r="OBM524" s="433">
        <v>0</v>
      </c>
      <c r="OBN524" s="433">
        <v>0</v>
      </c>
      <c r="OBO524" s="433">
        <v>0</v>
      </c>
      <c r="OBP524" s="433">
        <v>0</v>
      </c>
      <c r="OBQ524" s="433">
        <v>0</v>
      </c>
      <c r="OBR524" s="433">
        <v>0</v>
      </c>
      <c r="OBS524" s="433">
        <v>0</v>
      </c>
      <c r="OBT524" s="433">
        <v>0</v>
      </c>
      <c r="OBU524" s="433">
        <v>0</v>
      </c>
      <c r="OBV524" s="433">
        <v>0</v>
      </c>
      <c r="OBW524" s="433">
        <v>0</v>
      </c>
      <c r="OBX524" s="433">
        <v>0</v>
      </c>
      <c r="OBY524" s="433">
        <v>0</v>
      </c>
      <c r="OBZ524" s="433">
        <v>0</v>
      </c>
      <c r="OCA524" s="433">
        <v>0</v>
      </c>
      <c r="OCB524" s="433">
        <v>0</v>
      </c>
      <c r="OCC524" s="433">
        <v>0</v>
      </c>
      <c r="OCD524" s="433">
        <v>0</v>
      </c>
      <c r="OCE524" s="433">
        <v>0</v>
      </c>
      <c r="OCF524" s="433">
        <v>0</v>
      </c>
      <c r="OCG524" s="433">
        <v>0</v>
      </c>
      <c r="OCH524" s="433">
        <v>0</v>
      </c>
      <c r="OCI524" s="433">
        <v>0</v>
      </c>
      <c r="OCJ524" s="433">
        <v>0</v>
      </c>
      <c r="OCK524" s="433">
        <v>0</v>
      </c>
      <c r="OCL524" s="433">
        <v>0</v>
      </c>
      <c r="OCM524" s="433">
        <v>0</v>
      </c>
      <c r="OCN524" s="433">
        <v>0</v>
      </c>
      <c r="OCO524" s="433">
        <v>0</v>
      </c>
      <c r="OCP524" s="433">
        <v>0</v>
      </c>
      <c r="OCQ524" s="433">
        <v>0</v>
      </c>
      <c r="OCR524" s="433">
        <v>0</v>
      </c>
      <c r="OCS524" s="433">
        <v>0</v>
      </c>
      <c r="OCT524" s="433">
        <v>0</v>
      </c>
      <c r="OCU524" s="433">
        <v>0</v>
      </c>
      <c r="OCV524" s="433">
        <v>0</v>
      </c>
      <c r="OCW524" s="433">
        <v>0</v>
      </c>
      <c r="OCX524" s="433">
        <v>0</v>
      </c>
      <c r="OCY524" s="433">
        <v>0</v>
      </c>
      <c r="OCZ524" s="433">
        <v>0</v>
      </c>
      <c r="ODA524" s="433">
        <v>0</v>
      </c>
      <c r="ODB524" s="433">
        <v>0</v>
      </c>
      <c r="ODC524" s="433">
        <v>0</v>
      </c>
      <c r="ODD524" s="433">
        <v>0</v>
      </c>
      <c r="ODE524" s="433">
        <v>0</v>
      </c>
      <c r="ODF524" s="433">
        <v>0</v>
      </c>
      <c r="ODG524" s="433">
        <v>0</v>
      </c>
      <c r="ODH524" s="433">
        <v>0</v>
      </c>
      <c r="ODI524" s="433">
        <v>0</v>
      </c>
      <c r="ODJ524" s="433">
        <v>0</v>
      </c>
      <c r="ODK524" s="433">
        <v>0</v>
      </c>
      <c r="ODL524" s="433">
        <v>0</v>
      </c>
      <c r="ODM524" s="433">
        <v>0</v>
      </c>
      <c r="ODN524" s="433">
        <v>0</v>
      </c>
      <c r="ODO524" s="433">
        <v>0</v>
      </c>
      <c r="ODP524" s="433">
        <v>0</v>
      </c>
      <c r="ODQ524" s="433">
        <v>0</v>
      </c>
      <c r="ODR524" s="433">
        <v>0</v>
      </c>
      <c r="ODS524" s="433">
        <v>0</v>
      </c>
      <c r="ODT524" s="433">
        <v>0</v>
      </c>
      <c r="ODU524" s="433">
        <v>0</v>
      </c>
      <c r="ODV524" s="433">
        <v>0</v>
      </c>
      <c r="ODW524" s="433">
        <v>0</v>
      </c>
      <c r="ODX524" s="433">
        <v>0</v>
      </c>
      <c r="ODY524" s="433">
        <v>0</v>
      </c>
      <c r="ODZ524" s="433">
        <v>0</v>
      </c>
      <c r="OEA524" s="433">
        <v>0</v>
      </c>
      <c r="OEB524" s="433">
        <v>0</v>
      </c>
      <c r="OEC524" s="433">
        <v>0</v>
      </c>
      <c r="OED524" s="433">
        <v>0</v>
      </c>
      <c r="OEE524" s="433">
        <v>0</v>
      </c>
      <c r="OEF524" s="433">
        <v>0</v>
      </c>
      <c r="OEG524" s="433">
        <v>0</v>
      </c>
      <c r="OEH524" s="433">
        <v>0</v>
      </c>
      <c r="OEI524" s="433">
        <v>0</v>
      </c>
      <c r="OEJ524" s="433">
        <v>0</v>
      </c>
      <c r="OEK524" s="433">
        <v>0</v>
      </c>
      <c r="OEL524" s="433">
        <v>0</v>
      </c>
      <c r="OEM524" s="433">
        <v>0</v>
      </c>
      <c r="OEN524" s="433">
        <v>0</v>
      </c>
      <c r="OEO524" s="433">
        <v>0</v>
      </c>
      <c r="OEP524" s="433">
        <v>0</v>
      </c>
      <c r="OEQ524" s="433">
        <v>0</v>
      </c>
      <c r="OER524" s="433">
        <v>0</v>
      </c>
      <c r="OES524" s="433">
        <v>0</v>
      </c>
      <c r="OET524" s="433">
        <v>0</v>
      </c>
      <c r="OEU524" s="433">
        <v>0</v>
      </c>
      <c r="OEV524" s="433">
        <v>0</v>
      </c>
      <c r="OEW524" s="433">
        <v>0</v>
      </c>
      <c r="OEX524" s="433">
        <v>0</v>
      </c>
      <c r="OEY524" s="433">
        <v>0</v>
      </c>
      <c r="OEZ524" s="433">
        <v>0</v>
      </c>
      <c r="OFA524" s="433">
        <v>0</v>
      </c>
      <c r="OFB524" s="433">
        <v>0</v>
      </c>
      <c r="OFC524" s="433">
        <v>0</v>
      </c>
      <c r="OFD524" s="433">
        <v>0</v>
      </c>
      <c r="OFE524" s="433">
        <v>0</v>
      </c>
      <c r="OFF524" s="433">
        <v>0</v>
      </c>
      <c r="OFG524" s="433">
        <v>0</v>
      </c>
      <c r="OFH524" s="433">
        <v>0</v>
      </c>
      <c r="OFI524" s="433">
        <v>0</v>
      </c>
      <c r="OFJ524" s="433">
        <v>0</v>
      </c>
      <c r="OFK524" s="433">
        <v>0</v>
      </c>
      <c r="OFL524" s="433">
        <v>0</v>
      </c>
      <c r="OFM524" s="433">
        <v>0</v>
      </c>
      <c r="OFN524" s="433">
        <v>0</v>
      </c>
      <c r="OFO524" s="433">
        <v>0</v>
      </c>
      <c r="OFP524" s="433">
        <v>0</v>
      </c>
      <c r="OFQ524" s="433">
        <v>0</v>
      </c>
      <c r="OFR524" s="433">
        <v>0</v>
      </c>
      <c r="OFS524" s="433">
        <v>0</v>
      </c>
      <c r="OFT524" s="433">
        <v>0</v>
      </c>
      <c r="OFU524" s="433">
        <v>0</v>
      </c>
      <c r="OFV524" s="433">
        <v>0</v>
      </c>
      <c r="OFW524" s="433">
        <v>0</v>
      </c>
      <c r="OFX524" s="433">
        <v>0</v>
      </c>
      <c r="OFY524" s="433">
        <v>0</v>
      </c>
      <c r="OFZ524" s="433">
        <v>0</v>
      </c>
      <c r="OGA524" s="433">
        <v>0</v>
      </c>
      <c r="OGB524" s="433">
        <v>0</v>
      </c>
      <c r="OGC524" s="433">
        <v>0</v>
      </c>
      <c r="OGD524" s="433">
        <v>0</v>
      </c>
      <c r="OGE524" s="433">
        <v>0</v>
      </c>
      <c r="OGF524" s="433">
        <v>0</v>
      </c>
      <c r="OGG524" s="433">
        <v>0</v>
      </c>
      <c r="OGH524" s="433">
        <v>0</v>
      </c>
      <c r="OGI524" s="433">
        <v>0</v>
      </c>
      <c r="OGJ524" s="433">
        <v>0</v>
      </c>
      <c r="OGK524" s="433">
        <v>0</v>
      </c>
      <c r="OGL524" s="433">
        <v>0</v>
      </c>
      <c r="OGM524" s="433">
        <v>0</v>
      </c>
      <c r="OGN524" s="433">
        <v>0</v>
      </c>
      <c r="OGO524" s="433">
        <v>0</v>
      </c>
      <c r="OGP524" s="433">
        <v>0</v>
      </c>
      <c r="OGQ524" s="433">
        <v>0</v>
      </c>
      <c r="OGR524" s="433">
        <v>0</v>
      </c>
      <c r="OGS524" s="433">
        <v>0</v>
      </c>
      <c r="OGT524" s="433">
        <v>0</v>
      </c>
      <c r="OGU524" s="433">
        <v>0</v>
      </c>
      <c r="OGV524" s="433">
        <v>0</v>
      </c>
      <c r="OGW524" s="433">
        <v>0</v>
      </c>
      <c r="OGX524" s="433">
        <v>0</v>
      </c>
      <c r="OGY524" s="433">
        <v>0</v>
      </c>
      <c r="OGZ524" s="433">
        <v>0</v>
      </c>
      <c r="OHA524" s="433">
        <v>0</v>
      </c>
      <c r="OHB524" s="433">
        <v>0</v>
      </c>
      <c r="OHC524" s="433">
        <v>0</v>
      </c>
      <c r="OHD524" s="433">
        <v>0</v>
      </c>
      <c r="OHE524" s="433">
        <v>0</v>
      </c>
      <c r="OHF524" s="433">
        <v>0</v>
      </c>
      <c r="OHG524" s="433">
        <v>0</v>
      </c>
      <c r="OHH524" s="433">
        <v>0</v>
      </c>
      <c r="OHI524" s="433">
        <v>0</v>
      </c>
      <c r="OHJ524" s="433">
        <v>0</v>
      </c>
      <c r="OHK524" s="433">
        <v>0</v>
      </c>
      <c r="OHL524" s="433">
        <v>0</v>
      </c>
      <c r="OHM524" s="433">
        <v>0</v>
      </c>
      <c r="OHN524" s="433">
        <v>0</v>
      </c>
      <c r="OHO524" s="433">
        <v>0</v>
      </c>
      <c r="OHP524" s="433">
        <v>0</v>
      </c>
      <c r="OHQ524" s="433">
        <v>0</v>
      </c>
      <c r="OHR524" s="433">
        <v>0</v>
      </c>
      <c r="OHS524" s="433">
        <v>0</v>
      </c>
      <c r="OHT524" s="433">
        <v>0</v>
      </c>
      <c r="OHU524" s="433">
        <v>0</v>
      </c>
      <c r="OHV524" s="433">
        <v>0</v>
      </c>
      <c r="OHW524" s="433">
        <v>0</v>
      </c>
      <c r="OHX524" s="433">
        <v>0</v>
      </c>
      <c r="OHY524" s="433">
        <v>0</v>
      </c>
      <c r="OHZ524" s="433">
        <v>0</v>
      </c>
      <c r="OIA524" s="433">
        <v>0</v>
      </c>
      <c r="OIB524" s="433">
        <v>0</v>
      </c>
      <c r="OIC524" s="433">
        <v>0</v>
      </c>
      <c r="OID524" s="433">
        <v>0</v>
      </c>
      <c r="OIE524" s="433">
        <v>0</v>
      </c>
      <c r="OIF524" s="433">
        <v>0</v>
      </c>
      <c r="OIG524" s="433">
        <v>0</v>
      </c>
      <c r="OIH524" s="433">
        <v>0</v>
      </c>
      <c r="OII524" s="433">
        <v>0</v>
      </c>
      <c r="OIJ524" s="433">
        <v>0</v>
      </c>
      <c r="OIK524" s="433">
        <v>0</v>
      </c>
      <c r="OIL524" s="433">
        <v>0</v>
      </c>
      <c r="OIM524" s="433">
        <v>0</v>
      </c>
      <c r="OIN524" s="433">
        <v>0</v>
      </c>
      <c r="OIO524" s="433">
        <v>0</v>
      </c>
      <c r="OIP524" s="433">
        <v>0</v>
      </c>
      <c r="OIQ524" s="433">
        <v>0</v>
      </c>
      <c r="OIR524" s="433">
        <v>0</v>
      </c>
      <c r="OIS524" s="433">
        <v>0</v>
      </c>
      <c r="OIT524" s="433">
        <v>0</v>
      </c>
      <c r="OIU524" s="433">
        <v>0</v>
      </c>
      <c r="OIV524" s="433">
        <v>0</v>
      </c>
      <c r="OIW524" s="433">
        <v>0</v>
      </c>
      <c r="OIX524" s="433">
        <v>0</v>
      </c>
      <c r="OIY524" s="433">
        <v>0</v>
      </c>
      <c r="OIZ524" s="433">
        <v>0</v>
      </c>
      <c r="OJA524" s="433">
        <v>0</v>
      </c>
      <c r="OJB524" s="433">
        <v>0</v>
      </c>
      <c r="OJC524" s="433">
        <v>0</v>
      </c>
      <c r="OJD524" s="433">
        <v>0</v>
      </c>
      <c r="OJE524" s="433">
        <v>0</v>
      </c>
      <c r="OJF524" s="433">
        <v>0</v>
      </c>
      <c r="OJG524" s="433">
        <v>0</v>
      </c>
      <c r="OJH524" s="433">
        <v>0</v>
      </c>
      <c r="OJI524" s="433">
        <v>0</v>
      </c>
      <c r="OJJ524" s="433">
        <v>0</v>
      </c>
      <c r="OJK524" s="433">
        <v>0</v>
      </c>
      <c r="OJL524" s="433">
        <v>0</v>
      </c>
      <c r="OJM524" s="433">
        <v>0</v>
      </c>
      <c r="OJN524" s="433">
        <v>0</v>
      </c>
      <c r="OJO524" s="433">
        <v>0</v>
      </c>
      <c r="OJP524" s="433">
        <v>0</v>
      </c>
      <c r="OJQ524" s="433">
        <v>0</v>
      </c>
      <c r="OJR524" s="433">
        <v>0</v>
      </c>
      <c r="OJS524" s="433">
        <v>0</v>
      </c>
      <c r="OJT524" s="433">
        <v>0</v>
      </c>
      <c r="OJU524" s="433">
        <v>0</v>
      </c>
      <c r="OJV524" s="433">
        <v>0</v>
      </c>
      <c r="OJW524" s="433">
        <v>0</v>
      </c>
      <c r="OJX524" s="433">
        <v>0</v>
      </c>
      <c r="OJY524" s="433">
        <v>0</v>
      </c>
      <c r="OJZ524" s="433">
        <v>0</v>
      </c>
      <c r="OKA524" s="433">
        <v>0</v>
      </c>
      <c r="OKB524" s="433">
        <v>0</v>
      </c>
      <c r="OKC524" s="433">
        <v>0</v>
      </c>
      <c r="OKD524" s="433">
        <v>0</v>
      </c>
      <c r="OKE524" s="433">
        <v>0</v>
      </c>
      <c r="OKF524" s="433">
        <v>0</v>
      </c>
      <c r="OKG524" s="433">
        <v>0</v>
      </c>
      <c r="OKH524" s="433">
        <v>0</v>
      </c>
      <c r="OKI524" s="433">
        <v>0</v>
      </c>
      <c r="OKJ524" s="433">
        <v>0</v>
      </c>
      <c r="OKK524" s="433">
        <v>0</v>
      </c>
      <c r="OKL524" s="433">
        <v>0</v>
      </c>
      <c r="OKM524" s="433">
        <v>0</v>
      </c>
      <c r="OKN524" s="433">
        <v>0</v>
      </c>
      <c r="OKO524" s="433">
        <v>0</v>
      </c>
      <c r="OKP524" s="433">
        <v>0</v>
      </c>
      <c r="OKQ524" s="433">
        <v>0</v>
      </c>
      <c r="OKR524" s="433">
        <v>0</v>
      </c>
      <c r="OKS524" s="433">
        <v>0</v>
      </c>
      <c r="OKT524" s="433">
        <v>0</v>
      </c>
      <c r="OKU524" s="433">
        <v>0</v>
      </c>
      <c r="OKV524" s="433">
        <v>0</v>
      </c>
      <c r="OKW524" s="433">
        <v>0</v>
      </c>
      <c r="OKX524" s="433">
        <v>0</v>
      </c>
      <c r="OKY524" s="433">
        <v>0</v>
      </c>
      <c r="OKZ524" s="433">
        <v>0</v>
      </c>
      <c r="OLA524" s="433">
        <v>0</v>
      </c>
      <c r="OLB524" s="433">
        <v>0</v>
      </c>
      <c r="OLC524" s="433">
        <v>0</v>
      </c>
      <c r="OLD524" s="433">
        <v>0</v>
      </c>
      <c r="OLE524" s="433">
        <v>0</v>
      </c>
      <c r="OLF524" s="433">
        <v>0</v>
      </c>
      <c r="OLG524" s="433">
        <v>0</v>
      </c>
      <c r="OLH524" s="433">
        <v>0</v>
      </c>
      <c r="OLI524" s="433">
        <v>0</v>
      </c>
      <c r="OLJ524" s="433">
        <v>0</v>
      </c>
      <c r="OLK524" s="433">
        <v>0</v>
      </c>
      <c r="OLL524" s="433">
        <v>0</v>
      </c>
      <c r="OLM524" s="433">
        <v>0</v>
      </c>
      <c r="OLN524" s="433">
        <v>0</v>
      </c>
      <c r="OLO524" s="433">
        <v>0</v>
      </c>
      <c r="OLP524" s="433">
        <v>0</v>
      </c>
      <c r="OLQ524" s="433">
        <v>0</v>
      </c>
      <c r="OLR524" s="433">
        <v>0</v>
      </c>
      <c r="OLS524" s="433">
        <v>0</v>
      </c>
      <c r="OLT524" s="433">
        <v>0</v>
      </c>
      <c r="OLU524" s="433">
        <v>0</v>
      </c>
      <c r="OLV524" s="433">
        <v>0</v>
      </c>
      <c r="OLW524" s="433">
        <v>0</v>
      </c>
      <c r="OLX524" s="433">
        <v>0</v>
      </c>
      <c r="OLY524" s="433">
        <v>0</v>
      </c>
      <c r="OLZ524" s="433">
        <v>0</v>
      </c>
      <c r="OMA524" s="433">
        <v>0</v>
      </c>
      <c r="OMB524" s="433">
        <v>0</v>
      </c>
      <c r="OMC524" s="433">
        <v>0</v>
      </c>
      <c r="OMD524" s="433">
        <v>0</v>
      </c>
      <c r="OME524" s="433">
        <v>0</v>
      </c>
      <c r="OMF524" s="433">
        <v>0</v>
      </c>
      <c r="OMG524" s="433">
        <v>0</v>
      </c>
      <c r="OMH524" s="433">
        <v>0</v>
      </c>
      <c r="OMI524" s="433">
        <v>0</v>
      </c>
      <c r="OMJ524" s="433">
        <v>0</v>
      </c>
      <c r="OMK524" s="433">
        <v>0</v>
      </c>
      <c r="OML524" s="433">
        <v>0</v>
      </c>
      <c r="OMM524" s="433">
        <v>0</v>
      </c>
      <c r="OMN524" s="433">
        <v>0</v>
      </c>
      <c r="OMO524" s="433">
        <v>0</v>
      </c>
      <c r="OMP524" s="433">
        <v>0</v>
      </c>
      <c r="OMQ524" s="433">
        <v>0</v>
      </c>
      <c r="OMR524" s="433">
        <v>0</v>
      </c>
      <c r="OMS524" s="433">
        <v>0</v>
      </c>
      <c r="OMT524" s="433">
        <v>0</v>
      </c>
      <c r="OMU524" s="433">
        <v>0</v>
      </c>
      <c r="OMV524" s="433">
        <v>0</v>
      </c>
      <c r="OMW524" s="433">
        <v>0</v>
      </c>
      <c r="OMX524" s="433">
        <v>0</v>
      </c>
      <c r="OMY524" s="433">
        <v>0</v>
      </c>
      <c r="OMZ524" s="433">
        <v>0</v>
      </c>
      <c r="ONA524" s="433">
        <v>0</v>
      </c>
      <c r="ONB524" s="433">
        <v>0</v>
      </c>
      <c r="ONC524" s="433">
        <v>0</v>
      </c>
      <c r="OND524" s="433">
        <v>0</v>
      </c>
      <c r="ONE524" s="433">
        <v>0</v>
      </c>
      <c r="ONF524" s="433">
        <v>0</v>
      </c>
      <c r="ONG524" s="433">
        <v>0</v>
      </c>
      <c r="ONH524" s="433">
        <v>0</v>
      </c>
      <c r="ONI524" s="433">
        <v>0</v>
      </c>
      <c r="ONJ524" s="433">
        <v>0</v>
      </c>
      <c r="ONK524" s="433">
        <v>0</v>
      </c>
      <c r="ONL524" s="433">
        <v>0</v>
      </c>
      <c r="ONM524" s="433">
        <v>0</v>
      </c>
      <c r="ONN524" s="433">
        <v>0</v>
      </c>
      <c r="ONO524" s="433">
        <v>0</v>
      </c>
      <c r="ONP524" s="433">
        <v>0</v>
      </c>
      <c r="ONQ524" s="433">
        <v>0</v>
      </c>
      <c r="ONR524" s="433">
        <v>0</v>
      </c>
      <c r="ONS524" s="433">
        <v>0</v>
      </c>
      <c r="ONT524" s="433">
        <v>0</v>
      </c>
      <c r="ONU524" s="433">
        <v>0</v>
      </c>
      <c r="ONV524" s="433">
        <v>0</v>
      </c>
      <c r="ONW524" s="433">
        <v>0</v>
      </c>
      <c r="ONX524" s="433">
        <v>0</v>
      </c>
      <c r="ONY524" s="433">
        <v>0</v>
      </c>
      <c r="ONZ524" s="433">
        <v>0</v>
      </c>
      <c r="OOA524" s="433">
        <v>0</v>
      </c>
      <c r="OOB524" s="433">
        <v>0</v>
      </c>
      <c r="OOC524" s="433">
        <v>0</v>
      </c>
      <c r="OOD524" s="433">
        <v>0</v>
      </c>
      <c r="OOE524" s="433">
        <v>0</v>
      </c>
      <c r="OOF524" s="433">
        <v>0</v>
      </c>
      <c r="OOG524" s="433">
        <v>0</v>
      </c>
      <c r="OOH524" s="433">
        <v>0</v>
      </c>
      <c r="OOI524" s="433">
        <v>0</v>
      </c>
      <c r="OOJ524" s="433">
        <v>0</v>
      </c>
      <c r="OOK524" s="433">
        <v>0</v>
      </c>
      <c r="OOL524" s="433">
        <v>0</v>
      </c>
      <c r="OOM524" s="433">
        <v>0</v>
      </c>
      <c r="OON524" s="433">
        <v>0</v>
      </c>
      <c r="OOO524" s="433">
        <v>0</v>
      </c>
      <c r="OOP524" s="433">
        <v>0</v>
      </c>
      <c r="OOQ524" s="433">
        <v>0</v>
      </c>
      <c r="OOR524" s="433">
        <v>0</v>
      </c>
      <c r="OOS524" s="433">
        <v>0</v>
      </c>
      <c r="OOT524" s="433">
        <v>0</v>
      </c>
      <c r="OOU524" s="433">
        <v>0</v>
      </c>
      <c r="OOV524" s="433">
        <v>0</v>
      </c>
      <c r="OOW524" s="433">
        <v>0</v>
      </c>
      <c r="OOX524" s="433">
        <v>0</v>
      </c>
      <c r="OOY524" s="433">
        <v>0</v>
      </c>
      <c r="OOZ524" s="433">
        <v>0</v>
      </c>
      <c r="OPA524" s="433">
        <v>0</v>
      </c>
      <c r="OPB524" s="433">
        <v>0</v>
      </c>
      <c r="OPC524" s="433">
        <v>0</v>
      </c>
      <c r="OPD524" s="433">
        <v>0</v>
      </c>
      <c r="OPE524" s="433">
        <v>0</v>
      </c>
      <c r="OPF524" s="433">
        <v>0</v>
      </c>
      <c r="OPG524" s="433">
        <v>0</v>
      </c>
      <c r="OPH524" s="433">
        <v>0</v>
      </c>
      <c r="OPI524" s="433">
        <v>0</v>
      </c>
      <c r="OPJ524" s="433">
        <v>0</v>
      </c>
      <c r="OPK524" s="433">
        <v>0</v>
      </c>
      <c r="OPL524" s="433">
        <v>0</v>
      </c>
      <c r="OPM524" s="433">
        <v>0</v>
      </c>
      <c r="OPN524" s="433">
        <v>0</v>
      </c>
      <c r="OPO524" s="433">
        <v>0</v>
      </c>
      <c r="OPP524" s="433">
        <v>0</v>
      </c>
      <c r="OPQ524" s="433">
        <v>0</v>
      </c>
      <c r="OPR524" s="433">
        <v>0</v>
      </c>
      <c r="OPS524" s="433">
        <v>0</v>
      </c>
      <c r="OPT524" s="433">
        <v>0</v>
      </c>
      <c r="OPU524" s="433">
        <v>0</v>
      </c>
      <c r="OPV524" s="433">
        <v>0</v>
      </c>
      <c r="OPW524" s="433">
        <v>0</v>
      </c>
      <c r="OPX524" s="433">
        <v>0</v>
      </c>
      <c r="OPY524" s="433">
        <v>0</v>
      </c>
      <c r="OPZ524" s="433">
        <v>0</v>
      </c>
      <c r="OQA524" s="433">
        <v>0</v>
      </c>
      <c r="OQB524" s="433">
        <v>0</v>
      </c>
      <c r="OQC524" s="433">
        <v>0</v>
      </c>
      <c r="OQD524" s="433">
        <v>0</v>
      </c>
      <c r="OQE524" s="433">
        <v>0</v>
      </c>
      <c r="OQF524" s="433">
        <v>0</v>
      </c>
      <c r="OQG524" s="433">
        <v>0</v>
      </c>
      <c r="OQH524" s="433">
        <v>0</v>
      </c>
      <c r="OQI524" s="433">
        <v>0</v>
      </c>
      <c r="OQJ524" s="433">
        <v>0</v>
      </c>
      <c r="OQK524" s="433">
        <v>0</v>
      </c>
      <c r="OQL524" s="433">
        <v>0</v>
      </c>
      <c r="OQM524" s="433">
        <v>0</v>
      </c>
      <c r="OQN524" s="433">
        <v>0</v>
      </c>
      <c r="OQO524" s="433">
        <v>0</v>
      </c>
      <c r="OQP524" s="433">
        <v>0</v>
      </c>
      <c r="OQQ524" s="433">
        <v>0</v>
      </c>
      <c r="OQR524" s="433">
        <v>0</v>
      </c>
      <c r="OQS524" s="433">
        <v>0</v>
      </c>
      <c r="OQT524" s="433">
        <v>0</v>
      </c>
      <c r="OQU524" s="433">
        <v>0</v>
      </c>
      <c r="OQV524" s="433">
        <v>0</v>
      </c>
      <c r="OQW524" s="433">
        <v>0</v>
      </c>
      <c r="OQX524" s="433">
        <v>0</v>
      </c>
      <c r="OQY524" s="433">
        <v>0</v>
      </c>
      <c r="OQZ524" s="433">
        <v>0</v>
      </c>
      <c r="ORA524" s="433">
        <v>0</v>
      </c>
      <c r="ORB524" s="433">
        <v>0</v>
      </c>
      <c r="ORC524" s="433">
        <v>0</v>
      </c>
      <c r="ORD524" s="433">
        <v>0</v>
      </c>
      <c r="ORE524" s="433">
        <v>0</v>
      </c>
      <c r="ORF524" s="433">
        <v>0</v>
      </c>
      <c r="ORG524" s="433">
        <v>0</v>
      </c>
      <c r="ORH524" s="433">
        <v>0</v>
      </c>
      <c r="ORI524" s="433">
        <v>0</v>
      </c>
      <c r="ORJ524" s="433">
        <v>0</v>
      </c>
      <c r="ORK524" s="433">
        <v>0</v>
      </c>
      <c r="ORL524" s="433">
        <v>0</v>
      </c>
      <c r="ORM524" s="433">
        <v>0</v>
      </c>
      <c r="ORN524" s="433">
        <v>0</v>
      </c>
      <c r="ORO524" s="433">
        <v>0</v>
      </c>
      <c r="ORP524" s="433">
        <v>0</v>
      </c>
      <c r="ORQ524" s="433">
        <v>0</v>
      </c>
      <c r="ORR524" s="433">
        <v>0</v>
      </c>
      <c r="ORS524" s="433">
        <v>0</v>
      </c>
      <c r="ORT524" s="433">
        <v>0</v>
      </c>
      <c r="ORU524" s="433">
        <v>0</v>
      </c>
      <c r="ORV524" s="433">
        <v>0</v>
      </c>
      <c r="ORW524" s="433">
        <v>0</v>
      </c>
      <c r="ORX524" s="433">
        <v>0</v>
      </c>
      <c r="ORY524" s="433">
        <v>0</v>
      </c>
      <c r="ORZ524" s="433">
        <v>0</v>
      </c>
      <c r="OSA524" s="433">
        <v>0</v>
      </c>
      <c r="OSB524" s="433">
        <v>0</v>
      </c>
      <c r="OSC524" s="433">
        <v>0</v>
      </c>
      <c r="OSD524" s="433">
        <v>0</v>
      </c>
      <c r="OSE524" s="433">
        <v>0</v>
      </c>
      <c r="OSF524" s="433">
        <v>0</v>
      </c>
      <c r="OSG524" s="433">
        <v>0</v>
      </c>
      <c r="OSH524" s="433">
        <v>0</v>
      </c>
      <c r="OSI524" s="433">
        <v>0</v>
      </c>
      <c r="OSJ524" s="433">
        <v>0</v>
      </c>
      <c r="OSK524" s="433">
        <v>0</v>
      </c>
      <c r="OSL524" s="433">
        <v>0</v>
      </c>
      <c r="OSM524" s="433">
        <v>0</v>
      </c>
      <c r="OSN524" s="433">
        <v>0</v>
      </c>
      <c r="OSO524" s="433">
        <v>0</v>
      </c>
      <c r="OSP524" s="433">
        <v>0</v>
      </c>
      <c r="OSQ524" s="433">
        <v>0</v>
      </c>
      <c r="OSR524" s="433">
        <v>0</v>
      </c>
      <c r="OSS524" s="433">
        <v>0</v>
      </c>
      <c r="OST524" s="433">
        <v>0</v>
      </c>
      <c r="OSU524" s="433">
        <v>0</v>
      </c>
      <c r="OSV524" s="433">
        <v>0</v>
      </c>
      <c r="OSW524" s="433">
        <v>0</v>
      </c>
      <c r="OSX524" s="433">
        <v>0</v>
      </c>
      <c r="OSY524" s="433">
        <v>0</v>
      </c>
      <c r="OSZ524" s="433">
        <v>0</v>
      </c>
      <c r="OTA524" s="433">
        <v>0</v>
      </c>
      <c r="OTB524" s="433">
        <v>0</v>
      </c>
      <c r="OTC524" s="433">
        <v>0</v>
      </c>
      <c r="OTD524" s="433">
        <v>0</v>
      </c>
      <c r="OTE524" s="433">
        <v>0</v>
      </c>
      <c r="OTF524" s="433">
        <v>0</v>
      </c>
      <c r="OTG524" s="433">
        <v>0</v>
      </c>
      <c r="OTH524" s="433">
        <v>0</v>
      </c>
      <c r="OTI524" s="433">
        <v>0</v>
      </c>
      <c r="OTJ524" s="433">
        <v>0</v>
      </c>
      <c r="OTK524" s="433">
        <v>0</v>
      </c>
      <c r="OTL524" s="433">
        <v>0</v>
      </c>
      <c r="OTM524" s="433">
        <v>0</v>
      </c>
      <c r="OTN524" s="433">
        <v>0</v>
      </c>
      <c r="OTO524" s="433">
        <v>0</v>
      </c>
      <c r="OTP524" s="433">
        <v>0</v>
      </c>
      <c r="OTQ524" s="433">
        <v>0</v>
      </c>
      <c r="OTR524" s="433">
        <v>0</v>
      </c>
      <c r="OTS524" s="433">
        <v>0</v>
      </c>
      <c r="OTT524" s="433">
        <v>0</v>
      </c>
      <c r="OTU524" s="433">
        <v>0</v>
      </c>
      <c r="OTV524" s="433">
        <v>0</v>
      </c>
      <c r="OTW524" s="433">
        <v>0</v>
      </c>
      <c r="OTX524" s="433">
        <v>0</v>
      </c>
      <c r="OTY524" s="433">
        <v>0</v>
      </c>
      <c r="OTZ524" s="433">
        <v>0</v>
      </c>
      <c r="OUA524" s="433">
        <v>0</v>
      </c>
      <c r="OUB524" s="433">
        <v>0</v>
      </c>
      <c r="OUC524" s="433">
        <v>0</v>
      </c>
      <c r="OUD524" s="433">
        <v>0</v>
      </c>
      <c r="OUE524" s="433">
        <v>0</v>
      </c>
      <c r="OUF524" s="433">
        <v>0</v>
      </c>
      <c r="OUG524" s="433">
        <v>0</v>
      </c>
      <c r="OUH524" s="433">
        <v>0</v>
      </c>
      <c r="OUI524" s="433">
        <v>0</v>
      </c>
      <c r="OUJ524" s="433">
        <v>0</v>
      </c>
      <c r="OUK524" s="433">
        <v>0</v>
      </c>
      <c r="OUL524" s="433">
        <v>0</v>
      </c>
      <c r="OUM524" s="433">
        <v>0</v>
      </c>
      <c r="OUN524" s="433">
        <v>0</v>
      </c>
      <c r="OUO524" s="433">
        <v>0</v>
      </c>
      <c r="OUP524" s="433">
        <v>0</v>
      </c>
      <c r="OUQ524" s="433">
        <v>0</v>
      </c>
      <c r="OUR524" s="433">
        <v>0</v>
      </c>
      <c r="OUS524" s="433">
        <v>0</v>
      </c>
      <c r="OUT524" s="433">
        <v>0</v>
      </c>
      <c r="OUU524" s="433">
        <v>0</v>
      </c>
      <c r="OUV524" s="433">
        <v>0</v>
      </c>
      <c r="OUW524" s="433">
        <v>0</v>
      </c>
      <c r="OUX524" s="433">
        <v>0</v>
      </c>
      <c r="OUY524" s="433">
        <v>0</v>
      </c>
      <c r="OUZ524" s="433">
        <v>0</v>
      </c>
      <c r="OVA524" s="433">
        <v>0</v>
      </c>
      <c r="OVB524" s="433">
        <v>0</v>
      </c>
      <c r="OVC524" s="433">
        <v>0</v>
      </c>
      <c r="OVD524" s="433">
        <v>0</v>
      </c>
      <c r="OVE524" s="433">
        <v>0</v>
      </c>
      <c r="OVF524" s="433">
        <v>0</v>
      </c>
      <c r="OVG524" s="433">
        <v>0</v>
      </c>
      <c r="OVH524" s="433">
        <v>0</v>
      </c>
      <c r="OVI524" s="433">
        <v>0</v>
      </c>
      <c r="OVJ524" s="433">
        <v>0</v>
      </c>
      <c r="OVK524" s="433">
        <v>0</v>
      </c>
      <c r="OVL524" s="433">
        <v>0</v>
      </c>
      <c r="OVM524" s="433">
        <v>0</v>
      </c>
      <c r="OVN524" s="433">
        <v>0</v>
      </c>
      <c r="OVO524" s="433">
        <v>0</v>
      </c>
      <c r="OVP524" s="433">
        <v>0</v>
      </c>
      <c r="OVQ524" s="433">
        <v>0</v>
      </c>
      <c r="OVR524" s="433">
        <v>0</v>
      </c>
      <c r="OVS524" s="433">
        <v>0</v>
      </c>
      <c r="OVT524" s="433">
        <v>0</v>
      </c>
      <c r="OVU524" s="433">
        <v>0</v>
      </c>
      <c r="OVV524" s="433">
        <v>0</v>
      </c>
      <c r="OVW524" s="433">
        <v>0</v>
      </c>
      <c r="OVX524" s="433">
        <v>0</v>
      </c>
      <c r="OVY524" s="433">
        <v>0</v>
      </c>
      <c r="OVZ524" s="433">
        <v>0</v>
      </c>
      <c r="OWA524" s="433">
        <v>0</v>
      </c>
      <c r="OWB524" s="433">
        <v>0</v>
      </c>
      <c r="OWC524" s="433">
        <v>0</v>
      </c>
      <c r="OWD524" s="433">
        <v>0</v>
      </c>
      <c r="OWE524" s="433">
        <v>0</v>
      </c>
      <c r="OWF524" s="433">
        <v>0</v>
      </c>
      <c r="OWG524" s="433">
        <v>0</v>
      </c>
      <c r="OWH524" s="433">
        <v>0</v>
      </c>
      <c r="OWI524" s="433">
        <v>0</v>
      </c>
      <c r="OWJ524" s="433">
        <v>0</v>
      </c>
      <c r="OWK524" s="433">
        <v>0</v>
      </c>
      <c r="OWL524" s="433">
        <v>0</v>
      </c>
      <c r="OWM524" s="433">
        <v>0</v>
      </c>
      <c r="OWN524" s="433">
        <v>0</v>
      </c>
      <c r="OWO524" s="433">
        <v>0</v>
      </c>
      <c r="OWP524" s="433">
        <v>0</v>
      </c>
      <c r="OWQ524" s="433">
        <v>0</v>
      </c>
      <c r="OWR524" s="433">
        <v>0</v>
      </c>
      <c r="OWS524" s="433">
        <v>0</v>
      </c>
      <c r="OWT524" s="433">
        <v>0</v>
      </c>
      <c r="OWU524" s="433">
        <v>0</v>
      </c>
      <c r="OWV524" s="433">
        <v>0</v>
      </c>
      <c r="OWW524" s="433">
        <v>0</v>
      </c>
      <c r="OWX524" s="433">
        <v>0</v>
      </c>
      <c r="OWY524" s="433">
        <v>0</v>
      </c>
      <c r="OWZ524" s="433">
        <v>0</v>
      </c>
      <c r="OXA524" s="433">
        <v>0</v>
      </c>
      <c r="OXB524" s="433">
        <v>0</v>
      </c>
      <c r="OXC524" s="433">
        <v>0</v>
      </c>
      <c r="OXD524" s="433">
        <v>0</v>
      </c>
      <c r="OXE524" s="433">
        <v>0</v>
      </c>
      <c r="OXF524" s="433">
        <v>0</v>
      </c>
      <c r="OXG524" s="433">
        <v>0</v>
      </c>
      <c r="OXH524" s="433">
        <v>0</v>
      </c>
      <c r="OXI524" s="433">
        <v>0</v>
      </c>
      <c r="OXJ524" s="433">
        <v>0</v>
      </c>
      <c r="OXK524" s="433">
        <v>0</v>
      </c>
      <c r="OXL524" s="433">
        <v>0</v>
      </c>
      <c r="OXM524" s="433">
        <v>0</v>
      </c>
      <c r="OXN524" s="433">
        <v>0</v>
      </c>
      <c r="OXO524" s="433">
        <v>0</v>
      </c>
      <c r="OXP524" s="433">
        <v>0</v>
      </c>
      <c r="OXQ524" s="433">
        <v>0</v>
      </c>
      <c r="OXR524" s="433">
        <v>0</v>
      </c>
      <c r="OXS524" s="433">
        <v>0</v>
      </c>
      <c r="OXT524" s="433">
        <v>0</v>
      </c>
      <c r="OXU524" s="433">
        <v>0</v>
      </c>
      <c r="OXV524" s="433">
        <v>0</v>
      </c>
      <c r="OXW524" s="433">
        <v>0</v>
      </c>
      <c r="OXX524" s="433">
        <v>0</v>
      </c>
      <c r="OXY524" s="433">
        <v>0</v>
      </c>
      <c r="OXZ524" s="433">
        <v>0</v>
      </c>
      <c r="OYA524" s="433">
        <v>0</v>
      </c>
      <c r="OYB524" s="433">
        <v>0</v>
      </c>
      <c r="OYC524" s="433">
        <v>0</v>
      </c>
      <c r="OYD524" s="433">
        <v>0</v>
      </c>
      <c r="OYE524" s="433">
        <v>0</v>
      </c>
      <c r="OYF524" s="433">
        <v>0</v>
      </c>
      <c r="OYG524" s="433">
        <v>0</v>
      </c>
      <c r="OYH524" s="433">
        <v>0</v>
      </c>
      <c r="OYI524" s="433">
        <v>0</v>
      </c>
      <c r="OYJ524" s="433">
        <v>0</v>
      </c>
      <c r="OYK524" s="433">
        <v>0</v>
      </c>
      <c r="OYL524" s="433">
        <v>0</v>
      </c>
      <c r="OYM524" s="433">
        <v>0</v>
      </c>
      <c r="OYN524" s="433">
        <v>0</v>
      </c>
      <c r="OYO524" s="433">
        <v>0</v>
      </c>
      <c r="OYP524" s="433">
        <v>0</v>
      </c>
      <c r="OYQ524" s="433">
        <v>0</v>
      </c>
      <c r="OYR524" s="433">
        <v>0</v>
      </c>
      <c r="OYS524" s="433">
        <v>0</v>
      </c>
      <c r="OYT524" s="433">
        <v>0</v>
      </c>
      <c r="OYU524" s="433">
        <v>0</v>
      </c>
      <c r="OYV524" s="433">
        <v>0</v>
      </c>
      <c r="OYW524" s="433">
        <v>0</v>
      </c>
      <c r="OYX524" s="433">
        <v>0</v>
      </c>
      <c r="OYY524" s="433">
        <v>0</v>
      </c>
      <c r="OYZ524" s="433">
        <v>0</v>
      </c>
      <c r="OZA524" s="433">
        <v>0</v>
      </c>
      <c r="OZB524" s="433">
        <v>0</v>
      </c>
      <c r="OZC524" s="433">
        <v>0</v>
      </c>
      <c r="OZD524" s="433">
        <v>0</v>
      </c>
      <c r="OZE524" s="433">
        <v>0</v>
      </c>
      <c r="OZF524" s="433">
        <v>0</v>
      </c>
      <c r="OZG524" s="433">
        <v>0</v>
      </c>
      <c r="OZH524" s="433">
        <v>0</v>
      </c>
      <c r="OZI524" s="433">
        <v>0</v>
      </c>
      <c r="OZJ524" s="433">
        <v>0</v>
      </c>
      <c r="OZK524" s="433">
        <v>0</v>
      </c>
      <c r="OZL524" s="433">
        <v>0</v>
      </c>
      <c r="OZM524" s="433">
        <v>0</v>
      </c>
      <c r="OZN524" s="433">
        <v>0</v>
      </c>
      <c r="OZO524" s="433">
        <v>0</v>
      </c>
      <c r="OZP524" s="433">
        <v>0</v>
      </c>
      <c r="OZQ524" s="433">
        <v>0</v>
      </c>
      <c r="OZR524" s="433">
        <v>0</v>
      </c>
      <c r="OZS524" s="433">
        <v>0</v>
      </c>
      <c r="OZT524" s="433">
        <v>0</v>
      </c>
      <c r="OZU524" s="433">
        <v>0</v>
      </c>
      <c r="OZV524" s="433">
        <v>0</v>
      </c>
      <c r="OZW524" s="433">
        <v>0</v>
      </c>
      <c r="OZX524" s="433">
        <v>0</v>
      </c>
      <c r="OZY524" s="433">
        <v>0</v>
      </c>
      <c r="OZZ524" s="433">
        <v>0</v>
      </c>
      <c r="PAA524" s="433">
        <v>0</v>
      </c>
      <c r="PAB524" s="433">
        <v>0</v>
      </c>
      <c r="PAC524" s="433">
        <v>0</v>
      </c>
      <c r="PAD524" s="433">
        <v>0</v>
      </c>
      <c r="PAE524" s="433">
        <v>0</v>
      </c>
      <c r="PAF524" s="433">
        <v>0</v>
      </c>
      <c r="PAG524" s="433">
        <v>0</v>
      </c>
      <c r="PAH524" s="433">
        <v>0</v>
      </c>
      <c r="PAI524" s="433">
        <v>0</v>
      </c>
      <c r="PAJ524" s="433">
        <v>0</v>
      </c>
      <c r="PAK524" s="433">
        <v>0</v>
      </c>
      <c r="PAL524" s="433">
        <v>0</v>
      </c>
      <c r="PAM524" s="433">
        <v>0</v>
      </c>
      <c r="PAN524" s="433">
        <v>0</v>
      </c>
      <c r="PAO524" s="433">
        <v>0</v>
      </c>
      <c r="PAP524" s="433">
        <v>0</v>
      </c>
      <c r="PAQ524" s="433">
        <v>0</v>
      </c>
      <c r="PAR524" s="433">
        <v>0</v>
      </c>
      <c r="PAS524" s="433">
        <v>0</v>
      </c>
      <c r="PAT524" s="433">
        <v>0</v>
      </c>
      <c r="PAU524" s="433">
        <v>0</v>
      </c>
      <c r="PAV524" s="433">
        <v>0</v>
      </c>
      <c r="PAW524" s="433">
        <v>0</v>
      </c>
      <c r="PAX524" s="433">
        <v>0</v>
      </c>
      <c r="PAY524" s="433">
        <v>0</v>
      </c>
      <c r="PAZ524" s="433">
        <v>0</v>
      </c>
      <c r="PBA524" s="433">
        <v>0</v>
      </c>
      <c r="PBB524" s="433">
        <v>0</v>
      </c>
      <c r="PBC524" s="433">
        <v>0</v>
      </c>
      <c r="PBD524" s="433">
        <v>0</v>
      </c>
      <c r="PBE524" s="433">
        <v>0</v>
      </c>
      <c r="PBF524" s="433">
        <v>0</v>
      </c>
      <c r="PBG524" s="433">
        <v>0</v>
      </c>
      <c r="PBH524" s="433">
        <v>0</v>
      </c>
      <c r="PBI524" s="433">
        <v>0</v>
      </c>
      <c r="PBJ524" s="433">
        <v>0</v>
      </c>
      <c r="PBK524" s="433">
        <v>0</v>
      </c>
      <c r="PBL524" s="433">
        <v>0</v>
      </c>
      <c r="PBM524" s="433">
        <v>0</v>
      </c>
      <c r="PBN524" s="433">
        <v>0</v>
      </c>
      <c r="PBO524" s="433">
        <v>0</v>
      </c>
      <c r="PBP524" s="433">
        <v>0</v>
      </c>
      <c r="PBQ524" s="433">
        <v>0</v>
      </c>
      <c r="PBR524" s="433">
        <v>0</v>
      </c>
      <c r="PBS524" s="433">
        <v>0</v>
      </c>
      <c r="PBT524" s="433">
        <v>0</v>
      </c>
      <c r="PBU524" s="433">
        <v>0</v>
      </c>
      <c r="PBV524" s="433">
        <v>0</v>
      </c>
      <c r="PBW524" s="433">
        <v>0</v>
      </c>
      <c r="PBX524" s="433">
        <v>0</v>
      </c>
      <c r="PBY524" s="433">
        <v>0</v>
      </c>
      <c r="PBZ524" s="433">
        <v>0</v>
      </c>
      <c r="PCA524" s="433">
        <v>0</v>
      </c>
      <c r="PCB524" s="433">
        <v>0</v>
      </c>
      <c r="PCC524" s="433">
        <v>0</v>
      </c>
      <c r="PCD524" s="433">
        <v>0</v>
      </c>
      <c r="PCE524" s="433">
        <v>0</v>
      </c>
      <c r="PCF524" s="433">
        <v>0</v>
      </c>
      <c r="PCG524" s="433">
        <v>0</v>
      </c>
      <c r="PCH524" s="433">
        <v>0</v>
      </c>
      <c r="PCI524" s="433">
        <v>0</v>
      </c>
      <c r="PCJ524" s="433">
        <v>0</v>
      </c>
      <c r="PCK524" s="433">
        <v>0</v>
      </c>
      <c r="PCL524" s="433">
        <v>0</v>
      </c>
      <c r="PCM524" s="433">
        <v>0</v>
      </c>
      <c r="PCN524" s="433">
        <v>0</v>
      </c>
      <c r="PCO524" s="433">
        <v>0</v>
      </c>
      <c r="PCP524" s="433">
        <v>0</v>
      </c>
      <c r="PCQ524" s="433">
        <v>0</v>
      </c>
      <c r="PCR524" s="433">
        <v>0</v>
      </c>
      <c r="PCS524" s="433">
        <v>0</v>
      </c>
      <c r="PCT524" s="433">
        <v>0</v>
      </c>
      <c r="PCU524" s="433">
        <v>0</v>
      </c>
      <c r="PCV524" s="433">
        <v>0</v>
      </c>
      <c r="PCW524" s="433">
        <v>0</v>
      </c>
      <c r="PCX524" s="433">
        <v>0</v>
      </c>
      <c r="PCY524" s="433">
        <v>0</v>
      </c>
      <c r="PCZ524" s="433">
        <v>0</v>
      </c>
      <c r="PDA524" s="433">
        <v>0</v>
      </c>
      <c r="PDB524" s="433">
        <v>0</v>
      </c>
      <c r="PDC524" s="433">
        <v>0</v>
      </c>
      <c r="PDD524" s="433">
        <v>0</v>
      </c>
      <c r="PDE524" s="433">
        <v>0</v>
      </c>
      <c r="PDF524" s="433">
        <v>0</v>
      </c>
      <c r="PDG524" s="433">
        <v>0</v>
      </c>
      <c r="PDH524" s="433">
        <v>0</v>
      </c>
      <c r="PDI524" s="433">
        <v>0</v>
      </c>
      <c r="PDJ524" s="433">
        <v>0</v>
      </c>
      <c r="PDK524" s="433">
        <v>0</v>
      </c>
      <c r="PDL524" s="433">
        <v>0</v>
      </c>
      <c r="PDM524" s="433">
        <v>0</v>
      </c>
      <c r="PDN524" s="433">
        <v>0</v>
      </c>
      <c r="PDO524" s="433">
        <v>0</v>
      </c>
      <c r="PDP524" s="433">
        <v>0</v>
      </c>
      <c r="PDQ524" s="433">
        <v>0</v>
      </c>
      <c r="PDR524" s="433">
        <v>0</v>
      </c>
      <c r="PDS524" s="433">
        <v>0</v>
      </c>
      <c r="PDT524" s="433">
        <v>0</v>
      </c>
      <c r="PDU524" s="433">
        <v>0</v>
      </c>
      <c r="PDV524" s="433">
        <v>0</v>
      </c>
      <c r="PDW524" s="433">
        <v>0</v>
      </c>
      <c r="PDX524" s="433">
        <v>0</v>
      </c>
      <c r="PDY524" s="433">
        <v>0</v>
      </c>
      <c r="PDZ524" s="433">
        <v>0</v>
      </c>
      <c r="PEA524" s="433">
        <v>0</v>
      </c>
      <c r="PEB524" s="433">
        <v>0</v>
      </c>
      <c r="PEC524" s="433">
        <v>0</v>
      </c>
      <c r="PED524" s="433">
        <v>0</v>
      </c>
      <c r="PEE524" s="433">
        <v>0</v>
      </c>
      <c r="PEF524" s="433">
        <v>0</v>
      </c>
      <c r="PEG524" s="433">
        <v>0</v>
      </c>
      <c r="PEH524" s="433">
        <v>0</v>
      </c>
      <c r="PEI524" s="433">
        <v>0</v>
      </c>
      <c r="PEJ524" s="433">
        <v>0</v>
      </c>
      <c r="PEK524" s="433">
        <v>0</v>
      </c>
      <c r="PEL524" s="433">
        <v>0</v>
      </c>
      <c r="PEM524" s="433">
        <v>0</v>
      </c>
      <c r="PEN524" s="433">
        <v>0</v>
      </c>
      <c r="PEO524" s="433">
        <v>0</v>
      </c>
      <c r="PEP524" s="433">
        <v>0</v>
      </c>
      <c r="PEQ524" s="433">
        <v>0</v>
      </c>
      <c r="PER524" s="433">
        <v>0</v>
      </c>
      <c r="PES524" s="433">
        <v>0</v>
      </c>
      <c r="PET524" s="433">
        <v>0</v>
      </c>
      <c r="PEU524" s="433">
        <v>0</v>
      </c>
      <c r="PEV524" s="433">
        <v>0</v>
      </c>
      <c r="PEW524" s="433">
        <v>0</v>
      </c>
      <c r="PEX524" s="433">
        <v>0</v>
      </c>
      <c r="PEY524" s="433">
        <v>0</v>
      </c>
      <c r="PEZ524" s="433">
        <v>0</v>
      </c>
      <c r="PFA524" s="433">
        <v>0</v>
      </c>
      <c r="PFB524" s="433">
        <v>0</v>
      </c>
      <c r="PFC524" s="433">
        <v>0</v>
      </c>
      <c r="PFD524" s="433">
        <v>0</v>
      </c>
      <c r="PFE524" s="433">
        <v>0</v>
      </c>
      <c r="PFF524" s="433">
        <v>0</v>
      </c>
      <c r="PFG524" s="433">
        <v>0</v>
      </c>
      <c r="PFH524" s="433">
        <v>0</v>
      </c>
      <c r="PFI524" s="433">
        <v>0</v>
      </c>
      <c r="PFJ524" s="433">
        <v>0</v>
      </c>
      <c r="PFK524" s="433">
        <v>0</v>
      </c>
      <c r="PFL524" s="433">
        <v>0</v>
      </c>
      <c r="PFM524" s="433">
        <v>0</v>
      </c>
      <c r="PFN524" s="433">
        <v>0</v>
      </c>
      <c r="PFO524" s="433">
        <v>0</v>
      </c>
      <c r="PFP524" s="433">
        <v>0</v>
      </c>
      <c r="PFQ524" s="433">
        <v>0</v>
      </c>
      <c r="PFR524" s="433">
        <v>0</v>
      </c>
      <c r="PFS524" s="433">
        <v>0</v>
      </c>
      <c r="PFT524" s="433">
        <v>0</v>
      </c>
      <c r="PFU524" s="433">
        <v>0</v>
      </c>
      <c r="PFV524" s="433">
        <v>0</v>
      </c>
      <c r="PFW524" s="433">
        <v>0</v>
      </c>
      <c r="PFX524" s="433">
        <v>0</v>
      </c>
      <c r="PFY524" s="433">
        <v>0</v>
      </c>
      <c r="PFZ524" s="433">
        <v>0</v>
      </c>
      <c r="PGA524" s="433">
        <v>0</v>
      </c>
      <c r="PGB524" s="433">
        <v>0</v>
      </c>
      <c r="PGC524" s="433">
        <v>0</v>
      </c>
      <c r="PGD524" s="433">
        <v>0</v>
      </c>
      <c r="PGE524" s="433">
        <v>0</v>
      </c>
      <c r="PGF524" s="433">
        <v>0</v>
      </c>
      <c r="PGG524" s="433">
        <v>0</v>
      </c>
      <c r="PGH524" s="433">
        <v>0</v>
      </c>
      <c r="PGI524" s="433">
        <v>0</v>
      </c>
      <c r="PGJ524" s="433">
        <v>0</v>
      </c>
      <c r="PGK524" s="433">
        <v>0</v>
      </c>
      <c r="PGL524" s="433">
        <v>0</v>
      </c>
      <c r="PGM524" s="433">
        <v>0</v>
      </c>
      <c r="PGN524" s="433">
        <v>0</v>
      </c>
      <c r="PGO524" s="433">
        <v>0</v>
      </c>
      <c r="PGP524" s="433">
        <v>0</v>
      </c>
      <c r="PGQ524" s="433">
        <v>0</v>
      </c>
      <c r="PGR524" s="433">
        <v>0</v>
      </c>
      <c r="PGS524" s="433">
        <v>0</v>
      </c>
      <c r="PGT524" s="433">
        <v>0</v>
      </c>
      <c r="PGU524" s="433">
        <v>0</v>
      </c>
      <c r="PGV524" s="433">
        <v>0</v>
      </c>
      <c r="PGW524" s="433">
        <v>0</v>
      </c>
      <c r="PGX524" s="433">
        <v>0</v>
      </c>
      <c r="PGY524" s="433">
        <v>0</v>
      </c>
      <c r="PGZ524" s="433">
        <v>0</v>
      </c>
      <c r="PHA524" s="433">
        <v>0</v>
      </c>
      <c r="PHB524" s="433">
        <v>0</v>
      </c>
      <c r="PHC524" s="433">
        <v>0</v>
      </c>
      <c r="PHD524" s="433">
        <v>0</v>
      </c>
      <c r="PHE524" s="433">
        <v>0</v>
      </c>
      <c r="PHF524" s="433">
        <v>0</v>
      </c>
      <c r="PHG524" s="433">
        <v>0</v>
      </c>
      <c r="PHH524" s="433">
        <v>0</v>
      </c>
      <c r="PHI524" s="433">
        <v>0</v>
      </c>
      <c r="PHJ524" s="433">
        <v>0</v>
      </c>
      <c r="PHK524" s="433">
        <v>0</v>
      </c>
      <c r="PHL524" s="433">
        <v>0</v>
      </c>
      <c r="PHM524" s="433">
        <v>0</v>
      </c>
      <c r="PHN524" s="433">
        <v>0</v>
      </c>
      <c r="PHO524" s="433">
        <v>0</v>
      </c>
      <c r="PHP524" s="433">
        <v>0</v>
      </c>
      <c r="PHQ524" s="433">
        <v>0</v>
      </c>
      <c r="PHR524" s="433">
        <v>0</v>
      </c>
      <c r="PHS524" s="433">
        <v>0</v>
      </c>
      <c r="PHT524" s="433">
        <v>0</v>
      </c>
      <c r="PHU524" s="433">
        <v>0</v>
      </c>
      <c r="PHV524" s="433">
        <v>0</v>
      </c>
      <c r="PHW524" s="433">
        <v>0</v>
      </c>
      <c r="PHX524" s="433">
        <v>0</v>
      </c>
      <c r="PHY524" s="433">
        <v>0</v>
      </c>
      <c r="PHZ524" s="433">
        <v>0</v>
      </c>
      <c r="PIA524" s="433">
        <v>0</v>
      </c>
      <c r="PIB524" s="433">
        <v>0</v>
      </c>
      <c r="PIC524" s="433">
        <v>0</v>
      </c>
      <c r="PID524" s="433">
        <v>0</v>
      </c>
      <c r="PIE524" s="433">
        <v>0</v>
      </c>
      <c r="PIF524" s="433">
        <v>0</v>
      </c>
      <c r="PIG524" s="433">
        <v>0</v>
      </c>
      <c r="PIH524" s="433">
        <v>0</v>
      </c>
      <c r="PII524" s="433">
        <v>0</v>
      </c>
      <c r="PIJ524" s="433">
        <v>0</v>
      </c>
      <c r="PIK524" s="433">
        <v>0</v>
      </c>
      <c r="PIL524" s="433">
        <v>0</v>
      </c>
      <c r="PIM524" s="433">
        <v>0</v>
      </c>
      <c r="PIN524" s="433">
        <v>0</v>
      </c>
      <c r="PIO524" s="433">
        <v>0</v>
      </c>
      <c r="PIP524" s="433">
        <v>0</v>
      </c>
      <c r="PIQ524" s="433">
        <v>0</v>
      </c>
      <c r="PIR524" s="433">
        <v>0</v>
      </c>
      <c r="PIS524" s="433">
        <v>0</v>
      </c>
      <c r="PIT524" s="433">
        <v>0</v>
      </c>
      <c r="PIU524" s="433">
        <v>0</v>
      </c>
      <c r="PIV524" s="433">
        <v>0</v>
      </c>
      <c r="PIW524" s="433">
        <v>0</v>
      </c>
      <c r="PIX524" s="433">
        <v>0</v>
      </c>
      <c r="PIY524" s="433">
        <v>0</v>
      </c>
      <c r="PIZ524" s="433">
        <v>0</v>
      </c>
      <c r="PJA524" s="433">
        <v>0</v>
      </c>
      <c r="PJB524" s="433">
        <v>0</v>
      </c>
      <c r="PJC524" s="433">
        <v>0</v>
      </c>
      <c r="PJD524" s="433">
        <v>0</v>
      </c>
      <c r="PJE524" s="433">
        <v>0</v>
      </c>
      <c r="PJF524" s="433">
        <v>0</v>
      </c>
      <c r="PJG524" s="433">
        <v>0</v>
      </c>
      <c r="PJH524" s="433">
        <v>0</v>
      </c>
      <c r="PJI524" s="433">
        <v>0</v>
      </c>
      <c r="PJJ524" s="433">
        <v>0</v>
      </c>
      <c r="PJK524" s="433">
        <v>0</v>
      </c>
      <c r="PJL524" s="433">
        <v>0</v>
      </c>
      <c r="PJM524" s="433">
        <v>0</v>
      </c>
      <c r="PJN524" s="433">
        <v>0</v>
      </c>
      <c r="PJO524" s="433">
        <v>0</v>
      </c>
      <c r="PJP524" s="433">
        <v>0</v>
      </c>
      <c r="PJQ524" s="433">
        <v>0</v>
      </c>
      <c r="PJR524" s="433">
        <v>0</v>
      </c>
      <c r="PJS524" s="433">
        <v>0</v>
      </c>
      <c r="PJT524" s="433">
        <v>0</v>
      </c>
      <c r="PJU524" s="433">
        <v>0</v>
      </c>
      <c r="PJV524" s="433">
        <v>0</v>
      </c>
      <c r="PJW524" s="433">
        <v>0</v>
      </c>
      <c r="PJX524" s="433">
        <v>0</v>
      </c>
      <c r="PJY524" s="433">
        <v>0</v>
      </c>
      <c r="PJZ524" s="433">
        <v>0</v>
      </c>
      <c r="PKA524" s="433">
        <v>0</v>
      </c>
      <c r="PKB524" s="433">
        <v>0</v>
      </c>
      <c r="PKC524" s="433">
        <v>0</v>
      </c>
      <c r="PKD524" s="433">
        <v>0</v>
      </c>
      <c r="PKE524" s="433">
        <v>0</v>
      </c>
      <c r="PKF524" s="433">
        <v>0</v>
      </c>
      <c r="PKG524" s="433">
        <v>0</v>
      </c>
      <c r="PKH524" s="433">
        <v>0</v>
      </c>
      <c r="PKI524" s="433">
        <v>0</v>
      </c>
      <c r="PKJ524" s="433">
        <v>0</v>
      </c>
      <c r="PKK524" s="433">
        <v>0</v>
      </c>
      <c r="PKL524" s="433">
        <v>0</v>
      </c>
      <c r="PKM524" s="433">
        <v>0</v>
      </c>
      <c r="PKN524" s="433">
        <v>0</v>
      </c>
      <c r="PKO524" s="433">
        <v>0</v>
      </c>
      <c r="PKP524" s="433">
        <v>0</v>
      </c>
      <c r="PKQ524" s="433">
        <v>0</v>
      </c>
      <c r="PKR524" s="433">
        <v>0</v>
      </c>
      <c r="PKS524" s="433">
        <v>0</v>
      </c>
      <c r="PKT524" s="433">
        <v>0</v>
      </c>
      <c r="PKU524" s="433">
        <v>0</v>
      </c>
      <c r="PKV524" s="433">
        <v>0</v>
      </c>
      <c r="PKW524" s="433">
        <v>0</v>
      </c>
      <c r="PKX524" s="433">
        <v>0</v>
      </c>
      <c r="PKY524" s="433">
        <v>0</v>
      </c>
      <c r="PKZ524" s="433">
        <v>0</v>
      </c>
      <c r="PLA524" s="433">
        <v>0</v>
      </c>
      <c r="PLB524" s="433">
        <v>0</v>
      </c>
      <c r="PLC524" s="433">
        <v>0</v>
      </c>
      <c r="PLD524" s="433">
        <v>0</v>
      </c>
      <c r="PLE524" s="433">
        <v>0</v>
      </c>
      <c r="PLF524" s="433">
        <v>0</v>
      </c>
      <c r="PLG524" s="433">
        <v>0</v>
      </c>
      <c r="PLH524" s="433">
        <v>0</v>
      </c>
      <c r="PLI524" s="433">
        <v>0</v>
      </c>
      <c r="PLJ524" s="433">
        <v>0</v>
      </c>
      <c r="PLK524" s="433">
        <v>0</v>
      </c>
      <c r="PLL524" s="433">
        <v>0</v>
      </c>
      <c r="PLM524" s="433">
        <v>0</v>
      </c>
      <c r="PLN524" s="433">
        <v>0</v>
      </c>
      <c r="PLO524" s="433">
        <v>0</v>
      </c>
      <c r="PLP524" s="433">
        <v>0</v>
      </c>
      <c r="PLQ524" s="433">
        <v>0</v>
      </c>
      <c r="PLR524" s="433">
        <v>0</v>
      </c>
      <c r="PLS524" s="433">
        <v>0</v>
      </c>
      <c r="PLT524" s="433">
        <v>0</v>
      </c>
      <c r="PLU524" s="433">
        <v>0</v>
      </c>
      <c r="PLV524" s="433">
        <v>0</v>
      </c>
      <c r="PLW524" s="433">
        <v>0</v>
      </c>
      <c r="PLX524" s="433">
        <v>0</v>
      </c>
      <c r="PLY524" s="433">
        <v>0</v>
      </c>
      <c r="PLZ524" s="433">
        <v>0</v>
      </c>
      <c r="PMA524" s="433">
        <v>0</v>
      </c>
      <c r="PMB524" s="433">
        <v>0</v>
      </c>
      <c r="PMC524" s="433">
        <v>0</v>
      </c>
      <c r="PMD524" s="433">
        <v>0</v>
      </c>
      <c r="PME524" s="433">
        <v>0</v>
      </c>
      <c r="PMF524" s="433">
        <v>0</v>
      </c>
      <c r="PMG524" s="433">
        <v>0</v>
      </c>
      <c r="PMH524" s="433">
        <v>0</v>
      </c>
      <c r="PMI524" s="433">
        <v>0</v>
      </c>
      <c r="PMJ524" s="433">
        <v>0</v>
      </c>
      <c r="PMK524" s="433">
        <v>0</v>
      </c>
      <c r="PML524" s="433">
        <v>0</v>
      </c>
      <c r="PMM524" s="433">
        <v>0</v>
      </c>
      <c r="PMN524" s="433">
        <v>0</v>
      </c>
      <c r="PMO524" s="433">
        <v>0</v>
      </c>
      <c r="PMP524" s="433">
        <v>0</v>
      </c>
      <c r="PMQ524" s="433">
        <v>0</v>
      </c>
      <c r="PMR524" s="433">
        <v>0</v>
      </c>
      <c r="PMS524" s="433">
        <v>0</v>
      </c>
      <c r="PMT524" s="433">
        <v>0</v>
      </c>
      <c r="PMU524" s="433">
        <v>0</v>
      </c>
      <c r="PMV524" s="433">
        <v>0</v>
      </c>
      <c r="PMW524" s="433">
        <v>0</v>
      </c>
      <c r="PMX524" s="433">
        <v>0</v>
      </c>
      <c r="PMY524" s="433">
        <v>0</v>
      </c>
      <c r="PMZ524" s="433">
        <v>0</v>
      </c>
      <c r="PNA524" s="433">
        <v>0</v>
      </c>
      <c r="PNB524" s="433">
        <v>0</v>
      </c>
      <c r="PNC524" s="433">
        <v>0</v>
      </c>
      <c r="PND524" s="433">
        <v>0</v>
      </c>
      <c r="PNE524" s="433">
        <v>0</v>
      </c>
      <c r="PNF524" s="433">
        <v>0</v>
      </c>
      <c r="PNG524" s="433">
        <v>0</v>
      </c>
      <c r="PNH524" s="433">
        <v>0</v>
      </c>
      <c r="PNI524" s="433">
        <v>0</v>
      </c>
      <c r="PNJ524" s="433">
        <v>0</v>
      </c>
      <c r="PNK524" s="433">
        <v>0</v>
      </c>
      <c r="PNL524" s="433">
        <v>0</v>
      </c>
      <c r="PNM524" s="433">
        <v>0</v>
      </c>
      <c r="PNN524" s="433">
        <v>0</v>
      </c>
      <c r="PNO524" s="433">
        <v>0</v>
      </c>
      <c r="PNP524" s="433">
        <v>0</v>
      </c>
      <c r="PNQ524" s="433">
        <v>0</v>
      </c>
      <c r="PNR524" s="433">
        <v>0</v>
      </c>
      <c r="PNS524" s="433">
        <v>0</v>
      </c>
      <c r="PNT524" s="433">
        <v>0</v>
      </c>
      <c r="PNU524" s="433">
        <v>0</v>
      </c>
      <c r="PNV524" s="433">
        <v>0</v>
      </c>
      <c r="PNW524" s="433">
        <v>0</v>
      </c>
      <c r="PNX524" s="433">
        <v>0</v>
      </c>
      <c r="PNY524" s="433">
        <v>0</v>
      </c>
      <c r="PNZ524" s="433">
        <v>0</v>
      </c>
      <c r="POA524" s="433">
        <v>0</v>
      </c>
      <c r="POB524" s="433">
        <v>0</v>
      </c>
      <c r="POC524" s="433">
        <v>0</v>
      </c>
      <c r="POD524" s="433">
        <v>0</v>
      </c>
      <c r="POE524" s="433">
        <v>0</v>
      </c>
      <c r="POF524" s="433">
        <v>0</v>
      </c>
      <c r="POG524" s="433">
        <v>0</v>
      </c>
      <c r="POH524" s="433">
        <v>0</v>
      </c>
      <c r="POI524" s="433">
        <v>0</v>
      </c>
      <c r="POJ524" s="433">
        <v>0</v>
      </c>
      <c r="POK524" s="433">
        <v>0</v>
      </c>
      <c r="POL524" s="433">
        <v>0</v>
      </c>
      <c r="POM524" s="433">
        <v>0</v>
      </c>
      <c r="PON524" s="433">
        <v>0</v>
      </c>
      <c r="POO524" s="433">
        <v>0</v>
      </c>
      <c r="POP524" s="433">
        <v>0</v>
      </c>
      <c r="POQ524" s="433">
        <v>0</v>
      </c>
      <c r="POR524" s="433">
        <v>0</v>
      </c>
      <c r="POS524" s="433">
        <v>0</v>
      </c>
      <c r="POT524" s="433">
        <v>0</v>
      </c>
      <c r="POU524" s="433">
        <v>0</v>
      </c>
      <c r="POV524" s="433">
        <v>0</v>
      </c>
      <c r="POW524" s="433">
        <v>0</v>
      </c>
      <c r="POX524" s="433">
        <v>0</v>
      </c>
      <c r="POY524" s="433">
        <v>0</v>
      </c>
      <c r="POZ524" s="433">
        <v>0</v>
      </c>
      <c r="PPA524" s="433">
        <v>0</v>
      </c>
      <c r="PPB524" s="433">
        <v>0</v>
      </c>
      <c r="PPC524" s="433">
        <v>0</v>
      </c>
      <c r="PPD524" s="433">
        <v>0</v>
      </c>
      <c r="PPE524" s="433">
        <v>0</v>
      </c>
      <c r="PPF524" s="433">
        <v>0</v>
      </c>
      <c r="PPG524" s="433">
        <v>0</v>
      </c>
      <c r="PPH524" s="433">
        <v>0</v>
      </c>
      <c r="PPI524" s="433">
        <v>0</v>
      </c>
      <c r="PPJ524" s="433">
        <v>0</v>
      </c>
      <c r="PPK524" s="433">
        <v>0</v>
      </c>
      <c r="PPL524" s="433">
        <v>0</v>
      </c>
      <c r="PPM524" s="433">
        <v>0</v>
      </c>
      <c r="PPN524" s="433">
        <v>0</v>
      </c>
      <c r="PPO524" s="433">
        <v>0</v>
      </c>
      <c r="PPP524" s="433">
        <v>0</v>
      </c>
      <c r="PPQ524" s="433">
        <v>0</v>
      </c>
      <c r="PPR524" s="433">
        <v>0</v>
      </c>
      <c r="PPS524" s="433">
        <v>0</v>
      </c>
      <c r="PPT524" s="433">
        <v>0</v>
      </c>
      <c r="PPU524" s="433">
        <v>0</v>
      </c>
      <c r="PPV524" s="433">
        <v>0</v>
      </c>
      <c r="PPW524" s="433">
        <v>0</v>
      </c>
      <c r="PPX524" s="433">
        <v>0</v>
      </c>
      <c r="PPY524" s="433">
        <v>0</v>
      </c>
      <c r="PPZ524" s="433">
        <v>0</v>
      </c>
      <c r="PQA524" s="433">
        <v>0</v>
      </c>
      <c r="PQB524" s="433">
        <v>0</v>
      </c>
      <c r="PQC524" s="433">
        <v>0</v>
      </c>
      <c r="PQD524" s="433">
        <v>0</v>
      </c>
      <c r="PQE524" s="433">
        <v>0</v>
      </c>
      <c r="PQF524" s="433">
        <v>0</v>
      </c>
      <c r="PQG524" s="433">
        <v>0</v>
      </c>
      <c r="PQH524" s="433">
        <v>0</v>
      </c>
      <c r="PQI524" s="433">
        <v>0</v>
      </c>
      <c r="PQJ524" s="433">
        <v>0</v>
      </c>
      <c r="PQK524" s="433">
        <v>0</v>
      </c>
      <c r="PQL524" s="433">
        <v>0</v>
      </c>
      <c r="PQM524" s="433">
        <v>0</v>
      </c>
      <c r="PQN524" s="433">
        <v>0</v>
      </c>
      <c r="PQO524" s="433">
        <v>0</v>
      </c>
      <c r="PQP524" s="433">
        <v>0</v>
      </c>
      <c r="PQQ524" s="433">
        <v>0</v>
      </c>
      <c r="PQR524" s="433">
        <v>0</v>
      </c>
      <c r="PQS524" s="433">
        <v>0</v>
      </c>
      <c r="PQT524" s="433">
        <v>0</v>
      </c>
      <c r="PQU524" s="433">
        <v>0</v>
      </c>
      <c r="PQV524" s="433">
        <v>0</v>
      </c>
      <c r="PQW524" s="433">
        <v>0</v>
      </c>
      <c r="PQX524" s="433">
        <v>0</v>
      </c>
      <c r="PQY524" s="433">
        <v>0</v>
      </c>
      <c r="PQZ524" s="433">
        <v>0</v>
      </c>
      <c r="PRA524" s="433">
        <v>0</v>
      </c>
      <c r="PRB524" s="433">
        <v>0</v>
      </c>
      <c r="PRC524" s="433">
        <v>0</v>
      </c>
      <c r="PRD524" s="433">
        <v>0</v>
      </c>
      <c r="PRE524" s="433">
        <v>0</v>
      </c>
      <c r="PRF524" s="433">
        <v>0</v>
      </c>
      <c r="PRG524" s="433">
        <v>0</v>
      </c>
      <c r="PRH524" s="433">
        <v>0</v>
      </c>
      <c r="PRI524" s="433">
        <v>0</v>
      </c>
      <c r="PRJ524" s="433">
        <v>0</v>
      </c>
      <c r="PRK524" s="433">
        <v>0</v>
      </c>
      <c r="PRL524" s="433">
        <v>0</v>
      </c>
      <c r="PRM524" s="433">
        <v>0</v>
      </c>
      <c r="PRN524" s="433">
        <v>0</v>
      </c>
      <c r="PRO524" s="433">
        <v>0</v>
      </c>
      <c r="PRP524" s="433">
        <v>0</v>
      </c>
      <c r="PRQ524" s="433">
        <v>0</v>
      </c>
      <c r="PRR524" s="433">
        <v>0</v>
      </c>
      <c r="PRS524" s="433">
        <v>0</v>
      </c>
      <c r="PRT524" s="433">
        <v>0</v>
      </c>
      <c r="PRU524" s="433">
        <v>0</v>
      </c>
      <c r="PRV524" s="433">
        <v>0</v>
      </c>
      <c r="PRW524" s="433">
        <v>0</v>
      </c>
      <c r="PRX524" s="433">
        <v>0</v>
      </c>
      <c r="PRY524" s="433">
        <v>0</v>
      </c>
      <c r="PRZ524" s="433">
        <v>0</v>
      </c>
      <c r="PSA524" s="433">
        <v>0</v>
      </c>
      <c r="PSB524" s="433">
        <v>0</v>
      </c>
      <c r="PSC524" s="433">
        <v>0</v>
      </c>
      <c r="PSD524" s="433">
        <v>0</v>
      </c>
      <c r="PSE524" s="433">
        <v>0</v>
      </c>
      <c r="PSF524" s="433">
        <v>0</v>
      </c>
      <c r="PSG524" s="433">
        <v>0</v>
      </c>
      <c r="PSH524" s="433">
        <v>0</v>
      </c>
      <c r="PSI524" s="433">
        <v>0</v>
      </c>
      <c r="PSJ524" s="433">
        <v>0</v>
      </c>
      <c r="PSK524" s="433">
        <v>0</v>
      </c>
      <c r="PSL524" s="433">
        <v>0</v>
      </c>
      <c r="PSM524" s="433">
        <v>0</v>
      </c>
      <c r="PSN524" s="433">
        <v>0</v>
      </c>
      <c r="PSO524" s="433">
        <v>0</v>
      </c>
      <c r="PSP524" s="433">
        <v>0</v>
      </c>
      <c r="PSQ524" s="433">
        <v>0</v>
      </c>
      <c r="PSR524" s="433">
        <v>0</v>
      </c>
      <c r="PSS524" s="433">
        <v>0</v>
      </c>
      <c r="PST524" s="433">
        <v>0</v>
      </c>
      <c r="PSU524" s="433">
        <v>0</v>
      </c>
      <c r="PSV524" s="433">
        <v>0</v>
      </c>
      <c r="PSW524" s="433">
        <v>0</v>
      </c>
      <c r="PSX524" s="433">
        <v>0</v>
      </c>
      <c r="PSY524" s="433">
        <v>0</v>
      </c>
      <c r="PSZ524" s="433">
        <v>0</v>
      </c>
      <c r="PTA524" s="433">
        <v>0</v>
      </c>
      <c r="PTB524" s="433">
        <v>0</v>
      </c>
      <c r="PTC524" s="433">
        <v>0</v>
      </c>
      <c r="PTD524" s="433">
        <v>0</v>
      </c>
      <c r="PTE524" s="433">
        <v>0</v>
      </c>
      <c r="PTF524" s="433">
        <v>0</v>
      </c>
      <c r="PTG524" s="433">
        <v>0</v>
      </c>
      <c r="PTH524" s="433">
        <v>0</v>
      </c>
      <c r="PTI524" s="433">
        <v>0</v>
      </c>
      <c r="PTJ524" s="433">
        <v>0</v>
      </c>
      <c r="PTK524" s="433">
        <v>0</v>
      </c>
      <c r="PTL524" s="433">
        <v>0</v>
      </c>
      <c r="PTM524" s="433">
        <v>0</v>
      </c>
      <c r="PTN524" s="433">
        <v>0</v>
      </c>
      <c r="PTO524" s="433">
        <v>0</v>
      </c>
      <c r="PTP524" s="433">
        <v>0</v>
      </c>
      <c r="PTQ524" s="433">
        <v>0</v>
      </c>
      <c r="PTR524" s="433">
        <v>0</v>
      </c>
      <c r="PTS524" s="433">
        <v>0</v>
      </c>
      <c r="PTT524" s="433">
        <v>0</v>
      </c>
      <c r="PTU524" s="433">
        <v>0</v>
      </c>
      <c r="PTV524" s="433">
        <v>0</v>
      </c>
      <c r="PTW524" s="433">
        <v>0</v>
      </c>
      <c r="PTX524" s="433">
        <v>0</v>
      </c>
      <c r="PTY524" s="433">
        <v>0</v>
      </c>
      <c r="PTZ524" s="433">
        <v>0</v>
      </c>
      <c r="PUA524" s="433">
        <v>0</v>
      </c>
      <c r="PUB524" s="433">
        <v>0</v>
      </c>
      <c r="PUC524" s="433">
        <v>0</v>
      </c>
      <c r="PUD524" s="433">
        <v>0</v>
      </c>
      <c r="PUE524" s="433">
        <v>0</v>
      </c>
      <c r="PUF524" s="433">
        <v>0</v>
      </c>
      <c r="PUG524" s="433">
        <v>0</v>
      </c>
      <c r="PUH524" s="433">
        <v>0</v>
      </c>
      <c r="PUI524" s="433">
        <v>0</v>
      </c>
      <c r="PUJ524" s="433">
        <v>0</v>
      </c>
      <c r="PUK524" s="433">
        <v>0</v>
      </c>
      <c r="PUL524" s="433">
        <v>0</v>
      </c>
      <c r="PUM524" s="433">
        <v>0</v>
      </c>
      <c r="PUN524" s="433">
        <v>0</v>
      </c>
      <c r="PUO524" s="433">
        <v>0</v>
      </c>
      <c r="PUP524" s="433">
        <v>0</v>
      </c>
      <c r="PUQ524" s="433">
        <v>0</v>
      </c>
      <c r="PUR524" s="433">
        <v>0</v>
      </c>
      <c r="PUS524" s="433">
        <v>0</v>
      </c>
      <c r="PUT524" s="433">
        <v>0</v>
      </c>
      <c r="PUU524" s="433">
        <v>0</v>
      </c>
      <c r="PUV524" s="433">
        <v>0</v>
      </c>
      <c r="PUW524" s="433">
        <v>0</v>
      </c>
      <c r="PUX524" s="433">
        <v>0</v>
      </c>
      <c r="PUY524" s="433">
        <v>0</v>
      </c>
      <c r="PUZ524" s="433">
        <v>0</v>
      </c>
      <c r="PVA524" s="433">
        <v>0</v>
      </c>
      <c r="PVB524" s="433">
        <v>0</v>
      </c>
      <c r="PVC524" s="433">
        <v>0</v>
      </c>
      <c r="PVD524" s="433">
        <v>0</v>
      </c>
      <c r="PVE524" s="433">
        <v>0</v>
      </c>
      <c r="PVF524" s="433">
        <v>0</v>
      </c>
      <c r="PVG524" s="433">
        <v>0</v>
      </c>
      <c r="PVH524" s="433">
        <v>0</v>
      </c>
      <c r="PVI524" s="433">
        <v>0</v>
      </c>
      <c r="PVJ524" s="433">
        <v>0</v>
      </c>
      <c r="PVK524" s="433">
        <v>0</v>
      </c>
      <c r="PVL524" s="433">
        <v>0</v>
      </c>
      <c r="PVM524" s="433">
        <v>0</v>
      </c>
      <c r="PVN524" s="433">
        <v>0</v>
      </c>
      <c r="PVO524" s="433">
        <v>0</v>
      </c>
      <c r="PVP524" s="433">
        <v>0</v>
      </c>
      <c r="PVQ524" s="433">
        <v>0</v>
      </c>
      <c r="PVR524" s="433">
        <v>0</v>
      </c>
      <c r="PVS524" s="433">
        <v>0</v>
      </c>
      <c r="PVT524" s="433">
        <v>0</v>
      </c>
      <c r="PVU524" s="433">
        <v>0</v>
      </c>
      <c r="PVV524" s="433">
        <v>0</v>
      </c>
      <c r="PVW524" s="433">
        <v>0</v>
      </c>
      <c r="PVX524" s="433">
        <v>0</v>
      </c>
      <c r="PVY524" s="433">
        <v>0</v>
      </c>
      <c r="PVZ524" s="433">
        <v>0</v>
      </c>
      <c r="PWA524" s="433">
        <v>0</v>
      </c>
      <c r="PWB524" s="433">
        <v>0</v>
      </c>
      <c r="PWC524" s="433">
        <v>0</v>
      </c>
      <c r="PWD524" s="433">
        <v>0</v>
      </c>
      <c r="PWE524" s="433">
        <v>0</v>
      </c>
      <c r="PWF524" s="433">
        <v>0</v>
      </c>
      <c r="PWG524" s="433">
        <v>0</v>
      </c>
      <c r="PWH524" s="433">
        <v>0</v>
      </c>
      <c r="PWI524" s="433">
        <v>0</v>
      </c>
      <c r="PWJ524" s="433">
        <v>0</v>
      </c>
      <c r="PWK524" s="433">
        <v>0</v>
      </c>
      <c r="PWL524" s="433">
        <v>0</v>
      </c>
      <c r="PWM524" s="433">
        <v>0</v>
      </c>
      <c r="PWN524" s="433">
        <v>0</v>
      </c>
      <c r="PWO524" s="433">
        <v>0</v>
      </c>
      <c r="PWP524" s="433">
        <v>0</v>
      </c>
      <c r="PWQ524" s="433">
        <v>0</v>
      </c>
      <c r="PWR524" s="433">
        <v>0</v>
      </c>
      <c r="PWS524" s="433">
        <v>0</v>
      </c>
      <c r="PWT524" s="433">
        <v>0</v>
      </c>
      <c r="PWU524" s="433">
        <v>0</v>
      </c>
      <c r="PWV524" s="433">
        <v>0</v>
      </c>
      <c r="PWW524" s="433">
        <v>0</v>
      </c>
      <c r="PWX524" s="433">
        <v>0</v>
      </c>
      <c r="PWY524" s="433">
        <v>0</v>
      </c>
      <c r="PWZ524" s="433">
        <v>0</v>
      </c>
      <c r="PXA524" s="433">
        <v>0</v>
      </c>
      <c r="PXB524" s="433">
        <v>0</v>
      </c>
      <c r="PXC524" s="433">
        <v>0</v>
      </c>
      <c r="PXD524" s="433">
        <v>0</v>
      </c>
      <c r="PXE524" s="433">
        <v>0</v>
      </c>
      <c r="PXF524" s="433">
        <v>0</v>
      </c>
      <c r="PXG524" s="433">
        <v>0</v>
      </c>
      <c r="PXH524" s="433">
        <v>0</v>
      </c>
      <c r="PXI524" s="433">
        <v>0</v>
      </c>
      <c r="PXJ524" s="433">
        <v>0</v>
      </c>
      <c r="PXK524" s="433">
        <v>0</v>
      </c>
      <c r="PXL524" s="433">
        <v>0</v>
      </c>
      <c r="PXM524" s="433">
        <v>0</v>
      </c>
      <c r="PXN524" s="433">
        <v>0</v>
      </c>
      <c r="PXO524" s="433">
        <v>0</v>
      </c>
      <c r="PXP524" s="433">
        <v>0</v>
      </c>
      <c r="PXQ524" s="433">
        <v>0</v>
      </c>
      <c r="PXR524" s="433">
        <v>0</v>
      </c>
      <c r="PXS524" s="433">
        <v>0</v>
      </c>
      <c r="PXT524" s="433">
        <v>0</v>
      </c>
      <c r="PXU524" s="433">
        <v>0</v>
      </c>
      <c r="PXV524" s="433">
        <v>0</v>
      </c>
      <c r="PXW524" s="433">
        <v>0</v>
      </c>
      <c r="PXX524" s="433">
        <v>0</v>
      </c>
      <c r="PXY524" s="433">
        <v>0</v>
      </c>
      <c r="PXZ524" s="433">
        <v>0</v>
      </c>
      <c r="PYA524" s="433">
        <v>0</v>
      </c>
      <c r="PYB524" s="433">
        <v>0</v>
      </c>
      <c r="PYC524" s="433">
        <v>0</v>
      </c>
      <c r="PYD524" s="433">
        <v>0</v>
      </c>
      <c r="PYE524" s="433">
        <v>0</v>
      </c>
      <c r="PYF524" s="433">
        <v>0</v>
      </c>
      <c r="PYG524" s="433">
        <v>0</v>
      </c>
      <c r="PYH524" s="433">
        <v>0</v>
      </c>
      <c r="PYI524" s="433">
        <v>0</v>
      </c>
      <c r="PYJ524" s="433">
        <v>0</v>
      </c>
      <c r="PYK524" s="433">
        <v>0</v>
      </c>
      <c r="PYL524" s="433">
        <v>0</v>
      </c>
      <c r="PYM524" s="433">
        <v>0</v>
      </c>
      <c r="PYN524" s="433">
        <v>0</v>
      </c>
      <c r="PYO524" s="433">
        <v>0</v>
      </c>
      <c r="PYP524" s="433">
        <v>0</v>
      </c>
      <c r="PYQ524" s="433">
        <v>0</v>
      </c>
      <c r="PYR524" s="433">
        <v>0</v>
      </c>
      <c r="PYS524" s="433">
        <v>0</v>
      </c>
      <c r="PYT524" s="433">
        <v>0</v>
      </c>
      <c r="PYU524" s="433">
        <v>0</v>
      </c>
      <c r="PYV524" s="433">
        <v>0</v>
      </c>
      <c r="PYW524" s="433">
        <v>0</v>
      </c>
      <c r="PYX524" s="433">
        <v>0</v>
      </c>
      <c r="PYY524" s="433">
        <v>0</v>
      </c>
      <c r="PYZ524" s="433">
        <v>0</v>
      </c>
      <c r="PZA524" s="433">
        <v>0</v>
      </c>
      <c r="PZB524" s="433">
        <v>0</v>
      </c>
      <c r="PZC524" s="433">
        <v>0</v>
      </c>
      <c r="PZD524" s="433">
        <v>0</v>
      </c>
      <c r="PZE524" s="433">
        <v>0</v>
      </c>
      <c r="PZF524" s="433">
        <v>0</v>
      </c>
      <c r="PZG524" s="433">
        <v>0</v>
      </c>
      <c r="PZH524" s="433">
        <v>0</v>
      </c>
      <c r="PZI524" s="433">
        <v>0</v>
      </c>
      <c r="PZJ524" s="433">
        <v>0</v>
      </c>
      <c r="PZK524" s="433">
        <v>0</v>
      </c>
      <c r="PZL524" s="433">
        <v>0</v>
      </c>
      <c r="PZM524" s="433">
        <v>0</v>
      </c>
      <c r="PZN524" s="433">
        <v>0</v>
      </c>
      <c r="PZO524" s="433">
        <v>0</v>
      </c>
      <c r="PZP524" s="433">
        <v>0</v>
      </c>
      <c r="PZQ524" s="433">
        <v>0</v>
      </c>
      <c r="PZR524" s="433">
        <v>0</v>
      </c>
      <c r="PZS524" s="433">
        <v>0</v>
      </c>
      <c r="PZT524" s="433">
        <v>0</v>
      </c>
      <c r="PZU524" s="433">
        <v>0</v>
      </c>
      <c r="PZV524" s="433">
        <v>0</v>
      </c>
      <c r="PZW524" s="433">
        <v>0</v>
      </c>
      <c r="PZX524" s="433">
        <v>0</v>
      </c>
      <c r="PZY524" s="433">
        <v>0</v>
      </c>
      <c r="PZZ524" s="433">
        <v>0</v>
      </c>
      <c r="QAA524" s="433">
        <v>0</v>
      </c>
      <c r="QAB524" s="433">
        <v>0</v>
      </c>
      <c r="QAC524" s="433">
        <v>0</v>
      </c>
      <c r="QAD524" s="433">
        <v>0</v>
      </c>
      <c r="QAE524" s="433">
        <v>0</v>
      </c>
      <c r="QAF524" s="433">
        <v>0</v>
      </c>
      <c r="QAG524" s="433">
        <v>0</v>
      </c>
      <c r="QAH524" s="433">
        <v>0</v>
      </c>
      <c r="QAI524" s="433">
        <v>0</v>
      </c>
      <c r="QAJ524" s="433">
        <v>0</v>
      </c>
      <c r="QAK524" s="433">
        <v>0</v>
      </c>
      <c r="QAL524" s="433">
        <v>0</v>
      </c>
      <c r="QAM524" s="433">
        <v>0</v>
      </c>
      <c r="QAN524" s="433">
        <v>0</v>
      </c>
      <c r="QAO524" s="433">
        <v>0</v>
      </c>
      <c r="QAP524" s="433">
        <v>0</v>
      </c>
      <c r="QAQ524" s="433">
        <v>0</v>
      </c>
      <c r="QAR524" s="433">
        <v>0</v>
      </c>
      <c r="QAS524" s="433">
        <v>0</v>
      </c>
      <c r="QAT524" s="433">
        <v>0</v>
      </c>
      <c r="QAU524" s="433">
        <v>0</v>
      </c>
      <c r="QAV524" s="433">
        <v>0</v>
      </c>
      <c r="QAW524" s="433">
        <v>0</v>
      </c>
      <c r="QAX524" s="433">
        <v>0</v>
      </c>
      <c r="QAY524" s="433">
        <v>0</v>
      </c>
      <c r="QAZ524" s="433">
        <v>0</v>
      </c>
      <c r="QBA524" s="433">
        <v>0</v>
      </c>
      <c r="QBB524" s="433">
        <v>0</v>
      </c>
      <c r="QBC524" s="433">
        <v>0</v>
      </c>
      <c r="QBD524" s="433">
        <v>0</v>
      </c>
      <c r="QBE524" s="433">
        <v>0</v>
      </c>
      <c r="QBF524" s="433">
        <v>0</v>
      </c>
      <c r="QBG524" s="433">
        <v>0</v>
      </c>
      <c r="QBH524" s="433">
        <v>0</v>
      </c>
      <c r="QBI524" s="433">
        <v>0</v>
      </c>
      <c r="QBJ524" s="433">
        <v>0</v>
      </c>
      <c r="QBK524" s="433">
        <v>0</v>
      </c>
      <c r="QBL524" s="433">
        <v>0</v>
      </c>
      <c r="QBM524" s="433">
        <v>0</v>
      </c>
      <c r="QBN524" s="433">
        <v>0</v>
      </c>
      <c r="QBO524" s="433">
        <v>0</v>
      </c>
      <c r="QBP524" s="433">
        <v>0</v>
      </c>
      <c r="QBQ524" s="433">
        <v>0</v>
      </c>
      <c r="QBR524" s="433">
        <v>0</v>
      </c>
      <c r="QBS524" s="433">
        <v>0</v>
      </c>
      <c r="QBT524" s="433">
        <v>0</v>
      </c>
      <c r="QBU524" s="433">
        <v>0</v>
      </c>
      <c r="QBV524" s="433">
        <v>0</v>
      </c>
      <c r="QBW524" s="433">
        <v>0</v>
      </c>
      <c r="QBX524" s="433">
        <v>0</v>
      </c>
      <c r="QBY524" s="433">
        <v>0</v>
      </c>
      <c r="QBZ524" s="433">
        <v>0</v>
      </c>
      <c r="QCA524" s="433">
        <v>0</v>
      </c>
      <c r="QCB524" s="433">
        <v>0</v>
      </c>
      <c r="QCC524" s="433">
        <v>0</v>
      </c>
      <c r="QCD524" s="433">
        <v>0</v>
      </c>
      <c r="QCE524" s="433">
        <v>0</v>
      </c>
      <c r="QCF524" s="433">
        <v>0</v>
      </c>
      <c r="QCG524" s="433">
        <v>0</v>
      </c>
      <c r="QCH524" s="433">
        <v>0</v>
      </c>
      <c r="QCI524" s="433">
        <v>0</v>
      </c>
      <c r="QCJ524" s="433">
        <v>0</v>
      </c>
      <c r="QCK524" s="433">
        <v>0</v>
      </c>
      <c r="QCL524" s="433">
        <v>0</v>
      </c>
      <c r="QCM524" s="433">
        <v>0</v>
      </c>
      <c r="QCN524" s="433">
        <v>0</v>
      </c>
      <c r="QCO524" s="433">
        <v>0</v>
      </c>
      <c r="QCP524" s="433">
        <v>0</v>
      </c>
      <c r="QCQ524" s="433">
        <v>0</v>
      </c>
      <c r="QCR524" s="433">
        <v>0</v>
      </c>
      <c r="QCS524" s="433">
        <v>0</v>
      </c>
      <c r="QCT524" s="433">
        <v>0</v>
      </c>
      <c r="QCU524" s="433">
        <v>0</v>
      </c>
      <c r="QCV524" s="433">
        <v>0</v>
      </c>
      <c r="QCW524" s="433">
        <v>0</v>
      </c>
      <c r="QCX524" s="433">
        <v>0</v>
      </c>
      <c r="QCY524" s="433">
        <v>0</v>
      </c>
      <c r="QCZ524" s="433">
        <v>0</v>
      </c>
      <c r="QDA524" s="433">
        <v>0</v>
      </c>
      <c r="QDB524" s="433">
        <v>0</v>
      </c>
      <c r="QDC524" s="433">
        <v>0</v>
      </c>
      <c r="QDD524" s="433">
        <v>0</v>
      </c>
      <c r="QDE524" s="433">
        <v>0</v>
      </c>
      <c r="QDF524" s="433">
        <v>0</v>
      </c>
      <c r="QDG524" s="433">
        <v>0</v>
      </c>
      <c r="QDH524" s="433">
        <v>0</v>
      </c>
      <c r="QDI524" s="433">
        <v>0</v>
      </c>
      <c r="QDJ524" s="433">
        <v>0</v>
      </c>
      <c r="QDK524" s="433">
        <v>0</v>
      </c>
      <c r="QDL524" s="433">
        <v>0</v>
      </c>
      <c r="QDM524" s="433">
        <v>0</v>
      </c>
      <c r="QDN524" s="433">
        <v>0</v>
      </c>
      <c r="QDO524" s="433">
        <v>0</v>
      </c>
      <c r="QDP524" s="433">
        <v>0</v>
      </c>
      <c r="QDQ524" s="433">
        <v>0</v>
      </c>
      <c r="QDR524" s="433">
        <v>0</v>
      </c>
      <c r="QDS524" s="433">
        <v>0</v>
      </c>
      <c r="QDT524" s="433">
        <v>0</v>
      </c>
      <c r="QDU524" s="433">
        <v>0</v>
      </c>
      <c r="QDV524" s="433">
        <v>0</v>
      </c>
      <c r="QDW524" s="433">
        <v>0</v>
      </c>
      <c r="QDX524" s="433">
        <v>0</v>
      </c>
      <c r="QDY524" s="433">
        <v>0</v>
      </c>
      <c r="QDZ524" s="433">
        <v>0</v>
      </c>
      <c r="QEA524" s="433">
        <v>0</v>
      </c>
      <c r="QEB524" s="433">
        <v>0</v>
      </c>
      <c r="QEC524" s="433">
        <v>0</v>
      </c>
      <c r="QED524" s="433">
        <v>0</v>
      </c>
      <c r="QEE524" s="433">
        <v>0</v>
      </c>
      <c r="QEF524" s="433">
        <v>0</v>
      </c>
      <c r="QEG524" s="433">
        <v>0</v>
      </c>
      <c r="QEH524" s="433">
        <v>0</v>
      </c>
      <c r="QEI524" s="433">
        <v>0</v>
      </c>
      <c r="QEJ524" s="433">
        <v>0</v>
      </c>
      <c r="QEK524" s="433">
        <v>0</v>
      </c>
      <c r="QEL524" s="433">
        <v>0</v>
      </c>
      <c r="QEM524" s="433">
        <v>0</v>
      </c>
      <c r="QEN524" s="433">
        <v>0</v>
      </c>
      <c r="QEO524" s="433">
        <v>0</v>
      </c>
      <c r="QEP524" s="433">
        <v>0</v>
      </c>
      <c r="QEQ524" s="433">
        <v>0</v>
      </c>
      <c r="QER524" s="433">
        <v>0</v>
      </c>
      <c r="QES524" s="433">
        <v>0</v>
      </c>
      <c r="QET524" s="433">
        <v>0</v>
      </c>
      <c r="QEU524" s="433">
        <v>0</v>
      </c>
      <c r="QEV524" s="433">
        <v>0</v>
      </c>
      <c r="QEW524" s="433">
        <v>0</v>
      </c>
      <c r="QEX524" s="433">
        <v>0</v>
      </c>
      <c r="QEY524" s="433">
        <v>0</v>
      </c>
      <c r="QEZ524" s="433">
        <v>0</v>
      </c>
      <c r="QFA524" s="433">
        <v>0</v>
      </c>
      <c r="QFB524" s="433">
        <v>0</v>
      </c>
      <c r="QFC524" s="433">
        <v>0</v>
      </c>
      <c r="QFD524" s="433">
        <v>0</v>
      </c>
      <c r="QFE524" s="433">
        <v>0</v>
      </c>
      <c r="QFF524" s="433">
        <v>0</v>
      </c>
      <c r="QFG524" s="433">
        <v>0</v>
      </c>
      <c r="QFH524" s="433">
        <v>0</v>
      </c>
      <c r="QFI524" s="433">
        <v>0</v>
      </c>
      <c r="QFJ524" s="433">
        <v>0</v>
      </c>
      <c r="QFK524" s="433">
        <v>0</v>
      </c>
      <c r="QFL524" s="433">
        <v>0</v>
      </c>
      <c r="QFM524" s="433">
        <v>0</v>
      </c>
      <c r="QFN524" s="433">
        <v>0</v>
      </c>
      <c r="QFO524" s="433">
        <v>0</v>
      </c>
      <c r="QFP524" s="433">
        <v>0</v>
      </c>
      <c r="QFQ524" s="433">
        <v>0</v>
      </c>
      <c r="QFR524" s="433">
        <v>0</v>
      </c>
      <c r="QFS524" s="433">
        <v>0</v>
      </c>
      <c r="QFT524" s="433">
        <v>0</v>
      </c>
      <c r="QFU524" s="433">
        <v>0</v>
      </c>
      <c r="QFV524" s="433">
        <v>0</v>
      </c>
      <c r="QFW524" s="433">
        <v>0</v>
      </c>
      <c r="QFX524" s="433">
        <v>0</v>
      </c>
      <c r="QFY524" s="433">
        <v>0</v>
      </c>
      <c r="QFZ524" s="433">
        <v>0</v>
      </c>
      <c r="QGA524" s="433">
        <v>0</v>
      </c>
      <c r="QGB524" s="433">
        <v>0</v>
      </c>
      <c r="QGC524" s="433">
        <v>0</v>
      </c>
      <c r="QGD524" s="433">
        <v>0</v>
      </c>
      <c r="QGE524" s="433">
        <v>0</v>
      </c>
      <c r="QGF524" s="433">
        <v>0</v>
      </c>
      <c r="QGG524" s="433">
        <v>0</v>
      </c>
      <c r="QGH524" s="433">
        <v>0</v>
      </c>
      <c r="QGI524" s="433">
        <v>0</v>
      </c>
      <c r="QGJ524" s="433">
        <v>0</v>
      </c>
      <c r="QGK524" s="433">
        <v>0</v>
      </c>
      <c r="QGL524" s="433">
        <v>0</v>
      </c>
      <c r="QGM524" s="433">
        <v>0</v>
      </c>
      <c r="QGN524" s="433">
        <v>0</v>
      </c>
      <c r="QGO524" s="433">
        <v>0</v>
      </c>
      <c r="QGP524" s="433">
        <v>0</v>
      </c>
      <c r="QGQ524" s="433">
        <v>0</v>
      </c>
      <c r="QGR524" s="433">
        <v>0</v>
      </c>
      <c r="QGS524" s="433">
        <v>0</v>
      </c>
      <c r="QGT524" s="433">
        <v>0</v>
      </c>
      <c r="QGU524" s="433">
        <v>0</v>
      </c>
      <c r="QGV524" s="433">
        <v>0</v>
      </c>
      <c r="QGW524" s="433">
        <v>0</v>
      </c>
      <c r="QGX524" s="433">
        <v>0</v>
      </c>
      <c r="QGY524" s="433">
        <v>0</v>
      </c>
      <c r="QGZ524" s="433">
        <v>0</v>
      </c>
      <c r="QHA524" s="433">
        <v>0</v>
      </c>
      <c r="QHB524" s="433">
        <v>0</v>
      </c>
      <c r="QHC524" s="433">
        <v>0</v>
      </c>
      <c r="QHD524" s="433">
        <v>0</v>
      </c>
      <c r="QHE524" s="433">
        <v>0</v>
      </c>
      <c r="QHF524" s="433">
        <v>0</v>
      </c>
      <c r="QHG524" s="433">
        <v>0</v>
      </c>
      <c r="QHH524" s="433">
        <v>0</v>
      </c>
      <c r="QHI524" s="433">
        <v>0</v>
      </c>
      <c r="QHJ524" s="433">
        <v>0</v>
      </c>
      <c r="QHK524" s="433">
        <v>0</v>
      </c>
      <c r="QHL524" s="433">
        <v>0</v>
      </c>
      <c r="QHM524" s="433">
        <v>0</v>
      </c>
      <c r="QHN524" s="433">
        <v>0</v>
      </c>
      <c r="QHO524" s="433">
        <v>0</v>
      </c>
      <c r="QHP524" s="433">
        <v>0</v>
      </c>
      <c r="QHQ524" s="433">
        <v>0</v>
      </c>
      <c r="QHR524" s="433">
        <v>0</v>
      </c>
      <c r="QHS524" s="433">
        <v>0</v>
      </c>
      <c r="QHT524" s="433">
        <v>0</v>
      </c>
      <c r="QHU524" s="433">
        <v>0</v>
      </c>
      <c r="QHV524" s="433">
        <v>0</v>
      </c>
      <c r="QHW524" s="433">
        <v>0</v>
      </c>
      <c r="QHX524" s="433">
        <v>0</v>
      </c>
      <c r="QHY524" s="433">
        <v>0</v>
      </c>
      <c r="QHZ524" s="433">
        <v>0</v>
      </c>
      <c r="QIA524" s="433">
        <v>0</v>
      </c>
      <c r="QIB524" s="433">
        <v>0</v>
      </c>
      <c r="QIC524" s="433">
        <v>0</v>
      </c>
      <c r="QID524" s="433">
        <v>0</v>
      </c>
      <c r="QIE524" s="433">
        <v>0</v>
      </c>
      <c r="QIF524" s="433">
        <v>0</v>
      </c>
      <c r="QIG524" s="433">
        <v>0</v>
      </c>
      <c r="QIH524" s="433">
        <v>0</v>
      </c>
      <c r="QII524" s="433">
        <v>0</v>
      </c>
      <c r="QIJ524" s="433">
        <v>0</v>
      </c>
      <c r="QIK524" s="433">
        <v>0</v>
      </c>
      <c r="QIL524" s="433">
        <v>0</v>
      </c>
      <c r="QIM524" s="433">
        <v>0</v>
      </c>
      <c r="QIN524" s="433">
        <v>0</v>
      </c>
      <c r="QIO524" s="433">
        <v>0</v>
      </c>
      <c r="QIP524" s="433">
        <v>0</v>
      </c>
      <c r="QIQ524" s="433">
        <v>0</v>
      </c>
      <c r="QIR524" s="433">
        <v>0</v>
      </c>
      <c r="QIS524" s="433">
        <v>0</v>
      </c>
      <c r="QIT524" s="433">
        <v>0</v>
      </c>
      <c r="QIU524" s="433">
        <v>0</v>
      </c>
      <c r="QIV524" s="433">
        <v>0</v>
      </c>
      <c r="QIW524" s="433">
        <v>0</v>
      </c>
      <c r="QIX524" s="433">
        <v>0</v>
      </c>
      <c r="QIY524" s="433">
        <v>0</v>
      </c>
      <c r="QIZ524" s="433">
        <v>0</v>
      </c>
      <c r="QJA524" s="433">
        <v>0</v>
      </c>
      <c r="QJB524" s="433">
        <v>0</v>
      </c>
      <c r="QJC524" s="433">
        <v>0</v>
      </c>
      <c r="QJD524" s="433">
        <v>0</v>
      </c>
      <c r="QJE524" s="433">
        <v>0</v>
      </c>
      <c r="QJF524" s="433">
        <v>0</v>
      </c>
      <c r="QJG524" s="433">
        <v>0</v>
      </c>
      <c r="QJH524" s="433">
        <v>0</v>
      </c>
      <c r="QJI524" s="433">
        <v>0</v>
      </c>
      <c r="QJJ524" s="433">
        <v>0</v>
      </c>
      <c r="QJK524" s="433">
        <v>0</v>
      </c>
      <c r="QJL524" s="433">
        <v>0</v>
      </c>
      <c r="QJM524" s="433">
        <v>0</v>
      </c>
      <c r="QJN524" s="433">
        <v>0</v>
      </c>
      <c r="QJO524" s="433">
        <v>0</v>
      </c>
      <c r="QJP524" s="433">
        <v>0</v>
      </c>
      <c r="QJQ524" s="433">
        <v>0</v>
      </c>
      <c r="QJR524" s="433">
        <v>0</v>
      </c>
      <c r="QJS524" s="433">
        <v>0</v>
      </c>
      <c r="QJT524" s="433">
        <v>0</v>
      </c>
      <c r="QJU524" s="433">
        <v>0</v>
      </c>
      <c r="QJV524" s="433">
        <v>0</v>
      </c>
      <c r="QJW524" s="433">
        <v>0</v>
      </c>
      <c r="QJX524" s="433">
        <v>0</v>
      </c>
      <c r="QJY524" s="433">
        <v>0</v>
      </c>
      <c r="QJZ524" s="433">
        <v>0</v>
      </c>
      <c r="QKA524" s="433">
        <v>0</v>
      </c>
      <c r="QKB524" s="433">
        <v>0</v>
      </c>
      <c r="QKC524" s="433">
        <v>0</v>
      </c>
      <c r="QKD524" s="433">
        <v>0</v>
      </c>
      <c r="QKE524" s="433">
        <v>0</v>
      </c>
      <c r="QKF524" s="433">
        <v>0</v>
      </c>
      <c r="QKG524" s="433">
        <v>0</v>
      </c>
      <c r="QKH524" s="433">
        <v>0</v>
      </c>
      <c r="QKI524" s="433">
        <v>0</v>
      </c>
      <c r="QKJ524" s="433">
        <v>0</v>
      </c>
      <c r="QKK524" s="433">
        <v>0</v>
      </c>
      <c r="QKL524" s="433">
        <v>0</v>
      </c>
      <c r="QKM524" s="433">
        <v>0</v>
      </c>
      <c r="QKN524" s="433">
        <v>0</v>
      </c>
      <c r="QKO524" s="433">
        <v>0</v>
      </c>
      <c r="QKP524" s="433">
        <v>0</v>
      </c>
      <c r="QKQ524" s="433">
        <v>0</v>
      </c>
      <c r="QKR524" s="433">
        <v>0</v>
      </c>
      <c r="QKS524" s="433">
        <v>0</v>
      </c>
      <c r="QKT524" s="433">
        <v>0</v>
      </c>
      <c r="QKU524" s="433">
        <v>0</v>
      </c>
      <c r="QKV524" s="433">
        <v>0</v>
      </c>
      <c r="QKW524" s="433">
        <v>0</v>
      </c>
      <c r="QKX524" s="433">
        <v>0</v>
      </c>
      <c r="QKY524" s="433">
        <v>0</v>
      </c>
      <c r="QKZ524" s="433">
        <v>0</v>
      </c>
      <c r="QLA524" s="433">
        <v>0</v>
      </c>
      <c r="QLB524" s="433">
        <v>0</v>
      </c>
      <c r="QLC524" s="433">
        <v>0</v>
      </c>
      <c r="QLD524" s="433">
        <v>0</v>
      </c>
      <c r="QLE524" s="433">
        <v>0</v>
      </c>
      <c r="QLF524" s="433">
        <v>0</v>
      </c>
      <c r="QLG524" s="433">
        <v>0</v>
      </c>
      <c r="QLH524" s="433">
        <v>0</v>
      </c>
      <c r="QLI524" s="433">
        <v>0</v>
      </c>
      <c r="QLJ524" s="433">
        <v>0</v>
      </c>
      <c r="QLK524" s="433">
        <v>0</v>
      </c>
      <c r="QLL524" s="433">
        <v>0</v>
      </c>
      <c r="QLM524" s="433">
        <v>0</v>
      </c>
      <c r="QLN524" s="433">
        <v>0</v>
      </c>
      <c r="QLO524" s="433">
        <v>0</v>
      </c>
      <c r="QLP524" s="433">
        <v>0</v>
      </c>
      <c r="QLQ524" s="433">
        <v>0</v>
      </c>
      <c r="QLR524" s="433">
        <v>0</v>
      </c>
      <c r="QLS524" s="433">
        <v>0</v>
      </c>
      <c r="QLT524" s="433">
        <v>0</v>
      </c>
      <c r="QLU524" s="433">
        <v>0</v>
      </c>
      <c r="QLV524" s="433">
        <v>0</v>
      </c>
      <c r="QLW524" s="433">
        <v>0</v>
      </c>
      <c r="QLX524" s="433">
        <v>0</v>
      </c>
      <c r="QLY524" s="433">
        <v>0</v>
      </c>
      <c r="QLZ524" s="433">
        <v>0</v>
      </c>
      <c r="QMA524" s="433">
        <v>0</v>
      </c>
      <c r="QMB524" s="433">
        <v>0</v>
      </c>
      <c r="QMC524" s="433">
        <v>0</v>
      </c>
      <c r="QMD524" s="433">
        <v>0</v>
      </c>
      <c r="QME524" s="433">
        <v>0</v>
      </c>
      <c r="QMF524" s="433">
        <v>0</v>
      </c>
      <c r="QMG524" s="433">
        <v>0</v>
      </c>
      <c r="QMH524" s="433">
        <v>0</v>
      </c>
      <c r="QMI524" s="433">
        <v>0</v>
      </c>
      <c r="QMJ524" s="433">
        <v>0</v>
      </c>
      <c r="QMK524" s="433">
        <v>0</v>
      </c>
      <c r="QML524" s="433">
        <v>0</v>
      </c>
      <c r="QMM524" s="433">
        <v>0</v>
      </c>
      <c r="QMN524" s="433">
        <v>0</v>
      </c>
      <c r="QMO524" s="433">
        <v>0</v>
      </c>
      <c r="QMP524" s="433">
        <v>0</v>
      </c>
      <c r="QMQ524" s="433">
        <v>0</v>
      </c>
      <c r="QMR524" s="433">
        <v>0</v>
      </c>
      <c r="QMS524" s="433">
        <v>0</v>
      </c>
      <c r="QMT524" s="433">
        <v>0</v>
      </c>
      <c r="QMU524" s="433">
        <v>0</v>
      </c>
      <c r="QMV524" s="433">
        <v>0</v>
      </c>
      <c r="QMW524" s="433">
        <v>0</v>
      </c>
      <c r="QMX524" s="433">
        <v>0</v>
      </c>
      <c r="QMY524" s="433">
        <v>0</v>
      </c>
      <c r="QMZ524" s="433">
        <v>0</v>
      </c>
      <c r="QNA524" s="433">
        <v>0</v>
      </c>
      <c r="QNB524" s="433">
        <v>0</v>
      </c>
      <c r="QNC524" s="433">
        <v>0</v>
      </c>
      <c r="QND524" s="433">
        <v>0</v>
      </c>
      <c r="QNE524" s="433">
        <v>0</v>
      </c>
      <c r="QNF524" s="433">
        <v>0</v>
      </c>
      <c r="QNG524" s="433">
        <v>0</v>
      </c>
      <c r="QNH524" s="433">
        <v>0</v>
      </c>
      <c r="QNI524" s="433">
        <v>0</v>
      </c>
      <c r="QNJ524" s="433">
        <v>0</v>
      </c>
      <c r="QNK524" s="433">
        <v>0</v>
      </c>
      <c r="QNL524" s="433">
        <v>0</v>
      </c>
      <c r="QNM524" s="433">
        <v>0</v>
      </c>
      <c r="QNN524" s="433">
        <v>0</v>
      </c>
      <c r="QNO524" s="433">
        <v>0</v>
      </c>
      <c r="QNP524" s="433">
        <v>0</v>
      </c>
      <c r="QNQ524" s="433">
        <v>0</v>
      </c>
      <c r="QNR524" s="433">
        <v>0</v>
      </c>
      <c r="QNS524" s="433">
        <v>0</v>
      </c>
      <c r="QNT524" s="433">
        <v>0</v>
      </c>
      <c r="QNU524" s="433">
        <v>0</v>
      </c>
      <c r="QNV524" s="433">
        <v>0</v>
      </c>
      <c r="QNW524" s="433">
        <v>0</v>
      </c>
      <c r="QNX524" s="433">
        <v>0</v>
      </c>
      <c r="QNY524" s="433">
        <v>0</v>
      </c>
      <c r="QNZ524" s="433">
        <v>0</v>
      </c>
      <c r="QOA524" s="433">
        <v>0</v>
      </c>
      <c r="QOB524" s="433">
        <v>0</v>
      </c>
      <c r="QOC524" s="433">
        <v>0</v>
      </c>
      <c r="QOD524" s="433">
        <v>0</v>
      </c>
      <c r="QOE524" s="433">
        <v>0</v>
      </c>
      <c r="QOF524" s="433">
        <v>0</v>
      </c>
      <c r="QOG524" s="433">
        <v>0</v>
      </c>
      <c r="QOH524" s="433">
        <v>0</v>
      </c>
      <c r="QOI524" s="433">
        <v>0</v>
      </c>
      <c r="QOJ524" s="433">
        <v>0</v>
      </c>
      <c r="QOK524" s="433">
        <v>0</v>
      </c>
      <c r="QOL524" s="433">
        <v>0</v>
      </c>
      <c r="QOM524" s="433">
        <v>0</v>
      </c>
      <c r="QON524" s="433">
        <v>0</v>
      </c>
      <c r="QOO524" s="433">
        <v>0</v>
      </c>
      <c r="QOP524" s="433">
        <v>0</v>
      </c>
      <c r="QOQ524" s="433">
        <v>0</v>
      </c>
      <c r="QOR524" s="433">
        <v>0</v>
      </c>
      <c r="QOS524" s="433">
        <v>0</v>
      </c>
      <c r="QOT524" s="433">
        <v>0</v>
      </c>
      <c r="QOU524" s="433">
        <v>0</v>
      </c>
      <c r="QOV524" s="433">
        <v>0</v>
      </c>
      <c r="QOW524" s="433">
        <v>0</v>
      </c>
      <c r="QOX524" s="433">
        <v>0</v>
      </c>
      <c r="QOY524" s="433">
        <v>0</v>
      </c>
      <c r="QOZ524" s="433">
        <v>0</v>
      </c>
      <c r="QPA524" s="433">
        <v>0</v>
      </c>
      <c r="QPB524" s="433">
        <v>0</v>
      </c>
      <c r="QPC524" s="433">
        <v>0</v>
      </c>
      <c r="QPD524" s="433">
        <v>0</v>
      </c>
      <c r="QPE524" s="433">
        <v>0</v>
      </c>
      <c r="QPF524" s="433">
        <v>0</v>
      </c>
      <c r="QPG524" s="433">
        <v>0</v>
      </c>
      <c r="QPH524" s="433">
        <v>0</v>
      </c>
      <c r="QPI524" s="433">
        <v>0</v>
      </c>
      <c r="QPJ524" s="433">
        <v>0</v>
      </c>
      <c r="QPK524" s="433">
        <v>0</v>
      </c>
      <c r="QPL524" s="433">
        <v>0</v>
      </c>
      <c r="QPM524" s="433">
        <v>0</v>
      </c>
      <c r="QPN524" s="433">
        <v>0</v>
      </c>
      <c r="QPO524" s="433">
        <v>0</v>
      </c>
      <c r="QPP524" s="433">
        <v>0</v>
      </c>
      <c r="QPQ524" s="433">
        <v>0</v>
      </c>
      <c r="QPR524" s="433">
        <v>0</v>
      </c>
      <c r="QPS524" s="433">
        <v>0</v>
      </c>
      <c r="QPT524" s="433">
        <v>0</v>
      </c>
      <c r="QPU524" s="433">
        <v>0</v>
      </c>
      <c r="QPV524" s="433">
        <v>0</v>
      </c>
      <c r="QPW524" s="433">
        <v>0</v>
      </c>
      <c r="QPX524" s="433">
        <v>0</v>
      </c>
      <c r="QPY524" s="433">
        <v>0</v>
      </c>
      <c r="QPZ524" s="433">
        <v>0</v>
      </c>
      <c r="QQA524" s="433">
        <v>0</v>
      </c>
      <c r="QQB524" s="433">
        <v>0</v>
      </c>
      <c r="QQC524" s="433">
        <v>0</v>
      </c>
      <c r="QQD524" s="433">
        <v>0</v>
      </c>
      <c r="QQE524" s="433">
        <v>0</v>
      </c>
      <c r="QQF524" s="433">
        <v>0</v>
      </c>
      <c r="QQG524" s="433">
        <v>0</v>
      </c>
      <c r="QQH524" s="433">
        <v>0</v>
      </c>
      <c r="QQI524" s="433">
        <v>0</v>
      </c>
      <c r="QQJ524" s="433">
        <v>0</v>
      </c>
      <c r="QQK524" s="433">
        <v>0</v>
      </c>
      <c r="QQL524" s="433">
        <v>0</v>
      </c>
      <c r="QQM524" s="433">
        <v>0</v>
      </c>
      <c r="QQN524" s="433">
        <v>0</v>
      </c>
      <c r="QQO524" s="433">
        <v>0</v>
      </c>
      <c r="QQP524" s="433">
        <v>0</v>
      </c>
      <c r="QQQ524" s="433">
        <v>0</v>
      </c>
      <c r="QQR524" s="433">
        <v>0</v>
      </c>
      <c r="QQS524" s="433">
        <v>0</v>
      </c>
      <c r="QQT524" s="433">
        <v>0</v>
      </c>
      <c r="QQU524" s="433">
        <v>0</v>
      </c>
      <c r="QQV524" s="433">
        <v>0</v>
      </c>
      <c r="QQW524" s="433">
        <v>0</v>
      </c>
      <c r="QQX524" s="433">
        <v>0</v>
      </c>
      <c r="QQY524" s="433">
        <v>0</v>
      </c>
      <c r="QQZ524" s="433">
        <v>0</v>
      </c>
      <c r="QRA524" s="433">
        <v>0</v>
      </c>
      <c r="QRB524" s="433">
        <v>0</v>
      </c>
      <c r="QRC524" s="433">
        <v>0</v>
      </c>
      <c r="QRD524" s="433">
        <v>0</v>
      </c>
      <c r="QRE524" s="433">
        <v>0</v>
      </c>
      <c r="QRF524" s="433">
        <v>0</v>
      </c>
      <c r="QRG524" s="433">
        <v>0</v>
      </c>
      <c r="QRH524" s="433">
        <v>0</v>
      </c>
      <c r="QRI524" s="433">
        <v>0</v>
      </c>
      <c r="QRJ524" s="433">
        <v>0</v>
      </c>
      <c r="QRK524" s="433">
        <v>0</v>
      </c>
      <c r="QRL524" s="433">
        <v>0</v>
      </c>
      <c r="QRM524" s="433">
        <v>0</v>
      </c>
      <c r="QRN524" s="433">
        <v>0</v>
      </c>
      <c r="QRO524" s="433">
        <v>0</v>
      </c>
      <c r="QRP524" s="433">
        <v>0</v>
      </c>
      <c r="QRQ524" s="433">
        <v>0</v>
      </c>
      <c r="QRR524" s="433">
        <v>0</v>
      </c>
      <c r="QRS524" s="433">
        <v>0</v>
      </c>
      <c r="QRT524" s="433">
        <v>0</v>
      </c>
      <c r="QRU524" s="433">
        <v>0</v>
      </c>
      <c r="QRV524" s="433">
        <v>0</v>
      </c>
      <c r="QRW524" s="433">
        <v>0</v>
      </c>
      <c r="QRX524" s="433">
        <v>0</v>
      </c>
      <c r="QRY524" s="433">
        <v>0</v>
      </c>
      <c r="QRZ524" s="433">
        <v>0</v>
      </c>
      <c r="QSA524" s="433">
        <v>0</v>
      </c>
      <c r="QSB524" s="433">
        <v>0</v>
      </c>
      <c r="QSC524" s="433">
        <v>0</v>
      </c>
      <c r="QSD524" s="433">
        <v>0</v>
      </c>
      <c r="QSE524" s="433">
        <v>0</v>
      </c>
      <c r="QSF524" s="433">
        <v>0</v>
      </c>
      <c r="QSG524" s="433">
        <v>0</v>
      </c>
      <c r="QSH524" s="433">
        <v>0</v>
      </c>
      <c r="QSI524" s="433">
        <v>0</v>
      </c>
      <c r="QSJ524" s="433">
        <v>0</v>
      </c>
      <c r="QSK524" s="433">
        <v>0</v>
      </c>
      <c r="QSL524" s="433">
        <v>0</v>
      </c>
      <c r="QSM524" s="433">
        <v>0</v>
      </c>
      <c r="QSN524" s="433">
        <v>0</v>
      </c>
      <c r="QSO524" s="433">
        <v>0</v>
      </c>
      <c r="QSP524" s="433">
        <v>0</v>
      </c>
      <c r="QSQ524" s="433">
        <v>0</v>
      </c>
      <c r="QSR524" s="433">
        <v>0</v>
      </c>
      <c r="QSS524" s="433">
        <v>0</v>
      </c>
      <c r="QST524" s="433">
        <v>0</v>
      </c>
      <c r="QSU524" s="433">
        <v>0</v>
      </c>
      <c r="QSV524" s="433">
        <v>0</v>
      </c>
      <c r="QSW524" s="433">
        <v>0</v>
      </c>
      <c r="QSX524" s="433">
        <v>0</v>
      </c>
      <c r="QSY524" s="433">
        <v>0</v>
      </c>
      <c r="QSZ524" s="433">
        <v>0</v>
      </c>
      <c r="QTA524" s="433">
        <v>0</v>
      </c>
      <c r="QTB524" s="433">
        <v>0</v>
      </c>
      <c r="QTC524" s="433">
        <v>0</v>
      </c>
      <c r="QTD524" s="433">
        <v>0</v>
      </c>
      <c r="QTE524" s="433">
        <v>0</v>
      </c>
      <c r="QTF524" s="433">
        <v>0</v>
      </c>
      <c r="QTG524" s="433">
        <v>0</v>
      </c>
      <c r="QTH524" s="433">
        <v>0</v>
      </c>
      <c r="QTI524" s="433">
        <v>0</v>
      </c>
      <c r="QTJ524" s="433">
        <v>0</v>
      </c>
      <c r="QTK524" s="433">
        <v>0</v>
      </c>
      <c r="QTL524" s="433">
        <v>0</v>
      </c>
      <c r="QTM524" s="433">
        <v>0</v>
      </c>
      <c r="QTN524" s="433">
        <v>0</v>
      </c>
      <c r="QTO524" s="433">
        <v>0</v>
      </c>
      <c r="QTP524" s="433">
        <v>0</v>
      </c>
      <c r="QTQ524" s="433">
        <v>0</v>
      </c>
      <c r="QTR524" s="433">
        <v>0</v>
      </c>
      <c r="QTS524" s="433">
        <v>0</v>
      </c>
      <c r="QTT524" s="433">
        <v>0</v>
      </c>
      <c r="QTU524" s="433">
        <v>0</v>
      </c>
      <c r="QTV524" s="433">
        <v>0</v>
      </c>
      <c r="QTW524" s="433">
        <v>0</v>
      </c>
      <c r="QTX524" s="433">
        <v>0</v>
      </c>
      <c r="QTY524" s="433">
        <v>0</v>
      </c>
      <c r="QTZ524" s="433">
        <v>0</v>
      </c>
      <c r="QUA524" s="433">
        <v>0</v>
      </c>
      <c r="QUB524" s="433">
        <v>0</v>
      </c>
      <c r="QUC524" s="433">
        <v>0</v>
      </c>
      <c r="QUD524" s="433">
        <v>0</v>
      </c>
      <c r="QUE524" s="433">
        <v>0</v>
      </c>
      <c r="QUF524" s="433">
        <v>0</v>
      </c>
      <c r="QUG524" s="433">
        <v>0</v>
      </c>
      <c r="QUH524" s="433">
        <v>0</v>
      </c>
      <c r="QUI524" s="433">
        <v>0</v>
      </c>
      <c r="QUJ524" s="433">
        <v>0</v>
      </c>
      <c r="QUK524" s="433">
        <v>0</v>
      </c>
      <c r="QUL524" s="433">
        <v>0</v>
      </c>
      <c r="QUM524" s="433">
        <v>0</v>
      </c>
      <c r="QUN524" s="433">
        <v>0</v>
      </c>
      <c r="QUO524" s="433">
        <v>0</v>
      </c>
      <c r="QUP524" s="433">
        <v>0</v>
      </c>
      <c r="QUQ524" s="433">
        <v>0</v>
      </c>
      <c r="QUR524" s="433">
        <v>0</v>
      </c>
      <c r="QUS524" s="433">
        <v>0</v>
      </c>
      <c r="QUT524" s="433">
        <v>0</v>
      </c>
      <c r="QUU524" s="433">
        <v>0</v>
      </c>
      <c r="QUV524" s="433">
        <v>0</v>
      </c>
      <c r="QUW524" s="433">
        <v>0</v>
      </c>
      <c r="QUX524" s="433">
        <v>0</v>
      </c>
      <c r="QUY524" s="433">
        <v>0</v>
      </c>
      <c r="QUZ524" s="433">
        <v>0</v>
      </c>
      <c r="QVA524" s="433">
        <v>0</v>
      </c>
      <c r="QVB524" s="433">
        <v>0</v>
      </c>
      <c r="QVC524" s="433">
        <v>0</v>
      </c>
      <c r="QVD524" s="433">
        <v>0</v>
      </c>
      <c r="QVE524" s="433">
        <v>0</v>
      </c>
      <c r="QVF524" s="433">
        <v>0</v>
      </c>
      <c r="QVG524" s="433">
        <v>0</v>
      </c>
      <c r="QVH524" s="433">
        <v>0</v>
      </c>
      <c r="QVI524" s="433">
        <v>0</v>
      </c>
      <c r="QVJ524" s="433">
        <v>0</v>
      </c>
      <c r="QVK524" s="433">
        <v>0</v>
      </c>
      <c r="QVL524" s="433">
        <v>0</v>
      </c>
      <c r="QVM524" s="433">
        <v>0</v>
      </c>
      <c r="QVN524" s="433">
        <v>0</v>
      </c>
      <c r="QVO524" s="433">
        <v>0</v>
      </c>
      <c r="QVP524" s="433">
        <v>0</v>
      </c>
      <c r="QVQ524" s="433">
        <v>0</v>
      </c>
      <c r="QVR524" s="433">
        <v>0</v>
      </c>
      <c r="QVS524" s="433">
        <v>0</v>
      </c>
      <c r="QVT524" s="433">
        <v>0</v>
      </c>
      <c r="QVU524" s="433">
        <v>0</v>
      </c>
      <c r="QVV524" s="433">
        <v>0</v>
      </c>
      <c r="QVW524" s="433">
        <v>0</v>
      </c>
      <c r="QVX524" s="433">
        <v>0</v>
      </c>
      <c r="QVY524" s="433">
        <v>0</v>
      </c>
      <c r="QVZ524" s="433">
        <v>0</v>
      </c>
      <c r="QWA524" s="433">
        <v>0</v>
      </c>
      <c r="QWB524" s="433">
        <v>0</v>
      </c>
      <c r="QWC524" s="433">
        <v>0</v>
      </c>
      <c r="QWD524" s="433">
        <v>0</v>
      </c>
      <c r="QWE524" s="433">
        <v>0</v>
      </c>
      <c r="QWF524" s="433">
        <v>0</v>
      </c>
      <c r="QWG524" s="433">
        <v>0</v>
      </c>
      <c r="QWH524" s="433">
        <v>0</v>
      </c>
      <c r="QWI524" s="433">
        <v>0</v>
      </c>
      <c r="QWJ524" s="433">
        <v>0</v>
      </c>
      <c r="QWK524" s="433">
        <v>0</v>
      </c>
      <c r="QWL524" s="433">
        <v>0</v>
      </c>
      <c r="QWM524" s="433">
        <v>0</v>
      </c>
      <c r="QWN524" s="433">
        <v>0</v>
      </c>
      <c r="QWO524" s="433">
        <v>0</v>
      </c>
      <c r="QWP524" s="433">
        <v>0</v>
      </c>
      <c r="QWQ524" s="433">
        <v>0</v>
      </c>
      <c r="QWR524" s="433">
        <v>0</v>
      </c>
      <c r="QWS524" s="433">
        <v>0</v>
      </c>
      <c r="QWT524" s="433">
        <v>0</v>
      </c>
      <c r="QWU524" s="433">
        <v>0</v>
      </c>
      <c r="QWV524" s="433">
        <v>0</v>
      </c>
      <c r="QWW524" s="433">
        <v>0</v>
      </c>
      <c r="QWX524" s="433">
        <v>0</v>
      </c>
      <c r="QWY524" s="433">
        <v>0</v>
      </c>
      <c r="QWZ524" s="433">
        <v>0</v>
      </c>
      <c r="QXA524" s="433">
        <v>0</v>
      </c>
      <c r="QXB524" s="433">
        <v>0</v>
      </c>
      <c r="QXC524" s="433">
        <v>0</v>
      </c>
      <c r="QXD524" s="433">
        <v>0</v>
      </c>
      <c r="QXE524" s="433">
        <v>0</v>
      </c>
      <c r="QXF524" s="433">
        <v>0</v>
      </c>
      <c r="QXG524" s="433">
        <v>0</v>
      </c>
      <c r="QXH524" s="433">
        <v>0</v>
      </c>
      <c r="QXI524" s="433">
        <v>0</v>
      </c>
      <c r="QXJ524" s="433">
        <v>0</v>
      </c>
      <c r="QXK524" s="433">
        <v>0</v>
      </c>
      <c r="QXL524" s="433">
        <v>0</v>
      </c>
      <c r="QXM524" s="433">
        <v>0</v>
      </c>
      <c r="QXN524" s="433">
        <v>0</v>
      </c>
      <c r="QXO524" s="433">
        <v>0</v>
      </c>
      <c r="QXP524" s="433">
        <v>0</v>
      </c>
      <c r="QXQ524" s="433">
        <v>0</v>
      </c>
      <c r="QXR524" s="433">
        <v>0</v>
      </c>
      <c r="QXS524" s="433">
        <v>0</v>
      </c>
      <c r="QXT524" s="433">
        <v>0</v>
      </c>
      <c r="QXU524" s="433">
        <v>0</v>
      </c>
      <c r="QXV524" s="433">
        <v>0</v>
      </c>
      <c r="QXW524" s="433">
        <v>0</v>
      </c>
      <c r="QXX524" s="433">
        <v>0</v>
      </c>
      <c r="QXY524" s="433">
        <v>0</v>
      </c>
      <c r="QXZ524" s="433">
        <v>0</v>
      </c>
      <c r="QYA524" s="433">
        <v>0</v>
      </c>
      <c r="QYB524" s="433">
        <v>0</v>
      </c>
      <c r="QYC524" s="433">
        <v>0</v>
      </c>
      <c r="QYD524" s="433">
        <v>0</v>
      </c>
      <c r="QYE524" s="433">
        <v>0</v>
      </c>
      <c r="QYF524" s="433">
        <v>0</v>
      </c>
      <c r="QYG524" s="433">
        <v>0</v>
      </c>
      <c r="QYH524" s="433">
        <v>0</v>
      </c>
      <c r="QYI524" s="433">
        <v>0</v>
      </c>
      <c r="QYJ524" s="433">
        <v>0</v>
      </c>
      <c r="QYK524" s="433">
        <v>0</v>
      </c>
      <c r="QYL524" s="433">
        <v>0</v>
      </c>
      <c r="QYM524" s="433">
        <v>0</v>
      </c>
      <c r="QYN524" s="433">
        <v>0</v>
      </c>
      <c r="QYO524" s="433">
        <v>0</v>
      </c>
      <c r="QYP524" s="433">
        <v>0</v>
      </c>
      <c r="QYQ524" s="433">
        <v>0</v>
      </c>
      <c r="QYR524" s="433">
        <v>0</v>
      </c>
      <c r="QYS524" s="433">
        <v>0</v>
      </c>
      <c r="QYT524" s="433">
        <v>0</v>
      </c>
      <c r="QYU524" s="433">
        <v>0</v>
      </c>
      <c r="QYV524" s="433">
        <v>0</v>
      </c>
      <c r="QYW524" s="433">
        <v>0</v>
      </c>
      <c r="QYX524" s="433">
        <v>0</v>
      </c>
      <c r="QYY524" s="433">
        <v>0</v>
      </c>
      <c r="QYZ524" s="433">
        <v>0</v>
      </c>
      <c r="QZA524" s="433">
        <v>0</v>
      </c>
      <c r="QZB524" s="433">
        <v>0</v>
      </c>
      <c r="QZC524" s="433">
        <v>0</v>
      </c>
      <c r="QZD524" s="433">
        <v>0</v>
      </c>
      <c r="QZE524" s="433">
        <v>0</v>
      </c>
      <c r="QZF524" s="433">
        <v>0</v>
      </c>
      <c r="QZG524" s="433">
        <v>0</v>
      </c>
      <c r="QZH524" s="433">
        <v>0</v>
      </c>
      <c r="QZI524" s="433">
        <v>0</v>
      </c>
      <c r="QZJ524" s="433">
        <v>0</v>
      </c>
      <c r="QZK524" s="433">
        <v>0</v>
      </c>
      <c r="QZL524" s="433">
        <v>0</v>
      </c>
      <c r="QZM524" s="433">
        <v>0</v>
      </c>
      <c r="QZN524" s="433">
        <v>0</v>
      </c>
      <c r="QZO524" s="433">
        <v>0</v>
      </c>
      <c r="QZP524" s="433">
        <v>0</v>
      </c>
      <c r="QZQ524" s="433">
        <v>0</v>
      </c>
      <c r="QZR524" s="433">
        <v>0</v>
      </c>
      <c r="QZS524" s="433">
        <v>0</v>
      </c>
      <c r="QZT524" s="433">
        <v>0</v>
      </c>
      <c r="QZU524" s="433">
        <v>0</v>
      </c>
      <c r="QZV524" s="433">
        <v>0</v>
      </c>
      <c r="QZW524" s="433">
        <v>0</v>
      </c>
      <c r="QZX524" s="433">
        <v>0</v>
      </c>
      <c r="QZY524" s="433">
        <v>0</v>
      </c>
      <c r="QZZ524" s="433">
        <v>0</v>
      </c>
      <c r="RAA524" s="433">
        <v>0</v>
      </c>
      <c r="RAB524" s="433">
        <v>0</v>
      </c>
      <c r="RAC524" s="433">
        <v>0</v>
      </c>
      <c r="RAD524" s="433">
        <v>0</v>
      </c>
      <c r="RAE524" s="433">
        <v>0</v>
      </c>
      <c r="RAF524" s="433">
        <v>0</v>
      </c>
      <c r="RAG524" s="433">
        <v>0</v>
      </c>
      <c r="RAH524" s="433">
        <v>0</v>
      </c>
      <c r="RAI524" s="433">
        <v>0</v>
      </c>
      <c r="RAJ524" s="433">
        <v>0</v>
      </c>
      <c r="RAK524" s="433">
        <v>0</v>
      </c>
      <c r="RAL524" s="433">
        <v>0</v>
      </c>
      <c r="RAM524" s="433">
        <v>0</v>
      </c>
      <c r="RAN524" s="433">
        <v>0</v>
      </c>
      <c r="RAO524" s="433">
        <v>0</v>
      </c>
      <c r="RAP524" s="433">
        <v>0</v>
      </c>
      <c r="RAQ524" s="433">
        <v>0</v>
      </c>
      <c r="RAR524" s="433">
        <v>0</v>
      </c>
      <c r="RAS524" s="433">
        <v>0</v>
      </c>
      <c r="RAT524" s="433">
        <v>0</v>
      </c>
      <c r="RAU524" s="433">
        <v>0</v>
      </c>
      <c r="RAV524" s="433">
        <v>0</v>
      </c>
      <c r="RAW524" s="433">
        <v>0</v>
      </c>
      <c r="RAX524" s="433">
        <v>0</v>
      </c>
      <c r="RAY524" s="433">
        <v>0</v>
      </c>
      <c r="RAZ524" s="433">
        <v>0</v>
      </c>
      <c r="RBA524" s="433">
        <v>0</v>
      </c>
      <c r="RBB524" s="433">
        <v>0</v>
      </c>
      <c r="RBC524" s="433">
        <v>0</v>
      </c>
      <c r="RBD524" s="433">
        <v>0</v>
      </c>
      <c r="RBE524" s="433">
        <v>0</v>
      </c>
      <c r="RBF524" s="433">
        <v>0</v>
      </c>
      <c r="RBG524" s="433">
        <v>0</v>
      </c>
      <c r="RBH524" s="433">
        <v>0</v>
      </c>
      <c r="RBI524" s="433">
        <v>0</v>
      </c>
      <c r="RBJ524" s="433">
        <v>0</v>
      </c>
      <c r="RBK524" s="433">
        <v>0</v>
      </c>
      <c r="RBL524" s="433">
        <v>0</v>
      </c>
      <c r="RBM524" s="433">
        <v>0</v>
      </c>
      <c r="RBN524" s="433">
        <v>0</v>
      </c>
      <c r="RBO524" s="433">
        <v>0</v>
      </c>
      <c r="RBP524" s="433">
        <v>0</v>
      </c>
      <c r="RBQ524" s="433">
        <v>0</v>
      </c>
      <c r="RBR524" s="433">
        <v>0</v>
      </c>
      <c r="RBS524" s="433">
        <v>0</v>
      </c>
      <c r="RBT524" s="433">
        <v>0</v>
      </c>
      <c r="RBU524" s="433">
        <v>0</v>
      </c>
      <c r="RBV524" s="433">
        <v>0</v>
      </c>
      <c r="RBW524" s="433">
        <v>0</v>
      </c>
      <c r="RBX524" s="433">
        <v>0</v>
      </c>
      <c r="RBY524" s="433">
        <v>0</v>
      </c>
      <c r="RBZ524" s="433">
        <v>0</v>
      </c>
      <c r="RCA524" s="433">
        <v>0</v>
      </c>
      <c r="RCB524" s="433">
        <v>0</v>
      </c>
      <c r="RCC524" s="433">
        <v>0</v>
      </c>
      <c r="RCD524" s="433">
        <v>0</v>
      </c>
      <c r="RCE524" s="433">
        <v>0</v>
      </c>
      <c r="RCF524" s="433">
        <v>0</v>
      </c>
      <c r="RCG524" s="433">
        <v>0</v>
      </c>
      <c r="RCH524" s="433">
        <v>0</v>
      </c>
      <c r="RCI524" s="433">
        <v>0</v>
      </c>
      <c r="RCJ524" s="433">
        <v>0</v>
      </c>
      <c r="RCK524" s="433">
        <v>0</v>
      </c>
      <c r="RCL524" s="433">
        <v>0</v>
      </c>
      <c r="RCM524" s="433">
        <v>0</v>
      </c>
      <c r="RCN524" s="433">
        <v>0</v>
      </c>
      <c r="RCO524" s="433">
        <v>0</v>
      </c>
      <c r="RCP524" s="433">
        <v>0</v>
      </c>
      <c r="RCQ524" s="433">
        <v>0</v>
      </c>
      <c r="RCR524" s="433">
        <v>0</v>
      </c>
      <c r="RCS524" s="433">
        <v>0</v>
      </c>
      <c r="RCT524" s="433">
        <v>0</v>
      </c>
      <c r="RCU524" s="433">
        <v>0</v>
      </c>
      <c r="RCV524" s="433">
        <v>0</v>
      </c>
      <c r="RCW524" s="433">
        <v>0</v>
      </c>
      <c r="RCX524" s="433">
        <v>0</v>
      </c>
      <c r="RCY524" s="433">
        <v>0</v>
      </c>
      <c r="RCZ524" s="433">
        <v>0</v>
      </c>
      <c r="RDA524" s="433">
        <v>0</v>
      </c>
      <c r="RDB524" s="433">
        <v>0</v>
      </c>
      <c r="RDC524" s="433">
        <v>0</v>
      </c>
      <c r="RDD524" s="433">
        <v>0</v>
      </c>
      <c r="RDE524" s="433">
        <v>0</v>
      </c>
      <c r="RDF524" s="433">
        <v>0</v>
      </c>
      <c r="RDG524" s="433">
        <v>0</v>
      </c>
      <c r="RDH524" s="433">
        <v>0</v>
      </c>
      <c r="RDI524" s="433">
        <v>0</v>
      </c>
      <c r="RDJ524" s="433">
        <v>0</v>
      </c>
      <c r="RDK524" s="433">
        <v>0</v>
      </c>
      <c r="RDL524" s="433">
        <v>0</v>
      </c>
      <c r="RDM524" s="433">
        <v>0</v>
      </c>
      <c r="RDN524" s="433">
        <v>0</v>
      </c>
      <c r="RDO524" s="433">
        <v>0</v>
      </c>
      <c r="RDP524" s="433">
        <v>0</v>
      </c>
      <c r="RDQ524" s="433">
        <v>0</v>
      </c>
      <c r="RDR524" s="433">
        <v>0</v>
      </c>
      <c r="RDS524" s="433">
        <v>0</v>
      </c>
      <c r="RDT524" s="433">
        <v>0</v>
      </c>
      <c r="RDU524" s="433">
        <v>0</v>
      </c>
      <c r="RDV524" s="433">
        <v>0</v>
      </c>
      <c r="RDW524" s="433">
        <v>0</v>
      </c>
      <c r="RDX524" s="433">
        <v>0</v>
      </c>
      <c r="RDY524" s="433">
        <v>0</v>
      </c>
      <c r="RDZ524" s="433">
        <v>0</v>
      </c>
      <c r="REA524" s="433">
        <v>0</v>
      </c>
      <c r="REB524" s="433">
        <v>0</v>
      </c>
      <c r="REC524" s="433">
        <v>0</v>
      </c>
      <c r="RED524" s="433">
        <v>0</v>
      </c>
      <c r="REE524" s="433">
        <v>0</v>
      </c>
      <c r="REF524" s="433">
        <v>0</v>
      </c>
      <c r="REG524" s="433">
        <v>0</v>
      </c>
      <c r="REH524" s="433">
        <v>0</v>
      </c>
      <c r="REI524" s="433">
        <v>0</v>
      </c>
      <c r="REJ524" s="433">
        <v>0</v>
      </c>
      <c r="REK524" s="433">
        <v>0</v>
      </c>
      <c r="REL524" s="433">
        <v>0</v>
      </c>
      <c r="REM524" s="433">
        <v>0</v>
      </c>
      <c r="REN524" s="433">
        <v>0</v>
      </c>
      <c r="REO524" s="433">
        <v>0</v>
      </c>
      <c r="REP524" s="433">
        <v>0</v>
      </c>
      <c r="REQ524" s="433">
        <v>0</v>
      </c>
      <c r="RER524" s="433">
        <v>0</v>
      </c>
      <c r="RES524" s="433">
        <v>0</v>
      </c>
      <c r="RET524" s="433">
        <v>0</v>
      </c>
      <c r="REU524" s="433">
        <v>0</v>
      </c>
      <c r="REV524" s="433">
        <v>0</v>
      </c>
      <c r="REW524" s="433">
        <v>0</v>
      </c>
      <c r="REX524" s="433">
        <v>0</v>
      </c>
      <c r="REY524" s="433">
        <v>0</v>
      </c>
      <c r="REZ524" s="433">
        <v>0</v>
      </c>
      <c r="RFA524" s="433">
        <v>0</v>
      </c>
      <c r="RFB524" s="433">
        <v>0</v>
      </c>
      <c r="RFC524" s="433">
        <v>0</v>
      </c>
      <c r="RFD524" s="433">
        <v>0</v>
      </c>
      <c r="RFE524" s="433">
        <v>0</v>
      </c>
      <c r="RFF524" s="433">
        <v>0</v>
      </c>
      <c r="RFG524" s="433">
        <v>0</v>
      </c>
      <c r="RFH524" s="433">
        <v>0</v>
      </c>
      <c r="RFI524" s="433">
        <v>0</v>
      </c>
      <c r="RFJ524" s="433">
        <v>0</v>
      </c>
      <c r="RFK524" s="433">
        <v>0</v>
      </c>
      <c r="RFL524" s="433">
        <v>0</v>
      </c>
      <c r="RFM524" s="433">
        <v>0</v>
      </c>
      <c r="RFN524" s="433">
        <v>0</v>
      </c>
      <c r="RFO524" s="433">
        <v>0</v>
      </c>
      <c r="RFP524" s="433">
        <v>0</v>
      </c>
      <c r="RFQ524" s="433">
        <v>0</v>
      </c>
      <c r="RFR524" s="433">
        <v>0</v>
      </c>
      <c r="RFS524" s="433">
        <v>0</v>
      </c>
      <c r="RFT524" s="433">
        <v>0</v>
      </c>
      <c r="RFU524" s="433">
        <v>0</v>
      </c>
      <c r="RFV524" s="433">
        <v>0</v>
      </c>
      <c r="RFW524" s="433">
        <v>0</v>
      </c>
      <c r="RFX524" s="433">
        <v>0</v>
      </c>
      <c r="RFY524" s="433">
        <v>0</v>
      </c>
      <c r="RFZ524" s="433">
        <v>0</v>
      </c>
      <c r="RGA524" s="433">
        <v>0</v>
      </c>
      <c r="RGB524" s="433">
        <v>0</v>
      </c>
      <c r="RGC524" s="433">
        <v>0</v>
      </c>
      <c r="RGD524" s="433">
        <v>0</v>
      </c>
      <c r="RGE524" s="433">
        <v>0</v>
      </c>
      <c r="RGF524" s="433">
        <v>0</v>
      </c>
      <c r="RGG524" s="433">
        <v>0</v>
      </c>
      <c r="RGH524" s="433">
        <v>0</v>
      </c>
      <c r="RGI524" s="433">
        <v>0</v>
      </c>
      <c r="RGJ524" s="433">
        <v>0</v>
      </c>
      <c r="RGK524" s="433">
        <v>0</v>
      </c>
      <c r="RGL524" s="433">
        <v>0</v>
      </c>
      <c r="RGM524" s="433">
        <v>0</v>
      </c>
      <c r="RGN524" s="433">
        <v>0</v>
      </c>
      <c r="RGO524" s="433">
        <v>0</v>
      </c>
      <c r="RGP524" s="433">
        <v>0</v>
      </c>
      <c r="RGQ524" s="433">
        <v>0</v>
      </c>
      <c r="RGR524" s="433">
        <v>0</v>
      </c>
      <c r="RGS524" s="433">
        <v>0</v>
      </c>
      <c r="RGT524" s="433">
        <v>0</v>
      </c>
      <c r="RGU524" s="433">
        <v>0</v>
      </c>
      <c r="RGV524" s="433">
        <v>0</v>
      </c>
      <c r="RGW524" s="433">
        <v>0</v>
      </c>
      <c r="RGX524" s="433">
        <v>0</v>
      </c>
      <c r="RGY524" s="433">
        <v>0</v>
      </c>
      <c r="RGZ524" s="433">
        <v>0</v>
      </c>
      <c r="RHA524" s="433">
        <v>0</v>
      </c>
      <c r="RHB524" s="433">
        <v>0</v>
      </c>
      <c r="RHC524" s="433">
        <v>0</v>
      </c>
      <c r="RHD524" s="433">
        <v>0</v>
      </c>
      <c r="RHE524" s="433">
        <v>0</v>
      </c>
      <c r="RHF524" s="433">
        <v>0</v>
      </c>
      <c r="RHG524" s="433">
        <v>0</v>
      </c>
      <c r="RHH524" s="433">
        <v>0</v>
      </c>
      <c r="RHI524" s="433">
        <v>0</v>
      </c>
      <c r="RHJ524" s="433">
        <v>0</v>
      </c>
      <c r="RHK524" s="433">
        <v>0</v>
      </c>
      <c r="RHL524" s="433">
        <v>0</v>
      </c>
      <c r="RHM524" s="433">
        <v>0</v>
      </c>
      <c r="RHN524" s="433">
        <v>0</v>
      </c>
      <c r="RHO524" s="433">
        <v>0</v>
      </c>
      <c r="RHP524" s="433">
        <v>0</v>
      </c>
      <c r="RHQ524" s="433">
        <v>0</v>
      </c>
      <c r="RHR524" s="433">
        <v>0</v>
      </c>
      <c r="RHS524" s="433">
        <v>0</v>
      </c>
      <c r="RHT524" s="433">
        <v>0</v>
      </c>
      <c r="RHU524" s="433">
        <v>0</v>
      </c>
      <c r="RHV524" s="433">
        <v>0</v>
      </c>
      <c r="RHW524" s="433">
        <v>0</v>
      </c>
      <c r="RHX524" s="433">
        <v>0</v>
      </c>
      <c r="RHY524" s="433">
        <v>0</v>
      </c>
      <c r="RHZ524" s="433">
        <v>0</v>
      </c>
      <c r="RIA524" s="433">
        <v>0</v>
      </c>
      <c r="RIB524" s="433">
        <v>0</v>
      </c>
      <c r="RIC524" s="433">
        <v>0</v>
      </c>
      <c r="RID524" s="433">
        <v>0</v>
      </c>
      <c r="RIE524" s="433">
        <v>0</v>
      </c>
      <c r="RIF524" s="433">
        <v>0</v>
      </c>
      <c r="RIG524" s="433">
        <v>0</v>
      </c>
      <c r="RIH524" s="433">
        <v>0</v>
      </c>
      <c r="RII524" s="433">
        <v>0</v>
      </c>
      <c r="RIJ524" s="433">
        <v>0</v>
      </c>
      <c r="RIK524" s="433">
        <v>0</v>
      </c>
      <c r="RIL524" s="433">
        <v>0</v>
      </c>
      <c r="RIM524" s="433">
        <v>0</v>
      </c>
      <c r="RIN524" s="433">
        <v>0</v>
      </c>
      <c r="RIO524" s="433">
        <v>0</v>
      </c>
      <c r="RIP524" s="433">
        <v>0</v>
      </c>
      <c r="RIQ524" s="433">
        <v>0</v>
      </c>
      <c r="RIR524" s="433">
        <v>0</v>
      </c>
      <c r="RIS524" s="433">
        <v>0</v>
      </c>
      <c r="RIT524" s="433">
        <v>0</v>
      </c>
      <c r="RIU524" s="433">
        <v>0</v>
      </c>
      <c r="RIV524" s="433">
        <v>0</v>
      </c>
      <c r="RIW524" s="433">
        <v>0</v>
      </c>
      <c r="RIX524" s="433">
        <v>0</v>
      </c>
      <c r="RIY524" s="433">
        <v>0</v>
      </c>
      <c r="RIZ524" s="433">
        <v>0</v>
      </c>
      <c r="RJA524" s="433">
        <v>0</v>
      </c>
      <c r="RJB524" s="433">
        <v>0</v>
      </c>
      <c r="RJC524" s="433">
        <v>0</v>
      </c>
      <c r="RJD524" s="433">
        <v>0</v>
      </c>
      <c r="RJE524" s="433">
        <v>0</v>
      </c>
      <c r="RJF524" s="433">
        <v>0</v>
      </c>
      <c r="RJG524" s="433">
        <v>0</v>
      </c>
      <c r="RJH524" s="433">
        <v>0</v>
      </c>
      <c r="RJI524" s="433">
        <v>0</v>
      </c>
      <c r="RJJ524" s="433">
        <v>0</v>
      </c>
      <c r="RJK524" s="433">
        <v>0</v>
      </c>
      <c r="RJL524" s="433">
        <v>0</v>
      </c>
      <c r="RJM524" s="433">
        <v>0</v>
      </c>
      <c r="RJN524" s="433">
        <v>0</v>
      </c>
      <c r="RJO524" s="433">
        <v>0</v>
      </c>
      <c r="RJP524" s="433">
        <v>0</v>
      </c>
      <c r="RJQ524" s="433">
        <v>0</v>
      </c>
      <c r="RJR524" s="433">
        <v>0</v>
      </c>
      <c r="RJS524" s="433">
        <v>0</v>
      </c>
      <c r="RJT524" s="433">
        <v>0</v>
      </c>
      <c r="RJU524" s="433">
        <v>0</v>
      </c>
      <c r="RJV524" s="433">
        <v>0</v>
      </c>
      <c r="RJW524" s="433">
        <v>0</v>
      </c>
      <c r="RJX524" s="433">
        <v>0</v>
      </c>
      <c r="RJY524" s="433">
        <v>0</v>
      </c>
      <c r="RJZ524" s="433">
        <v>0</v>
      </c>
      <c r="RKA524" s="433">
        <v>0</v>
      </c>
      <c r="RKB524" s="433">
        <v>0</v>
      </c>
      <c r="RKC524" s="433">
        <v>0</v>
      </c>
      <c r="RKD524" s="433">
        <v>0</v>
      </c>
      <c r="RKE524" s="433">
        <v>0</v>
      </c>
      <c r="RKF524" s="433">
        <v>0</v>
      </c>
      <c r="RKG524" s="433">
        <v>0</v>
      </c>
      <c r="RKH524" s="433">
        <v>0</v>
      </c>
      <c r="RKI524" s="433">
        <v>0</v>
      </c>
      <c r="RKJ524" s="433">
        <v>0</v>
      </c>
      <c r="RKK524" s="433">
        <v>0</v>
      </c>
      <c r="RKL524" s="433">
        <v>0</v>
      </c>
      <c r="RKM524" s="433">
        <v>0</v>
      </c>
      <c r="RKN524" s="433">
        <v>0</v>
      </c>
      <c r="RKO524" s="433">
        <v>0</v>
      </c>
      <c r="RKP524" s="433">
        <v>0</v>
      </c>
      <c r="RKQ524" s="433">
        <v>0</v>
      </c>
      <c r="RKR524" s="433">
        <v>0</v>
      </c>
      <c r="RKS524" s="433">
        <v>0</v>
      </c>
      <c r="RKT524" s="433">
        <v>0</v>
      </c>
      <c r="RKU524" s="433">
        <v>0</v>
      </c>
      <c r="RKV524" s="433">
        <v>0</v>
      </c>
      <c r="RKW524" s="433">
        <v>0</v>
      </c>
      <c r="RKX524" s="433">
        <v>0</v>
      </c>
      <c r="RKY524" s="433">
        <v>0</v>
      </c>
      <c r="RKZ524" s="433">
        <v>0</v>
      </c>
      <c r="RLA524" s="433">
        <v>0</v>
      </c>
      <c r="RLB524" s="433">
        <v>0</v>
      </c>
      <c r="RLC524" s="433">
        <v>0</v>
      </c>
      <c r="RLD524" s="433">
        <v>0</v>
      </c>
      <c r="RLE524" s="433">
        <v>0</v>
      </c>
      <c r="RLF524" s="433">
        <v>0</v>
      </c>
      <c r="RLG524" s="433">
        <v>0</v>
      </c>
      <c r="RLH524" s="433">
        <v>0</v>
      </c>
      <c r="RLI524" s="433">
        <v>0</v>
      </c>
      <c r="RLJ524" s="433">
        <v>0</v>
      </c>
      <c r="RLK524" s="433">
        <v>0</v>
      </c>
      <c r="RLL524" s="433">
        <v>0</v>
      </c>
      <c r="RLM524" s="433">
        <v>0</v>
      </c>
      <c r="RLN524" s="433">
        <v>0</v>
      </c>
      <c r="RLO524" s="433">
        <v>0</v>
      </c>
      <c r="RLP524" s="433">
        <v>0</v>
      </c>
      <c r="RLQ524" s="433">
        <v>0</v>
      </c>
      <c r="RLR524" s="433">
        <v>0</v>
      </c>
      <c r="RLS524" s="433">
        <v>0</v>
      </c>
      <c r="RLT524" s="433">
        <v>0</v>
      </c>
      <c r="RLU524" s="433">
        <v>0</v>
      </c>
      <c r="RLV524" s="433">
        <v>0</v>
      </c>
      <c r="RLW524" s="433">
        <v>0</v>
      </c>
      <c r="RLX524" s="433">
        <v>0</v>
      </c>
      <c r="RLY524" s="433">
        <v>0</v>
      </c>
      <c r="RLZ524" s="433">
        <v>0</v>
      </c>
      <c r="RMA524" s="433">
        <v>0</v>
      </c>
      <c r="RMB524" s="433">
        <v>0</v>
      </c>
      <c r="RMC524" s="433">
        <v>0</v>
      </c>
      <c r="RMD524" s="433">
        <v>0</v>
      </c>
      <c r="RME524" s="433">
        <v>0</v>
      </c>
      <c r="RMF524" s="433">
        <v>0</v>
      </c>
      <c r="RMG524" s="433">
        <v>0</v>
      </c>
      <c r="RMH524" s="433">
        <v>0</v>
      </c>
      <c r="RMI524" s="433">
        <v>0</v>
      </c>
      <c r="RMJ524" s="433">
        <v>0</v>
      </c>
      <c r="RMK524" s="433">
        <v>0</v>
      </c>
      <c r="RML524" s="433">
        <v>0</v>
      </c>
      <c r="RMM524" s="433">
        <v>0</v>
      </c>
      <c r="RMN524" s="433">
        <v>0</v>
      </c>
      <c r="RMO524" s="433">
        <v>0</v>
      </c>
      <c r="RMP524" s="433">
        <v>0</v>
      </c>
      <c r="RMQ524" s="433">
        <v>0</v>
      </c>
      <c r="RMR524" s="433">
        <v>0</v>
      </c>
      <c r="RMS524" s="433">
        <v>0</v>
      </c>
      <c r="RMT524" s="433">
        <v>0</v>
      </c>
      <c r="RMU524" s="433">
        <v>0</v>
      </c>
      <c r="RMV524" s="433">
        <v>0</v>
      </c>
      <c r="RMW524" s="433">
        <v>0</v>
      </c>
      <c r="RMX524" s="433">
        <v>0</v>
      </c>
      <c r="RMY524" s="433">
        <v>0</v>
      </c>
      <c r="RMZ524" s="433">
        <v>0</v>
      </c>
      <c r="RNA524" s="433">
        <v>0</v>
      </c>
      <c r="RNB524" s="433">
        <v>0</v>
      </c>
      <c r="RNC524" s="433">
        <v>0</v>
      </c>
      <c r="RND524" s="433">
        <v>0</v>
      </c>
      <c r="RNE524" s="433">
        <v>0</v>
      </c>
      <c r="RNF524" s="433">
        <v>0</v>
      </c>
      <c r="RNG524" s="433">
        <v>0</v>
      </c>
      <c r="RNH524" s="433">
        <v>0</v>
      </c>
      <c r="RNI524" s="433">
        <v>0</v>
      </c>
      <c r="RNJ524" s="433">
        <v>0</v>
      </c>
      <c r="RNK524" s="433">
        <v>0</v>
      </c>
      <c r="RNL524" s="433">
        <v>0</v>
      </c>
      <c r="RNM524" s="433">
        <v>0</v>
      </c>
      <c r="RNN524" s="433">
        <v>0</v>
      </c>
      <c r="RNO524" s="433">
        <v>0</v>
      </c>
      <c r="RNP524" s="433">
        <v>0</v>
      </c>
      <c r="RNQ524" s="433">
        <v>0</v>
      </c>
      <c r="RNR524" s="433">
        <v>0</v>
      </c>
      <c r="RNS524" s="433">
        <v>0</v>
      </c>
      <c r="RNT524" s="433">
        <v>0</v>
      </c>
      <c r="RNU524" s="433">
        <v>0</v>
      </c>
      <c r="RNV524" s="433">
        <v>0</v>
      </c>
      <c r="RNW524" s="433">
        <v>0</v>
      </c>
      <c r="RNX524" s="433">
        <v>0</v>
      </c>
      <c r="RNY524" s="433">
        <v>0</v>
      </c>
      <c r="RNZ524" s="433">
        <v>0</v>
      </c>
      <c r="ROA524" s="433">
        <v>0</v>
      </c>
      <c r="ROB524" s="433">
        <v>0</v>
      </c>
      <c r="ROC524" s="433">
        <v>0</v>
      </c>
      <c r="ROD524" s="433">
        <v>0</v>
      </c>
      <c r="ROE524" s="433">
        <v>0</v>
      </c>
      <c r="ROF524" s="433">
        <v>0</v>
      </c>
      <c r="ROG524" s="433">
        <v>0</v>
      </c>
      <c r="ROH524" s="433">
        <v>0</v>
      </c>
      <c r="ROI524" s="433">
        <v>0</v>
      </c>
      <c r="ROJ524" s="433">
        <v>0</v>
      </c>
      <c r="ROK524" s="433">
        <v>0</v>
      </c>
      <c r="ROL524" s="433">
        <v>0</v>
      </c>
      <c r="ROM524" s="433">
        <v>0</v>
      </c>
      <c r="RON524" s="433">
        <v>0</v>
      </c>
      <c r="ROO524" s="433">
        <v>0</v>
      </c>
      <c r="ROP524" s="433">
        <v>0</v>
      </c>
      <c r="ROQ524" s="433">
        <v>0</v>
      </c>
      <c r="ROR524" s="433">
        <v>0</v>
      </c>
      <c r="ROS524" s="433">
        <v>0</v>
      </c>
      <c r="ROT524" s="433">
        <v>0</v>
      </c>
      <c r="ROU524" s="433">
        <v>0</v>
      </c>
      <c r="ROV524" s="433">
        <v>0</v>
      </c>
      <c r="ROW524" s="433">
        <v>0</v>
      </c>
      <c r="ROX524" s="433">
        <v>0</v>
      </c>
      <c r="ROY524" s="433">
        <v>0</v>
      </c>
      <c r="ROZ524" s="433">
        <v>0</v>
      </c>
      <c r="RPA524" s="433">
        <v>0</v>
      </c>
      <c r="RPB524" s="433">
        <v>0</v>
      </c>
      <c r="RPC524" s="433">
        <v>0</v>
      </c>
      <c r="RPD524" s="433">
        <v>0</v>
      </c>
      <c r="RPE524" s="433">
        <v>0</v>
      </c>
      <c r="RPF524" s="433">
        <v>0</v>
      </c>
      <c r="RPG524" s="433">
        <v>0</v>
      </c>
      <c r="RPH524" s="433">
        <v>0</v>
      </c>
      <c r="RPI524" s="433">
        <v>0</v>
      </c>
      <c r="RPJ524" s="433">
        <v>0</v>
      </c>
      <c r="RPK524" s="433">
        <v>0</v>
      </c>
      <c r="RPL524" s="433">
        <v>0</v>
      </c>
      <c r="RPM524" s="433">
        <v>0</v>
      </c>
      <c r="RPN524" s="433">
        <v>0</v>
      </c>
      <c r="RPO524" s="433">
        <v>0</v>
      </c>
      <c r="RPP524" s="433">
        <v>0</v>
      </c>
      <c r="RPQ524" s="433">
        <v>0</v>
      </c>
      <c r="RPR524" s="433">
        <v>0</v>
      </c>
      <c r="RPS524" s="433">
        <v>0</v>
      </c>
      <c r="RPT524" s="433">
        <v>0</v>
      </c>
      <c r="RPU524" s="433">
        <v>0</v>
      </c>
      <c r="RPV524" s="433">
        <v>0</v>
      </c>
      <c r="RPW524" s="433">
        <v>0</v>
      </c>
      <c r="RPX524" s="433">
        <v>0</v>
      </c>
      <c r="RPY524" s="433">
        <v>0</v>
      </c>
      <c r="RPZ524" s="433">
        <v>0</v>
      </c>
      <c r="RQA524" s="433">
        <v>0</v>
      </c>
      <c r="RQB524" s="433">
        <v>0</v>
      </c>
      <c r="RQC524" s="433">
        <v>0</v>
      </c>
      <c r="RQD524" s="433">
        <v>0</v>
      </c>
      <c r="RQE524" s="433">
        <v>0</v>
      </c>
      <c r="RQF524" s="433">
        <v>0</v>
      </c>
      <c r="RQG524" s="433">
        <v>0</v>
      </c>
      <c r="RQH524" s="433">
        <v>0</v>
      </c>
      <c r="RQI524" s="433">
        <v>0</v>
      </c>
      <c r="RQJ524" s="433">
        <v>0</v>
      </c>
      <c r="RQK524" s="433">
        <v>0</v>
      </c>
      <c r="RQL524" s="433">
        <v>0</v>
      </c>
      <c r="RQM524" s="433">
        <v>0</v>
      </c>
      <c r="RQN524" s="433">
        <v>0</v>
      </c>
      <c r="RQO524" s="433">
        <v>0</v>
      </c>
      <c r="RQP524" s="433">
        <v>0</v>
      </c>
      <c r="RQQ524" s="433">
        <v>0</v>
      </c>
      <c r="RQR524" s="433">
        <v>0</v>
      </c>
      <c r="RQS524" s="433">
        <v>0</v>
      </c>
      <c r="RQT524" s="433">
        <v>0</v>
      </c>
      <c r="RQU524" s="433">
        <v>0</v>
      </c>
      <c r="RQV524" s="433">
        <v>0</v>
      </c>
      <c r="RQW524" s="433">
        <v>0</v>
      </c>
      <c r="RQX524" s="433">
        <v>0</v>
      </c>
      <c r="RQY524" s="433">
        <v>0</v>
      </c>
      <c r="RQZ524" s="433">
        <v>0</v>
      </c>
      <c r="RRA524" s="433">
        <v>0</v>
      </c>
      <c r="RRB524" s="433">
        <v>0</v>
      </c>
      <c r="RRC524" s="433">
        <v>0</v>
      </c>
      <c r="RRD524" s="433">
        <v>0</v>
      </c>
      <c r="RRE524" s="433">
        <v>0</v>
      </c>
      <c r="RRF524" s="433">
        <v>0</v>
      </c>
      <c r="RRG524" s="433">
        <v>0</v>
      </c>
      <c r="RRH524" s="433">
        <v>0</v>
      </c>
      <c r="RRI524" s="433">
        <v>0</v>
      </c>
      <c r="RRJ524" s="433">
        <v>0</v>
      </c>
      <c r="RRK524" s="433">
        <v>0</v>
      </c>
      <c r="RRL524" s="433">
        <v>0</v>
      </c>
      <c r="RRM524" s="433">
        <v>0</v>
      </c>
      <c r="RRN524" s="433">
        <v>0</v>
      </c>
      <c r="RRO524" s="433">
        <v>0</v>
      </c>
      <c r="RRP524" s="433">
        <v>0</v>
      </c>
      <c r="RRQ524" s="433">
        <v>0</v>
      </c>
      <c r="RRR524" s="433">
        <v>0</v>
      </c>
      <c r="RRS524" s="433">
        <v>0</v>
      </c>
      <c r="RRT524" s="433">
        <v>0</v>
      </c>
      <c r="RRU524" s="433">
        <v>0</v>
      </c>
      <c r="RRV524" s="433">
        <v>0</v>
      </c>
      <c r="RRW524" s="433">
        <v>0</v>
      </c>
      <c r="RRX524" s="433">
        <v>0</v>
      </c>
      <c r="RRY524" s="433">
        <v>0</v>
      </c>
      <c r="RRZ524" s="433">
        <v>0</v>
      </c>
      <c r="RSA524" s="433">
        <v>0</v>
      </c>
      <c r="RSB524" s="433">
        <v>0</v>
      </c>
      <c r="RSC524" s="433">
        <v>0</v>
      </c>
      <c r="RSD524" s="433">
        <v>0</v>
      </c>
      <c r="RSE524" s="433">
        <v>0</v>
      </c>
      <c r="RSF524" s="433">
        <v>0</v>
      </c>
      <c r="RSG524" s="433">
        <v>0</v>
      </c>
      <c r="RSH524" s="433">
        <v>0</v>
      </c>
      <c r="RSI524" s="433">
        <v>0</v>
      </c>
      <c r="RSJ524" s="433">
        <v>0</v>
      </c>
      <c r="RSK524" s="433">
        <v>0</v>
      </c>
      <c r="RSL524" s="433">
        <v>0</v>
      </c>
      <c r="RSM524" s="433">
        <v>0</v>
      </c>
      <c r="RSN524" s="433">
        <v>0</v>
      </c>
      <c r="RSO524" s="433">
        <v>0</v>
      </c>
      <c r="RSP524" s="433">
        <v>0</v>
      </c>
      <c r="RSQ524" s="433">
        <v>0</v>
      </c>
      <c r="RSR524" s="433">
        <v>0</v>
      </c>
      <c r="RSS524" s="433">
        <v>0</v>
      </c>
      <c r="RST524" s="433">
        <v>0</v>
      </c>
      <c r="RSU524" s="433">
        <v>0</v>
      </c>
      <c r="RSV524" s="433">
        <v>0</v>
      </c>
      <c r="RSW524" s="433">
        <v>0</v>
      </c>
      <c r="RSX524" s="433">
        <v>0</v>
      </c>
      <c r="RSY524" s="433">
        <v>0</v>
      </c>
      <c r="RSZ524" s="433">
        <v>0</v>
      </c>
      <c r="RTA524" s="433">
        <v>0</v>
      </c>
      <c r="RTB524" s="433">
        <v>0</v>
      </c>
      <c r="RTC524" s="433">
        <v>0</v>
      </c>
      <c r="RTD524" s="433">
        <v>0</v>
      </c>
      <c r="RTE524" s="433">
        <v>0</v>
      </c>
      <c r="RTF524" s="433">
        <v>0</v>
      </c>
      <c r="RTG524" s="433">
        <v>0</v>
      </c>
      <c r="RTH524" s="433">
        <v>0</v>
      </c>
      <c r="RTI524" s="433">
        <v>0</v>
      </c>
      <c r="RTJ524" s="433">
        <v>0</v>
      </c>
      <c r="RTK524" s="433">
        <v>0</v>
      </c>
      <c r="RTL524" s="433">
        <v>0</v>
      </c>
      <c r="RTM524" s="433">
        <v>0</v>
      </c>
      <c r="RTN524" s="433">
        <v>0</v>
      </c>
      <c r="RTO524" s="433">
        <v>0</v>
      </c>
      <c r="RTP524" s="433">
        <v>0</v>
      </c>
      <c r="RTQ524" s="433">
        <v>0</v>
      </c>
      <c r="RTR524" s="433">
        <v>0</v>
      </c>
      <c r="RTS524" s="433">
        <v>0</v>
      </c>
      <c r="RTT524" s="433">
        <v>0</v>
      </c>
      <c r="RTU524" s="433">
        <v>0</v>
      </c>
      <c r="RTV524" s="433">
        <v>0</v>
      </c>
      <c r="RTW524" s="433">
        <v>0</v>
      </c>
      <c r="RTX524" s="433">
        <v>0</v>
      </c>
      <c r="RTY524" s="433">
        <v>0</v>
      </c>
      <c r="RTZ524" s="433">
        <v>0</v>
      </c>
      <c r="RUA524" s="433">
        <v>0</v>
      </c>
      <c r="RUB524" s="433">
        <v>0</v>
      </c>
      <c r="RUC524" s="433">
        <v>0</v>
      </c>
      <c r="RUD524" s="433">
        <v>0</v>
      </c>
      <c r="RUE524" s="433">
        <v>0</v>
      </c>
      <c r="RUF524" s="433">
        <v>0</v>
      </c>
      <c r="RUG524" s="433">
        <v>0</v>
      </c>
      <c r="RUH524" s="433">
        <v>0</v>
      </c>
      <c r="RUI524" s="433">
        <v>0</v>
      </c>
      <c r="RUJ524" s="433">
        <v>0</v>
      </c>
      <c r="RUK524" s="433">
        <v>0</v>
      </c>
      <c r="RUL524" s="433">
        <v>0</v>
      </c>
      <c r="RUM524" s="433">
        <v>0</v>
      </c>
      <c r="RUN524" s="433">
        <v>0</v>
      </c>
      <c r="RUO524" s="433">
        <v>0</v>
      </c>
      <c r="RUP524" s="433">
        <v>0</v>
      </c>
      <c r="RUQ524" s="433">
        <v>0</v>
      </c>
      <c r="RUR524" s="433">
        <v>0</v>
      </c>
      <c r="RUS524" s="433">
        <v>0</v>
      </c>
      <c r="RUT524" s="433">
        <v>0</v>
      </c>
      <c r="RUU524" s="433">
        <v>0</v>
      </c>
      <c r="RUV524" s="433">
        <v>0</v>
      </c>
      <c r="RUW524" s="433">
        <v>0</v>
      </c>
      <c r="RUX524" s="433">
        <v>0</v>
      </c>
      <c r="RUY524" s="433">
        <v>0</v>
      </c>
      <c r="RUZ524" s="433">
        <v>0</v>
      </c>
      <c r="RVA524" s="433">
        <v>0</v>
      </c>
      <c r="RVB524" s="433">
        <v>0</v>
      </c>
      <c r="RVC524" s="433">
        <v>0</v>
      </c>
      <c r="RVD524" s="433">
        <v>0</v>
      </c>
      <c r="RVE524" s="433">
        <v>0</v>
      </c>
      <c r="RVF524" s="433">
        <v>0</v>
      </c>
      <c r="RVG524" s="433">
        <v>0</v>
      </c>
      <c r="RVH524" s="433">
        <v>0</v>
      </c>
      <c r="RVI524" s="433">
        <v>0</v>
      </c>
      <c r="RVJ524" s="433">
        <v>0</v>
      </c>
      <c r="RVK524" s="433">
        <v>0</v>
      </c>
      <c r="RVL524" s="433">
        <v>0</v>
      </c>
      <c r="RVM524" s="433">
        <v>0</v>
      </c>
      <c r="RVN524" s="433">
        <v>0</v>
      </c>
      <c r="RVO524" s="433">
        <v>0</v>
      </c>
      <c r="RVP524" s="433">
        <v>0</v>
      </c>
      <c r="RVQ524" s="433">
        <v>0</v>
      </c>
      <c r="RVR524" s="433">
        <v>0</v>
      </c>
      <c r="RVS524" s="433">
        <v>0</v>
      </c>
      <c r="RVT524" s="433">
        <v>0</v>
      </c>
      <c r="RVU524" s="433">
        <v>0</v>
      </c>
      <c r="RVV524" s="433">
        <v>0</v>
      </c>
      <c r="RVW524" s="433">
        <v>0</v>
      </c>
      <c r="RVX524" s="433">
        <v>0</v>
      </c>
      <c r="RVY524" s="433">
        <v>0</v>
      </c>
      <c r="RVZ524" s="433">
        <v>0</v>
      </c>
      <c r="RWA524" s="433">
        <v>0</v>
      </c>
      <c r="RWB524" s="433">
        <v>0</v>
      </c>
      <c r="RWC524" s="433">
        <v>0</v>
      </c>
      <c r="RWD524" s="433">
        <v>0</v>
      </c>
      <c r="RWE524" s="433">
        <v>0</v>
      </c>
      <c r="RWF524" s="433">
        <v>0</v>
      </c>
      <c r="RWG524" s="433">
        <v>0</v>
      </c>
      <c r="RWH524" s="433">
        <v>0</v>
      </c>
      <c r="RWI524" s="433">
        <v>0</v>
      </c>
      <c r="RWJ524" s="433">
        <v>0</v>
      </c>
      <c r="RWK524" s="433">
        <v>0</v>
      </c>
      <c r="RWL524" s="433">
        <v>0</v>
      </c>
      <c r="RWM524" s="433">
        <v>0</v>
      </c>
      <c r="RWN524" s="433">
        <v>0</v>
      </c>
      <c r="RWO524" s="433">
        <v>0</v>
      </c>
      <c r="RWP524" s="433">
        <v>0</v>
      </c>
      <c r="RWQ524" s="433">
        <v>0</v>
      </c>
      <c r="RWR524" s="433">
        <v>0</v>
      </c>
      <c r="RWS524" s="433">
        <v>0</v>
      </c>
      <c r="RWT524" s="433">
        <v>0</v>
      </c>
      <c r="RWU524" s="433">
        <v>0</v>
      </c>
      <c r="RWV524" s="433">
        <v>0</v>
      </c>
      <c r="RWW524" s="433">
        <v>0</v>
      </c>
      <c r="RWX524" s="433">
        <v>0</v>
      </c>
      <c r="RWY524" s="433">
        <v>0</v>
      </c>
      <c r="RWZ524" s="433">
        <v>0</v>
      </c>
      <c r="RXA524" s="433">
        <v>0</v>
      </c>
      <c r="RXB524" s="433">
        <v>0</v>
      </c>
      <c r="RXC524" s="433">
        <v>0</v>
      </c>
      <c r="RXD524" s="433">
        <v>0</v>
      </c>
      <c r="RXE524" s="433">
        <v>0</v>
      </c>
      <c r="RXF524" s="433">
        <v>0</v>
      </c>
      <c r="RXG524" s="433">
        <v>0</v>
      </c>
      <c r="RXH524" s="433">
        <v>0</v>
      </c>
      <c r="RXI524" s="433">
        <v>0</v>
      </c>
      <c r="RXJ524" s="433">
        <v>0</v>
      </c>
      <c r="RXK524" s="433">
        <v>0</v>
      </c>
      <c r="RXL524" s="433">
        <v>0</v>
      </c>
      <c r="RXM524" s="433">
        <v>0</v>
      </c>
      <c r="RXN524" s="433">
        <v>0</v>
      </c>
      <c r="RXO524" s="433">
        <v>0</v>
      </c>
      <c r="RXP524" s="433">
        <v>0</v>
      </c>
      <c r="RXQ524" s="433">
        <v>0</v>
      </c>
      <c r="RXR524" s="433">
        <v>0</v>
      </c>
      <c r="RXS524" s="433">
        <v>0</v>
      </c>
      <c r="RXT524" s="433">
        <v>0</v>
      </c>
      <c r="RXU524" s="433">
        <v>0</v>
      </c>
      <c r="RXV524" s="433">
        <v>0</v>
      </c>
      <c r="RXW524" s="433">
        <v>0</v>
      </c>
      <c r="RXX524" s="433">
        <v>0</v>
      </c>
      <c r="RXY524" s="433">
        <v>0</v>
      </c>
      <c r="RXZ524" s="433">
        <v>0</v>
      </c>
      <c r="RYA524" s="433">
        <v>0</v>
      </c>
      <c r="RYB524" s="433">
        <v>0</v>
      </c>
      <c r="RYC524" s="433">
        <v>0</v>
      </c>
      <c r="RYD524" s="433">
        <v>0</v>
      </c>
      <c r="RYE524" s="433">
        <v>0</v>
      </c>
      <c r="RYF524" s="433">
        <v>0</v>
      </c>
      <c r="RYG524" s="433">
        <v>0</v>
      </c>
      <c r="RYH524" s="433">
        <v>0</v>
      </c>
      <c r="RYI524" s="433">
        <v>0</v>
      </c>
      <c r="RYJ524" s="433">
        <v>0</v>
      </c>
      <c r="RYK524" s="433">
        <v>0</v>
      </c>
      <c r="RYL524" s="433">
        <v>0</v>
      </c>
      <c r="RYM524" s="433">
        <v>0</v>
      </c>
      <c r="RYN524" s="433">
        <v>0</v>
      </c>
      <c r="RYO524" s="433">
        <v>0</v>
      </c>
      <c r="RYP524" s="433">
        <v>0</v>
      </c>
      <c r="RYQ524" s="433">
        <v>0</v>
      </c>
      <c r="RYR524" s="433">
        <v>0</v>
      </c>
      <c r="RYS524" s="433">
        <v>0</v>
      </c>
      <c r="RYT524" s="433">
        <v>0</v>
      </c>
      <c r="RYU524" s="433">
        <v>0</v>
      </c>
      <c r="RYV524" s="433">
        <v>0</v>
      </c>
      <c r="RYW524" s="433">
        <v>0</v>
      </c>
      <c r="RYX524" s="433">
        <v>0</v>
      </c>
      <c r="RYY524" s="433">
        <v>0</v>
      </c>
      <c r="RYZ524" s="433">
        <v>0</v>
      </c>
      <c r="RZA524" s="433">
        <v>0</v>
      </c>
      <c r="RZB524" s="433">
        <v>0</v>
      </c>
      <c r="RZC524" s="433">
        <v>0</v>
      </c>
      <c r="RZD524" s="433">
        <v>0</v>
      </c>
      <c r="RZE524" s="433">
        <v>0</v>
      </c>
      <c r="RZF524" s="433">
        <v>0</v>
      </c>
      <c r="RZG524" s="433">
        <v>0</v>
      </c>
      <c r="RZH524" s="433">
        <v>0</v>
      </c>
      <c r="RZI524" s="433">
        <v>0</v>
      </c>
      <c r="RZJ524" s="433">
        <v>0</v>
      </c>
      <c r="RZK524" s="433">
        <v>0</v>
      </c>
      <c r="RZL524" s="433">
        <v>0</v>
      </c>
      <c r="RZM524" s="433">
        <v>0</v>
      </c>
      <c r="RZN524" s="433">
        <v>0</v>
      </c>
      <c r="RZO524" s="433">
        <v>0</v>
      </c>
      <c r="RZP524" s="433">
        <v>0</v>
      </c>
      <c r="RZQ524" s="433">
        <v>0</v>
      </c>
      <c r="RZR524" s="433">
        <v>0</v>
      </c>
      <c r="RZS524" s="433">
        <v>0</v>
      </c>
      <c r="RZT524" s="433">
        <v>0</v>
      </c>
      <c r="RZU524" s="433">
        <v>0</v>
      </c>
      <c r="RZV524" s="433">
        <v>0</v>
      </c>
      <c r="RZW524" s="433">
        <v>0</v>
      </c>
      <c r="RZX524" s="433">
        <v>0</v>
      </c>
      <c r="RZY524" s="433">
        <v>0</v>
      </c>
      <c r="RZZ524" s="433">
        <v>0</v>
      </c>
      <c r="SAA524" s="433">
        <v>0</v>
      </c>
      <c r="SAB524" s="433">
        <v>0</v>
      </c>
      <c r="SAC524" s="433">
        <v>0</v>
      </c>
      <c r="SAD524" s="433">
        <v>0</v>
      </c>
      <c r="SAE524" s="433">
        <v>0</v>
      </c>
      <c r="SAF524" s="433">
        <v>0</v>
      </c>
      <c r="SAG524" s="433">
        <v>0</v>
      </c>
      <c r="SAH524" s="433">
        <v>0</v>
      </c>
      <c r="SAI524" s="433">
        <v>0</v>
      </c>
      <c r="SAJ524" s="433">
        <v>0</v>
      </c>
      <c r="SAK524" s="433">
        <v>0</v>
      </c>
      <c r="SAL524" s="433">
        <v>0</v>
      </c>
      <c r="SAM524" s="433">
        <v>0</v>
      </c>
      <c r="SAN524" s="433">
        <v>0</v>
      </c>
      <c r="SAO524" s="433">
        <v>0</v>
      </c>
      <c r="SAP524" s="433">
        <v>0</v>
      </c>
      <c r="SAQ524" s="433">
        <v>0</v>
      </c>
      <c r="SAR524" s="433">
        <v>0</v>
      </c>
      <c r="SAS524" s="433">
        <v>0</v>
      </c>
      <c r="SAT524" s="433">
        <v>0</v>
      </c>
      <c r="SAU524" s="433">
        <v>0</v>
      </c>
      <c r="SAV524" s="433">
        <v>0</v>
      </c>
      <c r="SAW524" s="433">
        <v>0</v>
      </c>
      <c r="SAX524" s="433">
        <v>0</v>
      </c>
      <c r="SAY524" s="433">
        <v>0</v>
      </c>
      <c r="SAZ524" s="433">
        <v>0</v>
      </c>
      <c r="SBA524" s="433">
        <v>0</v>
      </c>
      <c r="SBB524" s="433">
        <v>0</v>
      </c>
      <c r="SBC524" s="433">
        <v>0</v>
      </c>
      <c r="SBD524" s="433">
        <v>0</v>
      </c>
      <c r="SBE524" s="433">
        <v>0</v>
      </c>
      <c r="SBF524" s="433">
        <v>0</v>
      </c>
      <c r="SBG524" s="433">
        <v>0</v>
      </c>
      <c r="SBH524" s="433">
        <v>0</v>
      </c>
      <c r="SBI524" s="433">
        <v>0</v>
      </c>
      <c r="SBJ524" s="433">
        <v>0</v>
      </c>
      <c r="SBK524" s="433">
        <v>0</v>
      </c>
      <c r="SBL524" s="433">
        <v>0</v>
      </c>
      <c r="SBM524" s="433">
        <v>0</v>
      </c>
      <c r="SBN524" s="433">
        <v>0</v>
      </c>
      <c r="SBO524" s="433">
        <v>0</v>
      </c>
      <c r="SBP524" s="433">
        <v>0</v>
      </c>
      <c r="SBQ524" s="433">
        <v>0</v>
      </c>
      <c r="SBR524" s="433">
        <v>0</v>
      </c>
      <c r="SBS524" s="433">
        <v>0</v>
      </c>
      <c r="SBT524" s="433">
        <v>0</v>
      </c>
      <c r="SBU524" s="433">
        <v>0</v>
      </c>
      <c r="SBV524" s="433">
        <v>0</v>
      </c>
      <c r="SBW524" s="433">
        <v>0</v>
      </c>
      <c r="SBX524" s="433">
        <v>0</v>
      </c>
      <c r="SBY524" s="433">
        <v>0</v>
      </c>
      <c r="SBZ524" s="433">
        <v>0</v>
      </c>
      <c r="SCA524" s="433">
        <v>0</v>
      </c>
      <c r="SCB524" s="433">
        <v>0</v>
      </c>
      <c r="SCC524" s="433">
        <v>0</v>
      </c>
      <c r="SCD524" s="433">
        <v>0</v>
      </c>
      <c r="SCE524" s="433">
        <v>0</v>
      </c>
      <c r="SCF524" s="433">
        <v>0</v>
      </c>
      <c r="SCG524" s="433">
        <v>0</v>
      </c>
      <c r="SCH524" s="433">
        <v>0</v>
      </c>
      <c r="SCI524" s="433">
        <v>0</v>
      </c>
      <c r="SCJ524" s="433">
        <v>0</v>
      </c>
      <c r="SCK524" s="433">
        <v>0</v>
      </c>
      <c r="SCL524" s="433">
        <v>0</v>
      </c>
      <c r="SCM524" s="433">
        <v>0</v>
      </c>
      <c r="SCN524" s="433">
        <v>0</v>
      </c>
      <c r="SCO524" s="433">
        <v>0</v>
      </c>
      <c r="SCP524" s="433">
        <v>0</v>
      </c>
      <c r="SCQ524" s="433">
        <v>0</v>
      </c>
      <c r="SCR524" s="433">
        <v>0</v>
      </c>
      <c r="SCS524" s="433">
        <v>0</v>
      </c>
      <c r="SCT524" s="433">
        <v>0</v>
      </c>
      <c r="SCU524" s="433">
        <v>0</v>
      </c>
      <c r="SCV524" s="433">
        <v>0</v>
      </c>
      <c r="SCW524" s="433">
        <v>0</v>
      </c>
      <c r="SCX524" s="433">
        <v>0</v>
      </c>
      <c r="SCY524" s="433">
        <v>0</v>
      </c>
      <c r="SCZ524" s="433">
        <v>0</v>
      </c>
      <c r="SDA524" s="433">
        <v>0</v>
      </c>
      <c r="SDB524" s="433">
        <v>0</v>
      </c>
      <c r="SDC524" s="433">
        <v>0</v>
      </c>
      <c r="SDD524" s="433">
        <v>0</v>
      </c>
      <c r="SDE524" s="433">
        <v>0</v>
      </c>
      <c r="SDF524" s="433">
        <v>0</v>
      </c>
      <c r="SDG524" s="433">
        <v>0</v>
      </c>
      <c r="SDH524" s="433">
        <v>0</v>
      </c>
      <c r="SDI524" s="433">
        <v>0</v>
      </c>
      <c r="SDJ524" s="433">
        <v>0</v>
      </c>
      <c r="SDK524" s="433">
        <v>0</v>
      </c>
      <c r="SDL524" s="433">
        <v>0</v>
      </c>
      <c r="SDM524" s="433">
        <v>0</v>
      </c>
      <c r="SDN524" s="433">
        <v>0</v>
      </c>
      <c r="SDO524" s="433">
        <v>0</v>
      </c>
      <c r="SDP524" s="433">
        <v>0</v>
      </c>
      <c r="SDQ524" s="433">
        <v>0</v>
      </c>
      <c r="SDR524" s="433">
        <v>0</v>
      </c>
      <c r="SDS524" s="433">
        <v>0</v>
      </c>
      <c r="SDT524" s="433">
        <v>0</v>
      </c>
      <c r="SDU524" s="433">
        <v>0</v>
      </c>
      <c r="SDV524" s="433">
        <v>0</v>
      </c>
      <c r="SDW524" s="433">
        <v>0</v>
      </c>
      <c r="SDX524" s="433">
        <v>0</v>
      </c>
      <c r="SDY524" s="433">
        <v>0</v>
      </c>
      <c r="SDZ524" s="433">
        <v>0</v>
      </c>
      <c r="SEA524" s="433">
        <v>0</v>
      </c>
      <c r="SEB524" s="433">
        <v>0</v>
      </c>
      <c r="SEC524" s="433">
        <v>0</v>
      </c>
      <c r="SED524" s="433">
        <v>0</v>
      </c>
      <c r="SEE524" s="433">
        <v>0</v>
      </c>
      <c r="SEF524" s="433">
        <v>0</v>
      </c>
      <c r="SEG524" s="433">
        <v>0</v>
      </c>
      <c r="SEH524" s="433">
        <v>0</v>
      </c>
      <c r="SEI524" s="433">
        <v>0</v>
      </c>
      <c r="SEJ524" s="433">
        <v>0</v>
      </c>
      <c r="SEK524" s="433">
        <v>0</v>
      </c>
      <c r="SEL524" s="433">
        <v>0</v>
      </c>
      <c r="SEM524" s="433">
        <v>0</v>
      </c>
      <c r="SEN524" s="433">
        <v>0</v>
      </c>
      <c r="SEO524" s="433">
        <v>0</v>
      </c>
      <c r="SEP524" s="433">
        <v>0</v>
      </c>
      <c r="SEQ524" s="433">
        <v>0</v>
      </c>
      <c r="SER524" s="433">
        <v>0</v>
      </c>
      <c r="SES524" s="433">
        <v>0</v>
      </c>
      <c r="SET524" s="433">
        <v>0</v>
      </c>
      <c r="SEU524" s="433">
        <v>0</v>
      </c>
      <c r="SEV524" s="433">
        <v>0</v>
      </c>
      <c r="SEW524" s="433">
        <v>0</v>
      </c>
      <c r="SEX524" s="433">
        <v>0</v>
      </c>
      <c r="SEY524" s="433">
        <v>0</v>
      </c>
      <c r="SEZ524" s="433">
        <v>0</v>
      </c>
      <c r="SFA524" s="433">
        <v>0</v>
      </c>
      <c r="SFB524" s="433">
        <v>0</v>
      </c>
      <c r="SFC524" s="433">
        <v>0</v>
      </c>
      <c r="SFD524" s="433">
        <v>0</v>
      </c>
      <c r="SFE524" s="433">
        <v>0</v>
      </c>
      <c r="SFF524" s="433">
        <v>0</v>
      </c>
      <c r="SFG524" s="433">
        <v>0</v>
      </c>
      <c r="SFH524" s="433">
        <v>0</v>
      </c>
      <c r="SFI524" s="433">
        <v>0</v>
      </c>
      <c r="SFJ524" s="433">
        <v>0</v>
      </c>
      <c r="SFK524" s="433">
        <v>0</v>
      </c>
      <c r="SFL524" s="433">
        <v>0</v>
      </c>
      <c r="SFM524" s="433">
        <v>0</v>
      </c>
      <c r="SFN524" s="433">
        <v>0</v>
      </c>
      <c r="SFO524" s="433">
        <v>0</v>
      </c>
      <c r="SFP524" s="433">
        <v>0</v>
      </c>
      <c r="SFQ524" s="433">
        <v>0</v>
      </c>
      <c r="SFR524" s="433">
        <v>0</v>
      </c>
      <c r="SFS524" s="433">
        <v>0</v>
      </c>
      <c r="SFT524" s="433">
        <v>0</v>
      </c>
      <c r="SFU524" s="433">
        <v>0</v>
      </c>
      <c r="SFV524" s="433">
        <v>0</v>
      </c>
      <c r="SFW524" s="433">
        <v>0</v>
      </c>
      <c r="SFX524" s="433">
        <v>0</v>
      </c>
      <c r="SFY524" s="433">
        <v>0</v>
      </c>
      <c r="SFZ524" s="433">
        <v>0</v>
      </c>
      <c r="SGA524" s="433">
        <v>0</v>
      </c>
      <c r="SGB524" s="433">
        <v>0</v>
      </c>
      <c r="SGC524" s="433">
        <v>0</v>
      </c>
      <c r="SGD524" s="433">
        <v>0</v>
      </c>
      <c r="SGE524" s="433">
        <v>0</v>
      </c>
      <c r="SGF524" s="433">
        <v>0</v>
      </c>
      <c r="SGG524" s="433">
        <v>0</v>
      </c>
      <c r="SGH524" s="433">
        <v>0</v>
      </c>
      <c r="SGI524" s="433">
        <v>0</v>
      </c>
      <c r="SGJ524" s="433">
        <v>0</v>
      </c>
      <c r="SGK524" s="433">
        <v>0</v>
      </c>
      <c r="SGL524" s="433">
        <v>0</v>
      </c>
      <c r="SGM524" s="433">
        <v>0</v>
      </c>
      <c r="SGN524" s="433">
        <v>0</v>
      </c>
      <c r="SGO524" s="433">
        <v>0</v>
      </c>
      <c r="SGP524" s="433">
        <v>0</v>
      </c>
      <c r="SGQ524" s="433">
        <v>0</v>
      </c>
      <c r="SGR524" s="433">
        <v>0</v>
      </c>
      <c r="SGS524" s="433">
        <v>0</v>
      </c>
      <c r="SGT524" s="433">
        <v>0</v>
      </c>
      <c r="SGU524" s="433">
        <v>0</v>
      </c>
      <c r="SGV524" s="433">
        <v>0</v>
      </c>
      <c r="SGW524" s="433">
        <v>0</v>
      </c>
      <c r="SGX524" s="433">
        <v>0</v>
      </c>
      <c r="SGY524" s="433">
        <v>0</v>
      </c>
      <c r="SGZ524" s="433">
        <v>0</v>
      </c>
      <c r="SHA524" s="433">
        <v>0</v>
      </c>
      <c r="SHB524" s="433">
        <v>0</v>
      </c>
      <c r="SHC524" s="433">
        <v>0</v>
      </c>
      <c r="SHD524" s="433">
        <v>0</v>
      </c>
      <c r="SHE524" s="433">
        <v>0</v>
      </c>
      <c r="SHF524" s="433">
        <v>0</v>
      </c>
      <c r="SHG524" s="433">
        <v>0</v>
      </c>
      <c r="SHH524" s="433">
        <v>0</v>
      </c>
      <c r="SHI524" s="433">
        <v>0</v>
      </c>
      <c r="SHJ524" s="433">
        <v>0</v>
      </c>
      <c r="SHK524" s="433">
        <v>0</v>
      </c>
      <c r="SHL524" s="433">
        <v>0</v>
      </c>
      <c r="SHM524" s="433">
        <v>0</v>
      </c>
      <c r="SHN524" s="433">
        <v>0</v>
      </c>
      <c r="SHO524" s="433">
        <v>0</v>
      </c>
      <c r="SHP524" s="433">
        <v>0</v>
      </c>
      <c r="SHQ524" s="433">
        <v>0</v>
      </c>
      <c r="SHR524" s="433">
        <v>0</v>
      </c>
      <c r="SHS524" s="433">
        <v>0</v>
      </c>
      <c r="SHT524" s="433">
        <v>0</v>
      </c>
      <c r="SHU524" s="433">
        <v>0</v>
      </c>
      <c r="SHV524" s="433">
        <v>0</v>
      </c>
      <c r="SHW524" s="433">
        <v>0</v>
      </c>
      <c r="SHX524" s="433">
        <v>0</v>
      </c>
      <c r="SHY524" s="433">
        <v>0</v>
      </c>
      <c r="SHZ524" s="433">
        <v>0</v>
      </c>
      <c r="SIA524" s="433">
        <v>0</v>
      </c>
      <c r="SIB524" s="433">
        <v>0</v>
      </c>
      <c r="SIC524" s="433">
        <v>0</v>
      </c>
      <c r="SID524" s="433">
        <v>0</v>
      </c>
      <c r="SIE524" s="433">
        <v>0</v>
      </c>
      <c r="SIF524" s="433">
        <v>0</v>
      </c>
      <c r="SIG524" s="433">
        <v>0</v>
      </c>
      <c r="SIH524" s="433">
        <v>0</v>
      </c>
      <c r="SII524" s="433">
        <v>0</v>
      </c>
      <c r="SIJ524" s="433">
        <v>0</v>
      </c>
      <c r="SIK524" s="433">
        <v>0</v>
      </c>
      <c r="SIL524" s="433">
        <v>0</v>
      </c>
      <c r="SIM524" s="433">
        <v>0</v>
      </c>
      <c r="SIN524" s="433">
        <v>0</v>
      </c>
      <c r="SIO524" s="433">
        <v>0</v>
      </c>
      <c r="SIP524" s="433">
        <v>0</v>
      </c>
      <c r="SIQ524" s="433">
        <v>0</v>
      </c>
      <c r="SIR524" s="433">
        <v>0</v>
      </c>
      <c r="SIS524" s="433">
        <v>0</v>
      </c>
      <c r="SIT524" s="433">
        <v>0</v>
      </c>
      <c r="SIU524" s="433">
        <v>0</v>
      </c>
      <c r="SIV524" s="433">
        <v>0</v>
      </c>
      <c r="SIW524" s="433">
        <v>0</v>
      </c>
      <c r="SIX524" s="433">
        <v>0</v>
      </c>
      <c r="SIY524" s="433">
        <v>0</v>
      </c>
      <c r="SIZ524" s="433">
        <v>0</v>
      </c>
      <c r="SJA524" s="433">
        <v>0</v>
      </c>
      <c r="SJB524" s="433">
        <v>0</v>
      </c>
      <c r="SJC524" s="433">
        <v>0</v>
      </c>
      <c r="SJD524" s="433">
        <v>0</v>
      </c>
      <c r="SJE524" s="433">
        <v>0</v>
      </c>
      <c r="SJF524" s="433">
        <v>0</v>
      </c>
      <c r="SJG524" s="433">
        <v>0</v>
      </c>
      <c r="SJH524" s="433">
        <v>0</v>
      </c>
      <c r="SJI524" s="433">
        <v>0</v>
      </c>
      <c r="SJJ524" s="433">
        <v>0</v>
      </c>
      <c r="SJK524" s="433">
        <v>0</v>
      </c>
      <c r="SJL524" s="433">
        <v>0</v>
      </c>
      <c r="SJM524" s="433">
        <v>0</v>
      </c>
      <c r="SJN524" s="433">
        <v>0</v>
      </c>
      <c r="SJO524" s="433">
        <v>0</v>
      </c>
      <c r="SJP524" s="433">
        <v>0</v>
      </c>
      <c r="SJQ524" s="433">
        <v>0</v>
      </c>
      <c r="SJR524" s="433">
        <v>0</v>
      </c>
      <c r="SJS524" s="433">
        <v>0</v>
      </c>
      <c r="SJT524" s="433">
        <v>0</v>
      </c>
      <c r="SJU524" s="433">
        <v>0</v>
      </c>
      <c r="SJV524" s="433">
        <v>0</v>
      </c>
      <c r="SJW524" s="433">
        <v>0</v>
      </c>
      <c r="SJX524" s="433">
        <v>0</v>
      </c>
      <c r="SJY524" s="433">
        <v>0</v>
      </c>
      <c r="SJZ524" s="433">
        <v>0</v>
      </c>
      <c r="SKA524" s="433">
        <v>0</v>
      </c>
      <c r="SKB524" s="433">
        <v>0</v>
      </c>
      <c r="SKC524" s="433">
        <v>0</v>
      </c>
      <c r="SKD524" s="433">
        <v>0</v>
      </c>
      <c r="SKE524" s="433">
        <v>0</v>
      </c>
      <c r="SKF524" s="433">
        <v>0</v>
      </c>
      <c r="SKG524" s="433">
        <v>0</v>
      </c>
      <c r="SKH524" s="433">
        <v>0</v>
      </c>
      <c r="SKI524" s="433">
        <v>0</v>
      </c>
      <c r="SKJ524" s="433">
        <v>0</v>
      </c>
      <c r="SKK524" s="433">
        <v>0</v>
      </c>
      <c r="SKL524" s="433">
        <v>0</v>
      </c>
      <c r="SKM524" s="433">
        <v>0</v>
      </c>
      <c r="SKN524" s="433">
        <v>0</v>
      </c>
      <c r="SKO524" s="433">
        <v>0</v>
      </c>
      <c r="SKP524" s="433">
        <v>0</v>
      </c>
      <c r="SKQ524" s="433">
        <v>0</v>
      </c>
      <c r="SKR524" s="433">
        <v>0</v>
      </c>
      <c r="SKS524" s="433">
        <v>0</v>
      </c>
      <c r="SKT524" s="433">
        <v>0</v>
      </c>
      <c r="SKU524" s="433">
        <v>0</v>
      </c>
      <c r="SKV524" s="433">
        <v>0</v>
      </c>
      <c r="SKW524" s="433">
        <v>0</v>
      </c>
      <c r="SKX524" s="433">
        <v>0</v>
      </c>
      <c r="SKY524" s="433">
        <v>0</v>
      </c>
      <c r="SKZ524" s="433">
        <v>0</v>
      </c>
      <c r="SLA524" s="433">
        <v>0</v>
      </c>
      <c r="SLB524" s="433">
        <v>0</v>
      </c>
      <c r="SLC524" s="433">
        <v>0</v>
      </c>
      <c r="SLD524" s="433">
        <v>0</v>
      </c>
      <c r="SLE524" s="433">
        <v>0</v>
      </c>
      <c r="SLF524" s="433">
        <v>0</v>
      </c>
      <c r="SLG524" s="433">
        <v>0</v>
      </c>
      <c r="SLH524" s="433">
        <v>0</v>
      </c>
      <c r="SLI524" s="433">
        <v>0</v>
      </c>
      <c r="SLJ524" s="433">
        <v>0</v>
      </c>
      <c r="SLK524" s="433">
        <v>0</v>
      </c>
      <c r="SLL524" s="433">
        <v>0</v>
      </c>
      <c r="SLM524" s="433">
        <v>0</v>
      </c>
      <c r="SLN524" s="433">
        <v>0</v>
      </c>
      <c r="SLO524" s="433">
        <v>0</v>
      </c>
      <c r="SLP524" s="433">
        <v>0</v>
      </c>
      <c r="SLQ524" s="433">
        <v>0</v>
      </c>
      <c r="SLR524" s="433">
        <v>0</v>
      </c>
      <c r="SLS524" s="433">
        <v>0</v>
      </c>
      <c r="SLT524" s="433">
        <v>0</v>
      </c>
      <c r="SLU524" s="433">
        <v>0</v>
      </c>
      <c r="SLV524" s="433">
        <v>0</v>
      </c>
      <c r="SLW524" s="433">
        <v>0</v>
      </c>
      <c r="SLX524" s="433">
        <v>0</v>
      </c>
      <c r="SLY524" s="433">
        <v>0</v>
      </c>
      <c r="SLZ524" s="433">
        <v>0</v>
      </c>
      <c r="SMA524" s="433">
        <v>0</v>
      </c>
      <c r="SMB524" s="433">
        <v>0</v>
      </c>
      <c r="SMC524" s="433">
        <v>0</v>
      </c>
      <c r="SMD524" s="433">
        <v>0</v>
      </c>
      <c r="SME524" s="433">
        <v>0</v>
      </c>
      <c r="SMF524" s="433">
        <v>0</v>
      </c>
      <c r="SMG524" s="433">
        <v>0</v>
      </c>
      <c r="SMH524" s="433">
        <v>0</v>
      </c>
      <c r="SMI524" s="433">
        <v>0</v>
      </c>
      <c r="SMJ524" s="433">
        <v>0</v>
      </c>
      <c r="SMK524" s="433">
        <v>0</v>
      </c>
      <c r="SML524" s="433">
        <v>0</v>
      </c>
      <c r="SMM524" s="433">
        <v>0</v>
      </c>
      <c r="SMN524" s="433">
        <v>0</v>
      </c>
      <c r="SMO524" s="433">
        <v>0</v>
      </c>
      <c r="SMP524" s="433">
        <v>0</v>
      </c>
      <c r="SMQ524" s="433">
        <v>0</v>
      </c>
      <c r="SMR524" s="433">
        <v>0</v>
      </c>
      <c r="SMS524" s="433">
        <v>0</v>
      </c>
      <c r="SMT524" s="433">
        <v>0</v>
      </c>
      <c r="SMU524" s="433">
        <v>0</v>
      </c>
      <c r="SMV524" s="433">
        <v>0</v>
      </c>
      <c r="SMW524" s="433">
        <v>0</v>
      </c>
      <c r="SMX524" s="433">
        <v>0</v>
      </c>
      <c r="SMY524" s="433">
        <v>0</v>
      </c>
      <c r="SMZ524" s="433">
        <v>0</v>
      </c>
      <c r="SNA524" s="433">
        <v>0</v>
      </c>
      <c r="SNB524" s="433">
        <v>0</v>
      </c>
      <c r="SNC524" s="433">
        <v>0</v>
      </c>
      <c r="SND524" s="433">
        <v>0</v>
      </c>
      <c r="SNE524" s="433">
        <v>0</v>
      </c>
      <c r="SNF524" s="433">
        <v>0</v>
      </c>
      <c r="SNG524" s="433">
        <v>0</v>
      </c>
      <c r="SNH524" s="433">
        <v>0</v>
      </c>
      <c r="SNI524" s="433">
        <v>0</v>
      </c>
      <c r="SNJ524" s="433">
        <v>0</v>
      </c>
      <c r="SNK524" s="433">
        <v>0</v>
      </c>
      <c r="SNL524" s="433">
        <v>0</v>
      </c>
      <c r="SNM524" s="433">
        <v>0</v>
      </c>
      <c r="SNN524" s="433">
        <v>0</v>
      </c>
      <c r="SNO524" s="433">
        <v>0</v>
      </c>
      <c r="SNP524" s="433">
        <v>0</v>
      </c>
      <c r="SNQ524" s="433">
        <v>0</v>
      </c>
      <c r="SNR524" s="433">
        <v>0</v>
      </c>
      <c r="SNS524" s="433">
        <v>0</v>
      </c>
      <c r="SNT524" s="433">
        <v>0</v>
      </c>
      <c r="SNU524" s="433">
        <v>0</v>
      </c>
      <c r="SNV524" s="433">
        <v>0</v>
      </c>
      <c r="SNW524" s="433">
        <v>0</v>
      </c>
      <c r="SNX524" s="433">
        <v>0</v>
      </c>
      <c r="SNY524" s="433">
        <v>0</v>
      </c>
      <c r="SNZ524" s="433">
        <v>0</v>
      </c>
      <c r="SOA524" s="433">
        <v>0</v>
      </c>
      <c r="SOB524" s="433">
        <v>0</v>
      </c>
      <c r="SOC524" s="433">
        <v>0</v>
      </c>
      <c r="SOD524" s="433">
        <v>0</v>
      </c>
      <c r="SOE524" s="433">
        <v>0</v>
      </c>
      <c r="SOF524" s="433">
        <v>0</v>
      </c>
      <c r="SOG524" s="433">
        <v>0</v>
      </c>
      <c r="SOH524" s="433">
        <v>0</v>
      </c>
      <c r="SOI524" s="433">
        <v>0</v>
      </c>
      <c r="SOJ524" s="433">
        <v>0</v>
      </c>
      <c r="SOK524" s="433">
        <v>0</v>
      </c>
      <c r="SOL524" s="433">
        <v>0</v>
      </c>
      <c r="SOM524" s="433">
        <v>0</v>
      </c>
      <c r="SON524" s="433">
        <v>0</v>
      </c>
      <c r="SOO524" s="433">
        <v>0</v>
      </c>
      <c r="SOP524" s="433">
        <v>0</v>
      </c>
      <c r="SOQ524" s="433">
        <v>0</v>
      </c>
      <c r="SOR524" s="433">
        <v>0</v>
      </c>
      <c r="SOS524" s="433">
        <v>0</v>
      </c>
      <c r="SOT524" s="433">
        <v>0</v>
      </c>
      <c r="SOU524" s="433">
        <v>0</v>
      </c>
      <c r="SOV524" s="433">
        <v>0</v>
      </c>
      <c r="SOW524" s="433">
        <v>0</v>
      </c>
      <c r="SOX524" s="433">
        <v>0</v>
      </c>
      <c r="SOY524" s="433">
        <v>0</v>
      </c>
      <c r="SOZ524" s="433">
        <v>0</v>
      </c>
      <c r="SPA524" s="433">
        <v>0</v>
      </c>
      <c r="SPB524" s="433">
        <v>0</v>
      </c>
      <c r="SPC524" s="433">
        <v>0</v>
      </c>
      <c r="SPD524" s="433">
        <v>0</v>
      </c>
      <c r="SPE524" s="433">
        <v>0</v>
      </c>
      <c r="SPF524" s="433">
        <v>0</v>
      </c>
      <c r="SPG524" s="433">
        <v>0</v>
      </c>
      <c r="SPH524" s="433">
        <v>0</v>
      </c>
      <c r="SPI524" s="433">
        <v>0</v>
      </c>
      <c r="SPJ524" s="433">
        <v>0</v>
      </c>
      <c r="SPK524" s="433">
        <v>0</v>
      </c>
      <c r="SPL524" s="433">
        <v>0</v>
      </c>
      <c r="SPM524" s="433">
        <v>0</v>
      </c>
      <c r="SPN524" s="433">
        <v>0</v>
      </c>
      <c r="SPO524" s="433">
        <v>0</v>
      </c>
      <c r="SPP524" s="433">
        <v>0</v>
      </c>
      <c r="SPQ524" s="433">
        <v>0</v>
      </c>
      <c r="SPR524" s="433">
        <v>0</v>
      </c>
      <c r="SPS524" s="433">
        <v>0</v>
      </c>
      <c r="SPT524" s="433">
        <v>0</v>
      </c>
      <c r="SPU524" s="433">
        <v>0</v>
      </c>
      <c r="SPV524" s="433">
        <v>0</v>
      </c>
      <c r="SPW524" s="433">
        <v>0</v>
      </c>
      <c r="SPX524" s="433">
        <v>0</v>
      </c>
      <c r="SPY524" s="433">
        <v>0</v>
      </c>
      <c r="SPZ524" s="433">
        <v>0</v>
      </c>
      <c r="SQA524" s="433">
        <v>0</v>
      </c>
      <c r="SQB524" s="433">
        <v>0</v>
      </c>
      <c r="SQC524" s="433">
        <v>0</v>
      </c>
      <c r="SQD524" s="433">
        <v>0</v>
      </c>
      <c r="SQE524" s="433">
        <v>0</v>
      </c>
      <c r="SQF524" s="433">
        <v>0</v>
      </c>
      <c r="SQG524" s="433">
        <v>0</v>
      </c>
      <c r="SQH524" s="433">
        <v>0</v>
      </c>
      <c r="SQI524" s="433">
        <v>0</v>
      </c>
      <c r="SQJ524" s="433">
        <v>0</v>
      </c>
      <c r="SQK524" s="433">
        <v>0</v>
      </c>
      <c r="SQL524" s="433">
        <v>0</v>
      </c>
      <c r="SQM524" s="433">
        <v>0</v>
      </c>
      <c r="SQN524" s="433">
        <v>0</v>
      </c>
      <c r="SQO524" s="433">
        <v>0</v>
      </c>
      <c r="SQP524" s="433">
        <v>0</v>
      </c>
      <c r="SQQ524" s="433">
        <v>0</v>
      </c>
      <c r="SQR524" s="433">
        <v>0</v>
      </c>
      <c r="SQS524" s="433">
        <v>0</v>
      </c>
      <c r="SQT524" s="433">
        <v>0</v>
      </c>
      <c r="SQU524" s="433">
        <v>0</v>
      </c>
      <c r="SQV524" s="433">
        <v>0</v>
      </c>
      <c r="SQW524" s="433">
        <v>0</v>
      </c>
      <c r="SQX524" s="433">
        <v>0</v>
      </c>
      <c r="SQY524" s="433">
        <v>0</v>
      </c>
      <c r="SQZ524" s="433">
        <v>0</v>
      </c>
      <c r="SRA524" s="433">
        <v>0</v>
      </c>
      <c r="SRB524" s="433">
        <v>0</v>
      </c>
      <c r="SRC524" s="433">
        <v>0</v>
      </c>
      <c r="SRD524" s="433">
        <v>0</v>
      </c>
      <c r="SRE524" s="433">
        <v>0</v>
      </c>
      <c r="SRF524" s="433">
        <v>0</v>
      </c>
      <c r="SRG524" s="433">
        <v>0</v>
      </c>
      <c r="SRH524" s="433">
        <v>0</v>
      </c>
      <c r="SRI524" s="433">
        <v>0</v>
      </c>
      <c r="SRJ524" s="433">
        <v>0</v>
      </c>
      <c r="SRK524" s="433">
        <v>0</v>
      </c>
      <c r="SRL524" s="433">
        <v>0</v>
      </c>
      <c r="SRM524" s="433">
        <v>0</v>
      </c>
      <c r="SRN524" s="433">
        <v>0</v>
      </c>
      <c r="SRO524" s="433">
        <v>0</v>
      </c>
      <c r="SRP524" s="433">
        <v>0</v>
      </c>
      <c r="SRQ524" s="433">
        <v>0</v>
      </c>
      <c r="SRR524" s="433">
        <v>0</v>
      </c>
      <c r="SRS524" s="433">
        <v>0</v>
      </c>
      <c r="SRT524" s="433">
        <v>0</v>
      </c>
      <c r="SRU524" s="433">
        <v>0</v>
      </c>
      <c r="SRV524" s="433">
        <v>0</v>
      </c>
      <c r="SRW524" s="433">
        <v>0</v>
      </c>
      <c r="SRX524" s="433">
        <v>0</v>
      </c>
      <c r="SRY524" s="433">
        <v>0</v>
      </c>
      <c r="SRZ524" s="433">
        <v>0</v>
      </c>
      <c r="SSA524" s="433">
        <v>0</v>
      </c>
      <c r="SSB524" s="433">
        <v>0</v>
      </c>
      <c r="SSC524" s="433">
        <v>0</v>
      </c>
      <c r="SSD524" s="433">
        <v>0</v>
      </c>
      <c r="SSE524" s="433">
        <v>0</v>
      </c>
      <c r="SSF524" s="433">
        <v>0</v>
      </c>
      <c r="SSG524" s="433">
        <v>0</v>
      </c>
      <c r="SSH524" s="433">
        <v>0</v>
      </c>
      <c r="SSI524" s="433">
        <v>0</v>
      </c>
      <c r="SSJ524" s="433">
        <v>0</v>
      </c>
      <c r="SSK524" s="433">
        <v>0</v>
      </c>
      <c r="SSL524" s="433">
        <v>0</v>
      </c>
      <c r="SSM524" s="433">
        <v>0</v>
      </c>
      <c r="SSN524" s="433">
        <v>0</v>
      </c>
      <c r="SSO524" s="433">
        <v>0</v>
      </c>
      <c r="SSP524" s="433">
        <v>0</v>
      </c>
      <c r="SSQ524" s="433">
        <v>0</v>
      </c>
      <c r="SSR524" s="433">
        <v>0</v>
      </c>
      <c r="SSS524" s="433">
        <v>0</v>
      </c>
      <c r="SST524" s="433">
        <v>0</v>
      </c>
      <c r="SSU524" s="433">
        <v>0</v>
      </c>
      <c r="SSV524" s="433">
        <v>0</v>
      </c>
      <c r="SSW524" s="433">
        <v>0</v>
      </c>
      <c r="SSX524" s="433">
        <v>0</v>
      </c>
      <c r="SSY524" s="433">
        <v>0</v>
      </c>
      <c r="SSZ524" s="433">
        <v>0</v>
      </c>
      <c r="STA524" s="433">
        <v>0</v>
      </c>
      <c r="STB524" s="433">
        <v>0</v>
      </c>
      <c r="STC524" s="433">
        <v>0</v>
      </c>
      <c r="STD524" s="433">
        <v>0</v>
      </c>
      <c r="STE524" s="433">
        <v>0</v>
      </c>
      <c r="STF524" s="433">
        <v>0</v>
      </c>
      <c r="STG524" s="433">
        <v>0</v>
      </c>
      <c r="STH524" s="433">
        <v>0</v>
      </c>
      <c r="STI524" s="433">
        <v>0</v>
      </c>
      <c r="STJ524" s="433">
        <v>0</v>
      </c>
      <c r="STK524" s="433">
        <v>0</v>
      </c>
      <c r="STL524" s="433">
        <v>0</v>
      </c>
      <c r="STM524" s="433">
        <v>0</v>
      </c>
      <c r="STN524" s="433">
        <v>0</v>
      </c>
      <c r="STO524" s="433">
        <v>0</v>
      </c>
      <c r="STP524" s="433">
        <v>0</v>
      </c>
      <c r="STQ524" s="433">
        <v>0</v>
      </c>
      <c r="STR524" s="433">
        <v>0</v>
      </c>
      <c r="STS524" s="433">
        <v>0</v>
      </c>
      <c r="STT524" s="433">
        <v>0</v>
      </c>
      <c r="STU524" s="433">
        <v>0</v>
      </c>
      <c r="STV524" s="433">
        <v>0</v>
      </c>
      <c r="STW524" s="433">
        <v>0</v>
      </c>
      <c r="STX524" s="433">
        <v>0</v>
      </c>
      <c r="STY524" s="433">
        <v>0</v>
      </c>
      <c r="STZ524" s="433">
        <v>0</v>
      </c>
      <c r="SUA524" s="433">
        <v>0</v>
      </c>
      <c r="SUB524" s="433">
        <v>0</v>
      </c>
      <c r="SUC524" s="433">
        <v>0</v>
      </c>
      <c r="SUD524" s="433">
        <v>0</v>
      </c>
      <c r="SUE524" s="433">
        <v>0</v>
      </c>
      <c r="SUF524" s="433">
        <v>0</v>
      </c>
      <c r="SUG524" s="433">
        <v>0</v>
      </c>
      <c r="SUH524" s="433">
        <v>0</v>
      </c>
      <c r="SUI524" s="433">
        <v>0</v>
      </c>
      <c r="SUJ524" s="433">
        <v>0</v>
      </c>
      <c r="SUK524" s="433">
        <v>0</v>
      </c>
      <c r="SUL524" s="433">
        <v>0</v>
      </c>
      <c r="SUM524" s="433">
        <v>0</v>
      </c>
      <c r="SUN524" s="433">
        <v>0</v>
      </c>
      <c r="SUO524" s="433">
        <v>0</v>
      </c>
      <c r="SUP524" s="433">
        <v>0</v>
      </c>
      <c r="SUQ524" s="433">
        <v>0</v>
      </c>
      <c r="SUR524" s="433">
        <v>0</v>
      </c>
      <c r="SUS524" s="433">
        <v>0</v>
      </c>
      <c r="SUT524" s="433">
        <v>0</v>
      </c>
      <c r="SUU524" s="433">
        <v>0</v>
      </c>
      <c r="SUV524" s="433">
        <v>0</v>
      </c>
      <c r="SUW524" s="433">
        <v>0</v>
      </c>
      <c r="SUX524" s="433">
        <v>0</v>
      </c>
      <c r="SUY524" s="433">
        <v>0</v>
      </c>
      <c r="SUZ524" s="433">
        <v>0</v>
      </c>
      <c r="SVA524" s="433">
        <v>0</v>
      </c>
      <c r="SVB524" s="433">
        <v>0</v>
      </c>
      <c r="SVC524" s="433">
        <v>0</v>
      </c>
      <c r="SVD524" s="433">
        <v>0</v>
      </c>
      <c r="SVE524" s="433">
        <v>0</v>
      </c>
      <c r="SVF524" s="433">
        <v>0</v>
      </c>
      <c r="SVG524" s="433">
        <v>0</v>
      </c>
      <c r="SVH524" s="433">
        <v>0</v>
      </c>
      <c r="SVI524" s="433">
        <v>0</v>
      </c>
      <c r="SVJ524" s="433">
        <v>0</v>
      </c>
      <c r="SVK524" s="433">
        <v>0</v>
      </c>
      <c r="SVL524" s="433">
        <v>0</v>
      </c>
      <c r="SVM524" s="433">
        <v>0</v>
      </c>
      <c r="SVN524" s="433">
        <v>0</v>
      </c>
      <c r="SVO524" s="433">
        <v>0</v>
      </c>
      <c r="SVP524" s="433">
        <v>0</v>
      </c>
      <c r="SVQ524" s="433">
        <v>0</v>
      </c>
      <c r="SVR524" s="433">
        <v>0</v>
      </c>
      <c r="SVS524" s="433">
        <v>0</v>
      </c>
      <c r="SVT524" s="433">
        <v>0</v>
      </c>
      <c r="SVU524" s="433">
        <v>0</v>
      </c>
      <c r="SVV524" s="433">
        <v>0</v>
      </c>
      <c r="SVW524" s="433">
        <v>0</v>
      </c>
      <c r="SVX524" s="433">
        <v>0</v>
      </c>
      <c r="SVY524" s="433">
        <v>0</v>
      </c>
      <c r="SVZ524" s="433">
        <v>0</v>
      </c>
      <c r="SWA524" s="433">
        <v>0</v>
      </c>
      <c r="SWB524" s="433">
        <v>0</v>
      </c>
      <c r="SWC524" s="433">
        <v>0</v>
      </c>
      <c r="SWD524" s="433">
        <v>0</v>
      </c>
      <c r="SWE524" s="433">
        <v>0</v>
      </c>
      <c r="SWF524" s="433">
        <v>0</v>
      </c>
      <c r="SWG524" s="433">
        <v>0</v>
      </c>
      <c r="SWH524" s="433">
        <v>0</v>
      </c>
      <c r="SWI524" s="433">
        <v>0</v>
      </c>
      <c r="SWJ524" s="433">
        <v>0</v>
      </c>
      <c r="SWK524" s="433">
        <v>0</v>
      </c>
      <c r="SWL524" s="433">
        <v>0</v>
      </c>
      <c r="SWM524" s="433">
        <v>0</v>
      </c>
      <c r="SWN524" s="433">
        <v>0</v>
      </c>
      <c r="SWO524" s="433">
        <v>0</v>
      </c>
      <c r="SWP524" s="433">
        <v>0</v>
      </c>
      <c r="SWQ524" s="433">
        <v>0</v>
      </c>
      <c r="SWR524" s="433">
        <v>0</v>
      </c>
      <c r="SWS524" s="433">
        <v>0</v>
      </c>
      <c r="SWT524" s="433">
        <v>0</v>
      </c>
      <c r="SWU524" s="433">
        <v>0</v>
      </c>
      <c r="SWV524" s="433">
        <v>0</v>
      </c>
      <c r="SWW524" s="433">
        <v>0</v>
      </c>
      <c r="SWX524" s="433">
        <v>0</v>
      </c>
      <c r="SWY524" s="433">
        <v>0</v>
      </c>
      <c r="SWZ524" s="433">
        <v>0</v>
      </c>
      <c r="SXA524" s="433">
        <v>0</v>
      </c>
      <c r="SXB524" s="433">
        <v>0</v>
      </c>
      <c r="SXC524" s="433">
        <v>0</v>
      </c>
      <c r="SXD524" s="433">
        <v>0</v>
      </c>
      <c r="SXE524" s="433">
        <v>0</v>
      </c>
      <c r="SXF524" s="433">
        <v>0</v>
      </c>
      <c r="SXG524" s="433">
        <v>0</v>
      </c>
      <c r="SXH524" s="433">
        <v>0</v>
      </c>
      <c r="SXI524" s="433">
        <v>0</v>
      </c>
      <c r="SXJ524" s="433">
        <v>0</v>
      </c>
      <c r="SXK524" s="433">
        <v>0</v>
      </c>
      <c r="SXL524" s="433">
        <v>0</v>
      </c>
      <c r="SXM524" s="433">
        <v>0</v>
      </c>
      <c r="SXN524" s="433">
        <v>0</v>
      </c>
      <c r="SXO524" s="433">
        <v>0</v>
      </c>
      <c r="SXP524" s="433">
        <v>0</v>
      </c>
      <c r="SXQ524" s="433">
        <v>0</v>
      </c>
      <c r="SXR524" s="433">
        <v>0</v>
      </c>
      <c r="SXS524" s="433">
        <v>0</v>
      </c>
      <c r="SXT524" s="433">
        <v>0</v>
      </c>
      <c r="SXU524" s="433">
        <v>0</v>
      </c>
      <c r="SXV524" s="433">
        <v>0</v>
      </c>
      <c r="SXW524" s="433">
        <v>0</v>
      </c>
      <c r="SXX524" s="433">
        <v>0</v>
      </c>
      <c r="SXY524" s="433">
        <v>0</v>
      </c>
      <c r="SXZ524" s="433">
        <v>0</v>
      </c>
      <c r="SYA524" s="433">
        <v>0</v>
      </c>
      <c r="SYB524" s="433">
        <v>0</v>
      </c>
      <c r="SYC524" s="433">
        <v>0</v>
      </c>
      <c r="SYD524" s="433">
        <v>0</v>
      </c>
      <c r="SYE524" s="433">
        <v>0</v>
      </c>
      <c r="SYF524" s="433">
        <v>0</v>
      </c>
      <c r="SYG524" s="433">
        <v>0</v>
      </c>
      <c r="SYH524" s="433">
        <v>0</v>
      </c>
      <c r="SYI524" s="433">
        <v>0</v>
      </c>
      <c r="SYJ524" s="433">
        <v>0</v>
      </c>
      <c r="SYK524" s="433">
        <v>0</v>
      </c>
      <c r="SYL524" s="433">
        <v>0</v>
      </c>
      <c r="SYM524" s="433">
        <v>0</v>
      </c>
      <c r="SYN524" s="433">
        <v>0</v>
      </c>
      <c r="SYO524" s="433">
        <v>0</v>
      </c>
      <c r="SYP524" s="433">
        <v>0</v>
      </c>
      <c r="SYQ524" s="433">
        <v>0</v>
      </c>
      <c r="SYR524" s="433">
        <v>0</v>
      </c>
      <c r="SYS524" s="433">
        <v>0</v>
      </c>
      <c r="SYT524" s="433">
        <v>0</v>
      </c>
      <c r="SYU524" s="433">
        <v>0</v>
      </c>
      <c r="SYV524" s="433">
        <v>0</v>
      </c>
      <c r="SYW524" s="433">
        <v>0</v>
      </c>
      <c r="SYX524" s="433">
        <v>0</v>
      </c>
      <c r="SYY524" s="433">
        <v>0</v>
      </c>
      <c r="SYZ524" s="433">
        <v>0</v>
      </c>
      <c r="SZA524" s="433">
        <v>0</v>
      </c>
      <c r="SZB524" s="433">
        <v>0</v>
      </c>
      <c r="SZC524" s="433">
        <v>0</v>
      </c>
      <c r="SZD524" s="433">
        <v>0</v>
      </c>
      <c r="SZE524" s="433">
        <v>0</v>
      </c>
      <c r="SZF524" s="433">
        <v>0</v>
      </c>
      <c r="SZG524" s="433">
        <v>0</v>
      </c>
      <c r="SZH524" s="433">
        <v>0</v>
      </c>
      <c r="SZI524" s="433">
        <v>0</v>
      </c>
      <c r="SZJ524" s="433">
        <v>0</v>
      </c>
      <c r="SZK524" s="433">
        <v>0</v>
      </c>
      <c r="SZL524" s="433">
        <v>0</v>
      </c>
      <c r="SZM524" s="433">
        <v>0</v>
      </c>
      <c r="SZN524" s="433">
        <v>0</v>
      </c>
      <c r="SZO524" s="433">
        <v>0</v>
      </c>
      <c r="SZP524" s="433">
        <v>0</v>
      </c>
      <c r="SZQ524" s="433">
        <v>0</v>
      </c>
      <c r="SZR524" s="433">
        <v>0</v>
      </c>
      <c r="SZS524" s="433">
        <v>0</v>
      </c>
      <c r="SZT524" s="433">
        <v>0</v>
      </c>
      <c r="SZU524" s="433">
        <v>0</v>
      </c>
      <c r="SZV524" s="433">
        <v>0</v>
      </c>
      <c r="SZW524" s="433">
        <v>0</v>
      </c>
      <c r="SZX524" s="433">
        <v>0</v>
      </c>
      <c r="SZY524" s="433">
        <v>0</v>
      </c>
      <c r="SZZ524" s="433">
        <v>0</v>
      </c>
      <c r="TAA524" s="433">
        <v>0</v>
      </c>
      <c r="TAB524" s="433">
        <v>0</v>
      </c>
      <c r="TAC524" s="433">
        <v>0</v>
      </c>
      <c r="TAD524" s="433">
        <v>0</v>
      </c>
      <c r="TAE524" s="433">
        <v>0</v>
      </c>
      <c r="TAF524" s="433">
        <v>0</v>
      </c>
      <c r="TAG524" s="433">
        <v>0</v>
      </c>
      <c r="TAH524" s="433">
        <v>0</v>
      </c>
      <c r="TAI524" s="433">
        <v>0</v>
      </c>
      <c r="TAJ524" s="433">
        <v>0</v>
      </c>
      <c r="TAK524" s="433">
        <v>0</v>
      </c>
      <c r="TAL524" s="433">
        <v>0</v>
      </c>
      <c r="TAM524" s="433">
        <v>0</v>
      </c>
      <c r="TAN524" s="433">
        <v>0</v>
      </c>
      <c r="TAO524" s="433">
        <v>0</v>
      </c>
      <c r="TAP524" s="433">
        <v>0</v>
      </c>
      <c r="TAQ524" s="433">
        <v>0</v>
      </c>
      <c r="TAR524" s="433">
        <v>0</v>
      </c>
      <c r="TAS524" s="433">
        <v>0</v>
      </c>
      <c r="TAT524" s="433">
        <v>0</v>
      </c>
      <c r="TAU524" s="433">
        <v>0</v>
      </c>
      <c r="TAV524" s="433">
        <v>0</v>
      </c>
      <c r="TAW524" s="433">
        <v>0</v>
      </c>
      <c r="TAX524" s="433">
        <v>0</v>
      </c>
      <c r="TAY524" s="433">
        <v>0</v>
      </c>
      <c r="TAZ524" s="433">
        <v>0</v>
      </c>
      <c r="TBA524" s="433">
        <v>0</v>
      </c>
      <c r="TBB524" s="433">
        <v>0</v>
      </c>
      <c r="TBC524" s="433">
        <v>0</v>
      </c>
      <c r="TBD524" s="433">
        <v>0</v>
      </c>
      <c r="TBE524" s="433">
        <v>0</v>
      </c>
      <c r="TBF524" s="433">
        <v>0</v>
      </c>
      <c r="TBG524" s="433">
        <v>0</v>
      </c>
      <c r="TBH524" s="433">
        <v>0</v>
      </c>
      <c r="TBI524" s="433">
        <v>0</v>
      </c>
      <c r="TBJ524" s="433">
        <v>0</v>
      </c>
      <c r="TBK524" s="433">
        <v>0</v>
      </c>
      <c r="TBL524" s="433">
        <v>0</v>
      </c>
      <c r="TBM524" s="433">
        <v>0</v>
      </c>
      <c r="TBN524" s="433">
        <v>0</v>
      </c>
      <c r="TBO524" s="433">
        <v>0</v>
      </c>
      <c r="TBP524" s="433">
        <v>0</v>
      </c>
      <c r="TBQ524" s="433">
        <v>0</v>
      </c>
      <c r="TBR524" s="433">
        <v>0</v>
      </c>
      <c r="TBS524" s="433">
        <v>0</v>
      </c>
      <c r="TBT524" s="433">
        <v>0</v>
      </c>
      <c r="TBU524" s="433">
        <v>0</v>
      </c>
      <c r="TBV524" s="433">
        <v>0</v>
      </c>
      <c r="TBW524" s="433">
        <v>0</v>
      </c>
      <c r="TBX524" s="433">
        <v>0</v>
      </c>
      <c r="TBY524" s="433">
        <v>0</v>
      </c>
      <c r="TBZ524" s="433">
        <v>0</v>
      </c>
      <c r="TCA524" s="433">
        <v>0</v>
      </c>
      <c r="TCB524" s="433">
        <v>0</v>
      </c>
      <c r="TCC524" s="433">
        <v>0</v>
      </c>
      <c r="TCD524" s="433">
        <v>0</v>
      </c>
      <c r="TCE524" s="433">
        <v>0</v>
      </c>
      <c r="TCF524" s="433">
        <v>0</v>
      </c>
      <c r="TCG524" s="433">
        <v>0</v>
      </c>
      <c r="TCH524" s="433">
        <v>0</v>
      </c>
      <c r="TCI524" s="433">
        <v>0</v>
      </c>
      <c r="TCJ524" s="433">
        <v>0</v>
      </c>
      <c r="TCK524" s="433">
        <v>0</v>
      </c>
      <c r="TCL524" s="433">
        <v>0</v>
      </c>
      <c r="TCM524" s="433">
        <v>0</v>
      </c>
      <c r="TCN524" s="433">
        <v>0</v>
      </c>
      <c r="TCO524" s="433">
        <v>0</v>
      </c>
      <c r="TCP524" s="433">
        <v>0</v>
      </c>
      <c r="TCQ524" s="433">
        <v>0</v>
      </c>
      <c r="TCR524" s="433">
        <v>0</v>
      </c>
      <c r="TCS524" s="433">
        <v>0</v>
      </c>
      <c r="TCT524" s="433">
        <v>0</v>
      </c>
      <c r="TCU524" s="433">
        <v>0</v>
      </c>
      <c r="TCV524" s="433">
        <v>0</v>
      </c>
      <c r="TCW524" s="433">
        <v>0</v>
      </c>
      <c r="TCX524" s="433">
        <v>0</v>
      </c>
      <c r="TCY524" s="433">
        <v>0</v>
      </c>
      <c r="TCZ524" s="433">
        <v>0</v>
      </c>
      <c r="TDA524" s="433">
        <v>0</v>
      </c>
      <c r="TDB524" s="433">
        <v>0</v>
      </c>
      <c r="TDC524" s="433">
        <v>0</v>
      </c>
      <c r="TDD524" s="433">
        <v>0</v>
      </c>
      <c r="TDE524" s="433">
        <v>0</v>
      </c>
      <c r="TDF524" s="433">
        <v>0</v>
      </c>
      <c r="TDG524" s="433">
        <v>0</v>
      </c>
      <c r="TDH524" s="433">
        <v>0</v>
      </c>
      <c r="TDI524" s="433">
        <v>0</v>
      </c>
      <c r="TDJ524" s="433">
        <v>0</v>
      </c>
      <c r="TDK524" s="433">
        <v>0</v>
      </c>
      <c r="TDL524" s="433">
        <v>0</v>
      </c>
      <c r="TDM524" s="433">
        <v>0</v>
      </c>
      <c r="TDN524" s="433">
        <v>0</v>
      </c>
      <c r="TDO524" s="433">
        <v>0</v>
      </c>
      <c r="TDP524" s="433">
        <v>0</v>
      </c>
      <c r="TDQ524" s="433">
        <v>0</v>
      </c>
      <c r="TDR524" s="433">
        <v>0</v>
      </c>
      <c r="TDS524" s="433">
        <v>0</v>
      </c>
      <c r="TDT524" s="433">
        <v>0</v>
      </c>
      <c r="TDU524" s="433">
        <v>0</v>
      </c>
      <c r="TDV524" s="433">
        <v>0</v>
      </c>
      <c r="TDW524" s="433">
        <v>0</v>
      </c>
      <c r="TDX524" s="433">
        <v>0</v>
      </c>
      <c r="TDY524" s="433">
        <v>0</v>
      </c>
      <c r="TDZ524" s="433">
        <v>0</v>
      </c>
      <c r="TEA524" s="433">
        <v>0</v>
      </c>
      <c r="TEB524" s="433">
        <v>0</v>
      </c>
      <c r="TEC524" s="433">
        <v>0</v>
      </c>
      <c r="TED524" s="433">
        <v>0</v>
      </c>
      <c r="TEE524" s="433">
        <v>0</v>
      </c>
      <c r="TEF524" s="433">
        <v>0</v>
      </c>
      <c r="TEG524" s="433">
        <v>0</v>
      </c>
      <c r="TEH524" s="433">
        <v>0</v>
      </c>
      <c r="TEI524" s="433">
        <v>0</v>
      </c>
      <c r="TEJ524" s="433">
        <v>0</v>
      </c>
      <c r="TEK524" s="433">
        <v>0</v>
      </c>
      <c r="TEL524" s="433">
        <v>0</v>
      </c>
      <c r="TEM524" s="433">
        <v>0</v>
      </c>
      <c r="TEN524" s="433">
        <v>0</v>
      </c>
      <c r="TEO524" s="433">
        <v>0</v>
      </c>
      <c r="TEP524" s="433">
        <v>0</v>
      </c>
      <c r="TEQ524" s="433">
        <v>0</v>
      </c>
      <c r="TER524" s="433">
        <v>0</v>
      </c>
      <c r="TES524" s="433">
        <v>0</v>
      </c>
      <c r="TET524" s="433">
        <v>0</v>
      </c>
      <c r="TEU524" s="433">
        <v>0</v>
      </c>
      <c r="TEV524" s="433">
        <v>0</v>
      </c>
      <c r="TEW524" s="433">
        <v>0</v>
      </c>
      <c r="TEX524" s="433">
        <v>0</v>
      </c>
      <c r="TEY524" s="433">
        <v>0</v>
      </c>
      <c r="TEZ524" s="433">
        <v>0</v>
      </c>
      <c r="TFA524" s="433">
        <v>0</v>
      </c>
      <c r="TFB524" s="433">
        <v>0</v>
      </c>
      <c r="TFC524" s="433">
        <v>0</v>
      </c>
      <c r="TFD524" s="433">
        <v>0</v>
      </c>
      <c r="TFE524" s="433">
        <v>0</v>
      </c>
      <c r="TFF524" s="433">
        <v>0</v>
      </c>
      <c r="TFG524" s="433">
        <v>0</v>
      </c>
      <c r="TFH524" s="433">
        <v>0</v>
      </c>
      <c r="TFI524" s="433">
        <v>0</v>
      </c>
      <c r="TFJ524" s="433">
        <v>0</v>
      </c>
      <c r="TFK524" s="433">
        <v>0</v>
      </c>
      <c r="TFL524" s="433">
        <v>0</v>
      </c>
      <c r="TFM524" s="433">
        <v>0</v>
      </c>
      <c r="TFN524" s="433">
        <v>0</v>
      </c>
      <c r="TFO524" s="433">
        <v>0</v>
      </c>
      <c r="TFP524" s="433">
        <v>0</v>
      </c>
      <c r="TFQ524" s="433">
        <v>0</v>
      </c>
      <c r="TFR524" s="433">
        <v>0</v>
      </c>
      <c r="TFS524" s="433">
        <v>0</v>
      </c>
      <c r="TFT524" s="433">
        <v>0</v>
      </c>
      <c r="TFU524" s="433">
        <v>0</v>
      </c>
      <c r="TFV524" s="433">
        <v>0</v>
      </c>
      <c r="TFW524" s="433">
        <v>0</v>
      </c>
      <c r="TFX524" s="433">
        <v>0</v>
      </c>
      <c r="TFY524" s="433">
        <v>0</v>
      </c>
      <c r="TFZ524" s="433">
        <v>0</v>
      </c>
      <c r="TGA524" s="433">
        <v>0</v>
      </c>
      <c r="TGB524" s="433">
        <v>0</v>
      </c>
      <c r="TGC524" s="433">
        <v>0</v>
      </c>
      <c r="TGD524" s="433">
        <v>0</v>
      </c>
      <c r="TGE524" s="433">
        <v>0</v>
      </c>
      <c r="TGF524" s="433">
        <v>0</v>
      </c>
      <c r="TGG524" s="433">
        <v>0</v>
      </c>
      <c r="TGH524" s="433">
        <v>0</v>
      </c>
      <c r="TGI524" s="433">
        <v>0</v>
      </c>
      <c r="TGJ524" s="433">
        <v>0</v>
      </c>
      <c r="TGK524" s="433">
        <v>0</v>
      </c>
      <c r="TGL524" s="433">
        <v>0</v>
      </c>
      <c r="TGM524" s="433">
        <v>0</v>
      </c>
      <c r="TGN524" s="433">
        <v>0</v>
      </c>
      <c r="TGO524" s="433">
        <v>0</v>
      </c>
      <c r="TGP524" s="433">
        <v>0</v>
      </c>
      <c r="TGQ524" s="433">
        <v>0</v>
      </c>
      <c r="TGR524" s="433">
        <v>0</v>
      </c>
      <c r="TGS524" s="433">
        <v>0</v>
      </c>
      <c r="TGT524" s="433">
        <v>0</v>
      </c>
      <c r="TGU524" s="433">
        <v>0</v>
      </c>
      <c r="TGV524" s="433">
        <v>0</v>
      </c>
      <c r="TGW524" s="433">
        <v>0</v>
      </c>
      <c r="TGX524" s="433">
        <v>0</v>
      </c>
      <c r="TGY524" s="433">
        <v>0</v>
      </c>
      <c r="TGZ524" s="433">
        <v>0</v>
      </c>
      <c r="THA524" s="433">
        <v>0</v>
      </c>
      <c r="THB524" s="433">
        <v>0</v>
      </c>
      <c r="THC524" s="433">
        <v>0</v>
      </c>
      <c r="THD524" s="433">
        <v>0</v>
      </c>
      <c r="THE524" s="433">
        <v>0</v>
      </c>
      <c r="THF524" s="433">
        <v>0</v>
      </c>
      <c r="THG524" s="433">
        <v>0</v>
      </c>
      <c r="THH524" s="433">
        <v>0</v>
      </c>
      <c r="THI524" s="433">
        <v>0</v>
      </c>
      <c r="THJ524" s="433">
        <v>0</v>
      </c>
      <c r="THK524" s="433">
        <v>0</v>
      </c>
      <c r="THL524" s="433">
        <v>0</v>
      </c>
      <c r="THM524" s="433">
        <v>0</v>
      </c>
      <c r="THN524" s="433">
        <v>0</v>
      </c>
      <c r="THO524" s="433">
        <v>0</v>
      </c>
      <c r="THP524" s="433">
        <v>0</v>
      </c>
      <c r="THQ524" s="433">
        <v>0</v>
      </c>
      <c r="THR524" s="433">
        <v>0</v>
      </c>
      <c r="THS524" s="433">
        <v>0</v>
      </c>
      <c r="THT524" s="433">
        <v>0</v>
      </c>
      <c r="THU524" s="433">
        <v>0</v>
      </c>
      <c r="THV524" s="433">
        <v>0</v>
      </c>
      <c r="THW524" s="433">
        <v>0</v>
      </c>
      <c r="THX524" s="433">
        <v>0</v>
      </c>
      <c r="THY524" s="433">
        <v>0</v>
      </c>
      <c r="THZ524" s="433">
        <v>0</v>
      </c>
      <c r="TIA524" s="433">
        <v>0</v>
      </c>
      <c r="TIB524" s="433">
        <v>0</v>
      </c>
      <c r="TIC524" s="433">
        <v>0</v>
      </c>
      <c r="TID524" s="433">
        <v>0</v>
      </c>
      <c r="TIE524" s="433">
        <v>0</v>
      </c>
      <c r="TIF524" s="433">
        <v>0</v>
      </c>
      <c r="TIG524" s="433">
        <v>0</v>
      </c>
      <c r="TIH524" s="433">
        <v>0</v>
      </c>
      <c r="TII524" s="433">
        <v>0</v>
      </c>
      <c r="TIJ524" s="433">
        <v>0</v>
      </c>
      <c r="TIK524" s="433">
        <v>0</v>
      </c>
      <c r="TIL524" s="433">
        <v>0</v>
      </c>
      <c r="TIM524" s="433">
        <v>0</v>
      </c>
      <c r="TIN524" s="433">
        <v>0</v>
      </c>
      <c r="TIO524" s="433">
        <v>0</v>
      </c>
      <c r="TIP524" s="433">
        <v>0</v>
      </c>
      <c r="TIQ524" s="433">
        <v>0</v>
      </c>
      <c r="TIR524" s="433">
        <v>0</v>
      </c>
      <c r="TIS524" s="433">
        <v>0</v>
      </c>
      <c r="TIT524" s="433">
        <v>0</v>
      </c>
      <c r="TIU524" s="433">
        <v>0</v>
      </c>
      <c r="TIV524" s="433">
        <v>0</v>
      </c>
      <c r="TIW524" s="433">
        <v>0</v>
      </c>
      <c r="TIX524" s="433">
        <v>0</v>
      </c>
      <c r="TIY524" s="433">
        <v>0</v>
      </c>
      <c r="TIZ524" s="433">
        <v>0</v>
      </c>
      <c r="TJA524" s="433">
        <v>0</v>
      </c>
      <c r="TJB524" s="433">
        <v>0</v>
      </c>
      <c r="TJC524" s="433">
        <v>0</v>
      </c>
      <c r="TJD524" s="433">
        <v>0</v>
      </c>
      <c r="TJE524" s="433">
        <v>0</v>
      </c>
      <c r="TJF524" s="433">
        <v>0</v>
      </c>
      <c r="TJG524" s="433">
        <v>0</v>
      </c>
      <c r="TJH524" s="433">
        <v>0</v>
      </c>
      <c r="TJI524" s="433">
        <v>0</v>
      </c>
      <c r="TJJ524" s="433">
        <v>0</v>
      </c>
      <c r="TJK524" s="433">
        <v>0</v>
      </c>
      <c r="TJL524" s="433">
        <v>0</v>
      </c>
      <c r="TJM524" s="433">
        <v>0</v>
      </c>
      <c r="TJN524" s="433">
        <v>0</v>
      </c>
      <c r="TJO524" s="433">
        <v>0</v>
      </c>
      <c r="TJP524" s="433">
        <v>0</v>
      </c>
      <c r="TJQ524" s="433">
        <v>0</v>
      </c>
      <c r="TJR524" s="433">
        <v>0</v>
      </c>
      <c r="TJS524" s="433">
        <v>0</v>
      </c>
      <c r="TJT524" s="433">
        <v>0</v>
      </c>
      <c r="TJU524" s="433">
        <v>0</v>
      </c>
      <c r="TJV524" s="433">
        <v>0</v>
      </c>
      <c r="TJW524" s="433">
        <v>0</v>
      </c>
      <c r="TJX524" s="433">
        <v>0</v>
      </c>
      <c r="TJY524" s="433">
        <v>0</v>
      </c>
      <c r="TJZ524" s="433">
        <v>0</v>
      </c>
      <c r="TKA524" s="433">
        <v>0</v>
      </c>
      <c r="TKB524" s="433">
        <v>0</v>
      </c>
      <c r="TKC524" s="433">
        <v>0</v>
      </c>
      <c r="TKD524" s="433">
        <v>0</v>
      </c>
      <c r="TKE524" s="433">
        <v>0</v>
      </c>
      <c r="TKF524" s="433">
        <v>0</v>
      </c>
      <c r="TKG524" s="433">
        <v>0</v>
      </c>
      <c r="TKH524" s="433">
        <v>0</v>
      </c>
      <c r="TKI524" s="433">
        <v>0</v>
      </c>
      <c r="TKJ524" s="433">
        <v>0</v>
      </c>
      <c r="TKK524" s="433">
        <v>0</v>
      </c>
      <c r="TKL524" s="433">
        <v>0</v>
      </c>
      <c r="TKM524" s="433">
        <v>0</v>
      </c>
      <c r="TKN524" s="433">
        <v>0</v>
      </c>
      <c r="TKO524" s="433">
        <v>0</v>
      </c>
      <c r="TKP524" s="433">
        <v>0</v>
      </c>
      <c r="TKQ524" s="433">
        <v>0</v>
      </c>
      <c r="TKR524" s="433">
        <v>0</v>
      </c>
      <c r="TKS524" s="433">
        <v>0</v>
      </c>
      <c r="TKT524" s="433">
        <v>0</v>
      </c>
      <c r="TKU524" s="433">
        <v>0</v>
      </c>
      <c r="TKV524" s="433">
        <v>0</v>
      </c>
      <c r="TKW524" s="433">
        <v>0</v>
      </c>
      <c r="TKX524" s="433">
        <v>0</v>
      </c>
      <c r="TKY524" s="433">
        <v>0</v>
      </c>
      <c r="TKZ524" s="433">
        <v>0</v>
      </c>
      <c r="TLA524" s="433">
        <v>0</v>
      </c>
      <c r="TLB524" s="433">
        <v>0</v>
      </c>
      <c r="TLC524" s="433">
        <v>0</v>
      </c>
      <c r="TLD524" s="433">
        <v>0</v>
      </c>
      <c r="TLE524" s="433">
        <v>0</v>
      </c>
      <c r="TLF524" s="433">
        <v>0</v>
      </c>
      <c r="TLG524" s="433">
        <v>0</v>
      </c>
      <c r="TLH524" s="433">
        <v>0</v>
      </c>
      <c r="TLI524" s="433">
        <v>0</v>
      </c>
      <c r="TLJ524" s="433">
        <v>0</v>
      </c>
      <c r="TLK524" s="433">
        <v>0</v>
      </c>
      <c r="TLL524" s="433">
        <v>0</v>
      </c>
      <c r="TLM524" s="433">
        <v>0</v>
      </c>
      <c r="TLN524" s="433">
        <v>0</v>
      </c>
      <c r="TLO524" s="433">
        <v>0</v>
      </c>
      <c r="TLP524" s="433">
        <v>0</v>
      </c>
      <c r="TLQ524" s="433">
        <v>0</v>
      </c>
      <c r="TLR524" s="433">
        <v>0</v>
      </c>
      <c r="TLS524" s="433">
        <v>0</v>
      </c>
      <c r="TLT524" s="433">
        <v>0</v>
      </c>
      <c r="TLU524" s="433">
        <v>0</v>
      </c>
      <c r="TLV524" s="433">
        <v>0</v>
      </c>
      <c r="TLW524" s="433">
        <v>0</v>
      </c>
      <c r="TLX524" s="433">
        <v>0</v>
      </c>
      <c r="TLY524" s="433">
        <v>0</v>
      </c>
      <c r="TLZ524" s="433">
        <v>0</v>
      </c>
      <c r="TMA524" s="433">
        <v>0</v>
      </c>
      <c r="TMB524" s="433">
        <v>0</v>
      </c>
      <c r="TMC524" s="433">
        <v>0</v>
      </c>
      <c r="TMD524" s="433">
        <v>0</v>
      </c>
      <c r="TME524" s="433">
        <v>0</v>
      </c>
      <c r="TMF524" s="433">
        <v>0</v>
      </c>
      <c r="TMG524" s="433">
        <v>0</v>
      </c>
      <c r="TMH524" s="433">
        <v>0</v>
      </c>
      <c r="TMI524" s="433">
        <v>0</v>
      </c>
      <c r="TMJ524" s="433">
        <v>0</v>
      </c>
      <c r="TMK524" s="433">
        <v>0</v>
      </c>
      <c r="TML524" s="433">
        <v>0</v>
      </c>
      <c r="TMM524" s="433">
        <v>0</v>
      </c>
      <c r="TMN524" s="433">
        <v>0</v>
      </c>
      <c r="TMO524" s="433">
        <v>0</v>
      </c>
      <c r="TMP524" s="433">
        <v>0</v>
      </c>
      <c r="TMQ524" s="433">
        <v>0</v>
      </c>
      <c r="TMR524" s="433">
        <v>0</v>
      </c>
      <c r="TMS524" s="433">
        <v>0</v>
      </c>
      <c r="TMT524" s="433">
        <v>0</v>
      </c>
      <c r="TMU524" s="433">
        <v>0</v>
      </c>
      <c r="TMV524" s="433">
        <v>0</v>
      </c>
      <c r="TMW524" s="433">
        <v>0</v>
      </c>
      <c r="TMX524" s="433">
        <v>0</v>
      </c>
      <c r="TMY524" s="433">
        <v>0</v>
      </c>
      <c r="TMZ524" s="433">
        <v>0</v>
      </c>
      <c r="TNA524" s="433">
        <v>0</v>
      </c>
      <c r="TNB524" s="433">
        <v>0</v>
      </c>
      <c r="TNC524" s="433">
        <v>0</v>
      </c>
      <c r="TND524" s="433">
        <v>0</v>
      </c>
      <c r="TNE524" s="433">
        <v>0</v>
      </c>
      <c r="TNF524" s="433">
        <v>0</v>
      </c>
      <c r="TNG524" s="433">
        <v>0</v>
      </c>
      <c r="TNH524" s="433">
        <v>0</v>
      </c>
      <c r="TNI524" s="433">
        <v>0</v>
      </c>
      <c r="TNJ524" s="433">
        <v>0</v>
      </c>
      <c r="TNK524" s="433">
        <v>0</v>
      </c>
      <c r="TNL524" s="433">
        <v>0</v>
      </c>
      <c r="TNM524" s="433">
        <v>0</v>
      </c>
      <c r="TNN524" s="433">
        <v>0</v>
      </c>
      <c r="TNO524" s="433">
        <v>0</v>
      </c>
      <c r="TNP524" s="433">
        <v>0</v>
      </c>
      <c r="TNQ524" s="433">
        <v>0</v>
      </c>
      <c r="TNR524" s="433">
        <v>0</v>
      </c>
      <c r="TNS524" s="433">
        <v>0</v>
      </c>
      <c r="TNT524" s="433">
        <v>0</v>
      </c>
      <c r="TNU524" s="433">
        <v>0</v>
      </c>
      <c r="TNV524" s="433">
        <v>0</v>
      </c>
      <c r="TNW524" s="433">
        <v>0</v>
      </c>
      <c r="TNX524" s="433">
        <v>0</v>
      </c>
      <c r="TNY524" s="433">
        <v>0</v>
      </c>
      <c r="TNZ524" s="433">
        <v>0</v>
      </c>
      <c r="TOA524" s="433">
        <v>0</v>
      </c>
      <c r="TOB524" s="433">
        <v>0</v>
      </c>
      <c r="TOC524" s="433">
        <v>0</v>
      </c>
      <c r="TOD524" s="433">
        <v>0</v>
      </c>
      <c r="TOE524" s="433">
        <v>0</v>
      </c>
      <c r="TOF524" s="433">
        <v>0</v>
      </c>
      <c r="TOG524" s="433">
        <v>0</v>
      </c>
      <c r="TOH524" s="433">
        <v>0</v>
      </c>
      <c r="TOI524" s="433">
        <v>0</v>
      </c>
      <c r="TOJ524" s="433">
        <v>0</v>
      </c>
      <c r="TOK524" s="433">
        <v>0</v>
      </c>
      <c r="TOL524" s="433">
        <v>0</v>
      </c>
      <c r="TOM524" s="433">
        <v>0</v>
      </c>
      <c r="TON524" s="433">
        <v>0</v>
      </c>
      <c r="TOO524" s="433">
        <v>0</v>
      </c>
      <c r="TOP524" s="433">
        <v>0</v>
      </c>
      <c r="TOQ524" s="433">
        <v>0</v>
      </c>
      <c r="TOR524" s="433">
        <v>0</v>
      </c>
      <c r="TOS524" s="433">
        <v>0</v>
      </c>
      <c r="TOT524" s="433">
        <v>0</v>
      </c>
      <c r="TOU524" s="433">
        <v>0</v>
      </c>
      <c r="TOV524" s="433">
        <v>0</v>
      </c>
      <c r="TOW524" s="433">
        <v>0</v>
      </c>
      <c r="TOX524" s="433">
        <v>0</v>
      </c>
      <c r="TOY524" s="433">
        <v>0</v>
      </c>
      <c r="TOZ524" s="433">
        <v>0</v>
      </c>
      <c r="TPA524" s="433">
        <v>0</v>
      </c>
      <c r="TPB524" s="433">
        <v>0</v>
      </c>
      <c r="TPC524" s="433">
        <v>0</v>
      </c>
      <c r="TPD524" s="433">
        <v>0</v>
      </c>
      <c r="TPE524" s="433">
        <v>0</v>
      </c>
      <c r="TPF524" s="433">
        <v>0</v>
      </c>
      <c r="TPG524" s="433">
        <v>0</v>
      </c>
      <c r="TPH524" s="433">
        <v>0</v>
      </c>
      <c r="TPI524" s="433">
        <v>0</v>
      </c>
      <c r="TPJ524" s="433">
        <v>0</v>
      </c>
      <c r="TPK524" s="433">
        <v>0</v>
      </c>
      <c r="TPL524" s="433">
        <v>0</v>
      </c>
      <c r="TPM524" s="433">
        <v>0</v>
      </c>
      <c r="TPN524" s="433">
        <v>0</v>
      </c>
      <c r="TPO524" s="433">
        <v>0</v>
      </c>
      <c r="TPP524" s="433">
        <v>0</v>
      </c>
      <c r="TPQ524" s="433">
        <v>0</v>
      </c>
      <c r="TPR524" s="433">
        <v>0</v>
      </c>
      <c r="TPS524" s="433">
        <v>0</v>
      </c>
      <c r="TPT524" s="433">
        <v>0</v>
      </c>
      <c r="TPU524" s="433">
        <v>0</v>
      </c>
      <c r="TPV524" s="433">
        <v>0</v>
      </c>
      <c r="TPW524" s="433">
        <v>0</v>
      </c>
      <c r="TPX524" s="433">
        <v>0</v>
      </c>
      <c r="TPY524" s="433">
        <v>0</v>
      </c>
      <c r="TPZ524" s="433">
        <v>0</v>
      </c>
      <c r="TQA524" s="433">
        <v>0</v>
      </c>
      <c r="TQB524" s="433">
        <v>0</v>
      </c>
      <c r="TQC524" s="433">
        <v>0</v>
      </c>
      <c r="TQD524" s="433">
        <v>0</v>
      </c>
      <c r="TQE524" s="433">
        <v>0</v>
      </c>
      <c r="TQF524" s="433">
        <v>0</v>
      </c>
      <c r="TQG524" s="433">
        <v>0</v>
      </c>
      <c r="TQH524" s="433">
        <v>0</v>
      </c>
      <c r="TQI524" s="433">
        <v>0</v>
      </c>
      <c r="TQJ524" s="433">
        <v>0</v>
      </c>
      <c r="TQK524" s="433">
        <v>0</v>
      </c>
      <c r="TQL524" s="433">
        <v>0</v>
      </c>
      <c r="TQM524" s="433">
        <v>0</v>
      </c>
      <c r="TQN524" s="433">
        <v>0</v>
      </c>
      <c r="TQO524" s="433">
        <v>0</v>
      </c>
      <c r="TQP524" s="433">
        <v>0</v>
      </c>
      <c r="TQQ524" s="433">
        <v>0</v>
      </c>
      <c r="TQR524" s="433">
        <v>0</v>
      </c>
      <c r="TQS524" s="433">
        <v>0</v>
      </c>
      <c r="TQT524" s="433">
        <v>0</v>
      </c>
      <c r="TQU524" s="433">
        <v>0</v>
      </c>
      <c r="TQV524" s="433">
        <v>0</v>
      </c>
      <c r="TQW524" s="433">
        <v>0</v>
      </c>
      <c r="TQX524" s="433">
        <v>0</v>
      </c>
      <c r="TQY524" s="433">
        <v>0</v>
      </c>
      <c r="TQZ524" s="433">
        <v>0</v>
      </c>
      <c r="TRA524" s="433">
        <v>0</v>
      </c>
      <c r="TRB524" s="433">
        <v>0</v>
      </c>
      <c r="TRC524" s="433">
        <v>0</v>
      </c>
      <c r="TRD524" s="433">
        <v>0</v>
      </c>
      <c r="TRE524" s="433">
        <v>0</v>
      </c>
      <c r="TRF524" s="433">
        <v>0</v>
      </c>
      <c r="TRG524" s="433">
        <v>0</v>
      </c>
      <c r="TRH524" s="433">
        <v>0</v>
      </c>
      <c r="TRI524" s="433">
        <v>0</v>
      </c>
      <c r="TRJ524" s="433">
        <v>0</v>
      </c>
      <c r="TRK524" s="433">
        <v>0</v>
      </c>
      <c r="TRL524" s="433">
        <v>0</v>
      </c>
      <c r="TRM524" s="433">
        <v>0</v>
      </c>
      <c r="TRN524" s="433">
        <v>0</v>
      </c>
      <c r="TRO524" s="433">
        <v>0</v>
      </c>
      <c r="TRP524" s="433">
        <v>0</v>
      </c>
      <c r="TRQ524" s="433">
        <v>0</v>
      </c>
      <c r="TRR524" s="433">
        <v>0</v>
      </c>
      <c r="TRS524" s="433">
        <v>0</v>
      </c>
      <c r="TRT524" s="433">
        <v>0</v>
      </c>
      <c r="TRU524" s="433">
        <v>0</v>
      </c>
      <c r="TRV524" s="433">
        <v>0</v>
      </c>
      <c r="TRW524" s="433">
        <v>0</v>
      </c>
      <c r="TRX524" s="433">
        <v>0</v>
      </c>
      <c r="TRY524" s="433">
        <v>0</v>
      </c>
      <c r="TRZ524" s="433">
        <v>0</v>
      </c>
      <c r="TSA524" s="433">
        <v>0</v>
      </c>
      <c r="TSB524" s="433">
        <v>0</v>
      </c>
      <c r="TSC524" s="433">
        <v>0</v>
      </c>
      <c r="TSD524" s="433">
        <v>0</v>
      </c>
      <c r="TSE524" s="433">
        <v>0</v>
      </c>
      <c r="TSF524" s="433">
        <v>0</v>
      </c>
      <c r="TSG524" s="433">
        <v>0</v>
      </c>
      <c r="TSH524" s="433">
        <v>0</v>
      </c>
      <c r="TSI524" s="433">
        <v>0</v>
      </c>
      <c r="TSJ524" s="433">
        <v>0</v>
      </c>
      <c r="TSK524" s="433">
        <v>0</v>
      </c>
      <c r="TSL524" s="433">
        <v>0</v>
      </c>
      <c r="TSM524" s="433">
        <v>0</v>
      </c>
      <c r="TSN524" s="433">
        <v>0</v>
      </c>
      <c r="TSO524" s="433">
        <v>0</v>
      </c>
      <c r="TSP524" s="433">
        <v>0</v>
      </c>
      <c r="TSQ524" s="433">
        <v>0</v>
      </c>
      <c r="TSR524" s="433">
        <v>0</v>
      </c>
      <c r="TSS524" s="433">
        <v>0</v>
      </c>
      <c r="TST524" s="433">
        <v>0</v>
      </c>
      <c r="TSU524" s="433">
        <v>0</v>
      </c>
      <c r="TSV524" s="433">
        <v>0</v>
      </c>
      <c r="TSW524" s="433">
        <v>0</v>
      </c>
      <c r="TSX524" s="433">
        <v>0</v>
      </c>
      <c r="TSY524" s="433">
        <v>0</v>
      </c>
      <c r="TSZ524" s="433">
        <v>0</v>
      </c>
      <c r="TTA524" s="433">
        <v>0</v>
      </c>
      <c r="TTB524" s="433">
        <v>0</v>
      </c>
      <c r="TTC524" s="433">
        <v>0</v>
      </c>
      <c r="TTD524" s="433">
        <v>0</v>
      </c>
      <c r="TTE524" s="433">
        <v>0</v>
      </c>
      <c r="TTF524" s="433">
        <v>0</v>
      </c>
      <c r="TTG524" s="433">
        <v>0</v>
      </c>
      <c r="TTH524" s="433">
        <v>0</v>
      </c>
      <c r="TTI524" s="433">
        <v>0</v>
      </c>
      <c r="TTJ524" s="433">
        <v>0</v>
      </c>
      <c r="TTK524" s="433">
        <v>0</v>
      </c>
      <c r="TTL524" s="433">
        <v>0</v>
      </c>
      <c r="TTM524" s="433">
        <v>0</v>
      </c>
      <c r="TTN524" s="433">
        <v>0</v>
      </c>
      <c r="TTO524" s="433">
        <v>0</v>
      </c>
      <c r="TTP524" s="433">
        <v>0</v>
      </c>
      <c r="TTQ524" s="433">
        <v>0</v>
      </c>
      <c r="TTR524" s="433">
        <v>0</v>
      </c>
      <c r="TTS524" s="433">
        <v>0</v>
      </c>
      <c r="TTT524" s="433">
        <v>0</v>
      </c>
      <c r="TTU524" s="433">
        <v>0</v>
      </c>
      <c r="TTV524" s="433">
        <v>0</v>
      </c>
      <c r="TTW524" s="433">
        <v>0</v>
      </c>
      <c r="TTX524" s="433">
        <v>0</v>
      </c>
      <c r="TTY524" s="433">
        <v>0</v>
      </c>
      <c r="TTZ524" s="433">
        <v>0</v>
      </c>
      <c r="TUA524" s="433">
        <v>0</v>
      </c>
      <c r="TUB524" s="433">
        <v>0</v>
      </c>
      <c r="TUC524" s="433">
        <v>0</v>
      </c>
      <c r="TUD524" s="433">
        <v>0</v>
      </c>
      <c r="TUE524" s="433">
        <v>0</v>
      </c>
      <c r="TUF524" s="433">
        <v>0</v>
      </c>
      <c r="TUG524" s="433">
        <v>0</v>
      </c>
      <c r="TUH524" s="433">
        <v>0</v>
      </c>
      <c r="TUI524" s="433">
        <v>0</v>
      </c>
      <c r="TUJ524" s="433">
        <v>0</v>
      </c>
      <c r="TUK524" s="433">
        <v>0</v>
      </c>
      <c r="TUL524" s="433">
        <v>0</v>
      </c>
      <c r="TUM524" s="433">
        <v>0</v>
      </c>
      <c r="TUN524" s="433">
        <v>0</v>
      </c>
      <c r="TUO524" s="433">
        <v>0</v>
      </c>
      <c r="TUP524" s="433">
        <v>0</v>
      </c>
      <c r="TUQ524" s="433">
        <v>0</v>
      </c>
      <c r="TUR524" s="433">
        <v>0</v>
      </c>
      <c r="TUS524" s="433">
        <v>0</v>
      </c>
      <c r="TUT524" s="433">
        <v>0</v>
      </c>
      <c r="TUU524" s="433">
        <v>0</v>
      </c>
      <c r="TUV524" s="433">
        <v>0</v>
      </c>
      <c r="TUW524" s="433">
        <v>0</v>
      </c>
      <c r="TUX524" s="433">
        <v>0</v>
      </c>
      <c r="TUY524" s="433">
        <v>0</v>
      </c>
      <c r="TUZ524" s="433">
        <v>0</v>
      </c>
      <c r="TVA524" s="433">
        <v>0</v>
      </c>
      <c r="TVB524" s="433">
        <v>0</v>
      </c>
      <c r="TVC524" s="433">
        <v>0</v>
      </c>
      <c r="TVD524" s="433">
        <v>0</v>
      </c>
      <c r="TVE524" s="433">
        <v>0</v>
      </c>
      <c r="TVF524" s="433">
        <v>0</v>
      </c>
      <c r="TVG524" s="433">
        <v>0</v>
      </c>
      <c r="TVH524" s="433">
        <v>0</v>
      </c>
      <c r="TVI524" s="433">
        <v>0</v>
      </c>
      <c r="TVJ524" s="433">
        <v>0</v>
      </c>
      <c r="TVK524" s="433">
        <v>0</v>
      </c>
      <c r="TVL524" s="433">
        <v>0</v>
      </c>
      <c r="TVM524" s="433">
        <v>0</v>
      </c>
      <c r="TVN524" s="433">
        <v>0</v>
      </c>
      <c r="TVO524" s="433">
        <v>0</v>
      </c>
      <c r="TVP524" s="433">
        <v>0</v>
      </c>
      <c r="TVQ524" s="433">
        <v>0</v>
      </c>
      <c r="TVR524" s="433">
        <v>0</v>
      </c>
      <c r="TVS524" s="433">
        <v>0</v>
      </c>
      <c r="TVT524" s="433">
        <v>0</v>
      </c>
      <c r="TVU524" s="433">
        <v>0</v>
      </c>
      <c r="TVV524" s="433">
        <v>0</v>
      </c>
      <c r="TVW524" s="433">
        <v>0</v>
      </c>
      <c r="TVX524" s="433">
        <v>0</v>
      </c>
      <c r="TVY524" s="433">
        <v>0</v>
      </c>
      <c r="TVZ524" s="433">
        <v>0</v>
      </c>
      <c r="TWA524" s="433">
        <v>0</v>
      </c>
      <c r="TWB524" s="433">
        <v>0</v>
      </c>
      <c r="TWC524" s="433">
        <v>0</v>
      </c>
      <c r="TWD524" s="433">
        <v>0</v>
      </c>
      <c r="TWE524" s="433">
        <v>0</v>
      </c>
      <c r="TWF524" s="433">
        <v>0</v>
      </c>
      <c r="TWG524" s="433">
        <v>0</v>
      </c>
      <c r="TWH524" s="433">
        <v>0</v>
      </c>
      <c r="TWI524" s="433">
        <v>0</v>
      </c>
      <c r="TWJ524" s="433">
        <v>0</v>
      </c>
      <c r="TWK524" s="433">
        <v>0</v>
      </c>
      <c r="TWL524" s="433">
        <v>0</v>
      </c>
      <c r="TWM524" s="433">
        <v>0</v>
      </c>
      <c r="TWN524" s="433">
        <v>0</v>
      </c>
      <c r="TWO524" s="433">
        <v>0</v>
      </c>
      <c r="TWP524" s="433">
        <v>0</v>
      </c>
      <c r="TWQ524" s="433">
        <v>0</v>
      </c>
      <c r="TWR524" s="433">
        <v>0</v>
      </c>
      <c r="TWS524" s="433">
        <v>0</v>
      </c>
      <c r="TWT524" s="433">
        <v>0</v>
      </c>
      <c r="TWU524" s="433">
        <v>0</v>
      </c>
      <c r="TWV524" s="433">
        <v>0</v>
      </c>
      <c r="TWW524" s="433">
        <v>0</v>
      </c>
      <c r="TWX524" s="433">
        <v>0</v>
      </c>
      <c r="TWY524" s="433">
        <v>0</v>
      </c>
      <c r="TWZ524" s="433">
        <v>0</v>
      </c>
      <c r="TXA524" s="433">
        <v>0</v>
      </c>
      <c r="TXB524" s="433">
        <v>0</v>
      </c>
      <c r="TXC524" s="433">
        <v>0</v>
      </c>
      <c r="TXD524" s="433">
        <v>0</v>
      </c>
      <c r="TXE524" s="433">
        <v>0</v>
      </c>
      <c r="TXF524" s="433">
        <v>0</v>
      </c>
      <c r="TXG524" s="433">
        <v>0</v>
      </c>
      <c r="TXH524" s="433">
        <v>0</v>
      </c>
      <c r="TXI524" s="433">
        <v>0</v>
      </c>
      <c r="TXJ524" s="433">
        <v>0</v>
      </c>
      <c r="TXK524" s="433">
        <v>0</v>
      </c>
      <c r="TXL524" s="433">
        <v>0</v>
      </c>
      <c r="TXM524" s="433">
        <v>0</v>
      </c>
      <c r="TXN524" s="433">
        <v>0</v>
      </c>
      <c r="TXO524" s="433">
        <v>0</v>
      </c>
      <c r="TXP524" s="433">
        <v>0</v>
      </c>
      <c r="TXQ524" s="433">
        <v>0</v>
      </c>
      <c r="TXR524" s="433">
        <v>0</v>
      </c>
      <c r="TXS524" s="433">
        <v>0</v>
      </c>
      <c r="TXT524" s="433">
        <v>0</v>
      </c>
      <c r="TXU524" s="433">
        <v>0</v>
      </c>
      <c r="TXV524" s="433">
        <v>0</v>
      </c>
      <c r="TXW524" s="433">
        <v>0</v>
      </c>
      <c r="TXX524" s="433">
        <v>0</v>
      </c>
      <c r="TXY524" s="433">
        <v>0</v>
      </c>
      <c r="TXZ524" s="433">
        <v>0</v>
      </c>
      <c r="TYA524" s="433">
        <v>0</v>
      </c>
      <c r="TYB524" s="433">
        <v>0</v>
      </c>
      <c r="TYC524" s="433">
        <v>0</v>
      </c>
      <c r="TYD524" s="433">
        <v>0</v>
      </c>
      <c r="TYE524" s="433">
        <v>0</v>
      </c>
      <c r="TYF524" s="433">
        <v>0</v>
      </c>
      <c r="TYG524" s="433">
        <v>0</v>
      </c>
      <c r="TYH524" s="433">
        <v>0</v>
      </c>
      <c r="TYI524" s="433">
        <v>0</v>
      </c>
      <c r="TYJ524" s="433">
        <v>0</v>
      </c>
      <c r="TYK524" s="433">
        <v>0</v>
      </c>
      <c r="TYL524" s="433">
        <v>0</v>
      </c>
      <c r="TYM524" s="433">
        <v>0</v>
      </c>
      <c r="TYN524" s="433">
        <v>0</v>
      </c>
      <c r="TYO524" s="433">
        <v>0</v>
      </c>
      <c r="TYP524" s="433">
        <v>0</v>
      </c>
      <c r="TYQ524" s="433">
        <v>0</v>
      </c>
      <c r="TYR524" s="433">
        <v>0</v>
      </c>
      <c r="TYS524" s="433">
        <v>0</v>
      </c>
      <c r="TYT524" s="433">
        <v>0</v>
      </c>
      <c r="TYU524" s="433">
        <v>0</v>
      </c>
      <c r="TYV524" s="433">
        <v>0</v>
      </c>
      <c r="TYW524" s="433">
        <v>0</v>
      </c>
      <c r="TYX524" s="433">
        <v>0</v>
      </c>
      <c r="TYY524" s="433">
        <v>0</v>
      </c>
      <c r="TYZ524" s="433">
        <v>0</v>
      </c>
      <c r="TZA524" s="433">
        <v>0</v>
      </c>
      <c r="TZB524" s="433">
        <v>0</v>
      </c>
      <c r="TZC524" s="433">
        <v>0</v>
      </c>
      <c r="TZD524" s="433">
        <v>0</v>
      </c>
      <c r="TZE524" s="433">
        <v>0</v>
      </c>
      <c r="TZF524" s="433">
        <v>0</v>
      </c>
      <c r="TZG524" s="433">
        <v>0</v>
      </c>
      <c r="TZH524" s="433">
        <v>0</v>
      </c>
      <c r="TZI524" s="433">
        <v>0</v>
      </c>
      <c r="TZJ524" s="433">
        <v>0</v>
      </c>
      <c r="TZK524" s="433">
        <v>0</v>
      </c>
      <c r="TZL524" s="433">
        <v>0</v>
      </c>
      <c r="TZM524" s="433">
        <v>0</v>
      </c>
      <c r="TZN524" s="433">
        <v>0</v>
      </c>
      <c r="TZO524" s="433">
        <v>0</v>
      </c>
      <c r="TZP524" s="433">
        <v>0</v>
      </c>
      <c r="TZQ524" s="433">
        <v>0</v>
      </c>
      <c r="TZR524" s="433">
        <v>0</v>
      </c>
      <c r="TZS524" s="433">
        <v>0</v>
      </c>
      <c r="TZT524" s="433">
        <v>0</v>
      </c>
      <c r="TZU524" s="433">
        <v>0</v>
      </c>
      <c r="TZV524" s="433">
        <v>0</v>
      </c>
      <c r="TZW524" s="433">
        <v>0</v>
      </c>
      <c r="TZX524" s="433">
        <v>0</v>
      </c>
      <c r="TZY524" s="433">
        <v>0</v>
      </c>
      <c r="TZZ524" s="433">
        <v>0</v>
      </c>
      <c r="UAA524" s="433">
        <v>0</v>
      </c>
      <c r="UAB524" s="433">
        <v>0</v>
      </c>
      <c r="UAC524" s="433">
        <v>0</v>
      </c>
      <c r="UAD524" s="433">
        <v>0</v>
      </c>
      <c r="UAE524" s="433">
        <v>0</v>
      </c>
      <c r="UAF524" s="433">
        <v>0</v>
      </c>
      <c r="UAG524" s="433">
        <v>0</v>
      </c>
      <c r="UAH524" s="433">
        <v>0</v>
      </c>
      <c r="UAI524" s="433">
        <v>0</v>
      </c>
      <c r="UAJ524" s="433">
        <v>0</v>
      </c>
      <c r="UAK524" s="433">
        <v>0</v>
      </c>
      <c r="UAL524" s="433">
        <v>0</v>
      </c>
      <c r="UAM524" s="433">
        <v>0</v>
      </c>
      <c r="UAN524" s="433">
        <v>0</v>
      </c>
      <c r="UAO524" s="433">
        <v>0</v>
      </c>
      <c r="UAP524" s="433">
        <v>0</v>
      </c>
      <c r="UAQ524" s="433">
        <v>0</v>
      </c>
      <c r="UAR524" s="433">
        <v>0</v>
      </c>
      <c r="UAS524" s="433">
        <v>0</v>
      </c>
      <c r="UAT524" s="433">
        <v>0</v>
      </c>
      <c r="UAU524" s="433">
        <v>0</v>
      </c>
      <c r="UAV524" s="433">
        <v>0</v>
      </c>
      <c r="UAW524" s="433">
        <v>0</v>
      </c>
      <c r="UAX524" s="433">
        <v>0</v>
      </c>
      <c r="UAY524" s="433">
        <v>0</v>
      </c>
      <c r="UAZ524" s="433">
        <v>0</v>
      </c>
      <c r="UBA524" s="433">
        <v>0</v>
      </c>
      <c r="UBB524" s="433">
        <v>0</v>
      </c>
      <c r="UBC524" s="433">
        <v>0</v>
      </c>
      <c r="UBD524" s="433">
        <v>0</v>
      </c>
      <c r="UBE524" s="433">
        <v>0</v>
      </c>
      <c r="UBF524" s="433">
        <v>0</v>
      </c>
      <c r="UBG524" s="433">
        <v>0</v>
      </c>
      <c r="UBH524" s="433">
        <v>0</v>
      </c>
      <c r="UBI524" s="433">
        <v>0</v>
      </c>
      <c r="UBJ524" s="433">
        <v>0</v>
      </c>
      <c r="UBK524" s="433">
        <v>0</v>
      </c>
      <c r="UBL524" s="433">
        <v>0</v>
      </c>
      <c r="UBM524" s="433">
        <v>0</v>
      </c>
      <c r="UBN524" s="433">
        <v>0</v>
      </c>
      <c r="UBO524" s="433">
        <v>0</v>
      </c>
      <c r="UBP524" s="433">
        <v>0</v>
      </c>
      <c r="UBQ524" s="433">
        <v>0</v>
      </c>
      <c r="UBR524" s="433">
        <v>0</v>
      </c>
      <c r="UBS524" s="433">
        <v>0</v>
      </c>
      <c r="UBT524" s="433">
        <v>0</v>
      </c>
      <c r="UBU524" s="433">
        <v>0</v>
      </c>
      <c r="UBV524" s="433">
        <v>0</v>
      </c>
      <c r="UBW524" s="433">
        <v>0</v>
      </c>
      <c r="UBX524" s="433">
        <v>0</v>
      </c>
      <c r="UBY524" s="433">
        <v>0</v>
      </c>
      <c r="UBZ524" s="433">
        <v>0</v>
      </c>
      <c r="UCA524" s="433">
        <v>0</v>
      </c>
      <c r="UCB524" s="433">
        <v>0</v>
      </c>
      <c r="UCC524" s="433">
        <v>0</v>
      </c>
      <c r="UCD524" s="433">
        <v>0</v>
      </c>
      <c r="UCE524" s="433">
        <v>0</v>
      </c>
      <c r="UCF524" s="433">
        <v>0</v>
      </c>
      <c r="UCG524" s="433">
        <v>0</v>
      </c>
      <c r="UCH524" s="433">
        <v>0</v>
      </c>
      <c r="UCI524" s="433">
        <v>0</v>
      </c>
      <c r="UCJ524" s="433">
        <v>0</v>
      </c>
      <c r="UCK524" s="433">
        <v>0</v>
      </c>
      <c r="UCL524" s="433">
        <v>0</v>
      </c>
      <c r="UCM524" s="433">
        <v>0</v>
      </c>
      <c r="UCN524" s="433">
        <v>0</v>
      </c>
      <c r="UCO524" s="433">
        <v>0</v>
      </c>
      <c r="UCP524" s="433">
        <v>0</v>
      </c>
      <c r="UCQ524" s="433">
        <v>0</v>
      </c>
      <c r="UCR524" s="433">
        <v>0</v>
      </c>
      <c r="UCS524" s="433">
        <v>0</v>
      </c>
      <c r="UCT524" s="433">
        <v>0</v>
      </c>
      <c r="UCU524" s="433">
        <v>0</v>
      </c>
      <c r="UCV524" s="433">
        <v>0</v>
      </c>
      <c r="UCW524" s="433">
        <v>0</v>
      </c>
      <c r="UCX524" s="433">
        <v>0</v>
      </c>
      <c r="UCY524" s="433">
        <v>0</v>
      </c>
      <c r="UCZ524" s="433">
        <v>0</v>
      </c>
      <c r="UDA524" s="433">
        <v>0</v>
      </c>
      <c r="UDB524" s="433">
        <v>0</v>
      </c>
      <c r="UDC524" s="433">
        <v>0</v>
      </c>
      <c r="UDD524" s="433">
        <v>0</v>
      </c>
      <c r="UDE524" s="433">
        <v>0</v>
      </c>
      <c r="UDF524" s="433">
        <v>0</v>
      </c>
      <c r="UDG524" s="433">
        <v>0</v>
      </c>
      <c r="UDH524" s="433">
        <v>0</v>
      </c>
      <c r="UDI524" s="433">
        <v>0</v>
      </c>
      <c r="UDJ524" s="433">
        <v>0</v>
      </c>
      <c r="UDK524" s="433">
        <v>0</v>
      </c>
      <c r="UDL524" s="433">
        <v>0</v>
      </c>
      <c r="UDM524" s="433">
        <v>0</v>
      </c>
      <c r="UDN524" s="433">
        <v>0</v>
      </c>
      <c r="UDO524" s="433">
        <v>0</v>
      </c>
      <c r="UDP524" s="433">
        <v>0</v>
      </c>
      <c r="UDQ524" s="433">
        <v>0</v>
      </c>
      <c r="UDR524" s="433">
        <v>0</v>
      </c>
      <c r="UDS524" s="433">
        <v>0</v>
      </c>
      <c r="UDT524" s="433">
        <v>0</v>
      </c>
      <c r="UDU524" s="433">
        <v>0</v>
      </c>
      <c r="UDV524" s="433">
        <v>0</v>
      </c>
      <c r="UDW524" s="433">
        <v>0</v>
      </c>
      <c r="UDX524" s="433">
        <v>0</v>
      </c>
      <c r="UDY524" s="433">
        <v>0</v>
      </c>
      <c r="UDZ524" s="433">
        <v>0</v>
      </c>
      <c r="UEA524" s="433">
        <v>0</v>
      </c>
      <c r="UEB524" s="433">
        <v>0</v>
      </c>
      <c r="UEC524" s="433">
        <v>0</v>
      </c>
      <c r="UED524" s="433">
        <v>0</v>
      </c>
      <c r="UEE524" s="433">
        <v>0</v>
      </c>
      <c r="UEF524" s="433">
        <v>0</v>
      </c>
      <c r="UEG524" s="433">
        <v>0</v>
      </c>
      <c r="UEH524" s="433">
        <v>0</v>
      </c>
      <c r="UEI524" s="433">
        <v>0</v>
      </c>
      <c r="UEJ524" s="433">
        <v>0</v>
      </c>
      <c r="UEK524" s="433">
        <v>0</v>
      </c>
      <c r="UEL524" s="433">
        <v>0</v>
      </c>
      <c r="UEM524" s="433">
        <v>0</v>
      </c>
      <c r="UEN524" s="433">
        <v>0</v>
      </c>
      <c r="UEO524" s="433">
        <v>0</v>
      </c>
      <c r="UEP524" s="433">
        <v>0</v>
      </c>
      <c r="UEQ524" s="433">
        <v>0</v>
      </c>
      <c r="UER524" s="433">
        <v>0</v>
      </c>
      <c r="UES524" s="433">
        <v>0</v>
      </c>
      <c r="UET524" s="433">
        <v>0</v>
      </c>
      <c r="UEU524" s="433">
        <v>0</v>
      </c>
      <c r="UEV524" s="433">
        <v>0</v>
      </c>
      <c r="UEW524" s="433">
        <v>0</v>
      </c>
      <c r="UEX524" s="433">
        <v>0</v>
      </c>
      <c r="UEY524" s="433">
        <v>0</v>
      </c>
      <c r="UEZ524" s="433">
        <v>0</v>
      </c>
      <c r="UFA524" s="433">
        <v>0</v>
      </c>
      <c r="UFB524" s="433">
        <v>0</v>
      </c>
      <c r="UFC524" s="433">
        <v>0</v>
      </c>
      <c r="UFD524" s="433">
        <v>0</v>
      </c>
      <c r="UFE524" s="433">
        <v>0</v>
      </c>
      <c r="UFF524" s="433">
        <v>0</v>
      </c>
      <c r="UFG524" s="433">
        <v>0</v>
      </c>
      <c r="UFH524" s="433">
        <v>0</v>
      </c>
      <c r="UFI524" s="433">
        <v>0</v>
      </c>
      <c r="UFJ524" s="433">
        <v>0</v>
      </c>
      <c r="UFK524" s="433">
        <v>0</v>
      </c>
      <c r="UFL524" s="433">
        <v>0</v>
      </c>
      <c r="UFM524" s="433">
        <v>0</v>
      </c>
      <c r="UFN524" s="433">
        <v>0</v>
      </c>
      <c r="UFO524" s="433">
        <v>0</v>
      </c>
      <c r="UFP524" s="433">
        <v>0</v>
      </c>
      <c r="UFQ524" s="433">
        <v>0</v>
      </c>
      <c r="UFR524" s="433">
        <v>0</v>
      </c>
      <c r="UFS524" s="433">
        <v>0</v>
      </c>
      <c r="UFT524" s="433">
        <v>0</v>
      </c>
      <c r="UFU524" s="433">
        <v>0</v>
      </c>
      <c r="UFV524" s="433">
        <v>0</v>
      </c>
      <c r="UFW524" s="433">
        <v>0</v>
      </c>
      <c r="UFX524" s="433">
        <v>0</v>
      </c>
      <c r="UFY524" s="433">
        <v>0</v>
      </c>
      <c r="UFZ524" s="433">
        <v>0</v>
      </c>
      <c r="UGA524" s="433">
        <v>0</v>
      </c>
      <c r="UGB524" s="433">
        <v>0</v>
      </c>
      <c r="UGC524" s="433">
        <v>0</v>
      </c>
      <c r="UGD524" s="433">
        <v>0</v>
      </c>
      <c r="UGE524" s="433">
        <v>0</v>
      </c>
      <c r="UGF524" s="433">
        <v>0</v>
      </c>
      <c r="UGG524" s="433">
        <v>0</v>
      </c>
      <c r="UGH524" s="433">
        <v>0</v>
      </c>
      <c r="UGI524" s="433">
        <v>0</v>
      </c>
      <c r="UGJ524" s="433">
        <v>0</v>
      </c>
      <c r="UGK524" s="433">
        <v>0</v>
      </c>
      <c r="UGL524" s="433">
        <v>0</v>
      </c>
      <c r="UGM524" s="433">
        <v>0</v>
      </c>
      <c r="UGN524" s="433">
        <v>0</v>
      </c>
      <c r="UGO524" s="433">
        <v>0</v>
      </c>
      <c r="UGP524" s="433">
        <v>0</v>
      </c>
      <c r="UGQ524" s="433">
        <v>0</v>
      </c>
      <c r="UGR524" s="433">
        <v>0</v>
      </c>
      <c r="UGS524" s="433">
        <v>0</v>
      </c>
      <c r="UGT524" s="433">
        <v>0</v>
      </c>
      <c r="UGU524" s="433">
        <v>0</v>
      </c>
      <c r="UGV524" s="433">
        <v>0</v>
      </c>
      <c r="UGW524" s="433">
        <v>0</v>
      </c>
      <c r="UGX524" s="433">
        <v>0</v>
      </c>
      <c r="UGY524" s="433">
        <v>0</v>
      </c>
      <c r="UGZ524" s="433">
        <v>0</v>
      </c>
      <c r="UHA524" s="433">
        <v>0</v>
      </c>
      <c r="UHB524" s="433">
        <v>0</v>
      </c>
      <c r="UHC524" s="433">
        <v>0</v>
      </c>
      <c r="UHD524" s="433">
        <v>0</v>
      </c>
      <c r="UHE524" s="433">
        <v>0</v>
      </c>
      <c r="UHF524" s="433">
        <v>0</v>
      </c>
      <c r="UHG524" s="433">
        <v>0</v>
      </c>
      <c r="UHH524" s="433">
        <v>0</v>
      </c>
      <c r="UHI524" s="433">
        <v>0</v>
      </c>
      <c r="UHJ524" s="433">
        <v>0</v>
      </c>
      <c r="UHK524" s="433">
        <v>0</v>
      </c>
      <c r="UHL524" s="433">
        <v>0</v>
      </c>
      <c r="UHM524" s="433">
        <v>0</v>
      </c>
      <c r="UHN524" s="433">
        <v>0</v>
      </c>
      <c r="UHO524" s="433">
        <v>0</v>
      </c>
      <c r="UHP524" s="433">
        <v>0</v>
      </c>
      <c r="UHQ524" s="433">
        <v>0</v>
      </c>
      <c r="UHR524" s="433">
        <v>0</v>
      </c>
      <c r="UHS524" s="433">
        <v>0</v>
      </c>
      <c r="UHT524" s="433">
        <v>0</v>
      </c>
      <c r="UHU524" s="433">
        <v>0</v>
      </c>
      <c r="UHV524" s="433">
        <v>0</v>
      </c>
      <c r="UHW524" s="433">
        <v>0</v>
      </c>
      <c r="UHX524" s="433">
        <v>0</v>
      </c>
      <c r="UHY524" s="433">
        <v>0</v>
      </c>
      <c r="UHZ524" s="433">
        <v>0</v>
      </c>
      <c r="UIA524" s="433">
        <v>0</v>
      </c>
      <c r="UIB524" s="433">
        <v>0</v>
      </c>
      <c r="UIC524" s="433">
        <v>0</v>
      </c>
      <c r="UID524" s="433">
        <v>0</v>
      </c>
      <c r="UIE524" s="433">
        <v>0</v>
      </c>
      <c r="UIF524" s="433">
        <v>0</v>
      </c>
      <c r="UIG524" s="433">
        <v>0</v>
      </c>
      <c r="UIH524" s="433">
        <v>0</v>
      </c>
      <c r="UII524" s="433">
        <v>0</v>
      </c>
      <c r="UIJ524" s="433">
        <v>0</v>
      </c>
      <c r="UIK524" s="433">
        <v>0</v>
      </c>
      <c r="UIL524" s="433">
        <v>0</v>
      </c>
      <c r="UIM524" s="433">
        <v>0</v>
      </c>
      <c r="UIN524" s="433">
        <v>0</v>
      </c>
      <c r="UIO524" s="433">
        <v>0</v>
      </c>
      <c r="UIP524" s="433">
        <v>0</v>
      </c>
      <c r="UIQ524" s="433">
        <v>0</v>
      </c>
      <c r="UIR524" s="433">
        <v>0</v>
      </c>
      <c r="UIS524" s="433">
        <v>0</v>
      </c>
      <c r="UIT524" s="433">
        <v>0</v>
      </c>
      <c r="UIU524" s="433">
        <v>0</v>
      </c>
      <c r="UIV524" s="433">
        <v>0</v>
      </c>
      <c r="UIW524" s="433">
        <v>0</v>
      </c>
      <c r="UIX524" s="433">
        <v>0</v>
      </c>
      <c r="UIY524" s="433">
        <v>0</v>
      </c>
      <c r="UIZ524" s="433">
        <v>0</v>
      </c>
      <c r="UJA524" s="433">
        <v>0</v>
      </c>
      <c r="UJB524" s="433">
        <v>0</v>
      </c>
      <c r="UJC524" s="433">
        <v>0</v>
      </c>
      <c r="UJD524" s="433">
        <v>0</v>
      </c>
      <c r="UJE524" s="433">
        <v>0</v>
      </c>
      <c r="UJF524" s="433">
        <v>0</v>
      </c>
      <c r="UJG524" s="433">
        <v>0</v>
      </c>
      <c r="UJH524" s="433">
        <v>0</v>
      </c>
      <c r="UJI524" s="433">
        <v>0</v>
      </c>
      <c r="UJJ524" s="433">
        <v>0</v>
      </c>
      <c r="UJK524" s="433">
        <v>0</v>
      </c>
      <c r="UJL524" s="433">
        <v>0</v>
      </c>
      <c r="UJM524" s="433">
        <v>0</v>
      </c>
      <c r="UJN524" s="433">
        <v>0</v>
      </c>
      <c r="UJO524" s="433">
        <v>0</v>
      </c>
      <c r="UJP524" s="433">
        <v>0</v>
      </c>
      <c r="UJQ524" s="433">
        <v>0</v>
      </c>
      <c r="UJR524" s="433">
        <v>0</v>
      </c>
      <c r="UJS524" s="433">
        <v>0</v>
      </c>
      <c r="UJT524" s="433">
        <v>0</v>
      </c>
      <c r="UJU524" s="433">
        <v>0</v>
      </c>
      <c r="UJV524" s="433">
        <v>0</v>
      </c>
      <c r="UJW524" s="433">
        <v>0</v>
      </c>
      <c r="UJX524" s="433">
        <v>0</v>
      </c>
      <c r="UJY524" s="433">
        <v>0</v>
      </c>
      <c r="UJZ524" s="433">
        <v>0</v>
      </c>
      <c r="UKA524" s="433">
        <v>0</v>
      </c>
      <c r="UKB524" s="433">
        <v>0</v>
      </c>
      <c r="UKC524" s="433">
        <v>0</v>
      </c>
      <c r="UKD524" s="433">
        <v>0</v>
      </c>
      <c r="UKE524" s="433">
        <v>0</v>
      </c>
      <c r="UKF524" s="433">
        <v>0</v>
      </c>
      <c r="UKG524" s="433">
        <v>0</v>
      </c>
      <c r="UKH524" s="433">
        <v>0</v>
      </c>
      <c r="UKI524" s="433">
        <v>0</v>
      </c>
      <c r="UKJ524" s="433">
        <v>0</v>
      </c>
      <c r="UKK524" s="433">
        <v>0</v>
      </c>
      <c r="UKL524" s="433">
        <v>0</v>
      </c>
      <c r="UKM524" s="433">
        <v>0</v>
      </c>
      <c r="UKN524" s="433">
        <v>0</v>
      </c>
      <c r="UKO524" s="433">
        <v>0</v>
      </c>
      <c r="UKP524" s="433">
        <v>0</v>
      </c>
      <c r="UKQ524" s="433">
        <v>0</v>
      </c>
      <c r="UKR524" s="433">
        <v>0</v>
      </c>
      <c r="UKS524" s="433">
        <v>0</v>
      </c>
      <c r="UKT524" s="433">
        <v>0</v>
      </c>
      <c r="UKU524" s="433">
        <v>0</v>
      </c>
      <c r="UKV524" s="433">
        <v>0</v>
      </c>
      <c r="UKW524" s="433">
        <v>0</v>
      </c>
      <c r="UKX524" s="433">
        <v>0</v>
      </c>
      <c r="UKY524" s="433">
        <v>0</v>
      </c>
      <c r="UKZ524" s="433">
        <v>0</v>
      </c>
      <c r="ULA524" s="433">
        <v>0</v>
      </c>
      <c r="ULB524" s="433">
        <v>0</v>
      </c>
      <c r="ULC524" s="433">
        <v>0</v>
      </c>
      <c r="ULD524" s="433">
        <v>0</v>
      </c>
      <c r="ULE524" s="433">
        <v>0</v>
      </c>
      <c r="ULF524" s="433">
        <v>0</v>
      </c>
      <c r="ULG524" s="433">
        <v>0</v>
      </c>
      <c r="ULH524" s="433">
        <v>0</v>
      </c>
      <c r="ULI524" s="433">
        <v>0</v>
      </c>
      <c r="ULJ524" s="433">
        <v>0</v>
      </c>
      <c r="ULK524" s="433">
        <v>0</v>
      </c>
      <c r="ULL524" s="433">
        <v>0</v>
      </c>
      <c r="ULM524" s="433">
        <v>0</v>
      </c>
      <c r="ULN524" s="433">
        <v>0</v>
      </c>
      <c r="ULO524" s="433">
        <v>0</v>
      </c>
      <c r="ULP524" s="433">
        <v>0</v>
      </c>
      <c r="ULQ524" s="433">
        <v>0</v>
      </c>
      <c r="ULR524" s="433">
        <v>0</v>
      </c>
      <c r="ULS524" s="433">
        <v>0</v>
      </c>
      <c r="ULT524" s="433">
        <v>0</v>
      </c>
      <c r="ULU524" s="433">
        <v>0</v>
      </c>
      <c r="ULV524" s="433">
        <v>0</v>
      </c>
      <c r="ULW524" s="433">
        <v>0</v>
      </c>
      <c r="ULX524" s="433">
        <v>0</v>
      </c>
      <c r="ULY524" s="433">
        <v>0</v>
      </c>
      <c r="ULZ524" s="433">
        <v>0</v>
      </c>
      <c r="UMA524" s="433">
        <v>0</v>
      </c>
      <c r="UMB524" s="433">
        <v>0</v>
      </c>
      <c r="UMC524" s="433">
        <v>0</v>
      </c>
      <c r="UMD524" s="433">
        <v>0</v>
      </c>
      <c r="UME524" s="433">
        <v>0</v>
      </c>
      <c r="UMF524" s="433">
        <v>0</v>
      </c>
      <c r="UMG524" s="433">
        <v>0</v>
      </c>
      <c r="UMH524" s="433">
        <v>0</v>
      </c>
      <c r="UMI524" s="433">
        <v>0</v>
      </c>
      <c r="UMJ524" s="433">
        <v>0</v>
      </c>
      <c r="UMK524" s="433">
        <v>0</v>
      </c>
      <c r="UML524" s="433">
        <v>0</v>
      </c>
      <c r="UMM524" s="433">
        <v>0</v>
      </c>
      <c r="UMN524" s="433">
        <v>0</v>
      </c>
      <c r="UMO524" s="433">
        <v>0</v>
      </c>
      <c r="UMP524" s="433">
        <v>0</v>
      </c>
      <c r="UMQ524" s="433">
        <v>0</v>
      </c>
      <c r="UMR524" s="433">
        <v>0</v>
      </c>
      <c r="UMS524" s="433">
        <v>0</v>
      </c>
      <c r="UMT524" s="433">
        <v>0</v>
      </c>
      <c r="UMU524" s="433">
        <v>0</v>
      </c>
      <c r="UMV524" s="433">
        <v>0</v>
      </c>
      <c r="UMW524" s="433">
        <v>0</v>
      </c>
      <c r="UMX524" s="433">
        <v>0</v>
      </c>
      <c r="UMY524" s="433">
        <v>0</v>
      </c>
      <c r="UMZ524" s="433">
        <v>0</v>
      </c>
      <c r="UNA524" s="433">
        <v>0</v>
      </c>
      <c r="UNB524" s="433">
        <v>0</v>
      </c>
      <c r="UNC524" s="433">
        <v>0</v>
      </c>
      <c r="UND524" s="433">
        <v>0</v>
      </c>
      <c r="UNE524" s="433">
        <v>0</v>
      </c>
      <c r="UNF524" s="433">
        <v>0</v>
      </c>
      <c r="UNG524" s="433">
        <v>0</v>
      </c>
      <c r="UNH524" s="433">
        <v>0</v>
      </c>
      <c r="UNI524" s="433">
        <v>0</v>
      </c>
      <c r="UNJ524" s="433">
        <v>0</v>
      </c>
      <c r="UNK524" s="433">
        <v>0</v>
      </c>
      <c r="UNL524" s="433">
        <v>0</v>
      </c>
      <c r="UNM524" s="433">
        <v>0</v>
      </c>
      <c r="UNN524" s="433">
        <v>0</v>
      </c>
      <c r="UNO524" s="433">
        <v>0</v>
      </c>
      <c r="UNP524" s="433">
        <v>0</v>
      </c>
      <c r="UNQ524" s="433">
        <v>0</v>
      </c>
      <c r="UNR524" s="433">
        <v>0</v>
      </c>
      <c r="UNS524" s="433">
        <v>0</v>
      </c>
      <c r="UNT524" s="433">
        <v>0</v>
      </c>
      <c r="UNU524" s="433">
        <v>0</v>
      </c>
      <c r="UNV524" s="433">
        <v>0</v>
      </c>
      <c r="UNW524" s="433">
        <v>0</v>
      </c>
      <c r="UNX524" s="433">
        <v>0</v>
      </c>
      <c r="UNY524" s="433">
        <v>0</v>
      </c>
      <c r="UNZ524" s="433">
        <v>0</v>
      </c>
      <c r="UOA524" s="433">
        <v>0</v>
      </c>
      <c r="UOB524" s="433">
        <v>0</v>
      </c>
      <c r="UOC524" s="433">
        <v>0</v>
      </c>
      <c r="UOD524" s="433">
        <v>0</v>
      </c>
      <c r="UOE524" s="433">
        <v>0</v>
      </c>
      <c r="UOF524" s="433">
        <v>0</v>
      </c>
      <c r="UOG524" s="433">
        <v>0</v>
      </c>
      <c r="UOH524" s="433">
        <v>0</v>
      </c>
      <c r="UOI524" s="433">
        <v>0</v>
      </c>
      <c r="UOJ524" s="433">
        <v>0</v>
      </c>
      <c r="UOK524" s="433">
        <v>0</v>
      </c>
      <c r="UOL524" s="433">
        <v>0</v>
      </c>
      <c r="UOM524" s="433">
        <v>0</v>
      </c>
      <c r="UON524" s="433">
        <v>0</v>
      </c>
      <c r="UOO524" s="433">
        <v>0</v>
      </c>
      <c r="UOP524" s="433">
        <v>0</v>
      </c>
      <c r="UOQ524" s="433">
        <v>0</v>
      </c>
      <c r="UOR524" s="433">
        <v>0</v>
      </c>
      <c r="UOS524" s="433">
        <v>0</v>
      </c>
      <c r="UOT524" s="433">
        <v>0</v>
      </c>
      <c r="UOU524" s="433">
        <v>0</v>
      </c>
      <c r="UOV524" s="433">
        <v>0</v>
      </c>
      <c r="UOW524" s="433">
        <v>0</v>
      </c>
      <c r="UOX524" s="433">
        <v>0</v>
      </c>
      <c r="UOY524" s="433">
        <v>0</v>
      </c>
      <c r="UOZ524" s="433">
        <v>0</v>
      </c>
      <c r="UPA524" s="433">
        <v>0</v>
      </c>
      <c r="UPB524" s="433">
        <v>0</v>
      </c>
      <c r="UPC524" s="433">
        <v>0</v>
      </c>
      <c r="UPD524" s="433">
        <v>0</v>
      </c>
      <c r="UPE524" s="433">
        <v>0</v>
      </c>
      <c r="UPF524" s="433">
        <v>0</v>
      </c>
      <c r="UPG524" s="433">
        <v>0</v>
      </c>
      <c r="UPH524" s="433">
        <v>0</v>
      </c>
      <c r="UPI524" s="433">
        <v>0</v>
      </c>
      <c r="UPJ524" s="433">
        <v>0</v>
      </c>
      <c r="UPK524" s="433">
        <v>0</v>
      </c>
      <c r="UPL524" s="433">
        <v>0</v>
      </c>
      <c r="UPM524" s="433">
        <v>0</v>
      </c>
      <c r="UPN524" s="433">
        <v>0</v>
      </c>
      <c r="UPO524" s="433">
        <v>0</v>
      </c>
      <c r="UPP524" s="433">
        <v>0</v>
      </c>
      <c r="UPQ524" s="433">
        <v>0</v>
      </c>
      <c r="UPR524" s="433">
        <v>0</v>
      </c>
      <c r="UPS524" s="433">
        <v>0</v>
      </c>
      <c r="UPT524" s="433">
        <v>0</v>
      </c>
      <c r="UPU524" s="433">
        <v>0</v>
      </c>
      <c r="UPV524" s="433">
        <v>0</v>
      </c>
      <c r="UPW524" s="433">
        <v>0</v>
      </c>
      <c r="UPX524" s="433">
        <v>0</v>
      </c>
      <c r="UPY524" s="433">
        <v>0</v>
      </c>
      <c r="UPZ524" s="433">
        <v>0</v>
      </c>
      <c r="UQA524" s="433">
        <v>0</v>
      </c>
      <c r="UQB524" s="433">
        <v>0</v>
      </c>
      <c r="UQC524" s="433">
        <v>0</v>
      </c>
      <c r="UQD524" s="433">
        <v>0</v>
      </c>
      <c r="UQE524" s="433">
        <v>0</v>
      </c>
      <c r="UQF524" s="433">
        <v>0</v>
      </c>
      <c r="UQG524" s="433">
        <v>0</v>
      </c>
      <c r="UQH524" s="433">
        <v>0</v>
      </c>
      <c r="UQI524" s="433">
        <v>0</v>
      </c>
      <c r="UQJ524" s="433">
        <v>0</v>
      </c>
      <c r="UQK524" s="433">
        <v>0</v>
      </c>
      <c r="UQL524" s="433">
        <v>0</v>
      </c>
      <c r="UQM524" s="433">
        <v>0</v>
      </c>
      <c r="UQN524" s="433">
        <v>0</v>
      </c>
      <c r="UQO524" s="433">
        <v>0</v>
      </c>
      <c r="UQP524" s="433">
        <v>0</v>
      </c>
      <c r="UQQ524" s="433">
        <v>0</v>
      </c>
      <c r="UQR524" s="433">
        <v>0</v>
      </c>
      <c r="UQS524" s="433">
        <v>0</v>
      </c>
      <c r="UQT524" s="433">
        <v>0</v>
      </c>
      <c r="UQU524" s="433">
        <v>0</v>
      </c>
      <c r="UQV524" s="433">
        <v>0</v>
      </c>
      <c r="UQW524" s="433">
        <v>0</v>
      </c>
      <c r="UQX524" s="433">
        <v>0</v>
      </c>
      <c r="UQY524" s="433">
        <v>0</v>
      </c>
      <c r="UQZ524" s="433">
        <v>0</v>
      </c>
      <c r="URA524" s="433">
        <v>0</v>
      </c>
      <c r="URB524" s="433">
        <v>0</v>
      </c>
      <c r="URC524" s="433">
        <v>0</v>
      </c>
      <c r="URD524" s="433">
        <v>0</v>
      </c>
      <c r="URE524" s="433">
        <v>0</v>
      </c>
      <c r="URF524" s="433">
        <v>0</v>
      </c>
      <c r="URG524" s="433">
        <v>0</v>
      </c>
      <c r="URH524" s="433">
        <v>0</v>
      </c>
      <c r="URI524" s="433">
        <v>0</v>
      </c>
      <c r="URJ524" s="433">
        <v>0</v>
      </c>
      <c r="URK524" s="433">
        <v>0</v>
      </c>
      <c r="URL524" s="433">
        <v>0</v>
      </c>
      <c r="URM524" s="433">
        <v>0</v>
      </c>
      <c r="URN524" s="433">
        <v>0</v>
      </c>
      <c r="URO524" s="433">
        <v>0</v>
      </c>
      <c r="URP524" s="433">
        <v>0</v>
      </c>
      <c r="URQ524" s="433">
        <v>0</v>
      </c>
      <c r="URR524" s="433">
        <v>0</v>
      </c>
      <c r="URS524" s="433">
        <v>0</v>
      </c>
      <c r="URT524" s="433">
        <v>0</v>
      </c>
      <c r="URU524" s="433">
        <v>0</v>
      </c>
      <c r="URV524" s="433">
        <v>0</v>
      </c>
      <c r="URW524" s="433">
        <v>0</v>
      </c>
      <c r="URX524" s="433">
        <v>0</v>
      </c>
      <c r="URY524" s="433">
        <v>0</v>
      </c>
      <c r="URZ524" s="433">
        <v>0</v>
      </c>
      <c r="USA524" s="433">
        <v>0</v>
      </c>
      <c r="USB524" s="433">
        <v>0</v>
      </c>
      <c r="USC524" s="433">
        <v>0</v>
      </c>
      <c r="USD524" s="433">
        <v>0</v>
      </c>
      <c r="USE524" s="433">
        <v>0</v>
      </c>
      <c r="USF524" s="433">
        <v>0</v>
      </c>
      <c r="USG524" s="433">
        <v>0</v>
      </c>
      <c r="USH524" s="433">
        <v>0</v>
      </c>
      <c r="USI524" s="433">
        <v>0</v>
      </c>
      <c r="USJ524" s="433">
        <v>0</v>
      </c>
      <c r="USK524" s="433">
        <v>0</v>
      </c>
      <c r="USL524" s="433">
        <v>0</v>
      </c>
      <c r="USM524" s="433">
        <v>0</v>
      </c>
      <c r="USN524" s="433">
        <v>0</v>
      </c>
      <c r="USO524" s="433">
        <v>0</v>
      </c>
      <c r="USP524" s="433">
        <v>0</v>
      </c>
      <c r="USQ524" s="433">
        <v>0</v>
      </c>
      <c r="USR524" s="433">
        <v>0</v>
      </c>
      <c r="USS524" s="433">
        <v>0</v>
      </c>
      <c r="UST524" s="433">
        <v>0</v>
      </c>
      <c r="USU524" s="433">
        <v>0</v>
      </c>
      <c r="USV524" s="433">
        <v>0</v>
      </c>
      <c r="USW524" s="433">
        <v>0</v>
      </c>
      <c r="USX524" s="433">
        <v>0</v>
      </c>
      <c r="USY524" s="433">
        <v>0</v>
      </c>
      <c r="USZ524" s="433">
        <v>0</v>
      </c>
      <c r="UTA524" s="433">
        <v>0</v>
      </c>
      <c r="UTB524" s="433">
        <v>0</v>
      </c>
      <c r="UTC524" s="433">
        <v>0</v>
      </c>
      <c r="UTD524" s="433">
        <v>0</v>
      </c>
      <c r="UTE524" s="433">
        <v>0</v>
      </c>
      <c r="UTF524" s="433">
        <v>0</v>
      </c>
      <c r="UTG524" s="433">
        <v>0</v>
      </c>
      <c r="UTH524" s="433">
        <v>0</v>
      </c>
      <c r="UTI524" s="433">
        <v>0</v>
      </c>
      <c r="UTJ524" s="433">
        <v>0</v>
      </c>
      <c r="UTK524" s="433">
        <v>0</v>
      </c>
      <c r="UTL524" s="433">
        <v>0</v>
      </c>
      <c r="UTM524" s="433">
        <v>0</v>
      </c>
      <c r="UTN524" s="433">
        <v>0</v>
      </c>
      <c r="UTO524" s="433">
        <v>0</v>
      </c>
      <c r="UTP524" s="433">
        <v>0</v>
      </c>
      <c r="UTQ524" s="433">
        <v>0</v>
      </c>
      <c r="UTR524" s="433">
        <v>0</v>
      </c>
      <c r="UTS524" s="433">
        <v>0</v>
      </c>
      <c r="UTT524" s="433">
        <v>0</v>
      </c>
      <c r="UTU524" s="433">
        <v>0</v>
      </c>
      <c r="UTV524" s="433">
        <v>0</v>
      </c>
      <c r="UTW524" s="433">
        <v>0</v>
      </c>
      <c r="UTX524" s="433">
        <v>0</v>
      </c>
      <c r="UTY524" s="433">
        <v>0</v>
      </c>
      <c r="UTZ524" s="433">
        <v>0</v>
      </c>
      <c r="UUA524" s="433">
        <v>0</v>
      </c>
      <c r="UUB524" s="433">
        <v>0</v>
      </c>
      <c r="UUC524" s="433">
        <v>0</v>
      </c>
      <c r="UUD524" s="433">
        <v>0</v>
      </c>
      <c r="UUE524" s="433">
        <v>0</v>
      </c>
      <c r="UUF524" s="433">
        <v>0</v>
      </c>
      <c r="UUG524" s="433">
        <v>0</v>
      </c>
      <c r="UUH524" s="433">
        <v>0</v>
      </c>
      <c r="UUI524" s="433">
        <v>0</v>
      </c>
      <c r="UUJ524" s="433">
        <v>0</v>
      </c>
      <c r="UUK524" s="433">
        <v>0</v>
      </c>
      <c r="UUL524" s="433">
        <v>0</v>
      </c>
      <c r="UUM524" s="433">
        <v>0</v>
      </c>
      <c r="UUN524" s="433">
        <v>0</v>
      </c>
      <c r="UUO524" s="433">
        <v>0</v>
      </c>
      <c r="UUP524" s="433">
        <v>0</v>
      </c>
      <c r="UUQ524" s="433">
        <v>0</v>
      </c>
      <c r="UUR524" s="433">
        <v>0</v>
      </c>
      <c r="UUS524" s="433">
        <v>0</v>
      </c>
      <c r="UUT524" s="433">
        <v>0</v>
      </c>
      <c r="UUU524" s="433">
        <v>0</v>
      </c>
      <c r="UUV524" s="433">
        <v>0</v>
      </c>
      <c r="UUW524" s="433">
        <v>0</v>
      </c>
      <c r="UUX524" s="433">
        <v>0</v>
      </c>
      <c r="UUY524" s="433">
        <v>0</v>
      </c>
      <c r="UUZ524" s="433">
        <v>0</v>
      </c>
      <c r="UVA524" s="433">
        <v>0</v>
      </c>
      <c r="UVB524" s="433">
        <v>0</v>
      </c>
      <c r="UVC524" s="433">
        <v>0</v>
      </c>
      <c r="UVD524" s="433">
        <v>0</v>
      </c>
      <c r="UVE524" s="433">
        <v>0</v>
      </c>
      <c r="UVF524" s="433">
        <v>0</v>
      </c>
      <c r="UVG524" s="433">
        <v>0</v>
      </c>
      <c r="UVH524" s="433">
        <v>0</v>
      </c>
      <c r="UVI524" s="433">
        <v>0</v>
      </c>
      <c r="UVJ524" s="433">
        <v>0</v>
      </c>
      <c r="UVK524" s="433">
        <v>0</v>
      </c>
      <c r="UVL524" s="433">
        <v>0</v>
      </c>
      <c r="UVM524" s="433">
        <v>0</v>
      </c>
      <c r="UVN524" s="433">
        <v>0</v>
      </c>
      <c r="UVO524" s="433">
        <v>0</v>
      </c>
      <c r="UVP524" s="433">
        <v>0</v>
      </c>
      <c r="UVQ524" s="433">
        <v>0</v>
      </c>
      <c r="UVR524" s="433">
        <v>0</v>
      </c>
      <c r="UVS524" s="433">
        <v>0</v>
      </c>
      <c r="UVT524" s="433">
        <v>0</v>
      </c>
      <c r="UVU524" s="433">
        <v>0</v>
      </c>
      <c r="UVV524" s="433">
        <v>0</v>
      </c>
      <c r="UVW524" s="433">
        <v>0</v>
      </c>
      <c r="UVX524" s="433">
        <v>0</v>
      </c>
      <c r="UVY524" s="433">
        <v>0</v>
      </c>
      <c r="UVZ524" s="433">
        <v>0</v>
      </c>
      <c r="UWA524" s="433">
        <v>0</v>
      </c>
      <c r="UWB524" s="433">
        <v>0</v>
      </c>
      <c r="UWC524" s="433">
        <v>0</v>
      </c>
      <c r="UWD524" s="433">
        <v>0</v>
      </c>
      <c r="UWE524" s="433">
        <v>0</v>
      </c>
      <c r="UWF524" s="433">
        <v>0</v>
      </c>
      <c r="UWG524" s="433">
        <v>0</v>
      </c>
      <c r="UWH524" s="433">
        <v>0</v>
      </c>
      <c r="UWI524" s="433">
        <v>0</v>
      </c>
      <c r="UWJ524" s="433">
        <v>0</v>
      </c>
      <c r="UWK524" s="433">
        <v>0</v>
      </c>
      <c r="UWL524" s="433">
        <v>0</v>
      </c>
      <c r="UWM524" s="433">
        <v>0</v>
      </c>
      <c r="UWN524" s="433">
        <v>0</v>
      </c>
      <c r="UWO524" s="433">
        <v>0</v>
      </c>
      <c r="UWP524" s="433">
        <v>0</v>
      </c>
      <c r="UWQ524" s="433">
        <v>0</v>
      </c>
      <c r="UWR524" s="433">
        <v>0</v>
      </c>
      <c r="UWS524" s="433">
        <v>0</v>
      </c>
      <c r="UWT524" s="433">
        <v>0</v>
      </c>
      <c r="UWU524" s="433">
        <v>0</v>
      </c>
      <c r="UWV524" s="433">
        <v>0</v>
      </c>
      <c r="UWW524" s="433">
        <v>0</v>
      </c>
      <c r="UWX524" s="433">
        <v>0</v>
      </c>
      <c r="UWY524" s="433">
        <v>0</v>
      </c>
      <c r="UWZ524" s="433">
        <v>0</v>
      </c>
      <c r="UXA524" s="433">
        <v>0</v>
      </c>
      <c r="UXB524" s="433">
        <v>0</v>
      </c>
      <c r="UXC524" s="433">
        <v>0</v>
      </c>
      <c r="UXD524" s="433">
        <v>0</v>
      </c>
      <c r="UXE524" s="433">
        <v>0</v>
      </c>
      <c r="UXF524" s="433">
        <v>0</v>
      </c>
      <c r="UXG524" s="433">
        <v>0</v>
      </c>
      <c r="UXH524" s="433">
        <v>0</v>
      </c>
      <c r="UXI524" s="433">
        <v>0</v>
      </c>
      <c r="UXJ524" s="433">
        <v>0</v>
      </c>
      <c r="UXK524" s="433">
        <v>0</v>
      </c>
      <c r="UXL524" s="433">
        <v>0</v>
      </c>
      <c r="UXM524" s="433">
        <v>0</v>
      </c>
      <c r="UXN524" s="433">
        <v>0</v>
      </c>
      <c r="UXO524" s="433">
        <v>0</v>
      </c>
      <c r="UXP524" s="433">
        <v>0</v>
      </c>
      <c r="UXQ524" s="433">
        <v>0</v>
      </c>
      <c r="UXR524" s="433">
        <v>0</v>
      </c>
      <c r="UXS524" s="433">
        <v>0</v>
      </c>
      <c r="UXT524" s="433">
        <v>0</v>
      </c>
      <c r="UXU524" s="433">
        <v>0</v>
      </c>
      <c r="UXV524" s="433">
        <v>0</v>
      </c>
      <c r="UXW524" s="433">
        <v>0</v>
      </c>
      <c r="UXX524" s="433">
        <v>0</v>
      </c>
      <c r="UXY524" s="433">
        <v>0</v>
      </c>
      <c r="UXZ524" s="433">
        <v>0</v>
      </c>
      <c r="UYA524" s="433">
        <v>0</v>
      </c>
      <c r="UYB524" s="433">
        <v>0</v>
      </c>
      <c r="UYC524" s="433">
        <v>0</v>
      </c>
      <c r="UYD524" s="433">
        <v>0</v>
      </c>
      <c r="UYE524" s="433">
        <v>0</v>
      </c>
      <c r="UYF524" s="433">
        <v>0</v>
      </c>
      <c r="UYG524" s="433">
        <v>0</v>
      </c>
      <c r="UYH524" s="433">
        <v>0</v>
      </c>
      <c r="UYI524" s="433">
        <v>0</v>
      </c>
      <c r="UYJ524" s="433">
        <v>0</v>
      </c>
      <c r="UYK524" s="433">
        <v>0</v>
      </c>
      <c r="UYL524" s="433">
        <v>0</v>
      </c>
      <c r="UYM524" s="433">
        <v>0</v>
      </c>
      <c r="UYN524" s="433">
        <v>0</v>
      </c>
      <c r="UYO524" s="433">
        <v>0</v>
      </c>
      <c r="UYP524" s="433">
        <v>0</v>
      </c>
      <c r="UYQ524" s="433">
        <v>0</v>
      </c>
      <c r="UYR524" s="433">
        <v>0</v>
      </c>
      <c r="UYS524" s="433">
        <v>0</v>
      </c>
      <c r="UYT524" s="433">
        <v>0</v>
      </c>
      <c r="UYU524" s="433">
        <v>0</v>
      </c>
      <c r="UYV524" s="433">
        <v>0</v>
      </c>
      <c r="UYW524" s="433">
        <v>0</v>
      </c>
      <c r="UYX524" s="433">
        <v>0</v>
      </c>
      <c r="UYY524" s="433">
        <v>0</v>
      </c>
      <c r="UYZ524" s="433">
        <v>0</v>
      </c>
      <c r="UZA524" s="433">
        <v>0</v>
      </c>
      <c r="UZB524" s="433">
        <v>0</v>
      </c>
      <c r="UZC524" s="433">
        <v>0</v>
      </c>
      <c r="UZD524" s="433">
        <v>0</v>
      </c>
      <c r="UZE524" s="433">
        <v>0</v>
      </c>
      <c r="UZF524" s="433">
        <v>0</v>
      </c>
      <c r="UZG524" s="433">
        <v>0</v>
      </c>
      <c r="UZH524" s="433">
        <v>0</v>
      </c>
      <c r="UZI524" s="433">
        <v>0</v>
      </c>
      <c r="UZJ524" s="433">
        <v>0</v>
      </c>
      <c r="UZK524" s="433">
        <v>0</v>
      </c>
      <c r="UZL524" s="433">
        <v>0</v>
      </c>
      <c r="UZM524" s="433">
        <v>0</v>
      </c>
      <c r="UZN524" s="433">
        <v>0</v>
      </c>
      <c r="UZO524" s="433">
        <v>0</v>
      </c>
      <c r="UZP524" s="433">
        <v>0</v>
      </c>
      <c r="UZQ524" s="433">
        <v>0</v>
      </c>
      <c r="UZR524" s="433">
        <v>0</v>
      </c>
      <c r="UZS524" s="433">
        <v>0</v>
      </c>
      <c r="UZT524" s="433">
        <v>0</v>
      </c>
      <c r="UZU524" s="433">
        <v>0</v>
      </c>
      <c r="UZV524" s="433">
        <v>0</v>
      </c>
      <c r="UZW524" s="433">
        <v>0</v>
      </c>
      <c r="UZX524" s="433">
        <v>0</v>
      </c>
      <c r="UZY524" s="433">
        <v>0</v>
      </c>
      <c r="UZZ524" s="433">
        <v>0</v>
      </c>
      <c r="VAA524" s="433">
        <v>0</v>
      </c>
      <c r="VAB524" s="433">
        <v>0</v>
      </c>
      <c r="VAC524" s="433">
        <v>0</v>
      </c>
      <c r="VAD524" s="433">
        <v>0</v>
      </c>
      <c r="VAE524" s="433">
        <v>0</v>
      </c>
      <c r="VAF524" s="433">
        <v>0</v>
      </c>
      <c r="VAG524" s="433">
        <v>0</v>
      </c>
      <c r="VAH524" s="433">
        <v>0</v>
      </c>
      <c r="VAI524" s="433">
        <v>0</v>
      </c>
      <c r="VAJ524" s="433">
        <v>0</v>
      </c>
      <c r="VAK524" s="433">
        <v>0</v>
      </c>
      <c r="VAL524" s="433">
        <v>0</v>
      </c>
      <c r="VAM524" s="433">
        <v>0</v>
      </c>
      <c r="VAN524" s="433">
        <v>0</v>
      </c>
      <c r="VAO524" s="433">
        <v>0</v>
      </c>
      <c r="VAP524" s="433">
        <v>0</v>
      </c>
      <c r="VAQ524" s="433">
        <v>0</v>
      </c>
      <c r="VAR524" s="433">
        <v>0</v>
      </c>
      <c r="VAS524" s="433">
        <v>0</v>
      </c>
      <c r="VAT524" s="433">
        <v>0</v>
      </c>
      <c r="VAU524" s="433">
        <v>0</v>
      </c>
      <c r="VAV524" s="433">
        <v>0</v>
      </c>
      <c r="VAW524" s="433">
        <v>0</v>
      </c>
      <c r="VAX524" s="433">
        <v>0</v>
      </c>
      <c r="VAY524" s="433">
        <v>0</v>
      </c>
      <c r="VAZ524" s="433">
        <v>0</v>
      </c>
      <c r="VBA524" s="433">
        <v>0</v>
      </c>
      <c r="VBB524" s="433">
        <v>0</v>
      </c>
      <c r="VBC524" s="433">
        <v>0</v>
      </c>
      <c r="VBD524" s="433">
        <v>0</v>
      </c>
      <c r="VBE524" s="433">
        <v>0</v>
      </c>
      <c r="VBF524" s="433">
        <v>0</v>
      </c>
      <c r="VBG524" s="433">
        <v>0</v>
      </c>
      <c r="VBH524" s="433">
        <v>0</v>
      </c>
      <c r="VBI524" s="433">
        <v>0</v>
      </c>
      <c r="VBJ524" s="433">
        <v>0</v>
      </c>
      <c r="VBK524" s="433">
        <v>0</v>
      </c>
      <c r="VBL524" s="433">
        <v>0</v>
      </c>
      <c r="VBM524" s="433">
        <v>0</v>
      </c>
      <c r="VBN524" s="433">
        <v>0</v>
      </c>
      <c r="VBO524" s="433">
        <v>0</v>
      </c>
      <c r="VBP524" s="433">
        <v>0</v>
      </c>
      <c r="VBQ524" s="433">
        <v>0</v>
      </c>
      <c r="VBR524" s="433">
        <v>0</v>
      </c>
      <c r="VBS524" s="433">
        <v>0</v>
      </c>
      <c r="VBT524" s="433">
        <v>0</v>
      </c>
      <c r="VBU524" s="433">
        <v>0</v>
      </c>
      <c r="VBV524" s="433">
        <v>0</v>
      </c>
      <c r="VBW524" s="433">
        <v>0</v>
      </c>
      <c r="VBX524" s="433">
        <v>0</v>
      </c>
      <c r="VBY524" s="433">
        <v>0</v>
      </c>
      <c r="VBZ524" s="433">
        <v>0</v>
      </c>
      <c r="VCA524" s="433">
        <v>0</v>
      </c>
      <c r="VCB524" s="433">
        <v>0</v>
      </c>
      <c r="VCC524" s="433">
        <v>0</v>
      </c>
      <c r="VCD524" s="433">
        <v>0</v>
      </c>
      <c r="VCE524" s="433">
        <v>0</v>
      </c>
      <c r="VCF524" s="433">
        <v>0</v>
      </c>
      <c r="VCG524" s="433">
        <v>0</v>
      </c>
      <c r="VCH524" s="433">
        <v>0</v>
      </c>
      <c r="VCI524" s="433">
        <v>0</v>
      </c>
      <c r="VCJ524" s="433">
        <v>0</v>
      </c>
      <c r="VCK524" s="433">
        <v>0</v>
      </c>
      <c r="VCL524" s="433">
        <v>0</v>
      </c>
      <c r="VCM524" s="433">
        <v>0</v>
      </c>
      <c r="VCN524" s="433">
        <v>0</v>
      </c>
      <c r="VCO524" s="433">
        <v>0</v>
      </c>
      <c r="VCP524" s="433">
        <v>0</v>
      </c>
      <c r="VCQ524" s="433">
        <v>0</v>
      </c>
      <c r="VCR524" s="433">
        <v>0</v>
      </c>
      <c r="VCS524" s="433">
        <v>0</v>
      </c>
      <c r="VCT524" s="433">
        <v>0</v>
      </c>
      <c r="VCU524" s="433">
        <v>0</v>
      </c>
      <c r="VCV524" s="433">
        <v>0</v>
      </c>
      <c r="VCW524" s="433">
        <v>0</v>
      </c>
      <c r="VCX524" s="433">
        <v>0</v>
      </c>
      <c r="VCY524" s="433">
        <v>0</v>
      </c>
      <c r="VCZ524" s="433">
        <v>0</v>
      </c>
      <c r="VDA524" s="433">
        <v>0</v>
      </c>
      <c r="VDB524" s="433">
        <v>0</v>
      </c>
      <c r="VDC524" s="433">
        <v>0</v>
      </c>
      <c r="VDD524" s="433">
        <v>0</v>
      </c>
      <c r="VDE524" s="433">
        <v>0</v>
      </c>
      <c r="VDF524" s="433">
        <v>0</v>
      </c>
      <c r="VDG524" s="433">
        <v>0</v>
      </c>
      <c r="VDH524" s="433">
        <v>0</v>
      </c>
      <c r="VDI524" s="433">
        <v>0</v>
      </c>
      <c r="VDJ524" s="433">
        <v>0</v>
      </c>
      <c r="VDK524" s="433">
        <v>0</v>
      </c>
      <c r="VDL524" s="433">
        <v>0</v>
      </c>
      <c r="VDM524" s="433">
        <v>0</v>
      </c>
      <c r="VDN524" s="433">
        <v>0</v>
      </c>
      <c r="VDO524" s="433">
        <v>0</v>
      </c>
      <c r="VDP524" s="433">
        <v>0</v>
      </c>
      <c r="VDQ524" s="433">
        <v>0</v>
      </c>
      <c r="VDR524" s="433">
        <v>0</v>
      </c>
      <c r="VDS524" s="433">
        <v>0</v>
      </c>
      <c r="VDT524" s="433">
        <v>0</v>
      </c>
      <c r="VDU524" s="433">
        <v>0</v>
      </c>
      <c r="VDV524" s="433">
        <v>0</v>
      </c>
      <c r="VDW524" s="433">
        <v>0</v>
      </c>
      <c r="VDX524" s="433">
        <v>0</v>
      </c>
      <c r="VDY524" s="433">
        <v>0</v>
      </c>
      <c r="VDZ524" s="433">
        <v>0</v>
      </c>
      <c r="VEA524" s="433">
        <v>0</v>
      </c>
      <c r="VEB524" s="433">
        <v>0</v>
      </c>
      <c r="VEC524" s="433">
        <v>0</v>
      </c>
      <c r="VED524" s="433">
        <v>0</v>
      </c>
      <c r="VEE524" s="433">
        <v>0</v>
      </c>
      <c r="VEF524" s="433">
        <v>0</v>
      </c>
      <c r="VEG524" s="433">
        <v>0</v>
      </c>
      <c r="VEH524" s="433">
        <v>0</v>
      </c>
      <c r="VEI524" s="433">
        <v>0</v>
      </c>
      <c r="VEJ524" s="433">
        <v>0</v>
      </c>
      <c r="VEK524" s="433">
        <v>0</v>
      </c>
      <c r="VEL524" s="433">
        <v>0</v>
      </c>
      <c r="VEM524" s="433">
        <v>0</v>
      </c>
      <c r="VEN524" s="433">
        <v>0</v>
      </c>
      <c r="VEO524" s="433">
        <v>0</v>
      </c>
      <c r="VEP524" s="433">
        <v>0</v>
      </c>
      <c r="VEQ524" s="433">
        <v>0</v>
      </c>
      <c r="VER524" s="433">
        <v>0</v>
      </c>
      <c r="VES524" s="433">
        <v>0</v>
      </c>
      <c r="VET524" s="433">
        <v>0</v>
      </c>
      <c r="VEU524" s="433">
        <v>0</v>
      </c>
      <c r="VEV524" s="433">
        <v>0</v>
      </c>
      <c r="VEW524" s="433">
        <v>0</v>
      </c>
      <c r="VEX524" s="433">
        <v>0</v>
      </c>
      <c r="VEY524" s="433">
        <v>0</v>
      </c>
      <c r="VEZ524" s="433">
        <v>0</v>
      </c>
      <c r="VFA524" s="433">
        <v>0</v>
      </c>
      <c r="VFB524" s="433">
        <v>0</v>
      </c>
      <c r="VFC524" s="433">
        <v>0</v>
      </c>
      <c r="VFD524" s="433">
        <v>0</v>
      </c>
      <c r="VFE524" s="433">
        <v>0</v>
      </c>
      <c r="VFF524" s="433">
        <v>0</v>
      </c>
      <c r="VFG524" s="433">
        <v>0</v>
      </c>
      <c r="VFH524" s="433">
        <v>0</v>
      </c>
      <c r="VFI524" s="433">
        <v>0</v>
      </c>
      <c r="VFJ524" s="433">
        <v>0</v>
      </c>
      <c r="VFK524" s="433">
        <v>0</v>
      </c>
      <c r="VFL524" s="433">
        <v>0</v>
      </c>
      <c r="VFM524" s="433">
        <v>0</v>
      </c>
      <c r="VFN524" s="433">
        <v>0</v>
      </c>
      <c r="VFO524" s="433">
        <v>0</v>
      </c>
      <c r="VFP524" s="433">
        <v>0</v>
      </c>
      <c r="VFQ524" s="433">
        <v>0</v>
      </c>
      <c r="VFR524" s="433">
        <v>0</v>
      </c>
      <c r="VFS524" s="433">
        <v>0</v>
      </c>
      <c r="VFT524" s="433">
        <v>0</v>
      </c>
      <c r="VFU524" s="433">
        <v>0</v>
      </c>
      <c r="VFV524" s="433">
        <v>0</v>
      </c>
      <c r="VFW524" s="433">
        <v>0</v>
      </c>
      <c r="VFX524" s="433">
        <v>0</v>
      </c>
      <c r="VFY524" s="433">
        <v>0</v>
      </c>
      <c r="VFZ524" s="433">
        <v>0</v>
      </c>
      <c r="VGA524" s="433">
        <v>0</v>
      </c>
      <c r="VGB524" s="433">
        <v>0</v>
      </c>
      <c r="VGC524" s="433">
        <v>0</v>
      </c>
      <c r="VGD524" s="433">
        <v>0</v>
      </c>
      <c r="VGE524" s="433">
        <v>0</v>
      </c>
      <c r="VGF524" s="433">
        <v>0</v>
      </c>
      <c r="VGG524" s="433">
        <v>0</v>
      </c>
      <c r="VGH524" s="433">
        <v>0</v>
      </c>
      <c r="VGI524" s="433">
        <v>0</v>
      </c>
      <c r="VGJ524" s="433">
        <v>0</v>
      </c>
      <c r="VGK524" s="433">
        <v>0</v>
      </c>
      <c r="VGL524" s="433">
        <v>0</v>
      </c>
      <c r="VGM524" s="433">
        <v>0</v>
      </c>
      <c r="VGN524" s="433">
        <v>0</v>
      </c>
      <c r="VGO524" s="433">
        <v>0</v>
      </c>
      <c r="VGP524" s="433">
        <v>0</v>
      </c>
      <c r="VGQ524" s="433">
        <v>0</v>
      </c>
      <c r="VGR524" s="433">
        <v>0</v>
      </c>
      <c r="VGS524" s="433">
        <v>0</v>
      </c>
      <c r="VGT524" s="433">
        <v>0</v>
      </c>
      <c r="VGU524" s="433">
        <v>0</v>
      </c>
      <c r="VGV524" s="433">
        <v>0</v>
      </c>
      <c r="VGW524" s="433">
        <v>0</v>
      </c>
      <c r="VGX524" s="433">
        <v>0</v>
      </c>
      <c r="VGY524" s="433">
        <v>0</v>
      </c>
      <c r="VGZ524" s="433">
        <v>0</v>
      </c>
      <c r="VHA524" s="433">
        <v>0</v>
      </c>
      <c r="VHB524" s="433">
        <v>0</v>
      </c>
      <c r="VHC524" s="433">
        <v>0</v>
      </c>
      <c r="VHD524" s="433">
        <v>0</v>
      </c>
      <c r="VHE524" s="433">
        <v>0</v>
      </c>
      <c r="VHF524" s="433">
        <v>0</v>
      </c>
      <c r="VHG524" s="433">
        <v>0</v>
      </c>
      <c r="VHH524" s="433">
        <v>0</v>
      </c>
      <c r="VHI524" s="433">
        <v>0</v>
      </c>
      <c r="VHJ524" s="433">
        <v>0</v>
      </c>
      <c r="VHK524" s="433">
        <v>0</v>
      </c>
      <c r="VHL524" s="433">
        <v>0</v>
      </c>
      <c r="VHM524" s="433">
        <v>0</v>
      </c>
      <c r="VHN524" s="433">
        <v>0</v>
      </c>
      <c r="VHO524" s="433">
        <v>0</v>
      </c>
      <c r="VHP524" s="433">
        <v>0</v>
      </c>
      <c r="VHQ524" s="433">
        <v>0</v>
      </c>
      <c r="VHR524" s="433">
        <v>0</v>
      </c>
      <c r="VHS524" s="433">
        <v>0</v>
      </c>
      <c r="VHT524" s="433">
        <v>0</v>
      </c>
      <c r="VHU524" s="433">
        <v>0</v>
      </c>
      <c r="VHV524" s="433">
        <v>0</v>
      </c>
      <c r="VHW524" s="433">
        <v>0</v>
      </c>
      <c r="VHX524" s="433">
        <v>0</v>
      </c>
      <c r="VHY524" s="433">
        <v>0</v>
      </c>
      <c r="VHZ524" s="433">
        <v>0</v>
      </c>
      <c r="VIA524" s="433">
        <v>0</v>
      </c>
      <c r="VIB524" s="433">
        <v>0</v>
      </c>
      <c r="VIC524" s="433">
        <v>0</v>
      </c>
      <c r="VID524" s="433">
        <v>0</v>
      </c>
      <c r="VIE524" s="433">
        <v>0</v>
      </c>
      <c r="VIF524" s="433">
        <v>0</v>
      </c>
      <c r="VIG524" s="433">
        <v>0</v>
      </c>
      <c r="VIH524" s="433">
        <v>0</v>
      </c>
      <c r="VII524" s="433">
        <v>0</v>
      </c>
      <c r="VIJ524" s="433">
        <v>0</v>
      </c>
      <c r="VIK524" s="433">
        <v>0</v>
      </c>
      <c r="VIL524" s="433">
        <v>0</v>
      </c>
      <c r="VIM524" s="433">
        <v>0</v>
      </c>
      <c r="VIN524" s="433">
        <v>0</v>
      </c>
      <c r="VIO524" s="433">
        <v>0</v>
      </c>
      <c r="VIP524" s="433">
        <v>0</v>
      </c>
      <c r="VIQ524" s="433">
        <v>0</v>
      </c>
      <c r="VIR524" s="433">
        <v>0</v>
      </c>
      <c r="VIS524" s="433">
        <v>0</v>
      </c>
      <c r="VIT524" s="433">
        <v>0</v>
      </c>
      <c r="VIU524" s="433">
        <v>0</v>
      </c>
      <c r="VIV524" s="433">
        <v>0</v>
      </c>
      <c r="VIW524" s="433">
        <v>0</v>
      </c>
      <c r="VIX524" s="433">
        <v>0</v>
      </c>
      <c r="VIY524" s="433">
        <v>0</v>
      </c>
      <c r="VIZ524" s="433">
        <v>0</v>
      </c>
      <c r="VJA524" s="433">
        <v>0</v>
      </c>
      <c r="VJB524" s="433">
        <v>0</v>
      </c>
      <c r="VJC524" s="433">
        <v>0</v>
      </c>
      <c r="VJD524" s="433">
        <v>0</v>
      </c>
      <c r="VJE524" s="433">
        <v>0</v>
      </c>
      <c r="VJF524" s="433">
        <v>0</v>
      </c>
      <c r="VJG524" s="433">
        <v>0</v>
      </c>
      <c r="VJH524" s="433">
        <v>0</v>
      </c>
      <c r="VJI524" s="433">
        <v>0</v>
      </c>
      <c r="VJJ524" s="433">
        <v>0</v>
      </c>
      <c r="VJK524" s="433">
        <v>0</v>
      </c>
      <c r="VJL524" s="433">
        <v>0</v>
      </c>
      <c r="VJM524" s="433">
        <v>0</v>
      </c>
      <c r="VJN524" s="433">
        <v>0</v>
      </c>
      <c r="VJO524" s="433">
        <v>0</v>
      </c>
      <c r="VJP524" s="433">
        <v>0</v>
      </c>
      <c r="VJQ524" s="433">
        <v>0</v>
      </c>
      <c r="VJR524" s="433">
        <v>0</v>
      </c>
      <c r="VJS524" s="433">
        <v>0</v>
      </c>
      <c r="VJT524" s="433">
        <v>0</v>
      </c>
      <c r="VJU524" s="433">
        <v>0</v>
      </c>
      <c r="VJV524" s="433">
        <v>0</v>
      </c>
      <c r="VJW524" s="433">
        <v>0</v>
      </c>
      <c r="VJX524" s="433">
        <v>0</v>
      </c>
      <c r="VJY524" s="433">
        <v>0</v>
      </c>
      <c r="VJZ524" s="433">
        <v>0</v>
      </c>
      <c r="VKA524" s="433">
        <v>0</v>
      </c>
      <c r="VKB524" s="433">
        <v>0</v>
      </c>
      <c r="VKC524" s="433">
        <v>0</v>
      </c>
      <c r="VKD524" s="433">
        <v>0</v>
      </c>
      <c r="VKE524" s="433">
        <v>0</v>
      </c>
      <c r="VKF524" s="433">
        <v>0</v>
      </c>
      <c r="VKG524" s="433">
        <v>0</v>
      </c>
      <c r="VKH524" s="433">
        <v>0</v>
      </c>
      <c r="VKI524" s="433">
        <v>0</v>
      </c>
      <c r="VKJ524" s="433">
        <v>0</v>
      </c>
      <c r="VKK524" s="433">
        <v>0</v>
      </c>
      <c r="VKL524" s="433">
        <v>0</v>
      </c>
      <c r="VKM524" s="433">
        <v>0</v>
      </c>
      <c r="VKN524" s="433">
        <v>0</v>
      </c>
      <c r="VKO524" s="433">
        <v>0</v>
      </c>
      <c r="VKP524" s="433">
        <v>0</v>
      </c>
      <c r="VKQ524" s="433">
        <v>0</v>
      </c>
      <c r="VKR524" s="433">
        <v>0</v>
      </c>
      <c r="VKS524" s="433">
        <v>0</v>
      </c>
      <c r="VKT524" s="433">
        <v>0</v>
      </c>
      <c r="VKU524" s="433">
        <v>0</v>
      </c>
      <c r="VKV524" s="433">
        <v>0</v>
      </c>
      <c r="VKW524" s="433">
        <v>0</v>
      </c>
      <c r="VKX524" s="433">
        <v>0</v>
      </c>
      <c r="VKY524" s="433">
        <v>0</v>
      </c>
      <c r="VKZ524" s="433">
        <v>0</v>
      </c>
      <c r="VLA524" s="433">
        <v>0</v>
      </c>
      <c r="VLB524" s="433">
        <v>0</v>
      </c>
      <c r="VLC524" s="433">
        <v>0</v>
      </c>
      <c r="VLD524" s="433">
        <v>0</v>
      </c>
      <c r="VLE524" s="433">
        <v>0</v>
      </c>
      <c r="VLF524" s="433">
        <v>0</v>
      </c>
      <c r="VLG524" s="433">
        <v>0</v>
      </c>
      <c r="VLH524" s="433">
        <v>0</v>
      </c>
      <c r="VLI524" s="433">
        <v>0</v>
      </c>
      <c r="VLJ524" s="433">
        <v>0</v>
      </c>
      <c r="VLK524" s="433">
        <v>0</v>
      </c>
      <c r="VLL524" s="433">
        <v>0</v>
      </c>
      <c r="VLM524" s="433">
        <v>0</v>
      </c>
      <c r="VLN524" s="433">
        <v>0</v>
      </c>
      <c r="VLO524" s="433">
        <v>0</v>
      </c>
      <c r="VLP524" s="433">
        <v>0</v>
      </c>
      <c r="VLQ524" s="433">
        <v>0</v>
      </c>
      <c r="VLR524" s="433">
        <v>0</v>
      </c>
      <c r="VLS524" s="433">
        <v>0</v>
      </c>
      <c r="VLT524" s="433">
        <v>0</v>
      </c>
      <c r="VLU524" s="433">
        <v>0</v>
      </c>
      <c r="VLV524" s="433">
        <v>0</v>
      </c>
      <c r="VLW524" s="433">
        <v>0</v>
      </c>
      <c r="VLX524" s="433">
        <v>0</v>
      </c>
      <c r="VLY524" s="433">
        <v>0</v>
      </c>
      <c r="VLZ524" s="433">
        <v>0</v>
      </c>
      <c r="VMA524" s="433">
        <v>0</v>
      </c>
      <c r="VMB524" s="433">
        <v>0</v>
      </c>
      <c r="VMC524" s="433">
        <v>0</v>
      </c>
      <c r="VMD524" s="433">
        <v>0</v>
      </c>
      <c r="VME524" s="433">
        <v>0</v>
      </c>
      <c r="VMF524" s="433">
        <v>0</v>
      </c>
      <c r="VMG524" s="433">
        <v>0</v>
      </c>
      <c r="VMH524" s="433">
        <v>0</v>
      </c>
      <c r="VMI524" s="433">
        <v>0</v>
      </c>
      <c r="VMJ524" s="433">
        <v>0</v>
      </c>
      <c r="VMK524" s="433">
        <v>0</v>
      </c>
      <c r="VML524" s="433">
        <v>0</v>
      </c>
      <c r="VMM524" s="433">
        <v>0</v>
      </c>
      <c r="VMN524" s="433">
        <v>0</v>
      </c>
      <c r="VMO524" s="433">
        <v>0</v>
      </c>
      <c r="VMP524" s="433">
        <v>0</v>
      </c>
      <c r="VMQ524" s="433">
        <v>0</v>
      </c>
      <c r="VMR524" s="433">
        <v>0</v>
      </c>
      <c r="VMS524" s="433">
        <v>0</v>
      </c>
      <c r="VMT524" s="433">
        <v>0</v>
      </c>
      <c r="VMU524" s="433">
        <v>0</v>
      </c>
      <c r="VMV524" s="433">
        <v>0</v>
      </c>
      <c r="VMW524" s="433">
        <v>0</v>
      </c>
      <c r="VMX524" s="433">
        <v>0</v>
      </c>
      <c r="VMY524" s="433">
        <v>0</v>
      </c>
      <c r="VMZ524" s="433">
        <v>0</v>
      </c>
      <c r="VNA524" s="433">
        <v>0</v>
      </c>
      <c r="VNB524" s="433">
        <v>0</v>
      </c>
      <c r="VNC524" s="433">
        <v>0</v>
      </c>
      <c r="VND524" s="433">
        <v>0</v>
      </c>
      <c r="VNE524" s="433">
        <v>0</v>
      </c>
      <c r="VNF524" s="433">
        <v>0</v>
      </c>
      <c r="VNG524" s="433">
        <v>0</v>
      </c>
      <c r="VNH524" s="433">
        <v>0</v>
      </c>
      <c r="VNI524" s="433">
        <v>0</v>
      </c>
      <c r="VNJ524" s="433">
        <v>0</v>
      </c>
      <c r="VNK524" s="433">
        <v>0</v>
      </c>
      <c r="VNL524" s="433">
        <v>0</v>
      </c>
      <c r="VNM524" s="433">
        <v>0</v>
      </c>
      <c r="VNN524" s="433">
        <v>0</v>
      </c>
      <c r="VNO524" s="433">
        <v>0</v>
      </c>
      <c r="VNP524" s="433">
        <v>0</v>
      </c>
      <c r="VNQ524" s="433">
        <v>0</v>
      </c>
      <c r="VNR524" s="433">
        <v>0</v>
      </c>
      <c r="VNS524" s="433">
        <v>0</v>
      </c>
      <c r="VNT524" s="433">
        <v>0</v>
      </c>
      <c r="VNU524" s="433">
        <v>0</v>
      </c>
      <c r="VNV524" s="433">
        <v>0</v>
      </c>
      <c r="VNW524" s="433">
        <v>0</v>
      </c>
      <c r="VNX524" s="433">
        <v>0</v>
      </c>
      <c r="VNY524" s="433">
        <v>0</v>
      </c>
      <c r="VNZ524" s="433">
        <v>0</v>
      </c>
      <c r="VOA524" s="433">
        <v>0</v>
      </c>
      <c r="VOB524" s="433">
        <v>0</v>
      </c>
      <c r="VOC524" s="433">
        <v>0</v>
      </c>
      <c r="VOD524" s="433">
        <v>0</v>
      </c>
      <c r="VOE524" s="433">
        <v>0</v>
      </c>
      <c r="VOF524" s="433">
        <v>0</v>
      </c>
      <c r="VOG524" s="433">
        <v>0</v>
      </c>
      <c r="VOH524" s="433">
        <v>0</v>
      </c>
      <c r="VOI524" s="433">
        <v>0</v>
      </c>
      <c r="VOJ524" s="433">
        <v>0</v>
      </c>
      <c r="VOK524" s="433">
        <v>0</v>
      </c>
      <c r="VOL524" s="433">
        <v>0</v>
      </c>
      <c r="VOM524" s="433">
        <v>0</v>
      </c>
      <c r="VON524" s="433">
        <v>0</v>
      </c>
      <c r="VOO524" s="433">
        <v>0</v>
      </c>
      <c r="VOP524" s="433">
        <v>0</v>
      </c>
      <c r="VOQ524" s="433">
        <v>0</v>
      </c>
      <c r="VOR524" s="433">
        <v>0</v>
      </c>
      <c r="VOS524" s="433">
        <v>0</v>
      </c>
      <c r="VOT524" s="433">
        <v>0</v>
      </c>
      <c r="VOU524" s="433">
        <v>0</v>
      </c>
      <c r="VOV524" s="433">
        <v>0</v>
      </c>
      <c r="VOW524" s="433">
        <v>0</v>
      </c>
      <c r="VOX524" s="433">
        <v>0</v>
      </c>
      <c r="VOY524" s="433">
        <v>0</v>
      </c>
      <c r="VOZ524" s="433">
        <v>0</v>
      </c>
      <c r="VPA524" s="433">
        <v>0</v>
      </c>
      <c r="VPB524" s="433">
        <v>0</v>
      </c>
      <c r="VPC524" s="433">
        <v>0</v>
      </c>
      <c r="VPD524" s="433">
        <v>0</v>
      </c>
      <c r="VPE524" s="433">
        <v>0</v>
      </c>
      <c r="VPF524" s="433">
        <v>0</v>
      </c>
      <c r="VPG524" s="433">
        <v>0</v>
      </c>
      <c r="VPH524" s="433">
        <v>0</v>
      </c>
      <c r="VPI524" s="433">
        <v>0</v>
      </c>
      <c r="VPJ524" s="433">
        <v>0</v>
      </c>
      <c r="VPK524" s="433">
        <v>0</v>
      </c>
      <c r="VPL524" s="433">
        <v>0</v>
      </c>
      <c r="VPM524" s="433">
        <v>0</v>
      </c>
      <c r="VPN524" s="433">
        <v>0</v>
      </c>
      <c r="VPO524" s="433">
        <v>0</v>
      </c>
      <c r="VPP524" s="433">
        <v>0</v>
      </c>
      <c r="VPQ524" s="433">
        <v>0</v>
      </c>
      <c r="VPR524" s="433">
        <v>0</v>
      </c>
      <c r="VPS524" s="433">
        <v>0</v>
      </c>
      <c r="VPT524" s="433">
        <v>0</v>
      </c>
      <c r="VPU524" s="433">
        <v>0</v>
      </c>
      <c r="VPV524" s="433">
        <v>0</v>
      </c>
      <c r="VPW524" s="433">
        <v>0</v>
      </c>
      <c r="VPX524" s="433">
        <v>0</v>
      </c>
      <c r="VPY524" s="433">
        <v>0</v>
      </c>
      <c r="VPZ524" s="433">
        <v>0</v>
      </c>
      <c r="VQA524" s="433">
        <v>0</v>
      </c>
      <c r="VQB524" s="433">
        <v>0</v>
      </c>
      <c r="VQC524" s="433">
        <v>0</v>
      </c>
      <c r="VQD524" s="433">
        <v>0</v>
      </c>
      <c r="VQE524" s="433">
        <v>0</v>
      </c>
      <c r="VQF524" s="433">
        <v>0</v>
      </c>
      <c r="VQG524" s="433">
        <v>0</v>
      </c>
      <c r="VQH524" s="433">
        <v>0</v>
      </c>
      <c r="VQI524" s="433">
        <v>0</v>
      </c>
      <c r="VQJ524" s="433">
        <v>0</v>
      </c>
      <c r="VQK524" s="433">
        <v>0</v>
      </c>
      <c r="VQL524" s="433">
        <v>0</v>
      </c>
      <c r="VQM524" s="433">
        <v>0</v>
      </c>
      <c r="VQN524" s="433">
        <v>0</v>
      </c>
      <c r="VQO524" s="433">
        <v>0</v>
      </c>
      <c r="VQP524" s="433">
        <v>0</v>
      </c>
      <c r="VQQ524" s="433">
        <v>0</v>
      </c>
      <c r="VQR524" s="433">
        <v>0</v>
      </c>
      <c r="VQS524" s="433">
        <v>0</v>
      </c>
      <c r="VQT524" s="433">
        <v>0</v>
      </c>
      <c r="VQU524" s="433">
        <v>0</v>
      </c>
      <c r="VQV524" s="433">
        <v>0</v>
      </c>
      <c r="VQW524" s="433">
        <v>0</v>
      </c>
      <c r="VQX524" s="433">
        <v>0</v>
      </c>
      <c r="VQY524" s="433">
        <v>0</v>
      </c>
      <c r="VQZ524" s="433">
        <v>0</v>
      </c>
      <c r="VRA524" s="433">
        <v>0</v>
      </c>
      <c r="VRB524" s="433">
        <v>0</v>
      </c>
      <c r="VRC524" s="433">
        <v>0</v>
      </c>
      <c r="VRD524" s="433">
        <v>0</v>
      </c>
      <c r="VRE524" s="433">
        <v>0</v>
      </c>
      <c r="VRF524" s="433">
        <v>0</v>
      </c>
      <c r="VRG524" s="433">
        <v>0</v>
      </c>
      <c r="VRH524" s="433">
        <v>0</v>
      </c>
      <c r="VRI524" s="433">
        <v>0</v>
      </c>
      <c r="VRJ524" s="433">
        <v>0</v>
      </c>
      <c r="VRK524" s="433">
        <v>0</v>
      </c>
      <c r="VRL524" s="433">
        <v>0</v>
      </c>
      <c r="VRM524" s="433">
        <v>0</v>
      </c>
      <c r="VRN524" s="433">
        <v>0</v>
      </c>
      <c r="VRO524" s="433">
        <v>0</v>
      </c>
      <c r="VRP524" s="433">
        <v>0</v>
      </c>
      <c r="VRQ524" s="433">
        <v>0</v>
      </c>
      <c r="VRR524" s="433">
        <v>0</v>
      </c>
      <c r="VRS524" s="433">
        <v>0</v>
      </c>
      <c r="VRT524" s="433">
        <v>0</v>
      </c>
      <c r="VRU524" s="433">
        <v>0</v>
      </c>
      <c r="VRV524" s="433">
        <v>0</v>
      </c>
      <c r="VRW524" s="433">
        <v>0</v>
      </c>
      <c r="VRX524" s="433">
        <v>0</v>
      </c>
      <c r="VRY524" s="433">
        <v>0</v>
      </c>
      <c r="VRZ524" s="433">
        <v>0</v>
      </c>
      <c r="VSA524" s="433">
        <v>0</v>
      </c>
      <c r="VSB524" s="433">
        <v>0</v>
      </c>
      <c r="VSC524" s="433">
        <v>0</v>
      </c>
      <c r="VSD524" s="433">
        <v>0</v>
      </c>
      <c r="VSE524" s="433">
        <v>0</v>
      </c>
      <c r="VSF524" s="433">
        <v>0</v>
      </c>
      <c r="VSG524" s="433">
        <v>0</v>
      </c>
      <c r="VSH524" s="433">
        <v>0</v>
      </c>
      <c r="VSI524" s="433">
        <v>0</v>
      </c>
      <c r="VSJ524" s="433">
        <v>0</v>
      </c>
      <c r="VSK524" s="433">
        <v>0</v>
      </c>
      <c r="VSL524" s="433">
        <v>0</v>
      </c>
      <c r="VSM524" s="433">
        <v>0</v>
      </c>
      <c r="VSN524" s="433">
        <v>0</v>
      </c>
      <c r="VSO524" s="433">
        <v>0</v>
      </c>
      <c r="VSP524" s="433">
        <v>0</v>
      </c>
      <c r="VSQ524" s="433">
        <v>0</v>
      </c>
      <c r="VSR524" s="433">
        <v>0</v>
      </c>
      <c r="VSS524" s="433">
        <v>0</v>
      </c>
      <c r="VST524" s="433">
        <v>0</v>
      </c>
      <c r="VSU524" s="433">
        <v>0</v>
      </c>
      <c r="VSV524" s="433">
        <v>0</v>
      </c>
      <c r="VSW524" s="433">
        <v>0</v>
      </c>
      <c r="VSX524" s="433">
        <v>0</v>
      </c>
      <c r="VSY524" s="433">
        <v>0</v>
      </c>
      <c r="VSZ524" s="433">
        <v>0</v>
      </c>
      <c r="VTA524" s="433">
        <v>0</v>
      </c>
      <c r="VTB524" s="433">
        <v>0</v>
      </c>
      <c r="VTC524" s="433">
        <v>0</v>
      </c>
      <c r="VTD524" s="433">
        <v>0</v>
      </c>
      <c r="VTE524" s="433">
        <v>0</v>
      </c>
      <c r="VTF524" s="433">
        <v>0</v>
      </c>
      <c r="VTG524" s="433">
        <v>0</v>
      </c>
      <c r="VTH524" s="433">
        <v>0</v>
      </c>
      <c r="VTI524" s="433">
        <v>0</v>
      </c>
      <c r="VTJ524" s="433">
        <v>0</v>
      </c>
      <c r="VTK524" s="433">
        <v>0</v>
      </c>
      <c r="VTL524" s="433">
        <v>0</v>
      </c>
      <c r="VTM524" s="433">
        <v>0</v>
      </c>
      <c r="VTN524" s="433">
        <v>0</v>
      </c>
      <c r="VTO524" s="433">
        <v>0</v>
      </c>
      <c r="VTP524" s="433">
        <v>0</v>
      </c>
      <c r="VTQ524" s="433">
        <v>0</v>
      </c>
      <c r="VTR524" s="433">
        <v>0</v>
      </c>
      <c r="VTS524" s="433">
        <v>0</v>
      </c>
      <c r="VTT524" s="433">
        <v>0</v>
      </c>
      <c r="VTU524" s="433">
        <v>0</v>
      </c>
      <c r="VTV524" s="433">
        <v>0</v>
      </c>
      <c r="VTW524" s="433">
        <v>0</v>
      </c>
      <c r="VTX524" s="433">
        <v>0</v>
      </c>
      <c r="VTY524" s="433">
        <v>0</v>
      </c>
      <c r="VTZ524" s="433">
        <v>0</v>
      </c>
      <c r="VUA524" s="433">
        <v>0</v>
      </c>
      <c r="VUB524" s="433">
        <v>0</v>
      </c>
      <c r="VUC524" s="433">
        <v>0</v>
      </c>
      <c r="VUD524" s="433">
        <v>0</v>
      </c>
      <c r="VUE524" s="433">
        <v>0</v>
      </c>
      <c r="VUF524" s="433">
        <v>0</v>
      </c>
      <c r="VUG524" s="433">
        <v>0</v>
      </c>
      <c r="VUH524" s="433">
        <v>0</v>
      </c>
      <c r="VUI524" s="433">
        <v>0</v>
      </c>
      <c r="VUJ524" s="433">
        <v>0</v>
      </c>
      <c r="VUK524" s="433">
        <v>0</v>
      </c>
      <c r="VUL524" s="433">
        <v>0</v>
      </c>
      <c r="VUM524" s="433">
        <v>0</v>
      </c>
      <c r="VUN524" s="433">
        <v>0</v>
      </c>
      <c r="VUO524" s="433">
        <v>0</v>
      </c>
      <c r="VUP524" s="433">
        <v>0</v>
      </c>
      <c r="VUQ524" s="433">
        <v>0</v>
      </c>
      <c r="VUR524" s="433">
        <v>0</v>
      </c>
      <c r="VUS524" s="433">
        <v>0</v>
      </c>
      <c r="VUT524" s="433">
        <v>0</v>
      </c>
      <c r="VUU524" s="433">
        <v>0</v>
      </c>
      <c r="VUV524" s="433">
        <v>0</v>
      </c>
      <c r="VUW524" s="433">
        <v>0</v>
      </c>
      <c r="VUX524" s="433">
        <v>0</v>
      </c>
      <c r="VUY524" s="433">
        <v>0</v>
      </c>
      <c r="VUZ524" s="433">
        <v>0</v>
      </c>
      <c r="VVA524" s="433">
        <v>0</v>
      </c>
      <c r="VVB524" s="433">
        <v>0</v>
      </c>
      <c r="VVC524" s="433">
        <v>0</v>
      </c>
      <c r="VVD524" s="433">
        <v>0</v>
      </c>
      <c r="VVE524" s="433">
        <v>0</v>
      </c>
      <c r="VVF524" s="433">
        <v>0</v>
      </c>
      <c r="VVG524" s="433">
        <v>0</v>
      </c>
      <c r="VVH524" s="433">
        <v>0</v>
      </c>
      <c r="VVI524" s="433">
        <v>0</v>
      </c>
      <c r="VVJ524" s="433">
        <v>0</v>
      </c>
      <c r="VVK524" s="433">
        <v>0</v>
      </c>
      <c r="VVL524" s="433">
        <v>0</v>
      </c>
      <c r="VVM524" s="433">
        <v>0</v>
      </c>
      <c r="VVN524" s="433">
        <v>0</v>
      </c>
      <c r="VVO524" s="433">
        <v>0</v>
      </c>
      <c r="VVP524" s="433">
        <v>0</v>
      </c>
      <c r="VVQ524" s="433">
        <v>0</v>
      </c>
      <c r="VVR524" s="433">
        <v>0</v>
      </c>
      <c r="VVS524" s="433">
        <v>0</v>
      </c>
      <c r="VVT524" s="433">
        <v>0</v>
      </c>
      <c r="VVU524" s="433">
        <v>0</v>
      </c>
      <c r="VVV524" s="433">
        <v>0</v>
      </c>
      <c r="VVW524" s="433">
        <v>0</v>
      </c>
      <c r="VVX524" s="433">
        <v>0</v>
      </c>
      <c r="VVY524" s="433">
        <v>0</v>
      </c>
      <c r="VVZ524" s="433">
        <v>0</v>
      </c>
      <c r="VWA524" s="433">
        <v>0</v>
      </c>
      <c r="VWB524" s="433">
        <v>0</v>
      </c>
      <c r="VWC524" s="433">
        <v>0</v>
      </c>
      <c r="VWD524" s="433">
        <v>0</v>
      </c>
      <c r="VWE524" s="433">
        <v>0</v>
      </c>
      <c r="VWF524" s="433">
        <v>0</v>
      </c>
      <c r="VWG524" s="433">
        <v>0</v>
      </c>
      <c r="VWH524" s="433">
        <v>0</v>
      </c>
      <c r="VWI524" s="433">
        <v>0</v>
      </c>
      <c r="VWJ524" s="433">
        <v>0</v>
      </c>
      <c r="VWK524" s="433">
        <v>0</v>
      </c>
      <c r="VWL524" s="433">
        <v>0</v>
      </c>
      <c r="VWM524" s="433">
        <v>0</v>
      </c>
      <c r="VWN524" s="433">
        <v>0</v>
      </c>
      <c r="VWO524" s="433">
        <v>0</v>
      </c>
      <c r="VWP524" s="433">
        <v>0</v>
      </c>
      <c r="VWQ524" s="433">
        <v>0</v>
      </c>
      <c r="VWR524" s="433">
        <v>0</v>
      </c>
      <c r="VWS524" s="433">
        <v>0</v>
      </c>
      <c r="VWT524" s="433">
        <v>0</v>
      </c>
      <c r="VWU524" s="433">
        <v>0</v>
      </c>
      <c r="VWV524" s="433">
        <v>0</v>
      </c>
      <c r="VWW524" s="433">
        <v>0</v>
      </c>
      <c r="VWX524" s="433">
        <v>0</v>
      </c>
      <c r="VWY524" s="433">
        <v>0</v>
      </c>
      <c r="VWZ524" s="433">
        <v>0</v>
      </c>
      <c r="VXA524" s="433">
        <v>0</v>
      </c>
      <c r="VXB524" s="433">
        <v>0</v>
      </c>
      <c r="VXC524" s="433">
        <v>0</v>
      </c>
      <c r="VXD524" s="433">
        <v>0</v>
      </c>
      <c r="VXE524" s="433">
        <v>0</v>
      </c>
      <c r="VXF524" s="433">
        <v>0</v>
      </c>
      <c r="VXG524" s="433">
        <v>0</v>
      </c>
      <c r="VXH524" s="433">
        <v>0</v>
      </c>
      <c r="VXI524" s="433">
        <v>0</v>
      </c>
      <c r="VXJ524" s="433">
        <v>0</v>
      </c>
      <c r="VXK524" s="433">
        <v>0</v>
      </c>
      <c r="VXL524" s="433">
        <v>0</v>
      </c>
      <c r="VXM524" s="433">
        <v>0</v>
      </c>
      <c r="VXN524" s="433">
        <v>0</v>
      </c>
      <c r="VXO524" s="433">
        <v>0</v>
      </c>
      <c r="VXP524" s="433">
        <v>0</v>
      </c>
      <c r="VXQ524" s="433">
        <v>0</v>
      </c>
      <c r="VXR524" s="433">
        <v>0</v>
      </c>
      <c r="VXS524" s="433">
        <v>0</v>
      </c>
      <c r="VXT524" s="433">
        <v>0</v>
      </c>
      <c r="VXU524" s="433">
        <v>0</v>
      </c>
      <c r="VXV524" s="433">
        <v>0</v>
      </c>
      <c r="VXW524" s="433">
        <v>0</v>
      </c>
      <c r="VXX524" s="433">
        <v>0</v>
      </c>
      <c r="VXY524" s="433">
        <v>0</v>
      </c>
      <c r="VXZ524" s="433">
        <v>0</v>
      </c>
      <c r="VYA524" s="433">
        <v>0</v>
      </c>
      <c r="VYB524" s="433">
        <v>0</v>
      </c>
      <c r="VYC524" s="433">
        <v>0</v>
      </c>
      <c r="VYD524" s="433">
        <v>0</v>
      </c>
      <c r="VYE524" s="433">
        <v>0</v>
      </c>
      <c r="VYF524" s="433">
        <v>0</v>
      </c>
      <c r="VYG524" s="433">
        <v>0</v>
      </c>
      <c r="VYH524" s="433">
        <v>0</v>
      </c>
      <c r="VYI524" s="433">
        <v>0</v>
      </c>
      <c r="VYJ524" s="433">
        <v>0</v>
      </c>
      <c r="VYK524" s="433">
        <v>0</v>
      </c>
      <c r="VYL524" s="433">
        <v>0</v>
      </c>
      <c r="VYM524" s="433">
        <v>0</v>
      </c>
      <c r="VYN524" s="433">
        <v>0</v>
      </c>
      <c r="VYO524" s="433">
        <v>0</v>
      </c>
      <c r="VYP524" s="433">
        <v>0</v>
      </c>
      <c r="VYQ524" s="433">
        <v>0</v>
      </c>
      <c r="VYR524" s="433">
        <v>0</v>
      </c>
      <c r="VYS524" s="433">
        <v>0</v>
      </c>
      <c r="VYT524" s="433">
        <v>0</v>
      </c>
      <c r="VYU524" s="433">
        <v>0</v>
      </c>
      <c r="VYV524" s="433">
        <v>0</v>
      </c>
      <c r="VYW524" s="433">
        <v>0</v>
      </c>
      <c r="VYX524" s="433">
        <v>0</v>
      </c>
      <c r="VYY524" s="433">
        <v>0</v>
      </c>
      <c r="VYZ524" s="433">
        <v>0</v>
      </c>
      <c r="VZA524" s="433">
        <v>0</v>
      </c>
      <c r="VZB524" s="433">
        <v>0</v>
      </c>
      <c r="VZC524" s="433">
        <v>0</v>
      </c>
      <c r="VZD524" s="433">
        <v>0</v>
      </c>
      <c r="VZE524" s="433">
        <v>0</v>
      </c>
      <c r="VZF524" s="433">
        <v>0</v>
      </c>
      <c r="VZG524" s="433">
        <v>0</v>
      </c>
      <c r="VZH524" s="433">
        <v>0</v>
      </c>
      <c r="VZI524" s="433">
        <v>0</v>
      </c>
      <c r="VZJ524" s="433">
        <v>0</v>
      </c>
      <c r="VZK524" s="433">
        <v>0</v>
      </c>
      <c r="VZL524" s="433">
        <v>0</v>
      </c>
      <c r="VZM524" s="433">
        <v>0</v>
      </c>
      <c r="VZN524" s="433">
        <v>0</v>
      </c>
      <c r="VZO524" s="433">
        <v>0</v>
      </c>
      <c r="VZP524" s="433">
        <v>0</v>
      </c>
      <c r="VZQ524" s="433">
        <v>0</v>
      </c>
      <c r="VZR524" s="433">
        <v>0</v>
      </c>
      <c r="VZS524" s="433">
        <v>0</v>
      </c>
      <c r="VZT524" s="433">
        <v>0</v>
      </c>
      <c r="VZU524" s="433">
        <v>0</v>
      </c>
      <c r="VZV524" s="433">
        <v>0</v>
      </c>
      <c r="VZW524" s="433">
        <v>0</v>
      </c>
      <c r="VZX524" s="433">
        <v>0</v>
      </c>
      <c r="VZY524" s="433">
        <v>0</v>
      </c>
      <c r="VZZ524" s="433">
        <v>0</v>
      </c>
      <c r="WAA524" s="433">
        <v>0</v>
      </c>
      <c r="WAB524" s="433">
        <v>0</v>
      </c>
      <c r="WAC524" s="433">
        <v>0</v>
      </c>
      <c r="WAD524" s="433">
        <v>0</v>
      </c>
      <c r="WAE524" s="433">
        <v>0</v>
      </c>
      <c r="WAF524" s="433">
        <v>0</v>
      </c>
      <c r="WAG524" s="433">
        <v>0</v>
      </c>
      <c r="WAH524" s="433">
        <v>0</v>
      </c>
      <c r="WAI524" s="433">
        <v>0</v>
      </c>
      <c r="WAJ524" s="433">
        <v>0</v>
      </c>
      <c r="WAK524" s="433">
        <v>0</v>
      </c>
      <c r="WAL524" s="433">
        <v>0</v>
      </c>
      <c r="WAM524" s="433">
        <v>0</v>
      </c>
      <c r="WAN524" s="433">
        <v>0</v>
      </c>
      <c r="WAO524" s="433">
        <v>0</v>
      </c>
      <c r="WAP524" s="433">
        <v>0</v>
      </c>
      <c r="WAQ524" s="433">
        <v>0</v>
      </c>
      <c r="WAR524" s="433">
        <v>0</v>
      </c>
      <c r="WAS524" s="433">
        <v>0</v>
      </c>
      <c r="WAT524" s="433">
        <v>0</v>
      </c>
      <c r="WAU524" s="433">
        <v>0</v>
      </c>
      <c r="WAV524" s="433">
        <v>0</v>
      </c>
      <c r="WAW524" s="433">
        <v>0</v>
      </c>
      <c r="WAX524" s="433">
        <v>0</v>
      </c>
      <c r="WAY524" s="433">
        <v>0</v>
      </c>
      <c r="WAZ524" s="433">
        <v>0</v>
      </c>
      <c r="WBA524" s="433">
        <v>0</v>
      </c>
      <c r="WBB524" s="433">
        <v>0</v>
      </c>
      <c r="WBC524" s="433">
        <v>0</v>
      </c>
      <c r="WBD524" s="433">
        <v>0</v>
      </c>
      <c r="WBE524" s="433">
        <v>0</v>
      </c>
      <c r="WBF524" s="433">
        <v>0</v>
      </c>
      <c r="WBG524" s="433">
        <v>0</v>
      </c>
      <c r="WBH524" s="433">
        <v>0</v>
      </c>
      <c r="WBI524" s="433">
        <v>0</v>
      </c>
      <c r="WBJ524" s="433">
        <v>0</v>
      </c>
      <c r="WBK524" s="433">
        <v>0</v>
      </c>
      <c r="WBL524" s="433">
        <v>0</v>
      </c>
      <c r="WBM524" s="433">
        <v>0</v>
      </c>
      <c r="WBN524" s="433">
        <v>0</v>
      </c>
      <c r="WBO524" s="433">
        <v>0</v>
      </c>
      <c r="WBP524" s="433">
        <v>0</v>
      </c>
      <c r="WBQ524" s="433">
        <v>0</v>
      </c>
      <c r="WBR524" s="433">
        <v>0</v>
      </c>
      <c r="WBS524" s="433">
        <v>0</v>
      </c>
      <c r="WBT524" s="433">
        <v>0</v>
      </c>
      <c r="WBU524" s="433">
        <v>0</v>
      </c>
      <c r="WBV524" s="433">
        <v>0</v>
      </c>
      <c r="WBW524" s="433">
        <v>0</v>
      </c>
      <c r="WBX524" s="433">
        <v>0</v>
      </c>
      <c r="WBY524" s="433">
        <v>0</v>
      </c>
      <c r="WBZ524" s="433">
        <v>0</v>
      </c>
      <c r="WCA524" s="433">
        <v>0</v>
      </c>
      <c r="WCB524" s="433">
        <v>0</v>
      </c>
      <c r="WCC524" s="433">
        <v>0</v>
      </c>
      <c r="WCD524" s="433">
        <v>0</v>
      </c>
      <c r="WCE524" s="433">
        <v>0</v>
      </c>
      <c r="WCF524" s="433">
        <v>0</v>
      </c>
      <c r="WCG524" s="433">
        <v>0</v>
      </c>
      <c r="WCH524" s="433">
        <v>0</v>
      </c>
      <c r="WCI524" s="433">
        <v>0</v>
      </c>
      <c r="WCJ524" s="433">
        <v>0</v>
      </c>
      <c r="WCK524" s="433">
        <v>0</v>
      </c>
      <c r="WCL524" s="433">
        <v>0</v>
      </c>
      <c r="WCM524" s="433">
        <v>0</v>
      </c>
      <c r="WCN524" s="433">
        <v>0</v>
      </c>
      <c r="WCO524" s="433">
        <v>0</v>
      </c>
      <c r="WCP524" s="433">
        <v>0</v>
      </c>
      <c r="WCQ524" s="433">
        <v>0</v>
      </c>
      <c r="WCR524" s="433">
        <v>0</v>
      </c>
      <c r="WCS524" s="433">
        <v>0</v>
      </c>
      <c r="WCT524" s="433">
        <v>0</v>
      </c>
      <c r="WCU524" s="433">
        <v>0</v>
      </c>
      <c r="WCV524" s="433">
        <v>0</v>
      </c>
      <c r="WCW524" s="433">
        <v>0</v>
      </c>
      <c r="WCX524" s="433">
        <v>0</v>
      </c>
      <c r="WCY524" s="433">
        <v>0</v>
      </c>
      <c r="WCZ524" s="433">
        <v>0</v>
      </c>
      <c r="WDA524" s="433">
        <v>0</v>
      </c>
      <c r="WDB524" s="433">
        <v>0</v>
      </c>
      <c r="WDC524" s="433">
        <v>0</v>
      </c>
      <c r="WDD524" s="433">
        <v>0</v>
      </c>
      <c r="WDE524" s="433">
        <v>0</v>
      </c>
      <c r="WDF524" s="433">
        <v>0</v>
      </c>
      <c r="WDG524" s="433">
        <v>0</v>
      </c>
      <c r="WDH524" s="433">
        <v>0</v>
      </c>
      <c r="WDI524" s="433">
        <v>0</v>
      </c>
      <c r="WDJ524" s="433">
        <v>0</v>
      </c>
      <c r="WDK524" s="433">
        <v>0</v>
      </c>
      <c r="WDL524" s="433">
        <v>0</v>
      </c>
      <c r="WDM524" s="433">
        <v>0</v>
      </c>
      <c r="WDN524" s="433">
        <v>0</v>
      </c>
      <c r="WDO524" s="433">
        <v>0</v>
      </c>
      <c r="WDP524" s="433">
        <v>0</v>
      </c>
      <c r="WDQ524" s="433">
        <v>0</v>
      </c>
      <c r="WDR524" s="433">
        <v>0</v>
      </c>
      <c r="WDS524" s="433">
        <v>0</v>
      </c>
      <c r="WDT524" s="433">
        <v>0</v>
      </c>
      <c r="WDU524" s="433">
        <v>0</v>
      </c>
      <c r="WDV524" s="433">
        <v>0</v>
      </c>
      <c r="WDW524" s="433">
        <v>0</v>
      </c>
      <c r="WDX524" s="433">
        <v>0</v>
      </c>
      <c r="WDY524" s="433">
        <v>0</v>
      </c>
      <c r="WDZ524" s="433">
        <v>0</v>
      </c>
      <c r="WEA524" s="433">
        <v>0</v>
      </c>
      <c r="WEB524" s="433">
        <v>0</v>
      </c>
      <c r="WEC524" s="433">
        <v>0</v>
      </c>
      <c r="WED524" s="433">
        <v>0</v>
      </c>
      <c r="WEE524" s="433">
        <v>0</v>
      </c>
      <c r="WEF524" s="433">
        <v>0</v>
      </c>
      <c r="WEG524" s="433">
        <v>0</v>
      </c>
      <c r="WEH524" s="433">
        <v>0</v>
      </c>
      <c r="WEI524" s="433">
        <v>0</v>
      </c>
      <c r="WEJ524" s="433">
        <v>0</v>
      </c>
      <c r="WEK524" s="433">
        <v>0</v>
      </c>
      <c r="WEL524" s="433">
        <v>0</v>
      </c>
      <c r="WEM524" s="433">
        <v>0</v>
      </c>
      <c r="WEN524" s="433">
        <v>0</v>
      </c>
      <c r="WEO524" s="433">
        <v>0</v>
      </c>
      <c r="WEP524" s="433">
        <v>0</v>
      </c>
      <c r="WEQ524" s="433">
        <v>0</v>
      </c>
      <c r="WER524" s="433">
        <v>0</v>
      </c>
      <c r="WES524" s="433">
        <v>0</v>
      </c>
      <c r="WET524" s="433">
        <v>0</v>
      </c>
      <c r="WEU524" s="433">
        <v>0</v>
      </c>
      <c r="WEV524" s="433">
        <v>0</v>
      </c>
      <c r="WEW524" s="433">
        <v>0</v>
      </c>
      <c r="WEX524" s="433">
        <v>0</v>
      </c>
      <c r="WEY524" s="433">
        <v>0</v>
      </c>
      <c r="WEZ524" s="433">
        <v>0</v>
      </c>
      <c r="WFA524" s="433">
        <v>0</v>
      </c>
      <c r="WFB524" s="433">
        <v>0</v>
      </c>
      <c r="WFC524" s="433">
        <v>0</v>
      </c>
      <c r="WFD524" s="433">
        <v>0</v>
      </c>
      <c r="WFE524" s="433">
        <v>0</v>
      </c>
      <c r="WFF524" s="433">
        <v>0</v>
      </c>
      <c r="WFG524" s="433">
        <v>0</v>
      </c>
      <c r="WFH524" s="433">
        <v>0</v>
      </c>
      <c r="WFI524" s="433">
        <v>0</v>
      </c>
      <c r="WFJ524" s="433">
        <v>0</v>
      </c>
      <c r="WFK524" s="433">
        <v>0</v>
      </c>
      <c r="WFL524" s="433">
        <v>0</v>
      </c>
      <c r="WFM524" s="433">
        <v>0</v>
      </c>
      <c r="WFN524" s="433">
        <v>0</v>
      </c>
      <c r="WFO524" s="433">
        <v>0</v>
      </c>
      <c r="WFP524" s="433">
        <v>0</v>
      </c>
      <c r="WFQ524" s="433">
        <v>0</v>
      </c>
      <c r="WFR524" s="433">
        <v>0</v>
      </c>
      <c r="WFS524" s="433">
        <v>0</v>
      </c>
      <c r="WFT524" s="433">
        <v>0</v>
      </c>
      <c r="WFU524" s="433">
        <v>0</v>
      </c>
      <c r="WFV524" s="433">
        <v>0</v>
      </c>
      <c r="WFW524" s="433">
        <v>0</v>
      </c>
      <c r="WFX524" s="433">
        <v>0</v>
      </c>
      <c r="WFY524" s="433">
        <v>0</v>
      </c>
      <c r="WFZ524" s="433">
        <v>0</v>
      </c>
      <c r="WGA524" s="433">
        <v>0</v>
      </c>
      <c r="WGB524" s="433">
        <v>0</v>
      </c>
      <c r="WGC524" s="433">
        <v>0</v>
      </c>
      <c r="WGD524" s="433">
        <v>0</v>
      </c>
      <c r="WGE524" s="433">
        <v>0</v>
      </c>
      <c r="WGF524" s="433">
        <v>0</v>
      </c>
      <c r="WGG524" s="433">
        <v>0</v>
      </c>
      <c r="WGH524" s="433">
        <v>0</v>
      </c>
      <c r="WGI524" s="433">
        <v>0</v>
      </c>
      <c r="WGJ524" s="433">
        <v>0</v>
      </c>
      <c r="WGK524" s="433">
        <v>0</v>
      </c>
      <c r="WGL524" s="433">
        <v>0</v>
      </c>
      <c r="WGM524" s="433">
        <v>0</v>
      </c>
      <c r="WGN524" s="433">
        <v>0</v>
      </c>
      <c r="WGO524" s="433">
        <v>0</v>
      </c>
      <c r="WGP524" s="433">
        <v>0</v>
      </c>
      <c r="WGQ524" s="433">
        <v>0</v>
      </c>
      <c r="WGR524" s="433">
        <v>0</v>
      </c>
      <c r="WGS524" s="433">
        <v>0</v>
      </c>
      <c r="WGT524" s="433">
        <v>0</v>
      </c>
      <c r="WGU524" s="433">
        <v>0</v>
      </c>
      <c r="WGV524" s="433">
        <v>0</v>
      </c>
      <c r="WGW524" s="433">
        <v>0</v>
      </c>
      <c r="WGX524" s="433">
        <v>0</v>
      </c>
      <c r="WGY524" s="433">
        <v>0</v>
      </c>
      <c r="WGZ524" s="433">
        <v>0</v>
      </c>
      <c r="WHA524" s="433">
        <v>0</v>
      </c>
      <c r="WHB524" s="433">
        <v>0</v>
      </c>
      <c r="WHC524" s="433">
        <v>0</v>
      </c>
      <c r="WHD524" s="433">
        <v>0</v>
      </c>
      <c r="WHE524" s="433">
        <v>0</v>
      </c>
      <c r="WHF524" s="433">
        <v>0</v>
      </c>
      <c r="WHG524" s="433">
        <v>0</v>
      </c>
      <c r="WHH524" s="433">
        <v>0</v>
      </c>
      <c r="WHI524" s="433">
        <v>0</v>
      </c>
      <c r="WHJ524" s="433">
        <v>0</v>
      </c>
      <c r="WHK524" s="433">
        <v>0</v>
      </c>
      <c r="WHL524" s="433">
        <v>0</v>
      </c>
      <c r="WHM524" s="433">
        <v>0</v>
      </c>
      <c r="WHN524" s="433">
        <v>0</v>
      </c>
      <c r="WHO524" s="433">
        <v>0</v>
      </c>
      <c r="WHP524" s="433">
        <v>0</v>
      </c>
      <c r="WHQ524" s="433">
        <v>0</v>
      </c>
      <c r="WHR524" s="433">
        <v>0</v>
      </c>
      <c r="WHS524" s="433">
        <v>0</v>
      </c>
      <c r="WHT524" s="433">
        <v>0</v>
      </c>
      <c r="WHU524" s="433">
        <v>0</v>
      </c>
      <c r="WHV524" s="433">
        <v>0</v>
      </c>
      <c r="WHW524" s="433">
        <v>0</v>
      </c>
      <c r="WHX524" s="433">
        <v>0</v>
      </c>
      <c r="WHY524" s="433">
        <v>0</v>
      </c>
      <c r="WHZ524" s="433">
        <v>0</v>
      </c>
      <c r="WIA524" s="433">
        <v>0</v>
      </c>
      <c r="WIB524" s="433">
        <v>0</v>
      </c>
      <c r="WIC524" s="433">
        <v>0</v>
      </c>
      <c r="WID524" s="433">
        <v>0</v>
      </c>
      <c r="WIE524" s="433">
        <v>0</v>
      </c>
      <c r="WIF524" s="433">
        <v>0</v>
      </c>
      <c r="WIG524" s="433">
        <v>0</v>
      </c>
      <c r="WIH524" s="433">
        <v>0</v>
      </c>
      <c r="WII524" s="433">
        <v>0</v>
      </c>
      <c r="WIJ524" s="433">
        <v>0</v>
      </c>
      <c r="WIK524" s="433">
        <v>0</v>
      </c>
      <c r="WIL524" s="433">
        <v>0</v>
      </c>
      <c r="WIM524" s="433">
        <v>0</v>
      </c>
      <c r="WIN524" s="433">
        <v>0</v>
      </c>
      <c r="WIO524" s="433">
        <v>0</v>
      </c>
      <c r="WIP524" s="433">
        <v>0</v>
      </c>
      <c r="WIQ524" s="433">
        <v>0</v>
      </c>
      <c r="WIR524" s="433">
        <v>0</v>
      </c>
      <c r="WIS524" s="433">
        <v>0</v>
      </c>
      <c r="WIT524" s="433">
        <v>0</v>
      </c>
      <c r="WIU524" s="433">
        <v>0</v>
      </c>
      <c r="WIV524" s="433">
        <v>0</v>
      </c>
      <c r="WIW524" s="433">
        <v>0</v>
      </c>
      <c r="WIX524" s="433">
        <v>0</v>
      </c>
      <c r="WIY524" s="433">
        <v>0</v>
      </c>
      <c r="WIZ524" s="433">
        <v>0</v>
      </c>
      <c r="WJA524" s="433">
        <v>0</v>
      </c>
      <c r="WJB524" s="433">
        <v>0</v>
      </c>
      <c r="WJC524" s="433">
        <v>0</v>
      </c>
      <c r="WJD524" s="433">
        <v>0</v>
      </c>
      <c r="WJE524" s="433">
        <v>0</v>
      </c>
      <c r="WJF524" s="433">
        <v>0</v>
      </c>
      <c r="WJG524" s="433">
        <v>0</v>
      </c>
      <c r="WJH524" s="433">
        <v>0</v>
      </c>
      <c r="WJI524" s="433">
        <v>0</v>
      </c>
      <c r="WJJ524" s="433">
        <v>0</v>
      </c>
      <c r="WJK524" s="433">
        <v>0</v>
      </c>
      <c r="WJL524" s="433">
        <v>0</v>
      </c>
      <c r="WJM524" s="433">
        <v>0</v>
      </c>
      <c r="WJN524" s="433">
        <v>0</v>
      </c>
      <c r="WJO524" s="433">
        <v>0</v>
      </c>
      <c r="WJP524" s="433">
        <v>0</v>
      </c>
      <c r="WJQ524" s="433">
        <v>0</v>
      </c>
      <c r="WJR524" s="433">
        <v>0</v>
      </c>
      <c r="WJS524" s="433">
        <v>0</v>
      </c>
      <c r="WJT524" s="433">
        <v>0</v>
      </c>
      <c r="WJU524" s="433">
        <v>0</v>
      </c>
      <c r="WJV524" s="433">
        <v>0</v>
      </c>
      <c r="WJW524" s="433">
        <v>0</v>
      </c>
      <c r="WJX524" s="433">
        <v>0</v>
      </c>
      <c r="WJY524" s="433">
        <v>0</v>
      </c>
      <c r="WJZ524" s="433">
        <v>0</v>
      </c>
      <c r="WKA524" s="433">
        <v>0</v>
      </c>
      <c r="WKB524" s="433">
        <v>0</v>
      </c>
      <c r="WKC524" s="433">
        <v>0</v>
      </c>
      <c r="WKD524" s="433">
        <v>0</v>
      </c>
      <c r="WKE524" s="433">
        <v>0</v>
      </c>
      <c r="WKF524" s="433">
        <v>0</v>
      </c>
      <c r="WKG524" s="433">
        <v>0</v>
      </c>
      <c r="WKH524" s="433">
        <v>0</v>
      </c>
      <c r="WKI524" s="433">
        <v>0</v>
      </c>
      <c r="WKJ524" s="433">
        <v>0</v>
      </c>
      <c r="WKK524" s="433">
        <v>0</v>
      </c>
      <c r="WKL524" s="433">
        <v>0</v>
      </c>
      <c r="WKM524" s="433">
        <v>0</v>
      </c>
      <c r="WKN524" s="433">
        <v>0</v>
      </c>
      <c r="WKO524" s="433">
        <v>0</v>
      </c>
      <c r="WKP524" s="433">
        <v>0</v>
      </c>
      <c r="WKQ524" s="433">
        <v>0</v>
      </c>
      <c r="WKR524" s="433">
        <v>0</v>
      </c>
      <c r="WKS524" s="433">
        <v>0</v>
      </c>
      <c r="WKT524" s="433">
        <v>0</v>
      </c>
      <c r="WKU524" s="433">
        <v>0</v>
      </c>
      <c r="WKV524" s="433">
        <v>0</v>
      </c>
      <c r="WKW524" s="433">
        <v>0</v>
      </c>
      <c r="WKX524" s="433">
        <v>0</v>
      </c>
      <c r="WKY524" s="433">
        <v>0</v>
      </c>
      <c r="WKZ524" s="433">
        <v>0</v>
      </c>
      <c r="WLA524" s="433">
        <v>0</v>
      </c>
      <c r="WLB524" s="433">
        <v>0</v>
      </c>
      <c r="WLC524" s="433">
        <v>0</v>
      </c>
      <c r="WLD524" s="433">
        <v>0</v>
      </c>
      <c r="WLE524" s="433">
        <v>0</v>
      </c>
      <c r="WLF524" s="433">
        <v>0</v>
      </c>
      <c r="WLG524" s="433">
        <v>0</v>
      </c>
      <c r="WLH524" s="433">
        <v>0</v>
      </c>
      <c r="WLI524" s="433">
        <v>0</v>
      </c>
      <c r="WLJ524" s="433">
        <v>0</v>
      </c>
      <c r="WLK524" s="433">
        <v>0</v>
      </c>
      <c r="WLL524" s="433">
        <v>0</v>
      </c>
      <c r="WLM524" s="433">
        <v>0</v>
      </c>
      <c r="WLN524" s="433">
        <v>0</v>
      </c>
      <c r="WLO524" s="433">
        <v>0</v>
      </c>
      <c r="WLP524" s="433">
        <v>0</v>
      </c>
      <c r="WLQ524" s="433">
        <v>0</v>
      </c>
      <c r="WLR524" s="433">
        <v>0</v>
      </c>
      <c r="WLS524" s="433">
        <v>0</v>
      </c>
      <c r="WLT524" s="433">
        <v>0</v>
      </c>
      <c r="WLU524" s="433">
        <v>0</v>
      </c>
      <c r="WLV524" s="433">
        <v>0</v>
      </c>
      <c r="WLW524" s="433">
        <v>0</v>
      </c>
      <c r="WLX524" s="433">
        <v>0</v>
      </c>
      <c r="WLY524" s="433">
        <v>0</v>
      </c>
      <c r="WLZ524" s="433">
        <v>0</v>
      </c>
      <c r="WMA524" s="433">
        <v>0</v>
      </c>
      <c r="WMB524" s="433">
        <v>0</v>
      </c>
      <c r="WMC524" s="433">
        <v>0</v>
      </c>
      <c r="WMD524" s="433">
        <v>0</v>
      </c>
      <c r="WME524" s="433">
        <v>0</v>
      </c>
      <c r="WMF524" s="433">
        <v>0</v>
      </c>
      <c r="WMG524" s="433">
        <v>0</v>
      </c>
      <c r="WMH524" s="433">
        <v>0</v>
      </c>
      <c r="WMI524" s="433">
        <v>0</v>
      </c>
      <c r="WMJ524" s="433">
        <v>0</v>
      </c>
      <c r="WMK524" s="433">
        <v>0</v>
      </c>
      <c r="WML524" s="433">
        <v>0</v>
      </c>
      <c r="WMM524" s="433">
        <v>0</v>
      </c>
      <c r="WMN524" s="433">
        <v>0</v>
      </c>
      <c r="WMO524" s="433">
        <v>0</v>
      </c>
      <c r="WMP524" s="433">
        <v>0</v>
      </c>
      <c r="WMQ524" s="433">
        <v>0</v>
      </c>
      <c r="WMR524" s="433">
        <v>0</v>
      </c>
      <c r="WMS524" s="433">
        <v>0</v>
      </c>
      <c r="WMT524" s="433">
        <v>0</v>
      </c>
      <c r="WMU524" s="433">
        <v>0</v>
      </c>
      <c r="WMV524" s="433">
        <v>0</v>
      </c>
      <c r="WMW524" s="433">
        <v>0</v>
      </c>
      <c r="WMX524" s="433">
        <v>0</v>
      </c>
      <c r="WMY524" s="433">
        <v>0</v>
      </c>
      <c r="WMZ524" s="433">
        <v>0</v>
      </c>
      <c r="WNA524" s="433">
        <v>0</v>
      </c>
      <c r="WNB524" s="433">
        <v>0</v>
      </c>
      <c r="WNC524" s="433">
        <v>0</v>
      </c>
      <c r="WND524" s="433">
        <v>0</v>
      </c>
      <c r="WNE524" s="433">
        <v>0</v>
      </c>
      <c r="WNF524" s="433">
        <v>0</v>
      </c>
      <c r="WNG524" s="433">
        <v>0</v>
      </c>
      <c r="WNH524" s="433">
        <v>0</v>
      </c>
      <c r="WNI524" s="433">
        <v>0</v>
      </c>
      <c r="WNJ524" s="433">
        <v>0</v>
      </c>
      <c r="WNK524" s="433">
        <v>0</v>
      </c>
      <c r="WNL524" s="433">
        <v>0</v>
      </c>
      <c r="WNM524" s="433">
        <v>0</v>
      </c>
      <c r="WNN524" s="433">
        <v>0</v>
      </c>
      <c r="WNO524" s="433">
        <v>0</v>
      </c>
      <c r="WNP524" s="433">
        <v>0</v>
      </c>
      <c r="WNQ524" s="433">
        <v>0</v>
      </c>
      <c r="WNR524" s="433">
        <v>0</v>
      </c>
      <c r="WNS524" s="433">
        <v>0</v>
      </c>
      <c r="WNT524" s="433">
        <v>0</v>
      </c>
      <c r="WNU524" s="433">
        <v>0</v>
      </c>
      <c r="WNV524" s="433">
        <v>0</v>
      </c>
      <c r="WNW524" s="433">
        <v>0</v>
      </c>
      <c r="WNX524" s="433">
        <v>0</v>
      </c>
      <c r="WNY524" s="433">
        <v>0</v>
      </c>
      <c r="WNZ524" s="433">
        <v>0</v>
      </c>
      <c r="WOA524" s="433">
        <v>0</v>
      </c>
      <c r="WOB524" s="433">
        <v>0</v>
      </c>
      <c r="WOC524" s="433">
        <v>0</v>
      </c>
      <c r="WOD524" s="433">
        <v>0</v>
      </c>
      <c r="WOE524" s="433">
        <v>0</v>
      </c>
      <c r="WOF524" s="433">
        <v>0</v>
      </c>
      <c r="WOG524" s="433">
        <v>0</v>
      </c>
      <c r="WOH524" s="433">
        <v>0</v>
      </c>
      <c r="WOI524" s="433">
        <v>0</v>
      </c>
      <c r="WOJ524" s="433">
        <v>0</v>
      </c>
      <c r="WOK524" s="433">
        <v>0</v>
      </c>
      <c r="WOL524" s="433">
        <v>0</v>
      </c>
      <c r="WOM524" s="433">
        <v>0</v>
      </c>
      <c r="WON524" s="433">
        <v>0</v>
      </c>
      <c r="WOO524" s="433">
        <v>0</v>
      </c>
      <c r="WOP524" s="433">
        <v>0</v>
      </c>
      <c r="WOQ524" s="433">
        <v>0</v>
      </c>
      <c r="WOR524" s="433">
        <v>0</v>
      </c>
      <c r="WOS524" s="433">
        <v>0</v>
      </c>
      <c r="WOT524" s="433">
        <v>0</v>
      </c>
      <c r="WOU524" s="433">
        <v>0</v>
      </c>
      <c r="WOV524" s="433">
        <v>0</v>
      </c>
      <c r="WOW524" s="433">
        <v>0</v>
      </c>
      <c r="WOX524" s="433">
        <v>0</v>
      </c>
      <c r="WOY524" s="433">
        <v>0</v>
      </c>
      <c r="WOZ524" s="433">
        <v>0</v>
      </c>
      <c r="WPA524" s="433">
        <v>0</v>
      </c>
      <c r="WPB524" s="433">
        <v>0</v>
      </c>
      <c r="WPC524" s="433">
        <v>0</v>
      </c>
      <c r="WPD524" s="433">
        <v>0</v>
      </c>
      <c r="WPE524" s="433">
        <v>0</v>
      </c>
      <c r="WPF524" s="433">
        <v>0</v>
      </c>
      <c r="WPG524" s="433">
        <v>0</v>
      </c>
      <c r="WPH524" s="433">
        <v>0</v>
      </c>
      <c r="WPI524" s="433">
        <v>0</v>
      </c>
      <c r="WPJ524" s="433">
        <v>0</v>
      </c>
      <c r="WPK524" s="433">
        <v>0</v>
      </c>
      <c r="WPL524" s="433">
        <v>0</v>
      </c>
      <c r="WPM524" s="433">
        <v>0</v>
      </c>
      <c r="WPN524" s="433">
        <v>0</v>
      </c>
      <c r="WPO524" s="433">
        <v>0</v>
      </c>
      <c r="WPP524" s="433">
        <v>0</v>
      </c>
      <c r="WPQ524" s="433">
        <v>0</v>
      </c>
      <c r="WPR524" s="433">
        <v>0</v>
      </c>
      <c r="WPS524" s="433">
        <v>0</v>
      </c>
      <c r="WPT524" s="433">
        <v>0</v>
      </c>
      <c r="WPU524" s="433">
        <v>0</v>
      </c>
      <c r="WPV524" s="433">
        <v>0</v>
      </c>
      <c r="WPW524" s="433">
        <v>0</v>
      </c>
      <c r="WPX524" s="433">
        <v>0</v>
      </c>
      <c r="WPY524" s="433">
        <v>0</v>
      </c>
      <c r="WPZ524" s="433">
        <v>0</v>
      </c>
      <c r="WQA524" s="433">
        <v>0</v>
      </c>
      <c r="WQB524" s="433">
        <v>0</v>
      </c>
      <c r="WQC524" s="433">
        <v>0</v>
      </c>
      <c r="WQD524" s="433">
        <v>0</v>
      </c>
      <c r="WQE524" s="433">
        <v>0</v>
      </c>
      <c r="WQF524" s="433">
        <v>0</v>
      </c>
      <c r="WQG524" s="433">
        <v>0</v>
      </c>
      <c r="WQH524" s="433">
        <v>0</v>
      </c>
      <c r="WQI524" s="433">
        <v>0</v>
      </c>
      <c r="WQJ524" s="433">
        <v>0</v>
      </c>
      <c r="WQK524" s="433">
        <v>0</v>
      </c>
      <c r="WQL524" s="433">
        <v>0</v>
      </c>
      <c r="WQM524" s="433">
        <v>0</v>
      </c>
      <c r="WQN524" s="433">
        <v>0</v>
      </c>
      <c r="WQO524" s="433">
        <v>0</v>
      </c>
      <c r="WQP524" s="433">
        <v>0</v>
      </c>
      <c r="WQQ524" s="433">
        <v>0</v>
      </c>
      <c r="WQR524" s="433">
        <v>0</v>
      </c>
      <c r="WQS524" s="433">
        <v>0</v>
      </c>
      <c r="WQT524" s="433">
        <v>0</v>
      </c>
      <c r="WQU524" s="433">
        <v>0</v>
      </c>
      <c r="WQV524" s="433">
        <v>0</v>
      </c>
      <c r="WQW524" s="433">
        <v>0</v>
      </c>
      <c r="WQX524" s="433">
        <v>0</v>
      </c>
      <c r="WQY524" s="433">
        <v>0</v>
      </c>
      <c r="WQZ524" s="433">
        <v>0</v>
      </c>
      <c r="WRA524" s="433">
        <v>0</v>
      </c>
      <c r="WRB524" s="433">
        <v>0</v>
      </c>
      <c r="WRC524" s="433">
        <v>0</v>
      </c>
      <c r="WRD524" s="433">
        <v>0</v>
      </c>
      <c r="WRE524" s="433">
        <v>0</v>
      </c>
      <c r="WRF524" s="433">
        <v>0</v>
      </c>
      <c r="WRG524" s="433">
        <v>0</v>
      </c>
      <c r="WRH524" s="433">
        <v>0</v>
      </c>
      <c r="WRI524" s="433">
        <v>0</v>
      </c>
      <c r="WRJ524" s="433">
        <v>0</v>
      </c>
      <c r="WRK524" s="433">
        <v>0</v>
      </c>
      <c r="WRL524" s="433">
        <v>0</v>
      </c>
      <c r="WRM524" s="433">
        <v>0</v>
      </c>
      <c r="WRN524" s="433">
        <v>0</v>
      </c>
      <c r="WRO524" s="433">
        <v>0</v>
      </c>
      <c r="WRP524" s="433">
        <v>0</v>
      </c>
      <c r="WRQ524" s="433">
        <v>0</v>
      </c>
      <c r="WRR524" s="433">
        <v>0</v>
      </c>
      <c r="WRS524" s="433">
        <v>0</v>
      </c>
      <c r="WRT524" s="433">
        <v>0</v>
      </c>
      <c r="WRU524" s="433">
        <v>0</v>
      </c>
      <c r="WRV524" s="433">
        <v>0</v>
      </c>
      <c r="WRW524" s="433">
        <v>0</v>
      </c>
      <c r="WRX524" s="433">
        <v>0</v>
      </c>
      <c r="WRY524" s="433">
        <v>0</v>
      </c>
      <c r="WRZ524" s="433">
        <v>0</v>
      </c>
      <c r="WSA524" s="433">
        <v>0</v>
      </c>
      <c r="WSB524" s="433">
        <v>0</v>
      </c>
      <c r="WSC524" s="433">
        <v>0</v>
      </c>
      <c r="WSD524" s="433">
        <v>0</v>
      </c>
      <c r="WSE524" s="433">
        <v>0</v>
      </c>
      <c r="WSF524" s="433">
        <v>0</v>
      </c>
      <c r="WSG524" s="433">
        <v>0</v>
      </c>
      <c r="WSH524" s="433">
        <v>0</v>
      </c>
      <c r="WSI524" s="433">
        <v>0</v>
      </c>
      <c r="WSJ524" s="433">
        <v>0</v>
      </c>
      <c r="WSK524" s="433">
        <v>0</v>
      </c>
      <c r="WSL524" s="433">
        <v>0</v>
      </c>
      <c r="WSM524" s="433">
        <v>0</v>
      </c>
      <c r="WSN524" s="433">
        <v>0</v>
      </c>
      <c r="WSO524" s="433">
        <v>0</v>
      </c>
      <c r="WSP524" s="433">
        <v>0</v>
      </c>
      <c r="WSQ524" s="433">
        <v>0</v>
      </c>
      <c r="WSR524" s="433">
        <v>0</v>
      </c>
      <c r="WSS524" s="433">
        <v>0</v>
      </c>
      <c r="WST524" s="433">
        <v>0</v>
      </c>
      <c r="WSU524" s="433">
        <v>0</v>
      </c>
      <c r="WSV524" s="433">
        <v>0</v>
      </c>
      <c r="WSW524" s="433">
        <v>0</v>
      </c>
      <c r="WSX524" s="433">
        <v>0</v>
      </c>
      <c r="WSY524" s="433">
        <v>0</v>
      </c>
      <c r="WSZ524" s="433">
        <v>0</v>
      </c>
      <c r="WTA524" s="433">
        <v>0</v>
      </c>
      <c r="WTB524" s="433">
        <v>0</v>
      </c>
      <c r="WTC524" s="433">
        <v>0</v>
      </c>
      <c r="WTD524" s="433">
        <v>0</v>
      </c>
      <c r="WTE524" s="433">
        <v>0</v>
      </c>
      <c r="WTF524" s="433">
        <v>0</v>
      </c>
      <c r="WTG524" s="433">
        <v>0</v>
      </c>
      <c r="WTH524" s="433">
        <v>0</v>
      </c>
      <c r="WTI524" s="433">
        <v>0</v>
      </c>
      <c r="WTJ524" s="433">
        <v>0</v>
      </c>
      <c r="WTK524" s="433">
        <v>0</v>
      </c>
      <c r="WTL524" s="433">
        <v>0</v>
      </c>
      <c r="WTM524" s="433">
        <v>0</v>
      </c>
      <c r="WTN524" s="433">
        <v>0</v>
      </c>
      <c r="WTO524" s="433">
        <v>0</v>
      </c>
      <c r="WTP524" s="433">
        <v>0</v>
      </c>
      <c r="WTQ524" s="433">
        <v>0</v>
      </c>
      <c r="WTR524" s="433">
        <v>0</v>
      </c>
      <c r="WTS524" s="433">
        <v>0</v>
      </c>
      <c r="WTT524" s="433">
        <v>0</v>
      </c>
      <c r="WTU524" s="433">
        <v>0</v>
      </c>
      <c r="WTV524" s="433">
        <v>0</v>
      </c>
      <c r="WTW524" s="433">
        <v>0</v>
      </c>
      <c r="WTX524" s="433">
        <v>0</v>
      </c>
      <c r="WTY524" s="433">
        <v>0</v>
      </c>
      <c r="WTZ524" s="433">
        <v>0</v>
      </c>
      <c r="WUA524" s="433">
        <v>0</v>
      </c>
      <c r="WUB524" s="433">
        <v>0</v>
      </c>
      <c r="WUC524" s="433">
        <v>0</v>
      </c>
      <c r="WUD524" s="433">
        <v>0</v>
      </c>
      <c r="WUE524" s="433">
        <v>0</v>
      </c>
      <c r="WUF524" s="433">
        <v>0</v>
      </c>
      <c r="WUG524" s="433">
        <v>0</v>
      </c>
      <c r="WUH524" s="433">
        <v>0</v>
      </c>
      <c r="WUI524" s="433">
        <v>0</v>
      </c>
      <c r="WUJ524" s="433">
        <v>0</v>
      </c>
      <c r="WUK524" s="433">
        <v>0</v>
      </c>
      <c r="WUL524" s="433">
        <v>0</v>
      </c>
      <c r="WUM524" s="433">
        <v>0</v>
      </c>
      <c r="WUN524" s="433">
        <v>0</v>
      </c>
      <c r="WUO524" s="433">
        <v>0</v>
      </c>
      <c r="WUP524" s="433">
        <v>0</v>
      </c>
      <c r="WUQ524" s="433">
        <v>0</v>
      </c>
      <c r="WUR524" s="433">
        <v>0</v>
      </c>
      <c r="WUS524" s="433">
        <v>0</v>
      </c>
      <c r="WUT524" s="433">
        <v>0</v>
      </c>
      <c r="WUU524" s="433">
        <v>0</v>
      </c>
      <c r="WUV524" s="433">
        <v>0</v>
      </c>
      <c r="WUW524" s="433">
        <v>0</v>
      </c>
      <c r="WUX524" s="433">
        <v>0</v>
      </c>
      <c r="WUY524" s="433">
        <v>0</v>
      </c>
      <c r="WUZ524" s="433">
        <v>0</v>
      </c>
      <c r="WVA524" s="433">
        <v>0</v>
      </c>
      <c r="WVB524" s="433">
        <v>0</v>
      </c>
      <c r="WVC524" s="433">
        <v>0</v>
      </c>
      <c r="WVD524" s="433">
        <v>0</v>
      </c>
      <c r="WVE524" s="433">
        <v>0</v>
      </c>
      <c r="WVF524" s="433">
        <v>0</v>
      </c>
      <c r="WVG524" s="433">
        <v>0</v>
      </c>
      <c r="WVH524" s="433">
        <v>0</v>
      </c>
      <c r="WVI524" s="433">
        <v>0</v>
      </c>
      <c r="WVJ524" s="433">
        <v>0</v>
      </c>
      <c r="WVK524" s="433">
        <v>0</v>
      </c>
      <c r="WVL524" s="433">
        <v>0</v>
      </c>
      <c r="WVM524" s="433">
        <v>0</v>
      </c>
      <c r="WVN524" s="433">
        <v>0</v>
      </c>
      <c r="WVO524" s="433">
        <v>0</v>
      </c>
      <c r="WVP524" s="433">
        <v>0</v>
      </c>
      <c r="WVQ524" s="433">
        <v>0</v>
      </c>
      <c r="WVR524" s="433">
        <v>0</v>
      </c>
      <c r="WVS524" s="433">
        <v>0</v>
      </c>
      <c r="WVT524" s="433">
        <v>0</v>
      </c>
      <c r="WVU524" s="433">
        <v>0</v>
      </c>
      <c r="WVV524" s="433">
        <v>0</v>
      </c>
      <c r="WVW524" s="433">
        <v>0</v>
      </c>
      <c r="WVX524" s="433">
        <v>0</v>
      </c>
      <c r="WVY524" s="433">
        <v>0</v>
      </c>
      <c r="WVZ524" s="433">
        <v>0</v>
      </c>
      <c r="WWA524" s="433">
        <v>0</v>
      </c>
      <c r="WWB524" s="433">
        <v>0</v>
      </c>
      <c r="WWC524" s="433">
        <v>0</v>
      </c>
      <c r="WWD524" s="433">
        <v>0</v>
      </c>
      <c r="WWE524" s="433">
        <v>0</v>
      </c>
      <c r="WWF524" s="433">
        <v>0</v>
      </c>
      <c r="WWG524" s="433">
        <v>0</v>
      </c>
      <c r="WWH524" s="433">
        <v>0</v>
      </c>
      <c r="WWI524" s="433">
        <v>0</v>
      </c>
      <c r="WWJ524" s="433">
        <v>0</v>
      </c>
      <c r="WWK524" s="433">
        <v>0</v>
      </c>
      <c r="WWL524" s="433">
        <v>0</v>
      </c>
      <c r="WWM524" s="433">
        <v>0</v>
      </c>
      <c r="WWN524" s="433">
        <v>0</v>
      </c>
      <c r="WWO524" s="433">
        <v>0</v>
      </c>
      <c r="WWP524" s="433">
        <v>0</v>
      </c>
      <c r="WWQ524" s="433">
        <v>0</v>
      </c>
      <c r="WWR524" s="433">
        <v>0</v>
      </c>
      <c r="WWS524" s="433">
        <v>0</v>
      </c>
      <c r="WWT524" s="433">
        <v>0</v>
      </c>
      <c r="WWU524" s="433">
        <v>0</v>
      </c>
      <c r="WWV524" s="433">
        <v>0</v>
      </c>
      <c r="WWW524" s="433">
        <v>0</v>
      </c>
      <c r="WWX524" s="433">
        <v>0</v>
      </c>
      <c r="WWY524" s="433">
        <v>0</v>
      </c>
      <c r="WWZ524" s="433">
        <v>0</v>
      </c>
      <c r="WXA524" s="433">
        <v>0</v>
      </c>
      <c r="WXB524" s="433">
        <v>0</v>
      </c>
      <c r="WXC524" s="433">
        <v>0</v>
      </c>
      <c r="WXD524" s="433">
        <v>0</v>
      </c>
      <c r="WXE524" s="433">
        <v>0</v>
      </c>
      <c r="WXF524" s="433">
        <v>0</v>
      </c>
      <c r="WXG524" s="433">
        <v>0</v>
      </c>
      <c r="WXH524" s="433">
        <v>0</v>
      </c>
      <c r="WXI524" s="433">
        <v>0</v>
      </c>
      <c r="WXJ524" s="433">
        <v>0</v>
      </c>
      <c r="WXK524" s="433">
        <v>0</v>
      </c>
      <c r="WXL524" s="433">
        <v>0</v>
      </c>
      <c r="WXM524" s="433">
        <v>0</v>
      </c>
      <c r="WXN524" s="433">
        <v>0</v>
      </c>
      <c r="WXO524" s="433">
        <v>0</v>
      </c>
      <c r="WXP524" s="433">
        <v>0</v>
      </c>
      <c r="WXQ524" s="433">
        <v>0</v>
      </c>
      <c r="WXR524" s="433">
        <v>0</v>
      </c>
      <c r="WXS524" s="433">
        <v>0</v>
      </c>
      <c r="WXT524" s="433">
        <v>0</v>
      </c>
      <c r="WXU524" s="433">
        <v>0</v>
      </c>
      <c r="WXV524" s="433">
        <v>0</v>
      </c>
      <c r="WXW524" s="433">
        <v>0</v>
      </c>
      <c r="WXX524" s="433">
        <v>0</v>
      </c>
      <c r="WXY524" s="433">
        <v>0</v>
      </c>
      <c r="WXZ524" s="433">
        <v>0</v>
      </c>
      <c r="WYA524" s="433">
        <v>0</v>
      </c>
      <c r="WYB524" s="433">
        <v>0</v>
      </c>
      <c r="WYC524" s="433">
        <v>0</v>
      </c>
      <c r="WYD524" s="433">
        <v>0</v>
      </c>
      <c r="WYE524" s="433">
        <v>0</v>
      </c>
      <c r="WYF524" s="433">
        <v>0</v>
      </c>
      <c r="WYG524" s="433">
        <v>0</v>
      </c>
      <c r="WYH524" s="433">
        <v>0</v>
      </c>
      <c r="WYI524" s="433">
        <v>0</v>
      </c>
      <c r="WYJ524" s="433">
        <v>0</v>
      </c>
      <c r="WYK524" s="433">
        <v>0</v>
      </c>
      <c r="WYL524" s="433">
        <v>0</v>
      </c>
      <c r="WYM524" s="433">
        <v>0</v>
      </c>
      <c r="WYN524" s="433">
        <v>0</v>
      </c>
      <c r="WYO524" s="433">
        <v>0</v>
      </c>
      <c r="WYP524" s="433">
        <v>0</v>
      </c>
      <c r="WYQ524" s="433">
        <v>0</v>
      </c>
      <c r="WYR524" s="433">
        <v>0</v>
      </c>
      <c r="WYS524" s="433">
        <v>0</v>
      </c>
      <c r="WYT524" s="433">
        <v>0</v>
      </c>
      <c r="WYU524" s="433">
        <v>0</v>
      </c>
      <c r="WYV524" s="433">
        <v>0</v>
      </c>
      <c r="WYW524" s="433">
        <v>0</v>
      </c>
      <c r="WYX524" s="433">
        <v>0</v>
      </c>
      <c r="WYY524" s="433">
        <v>0</v>
      </c>
      <c r="WYZ524" s="433">
        <v>0</v>
      </c>
      <c r="WZA524" s="433">
        <v>0</v>
      </c>
      <c r="WZB524" s="433">
        <v>0</v>
      </c>
      <c r="WZC524" s="433">
        <v>0</v>
      </c>
      <c r="WZD524" s="433">
        <v>0</v>
      </c>
      <c r="WZE524" s="433">
        <v>0</v>
      </c>
      <c r="WZF524" s="433">
        <v>0</v>
      </c>
      <c r="WZG524" s="433">
        <v>0</v>
      </c>
      <c r="WZH524" s="433">
        <v>0</v>
      </c>
      <c r="WZI524" s="433">
        <v>0</v>
      </c>
      <c r="WZJ524" s="433">
        <v>0</v>
      </c>
      <c r="WZK524" s="433">
        <v>0</v>
      </c>
      <c r="WZL524" s="433">
        <v>0</v>
      </c>
      <c r="WZM524" s="433">
        <v>0</v>
      </c>
      <c r="WZN524" s="433">
        <v>0</v>
      </c>
      <c r="WZO524" s="433">
        <v>0</v>
      </c>
      <c r="WZP524" s="433">
        <v>0</v>
      </c>
      <c r="WZQ524" s="433">
        <v>0</v>
      </c>
      <c r="WZR524" s="433">
        <v>0</v>
      </c>
      <c r="WZS524" s="433">
        <v>0</v>
      </c>
      <c r="WZT524" s="433">
        <v>0</v>
      </c>
      <c r="WZU524" s="433">
        <v>0</v>
      </c>
      <c r="WZV524" s="433">
        <v>0</v>
      </c>
      <c r="WZW524" s="433">
        <v>0</v>
      </c>
      <c r="WZX524" s="433">
        <v>0</v>
      </c>
      <c r="WZY524" s="433">
        <v>0</v>
      </c>
      <c r="WZZ524" s="433">
        <v>0</v>
      </c>
      <c r="XAA524" s="433">
        <v>0</v>
      </c>
      <c r="XAB524" s="433">
        <v>0</v>
      </c>
      <c r="XAC524" s="433">
        <v>0</v>
      </c>
      <c r="XAD524" s="433">
        <v>0</v>
      </c>
      <c r="XAE524" s="433">
        <v>0</v>
      </c>
      <c r="XAF524" s="433">
        <v>0</v>
      </c>
      <c r="XAG524" s="433">
        <v>0</v>
      </c>
      <c r="XAH524" s="433">
        <v>0</v>
      </c>
      <c r="XAI524" s="433">
        <v>0</v>
      </c>
      <c r="XAJ524" s="433">
        <v>0</v>
      </c>
      <c r="XAK524" s="433">
        <v>0</v>
      </c>
      <c r="XAL524" s="433">
        <v>0</v>
      </c>
      <c r="XAM524" s="433">
        <v>0</v>
      </c>
      <c r="XAN524" s="433">
        <v>0</v>
      </c>
      <c r="XAO524" s="433">
        <v>0</v>
      </c>
      <c r="XAP524" s="433">
        <v>0</v>
      </c>
      <c r="XAQ524" s="433">
        <v>0</v>
      </c>
      <c r="XAR524" s="433">
        <v>0</v>
      </c>
      <c r="XAS524" s="433">
        <v>0</v>
      </c>
      <c r="XAT524" s="433">
        <v>0</v>
      </c>
      <c r="XAU524" s="433">
        <v>0</v>
      </c>
      <c r="XAV524" s="433">
        <v>0</v>
      </c>
      <c r="XAW524" s="433">
        <v>0</v>
      </c>
      <c r="XAX524" s="433">
        <v>0</v>
      </c>
      <c r="XAY524" s="433">
        <v>0</v>
      </c>
      <c r="XAZ524" s="433">
        <v>0</v>
      </c>
      <c r="XBA524" s="433">
        <v>0</v>
      </c>
      <c r="XBB524" s="433">
        <v>0</v>
      </c>
      <c r="XBC524" s="433">
        <v>0</v>
      </c>
      <c r="XBD524" s="433">
        <v>0</v>
      </c>
      <c r="XBE524" s="433">
        <v>0</v>
      </c>
      <c r="XBF524" s="433">
        <v>0</v>
      </c>
      <c r="XBG524" s="433">
        <v>0</v>
      </c>
      <c r="XBH524" s="433">
        <v>0</v>
      </c>
      <c r="XBI524" s="433">
        <v>0</v>
      </c>
      <c r="XBJ524" s="433">
        <v>0</v>
      </c>
      <c r="XBK524" s="433">
        <v>0</v>
      </c>
      <c r="XBL524" s="433">
        <v>0</v>
      </c>
      <c r="XBM524" s="433">
        <v>0</v>
      </c>
      <c r="XBN524" s="433">
        <v>0</v>
      </c>
      <c r="XBO524" s="433">
        <v>0</v>
      </c>
      <c r="XBP524" s="433">
        <v>0</v>
      </c>
      <c r="XBQ524" s="433">
        <v>0</v>
      </c>
      <c r="XBR524" s="433">
        <v>0</v>
      </c>
      <c r="XBS524" s="433">
        <v>0</v>
      </c>
      <c r="XBT524" s="433">
        <v>0</v>
      </c>
      <c r="XBU524" s="433">
        <v>0</v>
      </c>
      <c r="XBV524" s="433">
        <v>0</v>
      </c>
      <c r="XBW524" s="433">
        <v>0</v>
      </c>
      <c r="XBX524" s="433">
        <v>0</v>
      </c>
      <c r="XBY524" s="433">
        <v>0</v>
      </c>
      <c r="XBZ524" s="433">
        <v>0</v>
      </c>
      <c r="XCA524" s="433">
        <v>0</v>
      </c>
      <c r="XCB524" s="433">
        <v>0</v>
      </c>
      <c r="XCC524" s="433">
        <v>0</v>
      </c>
      <c r="XCD524" s="433">
        <v>0</v>
      </c>
      <c r="XCE524" s="433">
        <v>0</v>
      </c>
      <c r="XCF524" s="433">
        <v>0</v>
      </c>
      <c r="XCG524" s="433">
        <v>0</v>
      </c>
      <c r="XCH524" s="433">
        <v>0</v>
      </c>
      <c r="XCI524" s="433">
        <v>0</v>
      </c>
      <c r="XCJ524" s="433">
        <v>0</v>
      </c>
      <c r="XCK524" s="433">
        <v>0</v>
      </c>
      <c r="XCL524" s="433">
        <v>0</v>
      </c>
      <c r="XCM524" s="433">
        <v>0</v>
      </c>
      <c r="XCN524" s="433">
        <v>0</v>
      </c>
      <c r="XCO524" s="433">
        <v>0</v>
      </c>
      <c r="XCP524" s="433">
        <v>0</v>
      </c>
      <c r="XCQ524" s="433">
        <v>0</v>
      </c>
      <c r="XCR524" s="433">
        <v>0</v>
      </c>
      <c r="XCS524" s="433">
        <v>0</v>
      </c>
      <c r="XCT524" s="433">
        <v>0</v>
      </c>
      <c r="XCU524" s="433">
        <v>0</v>
      </c>
      <c r="XCV524" s="433">
        <v>0</v>
      </c>
      <c r="XCW524" s="433">
        <v>0</v>
      </c>
      <c r="XCX524" s="433">
        <v>0</v>
      </c>
      <c r="XCY524" s="433">
        <v>0</v>
      </c>
      <c r="XCZ524" s="433">
        <v>0</v>
      </c>
      <c r="XDA524" s="433">
        <v>0</v>
      </c>
      <c r="XDB524" s="433">
        <v>0</v>
      </c>
      <c r="XDC524" s="433">
        <v>0</v>
      </c>
      <c r="XDD524" s="433">
        <v>0</v>
      </c>
      <c r="XDE524" s="433">
        <v>0</v>
      </c>
      <c r="XDF524" s="433">
        <v>0</v>
      </c>
      <c r="XDG524" s="433">
        <v>0</v>
      </c>
      <c r="XDH524" s="433">
        <v>0</v>
      </c>
      <c r="XDI524" s="433">
        <v>0</v>
      </c>
      <c r="XDJ524" s="433">
        <v>0</v>
      </c>
      <c r="XDK524" s="433">
        <v>0</v>
      </c>
      <c r="XDL524" s="433">
        <v>0</v>
      </c>
      <c r="XDM524" s="433">
        <v>0</v>
      </c>
      <c r="XDN524" s="433">
        <v>0</v>
      </c>
      <c r="XDO524" s="433">
        <v>0</v>
      </c>
      <c r="XDP524" s="433">
        <v>0</v>
      </c>
      <c r="XDQ524" s="433">
        <v>0</v>
      </c>
      <c r="XDR524" s="433">
        <v>0</v>
      </c>
      <c r="XDS524" s="433">
        <v>0</v>
      </c>
      <c r="XDT524" s="433">
        <v>0</v>
      </c>
      <c r="XDU524" s="433">
        <v>0</v>
      </c>
      <c r="XDV524" s="433">
        <v>0</v>
      </c>
      <c r="XDW524" s="433">
        <v>0</v>
      </c>
      <c r="XDX524" s="433">
        <v>0</v>
      </c>
      <c r="XDY524" s="433">
        <v>0</v>
      </c>
      <c r="XDZ524" s="433">
        <v>0</v>
      </c>
      <c r="XEA524" s="433">
        <v>0</v>
      </c>
      <c r="XEB524" s="433">
        <v>0</v>
      </c>
      <c r="XEC524" s="433">
        <v>0</v>
      </c>
      <c r="XED524" s="433">
        <v>0</v>
      </c>
      <c r="XEE524" s="433">
        <v>0</v>
      </c>
      <c r="XEF524" s="433">
        <v>0</v>
      </c>
      <c r="XEG524" s="433">
        <v>0</v>
      </c>
      <c r="XEH524" s="433">
        <v>0</v>
      </c>
      <c r="XEI524" s="433">
        <v>0</v>
      </c>
      <c r="XEJ524" s="433">
        <v>0</v>
      </c>
      <c r="XEK524" s="433">
        <v>0</v>
      </c>
      <c r="XEL524" s="433">
        <v>0</v>
      </c>
      <c r="XEM524" s="433">
        <v>0</v>
      </c>
      <c r="XEN524" s="433">
        <v>0</v>
      </c>
      <c r="XEO524" s="433">
        <v>0</v>
      </c>
      <c r="XEP524" s="433">
        <v>0</v>
      </c>
      <c r="XEQ524" s="433">
        <v>0</v>
      </c>
      <c r="XER524" s="433">
        <v>0</v>
      </c>
      <c r="XES524" s="433">
        <v>0</v>
      </c>
      <c r="XET524" s="433">
        <v>0</v>
      </c>
      <c r="XFD524" s="636"/>
    </row>
    <row r="525" spans="1:16384" customFormat="1" ht="13.15" hidden="1" customHeight="1" x14ac:dyDescent="0.2">
      <c r="A525" s="488"/>
      <c r="B525" s="488"/>
      <c r="C525" s="488"/>
      <c r="D525" s="490">
        <v>0</v>
      </c>
      <c r="E525" s="490">
        <v>0</v>
      </c>
      <c r="F525" s="490">
        <v>0</v>
      </c>
      <c r="G525" s="490">
        <v>0</v>
      </c>
      <c r="H525" s="490">
        <v>0</v>
      </c>
      <c r="I525" s="490">
        <v>0</v>
      </c>
      <c r="J525" s="490">
        <v>0</v>
      </c>
      <c r="K525" s="490">
        <v>0</v>
      </c>
      <c r="L525" s="490">
        <v>0</v>
      </c>
      <c r="M525" s="490">
        <v>0</v>
      </c>
      <c r="N525" s="490">
        <v>0</v>
      </c>
      <c r="O525" s="490">
        <v>0</v>
      </c>
      <c r="P525" s="490">
        <v>0</v>
      </c>
      <c r="Q525" s="490">
        <v>0</v>
      </c>
      <c r="R525" s="490">
        <v>0</v>
      </c>
      <c r="S525" s="490">
        <v>0</v>
      </c>
      <c r="T525" s="490">
        <v>0</v>
      </c>
      <c r="U525" s="490">
        <v>0</v>
      </c>
      <c r="V525" s="490">
        <v>0</v>
      </c>
      <c r="W525" s="490">
        <v>0</v>
      </c>
      <c r="X525" s="490">
        <v>0</v>
      </c>
      <c r="Y525" s="490">
        <v>0</v>
      </c>
      <c r="Z525" s="490">
        <v>0</v>
      </c>
      <c r="AA525" s="490">
        <v>0</v>
      </c>
      <c r="AB525" s="490">
        <v>0</v>
      </c>
      <c r="AC525" s="490">
        <v>0</v>
      </c>
      <c r="AD525" s="490">
        <v>0</v>
      </c>
      <c r="AE525" s="490">
        <v>0</v>
      </c>
      <c r="AF525" s="490">
        <v>0</v>
      </c>
      <c r="AG525" s="490">
        <v>0</v>
      </c>
      <c r="AH525" s="490">
        <v>0</v>
      </c>
      <c r="AI525" s="490">
        <v>0</v>
      </c>
      <c r="AJ525" s="490">
        <v>0</v>
      </c>
      <c r="AK525" s="490">
        <v>0</v>
      </c>
      <c r="AL525" s="490">
        <v>0</v>
      </c>
      <c r="AM525" s="490">
        <v>0</v>
      </c>
      <c r="AN525" s="490">
        <v>0</v>
      </c>
      <c r="AO525" s="490">
        <v>0</v>
      </c>
      <c r="AP525" s="490">
        <v>0</v>
      </c>
      <c r="AQ525" s="490">
        <v>0</v>
      </c>
      <c r="AR525" s="490">
        <v>0</v>
      </c>
      <c r="AS525" s="490">
        <v>0</v>
      </c>
      <c r="AT525" s="490">
        <v>0</v>
      </c>
      <c r="AU525" s="490">
        <v>0</v>
      </c>
      <c r="AV525" s="490">
        <v>0</v>
      </c>
      <c r="AW525" s="490">
        <v>0</v>
      </c>
      <c r="AX525" s="490">
        <v>0</v>
      </c>
      <c r="AY525" s="490">
        <v>0</v>
      </c>
      <c r="AZ525" s="490">
        <v>0</v>
      </c>
      <c r="BA525" s="490">
        <v>0</v>
      </c>
      <c r="BB525" s="490">
        <v>0</v>
      </c>
      <c r="BC525" s="490">
        <v>0</v>
      </c>
      <c r="BD525" s="490">
        <v>0</v>
      </c>
      <c r="BE525" s="489">
        <v>0</v>
      </c>
      <c r="XFD525" s="636"/>
    </row>
    <row r="526" spans="1:16384" customFormat="1" ht="13.15" customHeight="1" x14ac:dyDescent="0.2">
      <c r="A526" s="425"/>
      <c r="B526" s="425"/>
      <c r="C526" s="425"/>
      <c r="D526" s="425"/>
      <c r="E526" s="425"/>
      <c r="F526" s="425"/>
      <c r="G526" s="425"/>
      <c r="H526" s="425"/>
      <c r="I526" s="425"/>
      <c r="J526" s="425"/>
      <c r="K526" s="425"/>
      <c r="L526" s="425"/>
      <c r="M526" s="425"/>
      <c r="N526" s="425"/>
      <c r="O526" s="425"/>
      <c r="P526" s="425"/>
      <c r="Q526" s="425"/>
      <c r="R526" s="425"/>
      <c r="S526" s="425"/>
      <c r="T526" s="425"/>
      <c r="U526" s="425"/>
      <c r="V526" s="425"/>
      <c r="W526" s="425"/>
      <c r="X526" s="425"/>
      <c r="Y526" s="425"/>
      <c r="Z526" s="425"/>
      <c r="AA526" s="425"/>
      <c r="AB526" s="425"/>
      <c r="AC526" s="425"/>
      <c r="AD526" s="425"/>
      <c r="AE526" s="425"/>
      <c r="AF526" s="425"/>
      <c r="AG526" s="425"/>
      <c r="AH526" s="425"/>
      <c r="AI526" s="425"/>
      <c r="AJ526" s="425"/>
      <c r="AK526" s="425"/>
      <c r="AL526" s="425"/>
      <c r="AM526" s="425"/>
      <c r="AN526" s="425"/>
      <c r="AO526" s="425"/>
      <c r="AP526" s="425"/>
      <c r="AQ526" s="425"/>
      <c r="AR526" s="425"/>
      <c r="AS526" s="425"/>
      <c r="AT526" s="425"/>
      <c r="AU526" s="425"/>
      <c r="AV526" s="425"/>
      <c r="AW526" s="425"/>
      <c r="AX526" s="425"/>
      <c r="AY526" s="425"/>
      <c r="AZ526" s="425"/>
      <c r="BA526" s="425"/>
      <c r="BB526" s="425"/>
      <c r="BC526" s="425"/>
      <c r="BD526" s="425"/>
      <c r="BE526" s="536"/>
      <c r="XFD526" s="636"/>
    </row>
    <row r="527" spans="1:16384" customFormat="1" ht="0" hidden="1" customHeight="1" x14ac:dyDescent="0.2">
      <c r="A527" s="425"/>
      <c r="B527" s="425"/>
      <c r="C527" s="425"/>
      <c r="D527" s="425"/>
      <c r="E527" s="425"/>
      <c r="F527" s="425"/>
      <c r="G527" s="425"/>
      <c r="H527" s="425"/>
      <c r="I527" s="425"/>
      <c r="J527" s="425"/>
      <c r="K527" s="425"/>
      <c r="L527" s="425"/>
      <c r="M527" s="425"/>
      <c r="N527" s="425"/>
      <c r="O527" s="425"/>
      <c r="P527" s="425"/>
      <c r="Q527" s="425"/>
      <c r="R527" s="425"/>
      <c r="S527" s="425"/>
      <c r="T527" s="425"/>
      <c r="U527" s="425"/>
      <c r="V527" s="425"/>
      <c r="W527" s="425"/>
      <c r="X527" s="425"/>
      <c r="Y527" s="425"/>
      <c r="Z527" s="425"/>
      <c r="AA527" s="425"/>
      <c r="AB527" s="425"/>
      <c r="AC527" s="425"/>
      <c r="AD527" s="425"/>
      <c r="AE527" s="425"/>
      <c r="AF527" s="425"/>
      <c r="AG527" s="425"/>
      <c r="AH527" s="425"/>
      <c r="AI527" s="425"/>
      <c r="AJ527" s="425"/>
      <c r="AK527" s="425"/>
      <c r="AL527" s="425"/>
      <c r="AM527" s="425"/>
      <c r="AN527" s="425"/>
      <c r="AO527" s="425"/>
      <c r="AP527" s="425"/>
      <c r="AQ527" s="425"/>
      <c r="AR527" s="425"/>
      <c r="AS527" s="425"/>
      <c r="AT527" s="425"/>
      <c r="AU527" s="425"/>
      <c r="AV527" s="425"/>
      <c r="AW527" s="425"/>
      <c r="AX527" s="425"/>
      <c r="AY527" s="425"/>
      <c r="AZ527" s="425"/>
      <c r="BA527" s="425"/>
      <c r="BB527" s="425"/>
      <c r="BC527" s="425"/>
      <c r="BD527" s="425"/>
      <c r="BE527" s="425"/>
    </row>
    <row r="528" spans="1:16384" customFormat="1" ht="0" hidden="1" customHeight="1" x14ac:dyDescent="0.2">
      <c r="A528" s="425"/>
      <c r="B528" s="425"/>
      <c r="C528" s="425"/>
      <c r="D528" s="425"/>
      <c r="E528" s="425"/>
      <c r="F528" s="425"/>
      <c r="G528" s="425"/>
      <c r="H528" s="425"/>
      <c r="I528" s="425"/>
      <c r="J528" s="425"/>
      <c r="K528" s="425"/>
      <c r="L528" s="425"/>
      <c r="M528" s="425"/>
      <c r="N528" s="425"/>
      <c r="O528" s="425"/>
      <c r="P528" s="425"/>
      <c r="Q528" s="425"/>
      <c r="R528" s="425"/>
      <c r="S528" s="425"/>
      <c r="T528" s="425"/>
      <c r="U528" s="425"/>
      <c r="V528" s="425"/>
      <c r="W528" s="425"/>
      <c r="X528" s="425"/>
      <c r="Y528" s="425"/>
      <c r="Z528" s="425"/>
      <c r="AA528" s="425"/>
      <c r="AB528" s="425"/>
      <c r="AC528" s="425"/>
      <c r="AD528" s="425"/>
      <c r="AE528" s="425"/>
      <c r="AF528" s="425"/>
      <c r="AG528" s="425"/>
      <c r="AH528" s="425"/>
      <c r="AI528" s="425"/>
      <c r="AJ528" s="425"/>
      <c r="AK528" s="425"/>
      <c r="AL528" s="425"/>
      <c r="AM528" s="425"/>
      <c r="AN528" s="425"/>
      <c r="AO528" s="425"/>
      <c r="AP528" s="425"/>
      <c r="AQ528" s="425"/>
      <c r="AR528" s="425"/>
      <c r="AS528" s="425"/>
      <c r="AT528" s="425"/>
      <c r="AU528" s="425"/>
      <c r="AV528" s="425"/>
      <c r="AW528" s="425"/>
      <c r="AX528" s="425"/>
      <c r="AY528" s="425"/>
      <c r="AZ528" s="425"/>
      <c r="BA528" s="425"/>
      <c r="BB528" s="425"/>
      <c r="BC528" s="425"/>
      <c r="BD528" s="425"/>
      <c r="BE528" s="425"/>
    </row>
  </sheetData>
  <autoFilter ref="A3:BE525" xr:uid="{00000000-0009-0000-0000-000005000000}">
    <filterColumn colId="56">
      <filters>
        <filter val="1"/>
        <filter val="1,137,600"/>
        <filter val="1,316,000"/>
        <filter val="1,348,598"/>
        <filter val="1,368,000"/>
        <filter val="1,430,900"/>
        <filter val="1,500,000"/>
        <filter val="1,745,250"/>
        <filter val="1,819,587"/>
        <filter val="100,000,000"/>
        <filter val="104,966"/>
        <filter val="110,462"/>
        <filter val="119,292"/>
        <filter val="123,266"/>
        <filter val="126,952"/>
        <filter val="128,939"/>
        <filter val="129,667"/>
        <filter val="130,528"/>
        <filter val="130,704"/>
        <filter val="138,277"/>
        <filter val="138,571"/>
        <filter val="139,403"/>
        <filter val="140,528"/>
        <filter val="143,485"/>
        <filter val="144,237"/>
        <filter val="145,296"/>
        <filter val="146,025"/>
        <filter val="146,886"/>
        <filter val="147,017"/>
        <filter val="147,747"/>
        <filter val="148,740"/>
        <filter val="152,891"/>
        <filter val="154,809"/>
        <filter val="179,868"/>
        <filter val="183,477"/>
        <filter val="183,893"/>
        <filter val="185,242"/>
        <filter val="185,347"/>
        <filter val="185,951"/>
        <filter val="187,016"/>
        <filter val="19,426,065"/>
        <filter val="192,651"/>
        <filter val="194,865"/>
        <filter val="196,074"/>
        <filter val="197,996"/>
        <filter val="2,001,943"/>
        <filter val="2,027,610"/>
        <filter val="2,051,336"/>
        <filter val="2,100,000"/>
        <filter val="2,104,419"/>
        <filter val="2,253,723"/>
        <filter val="2,313,633"/>
        <filter val="2,552,000"/>
        <filter val="2,568,981,066"/>
        <filter val="2,584,593"/>
        <filter val="2,597,035"/>
        <filter val="205,016"/>
        <filter val="215,709"/>
        <filter val="224,302"/>
        <filter val="252,102"/>
        <filter val="27,479,358"/>
        <filter val="283,286"/>
        <filter val="283,308"/>
        <filter val="283,647"/>
        <filter val="285,137"/>
        <filter val="289,206"/>
        <filter val="3,071,535"/>
        <filter val="3,247,400"/>
        <filter val="3,274,723,491"/>
        <filter val="3,741,513"/>
        <filter val="3,844,328"/>
        <filter val="335,614"/>
        <filter val="338,555"/>
        <filter val="353,696"/>
        <filter val="36,299,990"/>
        <filter val="367,020"/>
        <filter val="371,960"/>
        <filter val="386,973,622"/>
        <filter val="387,286,331"/>
        <filter val="4,032,100"/>
        <filter val="4,108,519"/>
        <filter val="4,305,551"/>
        <filter val="4,385,813"/>
        <filter val="4,731,692"/>
        <filter val="420"/>
        <filter val="450,000,000"/>
        <filter val="496"/>
        <filter val="5,497,558"/>
        <filter val="515,649"/>
        <filter val="516"/>
        <filter val="529,937,035"/>
        <filter val="55"/>
        <filter val="584,926"/>
        <filter val="586,527,300"/>
        <filter val="62,928"/>
        <filter val="626,273,891"/>
        <filter val="647,464,370"/>
        <filter val="661"/>
        <filter val="73,160"/>
        <filter val="758,713"/>
        <filter val="93,730,567"/>
      </filters>
    </filterColumn>
  </autoFilter>
  <mergeCells count="6">
    <mergeCell ref="A516:A521"/>
    <mergeCell ref="A2:B2"/>
    <mergeCell ref="A4:A117"/>
    <mergeCell ref="A119:A243"/>
    <mergeCell ref="A377:A514"/>
    <mergeCell ref="A245:A375"/>
  </mergeCells>
  <conditionalFormatting sqref="A1:XFD119 J119:BE148 B120:XFD243 A244:XFD245 AA245:BE375 B246:XFD375 A376:XFD377 BE377:BE522 B378:XFD514 A515:XFD1048576">
    <cfRule type="cellIs" dxfId="12" priority="3" operator="lessThan">
      <formula>0</formula>
    </cfRule>
  </conditionalFormatting>
  <conditionalFormatting sqref="D119:D120">
    <cfRule type="cellIs" dxfId="11" priority="62" operator="lessThan">
      <formula>0</formula>
    </cfRule>
  </conditionalFormatting>
  <conditionalFormatting sqref="D124:D243">
    <cfRule type="cellIs" dxfId="10" priority="29" operator="lessThan">
      <formula>0</formula>
    </cfRule>
  </conditionalFormatting>
  <conditionalFormatting sqref="D515:BD522">
    <cfRule type="cellIs" dxfId="9" priority="15" operator="lessThan">
      <formula>0</formula>
    </cfRule>
  </conditionalFormatting>
  <conditionalFormatting sqref="E124:G225">
    <cfRule type="cellIs" dxfId="8" priority="38" operator="lessThan">
      <formula>0</formula>
    </cfRule>
  </conditionalFormatting>
  <conditionalFormatting sqref="E119:I119 E120:H120 D121:G123 K225:BD225 D245:X322 Y245:Z336 D323:T323 D324:X336 D337:Z375 D377:X514">
    <cfRule type="cellIs" dxfId="7" priority="190" operator="lessThan">
      <formula>0</formula>
    </cfRule>
  </conditionalFormatting>
  <conditionalFormatting sqref="E226:BD243">
    <cfRule type="cellIs" dxfId="6" priority="30" operator="lessThan">
      <formula>0</formula>
    </cfRule>
  </conditionalFormatting>
  <conditionalFormatting sqref="H120:I148">
    <cfRule type="cellIs" dxfId="5" priority="70" operator="lessThan">
      <formula>0</formula>
    </cfRule>
  </conditionalFormatting>
  <conditionalFormatting sqref="H199:J225">
    <cfRule type="cellIs" dxfId="4" priority="71" operator="lessThan">
      <formula>0</formula>
    </cfRule>
  </conditionalFormatting>
  <conditionalFormatting sqref="Y377:BD377">
    <cfRule type="cellIs" dxfId="3" priority="132" operator="lessThan">
      <formula>0</formula>
    </cfRule>
  </conditionalFormatting>
  <conditionalFormatting sqref="AR240:BE243">
    <cfRule type="cellIs" dxfId="2" priority="1" operator="lessThan">
      <formula>0</formula>
    </cfRule>
  </conditionalFormatting>
  <conditionalFormatting sqref="AR239:CR239">
    <cfRule type="cellIs" dxfId="1" priority="2" operator="lessThan">
      <formula>0</formula>
    </cfRule>
  </conditionalFormatting>
  <conditionalFormatting sqref="BF310:EC375 W323:X323">
    <cfRule type="cellIs" dxfId="0" priority="138" operator="lessThan">
      <formula>0</formula>
    </cfRule>
  </conditionalFormatting>
  <printOptions horizontalCentered="1" verticalCentered="1"/>
  <pageMargins left="0.51181102362204722" right="0.51181102362204722" top="0.35433070866141736" bottom="0.35433070866141736" header="0.31496062992125984" footer="0.31496062992125984"/>
  <pageSetup scale="5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7">
    <pageSetUpPr fitToPage="1"/>
  </sheetPr>
  <dimension ref="A1:XFD131"/>
  <sheetViews>
    <sheetView showGridLines="0" topLeftCell="T2" zoomScale="90" zoomScaleNormal="90" workbookViewId="0">
      <pane ySplit="19" topLeftCell="A121" activePane="bottomLeft" state="frozen"/>
      <selection activeCell="E33" sqref="E33"/>
      <selection pane="bottomLeft" activeCell="AT128" sqref="AT128"/>
    </sheetView>
  </sheetViews>
  <sheetFormatPr baseColWidth="10" defaultColWidth="0" defaultRowHeight="12.75" x14ac:dyDescent="0.2"/>
  <cols>
    <col min="1" max="1" width="21.140625" style="353" bestFit="1" customWidth="1"/>
    <col min="2" max="5" width="18.42578125" style="353" bestFit="1" customWidth="1"/>
    <col min="6" max="6" width="14.85546875" style="353" bestFit="1" customWidth="1"/>
    <col min="7" max="7" width="18.42578125" style="353" bestFit="1" customWidth="1"/>
    <col min="8" max="9" width="15.85546875" style="353" bestFit="1" customWidth="1"/>
    <col min="10" max="10" width="14.85546875" style="353" bestFit="1" customWidth="1"/>
    <col min="11" max="12" width="14.28515625" style="353" bestFit="1" customWidth="1"/>
    <col min="13" max="14" width="15.85546875" style="353" bestFit="1" customWidth="1"/>
    <col min="15" max="15" width="6.85546875" style="353" hidden="1" customWidth="1"/>
    <col min="16" max="19" width="6.7109375" style="353" hidden="1" customWidth="1"/>
    <col min="20" max="21" width="13.28515625" style="353" bestFit="1" customWidth="1"/>
    <col min="22" max="22" width="14.85546875" style="353" bestFit="1" customWidth="1"/>
    <col min="23" max="23" width="14.28515625" style="353" bestFit="1" customWidth="1"/>
    <col min="24" max="24" width="14.85546875" style="353" bestFit="1" customWidth="1"/>
    <col min="25" max="25" width="13.28515625" style="353" bestFit="1" customWidth="1"/>
    <col min="26" max="31" width="11.85546875" style="353" bestFit="1" customWidth="1"/>
    <col min="32" max="32" width="9.5703125" style="353" hidden="1" customWidth="1"/>
    <col min="33" max="33" width="6.7109375" style="353" hidden="1" customWidth="1"/>
    <col min="34" max="34" width="11" style="353" bestFit="1" customWidth="1"/>
    <col min="35" max="35" width="6.7109375" style="353" hidden="1" customWidth="1"/>
    <col min="36" max="36" width="12.42578125" style="353" bestFit="1" customWidth="1"/>
    <col min="37" max="37" width="11" style="353" hidden="1" customWidth="1"/>
    <col min="38" max="38" width="11.85546875" style="353" bestFit="1" customWidth="1"/>
    <col min="39" max="39" width="11" style="353" bestFit="1" customWidth="1"/>
    <col min="40" max="40" width="11.85546875" style="353" bestFit="1" customWidth="1"/>
    <col min="41" max="41" width="11" style="353" customWidth="1"/>
    <col min="42" max="42" width="11.85546875" style="353" bestFit="1" customWidth="1"/>
    <col min="43" max="43" width="11" style="353" bestFit="1" customWidth="1"/>
    <col min="44" max="45" width="11.42578125" style="353" bestFit="1" customWidth="1"/>
    <col min="46" max="46" width="17" style="353" bestFit="1" customWidth="1"/>
    <col min="47" max="47" width="15.85546875" style="353" hidden="1" customWidth="1"/>
    <col min="48" max="48" width="17" style="353" hidden="1" customWidth="1"/>
    <col min="49" max="49" width="3" style="353" customWidth="1"/>
    <col min="50" max="54" width="12.5703125" style="353" hidden="1"/>
    <col min="55" max="55" width="14.5703125" style="353" hidden="1"/>
    <col min="56" max="56" width="0.5703125" style="353" hidden="1"/>
    <col min="57" max="58" width="13.5703125" style="353" hidden="1"/>
    <col min="59" max="59" width="13.42578125" style="353" hidden="1"/>
    <col min="60" max="61" width="12.28515625" style="353" hidden="1"/>
    <col min="62" max="63" width="10.7109375" style="353" hidden="1"/>
    <col min="64" max="66" width="12.28515625" style="353" hidden="1"/>
    <col min="67" max="67" width="14" style="353" hidden="1"/>
    <col min="68" max="68" width="12.28515625" style="353" hidden="1"/>
    <col min="69" max="69" width="8.28515625" style="353" hidden="1"/>
    <col min="70" max="72" width="10.28515625" style="353" hidden="1"/>
    <col min="73" max="73" width="11.42578125" style="353" hidden="1"/>
    <col min="74" max="76" width="10.28515625" style="353" hidden="1"/>
    <col min="77" max="77" width="6.42578125" style="353" hidden="1"/>
    <col min="78" max="78" width="0.28515625" style="353" hidden="1"/>
    <col min="79" max="79" width="8.28515625" style="353" hidden="1"/>
    <col min="80" max="80" width="6.42578125" style="353" hidden="1"/>
    <col min="81" max="84" width="10.28515625" style="353" hidden="1"/>
    <col min="85" max="108" width="15.5703125" style="353" hidden="1"/>
    <col min="109" max="109" width="19.7109375" style="353" hidden="1"/>
    <col min="110" max="110" width="15.5703125" style="353" hidden="1"/>
    <col min="111" max="112" width="16.5703125" style="353" hidden="1"/>
    <col min="113" max="113" width="1" style="356" hidden="1"/>
    <col min="114" max="16383" width="11.42578125" style="353" hidden="1"/>
    <col min="16384" max="16384" width="6.28515625" style="353" hidden="1"/>
  </cols>
  <sheetData>
    <row r="1" spans="1:113" s="326" customFormat="1" x14ac:dyDescent="0.2">
      <c r="A1" s="325"/>
      <c r="B1" s="252"/>
      <c r="C1" s="252"/>
      <c r="D1" s="252"/>
      <c r="E1" s="252"/>
      <c r="F1" s="252"/>
      <c r="G1" s="252"/>
      <c r="H1" s="252"/>
      <c r="I1" s="252"/>
      <c r="J1" s="252"/>
      <c r="K1" s="252"/>
      <c r="L1" s="252"/>
      <c r="M1" s="252"/>
      <c r="N1" s="252"/>
      <c r="O1" s="252"/>
      <c r="P1" s="252"/>
      <c r="Q1" s="252"/>
      <c r="R1" s="252"/>
      <c r="S1" s="252"/>
      <c r="T1" s="252"/>
      <c r="U1" s="252"/>
      <c r="V1" s="252"/>
      <c r="W1" s="252"/>
      <c r="X1" s="252"/>
      <c r="Y1" s="252"/>
      <c r="Z1" s="252"/>
      <c r="AA1" s="252"/>
      <c r="AB1" s="252"/>
      <c r="AC1" s="252"/>
      <c r="AD1" s="252"/>
      <c r="AE1" s="252"/>
      <c r="AF1" s="252"/>
      <c r="AG1" s="252"/>
      <c r="AH1" s="252"/>
      <c r="AI1" s="252"/>
      <c r="AJ1" s="252"/>
      <c r="AK1" s="252"/>
      <c r="AL1" s="252"/>
      <c r="AM1" s="252"/>
      <c r="AN1" s="252"/>
      <c r="AO1" s="252"/>
      <c r="AP1" s="252"/>
      <c r="AQ1" s="252"/>
      <c r="AR1" s="252"/>
      <c r="AS1" s="252"/>
      <c r="AT1" s="252"/>
      <c r="AU1" s="252"/>
      <c r="DI1" s="327"/>
    </row>
    <row r="2" spans="1:113" s="331" customFormat="1" ht="19.149999999999999" customHeight="1" x14ac:dyDescent="0.2">
      <c r="A2" s="691" t="s">
        <v>795</v>
      </c>
      <c r="B2" s="691"/>
      <c r="C2" s="691"/>
      <c r="D2" s="691"/>
      <c r="E2" s="691"/>
      <c r="F2" s="585"/>
      <c r="G2" s="328"/>
      <c r="H2" s="328"/>
      <c r="I2" s="328"/>
      <c r="J2" s="328"/>
      <c r="K2" s="328"/>
      <c r="L2" s="328"/>
      <c r="M2" s="328"/>
      <c r="N2" s="328"/>
      <c r="O2" s="328"/>
      <c r="P2" s="328"/>
      <c r="Q2" s="328"/>
      <c r="R2" s="328"/>
      <c r="S2" s="328"/>
      <c r="T2" s="328"/>
      <c r="U2" s="328"/>
      <c r="V2" s="328"/>
      <c r="W2" s="328"/>
      <c r="X2" s="328"/>
      <c r="Y2" s="328"/>
      <c r="Z2" s="328"/>
      <c r="AA2" s="328"/>
      <c r="AB2" s="328"/>
      <c r="AC2" s="328"/>
      <c r="AD2" s="328"/>
      <c r="AE2" s="328"/>
      <c r="AF2" s="328"/>
      <c r="AG2" s="328"/>
      <c r="AH2" s="328"/>
      <c r="AI2" s="328"/>
      <c r="AJ2" s="328"/>
      <c r="AK2" s="328"/>
      <c r="AL2" s="328"/>
      <c r="AM2" s="328"/>
      <c r="AN2" s="328"/>
      <c r="AO2" s="328"/>
      <c r="AP2" s="328"/>
      <c r="AQ2" s="328"/>
      <c r="AR2" s="328"/>
      <c r="AS2" s="328"/>
      <c r="AT2" s="328"/>
      <c r="AU2" s="328"/>
      <c r="AV2" s="329"/>
      <c r="AW2" s="329"/>
      <c r="AX2" s="329"/>
      <c r="AY2" s="329"/>
      <c r="AZ2" s="329"/>
      <c r="BA2" s="329"/>
      <c r="BB2" s="329"/>
      <c r="BC2" s="329"/>
      <c r="BD2" s="329"/>
      <c r="BE2" s="329"/>
      <c r="BF2" s="329"/>
      <c r="BG2" s="329"/>
      <c r="BH2" s="329"/>
      <c r="BI2" s="329"/>
      <c r="BJ2" s="329"/>
      <c r="BK2" s="329"/>
      <c r="BL2" s="329"/>
      <c r="BM2" s="329"/>
      <c r="BN2" s="329"/>
      <c r="BO2" s="329"/>
      <c r="BP2" s="329"/>
      <c r="BQ2" s="330"/>
      <c r="BR2" s="330"/>
      <c r="BS2" s="330"/>
      <c r="BT2" s="330"/>
      <c r="BU2" s="330"/>
      <c r="BV2" s="330"/>
      <c r="DI2" s="332"/>
    </row>
    <row r="3" spans="1:113" s="337" customFormat="1" ht="9.6" customHeight="1" x14ac:dyDescent="0.2">
      <c r="A3" s="692">
        <v>45900</v>
      </c>
      <c r="B3" s="692"/>
      <c r="C3" s="692"/>
      <c r="D3" s="692"/>
      <c r="E3" s="692"/>
      <c r="F3" s="586"/>
      <c r="G3" s="333"/>
      <c r="H3" s="333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334"/>
      <c r="Z3" s="334"/>
      <c r="AA3" s="334"/>
      <c r="AB3" s="334"/>
      <c r="AC3" s="334"/>
      <c r="AD3" s="334"/>
      <c r="AE3" s="334"/>
      <c r="AF3" s="334"/>
      <c r="AG3" s="334"/>
      <c r="AH3" s="334"/>
      <c r="AI3" s="334"/>
      <c r="AJ3" s="334"/>
      <c r="AK3" s="334"/>
      <c r="AL3" s="334"/>
      <c r="AM3" s="334"/>
      <c r="AN3" s="334"/>
      <c r="AO3" s="334"/>
      <c r="AP3" s="334"/>
      <c r="AQ3" s="334"/>
      <c r="AR3" s="334"/>
      <c r="AS3" s="334"/>
      <c r="AT3" s="334"/>
      <c r="AU3" s="334"/>
      <c r="AV3" s="335"/>
      <c r="AW3" s="335"/>
      <c r="AX3" s="335"/>
      <c r="AY3" s="335"/>
      <c r="AZ3" s="335"/>
      <c r="BA3" s="335"/>
      <c r="BB3" s="335"/>
      <c r="BC3" s="335"/>
      <c r="BD3" s="335"/>
      <c r="BE3" s="335"/>
      <c r="BF3" s="335"/>
      <c r="BG3" s="335"/>
      <c r="BH3" s="335"/>
      <c r="BI3" s="335"/>
      <c r="BJ3" s="335"/>
      <c r="BK3" s="335"/>
      <c r="BL3" s="335"/>
      <c r="BM3" s="335"/>
      <c r="BN3" s="335"/>
      <c r="BO3" s="335"/>
      <c r="BP3" s="335"/>
      <c r="BQ3" s="336"/>
      <c r="BR3" s="336"/>
      <c r="BS3" s="336"/>
      <c r="BT3" s="336"/>
      <c r="BU3" s="336"/>
      <c r="BV3" s="336"/>
      <c r="DI3" s="338"/>
    </row>
    <row r="4" spans="1:113" s="326" customFormat="1" ht="4.1500000000000004" customHeight="1" x14ac:dyDescent="0.2">
      <c r="A4" s="252"/>
      <c r="B4" s="339"/>
      <c r="C4" s="339"/>
      <c r="D4" s="339"/>
      <c r="E4" s="339"/>
      <c r="F4" s="339"/>
      <c r="G4" s="339"/>
      <c r="H4" s="339"/>
      <c r="I4" s="252"/>
      <c r="J4" s="252"/>
      <c r="K4" s="252"/>
      <c r="L4" s="252"/>
      <c r="M4" s="252"/>
      <c r="N4" s="252"/>
      <c r="O4" s="252"/>
      <c r="P4" s="252"/>
      <c r="Q4" s="252"/>
      <c r="R4" s="252"/>
      <c r="S4" s="252"/>
      <c r="T4" s="252"/>
      <c r="U4" s="252"/>
      <c r="V4" s="252"/>
      <c r="W4" s="252"/>
      <c r="X4" s="334"/>
      <c r="Y4" s="334"/>
      <c r="Z4" s="334"/>
      <c r="AA4" s="334"/>
      <c r="AB4" s="334"/>
      <c r="AC4" s="334"/>
      <c r="AD4" s="334"/>
      <c r="AE4" s="334"/>
      <c r="AF4" s="334"/>
      <c r="AG4" s="334"/>
      <c r="AH4" s="334"/>
      <c r="AI4" s="334"/>
      <c r="AJ4" s="334"/>
      <c r="AK4" s="334"/>
      <c r="AL4" s="334"/>
      <c r="AM4" s="334"/>
      <c r="AN4" s="334"/>
      <c r="AO4" s="334"/>
      <c r="AP4" s="334"/>
      <c r="AQ4" s="334"/>
      <c r="AR4" s="334"/>
      <c r="AS4" s="334"/>
      <c r="AT4" s="334"/>
      <c r="AU4" s="334"/>
      <c r="AV4" s="335"/>
      <c r="AW4" s="335"/>
      <c r="AX4" s="335"/>
      <c r="AY4" s="335"/>
      <c r="AZ4" s="335"/>
      <c r="BA4" s="335"/>
      <c r="BB4" s="335"/>
      <c r="BC4" s="335"/>
      <c r="BD4" s="335"/>
      <c r="BE4" s="335"/>
      <c r="BF4" s="335"/>
      <c r="DI4" s="327"/>
    </row>
    <row r="5" spans="1:113" s="326" customFormat="1" ht="18.75" x14ac:dyDescent="0.2">
      <c r="A5" s="358" t="s">
        <v>24</v>
      </c>
      <c r="B5" s="358" t="s">
        <v>56</v>
      </c>
      <c r="C5" s="358" t="s">
        <v>57</v>
      </c>
      <c r="D5" s="358" t="s">
        <v>58</v>
      </c>
      <c r="E5" s="358" t="s">
        <v>59</v>
      </c>
      <c r="F5" s="358" t="s">
        <v>60</v>
      </c>
      <c r="G5" s="358" t="s">
        <v>765</v>
      </c>
      <c r="H5" s="334"/>
      <c r="I5" s="334"/>
      <c r="J5" s="334"/>
      <c r="K5" s="334"/>
      <c r="L5" s="334"/>
      <c r="M5" s="334"/>
      <c r="N5" s="334"/>
      <c r="O5" s="334"/>
      <c r="P5" s="334"/>
      <c r="Q5" s="334"/>
      <c r="R5" s="334"/>
      <c r="S5" s="334"/>
      <c r="T5" s="334"/>
      <c r="U5" s="334"/>
      <c r="V5" s="334"/>
      <c r="W5" s="334"/>
      <c r="X5" s="334"/>
      <c r="Y5" s="334"/>
      <c r="Z5" s="334"/>
      <c r="AA5" s="334"/>
      <c r="AB5" s="334"/>
      <c r="AC5" s="334"/>
      <c r="AD5" s="334"/>
      <c r="AE5" s="334"/>
      <c r="AF5" s="334"/>
      <c r="AG5" s="334"/>
      <c r="AH5" s="334"/>
      <c r="AI5" s="334"/>
      <c r="AJ5" s="334"/>
      <c r="AK5" s="334"/>
      <c r="AL5" s="334"/>
      <c r="AM5" s="334"/>
      <c r="AN5" s="334"/>
      <c r="AO5" s="334"/>
      <c r="AP5" s="334"/>
      <c r="AQ5" s="334"/>
      <c r="AR5" s="334"/>
      <c r="AS5" s="334"/>
      <c r="AT5" s="334"/>
      <c r="AU5" s="334"/>
      <c r="AV5" s="335"/>
      <c r="AW5" s="335"/>
      <c r="DC5" s="327"/>
    </row>
    <row r="6" spans="1:113" s="326" customFormat="1" ht="14.1" customHeight="1" x14ac:dyDescent="0.2">
      <c r="A6" s="340" t="s">
        <v>796</v>
      </c>
      <c r="B6" s="341">
        <v>25653658233</v>
      </c>
      <c r="C6" s="341">
        <v>25213501084</v>
      </c>
      <c r="D6" s="341">
        <v>24770526585</v>
      </c>
      <c r="E6" s="341">
        <v>39383040610</v>
      </c>
      <c r="F6" s="341">
        <v>1918508851</v>
      </c>
      <c r="G6" s="362">
        <v>116939235363</v>
      </c>
      <c r="H6" s="334"/>
      <c r="I6" s="334"/>
      <c r="J6" s="334"/>
      <c r="K6" s="334"/>
      <c r="L6" s="334"/>
      <c r="M6" s="334"/>
      <c r="N6" s="334"/>
      <c r="O6" s="334"/>
      <c r="P6" s="334"/>
      <c r="Q6" s="334"/>
      <c r="R6" s="334"/>
      <c r="S6" s="334"/>
      <c r="T6" s="334"/>
      <c r="U6" s="334"/>
      <c r="V6" s="334"/>
      <c r="W6" s="334"/>
      <c r="X6" s="334"/>
      <c r="Y6" s="334"/>
      <c r="Z6" s="334"/>
      <c r="AA6" s="334"/>
      <c r="AB6" s="334"/>
      <c r="AC6" s="334"/>
      <c r="AD6" s="334"/>
      <c r="AE6" s="334"/>
      <c r="AF6" s="334"/>
      <c r="AG6" s="334"/>
      <c r="AH6" s="334"/>
      <c r="AI6" s="334"/>
      <c r="AJ6" s="334"/>
      <c r="AK6" s="334"/>
      <c r="AL6" s="334"/>
      <c r="AM6" s="334"/>
      <c r="AN6" s="334"/>
      <c r="AO6" s="334"/>
      <c r="AP6" s="334"/>
      <c r="AQ6" s="334"/>
      <c r="AR6" s="334"/>
      <c r="AS6" s="334"/>
      <c r="AT6" s="334"/>
      <c r="AU6" s="334"/>
      <c r="AV6" s="335"/>
      <c r="AW6" s="335"/>
      <c r="DC6" s="327"/>
    </row>
    <row r="7" spans="1:113" s="326" customFormat="1" ht="14.1" customHeight="1" x14ac:dyDescent="0.2">
      <c r="A7" s="340" t="s">
        <v>797</v>
      </c>
      <c r="B7" s="341">
        <v>713556222</v>
      </c>
      <c r="C7" s="341">
        <v>452240414</v>
      </c>
      <c r="D7" s="341">
        <v>109931720</v>
      </c>
      <c r="E7" s="341">
        <v>384447694</v>
      </c>
      <c r="F7" s="341"/>
      <c r="G7" s="362">
        <v>1660176050</v>
      </c>
      <c r="H7" s="334"/>
      <c r="I7" s="334"/>
      <c r="J7" s="334"/>
      <c r="K7" s="334"/>
      <c r="L7" s="334"/>
      <c r="M7" s="334"/>
      <c r="N7" s="334"/>
      <c r="O7" s="334"/>
      <c r="P7" s="334"/>
      <c r="Q7" s="334"/>
      <c r="R7" s="334"/>
      <c r="S7" s="334"/>
      <c r="T7" s="334"/>
      <c r="U7" s="334"/>
      <c r="V7" s="334"/>
      <c r="W7" s="334"/>
      <c r="X7" s="334"/>
      <c r="Y7" s="334"/>
      <c r="Z7" s="334"/>
      <c r="AA7" s="334"/>
      <c r="AB7" s="334"/>
      <c r="AC7" s="334"/>
      <c r="AD7" s="334"/>
      <c r="AE7" s="334"/>
      <c r="AF7" s="334"/>
      <c r="AG7" s="334"/>
      <c r="AH7" s="334"/>
      <c r="AI7" s="334"/>
      <c r="AJ7" s="334"/>
      <c r="AK7" s="334"/>
      <c r="AL7" s="334"/>
      <c r="AM7" s="334"/>
      <c r="AN7" s="334"/>
      <c r="AO7" s="334"/>
      <c r="AP7" s="334"/>
      <c r="AQ7" s="334"/>
      <c r="AR7" s="334"/>
      <c r="AS7" s="334"/>
      <c r="AT7" s="334"/>
      <c r="AU7" s="334"/>
      <c r="AV7" s="335"/>
      <c r="AW7" s="335"/>
      <c r="DC7" s="327"/>
    </row>
    <row r="8" spans="1:113" s="326" customFormat="1" ht="14.1" customHeight="1" x14ac:dyDescent="0.2">
      <c r="A8" s="618" t="s">
        <v>798</v>
      </c>
      <c r="B8" s="341">
        <v>19872230304</v>
      </c>
      <c r="C8" s="341">
        <v>22190722913</v>
      </c>
      <c r="D8" s="341">
        <v>26506026836</v>
      </c>
      <c r="E8" s="341">
        <v>24541765720</v>
      </c>
      <c r="F8" s="341">
        <v>0</v>
      </c>
      <c r="G8" s="362">
        <v>93110745773</v>
      </c>
      <c r="H8" s="334"/>
      <c r="I8" s="334"/>
      <c r="J8" s="334"/>
      <c r="K8" s="334"/>
      <c r="L8" s="334"/>
      <c r="M8" s="334"/>
      <c r="N8" s="334"/>
      <c r="O8" s="334"/>
      <c r="P8" s="334"/>
      <c r="Q8" s="334"/>
      <c r="R8" s="334"/>
      <c r="S8" s="334"/>
      <c r="T8" s="334"/>
      <c r="U8" s="334"/>
      <c r="V8" s="334"/>
      <c r="W8" s="334"/>
      <c r="X8" s="334"/>
      <c r="Y8" s="334"/>
      <c r="Z8" s="334"/>
      <c r="AA8" s="334"/>
      <c r="AB8" s="334"/>
      <c r="AC8" s="334"/>
      <c r="AD8" s="334"/>
      <c r="AE8" s="334"/>
      <c r="AF8" s="334"/>
      <c r="AG8" s="334"/>
      <c r="AH8" s="334"/>
      <c r="AI8" s="334"/>
      <c r="AJ8" s="334"/>
      <c r="AK8" s="334"/>
      <c r="AL8" s="334"/>
      <c r="AM8" s="334"/>
      <c r="AN8" s="334"/>
      <c r="AO8" s="334"/>
      <c r="AP8" s="334"/>
      <c r="AQ8" s="334"/>
      <c r="AR8" s="334"/>
      <c r="AS8" s="334"/>
      <c r="AT8" s="334"/>
      <c r="AU8" s="334"/>
      <c r="AV8" s="335"/>
      <c r="AW8" s="335"/>
      <c r="DC8" s="327"/>
    </row>
    <row r="9" spans="1:113" s="326" customFormat="1" ht="14.1" customHeight="1" x14ac:dyDescent="0.2">
      <c r="A9" s="343" t="s">
        <v>132</v>
      </c>
      <c r="B9" s="341">
        <v>3839841788</v>
      </c>
      <c r="C9" s="341">
        <v>3066200142</v>
      </c>
      <c r="D9" s="341">
        <v>1581098766</v>
      </c>
      <c r="E9" s="341">
        <v>2435161345</v>
      </c>
      <c r="F9" s="341"/>
      <c r="G9" s="362">
        <v>10922302041</v>
      </c>
      <c r="H9" s="334"/>
      <c r="I9" s="334"/>
      <c r="J9" s="334"/>
      <c r="K9" s="334"/>
      <c r="L9" s="334"/>
      <c r="M9" s="334"/>
      <c r="N9" s="334"/>
      <c r="O9" s="334"/>
      <c r="P9" s="334"/>
      <c r="Q9" s="334"/>
      <c r="R9" s="334"/>
      <c r="S9" s="334"/>
      <c r="T9" s="334"/>
      <c r="U9" s="334"/>
      <c r="V9" s="334"/>
      <c r="W9" s="334"/>
      <c r="X9" s="334"/>
      <c r="Y9" s="334"/>
      <c r="Z9" s="334"/>
      <c r="AA9" s="334"/>
      <c r="AB9" s="334"/>
      <c r="AC9" s="334"/>
      <c r="AD9" s="334"/>
      <c r="AE9" s="334"/>
      <c r="AF9" s="334"/>
      <c r="AG9" s="334"/>
      <c r="AH9" s="334"/>
      <c r="AI9" s="334"/>
      <c r="AJ9" s="334"/>
      <c r="AK9" s="334"/>
      <c r="AL9" s="334"/>
      <c r="AM9" s="334"/>
      <c r="AN9" s="334"/>
      <c r="AO9" s="334"/>
      <c r="AP9" s="334"/>
      <c r="AQ9" s="334"/>
      <c r="AR9" s="334"/>
      <c r="AS9" s="334"/>
      <c r="AT9" s="334"/>
      <c r="AU9" s="334"/>
      <c r="AV9" s="335"/>
      <c r="AW9" s="335"/>
      <c r="DC9" s="327"/>
    </row>
    <row r="10" spans="1:113" s="326" customFormat="1" ht="14.1" customHeight="1" x14ac:dyDescent="0.2">
      <c r="A10" s="617" t="s">
        <v>3393</v>
      </c>
      <c r="B10" s="341">
        <v>0</v>
      </c>
      <c r="C10" s="341">
        <v>0</v>
      </c>
      <c r="D10" s="619">
        <v>1584898161</v>
      </c>
      <c r="E10" s="619">
        <v>1429071570</v>
      </c>
      <c r="F10" s="619"/>
      <c r="G10" s="362">
        <v>3013969731</v>
      </c>
      <c r="H10" s="334"/>
      <c r="I10" s="334"/>
      <c r="J10" s="334"/>
      <c r="K10" s="334"/>
      <c r="L10" s="334"/>
      <c r="M10" s="334"/>
      <c r="N10" s="334"/>
      <c r="O10" s="334"/>
      <c r="P10" s="334"/>
      <c r="Q10" s="334"/>
      <c r="R10" s="334"/>
      <c r="S10" s="334"/>
      <c r="T10" s="334"/>
      <c r="U10" s="334"/>
      <c r="V10" s="334"/>
      <c r="W10" s="334"/>
      <c r="X10" s="334"/>
      <c r="Y10" s="334"/>
      <c r="Z10" s="334"/>
      <c r="AA10" s="334"/>
      <c r="AB10" s="334"/>
      <c r="AC10" s="334"/>
      <c r="AD10" s="334"/>
      <c r="AE10" s="334"/>
      <c r="AF10" s="334"/>
      <c r="AG10" s="334"/>
      <c r="AH10" s="334"/>
      <c r="AI10" s="334"/>
      <c r="AJ10" s="334"/>
      <c r="AK10" s="334"/>
      <c r="AL10" s="334"/>
      <c r="AM10" s="334"/>
      <c r="AN10" s="334"/>
      <c r="AO10" s="334"/>
      <c r="AP10" s="334"/>
      <c r="AQ10" s="334"/>
      <c r="AR10" s="334"/>
      <c r="AS10" s="334"/>
      <c r="AT10" s="334"/>
      <c r="AU10" s="334"/>
      <c r="AV10" s="335"/>
      <c r="AW10" s="335"/>
      <c r="DC10" s="327"/>
    </row>
    <row r="11" spans="1:113" s="326" customFormat="1" ht="14.1" customHeight="1" x14ac:dyDescent="0.2">
      <c r="A11" s="340" t="s">
        <v>799</v>
      </c>
      <c r="B11" s="341">
        <v>68837663</v>
      </c>
      <c r="C11" s="341">
        <v>21526169</v>
      </c>
      <c r="D11" s="341">
        <v>134155026</v>
      </c>
      <c r="E11" s="341">
        <v>130389423</v>
      </c>
      <c r="F11" s="341"/>
      <c r="G11" s="362">
        <v>354908281</v>
      </c>
      <c r="H11" s="478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  <c r="Y11" s="334"/>
      <c r="Z11" s="334"/>
      <c r="AA11" s="334"/>
      <c r="AB11" s="334"/>
      <c r="AC11" s="334"/>
      <c r="AD11" s="334"/>
      <c r="AE11" s="334"/>
      <c r="AF11" s="334"/>
      <c r="AG11" s="334"/>
      <c r="AH11" s="334"/>
      <c r="AI11" s="334"/>
      <c r="AJ11" s="334"/>
      <c r="AK11" s="334"/>
      <c r="AL11" s="334"/>
      <c r="AM11" s="334"/>
      <c r="AN11" s="334"/>
      <c r="AO11" s="334"/>
      <c r="AP11" s="334"/>
      <c r="AQ11" s="334"/>
      <c r="AR11" s="334"/>
      <c r="AS11" s="334"/>
      <c r="AT11" s="334"/>
      <c r="AU11" s="334"/>
      <c r="AV11" s="335"/>
      <c r="AW11" s="335"/>
      <c r="DC11" s="327"/>
    </row>
    <row r="12" spans="1:113" s="326" customFormat="1" ht="18.75" x14ac:dyDescent="0.2">
      <c r="A12" s="340" t="s">
        <v>800</v>
      </c>
      <c r="B12" s="341">
        <v>110143691</v>
      </c>
      <c r="C12" s="342">
        <v>136109327</v>
      </c>
      <c r="D12" s="341">
        <v>0</v>
      </c>
      <c r="E12" s="341">
        <v>0</v>
      </c>
      <c r="F12" s="341"/>
      <c r="G12" s="362">
        <v>246253018</v>
      </c>
      <c r="H12" s="334"/>
      <c r="I12" s="334"/>
      <c r="J12" s="334"/>
      <c r="K12" s="334"/>
      <c r="L12" s="334"/>
      <c r="M12" s="334"/>
      <c r="N12" s="334"/>
      <c r="O12" s="334"/>
      <c r="P12" s="334"/>
      <c r="Q12" s="334"/>
      <c r="R12" s="334"/>
      <c r="S12" s="334"/>
      <c r="T12" s="334"/>
      <c r="U12" s="334"/>
      <c r="V12" s="334"/>
      <c r="W12" s="334"/>
      <c r="X12" s="334"/>
      <c r="Y12" s="334"/>
      <c r="Z12" s="334"/>
      <c r="AA12" s="334"/>
      <c r="AB12" s="334"/>
      <c r="AC12" s="334"/>
      <c r="AD12" s="334"/>
      <c r="AE12" s="334"/>
      <c r="AF12" s="334"/>
      <c r="AG12" s="334"/>
      <c r="AH12" s="334"/>
      <c r="AI12" s="334"/>
      <c r="AJ12" s="334"/>
      <c r="AK12" s="334"/>
      <c r="AL12" s="334"/>
      <c r="AM12" s="334"/>
      <c r="AN12" s="334"/>
      <c r="AO12" s="334"/>
      <c r="AP12" s="334"/>
      <c r="AQ12" s="334"/>
      <c r="AR12" s="334"/>
      <c r="AS12" s="334"/>
      <c r="AT12" s="334"/>
      <c r="AU12" s="334"/>
      <c r="AV12" s="335"/>
      <c r="AW12" s="335"/>
      <c r="DC12" s="327"/>
    </row>
    <row r="13" spans="1:113" s="326" customFormat="1" ht="18.75" hidden="1" x14ac:dyDescent="0.2">
      <c r="A13" s="343" t="s">
        <v>801</v>
      </c>
      <c r="B13" s="341">
        <v>0</v>
      </c>
      <c r="C13" s="341"/>
      <c r="D13" s="341"/>
      <c r="E13" s="341"/>
      <c r="F13" s="341"/>
      <c r="G13" s="362">
        <v>0</v>
      </c>
      <c r="H13" s="334"/>
      <c r="I13" s="334"/>
      <c r="J13" s="334"/>
      <c r="K13" s="334"/>
      <c r="L13" s="334"/>
      <c r="M13" s="334"/>
      <c r="N13" s="334"/>
      <c r="O13" s="334"/>
      <c r="P13" s="334"/>
      <c r="Q13" s="334"/>
      <c r="R13" s="334"/>
      <c r="S13" s="334"/>
      <c r="T13" s="334"/>
      <c r="U13" s="334"/>
      <c r="V13" s="334"/>
      <c r="W13" s="334"/>
      <c r="X13" s="334"/>
      <c r="Y13" s="334"/>
      <c r="Z13" s="334"/>
      <c r="AA13" s="334"/>
      <c r="AB13" s="334"/>
      <c r="AC13" s="334"/>
      <c r="AD13" s="334"/>
      <c r="AE13" s="334"/>
      <c r="AF13" s="334"/>
      <c r="AG13" s="334"/>
      <c r="AH13" s="334"/>
      <c r="AI13" s="334"/>
      <c r="AJ13" s="334"/>
      <c r="AK13" s="334"/>
      <c r="AL13" s="334"/>
      <c r="AM13" s="334"/>
      <c r="AN13" s="334"/>
      <c r="AO13" s="334"/>
      <c r="AP13" s="334"/>
      <c r="AQ13" s="334"/>
      <c r="AR13" s="334"/>
      <c r="AS13" s="334"/>
      <c r="AT13" s="334"/>
      <c r="AU13" s="334"/>
      <c r="AV13" s="335"/>
      <c r="AW13" s="335"/>
      <c r="DC13" s="327"/>
    </row>
    <row r="14" spans="1:113" s="326" customFormat="1" ht="18.75" x14ac:dyDescent="0.2">
      <c r="A14" s="343" t="s">
        <v>183</v>
      </c>
      <c r="B14" s="341">
        <v>869800</v>
      </c>
      <c r="C14" s="341">
        <v>0</v>
      </c>
      <c r="D14" s="341">
        <v>12903678</v>
      </c>
      <c r="E14" s="341">
        <v>0</v>
      </c>
      <c r="F14" s="341"/>
      <c r="G14" s="362">
        <v>13773478</v>
      </c>
      <c r="H14" s="334"/>
      <c r="I14" s="334"/>
      <c r="J14" s="334"/>
      <c r="K14" s="334"/>
      <c r="L14" s="334"/>
      <c r="M14" s="334"/>
      <c r="N14" s="334"/>
      <c r="O14" s="334"/>
      <c r="P14" s="334"/>
      <c r="Q14" s="334"/>
      <c r="R14" s="334"/>
      <c r="S14" s="334"/>
      <c r="T14" s="334"/>
      <c r="U14" s="334"/>
      <c r="V14" s="334"/>
      <c r="W14" s="334"/>
      <c r="X14" s="334"/>
      <c r="Y14" s="334"/>
      <c r="Z14" s="334"/>
      <c r="AA14" s="334"/>
      <c r="AB14" s="334"/>
      <c r="AC14" s="334"/>
      <c r="AD14" s="334"/>
      <c r="AE14" s="334"/>
      <c r="AF14" s="334"/>
      <c r="AG14" s="334"/>
      <c r="AH14" s="334"/>
      <c r="AI14" s="334"/>
      <c r="AJ14" s="334"/>
      <c r="AK14" s="334"/>
      <c r="AL14" s="334"/>
      <c r="AM14" s="334"/>
      <c r="AN14" s="334"/>
      <c r="AO14" s="334"/>
      <c r="AP14" s="334"/>
      <c r="AQ14" s="334"/>
      <c r="AR14" s="334"/>
      <c r="AS14" s="334"/>
      <c r="AT14" s="334"/>
      <c r="AU14" s="334"/>
      <c r="AV14" s="335"/>
      <c r="AW14" s="335"/>
      <c r="DC14" s="327"/>
    </row>
    <row r="15" spans="1:113" s="326" customFormat="1" ht="14.1" customHeight="1" x14ac:dyDescent="0.2">
      <c r="A15" s="343" t="s">
        <v>30</v>
      </c>
      <c r="B15" s="341">
        <v>18925402</v>
      </c>
      <c r="C15" s="341">
        <v>19184335</v>
      </c>
      <c r="D15" s="341">
        <v>51912578</v>
      </c>
      <c r="E15" s="341">
        <v>15650566</v>
      </c>
      <c r="F15" s="341"/>
      <c r="G15" s="362">
        <v>105672881</v>
      </c>
      <c r="H15" s="334"/>
      <c r="I15" s="334"/>
      <c r="J15" s="334"/>
      <c r="K15" s="334"/>
      <c r="L15" s="334"/>
      <c r="M15" s="334"/>
      <c r="N15" s="334"/>
      <c r="O15" s="334"/>
      <c r="P15" s="334"/>
      <c r="Q15" s="334"/>
      <c r="R15" s="334"/>
      <c r="S15" s="334"/>
      <c r="T15" s="334"/>
      <c r="U15" s="334"/>
      <c r="V15" s="334"/>
      <c r="W15" s="334"/>
      <c r="X15" s="334"/>
      <c r="Y15" s="334"/>
      <c r="Z15" s="334"/>
      <c r="AA15" s="334"/>
      <c r="AB15" s="334"/>
      <c r="AC15" s="334"/>
      <c r="AD15" s="334"/>
      <c r="AE15" s="334"/>
      <c r="AF15" s="334"/>
      <c r="AG15" s="334"/>
      <c r="AH15" s="334"/>
      <c r="AI15" s="334"/>
      <c r="AJ15" s="334"/>
      <c r="AK15" s="334"/>
      <c r="AL15" s="334"/>
      <c r="AM15" s="334"/>
      <c r="AN15" s="334"/>
      <c r="AO15" s="334"/>
      <c r="AP15" s="334"/>
      <c r="AQ15" s="334"/>
      <c r="AR15" s="334"/>
      <c r="AS15" s="334"/>
      <c r="AT15" s="334"/>
      <c r="AU15" s="334"/>
      <c r="AV15" s="335"/>
      <c r="AW15" s="335"/>
      <c r="DC15" s="327"/>
    </row>
    <row r="16" spans="1:113" s="326" customFormat="1" ht="14.1" customHeight="1" x14ac:dyDescent="0.2">
      <c r="A16" s="343" t="s">
        <v>31</v>
      </c>
      <c r="B16" s="341">
        <v>4943</v>
      </c>
      <c r="C16" s="341">
        <v>301491</v>
      </c>
      <c r="D16" s="341">
        <v>543913</v>
      </c>
      <c r="E16" s="341">
        <v>622740</v>
      </c>
      <c r="F16" s="341"/>
      <c r="G16" s="362">
        <v>1473087</v>
      </c>
      <c r="H16" s="334"/>
      <c r="I16" s="334"/>
      <c r="J16" s="334"/>
      <c r="K16" s="334"/>
      <c r="L16" s="334"/>
      <c r="M16" s="334"/>
      <c r="N16" s="334"/>
      <c r="O16" s="334"/>
      <c r="P16" s="334"/>
      <c r="Q16" s="334"/>
      <c r="R16" s="334"/>
      <c r="S16" s="334"/>
      <c r="T16" s="334"/>
      <c r="U16" s="334"/>
      <c r="V16" s="334"/>
      <c r="W16" s="334"/>
      <c r="X16" s="334"/>
      <c r="Y16" s="334"/>
      <c r="Z16" s="334"/>
      <c r="AA16" s="334"/>
      <c r="AB16" s="334"/>
      <c r="AC16" s="334"/>
      <c r="AD16" s="334"/>
      <c r="AE16" s="334"/>
      <c r="AF16" s="334"/>
      <c r="AG16" s="334"/>
      <c r="AH16" s="334"/>
      <c r="AI16" s="334"/>
      <c r="AJ16" s="334"/>
      <c r="AK16" s="334"/>
      <c r="AL16" s="334"/>
      <c r="AM16" s="334"/>
      <c r="AN16" s="334"/>
      <c r="AO16" s="334"/>
      <c r="AP16" s="334"/>
      <c r="AQ16" s="334"/>
      <c r="AR16" s="334"/>
      <c r="AS16" s="334"/>
      <c r="AT16" s="334"/>
      <c r="AU16" s="334"/>
      <c r="AV16" s="335"/>
      <c r="AW16" s="335"/>
      <c r="DC16" s="327"/>
    </row>
    <row r="17" spans="1:113" s="326" customFormat="1" ht="14.1" customHeight="1" x14ac:dyDescent="0.2">
      <c r="A17" s="360" t="s">
        <v>802</v>
      </c>
      <c r="B17" s="361">
        <v>50278068046</v>
      </c>
      <c r="C17" s="361">
        <v>51099785875</v>
      </c>
      <c r="D17" s="361">
        <v>54751997263</v>
      </c>
      <c r="E17" s="361">
        <v>68320149668</v>
      </c>
      <c r="F17" s="361">
        <v>1918508851</v>
      </c>
      <c r="G17" s="361">
        <v>226368509703</v>
      </c>
      <c r="H17" s="334"/>
      <c r="I17" s="334"/>
      <c r="J17" s="334"/>
      <c r="K17" s="334"/>
      <c r="L17" s="334"/>
      <c r="M17" s="334"/>
      <c r="N17" s="334"/>
      <c r="O17" s="334"/>
      <c r="P17" s="334"/>
      <c r="Q17" s="334"/>
      <c r="R17" s="334"/>
      <c r="S17" s="334"/>
      <c r="T17" s="334"/>
      <c r="U17" s="334"/>
      <c r="V17" s="334"/>
      <c r="W17" s="334"/>
      <c r="X17" s="334"/>
      <c r="Y17" s="334"/>
      <c r="Z17" s="334"/>
      <c r="AA17" s="334"/>
      <c r="AB17" s="334"/>
      <c r="AC17" s="334"/>
      <c r="AD17" s="334"/>
      <c r="AE17" s="334"/>
      <c r="AF17" s="334"/>
      <c r="AG17" s="334"/>
      <c r="AH17" s="334"/>
      <c r="AI17" s="334"/>
      <c r="AJ17" s="334"/>
      <c r="AK17" s="334"/>
      <c r="AL17" s="334"/>
      <c r="AM17" s="334"/>
      <c r="AN17" s="334"/>
      <c r="AO17" s="334"/>
      <c r="AP17" s="334"/>
      <c r="AQ17" s="334"/>
      <c r="AR17" s="334"/>
      <c r="AS17" s="334"/>
      <c r="AT17" s="334"/>
      <c r="AU17" s="334"/>
      <c r="AV17" s="335"/>
      <c r="AW17" s="335"/>
      <c r="DC17" s="327"/>
    </row>
    <row r="18" spans="1:113" s="326" customFormat="1" ht="5.25" customHeight="1" x14ac:dyDescent="0.2">
      <c r="A18" s="344"/>
      <c r="B18" s="344"/>
      <c r="C18" s="344"/>
      <c r="D18" s="344"/>
      <c r="E18" s="344"/>
      <c r="F18" s="344"/>
      <c r="G18" s="344"/>
      <c r="H18" s="344"/>
      <c r="I18" s="344"/>
      <c r="J18" s="344"/>
      <c r="K18" s="344"/>
      <c r="L18" s="344"/>
      <c r="M18" s="344"/>
      <c r="N18" s="344"/>
      <c r="O18" s="344"/>
      <c r="P18" s="344"/>
      <c r="Q18" s="344"/>
      <c r="R18" s="344"/>
      <c r="S18" s="344"/>
      <c r="T18" s="344"/>
      <c r="U18" s="344"/>
      <c r="V18" s="344"/>
      <c r="W18" s="344"/>
      <c r="X18" s="344"/>
      <c r="Y18" s="344"/>
      <c r="Z18" s="344"/>
      <c r="AA18" s="344"/>
      <c r="AB18" s="344"/>
      <c r="AC18" s="344"/>
      <c r="AD18" s="344"/>
      <c r="AE18" s="344"/>
      <c r="AF18" s="344"/>
      <c r="AG18" s="344"/>
      <c r="AH18" s="344"/>
      <c r="AI18" s="344"/>
      <c r="AJ18" s="344"/>
      <c r="AK18" s="344"/>
      <c r="AL18" s="344"/>
      <c r="AM18" s="344"/>
      <c r="AN18" s="344"/>
      <c r="AO18" s="344"/>
      <c r="AP18" s="344"/>
      <c r="AQ18" s="344"/>
      <c r="AR18" s="344"/>
      <c r="AS18" s="344"/>
      <c r="AT18" s="344"/>
      <c r="AU18" s="344"/>
      <c r="AV18" s="345"/>
      <c r="AW18" s="335"/>
      <c r="AX18" s="335"/>
      <c r="AY18" s="335"/>
      <c r="AZ18" s="335"/>
      <c r="BA18" s="335"/>
      <c r="BB18" s="335"/>
      <c r="BC18" s="335"/>
      <c r="BD18" s="335"/>
      <c r="BE18" s="345"/>
      <c r="BF18" s="345"/>
      <c r="BG18" s="345"/>
      <c r="BH18" s="345"/>
      <c r="BI18" s="345"/>
      <c r="BJ18" s="345"/>
      <c r="BK18" s="345"/>
      <c r="BL18" s="345"/>
      <c r="BM18" s="345"/>
      <c r="BN18" s="345"/>
      <c r="BO18" s="345"/>
      <c r="BP18" s="345"/>
      <c r="BQ18" s="345"/>
      <c r="BR18" s="345"/>
      <c r="BS18" s="345"/>
      <c r="BT18" s="345"/>
      <c r="BU18" s="345"/>
      <c r="BV18" s="345"/>
      <c r="BW18" s="345"/>
      <c r="BX18" s="345"/>
      <c r="BY18" s="345"/>
      <c r="BZ18" s="345"/>
      <c r="CA18" s="345"/>
      <c r="CB18" s="345"/>
      <c r="CC18" s="345"/>
      <c r="CD18" s="345"/>
      <c r="CE18" s="345"/>
      <c r="CF18" s="345"/>
      <c r="CG18" s="345"/>
      <c r="DI18" s="327"/>
    </row>
    <row r="19" spans="1:113" s="347" customFormat="1" x14ac:dyDescent="0.2">
      <c r="A19" s="346"/>
      <c r="B19" s="699" t="s">
        <v>803</v>
      </c>
      <c r="C19" s="700"/>
      <c r="D19" s="700"/>
      <c r="E19" s="700"/>
      <c r="F19" s="701"/>
      <c r="G19" s="693" t="s">
        <v>804</v>
      </c>
      <c r="H19" s="694"/>
      <c r="I19" s="694"/>
      <c r="J19" s="695"/>
      <c r="K19" s="702" t="s">
        <v>805</v>
      </c>
      <c r="L19" s="703"/>
      <c r="M19" s="703"/>
      <c r="N19" s="703"/>
      <c r="O19" s="704"/>
      <c r="P19" s="693" t="s">
        <v>806</v>
      </c>
      <c r="Q19" s="694"/>
      <c r="R19" s="694"/>
      <c r="S19" s="695"/>
      <c r="T19" s="693" t="s">
        <v>132</v>
      </c>
      <c r="U19" s="694"/>
      <c r="V19" s="694"/>
      <c r="W19" s="694"/>
      <c r="X19" s="694"/>
      <c r="Y19" s="695"/>
      <c r="Z19" s="696" t="s">
        <v>130</v>
      </c>
      <c r="AA19" s="697"/>
      <c r="AB19" s="697"/>
      <c r="AC19" s="698"/>
      <c r="AD19" s="696" t="s">
        <v>131</v>
      </c>
      <c r="AE19" s="697"/>
      <c r="AF19" s="697"/>
      <c r="AG19" s="698"/>
      <c r="AH19" s="696" t="s">
        <v>183</v>
      </c>
      <c r="AI19" s="697"/>
      <c r="AJ19" s="697"/>
      <c r="AK19" s="698"/>
      <c r="AL19" s="696" t="s">
        <v>30</v>
      </c>
      <c r="AM19" s="697"/>
      <c r="AN19" s="697"/>
      <c r="AO19" s="698"/>
      <c r="AP19" s="696" t="s">
        <v>106</v>
      </c>
      <c r="AQ19" s="697"/>
      <c r="AR19" s="697"/>
      <c r="AS19" s="698"/>
      <c r="AT19" s="705" t="s">
        <v>761</v>
      </c>
      <c r="AU19" s="706"/>
      <c r="AV19" s="614" t="s">
        <v>745</v>
      </c>
      <c r="AW19" s="346"/>
    </row>
    <row r="20" spans="1:113" s="350" customFormat="1" x14ac:dyDescent="0.2">
      <c r="A20" s="348"/>
      <c r="B20" s="358" t="s">
        <v>56</v>
      </c>
      <c r="C20" s="358" t="s">
        <v>57</v>
      </c>
      <c r="D20" s="358" t="s">
        <v>58</v>
      </c>
      <c r="E20" s="358" t="s">
        <v>59</v>
      </c>
      <c r="F20" s="358" t="s">
        <v>60</v>
      </c>
      <c r="G20" s="358" t="s">
        <v>56</v>
      </c>
      <c r="H20" s="358" t="s">
        <v>57</v>
      </c>
      <c r="I20" s="358" t="s">
        <v>58</v>
      </c>
      <c r="J20" s="358" t="s">
        <v>59</v>
      </c>
      <c r="K20" s="358" t="s">
        <v>56</v>
      </c>
      <c r="L20" s="358" t="s">
        <v>57</v>
      </c>
      <c r="M20" s="358" t="s">
        <v>58</v>
      </c>
      <c r="N20" s="358" t="s">
        <v>59</v>
      </c>
      <c r="O20" s="358" t="s">
        <v>60</v>
      </c>
      <c r="P20" s="358" t="s">
        <v>56</v>
      </c>
      <c r="Q20" s="358" t="s">
        <v>57</v>
      </c>
      <c r="R20" s="358" t="s">
        <v>58</v>
      </c>
      <c r="S20" s="358" t="s">
        <v>59</v>
      </c>
      <c r="T20" s="358" t="s">
        <v>56</v>
      </c>
      <c r="U20" s="358" t="s">
        <v>57</v>
      </c>
      <c r="V20" s="613" t="s">
        <v>3394</v>
      </c>
      <c r="W20" s="358" t="s">
        <v>58</v>
      </c>
      <c r="X20" s="613" t="s">
        <v>3395</v>
      </c>
      <c r="Y20" s="358" t="s">
        <v>59</v>
      </c>
      <c r="Z20" s="358" t="s">
        <v>56</v>
      </c>
      <c r="AA20" s="358" t="s">
        <v>57</v>
      </c>
      <c r="AB20" s="358" t="s">
        <v>58</v>
      </c>
      <c r="AC20" s="358" t="s">
        <v>59</v>
      </c>
      <c r="AD20" s="358" t="s">
        <v>56</v>
      </c>
      <c r="AE20" s="358" t="s">
        <v>57</v>
      </c>
      <c r="AF20" s="358" t="s">
        <v>58</v>
      </c>
      <c r="AG20" s="358" t="s">
        <v>59</v>
      </c>
      <c r="AH20" s="358" t="s">
        <v>56</v>
      </c>
      <c r="AI20" s="358" t="s">
        <v>57</v>
      </c>
      <c r="AJ20" s="358" t="s">
        <v>58</v>
      </c>
      <c r="AK20" s="358" t="s">
        <v>59</v>
      </c>
      <c r="AL20" s="358" t="s">
        <v>56</v>
      </c>
      <c r="AM20" s="358" t="s">
        <v>57</v>
      </c>
      <c r="AN20" s="358" t="s">
        <v>58</v>
      </c>
      <c r="AO20" s="358" t="s">
        <v>59</v>
      </c>
      <c r="AP20" s="358" t="s">
        <v>56</v>
      </c>
      <c r="AQ20" s="358" t="s">
        <v>57</v>
      </c>
      <c r="AR20" s="358" t="s">
        <v>58</v>
      </c>
      <c r="AS20" s="358" t="s">
        <v>59</v>
      </c>
      <c r="AT20" s="358" t="s">
        <v>807</v>
      </c>
      <c r="AU20" s="349" t="s">
        <v>808</v>
      </c>
      <c r="AV20" s="615"/>
      <c r="AW20" s="348"/>
    </row>
    <row r="21" spans="1:113" s="350" customFormat="1" x14ac:dyDescent="0.2">
      <c r="A21" s="351">
        <v>42339</v>
      </c>
      <c r="B21" s="352">
        <v>0</v>
      </c>
      <c r="C21" s="352">
        <v>0</v>
      </c>
      <c r="D21" s="352">
        <v>0</v>
      </c>
      <c r="E21" s="352">
        <v>0</v>
      </c>
      <c r="F21" s="352">
        <v>0</v>
      </c>
      <c r="G21" s="352">
        <v>0</v>
      </c>
      <c r="H21" s="352">
        <v>0</v>
      </c>
      <c r="I21" s="352">
        <v>0</v>
      </c>
      <c r="J21" s="352">
        <v>0</v>
      </c>
      <c r="K21" s="352">
        <v>0</v>
      </c>
      <c r="L21" s="352">
        <v>0</v>
      </c>
      <c r="M21" s="352">
        <v>0</v>
      </c>
      <c r="N21" s="352">
        <v>0</v>
      </c>
      <c r="O21" s="352">
        <v>0</v>
      </c>
      <c r="P21" s="352">
        <v>0</v>
      </c>
      <c r="Q21" s="352">
        <v>0</v>
      </c>
      <c r="R21" s="352">
        <v>0</v>
      </c>
      <c r="S21" s="352">
        <v>0</v>
      </c>
      <c r="T21" s="352">
        <v>0</v>
      </c>
      <c r="U21" s="352">
        <v>0</v>
      </c>
      <c r="V21" s="352">
        <v>0</v>
      </c>
      <c r="W21" s="352">
        <v>0</v>
      </c>
      <c r="X21" s="352">
        <v>0</v>
      </c>
      <c r="Y21" s="352">
        <v>0</v>
      </c>
      <c r="Z21" s="352">
        <v>0</v>
      </c>
      <c r="AA21" s="352">
        <v>0</v>
      </c>
      <c r="AB21" s="352">
        <v>0</v>
      </c>
      <c r="AC21" s="352">
        <v>0</v>
      </c>
      <c r="AD21" s="352">
        <v>0</v>
      </c>
      <c r="AE21" s="352">
        <v>0</v>
      </c>
      <c r="AF21" s="352">
        <v>0</v>
      </c>
      <c r="AG21" s="352">
        <v>0</v>
      </c>
      <c r="AH21" s="352">
        <v>0</v>
      </c>
      <c r="AI21" s="352">
        <v>0</v>
      </c>
      <c r="AJ21" s="352">
        <v>0</v>
      </c>
      <c r="AK21" s="352">
        <v>0</v>
      </c>
      <c r="AL21" s="352">
        <v>0</v>
      </c>
      <c r="AM21" s="352">
        <v>0</v>
      </c>
      <c r="AN21" s="352">
        <v>0</v>
      </c>
      <c r="AO21" s="352">
        <v>0</v>
      </c>
      <c r="AP21" s="352">
        <v>0</v>
      </c>
      <c r="AQ21" s="352">
        <v>0</v>
      </c>
      <c r="AR21" s="352">
        <v>0</v>
      </c>
      <c r="AS21" s="352">
        <v>0</v>
      </c>
      <c r="AT21" s="499">
        <v>0</v>
      </c>
      <c r="AU21" s="352"/>
      <c r="AV21" s="616">
        <v>0</v>
      </c>
    </row>
    <row r="22" spans="1:113" s="350" customFormat="1" x14ac:dyDescent="0.2">
      <c r="A22" s="351" t="s">
        <v>809</v>
      </c>
      <c r="B22" s="352">
        <v>312630901</v>
      </c>
      <c r="C22" s="352">
        <v>0</v>
      </c>
      <c r="D22" s="352">
        <v>0</v>
      </c>
      <c r="E22" s="352">
        <v>0</v>
      </c>
      <c r="F22" s="352">
        <v>0</v>
      </c>
      <c r="G22" s="352">
        <v>0</v>
      </c>
      <c r="H22" s="352">
        <v>0</v>
      </c>
      <c r="I22" s="352">
        <v>0</v>
      </c>
      <c r="J22" s="352">
        <v>0</v>
      </c>
      <c r="K22" s="352">
        <v>0</v>
      </c>
      <c r="L22" s="352">
        <v>0</v>
      </c>
      <c r="M22" s="352">
        <v>0</v>
      </c>
      <c r="N22" s="352">
        <v>0</v>
      </c>
      <c r="O22" s="352">
        <v>0</v>
      </c>
      <c r="P22" s="352">
        <v>0</v>
      </c>
      <c r="Q22" s="352">
        <v>0</v>
      </c>
      <c r="R22" s="352">
        <v>0</v>
      </c>
      <c r="S22" s="352">
        <v>0</v>
      </c>
      <c r="T22" s="352">
        <v>26488099</v>
      </c>
      <c r="U22" s="352">
        <v>0</v>
      </c>
      <c r="V22" s="352">
        <v>0</v>
      </c>
      <c r="W22" s="352">
        <v>0</v>
      </c>
      <c r="X22" s="352">
        <v>0</v>
      </c>
      <c r="Y22" s="352">
        <v>0</v>
      </c>
      <c r="Z22" s="352">
        <v>0</v>
      </c>
      <c r="AA22" s="352">
        <v>0</v>
      </c>
      <c r="AB22" s="352">
        <v>0</v>
      </c>
      <c r="AC22" s="352">
        <v>0</v>
      </c>
      <c r="AD22" s="352">
        <v>0</v>
      </c>
      <c r="AE22" s="352">
        <v>0</v>
      </c>
      <c r="AF22" s="352">
        <v>0</v>
      </c>
      <c r="AG22" s="352">
        <v>0</v>
      </c>
      <c r="AH22" s="352">
        <v>0</v>
      </c>
      <c r="AI22" s="352">
        <v>0</v>
      </c>
      <c r="AJ22" s="352">
        <v>0</v>
      </c>
      <c r="AK22" s="352">
        <v>0</v>
      </c>
      <c r="AL22" s="352">
        <v>0</v>
      </c>
      <c r="AM22" s="352">
        <v>0</v>
      </c>
      <c r="AN22" s="352">
        <v>0</v>
      </c>
      <c r="AO22" s="352">
        <v>0</v>
      </c>
      <c r="AP22" s="352">
        <v>0</v>
      </c>
      <c r="AQ22" s="352">
        <v>0</v>
      </c>
      <c r="AR22" s="352">
        <v>0</v>
      </c>
      <c r="AS22" s="352">
        <v>0</v>
      </c>
      <c r="AT22" s="499">
        <v>339119000</v>
      </c>
      <c r="AU22" s="352"/>
      <c r="AV22" s="616">
        <v>339119000</v>
      </c>
    </row>
    <row r="23" spans="1:113" s="350" customFormat="1" x14ac:dyDescent="0.2">
      <c r="A23" s="351">
        <v>42765</v>
      </c>
      <c r="B23" s="352">
        <v>203382704</v>
      </c>
      <c r="C23" s="352">
        <v>0</v>
      </c>
      <c r="D23" s="352">
        <v>0</v>
      </c>
      <c r="E23" s="352">
        <v>0</v>
      </c>
      <c r="F23" s="352">
        <v>0</v>
      </c>
      <c r="G23" s="352">
        <v>0</v>
      </c>
      <c r="H23" s="352">
        <v>0</v>
      </c>
      <c r="I23" s="352">
        <v>0</v>
      </c>
      <c r="J23" s="352">
        <v>0</v>
      </c>
      <c r="K23" s="352">
        <v>0</v>
      </c>
      <c r="L23" s="352">
        <v>0</v>
      </c>
      <c r="M23" s="352">
        <v>0</v>
      </c>
      <c r="N23" s="352">
        <v>0</v>
      </c>
      <c r="O23" s="352">
        <v>0</v>
      </c>
      <c r="P23" s="352">
        <v>0</v>
      </c>
      <c r="Q23" s="352">
        <v>0</v>
      </c>
      <c r="R23" s="352">
        <v>0</v>
      </c>
      <c r="S23" s="352">
        <v>0</v>
      </c>
      <c r="T23" s="352">
        <v>10368296</v>
      </c>
      <c r="U23" s="352">
        <v>0</v>
      </c>
      <c r="V23" s="352">
        <v>0</v>
      </c>
      <c r="W23" s="352">
        <v>0</v>
      </c>
      <c r="X23" s="352">
        <v>0</v>
      </c>
      <c r="Y23" s="352">
        <v>0</v>
      </c>
      <c r="Z23" s="352">
        <v>0</v>
      </c>
      <c r="AA23" s="352">
        <v>0</v>
      </c>
      <c r="AB23" s="352">
        <v>0</v>
      </c>
      <c r="AC23" s="352">
        <v>0</v>
      </c>
      <c r="AD23" s="352">
        <v>0</v>
      </c>
      <c r="AE23" s="352">
        <v>0</v>
      </c>
      <c r="AF23" s="352">
        <v>0</v>
      </c>
      <c r="AG23" s="352">
        <v>0</v>
      </c>
      <c r="AH23" s="352">
        <v>0</v>
      </c>
      <c r="AI23" s="352">
        <v>0</v>
      </c>
      <c r="AJ23" s="352">
        <v>0</v>
      </c>
      <c r="AK23" s="352">
        <v>0</v>
      </c>
      <c r="AL23" s="352">
        <v>0</v>
      </c>
      <c r="AM23" s="352">
        <v>0</v>
      </c>
      <c r="AN23" s="352">
        <v>0</v>
      </c>
      <c r="AO23" s="352">
        <v>0</v>
      </c>
      <c r="AP23" s="352">
        <v>0</v>
      </c>
      <c r="AQ23" s="352">
        <v>0</v>
      </c>
      <c r="AR23" s="352">
        <v>0</v>
      </c>
      <c r="AS23" s="352">
        <v>0</v>
      </c>
      <c r="AT23" s="499">
        <v>213751000</v>
      </c>
      <c r="AU23" s="352"/>
      <c r="AV23" s="616">
        <v>213751000</v>
      </c>
    </row>
    <row r="24" spans="1:113" s="350" customFormat="1" x14ac:dyDescent="0.2">
      <c r="A24" s="351">
        <v>42794</v>
      </c>
      <c r="B24" s="352">
        <v>403342835</v>
      </c>
      <c r="C24" s="352">
        <v>0</v>
      </c>
      <c r="D24" s="352">
        <v>0</v>
      </c>
      <c r="E24" s="352">
        <v>0</v>
      </c>
      <c r="F24" s="352">
        <v>0</v>
      </c>
      <c r="G24" s="352">
        <v>0</v>
      </c>
      <c r="H24" s="352">
        <v>0</v>
      </c>
      <c r="I24" s="352">
        <v>0</v>
      </c>
      <c r="J24" s="352">
        <v>0</v>
      </c>
      <c r="K24" s="352">
        <v>0</v>
      </c>
      <c r="L24" s="352">
        <v>0</v>
      </c>
      <c r="M24" s="352">
        <v>0</v>
      </c>
      <c r="N24" s="352">
        <v>0</v>
      </c>
      <c r="O24" s="352">
        <v>0</v>
      </c>
      <c r="P24" s="352">
        <v>0</v>
      </c>
      <c r="Q24" s="352">
        <v>0</v>
      </c>
      <c r="R24" s="352">
        <v>0</v>
      </c>
      <c r="S24" s="352">
        <v>0</v>
      </c>
      <c r="T24" s="352">
        <v>35264835</v>
      </c>
      <c r="U24" s="352">
        <v>0</v>
      </c>
      <c r="V24" s="352">
        <v>0</v>
      </c>
      <c r="W24" s="352">
        <v>0</v>
      </c>
      <c r="X24" s="352">
        <v>0</v>
      </c>
      <c r="Y24" s="352">
        <v>0</v>
      </c>
      <c r="Z24" s="352">
        <v>0</v>
      </c>
      <c r="AA24" s="352">
        <v>0</v>
      </c>
      <c r="AB24" s="352">
        <v>0</v>
      </c>
      <c r="AC24" s="352">
        <v>0</v>
      </c>
      <c r="AD24" s="352">
        <v>0</v>
      </c>
      <c r="AE24" s="352">
        <v>0</v>
      </c>
      <c r="AF24" s="352">
        <v>0</v>
      </c>
      <c r="AG24" s="352">
        <v>0</v>
      </c>
      <c r="AH24" s="352">
        <v>0</v>
      </c>
      <c r="AI24" s="352">
        <v>0</v>
      </c>
      <c r="AJ24" s="352">
        <v>0</v>
      </c>
      <c r="AK24" s="352">
        <v>0</v>
      </c>
      <c r="AL24" s="352">
        <v>0</v>
      </c>
      <c r="AM24" s="352">
        <v>0</v>
      </c>
      <c r="AN24" s="352">
        <v>0</v>
      </c>
      <c r="AO24" s="352">
        <v>0</v>
      </c>
      <c r="AP24" s="352">
        <v>0</v>
      </c>
      <c r="AQ24" s="352">
        <v>0</v>
      </c>
      <c r="AR24" s="352">
        <v>0</v>
      </c>
      <c r="AS24" s="352">
        <v>0</v>
      </c>
      <c r="AT24" s="499">
        <v>438607670</v>
      </c>
      <c r="AU24" s="352"/>
      <c r="AV24" s="616">
        <v>438607670</v>
      </c>
    </row>
    <row r="25" spans="1:113" s="350" customFormat="1" x14ac:dyDescent="0.2">
      <c r="A25" s="351">
        <v>42824</v>
      </c>
      <c r="B25" s="352">
        <v>208442923</v>
      </c>
      <c r="C25" s="352">
        <v>0</v>
      </c>
      <c r="D25" s="352">
        <v>0</v>
      </c>
      <c r="E25" s="352">
        <v>0</v>
      </c>
      <c r="F25" s="352">
        <v>0</v>
      </c>
      <c r="G25" s="352">
        <v>0</v>
      </c>
      <c r="H25" s="352">
        <v>0</v>
      </c>
      <c r="I25" s="352">
        <v>0</v>
      </c>
      <c r="J25" s="352">
        <v>0</v>
      </c>
      <c r="K25" s="352">
        <v>0</v>
      </c>
      <c r="L25" s="352">
        <v>0</v>
      </c>
      <c r="M25" s="352">
        <v>0</v>
      </c>
      <c r="N25" s="352">
        <v>0</v>
      </c>
      <c r="O25" s="352">
        <v>0</v>
      </c>
      <c r="P25" s="352">
        <v>0</v>
      </c>
      <c r="Q25" s="352">
        <v>0</v>
      </c>
      <c r="R25" s="352">
        <v>0</v>
      </c>
      <c r="S25" s="352">
        <v>0</v>
      </c>
      <c r="T25" s="352">
        <v>14665289</v>
      </c>
      <c r="U25" s="352">
        <v>0</v>
      </c>
      <c r="V25" s="352">
        <v>0</v>
      </c>
      <c r="W25" s="352">
        <v>0</v>
      </c>
      <c r="X25" s="352">
        <v>0</v>
      </c>
      <c r="Y25" s="352">
        <v>0</v>
      </c>
      <c r="Z25" s="352">
        <v>0</v>
      </c>
      <c r="AA25" s="352">
        <v>0</v>
      </c>
      <c r="AB25" s="352">
        <v>0</v>
      </c>
      <c r="AC25" s="352">
        <v>0</v>
      </c>
      <c r="AD25" s="352">
        <v>0</v>
      </c>
      <c r="AE25" s="352">
        <v>0</v>
      </c>
      <c r="AF25" s="352">
        <v>0</v>
      </c>
      <c r="AG25" s="352">
        <v>0</v>
      </c>
      <c r="AH25" s="352">
        <v>0</v>
      </c>
      <c r="AI25" s="352">
        <v>0</v>
      </c>
      <c r="AJ25" s="352">
        <v>0</v>
      </c>
      <c r="AK25" s="352">
        <v>0</v>
      </c>
      <c r="AL25" s="352">
        <v>0</v>
      </c>
      <c r="AM25" s="352">
        <v>0</v>
      </c>
      <c r="AN25" s="352">
        <v>0</v>
      </c>
      <c r="AO25" s="352">
        <v>0</v>
      </c>
      <c r="AP25" s="352">
        <v>0</v>
      </c>
      <c r="AQ25" s="352">
        <v>0</v>
      </c>
      <c r="AR25" s="352">
        <v>0</v>
      </c>
      <c r="AS25" s="352">
        <v>0</v>
      </c>
      <c r="AT25" s="499">
        <v>223108212</v>
      </c>
      <c r="AU25" s="352"/>
      <c r="AV25" s="616">
        <v>223108212</v>
      </c>
    </row>
    <row r="26" spans="1:113" s="350" customFormat="1" x14ac:dyDescent="0.2">
      <c r="A26" s="351">
        <v>42855</v>
      </c>
      <c r="B26" s="352">
        <v>233202735</v>
      </c>
      <c r="C26" s="352">
        <v>0</v>
      </c>
      <c r="D26" s="352">
        <v>0</v>
      </c>
      <c r="E26" s="352">
        <v>0</v>
      </c>
      <c r="F26" s="352">
        <v>0</v>
      </c>
      <c r="G26" s="352">
        <v>0</v>
      </c>
      <c r="H26" s="352">
        <v>0</v>
      </c>
      <c r="I26" s="352">
        <v>0</v>
      </c>
      <c r="J26" s="352">
        <v>0</v>
      </c>
      <c r="K26" s="352">
        <v>0</v>
      </c>
      <c r="L26" s="352">
        <v>0</v>
      </c>
      <c r="M26" s="352">
        <v>0</v>
      </c>
      <c r="N26" s="352">
        <v>0</v>
      </c>
      <c r="O26" s="352">
        <v>0</v>
      </c>
      <c r="P26" s="352">
        <v>0</v>
      </c>
      <c r="Q26" s="352">
        <v>0</v>
      </c>
      <c r="R26" s="352">
        <v>0</v>
      </c>
      <c r="S26" s="352">
        <v>0</v>
      </c>
      <c r="T26" s="352">
        <v>17889091</v>
      </c>
      <c r="U26" s="352">
        <v>0</v>
      </c>
      <c r="V26" s="352">
        <v>0</v>
      </c>
      <c r="W26" s="352">
        <v>0</v>
      </c>
      <c r="X26" s="352">
        <v>0</v>
      </c>
      <c r="Y26" s="352">
        <v>0</v>
      </c>
      <c r="Z26" s="352">
        <v>0</v>
      </c>
      <c r="AA26" s="352">
        <v>0</v>
      </c>
      <c r="AB26" s="352">
        <v>0</v>
      </c>
      <c r="AC26" s="352">
        <v>0</v>
      </c>
      <c r="AD26" s="352">
        <v>0</v>
      </c>
      <c r="AE26" s="352">
        <v>0</v>
      </c>
      <c r="AF26" s="352">
        <v>0</v>
      </c>
      <c r="AG26" s="352">
        <v>0</v>
      </c>
      <c r="AH26" s="352">
        <v>0</v>
      </c>
      <c r="AI26" s="352">
        <v>0</v>
      </c>
      <c r="AJ26" s="352">
        <v>0</v>
      </c>
      <c r="AK26" s="352">
        <v>0</v>
      </c>
      <c r="AL26" s="352">
        <v>0</v>
      </c>
      <c r="AM26" s="352">
        <v>0</v>
      </c>
      <c r="AN26" s="352">
        <v>0</v>
      </c>
      <c r="AO26" s="352">
        <v>0</v>
      </c>
      <c r="AP26" s="352">
        <v>0</v>
      </c>
      <c r="AQ26" s="352">
        <v>0</v>
      </c>
      <c r="AR26" s="352">
        <v>0</v>
      </c>
      <c r="AS26" s="352">
        <v>0</v>
      </c>
      <c r="AT26" s="499">
        <v>251091826</v>
      </c>
      <c r="AU26" s="352"/>
      <c r="AV26" s="616">
        <v>251091826</v>
      </c>
    </row>
    <row r="27" spans="1:113" s="350" customFormat="1" x14ac:dyDescent="0.2">
      <c r="A27" s="351">
        <v>42885</v>
      </c>
      <c r="B27" s="352">
        <v>312298661</v>
      </c>
      <c r="C27" s="352">
        <v>162175935</v>
      </c>
      <c r="D27" s="352">
        <v>0</v>
      </c>
      <c r="E27" s="352">
        <v>0</v>
      </c>
      <c r="F27" s="352">
        <v>0</v>
      </c>
      <c r="G27" s="352">
        <v>0</v>
      </c>
      <c r="H27" s="352">
        <v>0</v>
      </c>
      <c r="I27" s="352">
        <v>0</v>
      </c>
      <c r="J27" s="352">
        <v>0</v>
      </c>
      <c r="K27" s="352">
        <v>0</v>
      </c>
      <c r="L27" s="352">
        <v>0</v>
      </c>
      <c r="M27" s="352">
        <v>0</v>
      </c>
      <c r="N27" s="352">
        <v>0</v>
      </c>
      <c r="O27" s="352">
        <v>0</v>
      </c>
      <c r="P27" s="352">
        <v>0</v>
      </c>
      <c r="Q27" s="352">
        <v>0</v>
      </c>
      <c r="R27" s="352">
        <v>0</v>
      </c>
      <c r="S27" s="352">
        <v>0</v>
      </c>
      <c r="T27" s="352">
        <v>24953775</v>
      </c>
      <c r="U27" s="352">
        <v>4479065</v>
      </c>
      <c r="V27" s="352">
        <v>0</v>
      </c>
      <c r="W27" s="352">
        <v>0</v>
      </c>
      <c r="X27" s="352">
        <v>0</v>
      </c>
      <c r="Y27" s="352">
        <v>0</v>
      </c>
      <c r="Z27" s="352">
        <v>234396</v>
      </c>
      <c r="AA27" s="352">
        <v>0</v>
      </c>
      <c r="AB27" s="352">
        <v>0</v>
      </c>
      <c r="AC27" s="352">
        <v>0</v>
      </c>
      <c r="AD27" s="352">
        <v>0</v>
      </c>
      <c r="AE27" s="352">
        <v>0</v>
      </c>
      <c r="AF27" s="352">
        <v>0</v>
      </c>
      <c r="AG27" s="352">
        <v>0</v>
      </c>
      <c r="AH27" s="352">
        <v>0</v>
      </c>
      <c r="AI27" s="352">
        <v>0</v>
      </c>
      <c r="AJ27" s="352">
        <v>0</v>
      </c>
      <c r="AK27" s="352">
        <v>0</v>
      </c>
      <c r="AL27" s="352">
        <v>0</v>
      </c>
      <c r="AM27" s="352">
        <v>0</v>
      </c>
      <c r="AN27" s="352">
        <v>0</v>
      </c>
      <c r="AO27" s="352">
        <v>0</v>
      </c>
      <c r="AP27" s="352">
        <v>0</v>
      </c>
      <c r="AQ27" s="352">
        <v>0</v>
      </c>
      <c r="AR27" s="352">
        <v>0</v>
      </c>
      <c r="AS27" s="352">
        <v>0</v>
      </c>
      <c r="AT27" s="499">
        <v>504141832</v>
      </c>
      <c r="AU27" s="352"/>
      <c r="AV27" s="616">
        <v>504141832</v>
      </c>
    </row>
    <row r="28" spans="1:113" s="350" customFormat="1" x14ac:dyDescent="0.2">
      <c r="A28" s="351">
        <v>42916</v>
      </c>
      <c r="B28" s="352">
        <v>230874049</v>
      </c>
      <c r="C28" s="352">
        <v>88431968</v>
      </c>
      <c r="D28" s="352">
        <v>0</v>
      </c>
      <c r="E28" s="352">
        <v>0</v>
      </c>
      <c r="F28" s="352">
        <v>0</v>
      </c>
      <c r="G28" s="352">
        <v>0</v>
      </c>
      <c r="H28" s="352">
        <v>0</v>
      </c>
      <c r="I28" s="352">
        <v>0</v>
      </c>
      <c r="J28" s="352">
        <v>0</v>
      </c>
      <c r="K28" s="352">
        <v>0</v>
      </c>
      <c r="L28" s="352">
        <v>0</v>
      </c>
      <c r="M28" s="352">
        <v>0</v>
      </c>
      <c r="N28" s="352">
        <v>0</v>
      </c>
      <c r="O28" s="352">
        <v>0</v>
      </c>
      <c r="P28" s="352">
        <v>0</v>
      </c>
      <c r="Q28" s="352">
        <v>0</v>
      </c>
      <c r="R28" s="352">
        <v>0</v>
      </c>
      <c r="S28" s="352">
        <v>0</v>
      </c>
      <c r="T28" s="352">
        <v>23786180</v>
      </c>
      <c r="U28" s="352">
        <v>1674032</v>
      </c>
      <c r="V28" s="352">
        <v>0</v>
      </c>
      <c r="W28" s="352">
        <v>0</v>
      </c>
      <c r="X28" s="352">
        <v>0</v>
      </c>
      <c r="Y28" s="352">
        <v>0</v>
      </c>
      <c r="Z28" s="352">
        <v>278879</v>
      </c>
      <c r="AA28" s="352">
        <v>0</v>
      </c>
      <c r="AB28" s="352">
        <v>0</v>
      </c>
      <c r="AC28" s="352">
        <v>0</v>
      </c>
      <c r="AD28" s="352">
        <v>0</v>
      </c>
      <c r="AE28" s="352">
        <v>0</v>
      </c>
      <c r="AF28" s="352">
        <v>0</v>
      </c>
      <c r="AG28" s="352">
        <v>0</v>
      </c>
      <c r="AH28" s="352">
        <v>0</v>
      </c>
      <c r="AI28" s="352">
        <v>0</v>
      </c>
      <c r="AJ28" s="352">
        <v>0</v>
      </c>
      <c r="AK28" s="352">
        <v>0</v>
      </c>
      <c r="AL28" s="352">
        <v>0</v>
      </c>
      <c r="AM28" s="352">
        <v>0</v>
      </c>
      <c r="AN28" s="352">
        <v>0</v>
      </c>
      <c r="AO28" s="352">
        <v>0</v>
      </c>
      <c r="AP28" s="352">
        <v>0</v>
      </c>
      <c r="AQ28" s="352">
        <v>0</v>
      </c>
      <c r="AR28" s="352">
        <v>0</v>
      </c>
      <c r="AS28" s="352">
        <v>0</v>
      </c>
      <c r="AT28" s="499">
        <v>345045108</v>
      </c>
      <c r="AU28" s="352"/>
      <c r="AV28" s="616">
        <v>345045108</v>
      </c>
    </row>
    <row r="29" spans="1:113" s="350" customFormat="1" x14ac:dyDescent="0.2">
      <c r="A29" s="351">
        <v>42946</v>
      </c>
      <c r="B29" s="352">
        <v>424966498</v>
      </c>
      <c r="C29" s="352">
        <v>159501429</v>
      </c>
      <c r="D29" s="352">
        <v>0</v>
      </c>
      <c r="E29" s="352">
        <v>0</v>
      </c>
      <c r="F29" s="352">
        <v>0</v>
      </c>
      <c r="G29" s="352">
        <v>29926705</v>
      </c>
      <c r="H29" s="352">
        <v>0</v>
      </c>
      <c r="I29" s="352">
        <v>0</v>
      </c>
      <c r="J29" s="352">
        <v>0</v>
      </c>
      <c r="K29" s="352">
        <v>0</v>
      </c>
      <c r="L29" s="352">
        <v>0</v>
      </c>
      <c r="M29" s="352">
        <v>0</v>
      </c>
      <c r="N29" s="352">
        <v>0</v>
      </c>
      <c r="O29" s="352">
        <v>0</v>
      </c>
      <c r="P29" s="352">
        <v>0</v>
      </c>
      <c r="Q29" s="352">
        <v>0</v>
      </c>
      <c r="R29" s="352">
        <v>0</v>
      </c>
      <c r="S29" s="352">
        <v>0</v>
      </c>
      <c r="T29" s="352">
        <v>32091466</v>
      </c>
      <c r="U29" s="352">
        <v>2503260</v>
      </c>
      <c r="V29" s="352">
        <v>0</v>
      </c>
      <c r="W29" s="352">
        <v>0</v>
      </c>
      <c r="X29" s="352">
        <v>0</v>
      </c>
      <c r="Y29" s="352">
        <v>0</v>
      </c>
      <c r="Z29" s="352">
        <v>604272</v>
      </c>
      <c r="AA29" s="352">
        <v>56311</v>
      </c>
      <c r="AB29" s="352">
        <v>0</v>
      </c>
      <c r="AC29" s="352">
        <v>0</v>
      </c>
      <c r="AD29" s="352">
        <v>0</v>
      </c>
      <c r="AE29" s="352">
        <v>0</v>
      </c>
      <c r="AF29" s="352">
        <v>0</v>
      </c>
      <c r="AG29" s="352">
        <v>0</v>
      </c>
      <c r="AH29" s="352">
        <v>0</v>
      </c>
      <c r="AI29" s="352">
        <v>0</v>
      </c>
      <c r="AJ29" s="352">
        <v>0</v>
      </c>
      <c r="AK29" s="352">
        <v>0</v>
      </c>
      <c r="AL29" s="352">
        <v>0</v>
      </c>
      <c r="AM29" s="352">
        <v>0</v>
      </c>
      <c r="AN29" s="352">
        <v>0</v>
      </c>
      <c r="AO29" s="352">
        <v>0</v>
      </c>
      <c r="AP29" s="352">
        <v>0</v>
      </c>
      <c r="AQ29" s="352">
        <v>0</v>
      </c>
      <c r="AR29" s="352">
        <v>0</v>
      </c>
      <c r="AS29" s="352">
        <v>0</v>
      </c>
      <c r="AT29" s="499">
        <v>649649941</v>
      </c>
      <c r="AU29" s="352"/>
      <c r="AV29" s="616">
        <v>649649941</v>
      </c>
    </row>
    <row r="30" spans="1:113" s="350" customFormat="1" x14ac:dyDescent="0.2">
      <c r="A30" s="351">
        <v>42977</v>
      </c>
      <c r="B30" s="352">
        <v>422062830</v>
      </c>
      <c r="C30" s="352">
        <v>125220748</v>
      </c>
      <c r="D30" s="352">
        <v>0</v>
      </c>
      <c r="E30" s="352">
        <v>0</v>
      </c>
      <c r="F30" s="352">
        <v>0</v>
      </c>
      <c r="G30" s="352">
        <v>0</v>
      </c>
      <c r="H30" s="352">
        <v>0</v>
      </c>
      <c r="I30" s="352">
        <v>0</v>
      </c>
      <c r="J30" s="352">
        <v>0</v>
      </c>
      <c r="K30" s="352">
        <v>0</v>
      </c>
      <c r="L30" s="352">
        <v>0</v>
      </c>
      <c r="M30" s="352">
        <v>0</v>
      </c>
      <c r="N30" s="352">
        <v>0</v>
      </c>
      <c r="O30" s="352">
        <v>0</v>
      </c>
      <c r="P30" s="352">
        <v>0</v>
      </c>
      <c r="Q30" s="352">
        <v>0</v>
      </c>
      <c r="R30" s="352">
        <v>0</v>
      </c>
      <c r="S30" s="352">
        <v>0</v>
      </c>
      <c r="T30" s="352">
        <v>46938839</v>
      </c>
      <c r="U30" s="352">
        <v>6156767</v>
      </c>
      <c r="V30" s="352">
        <v>0</v>
      </c>
      <c r="W30" s="352">
        <v>0</v>
      </c>
      <c r="X30" s="352">
        <v>0</v>
      </c>
      <c r="Y30" s="352">
        <v>0</v>
      </c>
      <c r="Z30" s="352">
        <v>208987</v>
      </c>
      <c r="AA30" s="352">
        <v>0</v>
      </c>
      <c r="AB30" s="352">
        <v>0</v>
      </c>
      <c r="AC30" s="352">
        <v>0</v>
      </c>
      <c r="AD30" s="352">
        <v>0</v>
      </c>
      <c r="AE30" s="352">
        <v>0</v>
      </c>
      <c r="AF30" s="352">
        <v>0</v>
      </c>
      <c r="AG30" s="352">
        <v>0</v>
      </c>
      <c r="AH30" s="352">
        <v>0</v>
      </c>
      <c r="AI30" s="352">
        <v>0</v>
      </c>
      <c r="AJ30" s="352">
        <v>0</v>
      </c>
      <c r="AK30" s="352">
        <v>0</v>
      </c>
      <c r="AL30" s="352">
        <v>0</v>
      </c>
      <c r="AM30" s="352">
        <v>0</v>
      </c>
      <c r="AN30" s="352">
        <v>0</v>
      </c>
      <c r="AO30" s="352">
        <v>0</v>
      </c>
      <c r="AP30" s="352">
        <v>0</v>
      </c>
      <c r="AQ30" s="352">
        <v>0</v>
      </c>
      <c r="AR30" s="352">
        <v>0</v>
      </c>
      <c r="AS30" s="352">
        <v>0</v>
      </c>
      <c r="AT30" s="499">
        <v>600588171</v>
      </c>
      <c r="AU30" s="352"/>
      <c r="AV30" s="616">
        <v>600588171</v>
      </c>
    </row>
    <row r="31" spans="1:113" s="350" customFormat="1" x14ac:dyDescent="0.2">
      <c r="A31" s="351">
        <v>43008</v>
      </c>
      <c r="B31" s="352">
        <v>226431642</v>
      </c>
      <c r="C31" s="352">
        <v>86108895</v>
      </c>
      <c r="D31" s="352">
        <v>0</v>
      </c>
      <c r="E31" s="352">
        <v>0</v>
      </c>
      <c r="F31" s="352">
        <v>0</v>
      </c>
      <c r="G31" s="352">
        <v>0</v>
      </c>
      <c r="H31" s="352">
        <v>0</v>
      </c>
      <c r="I31" s="352">
        <v>0</v>
      </c>
      <c r="J31" s="352">
        <v>0</v>
      </c>
      <c r="K31" s="352">
        <v>0</v>
      </c>
      <c r="L31" s="352">
        <v>0</v>
      </c>
      <c r="M31" s="352">
        <v>0</v>
      </c>
      <c r="N31" s="352">
        <v>0</v>
      </c>
      <c r="O31" s="352">
        <v>0</v>
      </c>
      <c r="P31" s="352">
        <v>0</v>
      </c>
      <c r="Q31" s="352">
        <v>0</v>
      </c>
      <c r="R31" s="352">
        <v>0</v>
      </c>
      <c r="S31" s="352">
        <v>0</v>
      </c>
      <c r="T31" s="352">
        <v>15598617</v>
      </c>
      <c r="U31" s="352">
        <v>5241208</v>
      </c>
      <c r="V31" s="352">
        <v>0</v>
      </c>
      <c r="W31" s="352">
        <v>0</v>
      </c>
      <c r="X31" s="352">
        <v>0</v>
      </c>
      <c r="Y31" s="352">
        <v>0</v>
      </c>
      <c r="Z31" s="352">
        <v>1196654</v>
      </c>
      <c r="AA31" s="352">
        <v>0</v>
      </c>
      <c r="AB31" s="352">
        <v>0</v>
      </c>
      <c r="AC31" s="352">
        <v>0</v>
      </c>
      <c r="AD31" s="352">
        <v>0</v>
      </c>
      <c r="AE31" s="352">
        <v>0</v>
      </c>
      <c r="AF31" s="352">
        <v>0</v>
      </c>
      <c r="AG31" s="352">
        <v>0</v>
      </c>
      <c r="AH31" s="352">
        <v>0</v>
      </c>
      <c r="AI31" s="352">
        <v>0</v>
      </c>
      <c r="AJ31" s="352">
        <v>0</v>
      </c>
      <c r="AK31" s="352">
        <v>0</v>
      </c>
      <c r="AL31" s="352">
        <v>0</v>
      </c>
      <c r="AM31" s="352">
        <v>0</v>
      </c>
      <c r="AN31" s="352">
        <v>0</v>
      </c>
      <c r="AO31" s="352">
        <v>0</v>
      </c>
      <c r="AP31" s="352">
        <v>0</v>
      </c>
      <c r="AQ31" s="352">
        <v>0</v>
      </c>
      <c r="AR31" s="352">
        <v>0</v>
      </c>
      <c r="AS31" s="352">
        <v>0</v>
      </c>
      <c r="AT31" s="499">
        <v>334577016</v>
      </c>
      <c r="AU31" s="352"/>
      <c r="AV31" s="616">
        <v>334577016</v>
      </c>
    </row>
    <row r="32" spans="1:113" s="350" customFormat="1" x14ac:dyDescent="0.2">
      <c r="A32" s="351">
        <v>43038</v>
      </c>
      <c r="B32" s="352">
        <v>371997371</v>
      </c>
      <c r="C32" s="352">
        <v>477792020</v>
      </c>
      <c r="D32" s="352">
        <v>0</v>
      </c>
      <c r="E32" s="352">
        <v>0</v>
      </c>
      <c r="F32" s="352">
        <v>0</v>
      </c>
      <c r="G32" s="352">
        <v>0</v>
      </c>
      <c r="H32" s="352">
        <v>0</v>
      </c>
      <c r="I32" s="352">
        <v>0</v>
      </c>
      <c r="J32" s="352">
        <v>0</v>
      </c>
      <c r="K32" s="352">
        <v>0</v>
      </c>
      <c r="L32" s="352">
        <v>0</v>
      </c>
      <c r="M32" s="352">
        <v>0</v>
      </c>
      <c r="N32" s="352">
        <v>0</v>
      </c>
      <c r="O32" s="352">
        <v>0</v>
      </c>
      <c r="P32" s="352">
        <v>0</v>
      </c>
      <c r="Q32" s="352">
        <v>0</v>
      </c>
      <c r="R32" s="352">
        <v>0</v>
      </c>
      <c r="S32" s="352">
        <v>0</v>
      </c>
      <c r="T32" s="352">
        <v>31708920</v>
      </c>
      <c r="U32" s="352">
        <v>37298931</v>
      </c>
      <c r="V32" s="352">
        <v>0</v>
      </c>
      <c r="W32" s="352">
        <v>0</v>
      </c>
      <c r="X32" s="352">
        <v>0</v>
      </c>
      <c r="Y32" s="352">
        <v>0</v>
      </c>
      <c r="Z32" s="352">
        <v>725377</v>
      </c>
      <c r="AA32" s="352">
        <v>0</v>
      </c>
      <c r="AB32" s="352">
        <v>0</v>
      </c>
      <c r="AC32" s="352">
        <v>0</v>
      </c>
      <c r="AD32" s="352">
        <v>0</v>
      </c>
      <c r="AE32" s="352">
        <v>0</v>
      </c>
      <c r="AF32" s="352">
        <v>0</v>
      </c>
      <c r="AG32" s="352">
        <v>0</v>
      </c>
      <c r="AH32" s="352">
        <v>0</v>
      </c>
      <c r="AI32" s="352">
        <v>0</v>
      </c>
      <c r="AJ32" s="352">
        <v>0</v>
      </c>
      <c r="AK32" s="352">
        <v>0</v>
      </c>
      <c r="AL32" s="352">
        <v>0</v>
      </c>
      <c r="AM32" s="352">
        <v>0</v>
      </c>
      <c r="AN32" s="352">
        <v>0</v>
      </c>
      <c r="AO32" s="352">
        <v>0</v>
      </c>
      <c r="AP32" s="352">
        <v>0</v>
      </c>
      <c r="AQ32" s="352">
        <v>0</v>
      </c>
      <c r="AR32" s="352">
        <v>0</v>
      </c>
      <c r="AS32" s="352">
        <v>0</v>
      </c>
      <c r="AT32" s="499">
        <v>919522619</v>
      </c>
      <c r="AU32" s="352"/>
      <c r="AV32" s="616">
        <v>919522619</v>
      </c>
    </row>
    <row r="33" spans="1:115" s="350" customFormat="1" x14ac:dyDescent="0.2">
      <c r="A33" s="351">
        <v>43069</v>
      </c>
      <c r="B33" s="352">
        <v>310122586</v>
      </c>
      <c r="C33" s="352">
        <v>378856775</v>
      </c>
      <c r="D33" s="352">
        <v>0</v>
      </c>
      <c r="E33" s="352">
        <v>0</v>
      </c>
      <c r="F33" s="352">
        <v>0</v>
      </c>
      <c r="G33" s="352">
        <v>0</v>
      </c>
      <c r="H33" s="352">
        <v>1482000</v>
      </c>
      <c r="I33" s="352">
        <v>0</v>
      </c>
      <c r="J33" s="352">
        <v>0</v>
      </c>
      <c r="K33" s="352">
        <v>0</v>
      </c>
      <c r="L33" s="352">
        <v>0</v>
      </c>
      <c r="M33" s="352">
        <v>0</v>
      </c>
      <c r="N33" s="352">
        <v>0</v>
      </c>
      <c r="O33" s="352">
        <v>0</v>
      </c>
      <c r="P33" s="352">
        <v>0</v>
      </c>
      <c r="Q33" s="352">
        <v>0</v>
      </c>
      <c r="R33" s="352">
        <v>0</v>
      </c>
      <c r="S33" s="352">
        <v>0</v>
      </c>
      <c r="T33" s="352">
        <v>31221749</v>
      </c>
      <c r="U33" s="352">
        <v>21353626</v>
      </c>
      <c r="V33" s="352">
        <v>0</v>
      </c>
      <c r="W33" s="352">
        <v>0</v>
      </c>
      <c r="X33" s="352">
        <v>0</v>
      </c>
      <c r="Y33" s="352">
        <v>0</v>
      </c>
      <c r="Z33" s="352">
        <v>1523383</v>
      </c>
      <c r="AA33" s="352">
        <v>207133</v>
      </c>
      <c r="AB33" s="352">
        <v>0</v>
      </c>
      <c r="AC33" s="352">
        <v>0</v>
      </c>
      <c r="AD33" s="352">
        <v>0</v>
      </c>
      <c r="AE33" s="352">
        <v>0</v>
      </c>
      <c r="AF33" s="352">
        <v>0</v>
      </c>
      <c r="AG33" s="352">
        <v>0</v>
      </c>
      <c r="AH33" s="352">
        <v>0</v>
      </c>
      <c r="AI33" s="352">
        <v>0</v>
      </c>
      <c r="AJ33" s="352">
        <v>0</v>
      </c>
      <c r="AK33" s="352">
        <v>0</v>
      </c>
      <c r="AL33" s="352">
        <v>0</v>
      </c>
      <c r="AM33" s="352">
        <v>0</v>
      </c>
      <c r="AN33" s="352">
        <v>0</v>
      </c>
      <c r="AO33" s="352">
        <v>0</v>
      </c>
      <c r="AP33" s="352">
        <v>0</v>
      </c>
      <c r="AQ33" s="352">
        <v>0</v>
      </c>
      <c r="AR33" s="352">
        <v>0</v>
      </c>
      <c r="AS33" s="352">
        <v>0</v>
      </c>
      <c r="AT33" s="499">
        <v>744767252</v>
      </c>
      <c r="AU33" s="352"/>
      <c r="AV33" s="616">
        <v>744767252</v>
      </c>
    </row>
    <row r="34" spans="1:115" x14ac:dyDescent="0.2">
      <c r="A34" s="351">
        <v>43099</v>
      </c>
      <c r="B34" s="352">
        <v>418117203</v>
      </c>
      <c r="C34" s="352">
        <v>217676617</v>
      </c>
      <c r="D34" s="352">
        <v>0</v>
      </c>
      <c r="E34" s="352">
        <v>0</v>
      </c>
      <c r="F34" s="352">
        <v>0</v>
      </c>
      <c r="G34" s="352">
        <v>0</v>
      </c>
      <c r="H34" s="352">
        <v>250000</v>
      </c>
      <c r="I34" s="352">
        <v>0</v>
      </c>
      <c r="J34" s="352">
        <v>0</v>
      </c>
      <c r="K34" s="352">
        <v>0</v>
      </c>
      <c r="L34" s="352">
        <v>0</v>
      </c>
      <c r="M34" s="352">
        <v>0</v>
      </c>
      <c r="N34" s="352">
        <v>0</v>
      </c>
      <c r="O34" s="352">
        <v>0</v>
      </c>
      <c r="P34" s="352">
        <v>0</v>
      </c>
      <c r="Q34" s="352">
        <v>0</v>
      </c>
      <c r="R34" s="352">
        <v>0</v>
      </c>
      <c r="S34" s="352">
        <v>0</v>
      </c>
      <c r="T34" s="352">
        <v>57471380</v>
      </c>
      <c r="U34" s="352">
        <v>16030982</v>
      </c>
      <c r="V34" s="352">
        <v>0</v>
      </c>
      <c r="W34" s="352">
        <v>0</v>
      </c>
      <c r="X34" s="352">
        <v>0</v>
      </c>
      <c r="Y34" s="352">
        <v>0</v>
      </c>
      <c r="Z34" s="352">
        <v>1033021</v>
      </c>
      <c r="AA34" s="352">
        <v>46499</v>
      </c>
      <c r="AB34" s="352">
        <v>0</v>
      </c>
      <c r="AC34" s="352">
        <v>0</v>
      </c>
      <c r="AD34" s="352">
        <v>0</v>
      </c>
      <c r="AE34" s="352">
        <v>0</v>
      </c>
      <c r="AF34" s="352">
        <v>0</v>
      </c>
      <c r="AG34" s="352">
        <v>0</v>
      </c>
      <c r="AH34" s="352">
        <v>0</v>
      </c>
      <c r="AI34" s="352">
        <v>0</v>
      </c>
      <c r="AJ34" s="352">
        <v>0</v>
      </c>
      <c r="AK34" s="352">
        <v>0</v>
      </c>
      <c r="AL34" s="352">
        <v>0</v>
      </c>
      <c r="AM34" s="352">
        <v>0</v>
      </c>
      <c r="AN34" s="352">
        <v>0</v>
      </c>
      <c r="AO34" s="352">
        <v>0</v>
      </c>
      <c r="AP34" s="352">
        <v>0</v>
      </c>
      <c r="AQ34" s="352">
        <v>0</v>
      </c>
      <c r="AR34" s="352">
        <v>0</v>
      </c>
      <c r="AS34" s="352">
        <v>0</v>
      </c>
      <c r="AT34" s="499">
        <v>710625702</v>
      </c>
      <c r="AU34" s="352"/>
      <c r="AV34" s="616">
        <v>710625702</v>
      </c>
      <c r="BE34" s="354"/>
      <c r="CK34" s="355"/>
      <c r="DI34" s="353"/>
      <c r="DK34" s="356"/>
    </row>
    <row r="35" spans="1:115" x14ac:dyDescent="0.2">
      <c r="A35" s="351">
        <v>43130</v>
      </c>
      <c r="B35" s="352">
        <v>235817042</v>
      </c>
      <c r="C35" s="357">
        <v>202074771</v>
      </c>
      <c r="D35" s="357">
        <v>0</v>
      </c>
      <c r="E35" s="352">
        <v>0</v>
      </c>
      <c r="F35" s="352">
        <v>0</v>
      </c>
      <c r="G35" s="352">
        <v>29579789</v>
      </c>
      <c r="H35" s="352">
        <v>1000000</v>
      </c>
      <c r="I35" s="352">
        <v>0</v>
      </c>
      <c r="J35" s="352">
        <v>0</v>
      </c>
      <c r="K35" s="352">
        <v>0</v>
      </c>
      <c r="L35" s="352">
        <v>0</v>
      </c>
      <c r="M35" s="352">
        <v>0</v>
      </c>
      <c r="N35" s="352">
        <v>0</v>
      </c>
      <c r="O35" s="352">
        <v>0</v>
      </c>
      <c r="P35" s="352">
        <v>0</v>
      </c>
      <c r="Q35" s="352">
        <v>0</v>
      </c>
      <c r="R35" s="352">
        <v>0</v>
      </c>
      <c r="S35" s="352">
        <v>0</v>
      </c>
      <c r="T35" s="352">
        <v>43268611</v>
      </c>
      <c r="U35" s="352">
        <v>13533071</v>
      </c>
      <c r="V35" s="352">
        <v>0</v>
      </c>
      <c r="W35" s="352">
        <v>0</v>
      </c>
      <c r="X35" s="352">
        <v>0</v>
      </c>
      <c r="Y35" s="352">
        <v>0</v>
      </c>
      <c r="Z35" s="352">
        <v>-2047406</v>
      </c>
      <c r="AA35" s="357">
        <v>93158</v>
      </c>
      <c r="AB35" s="352">
        <v>0</v>
      </c>
      <c r="AC35" s="352">
        <v>0</v>
      </c>
      <c r="AD35" s="352">
        <v>0</v>
      </c>
      <c r="AE35" s="352">
        <v>0</v>
      </c>
      <c r="AF35" s="352">
        <v>0</v>
      </c>
      <c r="AG35" s="352">
        <v>0</v>
      </c>
      <c r="AH35" s="352">
        <v>0</v>
      </c>
      <c r="AI35" s="352">
        <v>0</v>
      </c>
      <c r="AJ35" s="352">
        <v>0</v>
      </c>
      <c r="AK35" s="352">
        <v>0</v>
      </c>
      <c r="AL35" s="352">
        <v>0</v>
      </c>
      <c r="AM35" s="352">
        <v>0</v>
      </c>
      <c r="AN35" s="352">
        <v>0</v>
      </c>
      <c r="AO35" s="352">
        <v>0</v>
      </c>
      <c r="AP35" s="352">
        <v>0</v>
      </c>
      <c r="AQ35" s="352">
        <v>0</v>
      </c>
      <c r="AR35" s="352">
        <v>0</v>
      </c>
      <c r="AS35" s="352">
        <v>0</v>
      </c>
      <c r="AT35" s="499">
        <v>523319036</v>
      </c>
      <c r="AU35" s="352"/>
      <c r="AV35" s="616">
        <v>523319036</v>
      </c>
      <c r="BE35" s="354"/>
      <c r="CK35" s="355"/>
      <c r="DI35" s="353"/>
      <c r="DK35" s="356"/>
    </row>
    <row r="36" spans="1:115" x14ac:dyDescent="0.2">
      <c r="A36" s="351">
        <v>43159</v>
      </c>
      <c r="B36" s="352">
        <v>204379624</v>
      </c>
      <c r="C36" s="357">
        <v>224312005</v>
      </c>
      <c r="D36" s="357">
        <v>0</v>
      </c>
      <c r="E36" s="352">
        <v>0</v>
      </c>
      <c r="F36" s="352">
        <v>0</v>
      </c>
      <c r="G36" s="352">
        <v>73295</v>
      </c>
      <c r="H36" s="352">
        <v>1200000</v>
      </c>
      <c r="I36" s="352">
        <v>0</v>
      </c>
      <c r="J36" s="352">
        <v>0</v>
      </c>
      <c r="K36" s="352">
        <v>0</v>
      </c>
      <c r="L36" s="352">
        <v>0</v>
      </c>
      <c r="M36" s="352">
        <v>0</v>
      </c>
      <c r="N36" s="352">
        <v>0</v>
      </c>
      <c r="O36" s="352">
        <v>0</v>
      </c>
      <c r="P36" s="352">
        <v>0</v>
      </c>
      <c r="Q36" s="352">
        <v>0</v>
      </c>
      <c r="R36" s="352">
        <v>0</v>
      </c>
      <c r="S36" s="352">
        <v>0</v>
      </c>
      <c r="T36" s="352">
        <v>14044485</v>
      </c>
      <c r="U36" s="352">
        <v>14522120</v>
      </c>
      <c r="V36" s="352">
        <v>0</v>
      </c>
      <c r="W36" s="352">
        <v>0</v>
      </c>
      <c r="X36" s="352">
        <v>0</v>
      </c>
      <c r="Y36" s="352">
        <v>0</v>
      </c>
      <c r="Z36" s="352">
        <v>829501</v>
      </c>
      <c r="AA36" s="357">
        <v>67365</v>
      </c>
      <c r="AB36" s="352">
        <v>0</v>
      </c>
      <c r="AC36" s="352">
        <v>0</v>
      </c>
      <c r="AD36" s="352">
        <v>0</v>
      </c>
      <c r="AE36" s="352">
        <v>0</v>
      </c>
      <c r="AF36" s="352">
        <v>0</v>
      </c>
      <c r="AG36" s="352">
        <v>0</v>
      </c>
      <c r="AH36" s="352">
        <v>0</v>
      </c>
      <c r="AI36" s="352">
        <v>0</v>
      </c>
      <c r="AJ36" s="352">
        <v>0</v>
      </c>
      <c r="AK36" s="352">
        <v>0</v>
      </c>
      <c r="AL36" s="352">
        <v>0</v>
      </c>
      <c r="AM36" s="352">
        <v>0</v>
      </c>
      <c r="AN36" s="352">
        <v>0</v>
      </c>
      <c r="AO36" s="352">
        <v>0</v>
      </c>
      <c r="AP36" s="352">
        <v>0</v>
      </c>
      <c r="AQ36" s="352">
        <v>0</v>
      </c>
      <c r="AR36" s="352">
        <v>0</v>
      </c>
      <c r="AS36" s="352">
        <v>0</v>
      </c>
      <c r="AT36" s="499">
        <v>459428395</v>
      </c>
      <c r="AU36" s="352"/>
      <c r="AV36" s="616">
        <v>459428395</v>
      </c>
      <c r="BE36" s="354"/>
      <c r="CK36" s="355"/>
      <c r="DI36" s="353"/>
      <c r="DK36" s="356"/>
    </row>
    <row r="37" spans="1:115" x14ac:dyDescent="0.2">
      <c r="A37" s="351">
        <v>43188</v>
      </c>
      <c r="B37" s="352">
        <v>267742642</v>
      </c>
      <c r="C37" s="357">
        <v>442908628</v>
      </c>
      <c r="D37" s="357">
        <v>0</v>
      </c>
      <c r="E37" s="352">
        <v>0</v>
      </c>
      <c r="F37" s="352">
        <v>0</v>
      </c>
      <c r="G37" s="352">
        <v>0</v>
      </c>
      <c r="H37" s="352">
        <v>6097568</v>
      </c>
      <c r="I37" s="352">
        <v>0</v>
      </c>
      <c r="J37" s="352">
        <v>0</v>
      </c>
      <c r="K37" s="352">
        <v>0</v>
      </c>
      <c r="L37" s="352">
        <v>0</v>
      </c>
      <c r="M37" s="352">
        <v>0</v>
      </c>
      <c r="N37" s="352">
        <v>0</v>
      </c>
      <c r="O37" s="352">
        <v>0</v>
      </c>
      <c r="P37" s="352">
        <v>0</v>
      </c>
      <c r="Q37" s="352">
        <v>0</v>
      </c>
      <c r="R37" s="352">
        <v>0</v>
      </c>
      <c r="S37" s="352">
        <v>0</v>
      </c>
      <c r="T37" s="352">
        <v>26895151</v>
      </c>
      <c r="U37" s="352">
        <v>30046099</v>
      </c>
      <c r="V37" s="352">
        <v>0</v>
      </c>
      <c r="W37" s="352">
        <v>0</v>
      </c>
      <c r="X37" s="352">
        <v>0</v>
      </c>
      <c r="Y37" s="352">
        <v>0</v>
      </c>
      <c r="Z37" s="352">
        <v>3639039</v>
      </c>
      <c r="AA37" s="357">
        <v>32144</v>
      </c>
      <c r="AB37" s="352">
        <v>0</v>
      </c>
      <c r="AC37" s="352">
        <v>0</v>
      </c>
      <c r="AD37" s="352">
        <v>0</v>
      </c>
      <c r="AE37" s="352">
        <v>0</v>
      </c>
      <c r="AF37" s="352">
        <v>0</v>
      </c>
      <c r="AG37" s="352">
        <v>0</v>
      </c>
      <c r="AH37" s="352">
        <v>0</v>
      </c>
      <c r="AI37" s="352">
        <v>0</v>
      </c>
      <c r="AJ37" s="352">
        <v>0</v>
      </c>
      <c r="AK37" s="352">
        <v>0</v>
      </c>
      <c r="AL37" s="352">
        <v>0</v>
      </c>
      <c r="AM37" s="352">
        <v>0</v>
      </c>
      <c r="AN37" s="352">
        <v>0</v>
      </c>
      <c r="AO37" s="352">
        <v>0</v>
      </c>
      <c r="AP37" s="352">
        <v>0</v>
      </c>
      <c r="AQ37" s="352">
        <v>0</v>
      </c>
      <c r="AR37" s="352">
        <v>0</v>
      </c>
      <c r="AS37" s="352">
        <v>0</v>
      </c>
      <c r="AT37" s="499">
        <v>777361271</v>
      </c>
      <c r="AU37" s="352"/>
      <c r="AV37" s="616">
        <v>777361271</v>
      </c>
      <c r="BE37" s="354"/>
      <c r="CK37" s="355"/>
      <c r="DI37" s="353"/>
      <c r="DK37" s="356"/>
    </row>
    <row r="38" spans="1:115" x14ac:dyDescent="0.2">
      <c r="A38" s="351">
        <v>43217</v>
      </c>
      <c r="B38" s="352">
        <v>507884441</v>
      </c>
      <c r="C38" s="357">
        <v>746914226</v>
      </c>
      <c r="D38" s="357">
        <v>0</v>
      </c>
      <c r="E38" s="352">
        <v>0</v>
      </c>
      <c r="F38" s="352">
        <v>0</v>
      </c>
      <c r="G38" s="352">
        <v>0</v>
      </c>
      <c r="H38" s="352">
        <v>0</v>
      </c>
      <c r="I38" s="352">
        <v>0</v>
      </c>
      <c r="J38" s="352">
        <v>0</v>
      </c>
      <c r="K38" s="352">
        <v>0</v>
      </c>
      <c r="L38" s="352">
        <v>0</v>
      </c>
      <c r="M38" s="352">
        <v>0</v>
      </c>
      <c r="N38" s="352">
        <v>0</v>
      </c>
      <c r="O38" s="352">
        <v>0</v>
      </c>
      <c r="P38" s="352">
        <v>0</v>
      </c>
      <c r="Q38" s="352">
        <v>0</v>
      </c>
      <c r="R38" s="352">
        <v>0</v>
      </c>
      <c r="S38" s="352">
        <v>0</v>
      </c>
      <c r="T38" s="352">
        <v>38747839</v>
      </c>
      <c r="U38" s="352">
        <v>72319592</v>
      </c>
      <c r="V38" s="352">
        <v>0</v>
      </c>
      <c r="W38" s="352">
        <v>0</v>
      </c>
      <c r="X38" s="352">
        <v>0</v>
      </c>
      <c r="Y38" s="352">
        <v>0</v>
      </c>
      <c r="Z38" s="352">
        <v>2831494</v>
      </c>
      <c r="AA38" s="357">
        <v>6024</v>
      </c>
      <c r="AB38" s="352">
        <v>0</v>
      </c>
      <c r="AC38" s="352">
        <v>0</v>
      </c>
      <c r="AD38" s="352">
        <v>0</v>
      </c>
      <c r="AE38" s="352">
        <v>0</v>
      </c>
      <c r="AF38" s="352">
        <v>0</v>
      </c>
      <c r="AG38" s="352">
        <v>0</v>
      </c>
      <c r="AH38" s="352">
        <v>0</v>
      </c>
      <c r="AI38" s="352">
        <v>0</v>
      </c>
      <c r="AJ38" s="352">
        <v>0</v>
      </c>
      <c r="AK38" s="352">
        <v>0</v>
      </c>
      <c r="AL38" s="352">
        <v>0</v>
      </c>
      <c r="AM38" s="352">
        <v>0</v>
      </c>
      <c r="AN38" s="352">
        <v>0</v>
      </c>
      <c r="AO38" s="352">
        <v>0</v>
      </c>
      <c r="AP38" s="352">
        <v>0</v>
      </c>
      <c r="AQ38" s="352">
        <v>0</v>
      </c>
      <c r="AR38" s="352">
        <v>0</v>
      </c>
      <c r="AS38" s="352">
        <v>0</v>
      </c>
      <c r="AT38" s="499">
        <v>1368703616</v>
      </c>
      <c r="AU38" s="352"/>
      <c r="AV38" s="616">
        <v>1368703616</v>
      </c>
      <c r="BE38" s="354"/>
      <c r="CK38" s="355"/>
      <c r="DI38" s="353"/>
      <c r="DK38" s="356"/>
    </row>
    <row r="39" spans="1:115" x14ac:dyDescent="0.2">
      <c r="A39" s="351">
        <v>43246</v>
      </c>
      <c r="B39" s="352">
        <v>232730741</v>
      </c>
      <c r="C39" s="357">
        <v>248124741</v>
      </c>
      <c r="D39" s="357">
        <v>0</v>
      </c>
      <c r="E39" s="352">
        <v>0</v>
      </c>
      <c r="F39" s="352">
        <v>0</v>
      </c>
      <c r="G39" s="352">
        <v>0</v>
      </c>
      <c r="H39" s="352">
        <v>0</v>
      </c>
      <c r="I39" s="352">
        <v>0</v>
      </c>
      <c r="J39" s="352">
        <v>0</v>
      </c>
      <c r="K39" s="352">
        <v>0</v>
      </c>
      <c r="L39" s="352">
        <v>0</v>
      </c>
      <c r="M39" s="352">
        <v>0</v>
      </c>
      <c r="N39" s="352">
        <v>0</v>
      </c>
      <c r="O39" s="352">
        <v>0</v>
      </c>
      <c r="P39" s="352">
        <v>0</v>
      </c>
      <c r="Q39" s="352">
        <v>0</v>
      </c>
      <c r="R39" s="352">
        <v>0</v>
      </c>
      <c r="S39" s="352">
        <v>0</v>
      </c>
      <c r="T39" s="352">
        <v>24609666</v>
      </c>
      <c r="U39" s="352">
        <v>11999165</v>
      </c>
      <c r="V39" s="352">
        <v>0</v>
      </c>
      <c r="W39" s="352">
        <v>0</v>
      </c>
      <c r="X39" s="352">
        <v>0</v>
      </c>
      <c r="Y39" s="352">
        <v>0</v>
      </c>
      <c r="Z39" s="352">
        <v>677208</v>
      </c>
      <c r="AA39" s="357">
        <v>1619707</v>
      </c>
      <c r="AB39" s="352">
        <v>0</v>
      </c>
      <c r="AC39" s="352">
        <v>0</v>
      </c>
      <c r="AD39" s="352">
        <v>0</v>
      </c>
      <c r="AE39" s="352">
        <v>0</v>
      </c>
      <c r="AF39" s="352">
        <v>0</v>
      </c>
      <c r="AG39" s="352">
        <v>0</v>
      </c>
      <c r="AH39" s="352">
        <v>0</v>
      </c>
      <c r="AI39" s="352">
        <v>0</v>
      </c>
      <c r="AJ39" s="352">
        <v>0</v>
      </c>
      <c r="AK39" s="352">
        <v>0</v>
      </c>
      <c r="AL39" s="352">
        <v>0</v>
      </c>
      <c r="AM39" s="352">
        <v>0</v>
      </c>
      <c r="AN39" s="352">
        <v>0</v>
      </c>
      <c r="AO39" s="352">
        <v>0</v>
      </c>
      <c r="AP39" s="352">
        <v>0</v>
      </c>
      <c r="AQ39" s="352">
        <v>0</v>
      </c>
      <c r="AR39" s="352">
        <v>0</v>
      </c>
      <c r="AS39" s="352">
        <v>0</v>
      </c>
      <c r="AT39" s="499">
        <v>519761228</v>
      </c>
      <c r="AU39" s="352"/>
      <c r="AV39" s="616">
        <v>519761228</v>
      </c>
      <c r="BE39" s="354"/>
      <c r="CK39" s="355"/>
      <c r="DI39" s="353"/>
      <c r="DK39" s="356"/>
    </row>
    <row r="40" spans="1:115" x14ac:dyDescent="0.2">
      <c r="A40" s="351">
        <v>43275</v>
      </c>
      <c r="B40" s="352">
        <v>326546912</v>
      </c>
      <c r="C40" s="357">
        <v>413997778</v>
      </c>
      <c r="D40" s="357">
        <v>0</v>
      </c>
      <c r="E40" s="352">
        <v>0</v>
      </c>
      <c r="F40" s="352">
        <v>0</v>
      </c>
      <c r="G40" s="352">
        <v>0</v>
      </c>
      <c r="H40" s="352">
        <v>4000000</v>
      </c>
      <c r="I40" s="352">
        <v>0</v>
      </c>
      <c r="J40" s="352">
        <v>0</v>
      </c>
      <c r="K40" s="352">
        <v>0</v>
      </c>
      <c r="L40" s="352">
        <v>0</v>
      </c>
      <c r="M40" s="352">
        <v>0</v>
      </c>
      <c r="N40" s="352">
        <v>0</v>
      </c>
      <c r="O40" s="352">
        <v>0</v>
      </c>
      <c r="P40" s="352">
        <v>0</v>
      </c>
      <c r="Q40" s="352">
        <v>0</v>
      </c>
      <c r="R40" s="352">
        <v>0</v>
      </c>
      <c r="S40" s="352">
        <v>0</v>
      </c>
      <c r="T40" s="352">
        <v>22315782</v>
      </c>
      <c r="U40" s="352">
        <v>31250758</v>
      </c>
      <c r="V40" s="352">
        <v>0</v>
      </c>
      <c r="W40" s="352">
        <v>0</v>
      </c>
      <c r="X40" s="352">
        <v>0</v>
      </c>
      <c r="Y40" s="352">
        <v>0</v>
      </c>
      <c r="Z40" s="352">
        <v>758474</v>
      </c>
      <c r="AA40" s="357">
        <v>84637</v>
      </c>
      <c r="AB40" s="352">
        <v>0</v>
      </c>
      <c r="AC40" s="352">
        <v>0</v>
      </c>
      <c r="AD40" s="352">
        <v>0</v>
      </c>
      <c r="AE40" s="352">
        <v>0</v>
      </c>
      <c r="AF40" s="352">
        <v>0</v>
      </c>
      <c r="AG40" s="352">
        <v>0</v>
      </c>
      <c r="AH40" s="352">
        <v>0</v>
      </c>
      <c r="AI40" s="352">
        <v>0</v>
      </c>
      <c r="AJ40" s="352">
        <v>0</v>
      </c>
      <c r="AK40" s="352">
        <v>0</v>
      </c>
      <c r="AL40" s="352">
        <v>0</v>
      </c>
      <c r="AM40" s="352">
        <v>0</v>
      </c>
      <c r="AN40" s="352">
        <v>0</v>
      </c>
      <c r="AO40" s="352">
        <v>0</v>
      </c>
      <c r="AP40" s="352">
        <v>0</v>
      </c>
      <c r="AQ40" s="352">
        <v>0</v>
      </c>
      <c r="AR40" s="352">
        <v>0</v>
      </c>
      <c r="AS40" s="352">
        <v>0</v>
      </c>
      <c r="AT40" s="499">
        <v>798954341</v>
      </c>
      <c r="AU40" s="352"/>
      <c r="AV40" s="616">
        <v>798954341</v>
      </c>
      <c r="BE40" s="354"/>
      <c r="CK40" s="355"/>
      <c r="DI40" s="353"/>
      <c r="DK40" s="356"/>
    </row>
    <row r="41" spans="1:115" x14ac:dyDescent="0.2">
      <c r="A41" s="351">
        <v>43304</v>
      </c>
      <c r="B41" s="352">
        <v>232208969</v>
      </c>
      <c r="C41" s="357">
        <v>365984865</v>
      </c>
      <c r="D41" s="357">
        <v>0</v>
      </c>
      <c r="E41" s="352">
        <v>0</v>
      </c>
      <c r="F41" s="352">
        <v>0</v>
      </c>
      <c r="G41" s="352">
        <v>0</v>
      </c>
      <c r="H41" s="352">
        <v>10832581</v>
      </c>
      <c r="I41" s="352">
        <v>0</v>
      </c>
      <c r="J41" s="352">
        <v>0</v>
      </c>
      <c r="K41" s="352">
        <v>0</v>
      </c>
      <c r="L41" s="352">
        <v>0</v>
      </c>
      <c r="M41" s="352">
        <v>0</v>
      </c>
      <c r="N41" s="352">
        <v>0</v>
      </c>
      <c r="O41" s="352">
        <v>0</v>
      </c>
      <c r="P41" s="352">
        <v>0</v>
      </c>
      <c r="Q41" s="352">
        <v>0</v>
      </c>
      <c r="R41" s="352">
        <v>0</v>
      </c>
      <c r="S41" s="352">
        <v>0</v>
      </c>
      <c r="T41" s="352">
        <v>23926809</v>
      </c>
      <c r="U41" s="352">
        <v>17715839</v>
      </c>
      <c r="V41" s="352">
        <v>0</v>
      </c>
      <c r="W41" s="352">
        <v>0</v>
      </c>
      <c r="X41" s="352">
        <v>0</v>
      </c>
      <c r="Y41" s="352">
        <v>0</v>
      </c>
      <c r="Z41" s="352">
        <v>1371862</v>
      </c>
      <c r="AA41" s="357">
        <v>566114</v>
      </c>
      <c r="AB41" s="352">
        <v>0</v>
      </c>
      <c r="AC41" s="352">
        <v>0</v>
      </c>
      <c r="AD41" s="352">
        <v>0</v>
      </c>
      <c r="AE41" s="352">
        <v>0</v>
      </c>
      <c r="AF41" s="352">
        <v>0</v>
      </c>
      <c r="AG41" s="352">
        <v>0</v>
      </c>
      <c r="AH41" s="352">
        <v>0</v>
      </c>
      <c r="AI41" s="352">
        <v>0</v>
      </c>
      <c r="AJ41" s="352">
        <v>0</v>
      </c>
      <c r="AK41" s="352">
        <v>0</v>
      </c>
      <c r="AL41" s="352">
        <v>0</v>
      </c>
      <c r="AM41" s="352">
        <v>0</v>
      </c>
      <c r="AN41" s="352">
        <v>0</v>
      </c>
      <c r="AO41" s="352">
        <v>0</v>
      </c>
      <c r="AP41" s="352">
        <v>0</v>
      </c>
      <c r="AQ41" s="352">
        <v>0</v>
      </c>
      <c r="AR41" s="352">
        <v>0</v>
      </c>
      <c r="AS41" s="352">
        <v>0</v>
      </c>
      <c r="AT41" s="499">
        <v>652607039</v>
      </c>
      <c r="AU41" s="352"/>
      <c r="AV41" s="616">
        <v>652607039</v>
      </c>
      <c r="BE41" s="354"/>
      <c r="CK41" s="355"/>
      <c r="DI41" s="353"/>
      <c r="DK41" s="356"/>
    </row>
    <row r="42" spans="1:115" x14ac:dyDescent="0.2">
      <c r="A42" s="351">
        <v>43333</v>
      </c>
      <c r="B42" s="352">
        <v>479133194</v>
      </c>
      <c r="C42" s="357">
        <v>246654453</v>
      </c>
      <c r="D42" s="357">
        <v>0</v>
      </c>
      <c r="E42" s="352">
        <v>0</v>
      </c>
      <c r="F42" s="352">
        <v>0</v>
      </c>
      <c r="G42" s="352">
        <v>0</v>
      </c>
      <c r="H42" s="352">
        <v>18710701</v>
      </c>
      <c r="I42" s="352">
        <v>0</v>
      </c>
      <c r="J42" s="352">
        <v>0</v>
      </c>
      <c r="K42" s="352">
        <v>0</v>
      </c>
      <c r="L42" s="352">
        <v>0</v>
      </c>
      <c r="M42" s="352">
        <v>0</v>
      </c>
      <c r="N42" s="352">
        <v>0</v>
      </c>
      <c r="O42" s="352">
        <v>0</v>
      </c>
      <c r="P42" s="352">
        <v>0</v>
      </c>
      <c r="Q42" s="352">
        <v>0</v>
      </c>
      <c r="R42" s="352">
        <v>0</v>
      </c>
      <c r="S42" s="352">
        <v>0</v>
      </c>
      <c r="T42" s="352">
        <v>52746876</v>
      </c>
      <c r="U42" s="352">
        <v>56134098</v>
      </c>
      <c r="V42" s="352">
        <v>0</v>
      </c>
      <c r="W42" s="352">
        <v>0</v>
      </c>
      <c r="X42" s="352">
        <v>0</v>
      </c>
      <c r="Y42" s="352">
        <v>0</v>
      </c>
      <c r="Z42" s="352">
        <v>379058</v>
      </c>
      <c r="AA42" s="357">
        <v>485799</v>
      </c>
      <c r="AB42" s="352">
        <v>0</v>
      </c>
      <c r="AC42" s="352">
        <v>0</v>
      </c>
      <c r="AD42" s="352">
        <v>0</v>
      </c>
      <c r="AE42" s="352">
        <v>0</v>
      </c>
      <c r="AF42" s="352">
        <v>0</v>
      </c>
      <c r="AG42" s="352">
        <v>0</v>
      </c>
      <c r="AH42" s="352">
        <v>0</v>
      </c>
      <c r="AI42" s="352">
        <v>0</v>
      </c>
      <c r="AJ42" s="352">
        <v>0</v>
      </c>
      <c r="AK42" s="352">
        <v>0</v>
      </c>
      <c r="AL42" s="352">
        <v>0</v>
      </c>
      <c r="AM42" s="352">
        <v>0</v>
      </c>
      <c r="AN42" s="352">
        <v>0</v>
      </c>
      <c r="AO42" s="352">
        <v>0</v>
      </c>
      <c r="AP42" s="352">
        <v>0</v>
      </c>
      <c r="AQ42" s="352">
        <v>0</v>
      </c>
      <c r="AR42" s="352">
        <v>0</v>
      </c>
      <c r="AS42" s="352">
        <v>0</v>
      </c>
      <c r="AT42" s="499">
        <v>854244179</v>
      </c>
      <c r="AU42" s="352"/>
      <c r="AV42" s="616">
        <v>854244179</v>
      </c>
      <c r="BE42" s="354"/>
      <c r="CK42" s="355"/>
      <c r="DI42" s="353"/>
      <c r="DK42" s="356"/>
    </row>
    <row r="43" spans="1:115" x14ac:dyDescent="0.2">
      <c r="A43" s="351">
        <v>43362</v>
      </c>
      <c r="B43" s="352">
        <v>142577513</v>
      </c>
      <c r="C43" s="357">
        <v>241841022</v>
      </c>
      <c r="D43" s="357">
        <v>0</v>
      </c>
      <c r="E43" s="352">
        <v>0</v>
      </c>
      <c r="F43" s="352">
        <v>0</v>
      </c>
      <c r="G43" s="352">
        <v>0</v>
      </c>
      <c r="H43" s="352">
        <v>103116299</v>
      </c>
      <c r="I43" s="352">
        <v>0</v>
      </c>
      <c r="J43" s="352">
        <v>0</v>
      </c>
      <c r="K43" s="352">
        <v>0</v>
      </c>
      <c r="L43" s="352">
        <v>0</v>
      </c>
      <c r="M43" s="352">
        <v>0</v>
      </c>
      <c r="N43" s="352">
        <v>0</v>
      </c>
      <c r="O43" s="352">
        <v>0</v>
      </c>
      <c r="P43" s="352">
        <v>0</v>
      </c>
      <c r="Q43" s="352">
        <v>0</v>
      </c>
      <c r="R43" s="352">
        <v>0</v>
      </c>
      <c r="S43" s="352">
        <v>0</v>
      </c>
      <c r="T43" s="352">
        <v>13513781</v>
      </c>
      <c r="U43" s="352">
        <v>-22203535</v>
      </c>
      <c r="V43" s="352">
        <v>0</v>
      </c>
      <c r="W43" s="352">
        <v>0</v>
      </c>
      <c r="X43" s="352">
        <v>0</v>
      </c>
      <c r="Y43" s="352">
        <v>0</v>
      </c>
      <c r="Z43" s="352">
        <v>1282442</v>
      </c>
      <c r="AA43" s="357">
        <v>1113602</v>
      </c>
      <c r="AB43" s="352">
        <v>0</v>
      </c>
      <c r="AC43" s="352">
        <v>0</v>
      </c>
      <c r="AD43" s="352">
        <v>0</v>
      </c>
      <c r="AE43" s="352">
        <v>0</v>
      </c>
      <c r="AF43" s="352">
        <v>0</v>
      </c>
      <c r="AG43" s="352">
        <v>0</v>
      </c>
      <c r="AH43" s="352">
        <v>0</v>
      </c>
      <c r="AI43" s="352">
        <v>0</v>
      </c>
      <c r="AJ43" s="352">
        <v>0</v>
      </c>
      <c r="AK43" s="352">
        <v>0</v>
      </c>
      <c r="AL43" s="352">
        <v>0</v>
      </c>
      <c r="AM43" s="352">
        <v>0</v>
      </c>
      <c r="AN43" s="352">
        <v>0</v>
      </c>
      <c r="AO43" s="352">
        <v>0</v>
      </c>
      <c r="AP43" s="352">
        <v>0</v>
      </c>
      <c r="AQ43" s="352">
        <v>0</v>
      </c>
      <c r="AR43" s="352">
        <v>0</v>
      </c>
      <c r="AS43" s="352">
        <v>0</v>
      </c>
      <c r="AT43" s="499">
        <v>481241124</v>
      </c>
      <c r="AU43" s="352"/>
      <c r="AV43" s="616">
        <v>481241124</v>
      </c>
      <c r="BE43" s="354"/>
      <c r="CK43" s="355"/>
      <c r="DI43" s="353"/>
      <c r="DK43" s="356"/>
    </row>
    <row r="44" spans="1:115" x14ac:dyDescent="0.2">
      <c r="A44" s="351">
        <v>43391</v>
      </c>
      <c r="B44" s="352">
        <v>423248794</v>
      </c>
      <c r="C44" s="357">
        <v>307082549</v>
      </c>
      <c r="D44" s="357">
        <v>56911615</v>
      </c>
      <c r="E44" s="352">
        <v>0</v>
      </c>
      <c r="F44" s="352">
        <v>0</v>
      </c>
      <c r="G44" s="352">
        <v>0</v>
      </c>
      <c r="H44" s="352">
        <v>26210000</v>
      </c>
      <c r="I44" s="352">
        <v>0</v>
      </c>
      <c r="J44" s="352">
        <v>0</v>
      </c>
      <c r="K44" s="352">
        <v>0</v>
      </c>
      <c r="L44" s="352">
        <v>0</v>
      </c>
      <c r="M44" s="352">
        <v>0</v>
      </c>
      <c r="N44" s="352">
        <v>0</v>
      </c>
      <c r="O44" s="352">
        <v>0</v>
      </c>
      <c r="P44" s="352">
        <v>0</v>
      </c>
      <c r="Q44" s="352">
        <v>0</v>
      </c>
      <c r="R44" s="352">
        <v>0</v>
      </c>
      <c r="S44" s="352">
        <v>0</v>
      </c>
      <c r="T44" s="352">
        <v>27635121</v>
      </c>
      <c r="U44" s="352">
        <v>15854385</v>
      </c>
      <c r="V44" s="352">
        <v>0</v>
      </c>
      <c r="W44" s="352">
        <v>5088385</v>
      </c>
      <c r="X44" s="352">
        <v>0</v>
      </c>
      <c r="Y44" s="352">
        <v>0</v>
      </c>
      <c r="Z44" s="352">
        <v>1372387</v>
      </c>
      <c r="AA44" s="357">
        <v>855430</v>
      </c>
      <c r="AB44" s="352">
        <v>0</v>
      </c>
      <c r="AC44" s="352">
        <v>0</v>
      </c>
      <c r="AD44" s="352">
        <v>0</v>
      </c>
      <c r="AE44" s="352">
        <v>0</v>
      </c>
      <c r="AF44" s="352">
        <v>0</v>
      </c>
      <c r="AG44" s="352">
        <v>0</v>
      </c>
      <c r="AH44" s="352">
        <v>0</v>
      </c>
      <c r="AI44" s="352">
        <v>0</v>
      </c>
      <c r="AJ44" s="352">
        <v>0</v>
      </c>
      <c r="AK44" s="352">
        <v>0</v>
      </c>
      <c r="AL44" s="352">
        <v>0</v>
      </c>
      <c r="AM44" s="352">
        <v>0</v>
      </c>
      <c r="AN44" s="352">
        <v>0</v>
      </c>
      <c r="AO44" s="352">
        <v>0</v>
      </c>
      <c r="AP44" s="352">
        <v>0</v>
      </c>
      <c r="AQ44" s="352">
        <v>0</v>
      </c>
      <c r="AR44" s="352">
        <v>0</v>
      </c>
      <c r="AS44" s="352">
        <v>0</v>
      </c>
      <c r="AT44" s="499">
        <v>864258666</v>
      </c>
      <c r="AU44" s="352"/>
      <c r="AV44" s="616">
        <v>864258666</v>
      </c>
      <c r="BE44" s="354"/>
      <c r="CK44" s="355"/>
      <c r="DI44" s="353"/>
      <c r="DK44" s="356"/>
    </row>
    <row r="45" spans="1:115" x14ac:dyDescent="0.2">
      <c r="A45" s="351">
        <v>43420</v>
      </c>
      <c r="B45" s="352">
        <v>386775602</v>
      </c>
      <c r="C45" s="357">
        <v>657574357</v>
      </c>
      <c r="D45" s="357">
        <v>28866792</v>
      </c>
      <c r="E45" s="352">
        <v>0</v>
      </c>
      <c r="F45" s="352">
        <v>0</v>
      </c>
      <c r="G45" s="352">
        <v>66000000</v>
      </c>
      <c r="H45" s="352">
        <v>2290000</v>
      </c>
      <c r="I45" s="352">
        <v>0</v>
      </c>
      <c r="J45" s="352">
        <v>0</v>
      </c>
      <c r="K45" s="352">
        <v>0</v>
      </c>
      <c r="L45" s="352">
        <v>0</v>
      </c>
      <c r="M45" s="352">
        <v>0</v>
      </c>
      <c r="N45" s="352">
        <v>0</v>
      </c>
      <c r="O45" s="352">
        <v>0</v>
      </c>
      <c r="P45" s="352">
        <v>0</v>
      </c>
      <c r="Q45" s="352">
        <v>0</v>
      </c>
      <c r="R45" s="352">
        <v>0</v>
      </c>
      <c r="S45" s="352">
        <v>0</v>
      </c>
      <c r="T45" s="352">
        <v>41979188</v>
      </c>
      <c r="U45" s="352">
        <v>41062467</v>
      </c>
      <c r="V45" s="352">
        <v>0</v>
      </c>
      <c r="W45" s="352">
        <v>1243208</v>
      </c>
      <c r="X45" s="352">
        <v>0</v>
      </c>
      <c r="Y45" s="352">
        <v>0</v>
      </c>
      <c r="Z45" s="352">
        <v>204510</v>
      </c>
      <c r="AA45" s="357">
        <v>386175</v>
      </c>
      <c r="AB45" s="352">
        <v>0</v>
      </c>
      <c r="AC45" s="352">
        <v>0</v>
      </c>
      <c r="AD45" s="352">
        <v>0</v>
      </c>
      <c r="AE45" s="352">
        <v>0</v>
      </c>
      <c r="AF45" s="352">
        <v>0</v>
      </c>
      <c r="AG45" s="352">
        <v>0</v>
      </c>
      <c r="AH45" s="352">
        <v>0</v>
      </c>
      <c r="AI45" s="352">
        <v>0</v>
      </c>
      <c r="AJ45" s="352">
        <v>0</v>
      </c>
      <c r="AK45" s="352">
        <v>0</v>
      </c>
      <c r="AL45" s="352">
        <v>0</v>
      </c>
      <c r="AM45" s="352">
        <v>0</v>
      </c>
      <c r="AN45" s="352">
        <v>0</v>
      </c>
      <c r="AO45" s="352">
        <v>0</v>
      </c>
      <c r="AP45" s="352">
        <v>0</v>
      </c>
      <c r="AQ45" s="352">
        <v>0</v>
      </c>
      <c r="AR45" s="352">
        <v>0</v>
      </c>
      <c r="AS45" s="352">
        <v>0</v>
      </c>
      <c r="AT45" s="499">
        <v>1226382299</v>
      </c>
      <c r="AU45" s="352"/>
      <c r="AV45" s="616">
        <v>1226382299</v>
      </c>
      <c r="BE45" s="354"/>
      <c r="CK45" s="355"/>
      <c r="DI45" s="353"/>
      <c r="DK45" s="356"/>
    </row>
    <row r="46" spans="1:115" x14ac:dyDescent="0.2">
      <c r="A46" s="351">
        <v>43449</v>
      </c>
      <c r="B46" s="352">
        <v>401308707</v>
      </c>
      <c r="C46" s="357">
        <v>356470147</v>
      </c>
      <c r="D46" s="357">
        <v>20606748</v>
      </c>
      <c r="E46" s="352">
        <v>0</v>
      </c>
      <c r="F46" s="352">
        <v>0</v>
      </c>
      <c r="G46" s="352">
        <v>66000536</v>
      </c>
      <c r="H46" s="352">
        <v>21098139</v>
      </c>
      <c r="I46" s="352">
        <v>0</v>
      </c>
      <c r="J46" s="352">
        <v>0</v>
      </c>
      <c r="K46" s="352">
        <v>0</v>
      </c>
      <c r="L46" s="352">
        <v>0</v>
      </c>
      <c r="M46" s="352">
        <v>0</v>
      </c>
      <c r="N46" s="352">
        <v>0</v>
      </c>
      <c r="O46" s="352">
        <v>0</v>
      </c>
      <c r="P46" s="352">
        <v>0</v>
      </c>
      <c r="Q46" s="352">
        <v>0</v>
      </c>
      <c r="R46" s="352">
        <v>0</v>
      </c>
      <c r="S46" s="352">
        <v>0</v>
      </c>
      <c r="T46" s="352">
        <v>27823221</v>
      </c>
      <c r="U46" s="352">
        <v>28263359</v>
      </c>
      <c r="V46" s="352">
        <v>0</v>
      </c>
      <c r="W46" s="352">
        <v>926253</v>
      </c>
      <c r="X46" s="352">
        <v>0</v>
      </c>
      <c r="Y46" s="352">
        <v>0</v>
      </c>
      <c r="Z46" s="352">
        <v>2305883</v>
      </c>
      <c r="AA46" s="357">
        <v>-353050</v>
      </c>
      <c r="AB46" s="352">
        <v>0</v>
      </c>
      <c r="AC46" s="352">
        <v>0</v>
      </c>
      <c r="AD46" s="352">
        <v>0</v>
      </c>
      <c r="AE46" s="352">
        <v>0</v>
      </c>
      <c r="AF46" s="352">
        <v>0</v>
      </c>
      <c r="AG46" s="352">
        <v>0</v>
      </c>
      <c r="AH46" s="352">
        <v>0</v>
      </c>
      <c r="AI46" s="352">
        <v>0</v>
      </c>
      <c r="AJ46" s="352">
        <v>0</v>
      </c>
      <c r="AK46" s="352">
        <v>0</v>
      </c>
      <c r="AL46" s="352">
        <v>0</v>
      </c>
      <c r="AM46" s="352">
        <v>0</v>
      </c>
      <c r="AN46" s="352">
        <v>0</v>
      </c>
      <c r="AO46" s="352">
        <v>0</v>
      </c>
      <c r="AP46" s="352">
        <v>0</v>
      </c>
      <c r="AQ46" s="352">
        <v>0</v>
      </c>
      <c r="AR46" s="352">
        <v>0</v>
      </c>
      <c r="AS46" s="352">
        <v>0</v>
      </c>
      <c r="AT46" s="499">
        <v>924449943</v>
      </c>
      <c r="AU46" s="352"/>
      <c r="AV46" s="616">
        <v>924449943</v>
      </c>
      <c r="BE46" s="354"/>
      <c r="CK46" s="355"/>
      <c r="DI46" s="353"/>
      <c r="DK46" s="356"/>
    </row>
    <row r="47" spans="1:115" x14ac:dyDescent="0.2">
      <c r="A47" s="351">
        <v>43478</v>
      </c>
      <c r="B47" s="352">
        <v>293509725</v>
      </c>
      <c r="C47" s="357">
        <v>348540948</v>
      </c>
      <c r="D47" s="357">
        <v>48211220</v>
      </c>
      <c r="E47" s="352">
        <v>0</v>
      </c>
      <c r="F47" s="352">
        <v>0</v>
      </c>
      <c r="G47" s="352">
        <v>126000000</v>
      </c>
      <c r="H47" s="352">
        <v>3500000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25530263</v>
      </c>
      <c r="U47" s="352">
        <v>26463467</v>
      </c>
      <c r="V47" s="352">
        <v>0</v>
      </c>
      <c r="W47" s="352">
        <v>4157781</v>
      </c>
      <c r="X47" s="352">
        <v>0</v>
      </c>
      <c r="Y47" s="352">
        <v>0</v>
      </c>
      <c r="Z47" s="352">
        <v>2000831</v>
      </c>
      <c r="AA47" s="357">
        <v>748758</v>
      </c>
      <c r="AB47" s="352">
        <v>0</v>
      </c>
      <c r="AC47" s="352">
        <v>0</v>
      </c>
      <c r="AD47" s="352">
        <v>0</v>
      </c>
      <c r="AE47" s="352">
        <v>0</v>
      </c>
      <c r="AF47" s="352">
        <v>0</v>
      </c>
      <c r="AG47" s="352">
        <v>0</v>
      </c>
      <c r="AH47" s="352">
        <v>0</v>
      </c>
      <c r="AI47" s="352">
        <v>0</v>
      </c>
      <c r="AJ47" s="352">
        <v>0</v>
      </c>
      <c r="AK47" s="352">
        <v>0</v>
      </c>
      <c r="AL47" s="352">
        <v>0</v>
      </c>
      <c r="AM47" s="352">
        <v>0</v>
      </c>
      <c r="AN47" s="352">
        <v>0</v>
      </c>
      <c r="AO47" s="352">
        <v>0</v>
      </c>
      <c r="AP47" s="352">
        <v>0</v>
      </c>
      <c r="AQ47" s="352">
        <v>0</v>
      </c>
      <c r="AR47" s="352">
        <v>0</v>
      </c>
      <c r="AS47" s="352">
        <v>0</v>
      </c>
      <c r="AT47" s="499">
        <v>878662993</v>
      </c>
      <c r="AU47" s="352"/>
      <c r="AV47" s="616">
        <v>878662993</v>
      </c>
      <c r="BE47" s="354"/>
      <c r="CK47" s="355"/>
      <c r="DI47" s="353"/>
      <c r="DK47" s="356"/>
    </row>
    <row r="48" spans="1:115" x14ac:dyDescent="0.2">
      <c r="A48" s="351">
        <v>43507</v>
      </c>
      <c r="B48" s="352">
        <v>211896416</v>
      </c>
      <c r="C48" s="357">
        <v>258038704</v>
      </c>
      <c r="D48" s="357">
        <v>56518075</v>
      </c>
      <c r="E48" s="352">
        <v>0</v>
      </c>
      <c r="F48" s="352">
        <v>0</v>
      </c>
      <c r="G48" s="352">
        <v>0</v>
      </c>
      <c r="H48" s="352">
        <v>3000000</v>
      </c>
      <c r="I48" s="352">
        <v>0</v>
      </c>
      <c r="J48" s="352">
        <v>0</v>
      </c>
      <c r="K48" s="352">
        <v>0</v>
      </c>
      <c r="L48" s="352">
        <v>0</v>
      </c>
      <c r="M48" s="352">
        <v>0</v>
      </c>
      <c r="N48" s="352">
        <v>0</v>
      </c>
      <c r="O48" s="352">
        <v>0</v>
      </c>
      <c r="P48" s="352">
        <v>0</v>
      </c>
      <c r="Q48" s="352">
        <v>0</v>
      </c>
      <c r="R48" s="352">
        <v>0</v>
      </c>
      <c r="S48" s="352">
        <v>0</v>
      </c>
      <c r="T48" s="352">
        <v>29010789</v>
      </c>
      <c r="U48" s="352">
        <v>21374996</v>
      </c>
      <c r="V48" s="352">
        <v>0</v>
      </c>
      <c r="W48" s="352">
        <v>1431925</v>
      </c>
      <c r="X48" s="352">
        <v>0</v>
      </c>
      <c r="Y48" s="352">
        <v>0</v>
      </c>
      <c r="Z48" s="352">
        <v>-6518704</v>
      </c>
      <c r="AA48" s="357">
        <v>-925506</v>
      </c>
      <c r="AB48" s="352">
        <v>0</v>
      </c>
      <c r="AC48" s="352">
        <v>0</v>
      </c>
      <c r="AD48" s="352">
        <v>0</v>
      </c>
      <c r="AE48" s="352">
        <v>0</v>
      </c>
      <c r="AF48" s="352">
        <v>0</v>
      </c>
      <c r="AG48" s="352">
        <v>0</v>
      </c>
      <c r="AH48" s="352">
        <v>0</v>
      </c>
      <c r="AI48" s="352">
        <v>0</v>
      </c>
      <c r="AJ48" s="352">
        <v>0</v>
      </c>
      <c r="AK48" s="352">
        <v>0</v>
      </c>
      <c r="AL48" s="352">
        <v>0</v>
      </c>
      <c r="AM48" s="352">
        <v>0</v>
      </c>
      <c r="AN48" s="352">
        <v>0</v>
      </c>
      <c r="AO48" s="352">
        <v>0</v>
      </c>
      <c r="AP48" s="352">
        <v>0</v>
      </c>
      <c r="AQ48" s="352">
        <v>0</v>
      </c>
      <c r="AR48" s="352">
        <v>0</v>
      </c>
      <c r="AS48" s="352">
        <v>0</v>
      </c>
      <c r="AT48" s="499">
        <v>573826695</v>
      </c>
      <c r="AU48" s="352"/>
      <c r="AV48" s="616">
        <v>573826695</v>
      </c>
      <c r="BE48" s="354"/>
      <c r="CK48" s="355"/>
      <c r="DI48" s="353"/>
      <c r="DK48" s="356"/>
    </row>
    <row r="49" spans="1:115" x14ac:dyDescent="0.2">
      <c r="A49" s="351">
        <v>43536</v>
      </c>
      <c r="B49" s="352">
        <v>391881068</v>
      </c>
      <c r="C49" s="357">
        <v>226371397</v>
      </c>
      <c r="D49" s="357">
        <v>64272302</v>
      </c>
      <c r="E49" s="352">
        <v>0</v>
      </c>
      <c r="F49" s="352">
        <v>0</v>
      </c>
      <c r="G49" s="352">
        <v>0</v>
      </c>
      <c r="H49" s="352">
        <v>23363346</v>
      </c>
      <c r="I49" s="352">
        <v>0</v>
      </c>
      <c r="J49" s="352">
        <v>0</v>
      </c>
      <c r="K49" s="352">
        <v>0</v>
      </c>
      <c r="L49" s="352">
        <v>0</v>
      </c>
      <c r="M49" s="352">
        <v>0</v>
      </c>
      <c r="N49" s="352">
        <v>0</v>
      </c>
      <c r="O49" s="352">
        <v>0</v>
      </c>
      <c r="P49" s="352">
        <v>0</v>
      </c>
      <c r="Q49" s="352">
        <v>0</v>
      </c>
      <c r="R49" s="352">
        <v>0</v>
      </c>
      <c r="S49" s="352">
        <v>0</v>
      </c>
      <c r="T49" s="352">
        <v>30963324</v>
      </c>
      <c r="U49" s="352">
        <v>9091174</v>
      </c>
      <c r="V49" s="352">
        <v>0</v>
      </c>
      <c r="W49" s="352">
        <v>2409495</v>
      </c>
      <c r="X49" s="352">
        <v>0</v>
      </c>
      <c r="Y49" s="352">
        <v>0</v>
      </c>
      <c r="Z49" s="352">
        <v>226334</v>
      </c>
      <c r="AA49" s="357">
        <v>778439</v>
      </c>
      <c r="AB49" s="352">
        <v>176038</v>
      </c>
      <c r="AC49" s="352">
        <v>0</v>
      </c>
      <c r="AD49" s="352">
        <v>0</v>
      </c>
      <c r="AE49" s="352">
        <v>0</v>
      </c>
      <c r="AF49" s="352">
        <v>0</v>
      </c>
      <c r="AG49" s="352">
        <v>0</v>
      </c>
      <c r="AH49" s="352">
        <v>0</v>
      </c>
      <c r="AI49" s="352">
        <v>0</v>
      </c>
      <c r="AJ49" s="352">
        <v>0</v>
      </c>
      <c r="AK49" s="352">
        <v>0</v>
      </c>
      <c r="AL49" s="352">
        <v>0</v>
      </c>
      <c r="AM49" s="352">
        <v>0</v>
      </c>
      <c r="AN49" s="352">
        <v>0</v>
      </c>
      <c r="AO49" s="352">
        <v>0</v>
      </c>
      <c r="AP49" s="352">
        <v>0</v>
      </c>
      <c r="AQ49" s="352">
        <v>0</v>
      </c>
      <c r="AR49" s="352">
        <v>0</v>
      </c>
      <c r="AS49" s="352">
        <v>0</v>
      </c>
      <c r="AT49" s="499">
        <v>749532917</v>
      </c>
      <c r="AU49" s="352"/>
      <c r="AV49" s="616">
        <v>749532917</v>
      </c>
      <c r="BE49" s="354"/>
      <c r="CK49" s="355"/>
      <c r="DI49" s="353"/>
      <c r="DK49" s="356"/>
    </row>
    <row r="50" spans="1:115" x14ac:dyDescent="0.2">
      <c r="A50" s="351">
        <v>43565</v>
      </c>
      <c r="B50" s="352">
        <v>174806010</v>
      </c>
      <c r="C50" s="357">
        <v>487550828</v>
      </c>
      <c r="D50" s="357">
        <v>52565095</v>
      </c>
      <c r="E50" s="352">
        <v>0</v>
      </c>
      <c r="F50" s="352">
        <v>0</v>
      </c>
      <c r="G50" s="352">
        <v>1215000</v>
      </c>
      <c r="H50" s="352">
        <v>-17363346</v>
      </c>
      <c r="I50" s="352">
        <v>0</v>
      </c>
      <c r="J50" s="352">
        <v>0</v>
      </c>
      <c r="K50" s="352">
        <v>0</v>
      </c>
      <c r="L50" s="352">
        <v>0</v>
      </c>
      <c r="M50" s="352">
        <v>0</v>
      </c>
      <c r="N50" s="352">
        <v>0</v>
      </c>
      <c r="O50" s="352">
        <v>0</v>
      </c>
      <c r="P50" s="352">
        <v>0</v>
      </c>
      <c r="Q50" s="352">
        <v>0</v>
      </c>
      <c r="R50" s="352">
        <v>0</v>
      </c>
      <c r="S50" s="352">
        <v>0</v>
      </c>
      <c r="T50" s="352">
        <v>16455052</v>
      </c>
      <c r="U50" s="352">
        <v>36789679</v>
      </c>
      <c r="V50" s="352">
        <v>0</v>
      </c>
      <c r="W50" s="352">
        <v>1794905</v>
      </c>
      <c r="X50" s="352">
        <v>0</v>
      </c>
      <c r="Y50" s="352">
        <v>0</v>
      </c>
      <c r="Z50" s="352">
        <v>-896370</v>
      </c>
      <c r="AA50" s="357">
        <v>1072979</v>
      </c>
      <c r="AB50" s="352">
        <v>0</v>
      </c>
      <c r="AC50" s="352">
        <v>0</v>
      </c>
      <c r="AD50" s="352">
        <v>0</v>
      </c>
      <c r="AE50" s="352">
        <v>0</v>
      </c>
      <c r="AF50" s="352">
        <v>0</v>
      </c>
      <c r="AG50" s="352">
        <v>0</v>
      </c>
      <c r="AH50" s="352">
        <v>0</v>
      </c>
      <c r="AI50" s="352">
        <v>0</v>
      </c>
      <c r="AJ50" s="352">
        <v>0</v>
      </c>
      <c r="AK50" s="352">
        <v>0</v>
      </c>
      <c r="AL50" s="352">
        <v>0</v>
      </c>
      <c r="AM50" s="352">
        <v>0</v>
      </c>
      <c r="AN50" s="352">
        <v>0</v>
      </c>
      <c r="AO50" s="352">
        <v>0</v>
      </c>
      <c r="AP50" s="352">
        <v>0</v>
      </c>
      <c r="AQ50" s="352">
        <v>0</v>
      </c>
      <c r="AR50" s="352">
        <v>0</v>
      </c>
      <c r="AS50" s="352">
        <v>0</v>
      </c>
      <c r="AT50" s="499">
        <v>753989832</v>
      </c>
      <c r="AU50" s="352"/>
      <c r="AV50" s="616">
        <v>753989832</v>
      </c>
      <c r="BE50" s="354"/>
      <c r="CK50" s="355"/>
      <c r="DI50" s="353"/>
      <c r="DK50" s="356"/>
    </row>
    <row r="51" spans="1:115" x14ac:dyDescent="0.2">
      <c r="A51" s="351">
        <v>43594</v>
      </c>
      <c r="B51" s="352">
        <v>276844711</v>
      </c>
      <c r="C51" s="357">
        <v>255146994</v>
      </c>
      <c r="D51" s="357">
        <v>154445737</v>
      </c>
      <c r="E51" s="352">
        <v>0</v>
      </c>
      <c r="F51" s="352">
        <v>0</v>
      </c>
      <c r="G51" s="352">
        <v>6001718</v>
      </c>
      <c r="H51" s="352">
        <v>128726178</v>
      </c>
      <c r="I51" s="352">
        <v>0</v>
      </c>
      <c r="J51" s="352">
        <v>0</v>
      </c>
      <c r="K51" s="352">
        <v>0</v>
      </c>
      <c r="L51" s="352">
        <v>0</v>
      </c>
      <c r="M51" s="352">
        <v>0</v>
      </c>
      <c r="N51" s="352">
        <v>0</v>
      </c>
      <c r="O51" s="352">
        <v>0</v>
      </c>
      <c r="P51" s="352">
        <v>0</v>
      </c>
      <c r="Q51" s="352">
        <v>0</v>
      </c>
      <c r="R51" s="352">
        <v>0</v>
      </c>
      <c r="S51" s="352">
        <v>0</v>
      </c>
      <c r="T51" s="352">
        <v>16236964</v>
      </c>
      <c r="U51" s="352">
        <v>12037685</v>
      </c>
      <c r="V51" s="352">
        <v>0</v>
      </c>
      <c r="W51" s="352">
        <v>4368826</v>
      </c>
      <c r="X51" s="352">
        <v>0</v>
      </c>
      <c r="Y51" s="352">
        <v>0</v>
      </c>
      <c r="Z51" s="352">
        <v>201656</v>
      </c>
      <c r="AA51" s="357">
        <v>2872338</v>
      </c>
      <c r="AB51" s="352">
        <v>0</v>
      </c>
      <c r="AC51" s="352">
        <v>0</v>
      </c>
      <c r="AD51" s="352">
        <v>0</v>
      </c>
      <c r="AE51" s="352">
        <v>0</v>
      </c>
      <c r="AF51" s="352">
        <v>0</v>
      </c>
      <c r="AG51" s="352">
        <v>0</v>
      </c>
      <c r="AH51" s="352">
        <v>0</v>
      </c>
      <c r="AI51" s="352">
        <v>0</v>
      </c>
      <c r="AJ51" s="352">
        <v>0</v>
      </c>
      <c r="AK51" s="352">
        <v>0</v>
      </c>
      <c r="AL51" s="352">
        <v>0</v>
      </c>
      <c r="AM51" s="352">
        <v>0</v>
      </c>
      <c r="AN51" s="352">
        <v>0</v>
      </c>
      <c r="AO51" s="352">
        <v>0</v>
      </c>
      <c r="AP51" s="352">
        <v>0</v>
      </c>
      <c r="AQ51" s="352">
        <v>0</v>
      </c>
      <c r="AR51" s="352">
        <v>0</v>
      </c>
      <c r="AS51" s="352">
        <v>0</v>
      </c>
      <c r="AT51" s="499">
        <v>856882807</v>
      </c>
      <c r="AU51" s="352"/>
      <c r="AV51" s="616">
        <v>856882807</v>
      </c>
      <c r="BE51" s="354"/>
      <c r="CK51" s="355"/>
      <c r="DI51" s="353"/>
      <c r="DK51" s="356"/>
    </row>
    <row r="52" spans="1:115" x14ac:dyDescent="0.2">
      <c r="A52" s="351">
        <v>43623</v>
      </c>
      <c r="B52" s="352">
        <v>276530648</v>
      </c>
      <c r="C52" s="357">
        <v>312978789</v>
      </c>
      <c r="D52" s="357">
        <v>64201871</v>
      </c>
      <c r="E52" s="352">
        <v>0</v>
      </c>
      <c r="F52" s="352">
        <v>0</v>
      </c>
      <c r="G52" s="352">
        <v>147466198</v>
      </c>
      <c r="H52" s="352">
        <v>102500000</v>
      </c>
      <c r="I52" s="352">
        <v>0</v>
      </c>
      <c r="J52" s="352">
        <v>0</v>
      </c>
      <c r="K52" s="352">
        <v>0</v>
      </c>
      <c r="L52" s="352">
        <v>0</v>
      </c>
      <c r="M52" s="352">
        <v>0</v>
      </c>
      <c r="N52" s="352">
        <v>0</v>
      </c>
      <c r="O52" s="352">
        <v>0</v>
      </c>
      <c r="P52" s="352">
        <v>0</v>
      </c>
      <c r="Q52" s="352">
        <v>0</v>
      </c>
      <c r="R52" s="352">
        <v>0</v>
      </c>
      <c r="S52" s="352">
        <v>0</v>
      </c>
      <c r="T52" s="352">
        <v>21029800</v>
      </c>
      <c r="U52" s="352">
        <v>26784815</v>
      </c>
      <c r="V52" s="352">
        <v>0</v>
      </c>
      <c r="W52" s="352">
        <v>1693129</v>
      </c>
      <c r="X52" s="352">
        <v>0</v>
      </c>
      <c r="Y52" s="352">
        <v>0</v>
      </c>
      <c r="Z52" s="352">
        <v>2472777</v>
      </c>
      <c r="AA52" s="357">
        <v>-1973814</v>
      </c>
      <c r="AB52" s="352">
        <v>0</v>
      </c>
      <c r="AC52" s="352">
        <v>0</v>
      </c>
      <c r="AD52" s="352">
        <v>0</v>
      </c>
      <c r="AE52" s="352">
        <v>0</v>
      </c>
      <c r="AF52" s="352">
        <v>0</v>
      </c>
      <c r="AG52" s="352">
        <v>0</v>
      </c>
      <c r="AH52" s="352">
        <v>0</v>
      </c>
      <c r="AI52" s="352">
        <v>0</v>
      </c>
      <c r="AJ52" s="352">
        <v>0</v>
      </c>
      <c r="AK52" s="352">
        <v>0</v>
      </c>
      <c r="AL52" s="352">
        <v>0</v>
      </c>
      <c r="AM52" s="352">
        <v>0</v>
      </c>
      <c r="AN52" s="352">
        <v>0</v>
      </c>
      <c r="AO52" s="352">
        <v>0</v>
      </c>
      <c r="AP52" s="352">
        <v>0</v>
      </c>
      <c r="AQ52" s="352">
        <v>0</v>
      </c>
      <c r="AR52" s="352">
        <v>0</v>
      </c>
      <c r="AS52" s="352">
        <v>0</v>
      </c>
      <c r="AT52" s="499">
        <v>953684213</v>
      </c>
      <c r="AU52" s="352"/>
      <c r="AV52" s="616">
        <v>953684213</v>
      </c>
      <c r="BE52" s="354"/>
      <c r="CK52" s="355"/>
      <c r="DI52" s="353"/>
      <c r="DK52" s="356"/>
    </row>
    <row r="53" spans="1:115" x14ac:dyDescent="0.2">
      <c r="A53" s="351">
        <v>43652</v>
      </c>
      <c r="B53" s="352">
        <v>489923562</v>
      </c>
      <c r="C53" s="357">
        <v>249137807</v>
      </c>
      <c r="D53" s="357">
        <v>131362419</v>
      </c>
      <c r="E53" s="352">
        <v>0</v>
      </c>
      <c r="F53" s="352">
        <v>0</v>
      </c>
      <c r="G53" s="352">
        <v>-99378187</v>
      </c>
      <c r="H53" s="352">
        <v>51000000</v>
      </c>
      <c r="I53" s="352">
        <v>0</v>
      </c>
      <c r="J53" s="352">
        <v>0</v>
      </c>
      <c r="K53" s="352">
        <v>0</v>
      </c>
      <c r="L53" s="352">
        <v>0</v>
      </c>
      <c r="M53" s="352">
        <v>0</v>
      </c>
      <c r="N53" s="352">
        <v>0</v>
      </c>
      <c r="O53" s="352">
        <v>0</v>
      </c>
      <c r="P53" s="352">
        <v>0</v>
      </c>
      <c r="Q53" s="352">
        <v>0</v>
      </c>
      <c r="R53" s="352">
        <v>0</v>
      </c>
      <c r="S53" s="352">
        <v>0</v>
      </c>
      <c r="T53" s="352">
        <v>35163010</v>
      </c>
      <c r="U53" s="352">
        <v>17159613</v>
      </c>
      <c r="V53" s="352">
        <v>0</v>
      </c>
      <c r="W53" s="352">
        <v>9275581</v>
      </c>
      <c r="X53" s="352">
        <v>0</v>
      </c>
      <c r="Y53" s="352">
        <v>0</v>
      </c>
      <c r="Z53" s="352">
        <v>0</v>
      </c>
      <c r="AA53" s="357">
        <v>394334</v>
      </c>
      <c r="AB53" s="352">
        <v>0</v>
      </c>
      <c r="AC53" s="352">
        <v>0</v>
      </c>
      <c r="AD53" s="352">
        <v>0</v>
      </c>
      <c r="AE53" s="352">
        <v>0</v>
      </c>
      <c r="AF53" s="352">
        <v>0</v>
      </c>
      <c r="AG53" s="352">
        <v>0</v>
      </c>
      <c r="AH53" s="352">
        <v>0</v>
      </c>
      <c r="AI53" s="352">
        <v>0</v>
      </c>
      <c r="AJ53" s="352">
        <v>0</v>
      </c>
      <c r="AK53" s="352">
        <v>0</v>
      </c>
      <c r="AL53" s="352">
        <v>0</v>
      </c>
      <c r="AM53" s="352">
        <v>0</v>
      </c>
      <c r="AN53" s="352">
        <v>0</v>
      </c>
      <c r="AO53" s="352">
        <v>0</v>
      </c>
      <c r="AP53" s="352">
        <v>0</v>
      </c>
      <c r="AQ53" s="352">
        <v>0</v>
      </c>
      <c r="AR53" s="352">
        <v>0</v>
      </c>
      <c r="AS53" s="352">
        <v>0</v>
      </c>
      <c r="AT53" s="499">
        <v>884038139</v>
      </c>
      <c r="AU53" s="352"/>
      <c r="AV53" s="616">
        <v>884038139</v>
      </c>
      <c r="BE53" s="354"/>
      <c r="CK53" s="355"/>
      <c r="DI53" s="353"/>
      <c r="DK53" s="356"/>
    </row>
    <row r="54" spans="1:115" x14ac:dyDescent="0.2">
      <c r="A54" s="351">
        <v>43681</v>
      </c>
      <c r="B54" s="352">
        <v>178475507</v>
      </c>
      <c r="C54" s="357">
        <v>234566486</v>
      </c>
      <c r="D54" s="357">
        <v>111752801</v>
      </c>
      <c r="E54" s="352">
        <v>0</v>
      </c>
      <c r="F54" s="352">
        <v>0</v>
      </c>
      <c r="G54" s="352">
        <v>77897580</v>
      </c>
      <c r="H54" s="352">
        <v>11500000</v>
      </c>
      <c r="I54" s="352">
        <v>0</v>
      </c>
      <c r="J54" s="352">
        <v>0</v>
      </c>
      <c r="K54" s="352">
        <v>0</v>
      </c>
      <c r="L54" s="352">
        <v>0</v>
      </c>
      <c r="M54" s="352">
        <v>0</v>
      </c>
      <c r="N54" s="352">
        <v>0</v>
      </c>
      <c r="O54" s="352">
        <v>0</v>
      </c>
      <c r="P54" s="352">
        <v>0</v>
      </c>
      <c r="Q54" s="352">
        <v>0</v>
      </c>
      <c r="R54" s="352">
        <v>0</v>
      </c>
      <c r="S54" s="352">
        <v>0</v>
      </c>
      <c r="T54" s="352">
        <v>41493672</v>
      </c>
      <c r="U54" s="352">
        <v>8434603</v>
      </c>
      <c r="V54" s="352">
        <v>0</v>
      </c>
      <c r="W54" s="352">
        <v>5879137</v>
      </c>
      <c r="X54" s="352">
        <v>0</v>
      </c>
      <c r="Y54" s="352">
        <v>0</v>
      </c>
      <c r="Z54" s="352">
        <v>-849482</v>
      </c>
      <c r="AA54" s="357">
        <v>682994</v>
      </c>
      <c r="AB54" s="352">
        <v>662062</v>
      </c>
      <c r="AC54" s="352">
        <v>0</v>
      </c>
      <c r="AD54" s="352">
        <v>0</v>
      </c>
      <c r="AE54" s="352">
        <v>0</v>
      </c>
      <c r="AF54" s="352">
        <v>0</v>
      </c>
      <c r="AG54" s="352">
        <v>0</v>
      </c>
      <c r="AH54" s="352">
        <v>0</v>
      </c>
      <c r="AI54" s="352">
        <v>0</v>
      </c>
      <c r="AJ54" s="352">
        <v>0</v>
      </c>
      <c r="AK54" s="352">
        <v>0</v>
      </c>
      <c r="AL54" s="352">
        <v>0</v>
      </c>
      <c r="AM54" s="352">
        <v>0</v>
      </c>
      <c r="AN54" s="352">
        <v>0</v>
      </c>
      <c r="AO54" s="352">
        <v>0</v>
      </c>
      <c r="AP54" s="352">
        <v>0</v>
      </c>
      <c r="AQ54" s="352">
        <v>0</v>
      </c>
      <c r="AR54" s="352">
        <v>0</v>
      </c>
      <c r="AS54" s="352">
        <v>0</v>
      </c>
      <c r="AT54" s="499">
        <v>670495360</v>
      </c>
      <c r="AU54" s="352"/>
      <c r="AV54" s="616">
        <v>670495360</v>
      </c>
      <c r="BE54" s="354"/>
      <c r="CK54" s="355"/>
      <c r="DI54" s="353"/>
      <c r="DK54" s="356"/>
    </row>
    <row r="55" spans="1:115" x14ac:dyDescent="0.2">
      <c r="A55" s="351">
        <v>43710</v>
      </c>
      <c r="B55" s="352">
        <v>351149019</v>
      </c>
      <c r="C55" s="357">
        <v>415800934</v>
      </c>
      <c r="D55" s="357">
        <v>87906606</v>
      </c>
      <c r="E55" s="352">
        <v>0</v>
      </c>
      <c r="F55" s="352">
        <v>0</v>
      </c>
      <c r="G55" s="352">
        <v>91663748</v>
      </c>
      <c r="H55" s="352">
        <v>-114000000</v>
      </c>
      <c r="I55" s="352">
        <v>0</v>
      </c>
      <c r="J55" s="352">
        <v>0</v>
      </c>
      <c r="K55" s="352">
        <v>0</v>
      </c>
      <c r="L55" s="352">
        <v>0</v>
      </c>
      <c r="M55" s="352">
        <v>0</v>
      </c>
      <c r="N55" s="352">
        <v>0</v>
      </c>
      <c r="O55" s="352">
        <v>0</v>
      </c>
      <c r="P55" s="352">
        <v>0</v>
      </c>
      <c r="Q55" s="352">
        <v>0</v>
      </c>
      <c r="R55" s="352">
        <v>0</v>
      </c>
      <c r="S55" s="352">
        <v>0</v>
      </c>
      <c r="T55" s="352">
        <v>10754042</v>
      </c>
      <c r="U55" s="352">
        <v>39729981</v>
      </c>
      <c r="V55" s="352">
        <v>0</v>
      </c>
      <c r="W55" s="352">
        <v>4180010</v>
      </c>
      <c r="X55" s="352">
        <v>0</v>
      </c>
      <c r="Y55" s="352">
        <v>0</v>
      </c>
      <c r="Z55" s="352">
        <v>3193547</v>
      </c>
      <c r="AA55" s="357">
        <v>-776</v>
      </c>
      <c r="AB55" s="352">
        <v>141384</v>
      </c>
      <c r="AC55" s="352">
        <v>0</v>
      </c>
      <c r="AD55" s="352">
        <v>0</v>
      </c>
      <c r="AE55" s="352">
        <v>0</v>
      </c>
      <c r="AF55" s="352">
        <v>0</v>
      </c>
      <c r="AG55" s="352">
        <v>0</v>
      </c>
      <c r="AH55" s="352">
        <v>0</v>
      </c>
      <c r="AI55" s="352">
        <v>0</v>
      </c>
      <c r="AJ55" s="352">
        <v>0</v>
      </c>
      <c r="AK55" s="352">
        <v>0</v>
      </c>
      <c r="AL55" s="352">
        <v>0</v>
      </c>
      <c r="AM55" s="352">
        <v>0</v>
      </c>
      <c r="AN55" s="352">
        <v>0</v>
      </c>
      <c r="AO55" s="352">
        <v>0</v>
      </c>
      <c r="AP55" s="352">
        <v>0</v>
      </c>
      <c r="AQ55" s="352">
        <v>0</v>
      </c>
      <c r="AR55" s="352">
        <v>0</v>
      </c>
      <c r="AS55" s="352">
        <v>0</v>
      </c>
      <c r="AT55" s="499">
        <v>890518495</v>
      </c>
      <c r="AU55" s="352"/>
      <c r="AV55" s="616">
        <v>890518495</v>
      </c>
      <c r="BE55" s="354"/>
      <c r="CK55" s="355"/>
      <c r="DI55" s="353"/>
      <c r="DK55" s="356"/>
    </row>
    <row r="56" spans="1:115" x14ac:dyDescent="0.2">
      <c r="A56" s="351">
        <v>43739</v>
      </c>
      <c r="B56" s="352">
        <v>242592750</v>
      </c>
      <c r="C56" s="357">
        <v>305181040</v>
      </c>
      <c r="D56" s="357">
        <v>120409086</v>
      </c>
      <c r="E56" s="352">
        <v>0</v>
      </c>
      <c r="F56" s="352">
        <v>0</v>
      </c>
      <c r="G56" s="352">
        <v>57228746</v>
      </c>
      <c r="H56" s="352">
        <v>18000000</v>
      </c>
      <c r="I56" s="352">
        <v>0</v>
      </c>
      <c r="J56" s="352">
        <v>0</v>
      </c>
      <c r="K56" s="352">
        <v>0</v>
      </c>
      <c r="L56" s="352">
        <v>0</v>
      </c>
      <c r="M56" s="352">
        <v>0</v>
      </c>
      <c r="N56" s="352">
        <v>0</v>
      </c>
      <c r="O56" s="352">
        <v>0</v>
      </c>
      <c r="P56" s="352">
        <v>0</v>
      </c>
      <c r="Q56" s="352">
        <v>0</v>
      </c>
      <c r="R56" s="352">
        <v>0</v>
      </c>
      <c r="S56" s="352">
        <v>0</v>
      </c>
      <c r="T56" s="352">
        <v>20675546</v>
      </c>
      <c r="U56" s="352">
        <v>16723609</v>
      </c>
      <c r="V56" s="352">
        <v>0</v>
      </c>
      <c r="W56" s="352">
        <v>5745410</v>
      </c>
      <c r="X56" s="352">
        <v>0</v>
      </c>
      <c r="Y56" s="352">
        <v>0</v>
      </c>
      <c r="Z56" s="352">
        <v>1165850</v>
      </c>
      <c r="AA56" s="357">
        <v>644351</v>
      </c>
      <c r="AB56" s="352">
        <v>46536</v>
      </c>
      <c r="AC56" s="352">
        <v>0</v>
      </c>
      <c r="AD56" s="352">
        <v>0</v>
      </c>
      <c r="AE56" s="352">
        <v>0</v>
      </c>
      <c r="AF56" s="352">
        <v>0</v>
      </c>
      <c r="AG56" s="352">
        <v>0</v>
      </c>
      <c r="AH56" s="352">
        <v>0</v>
      </c>
      <c r="AI56" s="352">
        <v>0</v>
      </c>
      <c r="AJ56" s="352">
        <v>0</v>
      </c>
      <c r="AK56" s="352">
        <v>0</v>
      </c>
      <c r="AL56" s="352">
        <v>0</v>
      </c>
      <c r="AM56" s="352">
        <v>0</v>
      </c>
      <c r="AN56" s="352">
        <v>0</v>
      </c>
      <c r="AO56" s="352">
        <v>0</v>
      </c>
      <c r="AP56" s="352">
        <v>0</v>
      </c>
      <c r="AQ56" s="352">
        <v>0</v>
      </c>
      <c r="AR56" s="352">
        <v>0</v>
      </c>
      <c r="AS56" s="352">
        <v>0</v>
      </c>
      <c r="AT56" s="499">
        <v>788412924</v>
      </c>
      <c r="AU56" s="352"/>
      <c r="AV56" s="616">
        <v>788412924</v>
      </c>
      <c r="BE56" s="354"/>
      <c r="CK56" s="355"/>
      <c r="DI56" s="353"/>
      <c r="DK56" s="356"/>
    </row>
    <row r="57" spans="1:115" x14ac:dyDescent="0.2">
      <c r="A57" s="351">
        <v>43797</v>
      </c>
      <c r="B57" s="352">
        <v>347389939</v>
      </c>
      <c r="C57" s="357">
        <v>315988666</v>
      </c>
      <c r="D57" s="357">
        <v>119569146</v>
      </c>
      <c r="E57" s="352">
        <v>0</v>
      </c>
      <c r="F57" s="352">
        <v>0</v>
      </c>
      <c r="G57" s="352">
        <v>24755263</v>
      </c>
      <c r="H57" s="352">
        <v>3500000</v>
      </c>
      <c r="I57" s="352">
        <v>0</v>
      </c>
      <c r="J57" s="352">
        <v>0</v>
      </c>
      <c r="K57" s="352">
        <v>0</v>
      </c>
      <c r="L57" s="352">
        <v>0</v>
      </c>
      <c r="M57" s="352">
        <v>0</v>
      </c>
      <c r="N57" s="352">
        <v>0</v>
      </c>
      <c r="O57" s="352">
        <v>0</v>
      </c>
      <c r="P57" s="352">
        <v>0</v>
      </c>
      <c r="Q57" s="352">
        <v>0</v>
      </c>
      <c r="R57" s="352">
        <v>0</v>
      </c>
      <c r="S57" s="352">
        <v>0</v>
      </c>
      <c r="T57" s="352">
        <v>75337763</v>
      </c>
      <c r="U57" s="352">
        <v>24048144</v>
      </c>
      <c r="V57" s="352">
        <v>0</v>
      </c>
      <c r="W57" s="352">
        <v>10209889</v>
      </c>
      <c r="X57" s="352">
        <v>0</v>
      </c>
      <c r="Y57" s="352">
        <v>0</v>
      </c>
      <c r="Z57" s="352">
        <v>831236</v>
      </c>
      <c r="AA57" s="357">
        <v>143283</v>
      </c>
      <c r="AB57" s="352">
        <v>-416941</v>
      </c>
      <c r="AC57" s="352">
        <v>0</v>
      </c>
      <c r="AD57" s="352">
        <v>0</v>
      </c>
      <c r="AE57" s="352">
        <v>0</v>
      </c>
      <c r="AF57" s="352">
        <v>0</v>
      </c>
      <c r="AG57" s="352">
        <v>0</v>
      </c>
      <c r="AH57" s="352">
        <v>0</v>
      </c>
      <c r="AI57" s="352">
        <v>0</v>
      </c>
      <c r="AJ57" s="352">
        <v>0</v>
      </c>
      <c r="AK57" s="352">
        <v>0</v>
      </c>
      <c r="AL57" s="352">
        <v>0</v>
      </c>
      <c r="AM57" s="352">
        <v>0</v>
      </c>
      <c r="AN57" s="352">
        <v>0</v>
      </c>
      <c r="AO57" s="352">
        <v>0</v>
      </c>
      <c r="AP57" s="352">
        <v>0</v>
      </c>
      <c r="AQ57" s="352">
        <v>0</v>
      </c>
      <c r="AR57" s="352">
        <v>0</v>
      </c>
      <c r="AS57" s="352">
        <v>0</v>
      </c>
      <c r="AT57" s="499">
        <v>921356388</v>
      </c>
      <c r="AU57" s="352"/>
      <c r="AV57" s="616">
        <v>921356388</v>
      </c>
      <c r="BE57" s="354"/>
      <c r="CK57" s="355"/>
      <c r="DI57" s="353"/>
      <c r="DK57" s="356"/>
    </row>
    <row r="58" spans="1:115" x14ac:dyDescent="0.2">
      <c r="A58" s="351">
        <v>43826</v>
      </c>
      <c r="B58" s="352">
        <v>470741344</v>
      </c>
      <c r="C58" s="357">
        <v>434628917</v>
      </c>
      <c r="D58" s="357">
        <v>343320149</v>
      </c>
      <c r="E58" s="352">
        <v>0</v>
      </c>
      <c r="F58" s="352">
        <v>0</v>
      </c>
      <c r="G58" s="352">
        <v>105845760</v>
      </c>
      <c r="H58" s="352">
        <v>72912735</v>
      </c>
      <c r="I58" s="352">
        <v>0</v>
      </c>
      <c r="J58" s="352">
        <v>0</v>
      </c>
      <c r="K58" s="352">
        <v>0</v>
      </c>
      <c r="L58" s="352">
        <v>0</v>
      </c>
      <c r="M58" s="352">
        <v>0</v>
      </c>
      <c r="N58" s="352">
        <v>0</v>
      </c>
      <c r="O58" s="352">
        <v>0</v>
      </c>
      <c r="P58" s="352">
        <v>0</v>
      </c>
      <c r="Q58" s="352">
        <v>0</v>
      </c>
      <c r="R58" s="352">
        <v>0</v>
      </c>
      <c r="S58" s="352">
        <v>0</v>
      </c>
      <c r="T58" s="352">
        <v>80181990</v>
      </c>
      <c r="U58" s="352">
        <v>23769826</v>
      </c>
      <c r="V58" s="352">
        <v>0</v>
      </c>
      <c r="W58" s="352">
        <v>23466226</v>
      </c>
      <c r="X58" s="352">
        <v>0</v>
      </c>
      <c r="Y58" s="352">
        <v>0</v>
      </c>
      <c r="Z58" s="352">
        <v>1181163</v>
      </c>
      <c r="AA58" s="357">
        <v>1556522</v>
      </c>
      <c r="AB58" s="352">
        <v>1074179</v>
      </c>
      <c r="AC58" s="352">
        <v>0</v>
      </c>
      <c r="AD58" s="352">
        <v>0</v>
      </c>
      <c r="AE58" s="352">
        <v>0</v>
      </c>
      <c r="AF58" s="352">
        <v>0</v>
      </c>
      <c r="AG58" s="352">
        <v>0</v>
      </c>
      <c r="AH58" s="352">
        <v>0</v>
      </c>
      <c r="AI58" s="352">
        <v>0</v>
      </c>
      <c r="AJ58" s="352">
        <v>0</v>
      </c>
      <c r="AK58" s="352">
        <v>0</v>
      </c>
      <c r="AL58" s="352">
        <v>0</v>
      </c>
      <c r="AM58" s="352">
        <v>0</v>
      </c>
      <c r="AN58" s="352">
        <v>0</v>
      </c>
      <c r="AO58" s="352">
        <v>0</v>
      </c>
      <c r="AP58" s="352">
        <v>0</v>
      </c>
      <c r="AQ58" s="352">
        <v>0</v>
      </c>
      <c r="AR58" s="352">
        <v>0</v>
      </c>
      <c r="AS58" s="352">
        <v>0</v>
      </c>
      <c r="AT58" s="499">
        <v>1558678811</v>
      </c>
      <c r="AU58" s="352"/>
      <c r="AV58" s="616">
        <v>1558678811</v>
      </c>
      <c r="BE58" s="354"/>
      <c r="CK58" s="355"/>
      <c r="DI58" s="353"/>
      <c r="DK58" s="356"/>
    </row>
    <row r="59" spans="1:115" x14ac:dyDescent="0.2">
      <c r="A59" s="351">
        <v>43855</v>
      </c>
      <c r="B59" s="352">
        <v>266434081</v>
      </c>
      <c r="C59" s="357">
        <v>622180428</v>
      </c>
      <c r="D59" s="357">
        <v>285573121</v>
      </c>
      <c r="E59" s="352">
        <v>0</v>
      </c>
      <c r="F59" s="352">
        <v>0</v>
      </c>
      <c r="G59" s="352">
        <v>150879999</v>
      </c>
      <c r="H59" s="352">
        <v>192000000</v>
      </c>
      <c r="I59" s="352">
        <v>7814948</v>
      </c>
      <c r="J59" s="352">
        <v>0</v>
      </c>
      <c r="K59" s="352">
        <v>0</v>
      </c>
      <c r="L59" s="352">
        <v>0</v>
      </c>
      <c r="M59" s="352">
        <v>0</v>
      </c>
      <c r="N59" s="352">
        <v>0</v>
      </c>
      <c r="O59" s="352">
        <v>0</v>
      </c>
      <c r="P59" s="352">
        <v>0</v>
      </c>
      <c r="Q59" s="352">
        <v>0</v>
      </c>
      <c r="R59" s="352">
        <v>0</v>
      </c>
      <c r="S59" s="352">
        <v>0</v>
      </c>
      <c r="T59" s="352">
        <v>45318787</v>
      </c>
      <c r="U59" s="352">
        <v>24350339</v>
      </c>
      <c r="V59" s="352">
        <v>0</v>
      </c>
      <c r="W59" s="352">
        <v>21848013</v>
      </c>
      <c r="X59" s="352">
        <v>0</v>
      </c>
      <c r="Y59" s="352">
        <v>0</v>
      </c>
      <c r="Z59" s="352">
        <v>1762569</v>
      </c>
      <c r="AA59" s="357">
        <v>737513</v>
      </c>
      <c r="AB59" s="352">
        <v>340834</v>
      </c>
      <c r="AC59" s="352">
        <v>0</v>
      </c>
      <c r="AD59" s="352">
        <v>0</v>
      </c>
      <c r="AE59" s="352">
        <v>0</v>
      </c>
      <c r="AF59" s="352">
        <v>0</v>
      </c>
      <c r="AG59" s="352">
        <v>0</v>
      </c>
      <c r="AH59" s="352">
        <v>0</v>
      </c>
      <c r="AI59" s="352">
        <v>0</v>
      </c>
      <c r="AJ59" s="352">
        <v>0</v>
      </c>
      <c r="AK59" s="352">
        <v>0</v>
      </c>
      <c r="AL59" s="352">
        <v>0</v>
      </c>
      <c r="AM59" s="352">
        <v>0</v>
      </c>
      <c r="AN59" s="352">
        <v>0</v>
      </c>
      <c r="AO59" s="352">
        <v>0</v>
      </c>
      <c r="AP59" s="352">
        <v>0</v>
      </c>
      <c r="AQ59" s="352">
        <v>0</v>
      </c>
      <c r="AR59" s="352">
        <v>0</v>
      </c>
      <c r="AS59" s="352">
        <v>0</v>
      </c>
      <c r="AT59" s="499">
        <v>1619240632</v>
      </c>
      <c r="AU59" s="352"/>
      <c r="AV59" s="616">
        <v>1619240632</v>
      </c>
      <c r="BE59" s="354"/>
      <c r="CK59" s="355"/>
      <c r="DI59" s="353"/>
      <c r="DK59" s="356"/>
    </row>
    <row r="60" spans="1:115" x14ac:dyDescent="0.2">
      <c r="A60" s="351">
        <v>43884</v>
      </c>
      <c r="B60" s="352">
        <v>191965288</v>
      </c>
      <c r="C60" s="357">
        <v>342352076</v>
      </c>
      <c r="D60" s="357">
        <v>161107438</v>
      </c>
      <c r="E60" s="352">
        <v>0</v>
      </c>
      <c r="F60" s="352">
        <v>0</v>
      </c>
      <c r="G60" s="352">
        <v>125844129</v>
      </c>
      <c r="H60" s="352">
        <v>-2000000</v>
      </c>
      <c r="I60" s="352">
        <v>36000000</v>
      </c>
      <c r="J60" s="352">
        <v>0</v>
      </c>
      <c r="K60" s="352">
        <v>0</v>
      </c>
      <c r="L60" s="352">
        <v>0</v>
      </c>
      <c r="M60" s="352">
        <v>0</v>
      </c>
      <c r="N60" s="352">
        <v>0</v>
      </c>
      <c r="O60" s="352">
        <v>0</v>
      </c>
      <c r="P60" s="352">
        <v>0</v>
      </c>
      <c r="Q60" s="352">
        <v>0</v>
      </c>
      <c r="R60" s="352">
        <v>0</v>
      </c>
      <c r="S60" s="352">
        <v>0</v>
      </c>
      <c r="T60" s="352">
        <v>64846199</v>
      </c>
      <c r="U60" s="352">
        <v>29856330</v>
      </c>
      <c r="V60" s="352">
        <v>0</v>
      </c>
      <c r="W60" s="352">
        <v>12639089</v>
      </c>
      <c r="X60" s="352">
        <v>0</v>
      </c>
      <c r="Y60" s="352">
        <v>0</v>
      </c>
      <c r="Z60" s="352">
        <v>-984643</v>
      </c>
      <c r="AA60" s="357">
        <v>1551114</v>
      </c>
      <c r="AB60" s="352">
        <v>-270130</v>
      </c>
      <c r="AC60" s="352">
        <v>0</v>
      </c>
      <c r="AD60" s="352">
        <v>0</v>
      </c>
      <c r="AE60" s="352">
        <v>0</v>
      </c>
      <c r="AF60" s="352">
        <v>0</v>
      </c>
      <c r="AG60" s="352">
        <v>0</v>
      </c>
      <c r="AH60" s="352">
        <v>0</v>
      </c>
      <c r="AI60" s="352">
        <v>0</v>
      </c>
      <c r="AJ60" s="352">
        <v>0</v>
      </c>
      <c r="AK60" s="352">
        <v>0</v>
      </c>
      <c r="AL60" s="352">
        <v>0</v>
      </c>
      <c r="AM60" s="352">
        <v>0</v>
      </c>
      <c r="AN60" s="352">
        <v>0</v>
      </c>
      <c r="AO60" s="352">
        <v>0</v>
      </c>
      <c r="AP60" s="352">
        <v>0</v>
      </c>
      <c r="AQ60" s="352">
        <v>0</v>
      </c>
      <c r="AR60" s="352">
        <v>0</v>
      </c>
      <c r="AS60" s="352">
        <v>0</v>
      </c>
      <c r="AT60" s="499">
        <v>962906890</v>
      </c>
      <c r="AU60" s="352"/>
      <c r="AV60" s="616">
        <v>962906890</v>
      </c>
      <c r="BE60" s="354"/>
      <c r="CK60" s="355"/>
      <c r="DI60" s="353"/>
      <c r="DK60" s="356"/>
    </row>
    <row r="61" spans="1:115" x14ac:dyDescent="0.2">
      <c r="A61" s="351">
        <v>43913</v>
      </c>
      <c r="B61" s="352">
        <v>315183370</v>
      </c>
      <c r="C61" s="357">
        <v>285231447</v>
      </c>
      <c r="D61" s="357">
        <v>188996145</v>
      </c>
      <c r="E61" s="352">
        <v>0</v>
      </c>
      <c r="F61" s="352">
        <v>0</v>
      </c>
      <c r="G61" s="352">
        <v>573745366</v>
      </c>
      <c r="H61" s="352">
        <v>21412807</v>
      </c>
      <c r="I61" s="352">
        <v>-36000000</v>
      </c>
      <c r="J61" s="352">
        <v>0</v>
      </c>
      <c r="K61" s="352">
        <v>0</v>
      </c>
      <c r="L61" s="352">
        <v>0</v>
      </c>
      <c r="M61" s="352">
        <v>0</v>
      </c>
      <c r="N61" s="352">
        <v>0</v>
      </c>
      <c r="O61" s="352">
        <v>0</v>
      </c>
      <c r="P61" s="352">
        <v>0</v>
      </c>
      <c r="Q61" s="352">
        <v>0</v>
      </c>
      <c r="R61" s="352">
        <v>0</v>
      </c>
      <c r="S61" s="352">
        <v>0</v>
      </c>
      <c r="T61" s="352">
        <v>62093265</v>
      </c>
      <c r="U61" s="352">
        <v>91538963</v>
      </c>
      <c r="V61" s="352">
        <v>0</v>
      </c>
      <c r="W61" s="352">
        <v>4260587</v>
      </c>
      <c r="X61" s="352">
        <v>0</v>
      </c>
      <c r="Y61" s="352">
        <v>0</v>
      </c>
      <c r="Z61" s="352">
        <v>452776</v>
      </c>
      <c r="AA61" s="357">
        <v>1571173</v>
      </c>
      <c r="AB61" s="352">
        <v>62779</v>
      </c>
      <c r="AC61" s="352">
        <v>0</v>
      </c>
      <c r="AD61" s="352">
        <v>0</v>
      </c>
      <c r="AE61" s="352">
        <v>0</v>
      </c>
      <c r="AF61" s="352">
        <v>0</v>
      </c>
      <c r="AG61" s="352">
        <v>0</v>
      </c>
      <c r="AH61" s="352">
        <v>0</v>
      </c>
      <c r="AI61" s="352">
        <v>0</v>
      </c>
      <c r="AJ61" s="352">
        <v>0</v>
      </c>
      <c r="AK61" s="352">
        <v>0</v>
      </c>
      <c r="AL61" s="352">
        <v>0</v>
      </c>
      <c r="AM61" s="352">
        <v>0</v>
      </c>
      <c r="AN61" s="352">
        <v>0</v>
      </c>
      <c r="AO61" s="352">
        <v>0</v>
      </c>
      <c r="AP61" s="352">
        <v>0</v>
      </c>
      <c r="AQ61" s="352">
        <v>0</v>
      </c>
      <c r="AR61" s="352">
        <v>0</v>
      </c>
      <c r="AS61" s="352">
        <v>0</v>
      </c>
      <c r="AT61" s="499">
        <v>1508548678</v>
      </c>
      <c r="AU61" s="352"/>
      <c r="AV61" s="616">
        <v>1508548678</v>
      </c>
      <c r="BE61" s="354"/>
      <c r="CK61" s="355"/>
      <c r="DI61" s="353"/>
      <c r="DK61" s="356"/>
    </row>
    <row r="62" spans="1:115" x14ac:dyDescent="0.2">
      <c r="A62" s="351">
        <v>43942</v>
      </c>
      <c r="B62" s="352">
        <v>53570856</v>
      </c>
      <c r="C62" s="357">
        <v>103889021</v>
      </c>
      <c r="D62" s="357">
        <v>126948760</v>
      </c>
      <c r="E62" s="352">
        <v>0</v>
      </c>
      <c r="F62" s="352">
        <v>0</v>
      </c>
      <c r="G62" s="352">
        <v>0</v>
      </c>
      <c r="H62" s="352">
        <v>124800000</v>
      </c>
      <c r="I62" s="352">
        <v>0</v>
      </c>
      <c r="J62" s="352">
        <v>0</v>
      </c>
      <c r="K62" s="352">
        <v>0</v>
      </c>
      <c r="L62" s="352">
        <v>0</v>
      </c>
      <c r="M62" s="352">
        <v>0</v>
      </c>
      <c r="N62" s="352">
        <v>0</v>
      </c>
      <c r="O62" s="352">
        <v>0</v>
      </c>
      <c r="P62" s="352">
        <v>0</v>
      </c>
      <c r="Q62" s="352">
        <v>0</v>
      </c>
      <c r="R62" s="352">
        <v>0</v>
      </c>
      <c r="S62" s="352">
        <v>0</v>
      </c>
      <c r="T62" s="352">
        <v>15082346</v>
      </c>
      <c r="U62" s="352">
        <v>17372272</v>
      </c>
      <c r="V62" s="352">
        <v>0</v>
      </c>
      <c r="W62" s="352">
        <v>6453803</v>
      </c>
      <c r="X62" s="352">
        <v>0</v>
      </c>
      <c r="Y62" s="352">
        <v>0</v>
      </c>
      <c r="Z62" s="352">
        <v>0</v>
      </c>
      <c r="AA62" s="357">
        <v>92707</v>
      </c>
      <c r="AB62" s="352">
        <v>446687</v>
      </c>
      <c r="AC62" s="352">
        <v>0</v>
      </c>
      <c r="AD62" s="352">
        <v>0</v>
      </c>
      <c r="AE62" s="352">
        <v>0</v>
      </c>
      <c r="AF62" s="352">
        <v>0</v>
      </c>
      <c r="AG62" s="352">
        <v>0</v>
      </c>
      <c r="AH62" s="352">
        <v>0</v>
      </c>
      <c r="AI62" s="352">
        <v>0</v>
      </c>
      <c r="AJ62" s="352">
        <v>0</v>
      </c>
      <c r="AK62" s="352">
        <v>0</v>
      </c>
      <c r="AL62" s="352">
        <v>0</v>
      </c>
      <c r="AM62" s="352">
        <v>0</v>
      </c>
      <c r="AN62" s="352">
        <v>0</v>
      </c>
      <c r="AO62" s="352">
        <v>0</v>
      </c>
      <c r="AP62" s="352">
        <v>0</v>
      </c>
      <c r="AQ62" s="352">
        <v>0</v>
      </c>
      <c r="AR62" s="352">
        <v>0</v>
      </c>
      <c r="AS62" s="352">
        <v>0</v>
      </c>
      <c r="AT62" s="499">
        <v>448656452</v>
      </c>
      <c r="AU62" s="352"/>
      <c r="AV62" s="616">
        <v>448656452</v>
      </c>
      <c r="BE62" s="354"/>
      <c r="CK62" s="355"/>
      <c r="DI62" s="353"/>
      <c r="DK62" s="356"/>
    </row>
    <row r="63" spans="1:115" x14ac:dyDescent="0.2">
      <c r="A63" s="351">
        <v>43971</v>
      </c>
      <c r="B63" s="352">
        <v>174163306</v>
      </c>
      <c r="C63" s="357">
        <v>122846048</v>
      </c>
      <c r="D63" s="357">
        <v>112169290</v>
      </c>
      <c r="E63" s="352">
        <v>0</v>
      </c>
      <c r="F63" s="352">
        <v>0</v>
      </c>
      <c r="G63" s="352">
        <v>22299299</v>
      </c>
      <c r="H63" s="352">
        <v>23775960</v>
      </c>
      <c r="I63" s="352">
        <v>0</v>
      </c>
      <c r="J63" s="352">
        <v>0</v>
      </c>
      <c r="K63" s="352">
        <v>0</v>
      </c>
      <c r="L63" s="352">
        <v>0</v>
      </c>
      <c r="M63" s="352">
        <v>0</v>
      </c>
      <c r="N63" s="352">
        <v>0</v>
      </c>
      <c r="O63" s="352">
        <v>0</v>
      </c>
      <c r="P63" s="352">
        <v>0</v>
      </c>
      <c r="Q63" s="352">
        <v>0</v>
      </c>
      <c r="R63" s="352">
        <v>0</v>
      </c>
      <c r="S63" s="352">
        <v>0</v>
      </c>
      <c r="T63" s="352">
        <v>20172524</v>
      </c>
      <c r="U63" s="352">
        <v>30679262</v>
      </c>
      <c r="V63" s="352">
        <v>0</v>
      </c>
      <c r="W63" s="352">
        <v>5191059</v>
      </c>
      <c r="X63" s="352">
        <v>0</v>
      </c>
      <c r="Y63" s="352">
        <v>0</v>
      </c>
      <c r="Z63" s="352">
        <v>826487</v>
      </c>
      <c r="AA63" s="357">
        <v>473730</v>
      </c>
      <c r="AB63" s="352">
        <v>1635448</v>
      </c>
      <c r="AC63" s="352">
        <v>0</v>
      </c>
      <c r="AD63" s="352">
        <v>0</v>
      </c>
      <c r="AE63" s="352">
        <v>0</v>
      </c>
      <c r="AF63" s="352">
        <v>0</v>
      </c>
      <c r="AG63" s="352">
        <v>0</v>
      </c>
      <c r="AH63" s="352">
        <v>0</v>
      </c>
      <c r="AI63" s="352">
        <v>0</v>
      </c>
      <c r="AJ63" s="352">
        <v>0</v>
      </c>
      <c r="AK63" s="352">
        <v>0</v>
      </c>
      <c r="AL63" s="352">
        <v>0</v>
      </c>
      <c r="AM63" s="352">
        <v>0</v>
      </c>
      <c r="AN63" s="352">
        <v>0</v>
      </c>
      <c r="AO63" s="352">
        <v>0</v>
      </c>
      <c r="AP63" s="352">
        <v>0</v>
      </c>
      <c r="AQ63" s="352">
        <v>0</v>
      </c>
      <c r="AR63" s="352">
        <v>0</v>
      </c>
      <c r="AS63" s="352">
        <v>0</v>
      </c>
      <c r="AT63" s="499">
        <v>514232413</v>
      </c>
      <c r="AU63" s="352"/>
      <c r="AV63" s="616">
        <v>514232413</v>
      </c>
      <c r="BE63" s="354"/>
      <c r="CK63" s="355"/>
      <c r="DI63" s="353"/>
      <c r="DK63" s="356"/>
    </row>
    <row r="64" spans="1:115" x14ac:dyDescent="0.2">
      <c r="A64" s="351">
        <v>44000</v>
      </c>
      <c r="B64" s="352">
        <v>167430727</v>
      </c>
      <c r="C64" s="357">
        <v>193987667</v>
      </c>
      <c r="D64" s="357">
        <v>238973947</v>
      </c>
      <c r="E64" s="352">
        <v>0</v>
      </c>
      <c r="F64" s="352">
        <v>0</v>
      </c>
      <c r="G64" s="352">
        <v>203282899</v>
      </c>
      <c r="H64" s="352">
        <v>169375466</v>
      </c>
      <c r="I64" s="352">
        <v>0</v>
      </c>
      <c r="J64" s="352">
        <v>0</v>
      </c>
      <c r="K64" s="352">
        <v>0</v>
      </c>
      <c r="L64" s="352">
        <v>0</v>
      </c>
      <c r="M64" s="352">
        <v>0</v>
      </c>
      <c r="N64" s="352">
        <v>0</v>
      </c>
      <c r="O64" s="352">
        <v>0</v>
      </c>
      <c r="P64" s="352">
        <v>0</v>
      </c>
      <c r="Q64" s="352">
        <v>0</v>
      </c>
      <c r="R64" s="352">
        <v>0</v>
      </c>
      <c r="S64" s="352">
        <v>0</v>
      </c>
      <c r="T64" s="352">
        <v>33623844</v>
      </c>
      <c r="U64" s="352">
        <v>84731133</v>
      </c>
      <c r="V64" s="352">
        <v>0</v>
      </c>
      <c r="W64" s="352">
        <v>7433750</v>
      </c>
      <c r="X64" s="352">
        <v>0</v>
      </c>
      <c r="Y64" s="352">
        <v>0</v>
      </c>
      <c r="Z64" s="352">
        <v>700131</v>
      </c>
      <c r="AA64" s="357">
        <v>1625025</v>
      </c>
      <c r="AB64" s="352">
        <v>-437697</v>
      </c>
      <c r="AC64" s="352">
        <v>0</v>
      </c>
      <c r="AD64" s="352">
        <v>0</v>
      </c>
      <c r="AE64" s="352">
        <v>0</v>
      </c>
      <c r="AF64" s="352">
        <v>0</v>
      </c>
      <c r="AG64" s="352">
        <v>0</v>
      </c>
      <c r="AH64" s="352">
        <v>0</v>
      </c>
      <c r="AI64" s="352">
        <v>0</v>
      </c>
      <c r="AJ64" s="352">
        <v>0</v>
      </c>
      <c r="AK64" s="352">
        <v>0</v>
      </c>
      <c r="AL64" s="352">
        <v>0</v>
      </c>
      <c r="AM64" s="352">
        <v>0</v>
      </c>
      <c r="AN64" s="352">
        <v>0</v>
      </c>
      <c r="AO64" s="352">
        <v>0</v>
      </c>
      <c r="AP64" s="352">
        <v>0</v>
      </c>
      <c r="AQ64" s="352">
        <v>0</v>
      </c>
      <c r="AR64" s="352">
        <v>0</v>
      </c>
      <c r="AS64" s="352">
        <v>0</v>
      </c>
      <c r="AT64" s="499">
        <v>1100726892</v>
      </c>
      <c r="AU64" s="352"/>
      <c r="AV64" s="616">
        <v>1100726892</v>
      </c>
      <c r="BE64" s="354"/>
      <c r="CK64" s="355"/>
      <c r="DI64" s="353"/>
      <c r="DK64" s="356"/>
    </row>
    <row r="65" spans="1:115" x14ac:dyDescent="0.2">
      <c r="A65" s="351">
        <v>44029</v>
      </c>
      <c r="B65" s="352">
        <v>181623184</v>
      </c>
      <c r="C65" s="357">
        <v>238153663</v>
      </c>
      <c r="D65" s="357">
        <v>295819202</v>
      </c>
      <c r="E65" s="352">
        <v>0</v>
      </c>
      <c r="F65" s="352">
        <v>0</v>
      </c>
      <c r="G65" s="352">
        <v>365607194</v>
      </c>
      <c r="H65" s="352">
        <v>107794863</v>
      </c>
      <c r="I65" s="352">
        <v>17300000</v>
      </c>
      <c r="J65" s="352">
        <v>0</v>
      </c>
      <c r="K65" s="352">
        <v>0</v>
      </c>
      <c r="L65" s="352">
        <v>0</v>
      </c>
      <c r="M65" s="352">
        <v>0</v>
      </c>
      <c r="N65" s="352">
        <v>0</v>
      </c>
      <c r="O65" s="352">
        <v>0</v>
      </c>
      <c r="P65" s="352">
        <v>0</v>
      </c>
      <c r="Q65" s="352">
        <v>0</v>
      </c>
      <c r="R65" s="352">
        <v>0</v>
      </c>
      <c r="S65" s="352">
        <v>0</v>
      </c>
      <c r="T65" s="352">
        <v>23770274</v>
      </c>
      <c r="U65" s="352">
        <v>57023180</v>
      </c>
      <c r="V65" s="352">
        <v>0</v>
      </c>
      <c r="W65" s="352">
        <v>18462250</v>
      </c>
      <c r="X65" s="352">
        <v>0</v>
      </c>
      <c r="Y65" s="352">
        <v>0</v>
      </c>
      <c r="Z65" s="352">
        <v>1265604</v>
      </c>
      <c r="AA65" s="357">
        <v>1393711</v>
      </c>
      <c r="AB65" s="352">
        <v>168444</v>
      </c>
      <c r="AC65" s="352">
        <v>0</v>
      </c>
      <c r="AD65" s="352">
        <v>0</v>
      </c>
      <c r="AE65" s="352">
        <v>0</v>
      </c>
      <c r="AF65" s="352">
        <v>0</v>
      </c>
      <c r="AG65" s="352">
        <v>0</v>
      </c>
      <c r="AH65" s="352">
        <v>0</v>
      </c>
      <c r="AI65" s="352">
        <v>0</v>
      </c>
      <c r="AJ65" s="352">
        <v>0</v>
      </c>
      <c r="AK65" s="352">
        <v>0</v>
      </c>
      <c r="AL65" s="352">
        <v>0</v>
      </c>
      <c r="AM65" s="352">
        <v>0</v>
      </c>
      <c r="AN65" s="352">
        <v>0</v>
      </c>
      <c r="AO65" s="352">
        <v>0</v>
      </c>
      <c r="AP65" s="352">
        <v>0</v>
      </c>
      <c r="AQ65" s="352">
        <v>0</v>
      </c>
      <c r="AR65" s="352">
        <v>0</v>
      </c>
      <c r="AS65" s="352">
        <v>0</v>
      </c>
      <c r="AT65" s="499">
        <v>1308381569</v>
      </c>
      <c r="AU65" s="352"/>
      <c r="AV65" s="616">
        <v>1308381569</v>
      </c>
      <c r="BE65" s="354"/>
      <c r="CK65" s="355"/>
      <c r="DI65" s="353"/>
      <c r="DK65" s="356"/>
    </row>
    <row r="66" spans="1:115" x14ac:dyDescent="0.2">
      <c r="A66" s="351">
        <v>44058</v>
      </c>
      <c r="B66" s="352">
        <v>-107776641</v>
      </c>
      <c r="C66" s="357">
        <v>413326381</v>
      </c>
      <c r="D66" s="357">
        <v>187968875</v>
      </c>
      <c r="E66" s="352">
        <v>0</v>
      </c>
      <c r="F66" s="352">
        <v>0</v>
      </c>
      <c r="G66" s="352">
        <v>241843942</v>
      </c>
      <c r="H66" s="352">
        <v>140420020</v>
      </c>
      <c r="I66" s="352">
        <v>2000000</v>
      </c>
      <c r="J66" s="352">
        <v>0</v>
      </c>
      <c r="K66" s="352">
        <v>0</v>
      </c>
      <c r="L66" s="352">
        <v>0</v>
      </c>
      <c r="M66" s="352">
        <v>0</v>
      </c>
      <c r="N66" s="352">
        <v>0</v>
      </c>
      <c r="O66" s="352">
        <v>0</v>
      </c>
      <c r="P66" s="352">
        <v>0</v>
      </c>
      <c r="Q66" s="352">
        <v>0</v>
      </c>
      <c r="R66" s="352">
        <v>0</v>
      </c>
      <c r="S66" s="352">
        <v>0</v>
      </c>
      <c r="T66" s="352">
        <v>100215629</v>
      </c>
      <c r="U66" s="352">
        <v>29225328</v>
      </c>
      <c r="V66" s="352">
        <v>0</v>
      </c>
      <c r="W66" s="352">
        <v>10605119</v>
      </c>
      <c r="X66" s="352">
        <v>0</v>
      </c>
      <c r="Y66" s="352">
        <v>0</v>
      </c>
      <c r="Z66" s="352">
        <v>1059521</v>
      </c>
      <c r="AA66" s="357">
        <v>-1256075</v>
      </c>
      <c r="AB66" s="352">
        <v>-1961013</v>
      </c>
      <c r="AC66" s="352">
        <v>0</v>
      </c>
      <c r="AD66" s="352">
        <v>0</v>
      </c>
      <c r="AE66" s="352">
        <v>0</v>
      </c>
      <c r="AF66" s="352">
        <v>0</v>
      </c>
      <c r="AG66" s="352">
        <v>0</v>
      </c>
      <c r="AH66" s="352">
        <v>0</v>
      </c>
      <c r="AI66" s="352">
        <v>0</v>
      </c>
      <c r="AJ66" s="352">
        <v>0</v>
      </c>
      <c r="AK66" s="352">
        <v>0</v>
      </c>
      <c r="AL66" s="352">
        <v>0</v>
      </c>
      <c r="AM66" s="352">
        <v>0</v>
      </c>
      <c r="AN66" s="352">
        <v>0</v>
      </c>
      <c r="AO66" s="352">
        <v>0</v>
      </c>
      <c r="AP66" s="352">
        <v>0</v>
      </c>
      <c r="AQ66" s="352">
        <v>0</v>
      </c>
      <c r="AR66" s="352">
        <v>0</v>
      </c>
      <c r="AS66" s="352">
        <v>0</v>
      </c>
      <c r="AT66" s="499">
        <v>1015671086</v>
      </c>
      <c r="AU66" s="352"/>
      <c r="AV66" s="616">
        <v>1015671086</v>
      </c>
      <c r="BE66" s="354"/>
      <c r="CK66" s="355"/>
      <c r="DI66" s="353"/>
      <c r="DK66" s="356"/>
    </row>
    <row r="67" spans="1:115" x14ac:dyDescent="0.2">
      <c r="A67" s="351">
        <v>44087</v>
      </c>
      <c r="B67" s="352">
        <v>480653931</v>
      </c>
      <c r="C67" s="357">
        <v>-38492381</v>
      </c>
      <c r="D67" s="357">
        <v>322870174</v>
      </c>
      <c r="E67" s="352">
        <v>0</v>
      </c>
      <c r="F67" s="352">
        <v>0</v>
      </c>
      <c r="G67" s="352">
        <v>790767613</v>
      </c>
      <c r="H67" s="352">
        <v>269218127</v>
      </c>
      <c r="I67" s="352">
        <v>1500000</v>
      </c>
      <c r="J67" s="352">
        <v>0</v>
      </c>
      <c r="K67" s="352">
        <v>0</v>
      </c>
      <c r="L67" s="352">
        <v>0</v>
      </c>
      <c r="M67" s="352">
        <v>0</v>
      </c>
      <c r="N67" s="352">
        <v>0</v>
      </c>
      <c r="O67" s="352">
        <v>0</v>
      </c>
      <c r="P67" s="352">
        <v>0</v>
      </c>
      <c r="Q67" s="352">
        <v>0</v>
      </c>
      <c r="R67" s="352">
        <v>0</v>
      </c>
      <c r="S67" s="352">
        <v>0</v>
      </c>
      <c r="T67" s="352">
        <v>170494734</v>
      </c>
      <c r="U67" s="352">
        <v>-13556208</v>
      </c>
      <c r="V67" s="352">
        <v>0</v>
      </c>
      <c r="W67" s="352">
        <v>17913885</v>
      </c>
      <c r="X67" s="352">
        <v>0</v>
      </c>
      <c r="Y67" s="352">
        <v>0</v>
      </c>
      <c r="Z67" s="352">
        <v>17879210</v>
      </c>
      <c r="AA67" s="357">
        <v>1613434</v>
      </c>
      <c r="AB67" s="352">
        <v>2688231</v>
      </c>
      <c r="AC67" s="352">
        <v>0</v>
      </c>
      <c r="AD67" s="352">
        <v>0</v>
      </c>
      <c r="AE67" s="352">
        <v>0</v>
      </c>
      <c r="AF67" s="352">
        <v>0</v>
      </c>
      <c r="AG67" s="352">
        <v>0</v>
      </c>
      <c r="AH67" s="352">
        <v>0</v>
      </c>
      <c r="AI67" s="352">
        <v>0</v>
      </c>
      <c r="AJ67" s="352">
        <v>0</v>
      </c>
      <c r="AK67" s="352">
        <v>0</v>
      </c>
      <c r="AL67" s="352">
        <v>0</v>
      </c>
      <c r="AM67" s="352">
        <v>0</v>
      </c>
      <c r="AN67" s="352">
        <v>0</v>
      </c>
      <c r="AO67" s="352">
        <v>0</v>
      </c>
      <c r="AP67" s="352">
        <v>0</v>
      </c>
      <c r="AQ67" s="352">
        <v>0</v>
      </c>
      <c r="AR67" s="352">
        <v>0</v>
      </c>
      <c r="AS67" s="352">
        <v>0</v>
      </c>
      <c r="AT67" s="499">
        <v>2023550750</v>
      </c>
      <c r="AU67" s="352"/>
      <c r="AV67" s="616">
        <v>2023550750</v>
      </c>
      <c r="BE67" s="354"/>
      <c r="CK67" s="355"/>
      <c r="DI67" s="353"/>
      <c r="DK67" s="356"/>
    </row>
    <row r="68" spans="1:115" x14ac:dyDescent="0.2">
      <c r="A68" s="351">
        <v>44116</v>
      </c>
      <c r="B68" s="352">
        <v>341622355</v>
      </c>
      <c r="C68" s="357">
        <v>191647774</v>
      </c>
      <c r="D68" s="357">
        <v>177808133</v>
      </c>
      <c r="E68" s="352">
        <v>0</v>
      </c>
      <c r="F68" s="352">
        <v>0</v>
      </c>
      <c r="G68" s="352">
        <v>656079300</v>
      </c>
      <c r="H68" s="352">
        <v>162208041</v>
      </c>
      <c r="I68" s="352">
        <v>148050000</v>
      </c>
      <c r="J68" s="352">
        <v>0</v>
      </c>
      <c r="K68" s="352">
        <v>0</v>
      </c>
      <c r="L68" s="352">
        <v>0</v>
      </c>
      <c r="M68" s="352">
        <v>0</v>
      </c>
      <c r="N68" s="352">
        <v>0</v>
      </c>
      <c r="O68" s="352">
        <v>0</v>
      </c>
      <c r="P68" s="352">
        <v>0</v>
      </c>
      <c r="Q68" s="352">
        <v>0</v>
      </c>
      <c r="R68" s="352">
        <v>0</v>
      </c>
      <c r="S68" s="352">
        <v>0</v>
      </c>
      <c r="T68" s="352">
        <v>97868781</v>
      </c>
      <c r="U68" s="352">
        <v>112899442</v>
      </c>
      <c r="V68" s="352">
        <v>0</v>
      </c>
      <c r="W68" s="352">
        <v>12850107</v>
      </c>
      <c r="X68" s="352">
        <v>0</v>
      </c>
      <c r="Y68" s="352">
        <v>0</v>
      </c>
      <c r="Z68" s="352">
        <v>-14118285</v>
      </c>
      <c r="AA68" s="357">
        <v>2317715</v>
      </c>
      <c r="AB68" s="352">
        <v>505294</v>
      </c>
      <c r="AC68" s="352">
        <v>0</v>
      </c>
      <c r="AD68" s="352">
        <v>0</v>
      </c>
      <c r="AE68" s="352">
        <v>0</v>
      </c>
      <c r="AF68" s="352">
        <v>0</v>
      </c>
      <c r="AG68" s="352">
        <v>0</v>
      </c>
      <c r="AH68" s="352">
        <v>0</v>
      </c>
      <c r="AI68" s="352">
        <v>0</v>
      </c>
      <c r="AJ68" s="352">
        <v>0</v>
      </c>
      <c r="AK68" s="352">
        <v>0</v>
      </c>
      <c r="AL68" s="352">
        <v>0</v>
      </c>
      <c r="AM68" s="352">
        <v>0</v>
      </c>
      <c r="AN68" s="352">
        <v>0</v>
      </c>
      <c r="AO68" s="352">
        <v>0</v>
      </c>
      <c r="AP68" s="352">
        <v>0</v>
      </c>
      <c r="AQ68" s="352">
        <v>0</v>
      </c>
      <c r="AR68" s="352">
        <v>0</v>
      </c>
      <c r="AS68" s="352">
        <v>0</v>
      </c>
      <c r="AT68" s="499">
        <v>1889738657</v>
      </c>
      <c r="AU68" s="352"/>
      <c r="AV68" s="616">
        <v>1889738657</v>
      </c>
      <c r="BE68" s="354"/>
      <c r="CK68" s="355"/>
      <c r="DI68" s="353"/>
      <c r="DK68" s="356"/>
    </row>
    <row r="69" spans="1:115" x14ac:dyDescent="0.2">
      <c r="A69" s="351">
        <v>44145</v>
      </c>
      <c r="B69" s="352">
        <v>236413616</v>
      </c>
      <c r="C69" s="357">
        <v>565471650</v>
      </c>
      <c r="D69" s="357">
        <v>301386225</v>
      </c>
      <c r="E69" s="352">
        <v>64581000</v>
      </c>
      <c r="F69" s="352">
        <v>0</v>
      </c>
      <c r="G69" s="352">
        <v>727927789</v>
      </c>
      <c r="H69" s="352">
        <v>242612776</v>
      </c>
      <c r="I69" s="352">
        <v>34767858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118685428</v>
      </c>
      <c r="U69" s="352">
        <v>78434191</v>
      </c>
      <c r="V69" s="352">
        <v>0</v>
      </c>
      <c r="W69" s="352">
        <v>8683628</v>
      </c>
      <c r="X69" s="352">
        <v>0</v>
      </c>
      <c r="Y69" s="352">
        <v>0</v>
      </c>
      <c r="Z69" s="352">
        <v>-3374516</v>
      </c>
      <c r="AA69" s="357">
        <v>-6010359</v>
      </c>
      <c r="AB69" s="352">
        <v>541661</v>
      </c>
      <c r="AC69" s="352">
        <v>0</v>
      </c>
      <c r="AD69" s="352">
        <v>0</v>
      </c>
      <c r="AE69" s="352">
        <v>0</v>
      </c>
      <c r="AF69" s="352">
        <v>0</v>
      </c>
      <c r="AG69" s="352">
        <v>0</v>
      </c>
      <c r="AH69" s="352">
        <v>0</v>
      </c>
      <c r="AI69" s="352">
        <v>0</v>
      </c>
      <c r="AJ69" s="352">
        <v>0</v>
      </c>
      <c r="AK69" s="352">
        <v>0</v>
      </c>
      <c r="AL69" s="352">
        <v>0</v>
      </c>
      <c r="AM69" s="352">
        <v>0</v>
      </c>
      <c r="AN69" s="352">
        <v>0</v>
      </c>
      <c r="AO69" s="352">
        <v>0</v>
      </c>
      <c r="AP69" s="352">
        <v>0</v>
      </c>
      <c r="AQ69" s="352">
        <v>0</v>
      </c>
      <c r="AR69" s="352">
        <v>0</v>
      </c>
      <c r="AS69" s="352">
        <v>0</v>
      </c>
      <c r="AT69" s="499">
        <v>2370120947</v>
      </c>
      <c r="AU69" s="352"/>
      <c r="AV69" s="616">
        <v>2370120947</v>
      </c>
      <c r="BE69" s="354"/>
      <c r="CK69" s="355"/>
      <c r="DI69" s="353"/>
      <c r="DK69" s="356"/>
    </row>
    <row r="70" spans="1:115" x14ac:dyDescent="0.2">
      <c r="A70" s="351">
        <v>44174</v>
      </c>
      <c r="B70" s="352">
        <v>3635625621</v>
      </c>
      <c r="C70" s="357">
        <v>325377247</v>
      </c>
      <c r="D70" s="357">
        <v>469458788</v>
      </c>
      <c r="E70" s="352">
        <v>295568860</v>
      </c>
      <c r="F70" s="352">
        <v>0</v>
      </c>
      <c r="G70" s="352">
        <v>-2651965404</v>
      </c>
      <c r="H70" s="352">
        <v>747346088</v>
      </c>
      <c r="I70" s="352">
        <v>40230000</v>
      </c>
      <c r="J70" s="352">
        <v>40000000</v>
      </c>
      <c r="K70" s="352">
        <v>602086712</v>
      </c>
      <c r="L70" s="352">
        <v>0</v>
      </c>
      <c r="M70" s="352">
        <v>0</v>
      </c>
      <c r="N70" s="352">
        <v>0</v>
      </c>
      <c r="O70" s="352">
        <v>0</v>
      </c>
      <c r="P70" s="352">
        <v>0</v>
      </c>
      <c r="Q70" s="352">
        <v>0</v>
      </c>
      <c r="R70" s="352">
        <v>0</v>
      </c>
      <c r="S70" s="352">
        <v>0</v>
      </c>
      <c r="T70" s="352">
        <v>128732190</v>
      </c>
      <c r="U70" s="352">
        <v>61937598</v>
      </c>
      <c r="V70" s="352">
        <v>0</v>
      </c>
      <c r="W70" s="352">
        <v>31787700</v>
      </c>
      <c r="X70" s="352">
        <v>0</v>
      </c>
      <c r="Y70" s="352">
        <v>7937953</v>
      </c>
      <c r="Z70" s="352">
        <v>599669</v>
      </c>
      <c r="AA70" s="357">
        <v>324695</v>
      </c>
      <c r="AB70" s="352">
        <v>-684757</v>
      </c>
      <c r="AC70" s="352">
        <v>0</v>
      </c>
      <c r="AD70" s="352">
        <v>0</v>
      </c>
      <c r="AE70" s="352">
        <v>0</v>
      </c>
      <c r="AF70" s="352">
        <v>0</v>
      </c>
      <c r="AG70" s="352">
        <v>0</v>
      </c>
      <c r="AH70" s="352">
        <v>0</v>
      </c>
      <c r="AI70" s="352">
        <v>0</v>
      </c>
      <c r="AJ70" s="352">
        <v>0</v>
      </c>
      <c r="AK70" s="352">
        <v>0</v>
      </c>
      <c r="AL70" s="352">
        <v>0</v>
      </c>
      <c r="AM70" s="352">
        <v>0</v>
      </c>
      <c r="AN70" s="352">
        <v>0</v>
      </c>
      <c r="AO70" s="352">
        <v>0</v>
      </c>
      <c r="AP70" s="352">
        <v>0</v>
      </c>
      <c r="AQ70" s="352">
        <v>0</v>
      </c>
      <c r="AR70" s="352">
        <v>0</v>
      </c>
      <c r="AS70" s="352">
        <v>0</v>
      </c>
      <c r="AT70" s="499">
        <v>3734362960</v>
      </c>
      <c r="AU70" s="352"/>
      <c r="AV70" s="616">
        <v>3734362960</v>
      </c>
      <c r="BE70" s="354"/>
      <c r="CK70" s="355"/>
      <c r="DI70" s="353"/>
      <c r="DK70" s="356"/>
    </row>
    <row r="71" spans="1:115" x14ac:dyDescent="0.2">
      <c r="A71" s="351">
        <v>44203</v>
      </c>
      <c r="B71" s="352">
        <v>1318842930</v>
      </c>
      <c r="C71" s="357">
        <v>185734509</v>
      </c>
      <c r="D71" s="357">
        <v>185479276</v>
      </c>
      <c r="E71" s="352">
        <v>93785620</v>
      </c>
      <c r="F71" s="352">
        <v>0</v>
      </c>
      <c r="G71" s="352">
        <v>-217665327</v>
      </c>
      <c r="H71" s="352">
        <v>772888045</v>
      </c>
      <c r="I71" s="352">
        <v>138100000</v>
      </c>
      <c r="J71" s="352">
        <v>0</v>
      </c>
      <c r="K71" s="352">
        <v>252083762</v>
      </c>
      <c r="L71" s="352">
        <v>0</v>
      </c>
      <c r="M71" s="352">
        <v>0</v>
      </c>
      <c r="N71" s="352">
        <v>0</v>
      </c>
      <c r="O71" s="352">
        <v>0</v>
      </c>
      <c r="P71" s="352">
        <v>0</v>
      </c>
      <c r="Q71" s="352">
        <v>0</v>
      </c>
      <c r="R71" s="352">
        <v>0</v>
      </c>
      <c r="S71" s="352">
        <v>0</v>
      </c>
      <c r="T71" s="352">
        <v>129626377</v>
      </c>
      <c r="U71" s="352">
        <v>105918576</v>
      </c>
      <c r="V71" s="352">
        <v>0</v>
      </c>
      <c r="W71" s="352">
        <v>13592846</v>
      </c>
      <c r="X71" s="352">
        <v>0</v>
      </c>
      <c r="Y71" s="352">
        <v>3108380</v>
      </c>
      <c r="Z71" s="352">
        <v>-2136947</v>
      </c>
      <c r="AA71" s="357">
        <v>-441156</v>
      </c>
      <c r="AB71" s="352">
        <v>1553240</v>
      </c>
      <c r="AC71" s="352">
        <v>0</v>
      </c>
      <c r="AD71" s="352">
        <v>0</v>
      </c>
      <c r="AE71" s="352">
        <v>0</v>
      </c>
      <c r="AF71" s="352">
        <v>0</v>
      </c>
      <c r="AG71" s="352">
        <v>0</v>
      </c>
      <c r="AH71" s="352">
        <v>0</v>
      </c>
      <c r="AI71" s="352">
        <v>0</v>
      </c>
      <c r="AJ71" s="352">
        <v>0</v>
      </c>
      <c r="AK71" s="352">
        <v>0</v>
      </c>
      <c r="AL71" s="352">
        <v>0</v>
      </c>
      <c r="AM71" s="352">
        <v>0</v>
      </c>
      <c r="AN71" s="352">
        <v>0</v>
      </c>
      <c r="AO71" s="352">
        <v>0</v>
      </c>
      <c r="AP71" s="352">
        <v>0</v>
      </c>
      <c r="AQ71" s="352">
        <v>0</v>
      </c>
      <c r="AR71" s="352">
        <v>0</v>
      </c>
      <c r="AS71" s="352">
        <v>0</v>
      </c>
      <c r="AT71" s="499">
        <v>2980470131</v>
      </c>
      <c r="AU71" s="352"/>
      <c r="AV71" s="616">
        <v>2980470131</v>
      </c>
      <c r="BE71" s="354"/>
      <c r="CK71" s="355"/>
      <c r="DI71" s="353"/>
      <c r="DK71" s="356"/>
    </row>
    <row r="72" spans="1:115" x14ac:dyDescent="0.2">
      <c r="A72" s="351">
        <v>44232</v>
      </c>
      <c r="B72" s="352">
        <v>394441179</v>
      </c>
      <c r="C72" s="357">
        <v>1230440376</v>
      </c>
      <c r="D72" s="357">
        <v>248807405</v>
      </c>
      <c r="E72" s="352">
        <v>650413722</v>
      </c>
      <c r="F72" s="352">
        <v>0</v>
      </c>
      <c r="G72" s="352">
        <v>-98601674</v>
      </c>
      <c r="H72" s="352">
        <v>-69436817</v>
      </c>
      <c r="I72" s="352">
        <v>45320000</v>
      </c>
      <c r="J72" s="352">
        <v>0</v>
      </c>
      <c r="K72" s="352">
        <v>643403405</v>
      </c>
      <c r="L72" s="352">
        <v>0</v>
      </c>
      <c r="M72" s="352">
        <v>0</v>
      </c>
      <c r="N72" s="352">
        <v>0</v>
      </c>
      <c r="O72" s="352">
        <v>0</v>
      </c>
      <c r="P72" s="352">
        <v>0</v>
      </c>
      <c r="Q72" s="352">
        <v>0</v>
      </c>
      <c r="R72" s="352">
        <v>0</v>
      </c>
      <c r="S72" s="352">
        <v>0</v>
      </c>
      <c r="T72" s="352">
        <v>65787169</v>
      </c>
      <c r="U72" s="352">
        <v>130403262</v>
      </c>
      <c r="V72" s="352">
        <v>0</v>
      </c>
      <c r="W72" s="352">
        <v>13536483</v>
      </c>
      <c r="X72" s="352">
        <v>0</v>
      </c>
      <c r="Y72" s="352">
        <v>4811390</v>
      </c>
      <c r="Z72" s="352">
        <v>-2703321</v>
      </c>
      <c r="AA72" s="357">
        <v>-1623136</v>
      </c>
      <c r="AB72" s="352">
        <v>-604233</v>
      </c>
      <c r="AC72" s="352">
        <v>0</v>
      </c>
      <c r="AD72" s="352">
        <v>0</v>
      </c>
      <c r="AE72" s="352">
        <v>0</v>
      </c>
      <c r="AF72" s="352">
        <v>0</v>
      </c>
      <c r="AG72" s="352">
        <v>0</v>
      </c>
      <c r="AH72" s="352">
        <v>0</v>
      </c>
      <c r="AI72" s="352">
        <v>0</v>
      </c>
      <c r="AJ72" s="352">
        <v>0</v>
      </c>
      <c r="AK72" s="352">
        <v>0</v>
      </c>
      <c r="AL72" s="352">
        <v>0</v>
      </c>
      <c r="AM72" s="352">
        <v>0</v>
      </c>
      <c r="AN72" s="352">
        <v>0</v>
      </c>
      <c r="AO72" s="352">
        <v>0</v>
      </c>
      <c r="AP72" s="352">
        <v>0</v>
      </c>
      <c r="AQ72" s="352">
        <v>0</v>
      </c>
      <c r="AR72" s="352">
        <v>0</v>
      </c>
      <c r="AS72" s="352">
        <v>0</v>
      </c>
      <c r="AT72" s="499">
        <v>3254395210</v>
      </c>
      <c r="AU72" s="352"/>
      <c r="AV72" s="616">
        <v>3254395210</v>
      </c>
      <c r="BE72" s="354"/>
      <c r="CK72" s="355"/>
      <c r="DI72" s="353"/>
      <c r="DK72" s="356"/>
    </row>
    <row r="73" spans="1:115" x14ac:dyDescent="0.2">
      <c r="A73" s="351">
        <v>44261</v>
      </c>
      <c r="B73" s="352">
        <v>1299881981</v>
      </c>
      <c r="C73" s="357">
        <v>1303012171</v>
      </c>
      <c r="D73" s="357">
        <v>541049934</v>
      </c>
      <c r="E73" s="352">
        <v>274933969</v>
      </c>
      <c r="F73" s="352">
        <v>0</v>
      </c>
      <c r="G73" s="352">
        <v>55490229</v>
      </c>
      <c r="H73" s="352">
        <v>-272022261</v>
      </c>
      <c r="I73" s="352">
        <v>36774000</v>
      </c>
      <c r="J73" s="352">
        <v>0</v>
      </c>
      <c r="K73" s="352">
        <v>593703483</v>
      </c>
      <c r="L73" s="352">
        <v>955054086</v>
      </c>
      <c r="M73" s="352">
        <v>0</v>
      </c>
      <c r="N73" s="352">
        <v>0</v>
      </c>
      <c r="O73" s="352">
        <v>0</v>
      </c>
      <c r="P73" s="352">
        <v>0</v>
      </c>
      <c r="Q73" s="352">
        <v>0</v>
      </c>
      <c r="R73" s="352">
        <v>0</v>
      </c>
      <c r="S73" s="352">
        <v>0</v>
      </c>
      <c r="T73" s="352">
        <v>269982315</v>
      </c>
      <c r="U73" s="352">
        <v>109498907</v>
      </c>
      <c r="V73" s="352">
        <v>0</v>
      </c>
      <c r="W73" s="352">
        <v>18863187</v>
      </c>
      <c r="X73" s="352">
        <v>0</v>
      </c>
      <c r="Y73" s="352">
        <v>7132031</v>
      </c>
      <c r="Z73" s="352">
        <v>-1914271</v>
      </c>
      <c r="AA73" s="357">
        <v>-429464</v>
      </c>
      <c r="AB73" s="352">
        <v>-2788054</v>
      </c>
      <c r="AC73" s="352">
        <v>0</v>
      </c>
      <c r="AD73" s="352">
        <v>0</v>
      </c>
      <c r="AE73" s="352">
        <v>0</v>
      </c>
      <c r="AF73" s="352">
        <v>0</v>
      </c>
      <c r="AG73" s="352">
        <v>0</v>
      </c>
      <c r="AH73" s="352">
        <v>0</v>
      </c>
      <c r="AI73" s="352">
        <v>0</v>
      </c>
      <c r="AJ73" s="352">
        <v>0</v>
      </c>
      <c r="AK73" s="352">
        <v>0</v>
      </c>
      <c r="AL73" s="352">
        <v>0</v>
      </c>
      <c r="AM73" s="352">
        <v>0</v>
      </c>
      <c r="AN73" s="352">
        <v>0</v>
      </c>
      <c r="AO73" s="352">
        <v>0</v>
      </c>
      <c r="AP73" s="352">
        <v>0</v>
      </c>
      <c r="AQ73" s="352">
        <v>0</v>
      </c>
      <c r="AR73" s="352">
        <v>0</v>
      </c>
      <c r="AS73" s="352">
        <v>0</v>
      </c>
      <c r="AT73" s="499">
        <v>5188222243</v>
      </c>
      <c r="AU73" s="352"/>
      <c r="AV73" s="616">
        <v>5188222243</v>
      </c>
      <c r="BE73" s="354"/>
      <c r="CK73" s="355"/>
      <c r="DI73" s="353"/>
      <c r="DK73" s="356"/>
    </row>
    <row r="74" spans="1:115" x14ac:dyDescent="0.2">
      <c r="A74" s="351">
        <v>44290</v>
      </c>
      <c r="B74" s="352">
        <v>481345773</v>
      </c>
      <c r="C74" s="357">
        <v>910299941</v>
      </c>
      <c r="D74" s="357">
        <v>355394000</v>
      </c>
      <c r="E74" s="352">
        <v>248572949</v>
      </c>
      <c r="F74" s="352">
        <v>0</v>
      </c>
      <c r="G74" s="352">
        <v>-240980177</v>
      </c>
      <c r="H74" s="352">
        <v>-589944182</v>
      </c>
      <c r="I74" s="352">
        <v>109796000</v>
      </c>
      <c r="J74" s="352">
        <v>106002118</v>
      </c>
      <c r="K74" s="352">
        <v>1449502919</v>
      </c>
      <c r="L74" s="352">
        <v>243335012</v>
      </c>
      <c r="M74" s="352">
        <v>0</v>
      </c>
      <c r="N74" s="352">
        <v>0</v>
      </c>
      <c r="O74" s="352">
        <v>0</v>
      </c>
      <c r="P74" s="352">
        <v>0</v>
      </c>
      <c r="Q74" s="352">
        <v>0</v>
      </c>
      <c r="R74" s="352">
        <v>0</v>
      </c>
      <c r="S74" s="352">
        <v>0</v>
      </c>
      <c r="T74" s="352">
        <v>112928192</v>
      </c>
      <c r="U74" s="352">
        <v>66231470</v>
      </c>
      <c r="V74" s="352">
        <v>0</v>
      </c>
      <c r="W74" s="352">
        <v>21241791</v>
      </c>
      <c r="X74" s="352">
        <v>0</v>
      </c>
      <c r="Y74" s="352">
        <v>10837022</v>
      </c>
      <c r="Z74" s="352">
        <v>-1023024</v>
      </c>
      <c r="AA74" s="357">
        <v>-797728</v>
      </c>
      <c r="AB74" s="352">
        <v>0</v>
      </c>
      <c r="AC74" s="352">
        <v>0</v>
      </c>
      <c r="AD74" s="352">
        <v>0</v>
      </c>
      <c r="AE74" s="352">
        <v>0</v>
      </c>
      <c r="AF74" s="352">
        <v>0</v>
      </c>
      <c r="AG74" s="352">
        <v>0</v>
      </c>
      <c r="AH74" s="352">
        <v>0</v>
      </c>
      <c r="AI74" s="352">
        <v>0</v>
      </c>
      <c r="AJ74" s="352">
        <v>0</v>
      </c>
      <c r="AK74" s="352">
        <v>0</v>
      </c>
      <c r="AL74" s="352">
        <v>0</v>
      </c>
      <c r="AM74" s="352">
        <v>0</v>
      </c>
      <c r="AN74" s="352">
        <v>0</v>
      </c>
      <c r="AO74" s="352">
        <v>0</v>
      </c>
      <c r="AP74" s="352">
        <v>0</v>
      </c>
      <c r="AQ74" s="352">
        <v>0</v>
      </c>
      <c r="AR74" s="352">
        <v>0</v>
      </c>
      <c r="AS74" s="352">
        <v>0</v>
      </c>
      <c r="AT74" s="499">
        <v>3282742076</v>
      </c>
      <c r="AU74" s="352"/>
      <c r="AV74" s="616">
        <v>3282742076</v>
      </c>
      <c r="BE74" s="354"/>
      <c r="CK74" s="355"/>
      <c r="DI74" s="353"/>
      <c r="DK74" s="356"/>
    </row>
    <row r="75" spans="1:115" x14ac:dyDescent="0.2">
      <c r="A75" s="351">
        <v>44319</v>
      </c>
      <c r="B75" s="352">
        <v>1245832282</v>
      </c>
      <c r="C75" s="357">
        <v>1242517037</v>
      </c>
      <c r="D75" s="357">
        <v>221350806</v>
      </c>
      <c r="E75" s="352">
        <v>321884217</v>
      </c>
      <c r="F75" s="352">
        <v>0</v>
      </c>
      <c r="G75" s="352">
        <v>-317455271</v>
      </c>
      <c r="H75" s="352">
        <v>858884579</v>
      </c>
      <c r="I75" s="352">
        <v>62600000</v>
      </c>
      <c r="J75" s="352">
        <v>-106001875</v>
      </c>
      <c r="K75" s="352">
        <v>250000000</v>
      </c>
      <c r="L75" s="352">
        <v>571340936</v>
      </c>
      <c r="M75" s="352">
        <v>0</v>
      </c>
      <c r="N75" s="352">
        <v>0</v>
      </c>
      <c r="O75" s="352">
        <v>0</v>
      </c>
      <c r="P75" s="352">
        <v>0</v>
      </c>
      <c r="Q75" s="352">
        <v>0</v>
      </c>
      <c r="R75" s="352">
        <v>0</v>
      </c>
      <c r="S75" s="352">
        <v>0</v>
      </c>
      <c r="T75" s="352">
        <v>86360313</v>
      </c>
      <c r="U75" s="352">
        <v>252417867</v>
      </c>
      <c r="V75" s="352">
        <v>0</v>
      </c>
      <c r="W75" s="352">
        <v>14830284</v>
      </c>
      <c r="X75" s="352">
        <v>0</v>
      </c>
      <c r="Y75" s="352">
        <v>8179827</v>
      </c>
      <c r="Z75" s="352">
        <v>-1986400</v>
      </c>
      <c r="AA75" s="357">
        <v>0</v>
      </c>
      <c r="AB75" s="352">
        <v>-370627</v>
      </c>
      <c r="AC75" s="352">
        <v>0</v>
      </c>
      <c r="AD75" s="352">
        <v>0</v>
      </c>
      <c r="AE75" s="352">
        <v>0</v>
      </c>
      <c r="AF75" s="352">
        <v>0</v>
      </c>
      <c r="AG75" s="352">
        <v>0</v>
      </c>
      <c r="AH75" s="352">
        <v>0</v>
      </c>
      <c r="AI75" s="352">
        <v>0</v>
      </c>
      <c r="AJ75" s="352">
        <v>0</v>
      </c>
      <c r="AK75" s="352">
        <v>0</v>
      </c>
      <c r="AL75" s="352">
        <v>0</v>
      </c>
      <c r="AM75" s="352">
        <v>0</v>
      </c>
      <c r="AN75" s="352">
        <v>0</v>
      </c>
      <c r="AO75" s="352">
        <v>0</v>
      </c>
      <c r="AP75" s="352">
        <v>0</v>
      </c>
      <c r="AQ75" s="352">
        <v>0</v>
      </c>
      <c r="AR75" s="352">
        <v>0</v>
      </c>
      <c r="AS75" s="352">
        <v>0</v>
      </c>
      <c r="AT75" s="499">
        <v>4710383975</v>
      </c>
      <c r="AU75" s="352"/>
      <c r="AV75" s="616">
        <v>4710383975</v>
      </c>
      <c r="BE75" s="354"/>
      <c r="CK75" s="355"/>
      <c r="DI75" s="353"/>
      <c r="DK75" s="356"/>
    </row>
    <row r="76" spans="1:115" x14ac:dyDescent="0.2">
      <c r="A76" s="351">
        <v>44348</v>
      </c>
      <c r="B76" s="352">
        <v>343106542</v>
      </c>
      <c r="C76" s="357">
        <v>1703694788</v>
      </c>
      <c r="D76" s="357">
        <v>352476817</v>
      </c>
      <c r="E76" s="352">
        <v>645086603</v>
      </c>
      <c r="F76" s="352">
        <v>0</v>
      </c>
      <c r="G76" s="352">
        <v>300220125</v>
      </c>
      <c r="H76" s="352">
        <v>-1355780682</v>
      </c>
      <c r="I76" s="352">
        <v>46384019</v>
      </c>
      <c r="J76" s="352">
        <v>0</v>
      </c>
      <c r="K76" s="352">
        <v>2286104108</v>
      </c>
      <c r="L76" s="352">
        <v>2016631562</v>
      </c>
      <c r="M76" s="352">
        <v>0</v>
      </c>
      <c r="N76" s="352">
        <v>0</v>
      </c>
      <c r="O76" s="352">
        <v>0</v>
      </c>
      <c r="P76" s="352">
        <v>0</v>
      </c>
      <c r="Q76" s="352">
        <v>0</v>
      </c>
      <c r="R76" s="352">
        <v>0</v>
      </c>
      <c r="S76" s="352">
        <v>0</v>
      </c>
      <c r="T76" s="352">
        <v>228543335</v>
      </c>
      <c r="U76" s="352">
        <v>59337968</v>
      </c>
      <c r="V76" s="352">
        <v>0</v>
      </c>
      <c r="W76" s="352">
        <v>41812892</v>
      </c>
      <c r="X76" s="352">
        <v>0</v>
      </c>
      <c r="Y76" s="352">
        <v>43558363</v>
      </c>
      <c r="Z76" s="352">
        <v>-257073</v>
      </c>
      <c r="AA76" s="357">
        <v>-701125</v>
      </c>
      <c r="AB76" s="352">
        <v>127860</v>
      </c>
      <c r="AC76" s="352">
        <v>0</v>
      </c>
      <c r="AD76" s="352">
        <v>3682949</v>
      </c>
      <c r="AE76" s="352">
        <v>1583236</v>
      </c>
      <c r="AF76" s="352">
        <v>0</v>
      </c>
      <c r="AG76" s="352">
        <v>0</v>
      </c>
      <c r="AH76" s="352">
        <v>0</v>
      </c>
      <c r="AI76" s="352">
        <v>0</v>
      </c>
      <c r="AJ76" s="352">
        <v>0</v>
      </c>
      <c r="AK76" s="352">
        <v>0</v>
      </c>
      <c r="AL76" s="352">
        <v>0</v>
      </c>
      <c r="AM76" s="352">
        <v>0</v>
      </c>
      <c r="AN76" s="352">
        <v>0</v>
      </c>
      <c r="AO76" s="352">
        <v>0</v>
      </c>
      <c r="AP76" s="352">
        <v>0</v>
      </c>
      <c r="AQ76" s="352">
        <v>0</v>
      </c>
      <c r="AR76" s="352">
        <v>0</v>
      </c>
      <c r="AS76" s="352">
        <v>0</v>
      </c>
      <c r="AT76" s="499">
        <v>6715612287</v>
      </c>
      <c r="AU76" s="352"/>
      <c r="AV76" s="616">
        <v>6715612287</v>
      </c>
      <c r="BE76" s="354"/>
      <c r="CK76" s="355"/>
      <c r="DI76" s="353"/>
      <c r="DK76" s="356"/>
    </row>
    <row r="77" spans="1:115" x14ac:dyDescent="0.2">
      <c r="A77" s="351">
        <v>44407</v>
      </c>
      <c r="B77" s="352">
        <v>143088872</v>
      </c>
      <c r="C77" s="357">
        <v>180605311</v>
      </c>
      <c r="D77" s="357">
        <v>379684457</v>
      </c>
      <c r="E77" s="352">
        <v>304985657</v>
      </c>
      <c r="F77" s="352">
        <v>0</v>
      </c>
      <c r="G77" s="352">
        <v>114122816</v>
      </c>
      <c r="H77" s="352">
        <v>-108284452</v>
      </c>
      <c r="I77" s="352">
        <v>86490582</v>
      </c>
      <c r="J77" s="352">
        <v>80</v>
      </c>
      <c r="K77" s="352">
        <v>2136319515</v>
      </c>
      <c r="L77" s="352">
        <v>2039653918</v>
      </c>
      <c r="M77" s="352">
        <v>0</v>
      </c>
      <c r="N77" s="352">
        <v>0</v>
      </c>
      <c r="O77" s="352">
        <v>0</v>
      </c>
      <c r="P77" s="352">
        <v>0</v>
      </c>
      <c r="Q77" s="352">
        <v>0</v>
      </c>
      <c r="R77" s="352">
        <v>0</v>
      </c>
      <c r="S77" s="352">
        <v>0</v>
      </c>
      <c r="T77" s="352">
        <v>182117431</v>
      </c>
      <c r="U77" s="352">
        <v>96642938</v>
      </c>
      <c r="V77" s="352">
        <v>0</v>
      </c>
      <c r="W77" s="352">
        <v>29040904</v>
      </c>
      <c r="X77" s="352">
        <v>0</v>
      </c>
      <c r="Y77" s="352">
        <v>8295207</v>
      </c>
      <c r="Z77" s="352">
        <v>702917</v>
      </c>
      <c r="AA77" s="357">
        <v>0</v>
      </c>
      <c r="AB77" s="352">
        <v>-639075</v>
      </c>
      <c r="AC77" s="352">
        <v>0</v>
      </c>
      <c r="AD77" s="352">
        <v>1468390</v>
      </c>
      <c r="AE77" s="352">
        <v>0</v>
      </c>
      <c r="AF77" s="352">
        <v>0</v>
      </c>
      <c r="AG77" s="352">
        <v>0</v>
      </c>
      <c r="AH77" s="352">
        <v>822000</v>
      </c>
      <c r="AI77" s="352">
        <v>0</v>
      </c>
      <c r="AJ77" s="352">
        <v>0</v>
      </c>
      <c r="AK77" s="352">
        <v>0</v>
      </c>
      <c r="AL77" s="352">
        <v>0</v>
      </c>
      <c r="AM77" s="352">
        <v>0</v>
      </c>
      <c r="AN77" s="352">
        <v>0</v>
      </c>
      <c r="AO77" s="352">
        <v>0</v>
      </c>
      <c r="AP77" s="352">
        <v>0</v>
      </c>
      <c r="AQ77" s="352">
        <v>0</v>
      </c>
      <c r="AR77" s="352">
        <v>0</v>
      </c>
      <c r="AS77" s="352">
        <v>0</v>
      </c>
      <c r="AT77" s="499">
        <v>5595117468</v>
      </c>
      <c r="AU77" s="352"/>
      <c r="AV77" s="616">
        <v>5595117468</v>
      </c>
      <c r="BE77" s="354"/>
      <c r="CK77" s="355"/>
      <c r="DI77" s="353"/>
      <c r="DK77" s="356"/>
    </row>
    <row r="78" spans="1:115" x14ac:dyDescent="0.2">
      <c r="A78" s="351">
        <v>44435</v>
      </c>
      <c r="B78" s="352">
        <v>770393274</v>
      </c>
      <c r="C78" s="357">
        <v>365425338</v>
      </c>
      <c r="D78" s="357">
        <v>331895756</v>
      </c>
      <c r="E78" s="352">
        <v>430194473</v>
      </c>
      <c r="F78" s="352">
        <v>0</v>
      </c>
      <c r="G78" s="352">
        <v>-373232621</v>
      </c>
      <c r="H78" s="352">
        <v>-50469684</v>
      </c>
      <c r="I78" s="352">
        <v>94171000</v>
      </c>
      <c r="J78" s="352">
        <v>0</v>
      </c>
      <c r="K78" s="352">
        <v>2716652167</v>
      </c>
      <c r="L78" s="352">
        <v>4623404050</v>
      </c>
      <c r="M78" s="352">
        <v>0</v>
      </c>
      <c r="N78" s="352">
        <v>0</v>
      </c>
      <c r="O78" s="352">
        <v>0</v>
      </c>
      <c r="P78" s="352">
        <v>0</v>
      </c>
      <c r="Q78" s="352">
        <v>0</v>
      </c>
      <c r="R78" s="352">
        <v>0</v>
      </c>
      <c r="S78" s="352">
        <v>0</v>
      </c>
      <c r="T78" s="352">
        <v>263544945</v>
      </c>
      <c r="U78" s="352">
        <v>212800323</v>
      </c>
      <c r="V78" s="352">
        <v>0</v>
      </c>
      <c r="W78" s="352">
        <v>19162686</v>
      </c>
      <c r="X78" s="352">
        <v>0</v>
      </c>
      <c r="Y78" s="352">
        <v>10250216</v>
      </c>
      <c r="Z78" s="352">
        <v>1094726</v>
      </c>
      <c r="AA78" s="357">
        <v>-778436</v>
      </c>
      <c r="AB78" s="352">
        <v>522285</v>
      </c>
      <c r="AC78" s="352">
        <v>0</v>
      </c>
      <c r="AD78" s="352">
        <v>3500000</v>
      </c>
      <c r="AE78" s="352">
        <v>0</v>
      </c>
      <c r="AF78" s="352">
        <v>0</v>
      </c>
      <c r="AG78" s="352">
        <v>0</v>
      </c>
      <c r="AH78" s="352">
        <v>0</v>
      </c>
      <c r="AI78" s="352">
        <v>0</v>
      </c>
      <c r="AJ78" s="352">
        <v>0</v>
      </c>
      <c r="AK78" s="352">
        <v>0</v>
      </c>
      <c r="AL78" s="352">
        <v>0</v>
      </c>
      <c r="AM78" s="352">
        <v>0</v>
      </c>
      <c r="AN78" s="352">
        <v>0</v>
      </c>
      <c r="AO78" s="352">
        <v>0</v>
      </c>
      <c r="AP78" s="352">
        <v>0</v>
      </c>
      <c r="AQ78" s="352">
        <v>0</v>
      </c>
      <c r="AR78" s="352">
        <v>0</v>
      </c>
      <c r="AS78" s="352">
        <v>0</v>
      </c>
      <c r="AT78" s="499">
        <v>9418530498</v>
      </c>
      <c r="AU78" s="352"/>
      <c r="AV78" s="616">
        <v>9418530498</v>
      </c>
      <c r="BE78" s="354"/>
      <c r="CK78" s="355"/>
      <c r="DI78" s="353"/>
      <c r="DK78" s="356"/>
    </row>
    <row r="79" spans="1:115" x14ac:dyDescent="0.2">
      <c r="A79" s="351">
        <v>44464</v>
      </c>
      <c r="B79" s="352">
        <v>575169217</v>
      </c>
      <c r="C79" s="357">
        <v>1275829596</v>
      </c>
      <c r="D79" s="357">
        <v>425046390</v>
      </c>
      <c r="E79" s="352">
        <v>480953812</v>
      </c>
      <c r="F79" s="352">
        <v>0</v>
      </c>
      <c r="G79" s="352">
        <v>61954618</v>
      </c>
      <c r="H79" s="352">
        <v>-560809973</v>
      </c>
      <c r="I79" s="352">
        <v>-8743582</v>
      </c>
      <c r="J79" s="352">
        <v>29342850</v>
      </c>
      <c r="K79" s="352">
        <v>1274207688</v>
      </c>
      <c r="L79" s="352">
        <v>1387813223</v>
      </c>
      <c r="M79" s="352">
        <v>0</v>
      </c>
      <c r="N79" s="352">
        <v>0</v>
      </c>
      <c r="O79" s="352">
        <v>0</v>
      </c>
      <c r="P79" s="352">
        <v>0</v>
      </c>
      <c r="Q79" s="352">
        <v>0</v>
      </c>
      <c r="R79" s="352">
        <v>0</v>
      </c>
      <c r="S79" s="352">
        <v>0</v>
      </c>
      <c r="T79" s="352">
        <v>49830271</v>
      </c>
      <c r="U79" s="352">
        <v>67202862</v>
      </c>
      <c r="V79" s="352">
        <v>0</v>
      </c>
      <c r="W79" s="352">
        <v>16236535</v>
      </c>
      <c r="X79" s="352">
        <v>0</v>
      </c>
      <c r="Y79" s="352">
        <v>32613078</v>
      </c>
      <c r="Z79" s="352">
        <v>3496180</v>
      </c>
      <c r="AA79" s="357">
        <v>0</v>
      </c>
      <c r="AB79" s="352">
        <v>2092822</v>
      </c>
      <c r="AC79" s="352">
        <v>0</v>
      </c>
      <c r="AD79" s="352">
        <v>1961654</v>
      </c>
      <c r="AE79" s="352">
        <v>0</v>
      </c>
      <c r="AF79" s="352">
        <v>0</v>
      </c>
      <c r="AG79" s="352">
        <v>0</v>
      </c>
      <c r="AH79" s="352">
        <v>0</v>
      </c>
      <c r="AI79" s="352">
        <v>0</v>
      </c>
      <c r="AJ79" s="352">
        <v>0</v>
      </c>
      <c r="AK79" s="352">
        <v>0</v>
      </c>
      <c r="AL79" s="352">
        <v>0</v>
      </c>
      <c r="AM79" s="352">
        <v>0</v>
      </c>
      <c r="AN79" s="352">
        <v>0</v>
      </c>
      <c r="AO79" s="352">
        <v>0</v>
      </c>
      <c r="AP79" s="352">
        <v>0</v>
      </c>
      <c r="AQ79" s="352">
        <v>0</v>
      </c>
      <c r="AR79" s="352">
        <v>0</v>
      </c>
      <c r="AS79" s="352">
        <v>0</v>
      </c>
      <c r="AT79" s="499">
        <v>5114197241</v>
      </c>
      <c r="AU79" s="352"/>
      <c r="AV79" s="616">
        <v>5114197241</v>
      </c>
      <c r="BE79" s="354"/>
      <c r="CK79" s="355"/>
      <c r="DI79" s="353"/>
      <c r="DK79" s="356"/>
    </row>
    <row r="80" spans="1:115" x14ac:dyDescent="0.2">
      <c r="A80" s="351">
        <v>44493</v>
      </c>
      <c r="B80" s="352">
        <v>499894482</v>
      </c>
      <c r="C80" s="357">
        <v>1179087073</v>
      </c>
      <c r="D80" s="357">
        <v>268338483</v>
      </c>
      <c r="E80" s="352">
        <v>296449520</v>
      </c>
      <c r="F80" s="352">
        <v>0</v>
      </c>
      <c r="G80" s="352">
        <v>-237800090</v>
      </c>
      <c r="H80" s="352">
        <v>-851674508</v>
      </c>
      <c r="I80" s="352">
        <v>23500000</v>
      </c>
      <c r="J80" s="352">
        <v>26000000</v>
      </c>
      <c r="K80" s="352">
        <v>1258450733</v>
      </c>
      <c r="L80" s="352">
        <v>943558617</v>
      </c>
      <c r="M80" s="352">
        <v>0</v>
      </c>
      <c r="N80" s="352">
        <v>0</v>
      </c>
      <c r="O80" s="352">
        <v>0</v>
      </c>
      <c r="P80" s="352">
        <v>0</v>
      </c>
      <c r="Q80" s="352">
        <v>0</v>
      </c>
      <c r="R80" s="352">
        <v>0</v>
      </c>
      <c r="S80" s="352">
        <v>0</v>
      </c>
      <c r="T80" s="352">
        <v>113736596</v>
      </c>
      <c r="U80" s="352">
        <v>64552993</v>
      </c>
      <c r="V80" s="352">
        <v>0</v>
      </c>
      <c r="W80" s="352">
        <v>15686331</v>
      </c>
      <c r="X80" s="352">
        <v>0</v>
      </c>
      <c r="Y80" s="352">
        <v>6367933</v>
      </c>
      <c r="Z80" s="352">
        <v>0</v>
      </c>
      <c r="AA80" s="357">
        <v>1577488</v>
      </c>
      <c r="AB80" s="352">
        <v>57775</v>
      </c>
      <c r="AC80" s="352">
        <v>52571</v>
      </c>
      <c r="AD80" s="352">
        <v>7166018</v>
      </c>
      <c r="AE80" s="352">
        <v>2810034</v>
      </c>
      <c r="AF80" s="352">
        <v>0</v>
      </c>
      <c r="AG80" s="352">
        <v>0</v>
      </c>
      <c r="AH80" s="352">
        <v>0</v>
      </c>
      <c r="AI80" s="352">
        <v>0</v>
      </c>
      <c r="AJ80" s="352">
        <v>0</v>
      </c>
      <c r="AK80" s="352">
        <v>0</v>
      </c>
      <c r="AL80" s="352">
        <v>0</v>
      </c>
      <c r="AM80" s="352">
        <v>0</v>
      </c>
      <c r="AN80" s="352">
        <v>0</v>
      </c>
      <c r="AO80" s="352">
        <v>0</v>
      </c>
      <c r="AP80" s="352">
        <v>0</v>
      </c>
      <c r="AQ80" s="352">
        <v>0</v>
      </c>
      <c r="AR80" s="352">
        <v>0</v>
      </c>
      <c r="AS80" s="352">
        <v>0</v>
      </c>
      <c r="AT80" s="499">
        <v>3617812049</v>
      </c>
      <c r="AU80" s="352"/>
      <c r="AV80" s="616">
        <v>3617812049</v>
      </c>
      <c r="BE80" s="354"/>
      <c r="CK80" s="355"/>
      <c r="DI80" s="353"/>
      <c r="DK80" s="356"/>
    </row>
    <row r="81" spans="1:115" x14ac:dyDescent="0.2">
      <c r="A81" s="351">
        <v>44522</v>
      </c>
      <c r="B81" s="352">
        <v>568605978</v>
      </c>
      <c r="C81" s="357">
        <v>900665909</v>
      </c>
      <c r="D81" s="357">
        <v>450925470</v>
      </c>
      <c r="E81" s="352">
        <v>274604394</v>
      </c>
      <c r="F81" s="352">
        <v>0</v>
      </c>
      <c r="G81" s="352">
        <v>-275700295</v>
      </c>
      <c r="H81" s="352">
        <v>0</v>
      </c>
      <c r="I81" s="352">
        <v>59506568</v>
      </c>
      <c r="J81" s="352">
        <v>3000000</v>
      </c>
      <c r="K81" s="352">
        <v>344000000</v>
      </c>
      <c r="L81" s="352">
        <v>1515585365</v>
      </c>
      <c r="M81" s="352">
        <v>0</v>
      </c>
      <c r="N81" s="352">
        <v>0</v>
      </c>
      <c r="O81" s="352">
        <v>0</v>
      </c>
      <c r="P81" s="352">
        <v>0</v>
      </c>
      <c r="Q81" s="352">
        <v>0</v>
      </c>
      <c r="R81" s="352">
        <v>0</v>
      </c>
      <c r="S81" s="352">
        <v>0</v>
      </c>
      <c r="T81" s="352">
        <v>0</v>
      </c>
      <c r="U81" s="352">
        <v>181019482</v>
      </c>
      <c r="V81" s="352">
        <v>0</v>
      </c>
      <c r="W81" s="352">
        <v>-841345</v>
      </c>
      <c r="X81" s="352">
        <v>0</v>
      </c>
      <c r="Y81" s="352">
        <v>8843096</v>
      </c>
      <c r="Z81" s="352">
        <v>27046537</v>
      </c>
      <c r="AA81" s="357">
        <v>0</v>
      </c>
      <c r="AB81" s="352">
        <v>1357286</v>
      </c>
      <c r="AC81" s="352">
        <v>851439</v>
      </c>
      <c r="AD81" s="352">
        <v>14694733</v>
      </c>
      <c r="AE81" s="352">
        <v>44363063</v>
      </c>
      <c r="AF81" s="352">
        <v>0</v>
      </c>
      <c r="AG81" s="352">
        <v>0</v>
      </c>
      <c r="AH81" s="352">
        <v>0</v>
      </c>
      <c r="AI81" s="352">
        <v>0</v>
      </c>
      <c r="AJ81" s="352">
        <v>0</v>
      </c>
      <c r="AK81" s="352">
        <v>0</v>
      </c>
      <c r="AL81" s="352">
        <v>0</v>
      </c>
      <c r="AM81" s="352">
        <v>0</v>
      </c>
      <c r="AN81" s="352">
        <v>0</v>
      </c>
      <c r="AO81" s="352">
        <v>0</v>
      </c>
      <c r="AP81" s="352">
        <v>0</v>
      </c>
      <c r="AQ81" s="352">
        <v>0</v>
      </c>
      <c r="AR81" s="352">
        <v>0</v>
      </c>
      <c r="AS81" s="352">
        <v>0</v>
      </c>
      <c r="AT81" s="499">
        <v>4118527680</v>
      </c>
      <c r="AU81" s="352"/>
      <c r="AV81" s="616">
        <v>4118527680</v>
      </c>
      <c r="BE81" s="354"/>
      <c r="CK81" s="355"/>
      <c r="DI81" s="353"/>
      <c r="DK81" s="356"/>
    </row>
    <row r="82" spans="1:115" x14ac:dyDescent="0.2">
      <c r="A82" s="351">
        <v>44551</v>
      </c>
      <c r="B82" s="352">
        <v>56000743</v>
      </c>
      <c r="C82" s="357">
        <v>569877971</v>
      </c>
      <c r="D82" s="357">
        <v>836489861</v>
      </c>
      <c r="E82" s="352">
        <v>477572175</v>
      </c>
      <c r="F82" s="352">
        <v>0</v>
      </c>
      <c r="G82" s="352">
        <v>0</v>
      </c>
      <c r="H82" s="352">
        <v>0</v>
      </c>
      <c r="I82" s="352">
        <v>41237977</v>
      </c>
      <c r="J82" s="352">
        <v>84519079</v>
      </c>
      <c r="K82" s="352">
        <v>1770290014</v>
      </c>
      <c r="L82" s="352">
        <v>1881051795</v>
      </c>
      <c r="M82" s="352">
        <v>0</v>
      </c>
      <c r="N82" s="352">
        <v>0</v>
      </c>
      <c r="O82" s="352">
        <v>0</v>
      </c>
      <c r="P82" s="352">
        <v>0</v>
      </c>
      <c r="Q82" s="352">
        <v>0</v>
      </c>
      <c r="R82" s="352">
        <v>0</v>
      </c>
      <c r="S82" s="352">
        <v>0</v>
      </c>
      <c r="T82" s="352">
        <v>74681997</v>
      </c>
      <c r="U82" s="352">
        <v>182321592</v>
      </c>
      <c r="V82" s="352">
        <v>0</v>
      </c>
      <c r="W82" s="352">
        <v>47690107</v>
      </c>
      <c r="X82" s="352">
        <v>0</v>
      </c>
      <c r="Y82" s="352">
        <v>18007919</v>
      </c>
      <c r="Z82" s="352">
        <v>0</v>
      </c>
      <c r="AA82" s="357">
        <v>0</v>
      </c>
      <c r="AB82" s="352">
        <v>426394</v>
      </c>
      <c r="AC82" s="352">
        <v>652640</v>
      </c>
      <c r="AD82" s="352">
        <v>26289400</v>
      </c>
      <c r="AE82" s="352">
        <v>39549384</v>
      </c>
      <c r="AF82" s="352">
        <v>0</v>
      </c>
      <c r="AG82" s="352">
        <v>0</v>
      </c>
      <c r="AH82" s="352">
        <v>0</v>
      </c>
      <c r="AI82" s="352">
        <v>0</v>
      </c>
      <c r="AJ82" s="352">
        <v>0</v>
      </c>
      <c r="AK82" s="352">
        <v>0</v>
      </c>
      <c r="AL82" s="352">
        <v>0</v>
      </c>
      <c r="AM82" s="352">
        <v>0</v>
      </c>
      <c r="AN82" s="352">
        <v>0</v>
      </c>
      <c r="AO82" s="352">
        <v>0</v>
      </c>
      <c r="AP82" s="352">
        <v>0</v>
      </c>
      <c r="AQ82" s="352">
        <v>0</v>
      </c>
      <c r="AR82" s="352">
        <v>0</v>
      </c>
      <c r="AS82" s="352">
        <v>0</v>
      </c>
      <c r="AT82" s="499">
        <v>6106659048</v>
      </c>
      <c r="AU82" s="352"/>
      <c r="AV82" s="616">
        <v>6106659048</v>
      </c>
      <c r="BE82" s="354"/>
      <c r="CK82" s="355"/>
      <c r="DI82" s="353"/>
      <c r="DK82" s="356"/>
    </row>
    <row r="83" spans="1:115" x14ac:dyDescent="0.2">
      <c r="A83" s="351">
        <v>44580</v>
      </c>
      <c r="B83" s="352">
        <v>219028689</v>
      </c>
      <c r="C83" s="357">
        <v>112854490</v>
      </c>
      <c r="D83" s="357">
        <v>396256180</v>
      </c>
      <c r="E83" s="352">
        <v>428768431</v>
      </c>
      <c r="F83" s="352">
        <v>0</v>
      </c>
      <c r="G83" s="352">
        <v>0</v>
      </c>
      <c r="H83" s="352">
        <v>0</v>
      </c>
      <c r="I83" s="352">
        <v>54000000</v>
      </c>
      <c r="J83" s="352">
        <v>157666000</v>
      </c>
      <c r="K83" s="352">
        <v>751424016</v>
      </c>
      <c r="L83" s="352">
        <v>1420919026</v>
      </c>
      <c r="M83" s="352">
        <v>0</v>
      </c>
      <c r="N83" s="352">
        <v>0</v>
      </c>
      <c r="O83" s="352">
        <v>0</v>
      </c>
      <c r="P83" s="352">
        <v>0</v>
      </c>
      <c r="Q83" s="352">
        <v>0</v>
      </c>
      <c r="R83" s="352">
        <v>0</v>
      </c>
      <c r="S83" s="352">
        <v>0</v>
      </c>
      <c r="T83" s="352">
        <v>48014575</v>
      </c>
      <c r="U83" s="352">
        <v>92066800</v>
      </c>
      <c r="V83" s="352">
        <v>0</v>
      </c>
      <c r="W83" s="352">
        <v>21616707</v>
      </c>
      <c r="X83" s="352">
        <v>0</v>
      </c>
      <c r="Y83" s="352">
        <v>24405528</v>
      </c>
      <c r="Z83" s="352">
        <v>11391461</v>
      </c>
      <c r="AA83" s="357">
        <v>0</v>
      </c>
      <c r="AB83" s="352">
        <v>-784554</v>
      </c>
      <c r="AC83" s="352">
        <v>731243</v>
      </c>
      <c r="AD83" s="352">
        <v>11211966</v>
      </c>
      <c r="AE83" s="352">
        <v>4676667</v>
      </c>
      <c r="AF83" s="352">
        <v>0</v>
      </c>
      <c r="AG83" s="352">
        <v>0</v>
      </c>
      <c r="AH83" s="352">
        <v>0</v>
      </c>
      <c r="AI83" s="352">
        <v>0</v>
      </c>
      <c r="AJ83" s="352">
        <v>0</v>
      </c>
      <c r="AK83" s="352">
        <v>0</v>
      </c>
      <c r="AL83" s="352">
        <v>0</v>
      </c>
      <c r="AM83" s="352">
        <v>0</v>
      </c>
      <c r="AN83" s="352">
        <v>0</v>
      </c>
      <c r="AO83" s="352">
        <v>0</v>
      </c>
      <c r="AP83" s="352">
        <v>0</v>
      </c>
      <c r="AQ83" s="352">
        <v>0</v>
      </c>
      <c r="AR83" s="352">
        <v>0</v>
      </c>
      <c r="AS83" s="352">
        <v>0</v>
      </c>
      <c r="AT83" s="499">
        <v>3754247225</v>
      </c>
      <c r="AU83" s="352"/>
      <c r="AV83" s="616">
        <v>3754247225</v>
      </c>
      <c r="BE83" s="354"/>
      <c r="CK83" s="355"/>
      <c r="DI83" s="353"/>
      <c r="DK83" s="356"/>
    </row>
    <row r="84" spans="1:115" x14ac:dyDescent="0.2">
      <c r="A84" s="351">
        <v>44609</v>
      </c>
      <c r="B84" s="352">
        <v>85777468</v>
      </c>
      <c r="C84" s="357">
        <v>167190000</v>
      </c>
      <c r="D84" s="357">
        <v>234861008</v>
      </c>
      <c r="E84" s="352">
        <v>367929829</v>
      </c>
      <c r="F84" s="352">
        <v>0</v>
      </c>
      <c r="G84" s="352">
        <v>0</v>
      </c>
      <c r="H84" s="352">
        <v>0</v>
      </c>
      <c r="I84" s="352">
        <v>44000000</v>
      </c>
      <c r="J84" s="352">
        <v>37859000</v>
      </c>
      <c r="K84" s="352">
        <v>684292882</v>
      </c>
      <c r="L84" s="352">
        <v>894638758</v>
      </c>
      <c r="M84" s="352">
        <v>0</v>
      </c>
      <c r="N84" s="352">
        <v>0</v>
      </c>
      <c r="O84" s="352">
        <v>0</v>
      </c>
      <c r="P84" s="352">
        <v>0</v>
      </c>
      <c r="Q84" s="352">
        <v>0</v>
      </c>
      <c r="R84" s="352">
        <v>0</v>
      </c>
      <c r="S84" s="352">
        <v>0</v>
      </c>
      <c r="T84" s="352">
        <v>82782926</v>
      </c>
      <c r="U84" s="352">
        <v>80019829</v>
      </c>
      <c r="V84" s="352">
        <v>0</v>
      </c>
      <c r="W84" s="352">
        <v>28900577</v>
      </c>
      <c r="X84" s="352">
        <v>0</v>
      </c>
      <c r="Y84" s="352">
        <v>18933521</v>
      </c>
      <c r="Z84" s="352">
        <v>0</v>
      </c>
      <c r="AA84" s="357">
        <v>0</v>
      </c>
      <c r="AB84" s="352">
        <v>-218057</v>
      </c>
      <c r="AC84" s="352">
        <v>375379</v>
      </c>
      <c r="AD84" s="352">
        <v>2137928</v>
      </c>
      <c r="AE84" s="352">
        <v>13713424</v>
      </c>
      <c r="AF84" s="352">
        <v>0</v>
      </c>
      <c r="AG84" s="352">
        <v>0</v>
      </c>
      <c r="AH84" s="352">
        <v>0</v>
      </c>
      <c r="AI84" s="352">
        <v>0</v>
      </c>
      <c r="AJ84" s="352">
        <v>0</v>
      </c>
      <c r="AK84" s="352">
        <v>0</v>
      </c>
      <c r="AL84" s="352">
        <v>3369077</v>
      </c>
      <c r="AM84" s="352">
        <v>0</v>
      </c>
      <c r="AN84" s="352">
        <v>0</v>
      </c>
      <c r="AO84" s="352">
        <v>0</v>
      </c>
      <c r="AP84" s="352">
        <v>0</v>
      </c>
      <c r="AQ84" s="352">
        <v>0</v>
      </c>
      <c r="AR84" s="352">
        <v>0</v>
      </c>
      <c r="AS84" s="352">
        <v>0</v>
      </c>
      <c r="AT84" s="499">
        <v>2746563549</v>
      </c>
      <c r="AU84" s="352"/>
      <c r="AV84" s="616">
        <v>2746563549</v>
      </c>
      <c r="BE84" s="354"/>
      <c r="CK84" s="355"/>
      <c r="DI84" s="353"/>
      <c r="DK84" s="356"/>
    </row>
    <row r="85" spans="1:115" x14ac:dyDescent="0.2">
      <c r="A85" s="351">
        <v>44638</v>
      </c>
      <c r="B85" s="352">
        <v>39160889</v>
      </c>
      <c r="C85" s="357">
        <v>126673178</v>
      </c>
      <c r="D85" s="357">
        <v>420247769</v>
      </c>
      <c r="E85" s="352">
        <v>439978809</v>
      </c>
      <c r="F85" s="352">
        <v>0</v>
      </c>
      <c r="G85" s="352">
        <v>0</v>
      </c>
      <c r="H85" s="352">
        <v>0</v>
      </c>
      <c r="I85" s="352">
        <v>197500242</v>
      </c>
      <c r="J85" s="352">
        <v>12359000</v>
      </c>
      <c r="K85" s="352">
        <v>1277845690</v>
      </c>
      <c r="L85" s="352">
        <v>413712584</v>
      </c>
      <c r="M85" s="352">
        <v>0</v>
      </c>
      <c r="N85" s="352">
        <v>0</v>
      </c>
      <c r="O85" s="352">
        <v>0</v>
      </c>
      <c r="P85" s="352">
        <v>0</v>
      </c>
      <c r="Q85" s="352">
        <v>0</v>
      </c>
      <c r="R85" s="352">
        <v>0</v>
      </c>
      <c r="S85" s="352">
        <v>0</v>
      </c>
      <c r="T85" s="352">
        <v>35828061</v>
      </c>
      <c r="U85" s="352">
        <v>0</v>
      </c>
      <c r="V85" s="352">
        <v>0</v>
      </c>
      <c r="W85" s="352">
        <v>28368561</v>
      </c>
      <c r="X85" s="352">
        <v>0</v>
      </c>
      <c r="Y85" s="352">
        <v>22128853</v>
      </c>
      <c r="Z85" s="352">
        <v>0</v>
      </c>
      <c r="AA85" s="357">
        <v>702822</v>
      </c>
      <c r="AB85" s="352">
        <v>84881</v>
      </c>
      <c r="AC85" s="352">
        <v>-195309</v>
      </c>
      <c r="AD85" s="352">
        <v>7656740</v>
      </c>
      <c r="AE85" s="352">
        <v>3133093</v>
      </c>
      <c r="AF85" s="352">
        <v>0</v>
      </c>
      <c r="AG85" s="352">
        <v>0</v>
      </c>
      <c r="AH85" s="352">
        <v>0</v>
      </c>
      <c r="AI85" s="352">
        <v>0</v>
      </c>
      <c r="AJ85" s="352">
        <v>0</v>
      </c>
      <c r="AK85" s="352">
        <v>0</v>
      </c>
      <c r="AL85" s="352">
        <v>6469281</v>
      </c>
      <c r="AM85" s="352">
        <v>6114321</v>
      </c>
      <c r="AN85" s="352">
        <v>0</v>
      </c>
      <c r="AO85" s="352">
        <v>0</v>
      </c>
      <c r="AP85" s="352">
        <v>0</v>
      </c>
      <c r="AQ85" s="352">
        <v>0</v>
      </c>
      <c r="AR85" s="352">
        <v>0</v>
      </c>
      <c r="AS85" s="352">
        <v>0</v>
      </c>
      <c r="AT85" s="499">
        <v>3037769465</v>
      </c>
      <c r="AU85" s="352"/>
      <c r="AV85" s="616">
        <v>3037769465</v>
      </c>
      <c r="BE85" s="354"/>
      <c r="CK85" s="355"/>
      <c r="DI85" s="353"/>
      <c r="DK85" s="356"/>
    </row>
    <row r="86" spans="1:115" x14ac:dyDescent="0.2">
      <c r="A86" s="351">
        <v>44667</v>
      </c>
      <c r="B86" s="352">
        <v>52210422</v>
      </c>
      <c r="C86" s="357">
        <v>88912219</v>
      </c>
      <c r="D86" s="357">
        <v>278797035</v>
      </c>
      <c r="E86" s="352">
        <v>322534508</v>
      </c>
      <c r="F86" s="352">
        <v>0</v>
      </c>
      <c r="G86" s="352">
        <v>0</v>
      </c>
      <c r="H86" s="352">
        <v>0</v>
      </c>
      <c r="I86" s="352">
        <v>305115706</v>
      </c>
      <c r="J86" s="352">
        <v>35557000</v>
      </c>
      <c r="K86" s="352">
        <v>923382200</v>
      </c>
      <c r="L86" s="352">
        <v>893289349</v>
      </c>
      <c r="M86" s="352">
        <v>0</v>
      </c>
      <c r="N86" s="352">
        <v>0</v>
      </c>
      <c r="O86" s="352">
        <v>0</v>
      </c>
      <c r="P86" s="352">
        <v>0</v>
      </c>
      <c r="Q86" s="352">
        <v>0</v>
      </c>
      <c r="R86" s="352">
        <v>0</v>
      </c>
      <c r="S86" s="352">
        <v>0</v>
      </c>
      <c r="T86" s="352">
        <v>48125750</v>
      </c>
      <c r="U86" s="352">
        <v>34768431</v>
      </c>
      <c r="V86" s="352">
        <v>0</v>
      </c>
      <c r="W86" s="352">
        <v>95793015</v>
      </c>
      <c r="X86" s="352">
        <v>0</v>
      </c>
      <c r="Y86" s="352">
        <v>14872172</v>
      </c>
      <c r="Z86" s="352">
        <v>0</v>
      </c>
      <c r="AA86" s="357">
        <v>0</v>
      </c>
      <c r="AB86" s="352">
        <v>1556927</v>
      </c>
      <c r="AC86" s="352">
        <v>1787365</v>
      </c>
      <c r="AD86" s="352">
        <v>0</v>
      </c>
      <c r="AE86" s="352">
        <v>5139123</v>
      </c>
      <c r="AF86" s="352">
        <v>0</v>
      </c>
      <c r="AG86" s="352">
        <v>0</v>
      </c>
      <c r="AH86" s="352">
        <v>0</v>
      </c>
      <c r="AI86" s="352">
        <v>0</v>
      </c>
      <c r="AJ86" s="352">
        <v>0</v>
      </c>
      <c r="AK86" s="352">
        <v>0</v>
      </c>
      <c r="AL86" s="352">
        <v>1414785</v>
      </c>
      <c r="AM86" s="352">
        <v>2958438</v>
      </c>
      <c r="AN86" s="352">
        <v>0</v>
      </c>
      <c r="AO86" s="352">
        <v>0</v>
      </c>
      <c r="AP86" s="352">
        <v>0</v>
      </c>
      <c r="AQ86" s="352">
        <v>0</v>
      </c>
      <c r="AR86" s="352">
        <v>0</v>
      </c>
      <c r="AS86" s="352">
        <v>0</v>
      </c>
      <c r="AT86" s="499">
        <v>3106214445</v>
      </c>
      <c r="AU86" s="352"/>
      <c r="AV86" s="616">
        <v>3106214445</v>
      </c>
      <c r="BE86" s="354"/>
      <c r="CK86" s="355"/>
      <c r="DI86" s="353"/>
      <c r="DK86" s="356"/>
    </row>
    <row r="87" spans="1:115" x14ac:dyDescent="0.2">
      <c r="A87" s="351">
        <v>44696</v>
      </c>
      <c r="B87" s="352">
        <v>0</v>
      </c>
      <c r="C87" s="357">
        <v>268738727</v>
      </c>
      <c r="D87" s="357">
        <v>508986801</v>
      </c>
      <c r="E87" s="352">
        <v>625900309</v>
      </c>
      <c r="F87" s="352">
        <v>0</v>
      </c>
      <c r="G87" s="352">
        <v>0</v>
      </c>
      <c r="H87" s="352">
        <v>0</v>
      </c>
      <c r="I87" s="352">
        <v>86488000</v>
      </c>
      <c r="J87" s="352">
        <v>88407000</v>
      </c>
      <c r="K87" s="352">
        <v>658481010</v>
      </c>
      <c r="L87" s="352">
        <v>839744972</v>
      </c>
      <c r="M87" s="352">
        <v>0</v>
      </c>
      <c r="N87" s="352">
        <v>0</v>
      </c>
      <c r="O87" s="352">
        <v>0</v>
      </c>
      <c r="P87" s="352">
        <v>0</v>
      </c>
      <c r="Q87" s="352">
        <v>0</v>
      </c>
      <c r="R87" s="352">
        <v>0</v>
      </c>
      <c r="S87" s="352">
        <v>0</v>
      </c>
      <c r="T87" s="352">
        <v>38262253</v>
      </c>
      <c r="U87" s="352">
        <v>58862131</v>
      </c>
      <c r="V87" s="352">
        <v>0</v>
      </c>
      <c r="W87" s="352">
        <v>38500670</v>
      </c>
      <c r="X87" s="352">
        <v>0</v>
      </c>
      <c r="Y87" s="352">
        <v>33082731</v>
      </c>
      <c r="Z87" s="352">
        <v>0</v>
      </c>
      <c r="AA87" s="357">
        <v>4466683</v>
      </c>
      <c r="AB87" s="352">
        <v>7006816</v>
      </c>
      <c r="AC87" s="352">
        <v>1262246</v>
      </c>
      <c r="AD87" s="352">
        <v>500000</v>
      </c>
      <c r="AE87" s="352">
        <v>4895636</v>
      </c>
      <c r="AF87" s="352">
        <v>0</v>
      </c>
      <c r="AG87" s="352">
        <v>0</v>
      </c>
      <c r="AH87" s="352">
        <v>0</v>
      </c>
      <c r="AI87" s="352">
        <v>0</v>
      </c>
      <c r="AJ87" s="352">
        <v>0</v>
      </c>
      <c r="AK87" s="352">
        <v>0</v>
      </c>
      <c r="AL87" s="352">
        <v>91690</v>
      </c>
      <c r="AM87" s="352">
        <v>453732</v>
      </c>
      <c r="AN87" s="352">
        <v>0</v>
      </c>
      <c r="AO87" s="352">
        <v>0</v>
      </c>
      <c r="AP87" s="352">
        <v>0</v>
      </c>
      <c r="AQ87" s="352">
        <v>0</v>
      </c>
      <c r="AR87" s="352">
        <v>0</v>
      </c>
      <c r="AS87" s="352">
        <v>0</v>
      </c>
      <c r="AT87" s="499">
        <v>3264131407</v>
      </c>
      <c r="AU87" s="352"/>
      <c r="AV87" s="616">
        <v>3264131407</v>
      </c>
      <c r="BE87" s="354"/>
      <c r="CK87" s="355"/>
      <c r="DI87" s="353"/>
      <c r="DK87" s="356"/>
    </row>
    <row r="88" spans="1:115" x14ac:dyDescent="0.2">
      <c r="A88" s="351">
        <v>44725</v>
      </c>
      <c r="B88" s="352">
        <v>0</v>
      </c>
      <c r="C88" s="357">
        <v>2800000</v>
      </c>
      <c r="D88" s="357">
        <v>638917801</v>
      </c>
      <c r="E88" s="352">
        <v>423048367</v>
      </c>
      <c r="F88" s="352">
        <v>0</v>
      </c>
      <c r="G88" s="352">
        <v>6615612</v>
      </c>
      <c r="H88" s="352">
        <v>0</v>
      </c>
      <c r="I88" s="352">
        <v>37367958</v>
      </c>
      <c r="J88" s="352">
        <v>56500000</v>
      </c>
      <c r="K88" s="352">
        <v>0</v>
      </c>
      <c r="L88" s="352">
        <v>297646102</v>
      </c>
      <c r="M88" s="352">
        <v>0</v>
      </c>
      <c r="N88" s="352">
        <v>0</v>
      </c>
      <c r="O88" s="352">
        <v>0</v>
      </c>
      <c r="P88" s="352">
        <v>0</v>
      </c>
      <c r="Q88" s="352">
        <v>0</v>
      </c>
      <c r="R88" s="352">
        <v>0</v>
      </c>
      <c r="S88" s="352">
        <v>0</v>
      </c>
      <c r="T88" s="352">
        <v>0</v>
      </c>
      <c r="U88" s="352">
        <v>0</v>
      </c>
      <c r="V88" s="352">
        <v>0</v>
      </c>
      <c r="W88" s="352">
        <v>28877031</v>
      </c>
      <c r="X88" s="352">
        <v>0</v>
      </c>
      <c r="Y88" s="352">
        <v>20669129</v>
      </c>
      <c r="Z88" s="352">
        <v>0</v>
      </c>
      <c r="AA88" s="357">
        <v>0</v>
      </c>
      <c r="AB88" s="352">
        <v>379897</v>
      </c>
      <c r="AC88" s="352">
        <v>944504</v>
      </c>
      <c r="AD88" s="352">
        <v>469959</v>
      </c>
      <c r="AE88" s="352">
        <v>100000</v>
      </c>
      <c r="AF88" s="352">
        <v>0</v>
      </c>
      <c r="AG88" s="352">
        <v>0</v>
      </c>
      <c r="AH88" s="352">
        <v>0</v>
      </c>
      <c r="AI88" s="352">
        <v>0</v>
      </c>
      <c r="AJ88" s="352">
        <v>0</v>
      </c>
      <c r="AK88" s="352">
        <v>0</v>
      </c>
      <c r="AL88" s="352">
        <v>252573</v>
      </c>
      <c r="AM88" s="352">
        <v>0</v>
      </c>
      <c r="AN88" s="352">
        <v>0</v>
      </c>
      <c r="AO88" s="352">
        <v>0</v>
      </c>
      <c r="AP88" s="352">
        <v>7365338</v>
      </c>
      <c r="AQ88" s="352">
        <v>4167324</v>
      </c>
      <c r="AR88" s="352">
        <v>0</v>
      </c>
      <c r="AS88" s="352">
        <v>0</v>
      </c>
      <c r="AT88" s="499">
        <v>1526121595</v>
      </c>
      <c r="AU88" s="352"/>
      <c r="AV88" s="616">
        <v>1526121595</v>
      </c>
      <c r="BE88" s="354"/>
      <c r="CK88" s="355"/>
      <c r="DI88" s="353"/>
      <c r="DK88" s="356"/>
    </row>
    <row r="89" spans="1:115" x14ac:dyDescent="0.2">
      <c r="A89" s="351">
        <v>44754</v>
      </c>
      <c r="B89" s="352">
        <v>0</v>
      </c>
      <c r="C89" s="357">
        <v>3535990</v>
      </c>
      <c r="D89" s="357">
        <v>344681447</v>
      </c>
      <c r="E89" s="352">
        <v>483047547</v>
      </c>
      <c r="F89" s="352">
        <v>0</v>
      </c>
      <c r="G89" s="352">
        <v>0</v>
      </c>
      <c r="H89" s="352">
        <v>0</v>
      </c>
      <c r="I89" s="352">
        <v>198297883</v>
      </c>
      <c r="J89" s="352">
        <v>116617000</v>
      </c>
      <c r="K89" s="352">
        <v>0</v>
      </c>
      <c r="L89" s="352">
        <v>1253343558</v>
      </c>
      <c r="M89" s="352">
        <v>0</v>
      </c>
      <c r="N89" s="352">
        <v>0</v>
      </c>
      <c r="O89" s="352">
        <v>0</v>
      </c>
      <c r="P89" s="352">
        <v>0</v>
      </c>
      <c r="Q89" s="352">
        <v>0</v>
      </c>
      <c r="R89" s="352">
        <v>0</v>
      </c>
      <c r="S89" s="352">
        <v>0</v>
      </c>
      <c r="T89" s="352">
        <v>0</v>
      </c>
      <c r="U89" s="352">
        <v>0</v>
      </c>
      <c r="V89" s="352">
        <v>0</v>
      </c>
      <c r="W89" s="352">
        <v>93683554</v>
      </c>
      <c r="X89" s="352">
        <v>0</v>
      </c>
      <c r="Y89" s="352">
        <v>10554175</v>
      </c>
      <c r="Z89" s="352">
        <v>0</v>
      </c>
      <c r="AA89" s="357">
        <v>3789288</v>
      </c>
      <c r="AB89" s="352">
        <v>782137</v>
      </c>
      <c r="AC89" s="352">
        <v>2001234</v>
      </c>
      <c r="AD89" s="352">
        <v>0</v>
      </c>
      <c r="AE89" s="352">
        <v>0</v>
      </c>
      <c r="AF89" s="352">
        <v>0</v>
      </c>
      <c r="AG89" s="352">
        <v>0</v>
      </c>
      <c r="AH89" s="352">
        <v>0</v>
      </c>
      <c r="AI89" s="352">
        <v>0</v>
      </c>
      <c r="AJ89" s="352">
        <v>0</v>
      </c>
      <c r="AK89" s="352">
        <v>0</v>
      </c>
      <c r="AL89" s="352">
        <v>0</v>
      </c>
      <c r="AM89" s="352">
        <v>0</v>
      </c>
      <c r="AN89" s="352">
        <v>0</v>
      </c>
      <c r="AO89" s="352">
        <v>0</v>
      </c>
      <c r="AP89" s="352">
        <v>0</v>
      </c>
      <c r="AQ89" s="352">
        <v>513</v>
      </c>
      <c r="AR89" s="352">
        <v>0</v>
      </c>
      <c r="AS89" s="352">
        <v>0</v>
      </c>
      <c r="AT89" s="499">
        <v>2510334326</v>
      </c>
      <c r="AU89" s="352"/>
      <c r="AV89" s="616">
        <v>2510334326</v>
      </c>
      <c r="BE89" s="354"/>
      <c r="CK89" s="355"/>
      <c r="DI89" s="353"/>
      <c r="DK89" s="356"/>
    </row>
    <row r="90" spans="1:115" x14ac:dyDescent="0.2">
      <c r="A90" s="351">
        <v>44783</v>
      </c>
      <c r="B90" s="352">
        <v>0</v>
      </c>
      <c r="C90" s="357">
        <v>3000000</v>
      </c>
      <c r="D90" s="357">
        <v>546529615</v>
      </c>
      <c r="E90" s="352">
        <v>493827831</v>
      </c>
      <c r="F90" s="352">
        <v>0</v>
      </c>
      <c r="G90" s="352">
        <v>0</v>
      </c>
      <c r="H90" s="352">
        <v>-3000000</v>
      </c>
      <c r="I90" s="352">
        <v>430199221</v>
      </c>
      <c r="J90" s="352">
        <v>135679000</v>
      </c>
      <c r="K90" s="352">
        <v>0</v>
      </c>
      <c r="L90" s="352">
        <v>0</v>
      </c>
      <c r="M90" s="352">
        <v>0</v>
      </c>
      <c r="N90" s="352">
        <v>0</v>
      </c>
      <c r="O90" s="352">
        <v>0</v>
      </c>
      <c r="P90" s="352">
        <v>0</v>
      </c>
      <c r="Q90" s="352">
        <v>0</v>
      </c>
      <c r="R90" s="352">
        <v>0</v>
      </c>
      <c r="S90" s="352">
        <v>0</v>
      </c>
      <c r="T90" s="352">
        <v>0</v>
      </c>
      <c r="U90" s="352">
        <v>0</v>
      </c>
      <c r="V90" s="352">
        <v>0</v>
      </c>
      <c r="W90" s="352">
        <v>35622480</v>
      </c>
      <c r="X90" s="352">
        <v>0</v>
      </c>
      <c r="Y90" s="352">
        <v>21936687</v>
      </c>
      <c r="Z90" s="352">
        <v>0</v>
      </c>
      <c r="AA90" s="357">
        <v>0</v>
      </c>
      <c r="AB90" s="352">
        <v>-5310661</v>
      </c>
      <c r="AC90" s="352">
        <v>1860482</v>
      </c>
      <c r="AD90" s="352">
        <v>0</v>
      </c>
      <c r="AE90" s="352">
        <v>2993846</v>
      </c>
      <c r="AF90" s="352">
        <v>0</v>
      </c>
      <c r="AG90" s="352">
        <v>0</v>
      </c>
      <c r="AH90" s="352">
        <v>0</v>
      </c>
      <c r="AI90" s="352">
        <v>0</v>
      </c>
      <c r="AJ90" s="352">
        <v>0</v>
      </c>
      <c r="AK90" s="352">
        <v>0</v>
      </c>
      <c r="AL90" s="352">
        <v>0</v>
      </c>
      <c r="AM90" s="352">
        <v>404154</v>
      </c>
      <c r="AN90" s="352">
        <v>0</v>
      </c>
      <c r="AO90" s="352">
        <v>0</v>
      </c>
      <c r="AP90" s="352">
        <v>0</v>
      </c>
      <c r="AQ90" s="352">
        <v>10054</v>
      </c>
      <c r="AR90" s="352">
        <v>1230718</v>
      </c>
      <c r="AS90" s="352">
        <v>0</v>
      </c>
      <c r="AT90" s="499">
        <v>1664983427</v>
      </c>
      <c r="AU90" s="352"/>
      <c r="AV90" s="616">
        <v>1664983427</v>
      </c>
      <c r="BE90" s="354"/>
      <c r="CK90" s="355"/>
      <c r="DI90" s="353"/>
      <c r="DK90" s="356"/>
    </row>
    <row r="91" spans="1:115" x14ac:dyDescent="0.2">
      <c r="A91" s="351">
        <v>44812</v>
      </c>
      <c r="B91" s="352">
        <v>0</v>
      </c>
      <c r="C91" s="357">
        <v>0</v>
      </c>
      <c r="D91" s="357">
        <v>587673014</v>
      </c>
      <c r="E91" s="352">
        <v>317818315</v>
      </c>
      <c r="F91" s="352">
        <v>0</v>
      </c>
      <c r="G91" s="352">
        <v>0</v>
      </c>
      <c r="H91" s="352">
        <v>0</v>
      </c>
      <c r="I91" s="352">
        <v>415440016</v>
      </c>
      <c r="J91" s="352">
        <v>108579000</v>
      </c>
      <c r="K91" s="352">
        <v>0</v>
      </c>
      <c r="L91" s="352">
        <v>0</v>
      </c>
      <c r="M91" s="352">
        <v>0</v>
      </c>
      <c r="N91" s="352">
        <v>0</v>
      </c>
      <c r="O91" s="352">
        <v>0</v>
      </c>
      <c r="P91" s="352">
        <v>0</v>
      </c>
      <c r="Q91" s="352">
        <v>0</v>
      </c>
      <c r="R91" s="352">
        <v>0</v>
      </c>
      <c r="S91" s="352">
        <v>0</v>
      </c>
      <c r="T91" s="352">
        <v>0</v>
      </c>
      <c r="U91" s="352">
        <v>0</v>
      </c>
      <c r="V91" s="352">
        <v>0</v>
      </c>
      <c r="W91" s="352">
        <v>77633854</v>
      </c>
      <c r="X91" s="352">
        <v>0</v>
      </c>
      <c r="Y91" s="352">
        <v>31942114</v>
      </c>
      <c r="Z91" s="352">
        <v>0</v>
      </c>
      <c r="AA91" s="357">
        <v>0</v>
      </c>
      <c r="AB91" s="352">
        <v>2657285</v>
      </c>
      <c r="AC91" s="352">
        <v>2119571</v>
      </c>
      <c r="AD91" s="352">
        <v>0</v>
      </c>
      <c r="AE91" s="352">
        <v>1320000</v>
      </c>
      <c r="AF91" s="352">
        <v>0</v>
      </c>
      <c r="AG91" s="352">
        <v>0</v>
      </c>
      <c r="AH91" s="352">
        <v>0</v>
      </c>
      <c r="AI91" s="352">
        <v>0</v>
      </c>
      <c r="AJ91" s="352">
        <v>0</v>
      </c>
      <c r="AK91" s="352">
        <v>0</v>
      </c>
      <c r="AL91" s="352">
        <v>0</v>
      </c>
      <c r="AM91" s="352">
        <v>27926</v>
      </c>
      <c r="AN91" s="352">
        <v>0</v>
      </c>
      <c r="AO91" s="352">
        <v>0</v>
      </c>
      <c r="AP91" s="352">
        <v>0</v>
      </c>
      <c r="AQ91" s="352">
        <v>-1148017</v>
      </c>
      <c r="AR91" s="352">
        <v>20505247</v>
      </c>
      <c r="AS91" s="352">
        <v>0</v>
      </c>
      <c r="AT91" s="499">
        <v>1564568325</v>
      </c>
      <c r="AU91" s="352"/>
      <c r="AV91" s="616">
        <v>1564568325</v>
      </c>
      <c r="BE91" s="354"/>
      <c r="CK91" s="355"/>
      <c r="DI91" s="353"/>
      <c r="DK91" s="356"/>
    </row>
    <row r="92" spans="1:115" x14ac:dyDescent="0.2">
      <c r="A92" s="351">
        <v>44841</v>
      </c>
      <c r="B92" s="352">
        <v>0</v>
      </c>
      <c r="C92" s="357">
        <v>0</v>
      </c>
      <c r="D92" s="357">
        <v>364900904</v>
      </c>
      <c r="E92" s="352">
        <v>489470283</v>
      </c>
      <c r="F92" s="352">
        <v>0</v>
      </c>
      <c r="G92" s="352">
        <v>0</v>
      </c>
      <c r="H92" s="352">
        <v>0</v>
      </c>
      <c r="I92" s="352">
        <v>103397724</v>
      </c>
      <c r="J92" s="352">
        <v>-24391000</v>
      </c>
      <c r="K92" s="352">
        <v>0</v>
      </c>
      <c r="L92" s="352">
        <v>0</v>
      </c>
      <c r="M92" s="352">
        <v>0</v>
      </c>
      <c r="N92" s="352">
        <v>0</v>
      </c>
      <c r="O92" s="352">
        <v>0</v>
      </c>
      <c r="P92" s="352">
        <v>0</v>
      </c>
      <c r="Q92" s="352">
        <v>0</v>
      </c>
      <c r="R92" s="352">
        <v>0</v>
      </c>
      <c r="S92" s="352">
        <v>0</v>
      </c>
      <c r="T92" s="352">
        <v>0</v>
      </c>
      <c r="U92" s="352">
        <v>0</v>
      </c>
      <c r="V92" s="352">
        <v>0</v>
      </c>
      <c r="W92" s="352">
        <v>56288062</v>
      </c>
      <c r="X92" s="352">
        <v>0</v>
      </c>
      <c r="Y92" s="352">
        <v>16180859</v>
      </c>
      <c r="Z92" s="352">
        <v>0</v>
      </c>
      <c r="AA92" s="357">
        <v>0</v>
      </c>
      <c r="AB92" s="352">
        <v>4655781</v>
      </c>
      <c r="AC92" s="352">
        <v>5296858</v>
      </c>
      <c r="AD92" s="352">
        <v>0</v>
      </c>
      <c r="AE92" s="352">
        <v>0</v>
      </c>
      <c r="AF92" s="352">
        <v>0</v>
      </c>
      <c r="AG92" s="352">
        <v>0</v>
      </c>
      <c r="AH92" s="352">
        <v>0</v>
      </c>
      <c r="AI92" s="352">
        <v>0</v>
      </c>
      <c r="AJ92" s="352">
        <v>0</v>
      </c>
      <c r="AK92" s="352">
        <v>0</v>
      </c>
      <c r="AL92" s="352">
        <v>446959</v>
      </c>
      <c r="AM92" s="352">
        <v>105694</v>
      </c>
      <c r="AN92" s="352">
        <v>0</v>
      </c>
      <c r="AO92" s="352">
        <v>0</v>
      </c>
      <c r="AP92" s="352">
        <v>0</v>
      </c>
      <c r="AQ92" s="352">
        <v>0</v>
      </c>
      <c r="AR92" s="352">
        <v>0</v>
      </c>
      <c r="AS92" s="352">
        <v>0</v>
      </c>
      <c r="AT92" s="499">
        <v>1016352124</v>
      </c>
      <c r="AU92" s="352"/>
      <c r="AV92" s="616">
        <v>1016352124</v>
      </c>
      <c r="BE92" s="354"/>
      <c r="CK92" s="355"/>
      <c r="DI92" s="353"/>
      <c r="DK92" s="356"/>
    </row>
    <row r="93" spans="1:115" x14ac:dyDescent="0.2">
      <c r="A93" s="351">
        <v>44870</v>
      </c>
      <c r="B93" s="352">
        <v>0</v>
      </c>
      <c r="C93" s="357">
        <v>0</v>
      </c>
      <c r="D93" s="357">
        <v>2276306473</v>
      </c>
      <c r="E93" s="352">
        <v>522689709</v>
      </c>
      <c r="F93" s="352">
        <v>0</v>
      </c>
      <c r="G93" s="352">
        <v>0</v>
      </c>
      <c r="H93" s="352">
        <v>0</v>
      </c>
      <c r="I93" s="352">
        <v>-1628282893</v>
      </c>
      <c r="J93" s="352">
        <v>21910869</v>
      </c>
      <c r="K93" s="352">
        <v>0</v>
      </c>
      <c r="L93" s="352">
        <v>0</v>
      </c>
      <c r="M93" s="352">
        <v>0</v>
      </c>
      <c r="N93" s="352">
        <v>0</v>
      </c>
      <c r="O93" s="352">
        <v>0</v>
      </c>
      <c r="P93" s="352">
        <v>0</v>
      </c>
      <c r="Q93" s="352">
        <v>0</v>
      </c>
      <c r="R93" s="352">
        <v>0</v>
      </c>
      <c r="S93" s="352">
        <v>0</v>
      </c>
      <c r="T93" s="352">
        <v>0</v>
      </c>
      <c r="U93" s="352">
        <v>0</v>
      </c>
      <c r="V93" s="352">
        <v>0</v>
      </c>
      <c r="W93" s="352">
        <v>164998576</v>
      </c>
      <c r="X93" s="352">
        <v>0</v>
      </c>
      <c r="Y93" s="352">
        <v>52712247</v>
      </c>
      <c r="Z93" s="352">
        <v>0</v>
      </c>
      <c r="AA93" s="357">
        <v>0</v>
      </c>
      <c r="AB93" s="352">
        <v>2245025</v>
      </c>
      <c r="AC93" s="352">
        <v>9946845</v>
      </c>
      <c r="AD93" s="352">
        <v>500000</v>
      </c>
      <c r="AE93" s="352">
        <v>576000</v>
      </c>
      <c r="AF93" s="352">
        <v>0</v>
      </c>
      <c r="AG93" s="352">
        <v>0</v>
      </c>
      <c r="AH93" s="352">
        <v>0</v>
      </c>
      <c r="AI93" s="352">
        <v>0</v>
      </c>
      <c r="AJ93" s="352">
        <v>0</v>
      </c>
      <c r="AK93" s="352">
        <v>0</v>
      </c>
      <c r="AL93" s="352">
        <v>226574</v>
      </c>
      <c r="AM93" s="352">
        <v>0</v>
      </c>
      <c r="AN93" s="352">
        <v>0</v>
      </c>
      <c r="AO93" s="352">
        <v>0</v>
      </c>
      <c r="AP93" s="352">
        <v>1418</v>
      </c>
      <c r="AQ93" s="352">
        <v>0</v>
      </c>
      <c r="AR93" s="352">
        <v>-20000000</v>
      </c>
      <c r="AS93" s="352">
        <v>0</v>
      </c>
      <c r="AT93" s="499">
        <v>1403830843</v>
      </c>
      <c r="AU93" s="352"/>
      <c r="AV93" s="616">
        <v>1403830843</v>
      </c>
      <c r="BE93" s="354"/>
      <c r="CK93" s="355"/>
      <c r="DI93" s="353"/>
      <c r="DK93" s="356"/>
    </row>
    <row r="94" spans="1:115" x14ac:dyDescent="0.2">
      <c r="A94" s="351">
        <v>44899</v>
      </c>
      <c r="B94" s="352">
        <v>0</v>
      </c>
      <c r="C94" s="357">
        <v>0</v>
      </c>
      <c r="D94" s="357">
        <v>1084682488</v>
      </c>
      <c r="E94" s="352">
        <v>466498584</v>
      </c>
      <c r="F94" s="352">
        <v>0</v>
      </c>
      <c r="G94" s="352">
        <v>0</v>
      </c>
      <c r="H94" s="352">
        <v>0</v>
      </c>
      <c r="I94" s="352">
        <v>-429086835</v>
      </c>
      <c r="J94" s="352">
        <v>28779000</v>
      </c>
      <c r="K94" s="352">
        <v>0</v>
      </c>
      <c r="L94" s="352">
        <v>0</v>
      </c>
      <c r="M94" s="352">
        <v>5817158035</v>
      </c>
      <c r="N94" s="352">
        <v>0</v>
      </c>
      <c r="O94" s="352">
        <v>0</v>
      </c>
      <c r="P94" s="352">
        <v>0</v>
      </c>
      <c r="Q94" s="352">
        <v>0</v>
      </c>
      <c r="R94" s="352">
        <v>0</v>
      </c>
      <c r="S94" s="352">
        <v>0</v>
      </c>
      <c r="T94" s="352">
        <v>0</v>
      </c>
      <c r="U94" s="352">
        <v>0</v>
      </c>
      <c r="V94" s="352">
        <v>0</v>
      </c>
      <c r="W94" s="352">
        <v>293255780</v>
      </c>
      <c r="X94" s="352">
        <v>0</v>
      </c>
      <c r="Y94" s="352">
        <v>34428345</v>
      </c>
      <c r="Z94" s="352">
        <v>0</v>
      </c>
      <c r="AA94" s="357">
        <v>0</v>
      </c>
      <c r="AB94" s="352">
        <v>1332036</v>
      </c>
      <c r="AC94" s="352">
        <v>5123643</v>
      </c>
      <c r="AD94" s="352">
        <v>2173098</v>
      </c>
      <c r="AE94" s="352">
        <v>0</v>
      </c>
      <c r="AF94" s="352">
        <v>0</v>
      </c>
      <c r="AG94" s="352">
        <v>0</v>
      </c>
      <c r="AH94" s="352">
        <v>0</v>
      </c>
      <c r="AI94" s="352">
        <v>0</v>
      </c>
      <c r="AJ94" s="352">
        <v>0</v>
      </c>
      <c r="AK94" s="352">
        <v>0</v>
      </c>
      <c r="AL94" s="352">
        <v>826054</v>
      </c>
      <c r="AM94" s="352">
        <v>30420</v>
      </c>
      <c r="AN94" s="352">
        <v>0</v>
      </c>
      <c r="AO94" s="352">
        <v>0</v>
      </c>
      <c r="AP94" s="352">
        <v>-134</v>
      </c>
      <c r="AQ94" s="352">
        <v>0</v>
      </c>
      <c r="AR94" s="352">
        <v>3000000</v>
      </c>
      <c r="AS94" s="352">
        <v>0</v>
      </c>
      <c r="AT94" s="499">
        <v>7308200514</v>
      </c>
      <c r="AU94" s="352"/>
      <c r="AV94" s="616">
        <v>7308200514</v>
      </c>
      <c r="BE94" s="354"/>
      <c r="CK94" s="355"/>
      <c r="DI94" s="353"/>
      <c r="DK94" s="356"/>
    </row>
    <row r="95" spans="1:115" x14ac:dyDescent="0.2">
      <c r="A95" s="351">
        <v>44928</v>
      </c>
      <c r="B95" s="352">
        <v>0</v>
      </c>
      <c r="C95" s="357">
        <v>0</v>
      </c>
      <c r="D95" s="357">
        <v>1111886973</v>
      </c>
      <c r="E95" s="352">
        <v>438053626</v>
      </c>
      <c r="F95" s="352">
        <v>1918508851</v>
      </c>
      <c r="G95" s="352">
        <v>0</v>
      </c>
      <c r="H95" s="352">
        <v>0</v>
      </c>
      <c r="I95" s="352">
        <v>0</v>
      </c>
      <c r="J95" s="352">
        <v>17074000</v>
      </c>
      <c r="K95" s="352">
        <v>0</v>
      </c>
      <c r="L95" s="352">
        <v>0</v>
      </c>
      <c r="M95" s="352">
        <v>246163526</v>
      </c>
      <c r="N95" s="352">
        <v>0</v>
      </c>
      <c r="O95" s="352">
        <v>0</v>
      </c>
      <c r="P95" s="352">
        <v>0</v>
      </c>
      <c r="Q95" s="352">
        <v>0</v>
      </c>
      <c r="R95" s="352">
        <v>0</v>
      </c>
      <c r="S95" s="352">
        <v>0</v>
      </c>
      <c r="T95" s="352">
        <v>0</v>
      </c>
      <c r="U95" s="352">
        <v>0</v>
      </c>
      <c r="V95" s="352">
        <v>0</v>
      </c>
      <c r="W95" s="352">
        <v>22663362</v>
      </c>
      <c r="X95" s="352">
        <v>0</v>
      </c>
      <c r="Y95" s="352">
        <v>26806755</v>
      </c>
      <c r="Z95" s="352">
        <v>0</v>
      </c>
      <c r="AA95" s="357">
        <v>0</v>
      </c>
      <c r="AB95" s="352">
        <v>1333410</v>
      </c>
      <c r="AC95" s="352">
        <v>748644</v>
      </c>
      <c r="AD95" s="352">
        <v>5701544</v>
      </c>
      <c r="AE95" s="352">
        <v>0</v>
      </c>
      <c r="AF95" s="352">
        <v>0</v>
      </c>
      <c r="AG95" s="352">
        <v>0</v>
      </c>
      <c r="AH95" s="352">
        <v>0</v>
      </c>
      <c r="AI95" s="352">
        <v>0</v>
      </c>
      <c r="AJ95" s="352">
        <v>0</v>
      </c>
      <c r="AK95" s="352">
        <v>0</v>
      </c>
      <c r="AL95" s="352">
        <v>207431</v>
      </c>
      <c r="AM95" s="352">
        <v>0</v>
      </c>
      <c r="AN95" s="352">
        <v>0</v>
      </c>
      <c r="AO95" s="352">
        <v>0</v>
      </c>
      <c r="AP95" s="352">
        <v>-13919</v>
      </c>
      <c r="AQ95" s="352">
        <v>-337</v>
      </c>
      <c r="AR95" s="352">
        <v>-2999640</v>
      </c>
      <c r="AS95" s="352">
        <v>0</v>
      </c>
      <c r="AT95" s="499">
        <v>3786134226</v>
      </c>
      <c r="AU95" s="352"/>
      <c r="AV95" s="616">
        <v>3786134226</v>
      </c>
      <c r="BE95" s="354"/>
      <c r="CK95" s="355"/>
      <c r="DI95" s="353"/>
      <c r="DK95" s="356"/>
    </row>
    <row r="96" spans="1:115" x14ac:dyDescent="0.2">
      <c r="A96" s="351">
        <v>44985</v>
      </c>
      <c r="B96" s="352">
        <v>0</v>
      </c>
      <c r="C96" s="357">
        <v>0</v>
      </c>
      <c r="D96" s="357">
        <v>768291842</v>
      </c>
      <c r="E96" s="352">
        <v>432285635</v>
      </c>
      <c r="F96" s="352">
        <v>0</v>
      </c>
      <c r="G96" s="352">
        <v>0</v>
      </c>
      <c r="H96" s="352">
        <v>0</v>
      </c>
      <c r="I96" s="352">
        <v>0</v>
      </c>
      <c r="J96" s="352">
        <v>27633000</v>
      </c>
      <c r="K96" s="352">
        <v>0</v>
      </c>
      <c r="L96" s="352">
        <v>0</v>
      </c>
      <c r="M96" s="352">
        <v>1770965038</v>
      </c>
      <c r="N96" s="352">
        <v>0</v>
      </c>
      <c r="O96" s="352">
        <v>0</v>
      </c>
      <c r="P96" s="352">
        <v>0</v>
      </c>
      <c r="Q96" s="352">
        <v>0</v>
      </c>
      <c r="R96" s="352">
        <v>0</v>
      </c>
      <c r="S96" s="352">
        <v>0</v>
      </c>
      <c r="T96" s="352">
        <v>0</v>
      </c>
      <c r="U96" s="352">
        <v>0</v>
      </c>
      <c r="V96" s="352">
        <v>0</v>
      </c>
      <c r="W96" s="352">
        <v>142575094</v>
      </c>
      <c r="X96" s="352">
        <v>0</v>
      </c>
      <c r="Y96" s="352">
        <v>30891748</v>
      </c>
      <c r="Z96" s="352">
        <v>350000</v>
      </c>
      <c r="AA96" s="357">
        <v>0</v>
      </c>
      <c r="AB96" s="352">
        <v>1046833</v>
      </c>
      <c r="AC96" s="352">
        <v>2897817</v>
      </c>
      <c r="AD96" s="352">
        <v>7435600</v>
      </c>
      <c r="AE96" s="352">
        <v>500000</v>
      </c>
      <c r="AF96" s="352">
        <v>0</v>
      </c>
      <c r="AG96" s="352">
        <v>0</v>
      </c>
      <c r="AH96" s="352">
        <v>0</v>
      </c>
      <c r="AI96" s="352">
        <v>0</v>
      </c>
      <c r="AJ96" s="352">
        <v>3898706</v>
      </c>
      <c r="AK96" s="352">
        <v>0</v>
      </c>
      <c r="AL96" s="352">
        <v>303558</v>
      </c>
      <c r="AM96" s="352">
        <v>0</v>
      </c>
      <c r="AN96" s="352">
        <v>0</v>
      </c>
      <c r="AO96" s="352">
        <v>0</v>
      </c>
      <c r="AP96" s="352">
        <v>79</v>
      </c>
      <c r="AQ96" s="352">
        <v>0</v>
      </c>
      <c r="AR96" s="352">
        <v>-662300</v>
      </c>
      <c r="AS96" s="352">
        <v>0</v>
      </c>
      <c r="AT96" s="499">
        <v>3188412650</v>
      </c>
      <c r="AU96" s="352"/>
      <c r="AV96" s="616">
        <v>3188412650</v>
      </c>
      <c r="BE96" s="354"/>
      <c r="CK96" s="355"/>
      <c r="DI96" s="353"/>
      <c r="DK96" s="356"/>
    </row>
    <row r="97" spans="1:115" x14ac:dyDescent="0.2">
      <c r="A97" s="351">
        <v>44986</v>
      </c>
      <c r="B97" s="352">
        <v>0</v>
      </c>
      <c r="C97" s="357">
        <v>0</v>
      </c>
      <c r="D97" s="357">
        <v>398552088</v>
      </c>
      <c r="E97" s="352">
        <v>442382847</v>
      </c>
      <c r="F97" s="352">
        <v>0</v>
      </c>
      <c r="G97" s="352">
        <v>0</v>
      </c>
      <c r="H97" s="352">
        <v>0</v>
      </c>
      <c r="I97" s="352">
        <v>0</v>
      </c>
      <c r="J97" s="352">
        <v>975000</v>
      </c>
      <c r="K97" s="352">
        <v>0</v>
      </c>
      <c r="L97" s="352">
        <v>0</v>
      </c>
      <c r="M97" s="352">
        <v>4461552148</v>
      </c>
      <c r="N97" s="352">
        <v>0</v>
      </c>
      <c r="O97" s="352">
        <v>0</v>
      </c>
      <c r="P97" s="352">
        <v>0</v>
      </c>
      <c r="Q97" s="352">
        <v>0</v>
      </c>
      <c r="R97" s="352">
        <v>0</v>
      </c>
      <c r="S97" s="352">
        <v>0</v>
      </c>
      <c r="T97" s="352">
        <v>0</v>
      </c>
      <c r="U97" s="352">
        <v>0</v>
      </c>
      <c r="V97" s="352">
        <v>0</v>
      </c>
      <c r="W97" s="352">
        <v>229241979</v>
      </c>
      <c r="X97" s="352">
        <v>0</v>
      </c>
      <c r="Y97" s="352">
        <v>11860310</v>
      </c>
      <c r="Z97" s="352">
        <v>0</v>
      </c>
      <c r="AA97" s="357">
        <v>0</v>
      </c>
      <c r="AB97" s="352">
        <v>7748403</v>
      </c>
      <c r="AC97" s="352">
        <v>-304062</v>
      </c>
      <c r="AD97" s="352">
        <v>2612604</v>
      </c>
      <c r="AE97" s="352">
        <v>1584707</v>
      </c>
      <c r="AF97" s="352">
        <v>0</v>
      </c>
      <c r="AG97" s="352">
        <v>0</v>
      </c>
      <c r="AH97" s="352">
        <v>47800</v>
      </c>
      <c r="AI97" s="352">
        <v>0</v>
      </c>
      <c r="AJ97" s="352">
        <v>5876600</v>
      </c>
      <c r="AK97" s="352">
        <v>0</v>
      </c>
      <c r="AL97" s="352">
        <v>226285</v>
      </c>
      <c r="AM97" s="352">
        <v>54559</v>
      </c>
      <c r="AN97" s="352">
        <v>0</v>
      </c>
      <c r="AO97" s="352">
        <v>0</v>
      </c>
      <c r="AP97" s="352">
        <v>-196857</v>
      </c>
      <c r="AQ97" s="352">
        <v>4979567</v>
      </c>
      <c r="AR97" s="352">
        <v>200</v>
      </c>
      <c r="AS97" s="352">
        <v>0</v>
      </c>
      <c r="AT97" s="499">
        <v>5567194178</v>
      </c>
      <c r="AU97" s="352"/>
      <c r="AV97" s="616">
        <v>5567194178</v>
      </c>
      <c r="BE97" s="354"/>
      <c r="CK97" s="355"/>
      <c r="DI97" s="353"/>
      <c r="DK97" s="356"/>
    </row>
    <row r="98" spans="1:115" x14ac:dyDescent="0.2">
      <c r="A98" s="351">
        <v>45017</v>
      </c>
      <c r="B98" s="352">
        <v>0</v>
      </c>
      <c r="C98" s="357">
        <v>0</v>
      </c>
      <c r="D98" s="357">
        <v>190680639</v>
      </c>
      <c r="E98" s="352">
        <v>350911197</v>
      </c>
      <c r="F98" s="352">
        <v>0</v>
      </c>
      <c r="G98" s="352">
        <v>0</v>
      </c>
      <c r="H98" s="352">
        <v>0</v>
      </c>
      <c r="I98" s="352">
        <v>0</v>
      </c>
      <c r="J98" s="352">
        <v>64672254</v>
      </c>
      <c r="K98" s="352">
        <v>0</v>
      </c>
      <c r="L98" s="352">
        <v>0</v>
      </c>
      <c r="M98" s="352">
        <v>2933015508</v>
      </c>
      <c r="N98" s="352">
        <v>0</v>
      </c>
      <c r="O98" s="352">
        <v>0</v>
      </c>
      <c r="P98" s="352">
        <v>0</v>
      </c>
      <c r="Q98" s="352">
        <v>0</v>
      </c>
      <c r="R98" s="352">
        <v>0</v>
      </c>
      <c r="S98" s="352">
        <v>0</v>
      </c>
      <c r="T98" s="352">
        <v>0</v>
      </c>
      <c r="U98" s="352">
        <v>0</v>
      </c>
      <c r="V98" s="352">
        <v>0</v>
      </c>
      <c r="W98" s="352">
        <v>214351363</v>
      </c>
      <c r="X98" s="352">
        <v>0</v>
      </c>
      <c r="Y98" s="352">
        <v>49683197</v>
      </c>
      <c r="Z98" s="352">
        <v>350000</v>
      </c>
      <c r="AA98" s="357">
        <v>0</v>
      </c>
      <c r="AB98" s="352">
        <v>1491477</v>
      </c>
      <c r="AC98" s="352">
        <v>1887571</v>
      </c>
      <c r="AD98" s="352">
        <v>0</v>
      </c>
      <c r="AE98" s="352">
        <v>1320000</v>
      </c>
      <c r="AF98" s="352">
        <v>0</v>
      </c>
      <c r="AG98" s="352">
        <v>0</v>
      </c>
      <c r="AH98" s="352">
        <v>0</v>
      </c>
      <c r="AI98" s="352">
        <v>0</v>
      </c>
      <c r="AJ98" s="352">
        <v>0</v>
      </c>
      <c r="AK98" s="352">
        <v>0</v>
      </c>
      <c r="AL98" s="352">
        <v>51947</v>
      </c>
      <c r="AM98" s="352">
        <v>0</v>
      </c>
      <c r="AN98" s="352">
        <v>0</v>
      </c>
      <c r="AO98" s="352">
        <v>0</v>
      </c>
      <c r="AP98" s="352">
        <v>-7152261</v>
      </c>
      <c r="AQ98" s="352">
        <v>0</v>
      </c>
      <c r="AR98" s="352">
        <v>0</v>
      </c>
      <c r="AS98" s="352">
        <v>0</v>
      </c>
      <c r="AT98" s="499">
        <v>3801262892</v>
      </c>
      <c r="AU98" s="352"/>
      <c r="AV98" s="616">
        <v>3801262892</v>
      </c>
      <c r="BE98" s="354"/>
      <c r="CK98" s="355"/>
      <c r="DI98" s="353"/>
      <c r="DK98" s="356"/>
    </row>
    <row r="99" spans="1:115" x14ac:dyDescent="0.2">
      <c r="A99" s="351">
        <v>45047</v>
      </c>
      <c r="B99" s="352">
        <v>0</v>
      </c>
      <c r="C99" s="357">
        <v>0</v>
      </c>
      <c r="D99" s="357">
        <v>1132698687</v>
      </c>
      <c r="E99" s="352">
        <v>468410596</v>
      </c>
      <c r="F99" s="352">
        <v>0</v>
      </c>
      <c r="G99" s="352">
        <v>0</v>
      </c>
      <c r="H99" s="352">
        <v>0</v>
      </c>
      <c r="I99" s="352">
        <v>0</v>
      </c>
      <c r="J99" s="352">
        <v>227674000</v>
      </c>
      <c r="K99" s="352">
        <v>0</v>
      </c>
      <c r="L99" s="352">
        <v>0</v>
      </c>
      <c r="M99" s="352">
        <v>862358841</v>
      </c>
      <c r="N99" s="352">
        <v>0</v>
      </c>
      <c r="O99" s="352">
        <v>0</v>
      </c>
      <c r="P99" s="352">
        <v>0</v>
      </c>
      <c r="Q99" s="352">
        <v>0</v>
      </c>
      <c r="R99" s="352">
        <v>0</v>
      </c>
      <c r="S99" s="352">
        <v>0</v>
      </c>
      <c r="T99" s="352">
        <v>0</v>
      </c>
      <c r="U99" s="352">
        <v>0</v>
      </c>
      <c r="V99" s="352">
        <v>0</v>
      </c>
      <c r="W99" s="352">
        <v>134285294</v>
      </c>
      <c r="X99" s="352">
        <v>0</v>
      </c>
      <c r="Y99" s="352">
        <v>13429891</v>
      </c>
      <c r="Z99" s="352">
        <v>0</v>
      </c>
      <c r="AA99" s="357">
        <v>0</v>
      </c>
      <c r="AB99" s="352">
        <v>9183089</v>
      </c>
      <c r="AC99" s="352">
        <v>3028597</v>
      </c>
      <c r="AD99" s="352">
        <v>0</v>
      </c>
      <c r="AE99" s="352">
        <v>0</v>
      </c>
      <c r="AF99" s="352">
        <v>0</v>
      </c>
      <c r="AG99" s="352">
        <v>0</v>
      </c>
      <c r="AH99" s="352">
        <v>0</v>
      </c>
      <c r="AI99" s="352">
        <v>0</v>
      </c>
      <c r="AJ99" s="352">
        <v>0</v>
      </c>
      <c r="AK99" s="352">
        <v>0</v>
      </c>
      <c r="AL99" s="352">
        <v>0</v>
      </c>
      <c r="AM99" s="352">
        <v>2067049</v>
      </c>
      <c r="AN99" s="352">
        <v>628127</v>
      </c>
      <c r="AO99" s="352">
        <v>0</v>
      </c>
      <c r="AP99" s="352">
        <v>0</v>
      </c>
      <c r="AQ99" s="352">
        <v>0</v>
      </c>
      <c r="AR99" s="352">
        <v>24408079</v>
      </c>
      <c r="AS99" s="352">
        <v>0</v>
      </c>
      <c r="AT99" s="499">
        <v>2878172250</v>
      </c>
      <c r="AU99" s="352"/>
      <c r="AV99" s="616">
        <v>2878172250</v>
      </c>
      <c r="BE99" s="354"/>
      <c r="CK99" s="355"/>
      <c r="DI99" s="353"/>
      <c r="DK99" s="356"/>
    </row>
    <row r="100" spans="1:115" x14ac:dyDescent="0.2">
      <c r="A100" s="351">
        <v>45078</v>
      </c>
      <c r="B100" s="352">
        <v>0</v>
      </c>
      <c r="C100" s="357">
        <v>0</v>
      </c>
      <c r="D100" s="357">
        <v>876649660</v>
      </c>
      <c r="E100" s="352">
        <v>431211694</v>
      </c>
      <c r="F100" s="352">
        <v>0</v>
      </c>
      <c r="G100" s="352">
        <v>0</v>
      </c>
      <c r="H100" s="352">
        <v>0</v>
      </c>
      <c r="I100" s="352">
        <v>0</v>
      </c>
      <c r="J100" s="352">
        <v>132964000</v>
      </c>
      <c r="K100" s="352">
        <v>0</v>
      </c>
      <c r="L100" s="352">
        <v>0</v>
      </c>
      <c r="M100" s="352">
        <v>1713411276</v>
      </c>
      <c r="N100" s="352">
        <v>0</v>
      </c>
      <c r="O100" s="352">
        <v>0</v>
      </c>
      <c r="P100" s="352">
        <v>0</v>
      </c>
      <c r="Q100" s="352">
        <v>0</v>
      </c>
      <c r="R100" s="352">
        <v>0</v>
      </c>
      <c r="S100" s="352">
        <v>0</v>
      </c>
      <c r="T100" s="352">
        <v>0</v>
      </c>
      <c r="U100" s="352">
        <v>0</v>
      </c>
      <c r="V100" s="352">
        <v>0</v>
      </c>
      <c r="W100" s="352">
        <v>150322736</v>
      </c>
      <c r="X100" s="352">
        <v>0</v>
      </c>
      <c r="Y100" s="352">
        <v>96525657</v>
      </c>
      <c r="Z100" s="352">
        <v>498008</v>
      </c>
      <c r="AA100" s="357">
        <v>0</v>
      </c>
      <c r="AB100" s="352">
        <v>0</v>
      </c>
      <c r="AC100" s="352">
        <v>2143329</v>
      </c>
      <c r="AD100" s="352">
        <v>0</v>
      </c>
      <c r="AE100" s="352">
        <v>0</v>
      </c>
      <c r="AF100" s="352">
        <v>0</v>
      </c>
      <c r="AG100" s="352">
        <v>0</v>
      </c>
      <c r="AH100" s="352">
        <v>0</v>
      </c>
      <c r="AI100" s="352">
        <v>0</v>
      </c>
      <c r="AJ100" s="352">
        <v>0</v>
      </c>
      <c r="AK100" s="352">
        <v>0</v>
      </c>
      <c r="AL100" s="352">
        <v>0</v>
      </c>
      <c r="AM100" s="352">
        <v>0</v>
      </c>
      <c r="AN100" s="352">
        <v>12554317</v>
      </c>
      <c r="AO100" s="352">
        <v>0</v>
      </c>
      <c r="AP100" s="352">
        <v>0</v>
      </c>
      <c r="AQ100" s="352">
        <v>0</v>
      </c>
      <c r="AR100" s="352">
        <v>-954932</v>
      </c>
      <c r="AS100" s="352">
        <v>0</v>
      </c>
      <c r="AT100" s="499">
        <v>3415325745</v>
      </c>
      <c r="AU100" s="352"/>
      <c r="AV100" s="616">
        <v>3415325745</v>
      </c>
      <c r="BE100" s="354"/>
      <c r="CK100" s="355"/>
      <c r="DI100" s="353"/>
      <c r="DK100" s="356"/>
    </row>
    <row r="101" spans="1:115" x14ac:dyDescent="0.2">
      <c r="A101" s="351">
        <v>45108</v>
      </c>
      <c r="B101" s="352">
        <v>0</v>
      </c>
      <c r="C101" s="357">
        <v>0</v>
      </c>
      <c r="D101" s="357">
        <v>340914643</v>
      </c>
      <c r="E101" s="352">
        <v>619661745</v>
      </c>
      <c r="F101" s="352">
        <v>0</v>
      </c>
      <c r="G101" s="352">
        <v>0</v>
      </c>
      <c r="H101" s="352">
        <v>0</v>
      </c>
      <c r="I101" s="352">
        <v>0</v>
      </c>
      <c r="J101" s="352">
        <v>187500000</v>
      </c>
      <c r="K101" s="352">
        <v>0</v>
      </c>
      <c r="L101" s="352">
        <v>0</v>
      </c>
      <c r="M101" s="352">
        <v>1697193295</v>
      </c>
      <c r="N101" s="352">
        <v>0</v>
      </c>
      <c r="O101" s="352">
        <v>0</v>
      </c>
      <c r="P101" s="352">
        <v>0</v>
      </c>
      <c r="Q101" s="352">
        <v>0</v>
      </c>
      <c r="R101" s="352">
        <v>0</v>
      </c>
      <c r="S101" s="352">
        <v>0</v>
      </c>
      <c r="T101" s="352">
        <v>0</v>
      </c>
      <c r="U101" s="352">
        <v>0</v>
      </c>
      <c r="V101" s="352">
        <v>0</v>
      </c>
      <c r="W101" s="352">
        <v>160430715</v>
      </c>
      <c r="X101" s="352">
        <v>0</v>
      </c>
      <c r="Y101" s="352">
        <v>27396031</v>
      </c>
      <c r="Z101" s="352">
        <v>500000</v>
      </c>
      <c r="AA101" s="357">
        <v>0</v>
      </c>
      <c r="AB101" s="352">
        <v>251799</v>
      </c>
      <c r="AC101" s="352">
        <v>12904709</v>
      </c>
      <c r="AD101" s="352">
        <v>0</v>
      </c>
      <c r="AE101" s="352">
        <v>0</v>
      </c>
      <c r="AF101" s="352">
        <v>0</v>
      </c>
      <c r="AG101" s="352">
        <v>0</v>
      </c>
      <c r="AH101" s="352">
        <v>0</v>
      </c>
      <c r="AI101" s="352">
        <v>0</v>
      </c>
      <c r="AJ101" s="352">
        <v>0</v>
      </c>
      <c r="AK101" s="352">
        <v>0</v>
      </c>
      <c r="AL101" s="352">
        <v>0</v>
      </c>
      <c r="AM101" s="352">
        <v>0</v>
      </c>
      <c r="AN101" s="352">
        <v>3764241</v>
      </c>
      <c r="AO101" s="352">
        <v>0</v>
      </c>
      <c r="AP101" s="352">
        <v>0</v>
      </c>
      <c r="AQ101" s="352">
        <v>0</v>
      </c>
      <c r="AR101" s="352">
        <v>-23964994</v>
      </c>
      <c r="AS101" s="352">
        <v>0</v>
      </c>
      <c r="AT101" s="499">
        <v>3026552184</v>
      </c>
      <c r="AU101" s="352"/>
      <c r="AV101" s="616">
        <v>3026552184</v>
      </c>
      <c r="BE101" s="354"/>
      <c r="CK101" s="355"/>
      <c r="DI101" s="353"/>
      <c r="DK101" s="356"/>
    </row>
    <row r="102" spans="1:115" x14ac:dyDescent="0.2">
      <c r="A102" s="351">
        <v>45139</v>
      </c>
      <c r="B102" s="352">
        <v>0</v>
      </c>
      <c r="C102" s="357">
        <v>0</v>
      </c>
      <c r="D102" s="357">
        <v>641303790</v>
      </c>
      <c r="E102" s="352">
        <v>410752043</v>
      </c>
      <c r="F102" s="352">
        <v>0</v>
      </c>
      <c r="G102" s="352">
        <v>0</v>
      </c>
      <c r="H102" s="352">
        <v>0</v>
      </c>
      <c r="I102" s="352">
        <v>-217048597</v>
      </c>
      <c r="J102" s="352">
        <v>87249683</v>
      </c>
      <c r="K102" s="352">
        <v>0</v>
      </c>
      <c r="L102" s="352">
        <v>0</v>
      </c>
      <c r="M102" s="352">
        <v>0</v>
      </c>
      <c r="N102" s="352">
        <v>0</v>
      </c>
      <c r="O102" s="352">
        <v>0</v>
      </c>
      <c r="P102" s="352">
        <v>0</v>
      </c>
      <c r="Q102" s="352">
        <v>0</v>
      </c>
      <c r="R102" s="352">
        <v>0</v>
      </c>
      <c r="S102" s="352">
        <v>0</v>
      </c>
      <c r="T102" s="352">
        <v>0</v>
      </c>
      <c r="U102" s="352">
        <v>0</v>
      </c>
      <c r="V102" s="352">
        <v>0</v>
      </c>
      <c r="W102" s="352">
        <v>9618735</v>
      </c>
      <c r="X102" s="352">
        <v>0</v>
      </c>
      <c r="Y102" s="352">
        <v>48999092</v>
      </c>
      <c r="Z102" s="352">
        <v>500000</v>
      </c>
      <c r="AA102" s="357">
        <v>0</v>
      </c>
      <c r="AB102" s="352">
        <v>30941024</v>
      </c>
      <c r="AC102" s="352">
        <v>3797707</v>
      </c>
      <c r="AD102" s="352">
        <v>0</v>
      </c>
      <c r="AE102" s="352">
        <v>0</v>
      </c>
      <c r="AF102" s="352">
        <v>0</v>
      </c>
      <c r="AG102" s="352">
        <v>0</v>
      </c>
      <c r="AH102" s="352">
        <v>0</v>
      </c>
      <c r="AI102" s="352">
        <v>0</v>
      </c>
      <c r="AJ102" s="352">
        <v>690900</v>
      </c>
      <c r="AK102" s="352">
        <v>0</v>
      </c>
      <c r="AL102" s="352">
        <v>0</v>
      </c>
      <c r="AM102" s="352">
        <v>0</v>
      </c>
      <c r="AN102" s="352">
        <v>1407207</v>
      </c>
      <c r="AO102" s="352">
        <v>0</v>
      </c>
      <c r="AP102" s="352">
        <v>0</v>
      </c>
      <c r="AQ102" s="352">
        <v>0</v>
      </c>
      <c r="AR102" s="352">
        <v>-117739</v>
      </c>
      <c r="AS102" s="352">
        <v>0</v>
      </c>
      <c r="AT102" s="499">
        <v>1018093845</v>
      </c>
      <c r="AU102" s="352"/>
      <c r="AV102" s="616">
        <v>1018093845</v>
      </c>
      <c r="BE102" s="354"/>
      <c r="CK102" s="355"/>
      <c r="DI102" s="353"/>
      <c r="DK102" s="356"/>
    </row>
    <row r="103" spans="1:115" x14ac:dyDescent="0.2">
      <c r="A103" s="351">
        <v>45170</v>
      </c>
      <c r="B103" s="352">
        <v>0</v>
      </c>
      <c r="C103" s="357">
        <v>0</v>
      </c>
      <c r="D103" s="357">
        <v>511758128</v>
      </c>
      <c r="E103" s="352">
        <v>368475303</v>
      </c>
      <c r="F103" s="352">
        <v>0</v>
      </c>
      <c r="G103" s="352">
        <v>0</v>
      </c>
      <c r="H103" s="352">
        <v>0</v>
      </c>
      <c r="I103" s="352">
        <v>400267013</v>
      </c>
      <c r="J103" s="352">
        <v>304946412</v>
      </c>
      <c r="K103" s="352">
        <v>0</v>
      </c>
      <c r="L103" s="352">
        <v>0</v>
      </c>
      <c r="M103" s="352">
        <v>0</v>
      </c>
      <c r="N103" s="352">
        <v>0</v>
      </c>
      <c r="O103" s="352">
        <v>0</v>
      </c>
      <c r="P103" s="352">
        <v>0</v>
      </c>
      <c r="Q103" s="352">
        <v>0</v>
      </c>
      <c r="R103" s="352">
        <v>0</v>
      </c>
      <c r="S103" s="352">
        <v>0</v>
      </c>
      <c r="T103" s="352">
        <v>0</v>
      </c>
      <c r="U103" s="352">
        <v>0</v>
      </c>
      <c r="V103" s="352">
        <v>0</v>
      </c>
      <c r="W103" s="352">
        <v>12031919</v>
      </c>
      <c r="X103" s="352">
        <v>0</v>
      </c>
      <c r="Y103" s="352">
        <v>41146153</v>
      </c>
      <c r="Z103" s="352">
        <v>501992</v>
      </c>
      <c r="AA103" s="357">
        <v>0</v>
      </c>
      <c r="AB103" s="352">
        <v>6833420</v>
      </c>
      <c r="AC103" s="352">
        <v>3017761</v>
      </c>
      <c r="AD103" s="352">
        <v>0</v>
      </c>
      <c r="AE103" s="352">
        <v>0</v>
      </c>
      <c r="AF103" s="352">
        <v>0</v>
      </c>
      <c r="AG103" s="352">
        <v>0</v>
      </c>
      <c r="AH103" s="352">
        <v>0</v>
      </c>
      <c r="AI103" s="352">
        <v>0</v>
      </c>
      <c r="AJ103" s="352">
        <v>0</v>
      </c>
      <c r="AK103" s="352">
        <v>0</v>
      </c>
      <c r="AL103" s="352">
        <v>0</v>
      </c>
      <c r="AM103" s="352">
        <v>2245570</v>
      </c>
      <c r="AN103" s="352">
        <v>980346</v>
      </c>
      <c r="AO103" s="352">
        <v>0</v>
      </c>
      <c r="AP103" s="352">
        <v>0</v>
      </c>
      <c r="AQ103" s="352">
        <v>0</v>
      </c>
      <c r="AR103" s="352">
        <v>0</v>
      </c>
      <c r="AS103" s="352">
        <v>0</v>
      </c>
      <c r="AT103" s="499">
        <v>1652204017</v>
      </c>
      <c r="AU103" s="352"/>
      <c r="AV103" s="616">
        <v>1652204017</v>
      </c>
      <c r="BE103" s="354"/>
      <c r="CK103" s="355"/>
      <c r="DI103" s="353"/>
      <c r="DK103" s="356"/>
    </row>
    <row r="104" spans="1:115" x14ac:dyDescent="0.2">
      <c r="A104" s="351">
        <v>45200</v>
      </c>
      <c r="B104" s="352">
        <v>0</v>
      </c>
      <c r="C104" s="357">
        <v>500000</v>
      </c>
      <c r="D104" s="357">
        <v>129640913</v>
      </c>
      <c r="E104" s="352">
        <v>440715405</v>
      </c>
      <c r="F104" s="352">
        <v>0</v>
      </c>
      <c r="G104" s="352">
        <v>0</v>
      </c>
      <c r="H104" s="352">
        <v>0</v>
      </c>
      <c r="I104" s="352">
        <v>1699256144</v>
      </c>
      <c r="J104" s="352">
        <v>351670511</v>
      </c>
      <c r="K104" s="352">
        <v>0</v>
      </c>
      <c r="L104" s="352">
        <v>0</v>
      </c>
      <c r="M104" s="352">
        <v>0</v>
      </c>
      <c r="N104" s="352">
        <v>0</v>
      </c>
      <c r="O104" s="352">
        <v>0</v>
      </c>
      <c r="P104" s="352">
        <v>0</v>
      </c>
      <c r="Q104" s="352">
        <v>0</v>
      </c>
      <c r="R104" s="352">
        <v>0</v>
      </c>
      <c r="S104" s="352">
        <v>0</v>
      </c>
      <c r="T104" s="352">
        <v>0</v>
      </c>
      <c r="U104" s="352">
        <v>0</v>
      </c>
      <c r="V104" s="352">
        <v>0</v>
      </c>
      <c r="W104" s="352">
        <v>115418066</v>
      </c>
      <c r="X104" s="352">
        <v>0</v>
      </c>
      <c r="Y104" s="352">
        <v>63247497</v>
      </c>
      <c r="Z104" s="352">
        <v>0</v>
      </c>
      <c r="AA104" s="357">
        <v>0</v>
      </c>
      <c r="AB104" s="352">
        <v>2626534</v>
      </c>
      <c r="AC104" s="352">
        <v>5508510</v>
      </c>
      <c r="AD104" s="352">
        <v>0</v>
      </c>
      <c r="AE104" s="352">
        <v>0</v>
      </c>
      <c r="AF104" s="352">
        <v>0</v>
      </c>
      <c r="AG104" s="352">
        <v>0</v>
      </c>
      <c r="AH104" s="352">
        <v>0</v>
      </c>
      <c r="AI104" s="352">
        <v>0</v>
      </c>
      <c r="AJ104" s="352">
        <v>0</v>
      </c>
      <c r="AK104" s="352">
        <v>0</v>
      </c>
      <c r="AL104" s="352">
        <v>0</v>
      </c>
      <c r="AM104" s="352">
        <v>0</v>
      </c>
      <c r="AN104" s="352">
        <v>1015180</v>
      </c>
      <c r="AO104" s="352">
        <v>0</v>
      </c>
      <c r="AP104" s="352">
        <v>0</v>
      </c>
      <c r="AQ104" s="352">
        <v>0</v>
      </c>
      <c r="AR104" s="352">
        <v>0</v>
      </c>
      <c r="AS104" s="352">
        <v>0</v>
      </c>
      <c r="AT104" s="499">
        <v>2809598760</v>
      </c>
      <c r="AU104" s="352"/>
      <c r="AV104" s="616">
        <v>2809598760</v>
      </c>
      <c r="BE104" s="354"/>
      <c r="CK104" s="355"/>
      <c r="DI104" s="353"/>
      <c r="DK104" s="356"/>
    </row>
    <row r="105" spans="1:115" x14ac:dyDescent="0.2">
      <c r="A105" s="351">
        <v>45231</v>
      </c>
      <c r="B105" s="352">
        <v>0</v>
      </c>
      <c r="C105" s="357">
        <v>1000000</v>
      </c>
      <c r="D105" s="357">
        <v>0</v>
      </c>
      <c r="E105" s="352">
        <v>382001568</v>
      </c>
      <c r="F105" s="352">
        <v>0</v>
      </c>
      <c r="G105" s="352">
        <v>0</v>
      </c>
      <c r="H105" s="352">
        <v>0</v>
      </c>
      <c r="I105" s="352">
        <v>0</v>
      </c>
      <c r="J105" s="352">
        <v>369102013</v>
      </c>
      <c r="K105" s="352">
        <v>0</v>
      </c>
      <c r="L105" s="352">
        <v>0</v>
      </c>
      <c r="M105" s="352">
        <v>1977892291</v>
      </c>
      <c r="N105" s="352">
        <v>0</v>
      </c>
      <c r="O105" s="352">
        <v>0</v>
      </c>
      <c r="P105" s="352">
        <v>0</v>
      </c>
      <c r="Q105" s="352">
        <v>0</v>
      </c>
      <c r="R105" s="352">
        <v>0</v>
      </c>
      <c r="S105" s="352">
        <v>0</v>
      </c>
      <c r="T105" s="352">
        <v>0</v>
      </c>
      <c r="U105" s="352">
        <v>0</v>
      </c>
      <c r="V105" s="352">
        <v>0</v>
      </c>
      <c r="W105" s="352">
        <v>184781291</v>
      </c>
      <c r="X105" s="352">
        <v>0</v>
      </c>
      <c r="Y105" s="352">
        <v>176924756</v>
      </c>
      <c r="Z105" s="352">
        <v>0</v>
      </c>
      <c r="AA105" s="357">
        <v>0</v>
      </c>
      <c r="AB105" s="352">
        <v>1980346</v>
      </c>
      <c r="AC105" s="352">
        <v>7143113</v>
      </c>
      <c r="AD105" s="352">
        <v>0</v>
      </c>
      <c r="AE105" s="352">
        <v>0</v>
      </c>
      <c r="AF105" s="352">
        <v>0</v>
      </c>
      <c r="AG105" s="352">
        <v>0</v>
      </c>
      <c r="AH105" s="352">
        <v>0</v>
      </c>
      <c r="AI105" s="352">
        <v>0</v>
      </c>
      <c r="AJ105" s="352">
        <v>0</v>
      </c>
      <c r="AK105" s="352">
        <v>0</v>
      </c>
      <c r="AL105" s="352">
        <v>0</v>
      </c>
      <c r="AM105" s="352">
        <v>0</v>
      </c>
      <c r="AN105" s="352">
        <v>0</v>
      </c>
      <c r="AO105" s="352">
        <v>0</v>
      </c>
      <c r="AP105" s="352">
        <v>0</v>
      </c>
      <c r="AQ105" s="352">
        <v>0</v>
      </c>
      <c r="AR105" s="352">
        <v>0</v>
      </c>
      <c r="AS105" s="352">
        <v>0</v>
      </c>
      <c r="AT105" s="499">
        <v>3100825378</v>
      </c>
      <c r="AU105" s="352"/>
      <c r="AV105" s="616">
        <v>3100825378</v>
      </c>
      <c r="BE105" s="354"/>
      <c r="CK105" s="355"/>
      <c r="DI105" s="353"/>
      <c r="DK105" s="356"/>
    </row>
    <row r="106" spans="1:115" x14ac:dyDescent="0.2">
      <c r="A106" s="351">
        <v>45261</v>
      </c>
      <c r="B106" s="352">
        <v>0</v>
      </c>
      <c r="C106" s="357">
        <v>3000000</v>
      </c>
      <c r="D106" s="357">
        <v>0</v>
      </c>
      <c r="E106" s="352">
        <v>283416864</v>
      </c>
      <c r="F106" s="352">
        <v>0</v>
      </c>
      <c r="G106" s="352">
        <v>0</v>
      </c>
      <c r="H106" s="352">
        <v>0</v>
      </c>
      <c r="I106" s="352">
        <v>0</v>
      </c>
      <c r="J106" s="352">
        <v>1142593247</v>
      </c>
      <c r="K106" s="352">
        <v>0</v>
      </c>
      <c r="L106" s="352">
        <v>0</v>
      </c>
      <c r="M106" s="352">
        <v>0</v>
      </c>
      <c r="N106" s="352">
        <v>0</v>
      </c>
      <c r="O106" s="352">
        <v>0</v>
      </c>
      <c r="P106" s="352">
        <v>0</v>
      </c>
      <c r="Q106" s="352">
        <v>0</v>
      </c>
      <c r="R106" s="352">
        <v>0</v>
      </c>
      <c r="S106" s="352">
        <v>0</v>
      </c>
      <c r="T106" s="352">
        <v>0</v>
      </c>
      <c r="U106" s="352">
        <v>0</v>
      </c>
      <c r="V106" s="352">
        <v>0</v>
      </c>
      <c r="W106" s="352">
        <v>8710801</v>
      </c>
      <c r="X106" s="352">
        <v>0</v>
      </c>
      <c r="Y106" s="352">
        <v>61874180</v>
      </c>
      <c r="Z106" s="352">
        <v>0</v>
      </c>
      <c r="AA106" s="357">
        <v>0</v>
      </c>
      <c r="AB106" s="352">
        <v>3789199</v>
      </c>
      <c r="AC106" s="352">
        <v>-554401</v>
      </c>
      <c r="AD106" s="352">
        <v>0</v>
      </c>
      <c r="AE106" s="352">
        <v>0</v>
      </c>
      <c r="AF106" s="352">
        <v>0</v>
      </c>
      <c r="AG106" s="352">
        <v>0</v>
      </c>
      <c r="AH106" s="352">
        <v>0</v>
      </c>
      <c r="AI106" s="352">
        <v>0</v>
      </c>
      <c r="AJ106" s="352">
        <v>0</v>
      </c>
      <c r="AK106" s="352">
        <v>0</v>
      </c>
      <c r="AL106" s="352">
        <v>0</v>
      </c>
      <c r="AM106" s="352">
        <v>0</v>
      </c>
      <c r="AN106" s="352">
        <v>0</v>
      </c>
      <c r="AO106" s="352">
        <v>0</v>
      </c>
      <c r="AP106" s="352">
        <v>0</v>
      </c>
      <c r="AQ106" s="352">
        <v>0</v>
      </c>
      <c r="AR106" s="352">
        <v>0</v>
      </c>
      <c r="AS106" s="352">
        <v>0</v>
      </c>
      <c r="AT106" s="499">
        <v>1502829890</v>
      </c>
      <c r="AU106" s="352"/>
      <c r="AV106" s="616">
        <v>1502829890</v>
      </c>
      <c r="BE106" s="354"/>
      <c r="CK106" s="355"/>
      <c r="DI106" s="353"/>
      <c r="DK106" s="356"/>
    </row>
    <row r="107" spans="1:115" x14ac:dyDescent="0.2">
      <c r="A107" s="351">
        <v>45292</v>
      </c>
      <c r="B107" s="352">
        <v>0</v>
      </c>
      <c r="C107" s="357">
        <v>1500000</v>
      </c>
      <c r="D107" s="357">
        <v>-152037992</v>
      </c>
      <c r="E107" s="352">
        <v>541891843</v>
      </c>
      <c r="F107" s="352">
        <v>0</v>
      </c>
      <c r="G107" s="352">
        <v>0</v>
      </c>
      <c r="H107" s="352">
        <v>0</v>
      </c>
      <c r="I107" s="352">
        <v>0</v>
      </c>
      <c r="J107" s="352">
        <v>550999955</v>
      </c>
      <c r="K107" s="352">
        <v>0</v>
      </c>
      <c r="L107" s="352">
        <v>0</v>
      </c>
      <c r="M107" s="352">
        <v>686516460</v>
      </c>
      <c r="N107" s="352">
        <v>0</v>
      </c>
      <c r="O107" s="352">
        <v>0</v>
      </c>
      <c r="P107" s="352">
        <v>0</v>
      </c>
      <c r="Q107" s="352">
        <v>0</v>
      </c>
      <c r="R107" s="352">
        <v>0</v>
      </c>
      <c r="S107" s="352">
        <v>0</v>
      </c>
      <c r="T107" s="352">
        <v>0</v>
      </c>
      <c r="U107" s="352">
        <v>0</v>
      </c>
      <c r="V107" s="352">
        <v>0</v>
      </c>
      <c r="W107" s="352">
        <v>4846419</v>
      </c>
      <c r="X107" s="352">
        <v>0</v>
      </c>
      <c r="Y107" s="352">
        <v>36496039</v>
      </c>
      <c r="Z107" s="352">
        <v>0</v>
      </c>
      <c r="AA107" s="357">
        <v>0</v>
      </c>
      <c r="AB107" s="352">
        <v>-910921</v>
      </c>
      <c r="AC107" s="352">
        <v>7951532</v>
      </c>
      <c r="AD107" s="352">
        <v>0</v>
      </c>
      <c r="AE107" s="352">
        <v>0</v>
      </c>
      <c r="AF107" s="352">
        <v>0</v>
      </c>
      <c r="AG107" s="352">
        <v>0</v>
      </c>
      <c r="AH107" s="352">
        <v>0</v>
      </c>
      <c r="AI107" s="352">
        <v>0</v>
      </c>
      <c r="AJ107" s="352">
        <v>0</v>
      </c>
      <c r="AK107" s="352">
        <v>0</v>
      </c>
      <c r="AL107" s="352">
        <v>0</v>
      </c>
      <c r="AM107" s="352">
        <v>0</v>
      </c>
      <c r="AN107" s="352">
        <v>0</v>
      </c>
      <c r="AO107" s="352">
        <v>0</v>
      </c>
      <c r="AP107" s="352">
        <v>0</v>
      </c>
      <c r="AQ107" s="352">
        <v>0</v>
      </c>
      <c r="AR107" s="352">
        <v>0</v>
      </c>
      <c r="AS107" s="352">
        <v>0</v>
      </c>
      <c r="AT107" s="499">
        <v>1677253335</v>
      </c>
      <c r="AU107" s="352"/>
      <c r="AV107" s="616">
        <v>1677253335</v>
      </c>
      <c r="BE107" s="354"/>
      <c r="CK107" s="355"/>
      <c r="DI107" s="353"/>
      <c r="DK107" s="356"/>
    </row>
    <row r="108" spans="1:115" x14ac:dyDescent="0.2">
      <c r="A108" s="351">
        <v>45323</v>
      </c>
      <c r="B108" s="352">
        <v>0</v>
      </c>
      <c r="C108" s="357">
        <v>1500000</v>
      </c>
      <c r="D108" s="357">
        <v>370563808</v>
      </c>
      <c r="E108" s="352">
        <v>223648748</v>
      </c>
      <c r="F108" s="352">
        <v>0</v>
      </c>
      <c r="G108" s="352">
        <v>0</v>
      </c>
      <c r="H108" s="352">
        <v>0</v>
      </c>
      <c r="I108" s="352">
        <v>-27118028</v>
      </c>
      <c r="J108" s="352">
        <v>813930240</v>
      </c>
      <c r="K108" s="352">
        <v>0</v>
      </c>
      <c r="L108" s="352">
        <v>0</v>
      </c>
      <c r="M108" s="352">
        <v>0</v>
      </c>
      <c r="N108" s="352">
        <v>0</v>
      </c>
      <c r="O108" s="352">
        <v>0</v>
      </c>
      <c r="P108" s="352">
        <v>0</v>
      </c>
      <c r="Q108" s="352">
        <v>0</v>
      </c>
      <c r="R108" s="352">
        <v>0</v>
      </c>
      <c r="S108" s="352">
        <v>0</v>
      </c>
      <c r="T108" s="352">
        <v>0</v>
      </c>
      <c r="U108" s="352">
        <v>0</v>
      </c>
      <c r="V108" s="352">
        <v>0</v>
      </c>
      <c r="W108" s="352">
        <v>45863872</v>
      </c>
      <c r="X108" s="352">
        <v>0</v>
      </c>
      <c r="Y108" s="352">
        <v>57800417</v>
      </c>
      <c r="Z108" s="352">
        <v>0</v>
      </c>
      <c r="AA108" s="357">
        <v>0</v>
      </c>
      <c r="AB108" s="352">
        <v>5524610</v>
      </c>
      <c r="AC108" s="352">
        <v>-5270154</v>
      </c>
      <c r="AD108" s="352">
        <v>0</v>
      </c>
      <c r="AE108" s="352">
        <v>0</v>
      </c>
      <c r="AF108" s="352">
        <v>0</v>
      </c>
      <c r="AG108" s="352">
        <v>0</v>
      </c>
      <c r="AH108" s="352">
        <v>0</v>
      </c>
      <c r="AI108" s="352">
        <v>0</v>
      </c>
      <c r="AJ108" s="352">
        <v>0</v>
      </c>
      <c r="AK108" s="352">
        <v>0</v>
      </c>
      <c r="AL108" s="352">
        <v>0</v>
      </c>
      <c r="AM108" s="352">
        <v>0</v>
      </c>
      <c r="AN108" s="352">
        <v>355121</v>
      </c>
      <c r="AO108" s="352">
        <v>0</v>
      </c>
      <c r="AP108" s="352">
        <v>0</v>
      </c>
      <c r="AQ108" s="352">
        <v>0</v>
      </c>
      <c r="AR108" s="352">
        <v>0</v>
      </c>
      <c r="AS108" s="352">
        <v>0</v>
      </c>
      <c r="AT108" s="499">
        <v>1486798634</v>
      </c>
      <c r="AU108" s="352"/>
      <c r="AV108" s="616">
        <v>1486798634</v>
      </c>
      <c r="BE108" s="354"/>
      <c r="CK108" s="355"/>
      <c r="DI108" s="353"/>
      <c r="DK108" s="356"/>
    </row>
    <row r="109" spans="1:115" x14ac:dyDescent="0.2">
      <c r="A109" s="351">
        <v>45352</v>
      </c>
      <c r="B109" s="352">
        <v>0</v>
      </c>
      <c r="C109" s="357">
        <v>7500000</v>
      </c>
      <c r="D109" s="357">
        <v>243035854</v>
      </c>
      <c r="E109" s="352">
        <v>665011168</v>
      </c>
      <c r="F109" s="352">
        <v>0</v>
      </c>
      <c r="G109" s="352">
        <v>0</v>
      </c>
      <c r="H109" s="352">
        <v>0</v>
      </c>
      <c r="I109" s="352">
        <v>-2546661278</v>
      </c>
      <c r="J109" s="352">
        <v>495848167</v>
      </c>
      <c r="K109" s="352">
        <v>0</v>
      </c>
      <c r="L109" s="352">
        <v>0</v>
      </c>
      <c r="M109" s="352">
        <v>2505779306</v>
      </c>
      <c r="N109" s="352">
        <v>0</v>
      </c>
      <c r="O109" s="352">
        <v>0</v>
      </c>
      <c r="P109" s="352">
        <v>0</v>
      </c>
      <c r="Q109" s="352">
        <v>0</v>
      </c>
      <c r="R109" s="352">
        <v>0</v>
      </c>
      <c r="S109" s="352">
        <v>0</v>
      </c>
      <c r="T109" s="352">
        <v>0</v>
      </c>
      <c r="U109" s="352">
        <v>0</v>
      </c>
      <c r="V109" s="352">
        <v>1445471535</v>
      </c>
      <c r="W109" s="352">
        <v>-1451869651</v>
      </c>
      <c r="X109" s="352">
        <v>0</v>
      </c>
      <c r="Y109" s="352">
        <v>80128888</v>
      </c>
      <c r="Z109" s="352">
        <v>0</v>
      </c>
      <c r="AA109" s="357">
        <v>0</v>
      </c>
      <c r="AB109" s="352">
        <v>2000000</v>
      </c>
      <c r="AC109" s="352">
        <v>-1252408</v>
      </c>
      <c r="AD109" s="352">
        <v>5927314</v>
      </c>
      <c r="AE109" s="352">
        <v>0</v>
      </c>
      <c r="AF109" s="352">
        <v>0</v>
      </c>
      <c r="AG109" s="352">
        <v>0</v>
      </c>
      <c r="AH109" s="352">
        <v>0</v>
      </c>
      <c r="AI109" s="352">
        <v>0</v>
      </c>
      <c r="AJ109" s="352">
        <v>0</v>
      </c>
      <c r="AK109" s="352">
        <v>0</v>
      </c>
      <c r="AL109" s="352">
        <v>2890215</v>
      </c>
      <c r="AM109" s="352">
        <v>0</v>
      </c>
      <c r="AN109" s="352">
        <v>1056878</v>
      </c>
      <c r="AO109" s="352">
        <v>0</v>
      </c>
      <c r="AP109" s="352">
        <v>0</v>
      </c>
      <c r="AQ109" s="352">
        <v>-7738126</v>
      </c>
      <c r="AR109" s="352">
        <v>1116018</v>
      </c>
      <c r="AS109" s="352">
        <v>0</v>
      </c>
      <c r="AT109" s="499">
        <v>1448243880</v>
      </c>
      <c r="AU109" s="352"/>
      <c r="AV109" s="616">
        <v>1448243880</v>
      </c>
      <c r="BE109" s="354"/>
      <c r="CK109" s="355"/>
      <c r="DI109" s="353"/>
      <c r="DK109" s="356"/>
    </row>
    <row r="110" spans="1:115" x14ac:dyDescent="0.2">
      <c r="A110" s="351">
        <v>45383</v>
      </c>
      <c r="B110" s="352">
        <v>0</v>
      </c>
      <c r="C110" s="352">
        <v>480000</v>
      </c>
      <c r="D110" s="352">
        <v>21539080</v>
      </c>
      <c r="E110" s="352">
        <v>5066913057</v>
      </c>
      <c r="F110" s="352">
        <v>0</v>
      </c>
      <c r="G110" s="352">
        <v>0</v>
      </c>
      <c r="H110" s="352">
        <v>0</v>
      </c>
      <c r="I110" s="352">
        <v>0</v>
      </c>
      <c r="J110" s="352">
        <v>-1953831249</v>
      </c>
      <c r="K110" s="352">
        <v>0</v>
      </c>
      <c r="L110" s="352">
        <v>0</v>
      </c>
      <c r="M110" s="352">
        <v>0</v>
      </c>
      <c r="N110" s="352">
        <v>0</v>
      </c>
      <c r="O110" s="352">
        <v>0</v>
      </c>
      <c r="P110" s="352">
        <v>0</v>
      </c>
      <c r="Q110" s="352">
        <v>0</v>
      </c>
      <c r="R110" s="352">
        <v>0</v>
      </c>
      <c r="S110" s="352">
        <v>0</v>
      </c>
      <c r="T110" s="352">
        <v>0</v>
      </c>
      <c r="U110" s="352">
        <v>0</v>
      </c>
      <c r="V110" s="352">
        <v>0</v>
      </c>
      <c r="W110" s="352">
        <v>57157152</v>
      </c>
      <c r="X110" s="352">
        <v>0</v>
      </c>
      <c r="Y110" s="352">
        <v>293005042</v>
      </c>
      <c r="Z110" s="352">
        <v>2000000</v>
      </c>
      <c r="AA110" s="352">
        <v>0</v>
      </c>
      <c r="AB110" s="352">
        <v>8314941</v>
      </c>
      <c r="AC110" s="352">
        <v>-496694</v>
      </c>
      <c r="AD110" s="352">
        <v>700000</v>
      </c>
      <c r="AE110" s="352">
        <v>2633470</v>
      </c>
      <c r="AF110" s="352"/>
      <c r="AG110" s="352"/>
      <c r="AH110" s="352">
        <v>0</v>
      </c>
      <c r="AI110" s="352"/>
      <c r="AJ110" s="352">
        <v>283290</v>
      </c>
      <c r="AK110" s="352"/>
      <c r="AL110" s="352">
        <v>279826</v>
      </c>
      <c r="AM110" s="352">
        <v>4591115</v>
      </c>
      <c r="AN110" s="352">
        <v>15534142</v>
      </c>
      <c r="AO110" s="352"/>
      <c r="AP110" s="352">
        <v>1831039</v>
      </c>
      <c r="AQ110" s="352">
        <v>30513</v>
      </c>
      <c r="AR110" s="352">
        <v>1582</v>
      </c>
      <c r="AS110" s="352">
        <v>283772</v>
      </c>
      <c r="AT110" s="499">
        <v>3521250078</v>
      </c>
      <c r="AU110" s="352"/>
      <c r="AV110" s="616">
        <v>3521250078</v>
      </c>
      <c r="BE110" s="354"/>
      <c r="CK110" s="355"/>
      <c r="DI110" s="353"/>
      <c r="DK110" s="356"/>
    </row>
    <row r="111" spans="1:115" x14ac:dyDescent="0.2">
      <c r="A111" s="351">
        <v>45413</v>
      </c>
      <c r="B111" s="352">
        <v>0</v>
      </c>
      <c r="C111" s="352">
        <v>0</v>
      </c>
      <c r="D111" s="352">
        <v>159417413</v>
      </c>
      <c r="E111" s="352">
        <v>3723453722</v>
      </c>
      <c r="F111" s="352">
        <v>0</v>
      </c>
      <c r="G111" s="352">
        <v>0</v>
      </c>
      <c r="H111" s="352">
        <v>0</v>
      </c>
      <c r="I111" s="352">
        <v>74</v>
      </c>
      <c r="J111" s="352">
        <v>-2369795783</v>
      </c>
      <c r="K111" s="352">
        <v>0</v>
      </c>
      <c r="L111" s="352">
        <v>0</v>
      </c>
      <c r="M111" s="352">
        <v>0</v>
      </c>
      <c r="N111" s="352">
        <v>0</v>
      </c>
      <c r="O111" s="352">
        <v>0</v>
      </c>
      <c r="P111" s="352">
        <v>0</v>
      </c>
      <c r="Q111" s="352">
        <v>0</v>
      </c>
      <c r="R111" s="352">
        <v>0</v>
      </c>
      <c r="S111" s="352">
        <v>0</v>
      </c>
      <c r="T111" s="352">
        <v>0</v>
      </c>
      <c r="U111" s="352">
        <v>0</v>
      </c>
      <c r="V111" s="352">
        <v>0</v>
      </c>
      <c r="W111" s="352">
        <v>8615005</v>
      </c>
      <c r="X111" s="352">
        <v>0</v>
      </c>
      <c r="Y111" s="352">
        <v>100928638</v>
      </c>
      <c r="Z111" s="352">
        <v>0</v>
      </c>
      <c r="AA111" s="352">
        <v>0</v>
      </c>
      <c r="AB111" s="352">
        <v>2869019</v>
      </c>
      <c r="AC111" s="352">
        <v>1753503</v>
      </c>
      <c r="AD111" s="352">
        <v>4353794</v>
      </c>
      <c r="AE111" s="352">
        <v>3835244</v>
      </c>
      <c r="AF111" s="352"/>
      <c r="AG111" s="352"/>
      <c r="AH111" s="352">
        <v>0</v>
      </c>
      <c r="AI111" s="352"/>
      <c r="AJ111" s="352">
        <v>50400</v>
      </c>
      <c r="AK111" s="352"/>
      <c r="AL111" s="352">
        <v>38400</v>
      </c>
      <c r="AM111" s="352">
        <v>73844</v>
      </c>
      <c r="AN111" s="352">
        <v>4383363</v>
      </c>
      <c r="AO111" s="352"/>
      <c r="AP111" s="352">
        <v>987</v>
      </c>
      <c r="AQ111" s="352">
        <v>0</v>
      </c>
      <c r="AR111" s="352">
        <v>1970</v>
      </c>
      <c r="AS111" s="352">
        <v>0</v>
      </c>
      <c r="AT111" s="499">
        <v>1639979593</v>
      </c>
      <c r="AU111" s="352"/>
      <c r="AV111" s="616">
        <v>1639979593</v>
      </c>
      <c r="BE111" s="354"/>
      <c r="CK111" s="355"/>
      <c r="DI111" s="353"/>
      <c r="DK111" s="356"/>
    </row>
    <row r="112" spans="1:115" x14ac:dyDescent="0.2">
      <c r="A112" s="351">
        <v>45444</v>
      </c>
      <c r="B112" s="352">
        <v>0</v>
      </c>
      <c r="C112" s="352">
        <v>1520000</v>
      </c>
      <c r="D112" s="352">
        <v>93436772</v>
      </c>
      <c r="E112" s="352">
        <v>2372429309</v>
      </c>
      <c r="F112" s="352">
        <v>0</v>
      </c>
      <c r="G112" s="352">
        <v>0</v>
      </c>
      <c r="H112" s="352">
        <v>0</v>
      </c>
      <c r="I112" s="352">
        <v>0</v>
      </c>
      <c r="J112" s="352">
        <v>-384197210</v>
      </c>
      <c r="K112" s="352">
        <v>0</v>
      </c>
      <c r="L112" s="352">
        <v>0</v>
      </c>
      <c r="M112" s="352">
        <v>563034793</v>
      </c>
      <c r="N112" s="352">
        <v>0</v>
      </c>
      <c r="O112" s="352">
        <v>0</v>
      </c>
      <c r="P112" s="352">
        <v>0</v>
      </c>
      <c r="Q112" s="352">
        <v>0</v>
      </c>
      <c r="R112" s="352">
        <v>0</v>
      </c>
      <c r="S112" s="352">
        <v>0</v>
      </c>
      <c r="T112" s="352">
        <v>0</v>
      </c>
      <c r="U112" s="352">
        <v>0</v>
      </c>
      <c r="V112" s="352">
        <v>50807769</v>
      </c>
      <c r="W112" s="352">
        <v>60563228</v>
      </c>
      <c r="X112" s="352">
        <v>0</v>
      </c>
      <c r="Y112" s="352">
        <v>229056050</v>
      </c>
      <c r="Z112" s="352">
        <v>0</v>
      </c>
      <c r="AA112" s="352">
        <v>65600</v>
      </c>
      <c r="AB112" s="352">
        <v>2000000</v>
      </c>
      <c r="AC112" s="352">
        <v>3881856</v>
      </c>
      <c r="AD112" s="352">
        <v>0</v>
      </c>
      <c r="AE112" s="352">
        <v>0</v>
      </c>
      <c r="AF112" s="352">
        <v>0</v>
      </c>
      <c r="AG112" s="352">
        <v>0</v>
      </c>
      <c r="AH112" s="352">
        <v>0</v>
      </c>
      <c r="AI112" s="352">
        <v>0</v>
      </c>
      <c r="AJ112" s="352">
        <v>649100</v>
      </c>
      <c r="AK112" s="352">
        <v>0</v>
      </c>
      <c r="AL112" s="352">
        <v>0</v>
      </c>
      <c r="AM112" s="352">
        <v>0</v>
      </c>
      <c r="AN112" s="352">
        <v>1488643</v>
      </c>
      <c r="AO112" s="352">
        <v>0</v>
      </c>
      <c r="AP112" s="352">
        <v>0</v>
      </c>
      <c r="AQ112" s="352">
        <v>0</v>
      </c>
      <c r="AR112" s="352">
        <v>74</v>
      </c>
      <c r="AS112" s="352">
        <v>888</v>
      </c>
      <c r="AT112" s="499">
        <v>2994736872</v>
      </c>
      <c r="AU112" s="352"/>
      <c r="AV112" s="616">
        <v>2994736872</v>
      </c>
      <c r="BE112" s="354"/>
      <c r="CK112" s="355"/>
      <c r="DI112" s="353"/>
      <c r="DK112" s="356"/>
    </row>
    <row r="113" spans="1:115" x14ac:dyDescent="0.2">
      <c r="A113" s="351">
        <v>45474</v>
      </c>
      <c r="B113" s="352">
        <v>0</v>
      </c>
      <c r="C113" s="352">
        <v>5000000</v>
      </c>
      <c r="D113" s="352">
        <v>259241547</v>
      </c>
      <c r="E113" s="352">
        <v>2428186276</v>
      </c>
      <c r="F113" s="352">
        <v>0</v>
      </c>
      <c r="G113" s="352">
        <v>0</v>
      </c>
      <c r="H113" s="352">
        <v>0</v>
      </c>
      <c r="I113" s="352">
        <v>0</v>
      </c>
      <c r="J113" s="352">
        <v>-226537056</v>
      </c>
      <c r="K113" s="352">
        <v>0</v>
      </c>
      <c r="L113" s="352">
        <v>0</v>
      </c>
      <c r="M113" s="352">
        <v>0</v>
      </c>
      <c r="N113" s="352">
        <v>0</v>
      </c>
      <c r="O113" s="352">
        <v>0</v>
      </c>
      <c r="P113" s="352">
        <v>0</v>
      </c>
      <c r="Q113" s="352">
        <v>0</v>
      </c>
      <c r="R113" s="352">
        <v>0</v>
      </c>
      <c r="S113" s="352">
        <v>0</v>
      </c>
      <c r="T113" s="352">
        <v>0</v>
      </c>
      <c r="U113" s="352">
        <v>0</v>
      </c>
      <c r="V113" s="352">
        <v>0</v>
      </c>
      <c r="W113" s="352">
        <v>10300000</v>
      </c>
      <c r="X113" s="352">
        <v>0</v>
      </c>
      <c r="Y113" s="352">
        <v>59460095</v>
      </c>
      <c r="Z113" s="352">
        <v>0</v>
      </c>
      <c r="AA113" s="352">
        <v>0</v>
      </c>
      <c r="AB113" s="352">
        <v>1000000</v>
      </c>
      <c r="AC113" s="352">
        <v>4141823</v>
      </c>
      <c r="AD113" s="352">
        <v>0</v>
      </c>
      <c r="AE113" s="352">
        <v>0</v>
      </c>
      <c r="AF113" s="352">
        <v>0</v>
      </c>
      <c r="AG113" s="352">
        <v>0</v>
      </c>
      <c r="AH113" s="352">
        <v>0</v>
      </c>
      <c r="AI113" s="352">
        <v>0</v>
      </c>
      <c r="AJ113" s="352">
        <v>0</v>
      </c>
      <c r="AK113" s="352">
        <v>0</v>
      </c>
      <c r="AL113" s="352">
        <v>0</v>
      </c>
      <c r="AM113" s="352">
        <v>0</v>
      </c>
      <c r="AN113" s="352">
        <v>283303</v>
      </c>
      <c r="AO113" s="352">
        <v>0</v>
      </c>
      <c r="AP113" s="352">
        <v>0</v>
      </c>
      <c r="AQ113" s="352">
        <v>0</v>
      </c>
      <c r="AR113" s="352">
        <v>453</v>
      </c>
      <c r="AS113" s="352">
        <v>6574</v>
      </c>
      <c r="AT113" s="499">
        <v>2541083015</v>
      </c>
      <c r="AU113" s="352"/>
      <c r="AV113" s="616">
        <v>2541083015</v>
      </c>
      <c r="BE113" s="354"/>
      <c r="CK113" s="355"/>
      <c r="DI113" s="353"/>
      <c r="DK113" s="356"/>
    </row>
    <row r="114" spans="1:115" x14ac:dyDescent="0.2">
      <c r="A114" s="351">
        <v>45505</v>
      </c>
      <c r="B114" s="352">
        <v>0</v>
      </c>
      <c r="C114" s="352">
        <v>0</v>
      </c>
      <c r="D114" s="352">
        <v>214000000</v>
      </c>
      <c r="E114" s="352">
        <v>1300571553</v>
      </c>
      <c r="F114" s="352">
        <v>0</v>
      </c>
      <c r="G114" s="352">
        <v>0</v>
      </c>
      <c r="H114" s="352">
        <v>0</v>
      </c>
      <c r="I114" s="352">
        <v>60473645</v>
      </c>
      <c r="J114" s="352">
        <v>372156575</v>
      </c>
      <c r="K114" s="352">
        <v>0</v>
      </c>
      <c r="L114" s="352">
        <v>0</v>
      </c>
      <c r="M114" s="352">
        <v>395370011</v>
      </c>
      <c r="N114" s="352">
        <v>6762502643</v>
      </c>
      <c r="O114" s="352">
        <v>0</v>
      </c>
      <c r="P114" s="352">
        <v>0</v>
      </c>
      <c r="Q114" s="352">
        <v>0</v>
      </c>
      <c r="R114" s="352">
        <v>0</v>
      </c>
      <c r="S114" s="352">
        <v>0</v>
      </c>
      <c r="T114" s="352">
        <v>0</v>
      </c>
      <c r="U114" s="352">
        <v>0</v>
      </c>
      <c r="V114" s="352">
        <v>44435165</v>
      </c>
      <c r="W114" s="352">
        <v>188705</v>
      </c>
      <c r="X114" s="352">
        <v>435635269</v>
      </c>
      <c r="Y114" s="352">
        <v>54262974</v>
      </c>
      <c r="Z114" s="352">
        <v>0</v>
      </c>
      <c r="AA114" s="352">
        <v>0</v>
      </c>
      <c r="AB114" s="352">
        <v>0</v>
      </c>
      <c r="AC114" s="352">
        <v>9544222</v>
      </c>
      <c r="AD114" s="352">
        <v>0</v>
      </c>
      <c r="AE114" s="352">
        <v>0</v>
      </c>
      <c r="AF114" s="352">
        <v>0</v>
      </c>
      <c r="AG114" s="352">
        <v>0</v>
      </c>
      <c r="AH114" s="352">
        <v>0</v>
      </c>
      <c r="AI114" s="352">
        <v>0</v>
      </c>
      <c r="AJ114" s="352">
        <v>0</v>
      </c>
      <c r="AK114" s="352">
        <v>0</v>
      </c>
      <c r="AL114" s="352">
        <v>0</v>
      </c>
      <c r="AM114" s="352">
        <v>0</v>
      </c>
      <c r="AN114" s="352">
        <v>283627</v>
      </c>
      <c r="AO114" s="352">
        <v>0</v>
      </c>
      <c r="AP114" s="352">
        <v>0</v>
      </c>
      <c r="AQ114" s="352">
        <v>0</v>
      </c>
      <c r="AR114" s="352">
        <v>0</v>
      </c>
      <c r="AS114" s="352">
        <v>2221831</v>
      </c>
      <c r="AT114" s="499">
        <v>9651646220</v>
      </c>
      <c r="AU114" s="352"/>
      <c r="AV114" s="616">
        <v>9651646220</v>
      </c>
      <c r="BE114" s="354"/>
      <c r="CK114" s="355"/>
      <c r="DI114" s="353"/>
      <c r="DK114" s="356"/>
    </row>
    <row r="115" spans="1:115" x14ac:dyDescent="0.2">
      <c r="A115" s="351">
        <v>45536</v>
      </c>
      <c r="B115" s="352">
        <v>0</v>
      </c>
      <c r="C115" s="352">
        <v>0</v>
      </c>
      <c r="D115" s="352">
        <v>431089306</v>
      </c>
      <c r="E115" s="352">
        <v>1646596192</v>
      </c>
      <c r="F115" s="352">
        <v>0</v>
      </c>
      <c r="G115" s="352">
        <v>0</v>
      </c>
      <c r="H115" s="352">
        <v>0</v>
      </c>
      <c r="I115" s="352">
        <v>-57888912</v>
      </c>
      <c r="J115" s="352">
        <v>-513395118</v>
      </c>
      <c r="K115" s="352">
        <v>0</v>
      </c>
      <c r="L115" s="352">
        <v>0</v>
      </c>
      <c r="M115" s="352">
        <v>0</v>
      </c>
      <c r="N115" s="352">
        <v>5314423656</v>
      </c>
      <c r="O115" s="352">
        <v>0</v>
      </c>
      <c r="P115" s="352">
        <v>0</v>
      </c>
      <c r="Q115" s="352">
        <v>0</v>
      </c>
      <c r="R115" s="352">
        <v>0</v>
      </c>
      <c r="S115" s="352">
        <v>0</v>
      </c>
      <c r="T115" s="352">
        <v>0</v>
      </c>
      <c r="U115" s="352">
        <v>0</v>
      </c>
      <c r="V115" s="352">
        <v>0</v>
      </c>
      <c r="W115" s="352">
        <v>0</v>
      </c>
      <c r="X115" s="352">
        <v>437068399</v>
      </c>
      <c r="Y115" s="352">
        <v>14945409</v>
      </c>
      <c r="Z115" s="352">
        <v>0</v>
      </c>
      <c r="AA115" s="352">
        <v>0</v>
      </c>
      <c r="AB115" s="352">
        <v>3936000</v>
      </c>
      <c r="AC115" s="352">
        <v>10559497</v>
      </c>
      <c r="AD115" s="352">
        <v>0</v>
      </c>
      <c r="AE115" s="352">
        <v>0</v>
      </c>
      <c r="AF115" s="352">
        <v>0</v>
      </c>
      <c r="AG115" s="352">
        <v>0</v>
      </c>
      <c r="AH115" s="352">
        <v>0</v>
      </c>
      <c r="AI115" s="352">
        <v>0</v>
      </c>
      <c r="AJ115" s="352">
        <v>0</v>
      </c>
      <c r="AK115" s="352">
        <v>0</v>
      </c>
      <c r="AL115" s="352">
        <v>0</v>
      </c>
      <c r="AM115" s="352">
        <v>0</v>
      </c>
      <c r="AN115" s="352">
        <v>1233278</v>
      </c>
      <c r="AO115" s="352"/>
      <c r="AP115" s="352">
        <v>0</v>
      </c>
      <c r="AQ115" s="352">
        <v>0</v>
      </c>
      <c r="AR115" s="352">
        <v>26</v>
      </c>
      <c r="AS115" s="352">
        <v>3024565</v>
      </c>
      <c r="AT115" s="499">
        <v>7291592298</v>
      </c>
      <c r="AU115" s="352"/>
      <c r="AV115" s="616">
        <v>7291592298</v>
      </c>
      <c r="BE115" s="354"/>
      <c r="CK115" s="355"/>
      <c r="DI115" s="353"/>
      <c r="DK115" s="356"/>
    </row>
    <row r="116" spans="1:115" x14ac:dyDescent="0.2">
      <c r="A116" s="351">
        <v>45566</v>
      </c>
      <c r="B116" s="352">
        <v>0</v>
      </c>
      <c r="C116" s="352">
        <v>0</v>
      </c>
      <c r="D116" s="352">
        <v>300488083</v>
      </c>
      <c r="E116" s="352">
        <v>1254596598</v>
      </c>
      <c r="F116" s="352">
        <v>0</v>
      </c>
      <c r="G116" s="352">
        <v>0</v>
      </c>
      <c r="H116" s="352">
        <v>0</v>
      </c>
      <c r="I116" s="352">
        <v>-2584733</v>
      </c>
      <c r="J116" s="352">
        <v>-235028460</v>
      </c>
      <c r="K116" s="352">
        <v>0</v>
      </c>
      <c r="L116" s="352">
        <v>0</v>
      </c>
      <c r="M116" s="352">
        <v>100000000</v>
      </c>
      <c r="N116" s="352">
        <v>4542992452</v>
      </c>
      <c r="O116" s="352">
        <v>0</v>
      </c>
      <c r="P116" s="352">
        <v>0</v>
      </c>
      <c r="Q116" s="352">
        <v>0</v>
      </c>
      <c r="R116" s="352">
        <v>0</v>
      </c>
      <c r="S116" s="352">
        <v>0</v>
      </c>
      <c r="T116" s="352">
        <v>0</v>
      </c>
      <c r="U116" s="352">
        <v>0</v>
      </c>
      <c r="V116" s="352">
        <v>0</v>
      </c>
      <c r="W116" s="352">
        <v>972978</v>
      </c>
      <c r="X116" s="352">
        <v>178367024</v>
      </c>
      <c r="Y116" s="352">
        <v>15408438</v>
      </c>
      <c r="Z116" s="352">
        <v>0</v>
      </c>
      <c r="AA116" s="352">
        <v>0</v>
      </c>
      <c r="AB116" s="352">
        <v>4886986</v>
      </c>
      <c r="AC116" s="352">
        <v>4055366</v>
      </c>
      <c r="AD116" s="352">
        <v>0</v>
      </c>
      <c r="AE116" s="352">
        <v>0</v>
      </c>
      <c r="AF116" s="352">
        <v>0</v>
      </c>
      <c r="AG116" s="352">
        <v>0</v>
      </c>
      <c r="AH116" s="352">
        <v>0</v>
      </c>
      <c r="AI116" s="352">
        <v>0</v>
      </c>
      <c r="AJ116" s="352">
        <v>0</v>
      </c>
      <c r="AK116" s="352">
        <v>0</v>
      </c>
      <c r="AL116" s="352">
        <v>0</v>
      </c>
      <c r="AM116" s="352">
        <v>0</v>
      </c>
      <c r="AN116" s="352">
        <v>293126</v>
      </c>
      <c r="AO116" s="352">
        <v>0</v>
      </c>
      <c r="AP116" s="352">
        <v>0</v>
      </c>
      <c r="AQ116" s="352">
        <v>0</v>
      </c>
      <c r="AR116" s="352">
        <v>36686</v>
      </c>
      <c r="AS116" s="352">
        <v>-3023673</v>
      </c>
      <c r="AT116" s="499">
        <v>6161460871</v>
      </c>
      <c r="AU116" s="352"/>
      <c r="AV116" s="616">
        <v>6161460871</v>
      </c>
      <c r="BE116" s="354"/>
      <c r="CK116" s="355"/>
      <c r="DI116" s="353"/>
      <c r="DK116" s="356"/>
    </row>
    <row r="117" spans="1:115" x14ac:dyDescent="0.2">
      <c r="A117" s="351">
        <v>45597</v>
      </c>
      <c r="B117" s="352">
        <v>0</v>
      </c>
      <c r="C117" s="352">
        <v>0</v>
      </c>
      <c r="D117" s="352">
        <v>10000000</v>
      </c>
      <c r="E117" s="352">
        <v>875694854</v>
      </c>
      <c r="F117" s="352">
        <v>0</v>
      </c>
      <c r="G117" s="352">
        <v>0</v>
      </c>
      <c r="H117" s="352">
        <v>0</v>
      </c>
      <c r="I117" s="352">
        <v>0</v>
      </c>
      <c r="J117" s="352">
        <v>-72094000</v>
      </c>
      <c r="K117" s="352">
        <v>0</v>
      </c>
      <c r="L117" s="352">
        <v>0</v>
      </c>
      <c r="M117" s="352">
        <v>0</v>
      </c>
      <c r="N117" s="352">
        <v>3098630445</v>
      </c>
      <c r="O117" s="352">
        <v>0</v>
      </c>
      <c r="P117" s="352">
        <v>0</v>
      </c>
      <c r="Q117" s="352">
        <v>0</v>
      </c>
      <c r="R117" s="352">
        <v>0</v>
      </c>
      <c r="S117" s="352">
        <v>0</v>
      </c>
      <c r="T117" s="352">
        <v>0</v>
      </c>
      <c r="U117" s="352">
        <v>0</v>
      </c>
      <c r="V117" s="352">
        <v>0</v>
      </c>
      <c r="W117" s="352">
        <v>0</v>
      </c>
      <c r="X117" s="352">
        <v>116742859</v>
      </c>
      <c r="Y117" s="352">
        <v>36595567</v>
      </c>
      <c r="Z117" s="352">
        <v>0</v>
      </c>
      <c r="AA117" s="352">
        <v>0</v>
      </c>
      <c r="AB117" s="352">
        <v>0</v>
      </c>
      <c r="AC117" s="352">
        <v>1097716</v>
      </c>
      <c r="AD117" s="352">
        <v>0</v>
      </c>
      <c r="AE117" s="352">
        <v>0</v>
      </c>
      <c r="AF117" s="352">
        <v>0</v>
      </c>
      <c r="AG117" s="352">
        <v>0</v>
      </c>
      <c r="AH117" s="352">
        <v>0</v>
      </c>
      <c r="AI117" s="352">
        <v>0</v>
      </c>
      <c r="AJ117" s="352">
        <v>0</v>
      </c>
      <c r="AK117" s="352">
        <v>0</v>
      </c>
      <c r="AL117" s="352">
        <v>0</v>
      </c>
      <c r="AM117" s="352">
        <v>0</v>
      </c>
      <c r="AN117" s="352">
        <v>0</v>
      </c>
      <c r="AO117" s="352">
        <v>0</v>
      </c>
      <c r="AP117" s="352">
        <v>0</v>
      </c>
      <c r="AQ117" s="352">
        <v>0</v>
      </c>
      <c r="AR117" s="352">
        <v>0</v>
      </c>
      <c r="AS117" s="352">
        <v>0</v>
      </c>
      <c r="AT117" s="499">
        <v>4066667441</v>
      </c>
      <c r="AU117" s="352"/>
      <c r="AV117" s="616">
        <v>4066667441</v>
      </c>
      <c r="BE117" s="354"/>
      <c r="CK117" s="355"/>
      <c r="DI117" s="353"/>
      <c r="DK117" s="356"/>
    </row>
    <row r="118" spans="1:115" x14ac:dyDescent="0.2">
      <c r="A118" s="351">
        <v>45627</v>
      </c>
      <c r="B118" s="352">
        <v>0</v>
      </c>
      <c r="C118" s="352">
        <v>11000000</v>
      </c>
      <c r="D118" s="352">
        <v>85241076</v>
      </c>
      <c r="E118" s="352">
        <v>959740285</v>
      </c>
      <c r="F118" s="352">
        <v>0</v>
      </c>
      <c r="G118" s="352">
        <v>0</v>
      </c>
      <c r="H118" s="352">
        <v>0</v>
      </c>
      <c r="I118" s="352">
        <v>0</v>
      </c>
      <c r="J118" s="352">
        <v>-254681225</v>
      </c>
      <c r="K118" s="352">
        <v>0</v>
      </c>
      <c r="L118" s="352">
        <v>0</v>
      </c>
      <c r="M118" s="352">
        <v>195816308</v>
      </c>
      <c r="N118" s="352">
        <v>1665211750</v>
      </c>
      <c r="O118" s="352">
        <v>0</v>
      </c>
      <c r="P118" s="352">
        <v>0</v>
      </c>
      <c r="Q118" s="352">
        <v>0</v>
      </c>
      <c r="R118" s="352">
        <v>0</v>
      </c>
      <c r="S118" s="352">
        <v>0</v>
      </c>
      <c r="T118" s="352">
        <v>0</v>
      </c>
      <c r="U118" s="352">
        <v>0</v>
      </c>
      <c r="V118" s="352">
        <v>44183692</v>
      </c>
      <c r="W118" s="352">
        <v>2093698</v>
      </c>
      <c r="X118" s="352">
        <v>100409100</v>
      </c>
      <c r="Y118" s="352">
        <v>90361848</v>
      </c>
      <c r="Z118" s="352">
        <v>0</v>
      </c>
      <c r="AA118" s="352">
        <v>0</v>
      </c>
      <c r="AB118" s="352">
        <v>1793107</v>
      </c>
      <c r="AC118" s="352">
        <v>17207441</v>
      </c>
      <c r="AD118" s="352">
        <v>0</v>
      </c>
      <c r="AE118" s="352">
        <v>0</v>
      </c>
      <c r="AF118" s="352">
        <v>0</v>
      </c>
      <c r="AG118" s="352">
        <v>0</v>
      </c>
      <c r="AH118" s="352">
        <v>0</v>
      </c>
      <c r="AI118" s="352">
        <v>0</v>
      </c>
      <c r="AJ118" s="352">
        <v>0</v>
      </c>
      <c r="AK118" s="352">
        <v>0</v>
      </c>
      <c r="AL118" s="352">
        <v>0</v>
      </c>
      <c r="AM118" s="352">
        <v>0</v>
      </c>
      <c r="AN118" s="352">
        <v>674117</v>
      </c>
      <c r="AO118" s="352">
        <v>476686</v>
      </c>
      <c r="AP118" s="352">
        <v>0</v>
      </c>
      <c r="AQ118" s="352">
        <v>0</v>
      </c>
      <c r="AR118" s="352">
        <v>0</v>
      </c>
      <c r="AS118" s="352">
        <v>56</v>
      </c>
      <c r="AT118" s="499">
        <v>2919527939</v>
      </c>
      <c r="AU118" s="352"/>
      <c r="AV118" s="616"/>
      <c r="BE118" s="354"/>
      <c r="CK118" s="355"/>
      <c r="DI118" s="353"/>
      <c r="DK118" s="356"/>
    </row>
    <row r="119" spans="1:115" x14ac:dyDescent="0.2">
      <c r="A119" s="351">
        <v>45658</v>
      </c>
      <c r="B119" s="352">
        <v>0</v>
      </c>
      <c r="C119" s="352">
        <v>0</v>
      </c>
      <c r="D119" s="352">
        <v>4000000</v>
      </c>
      <c r="E119" s="352">
        <v>183141044</v>
      </c>
      <c r="F119" s="352">
        <v>0</v>
      </c>
      <c r="G119" s="352">
        <v>0</v>
      </c>
      <c r="H119" s="352">
        <v>0</v>
      </c>
      <c r="I119" s="352">
        <v>0</v>
      </c>
      <c r="J119" s="352">
        <v>157787606</v>
      </c>
      <c r="K119" s="352">
        <v>0</v>
      </c>
      <c r="L119" s="352">
        <v>0</v>
      </c>
      <c r="M119" s="352">
        <v>400000000</v>
      </c>
      <c r="N119" s="352">
        <v>1932173207</v>
      </c>
      <c r="O119" s="352">
        <v>0</v>
      </c>
      <c r="P119" s="352">
        <v>0</v>
      </c>
      <c r="Q119" s="352">
        <v>0</v>
      </c>
      <c r="R119" s="352">
        <v>0</v>
      </c>
      <c r="S119" s="352">
        <v>0</v>
      </c>
      <c r="T119" s="352">
        <v>0</v>
      </c>
      <c r="U119" s="352">
        <v>0</v>
      </c>
      <c r="V119" s="352">
        <v>0</v>
      </c>
      <c r="W119" s="352">
        <v>0</v>
      </c>
      <c r="X119" s="352">
        <v>112724788</v>
      </c>
      <c r="Y119" s="352">
        <v>16609337</v>
      </c>
      <c r="Z119" s="352">
        <v>0</v>
      </c>
      <c r="AA119" s="352">
        <v>0</v>
      </c>
      <c r="AB119" s="352">
        <v>0</v>
      </c>
      <c r="AC119" s="352">
        <v>-2563147</v>
      </c>
      <c r="AD119" s="352">
        <v>0</v>
      </c>
      <c r="AE119" s="352">
        <v>0</v>
      </c>
      <c r="AF119" s="352">
        <v>0</v>
      </c>
      <c r="AG119" s="352">
        <v>0</v>
      </c>
      <c r="AH119" s="352">
        <v>0</v>
      </c>
      <c r="AI119" s="352">
        <v>0</v>
      </c>
      <c r="AJ119" s="352">
        <v>0</v>
      </c>
      <c r="AK119" s="352">
        <v>0</v>
      </c>
      <c r="AL119" s="352">
        <v>0</v>
      </c>
      <c r="AM119" s="352">
        <v>0</v>
      </c>
      <c r="AN119" s="352">
        <v>293256</v>
      </c>
      <c r="AO119" s="352">
        <v>2103533</v>
      </c>
      <c r="AP119" s="352">
        <v>0</v>
      </c>
      <c r="AQ119" s="352">
        <v>0</v>
      </c>
      <c r="AR119" s="352">
        <v>0</v>
      </c>
      <c r="AS119" s="352">
        <v>4628</v>
      </c>
      <c r="AT119" s="499">
        <v>2806274252</v>
      </c>
      <c r="AU119" s="352"/>
      <c r="AV119" s="616"/>
      <c r="BE119" s="354"/>
      <c r="CK119" s="355"/>
      <c r="DI119" s="353"/>
      <c r="DK119" s="356"/>
    </row>
    <row r="120" spans="1:115" x14ac:dyDescent="0.2">
      <c r="A120" s="351">
        <v>45689</v>
      </c>
      <c r="B120" s="352">
        <v>0</v>
      </c>
      <c r="C120" s="352">
        <v>0</v>
      </c>
      <c r="D120" s="352">
        <v>6000000</v>
      </c>
      <c r="E120" s="352">
        <v>946619900</v>
      </c>
      <c r="F120" s="352">
        <v>0</v>
      </c>
      <c r="G120" s="352">
        <v>0</v>
      </c>
      <c r="H120" s="352">
        <v>0</v>
      </c>
      <c r="I120" s="352">
        <v>0</v>
      </c>
      <c r="J120" s="352">
        <v>0</v>
      </c>
      <c r="K120" s="352">
        <v>0</v>
      </c>
      <c r="L120" s="352">
        <v>0</v>
      </c>
      <c r="M120" s="352">
        <v>0</v>
      </c>
      <c r="N120" s="352">
        <v>197333357</v>
      </c>
      <c r="O120" s="352">
        <v>0</v>
      </c>
      <c r="P120" s="352">
        <v>0</v>
      </c>
      <c r="Q120" s="352">
        <v>0</v>
      </c>
      <c r="R120" s="352">
        <v>0</v>
      </c>
      <c r="S120" s="352">
        <v>0</v>
      </c>
      <c r="T120" s="352">
        <v>0</v>
      </c>
      <c r="U120" s="352">
        <v>0</v>
      </c>
      <c r="V120" s="352">
        <v>0</v>
      </c>
      <c r="W120" s="352">
        <v>0</v>
      </c>
      <c r="X120" s="352">
        <v>0</v>
      </c>
      <c r="Y120" s="352">
        <v>69357450</v>
      </c>
      <c r="Z120" s="352">
        <v>0</v>
      </c>
      <c r="AA120" s="352">
        <v>0</v>
      </c>
      <c r="AB120" s="352">
        <v>0</v>
      </c>
      <c r="AC120" s="352">
        <v>-458286</v>
      </c>
      <c r="AD120" s="352">
        <v>0</v>
      </c>
      <c r="AE120" s="352">
        <v>0</v>
      </c>
      <c r="AF120" s="352">
        <v>0</v>
      </c>
      <c r="AG120" s="352">
        <v>0</v>
      </c>
      <c r="AH120" s="352">
        <v>0</v>
      </c>
      <c r="AI120" s="352">
        <v>0</v>
      </c>
      <c r="AJ120" s="352">
        <v>0</v>
      </c>
      <c r="AK120" s="352">
        <v>0</v>
      </c>
      <c r="AL120" s="352">
        <v>0</v>
      </c>
      <c r="AM120" s="352">
        <v>0</v>
      </c>
      <c r="AN120" s="352">
        <v>0</v>
      </c>
      <c r="AO120" s="352">
        <v>472291</v>
      </c>
      <c r="AP120" s="352">
        <v>0</v>
      </c>
      <c r="AQ120" s="352">
        <v>0</v>
      </c>
      <c r="AR120" s="352">
        <v>0</v>
      </c>
      <c r="AS120" s="352">
        <v>362884</v>
      </c>
      <c r="AT120" s="499">
        <v>1219687596</v>
      </c>
      <c r="AU120" s="352"/>
      <c r="AV120" s="616"/>
      <c r="BE120" s="354"/>
      <c r="CK120" s="355"/>
      <c r="DI120" s="353"/>
      <c r="DK120" s="356"/>
    </row>
    <row r="121" spans="1:115" x14ac:dyDescent="0.2">
      <c r="A121" s="351">
        <v>45717</v>
      </c>
      <c r="B121" s="352">
        <v>0</v>
      </c>
      <c r="C121" s="352">
        <v>0</v>
      </c>
      <c r="D121" s="352">
        <v>1624769</v>
      </c>
      <c r="E121" s="352">
        <v>89014746</v>
      </c>
      <c r="F121" s="352">
        <v>0</v>
      </c>
      <c r="G121" s="352">
        <v>0</v>
      </c>
      <c r="H121" s="352">
        <v>0</v>
      </c>
      <c r="I121" s="352">
        <v>0</v>
      </c>
      <c r="J121" s="352">
        <v>30500000</v>
      </c>
      <c r="K121" s="352">
        <v>0</v>
      </c>
      <c r="L121" s="352">
        <v>0</v>
      </c>
      <c r="M121" s="352">
        <v>179800000</v>
      </c>
      <c r="N121" s="352">
        <v>359000000</v>
      </c>
      <c r="O121" s="352">
        <v>0</v>
      </c>
      <c r="P121" s="352">
        <v>0</v>
      </c>
      <c r="Q121" s="352">
        <v>0</v>
      </c>
      <c r="R121" s="352">
        <v>0</v>
      </c>
      <c r="S121" s="352">
        <v>0</v>
      </c>
      <c r="T121" s="352">
        <v>0</v>
      </c>
      <c r="U121" s="352">
        <v>0</v>
      </c>
      <c r="V121" s="352">
        <v>0</v>
      </c>
      <c r="W121" s="352">
        <v>375231</v>
      </c>
      <c r="X121" s="352">
        <v>0</v>
      </c>
      <c r="Y121" s="352">
        <v>7220896</v>
      </c>
      <c r="Z121" s="352">
        <v>0</v>
      </c>
      <c r="AA121" s="352">
        <v>0</v>
      </c>
      <c r="AB121" s="352">
        <v>0</v>
      </c>
      <c r="AC121" s="352">
        <v>470588</v>
      </c>
      <c r="AD121" s="352">
        <v>0</v>
      </c>
      <c r="AE121" s="352">
        <v>0</v>
      </c>
      <c r="AF121" s="352">
        <v>0</v>
      </c>
      <c r="AG121" s="352">
        <v>0</v>
      </c>
      <c r="AH121" s="352">
        <v>0</v>
      </c>
      <c r="AI121" s="352">
        <v>0</v>
      </c>
      <c r="AJ121" s="352">
        <v>0</v>
      </c>
      <c r="AK121" s="352">
        <v>0</v>
      </c>
      <c r="AL121" s="352">
        <v>0</v>
      </c>
      <c r="AM121" s="352">
        <v>0</v>
      </c>
      <c r="AN121" s="352">
        <v>0</v>
      </c>
      <c r="AO121" s="352">
        <v>211515</v>
      </c>
      <c r="AP121" s="352">
        <v>0</v>
      </c>
      <c r="AQ121" s="352">
        <v>0</v>
      </c>
      <c r="AR121" s="352">
        <v>0</v>
      </c>
      <c r="AS121" s="352">
        <v>-2221411</v>
      </c>
      <c r="AT121" s="499">
        <v>665996334</v>
      </c>
      <c r="AU121" s="352"/>
      <c r="AV121" s="616"/>
      <c r="BE121" s="354"/>
      <c r="CK121" s="355"/>
      <c r="DI121" s="353"/>
      <c r="DK121" s="356"/>
    </row>
    <row r="122" spans="1:115" x14ac:dyDescent="0.2">
      <c r="A122" s="351">
        <v>45748</v>
      </c>
      <c r="B122" s="352">
        <v>0</v>
      </c>
      <c r="C122" s="352">
        <v>0</v>
      </c>
      <c r="D122" s="352">
        <v>3787279</v>
      </c>
      <c r="E122" s="352">
        <v>369822262</v>
      </c>
      <c r="F122" s="352">
        <v>0</v>
      </c>
      <c r="G122" s="352">
        <v>0</v>
      </c>
      <c r="H122" s="352">
        <v>0</v>
      </c>
      <c r="I122" s="352">
        <v>0</v>
      </c>
      <c r="J122" s="352">
        <v>134270628</v>
      </c>
      <c r="K122" s="352">
        <v>0</v>
      </c>
      <c r="L122" s="352">
        <v>0</v>
      </c>
      <c r="M122" s="352">
        <v>0</v>
      </c>
      <c r="N122" s="352">
        <v>0</v>
      </c>
      <c r="O122" s="352">
        <v>0</v>
      </c>
      <c r="P122" s="352">
        <v>0</v>
      </c>
      <c r="Q122" s="352">
        <v>0</v>
      </c>
      <c r="R122" s="352">
        <v>0</v>
      </c>
      <c r="S122" s="352">
        <v>0</v>
      </c>
      <c r="T122" s="352">
        <v>0</v>
      </c>
      <c r="U122" s="352">
        <v>0</v>
      </c>
      <c r="V122" s="352">
        <v>0</v>
      </c>
      <c r="W122" s="352">
        <v>1212721</v>
      </c>
      <c r="X122" s="352">
        <v>0</v>
      </c>
      <c r="Y122" s="352">
        <v>-545491</v>
      </c>
      <c r="Z122" s="352">
        <v>0</v>
      </c>
      <c r="AA122" s="352">
        <v>0</v>
      </c>
      <c r="AB122" s="352">
        <v>0</v>
      </c>
      <c r="AC122" s="352">
        <v>470588</v>
      </c>
      <c r="AD122" s="352">
        <v>0</v>
      </c>
      <c r="AE122" s="352">
        <v>1382400</v>
      </c>
      <c r="AF122" s="352"/>
      <c r="AG122" s="352"/>
      <c r="AH122" s="352">
        <v>0</v>
      </c>
      <c r="AI122" s="352"/>
      <c r="AJ122" s="352">
        <v>1116018</v>
      </c>
      <c r="AK122" s="352"/>
      <c r="AL122" s="352">
        <v>1830747</v>
      </c>
      <c r="AM122" s="352">
        <v>57513</v>
      </c>
      <c r="AN122" s="352">
        <v>283772</v>
      </c>
      <c r="AO122" s="352">
        <v>7530631</v>
      </c>
      <c r="AP122" s="352">
        <v>-1830747</v>
      </c>
      <c r="AQ122" s="352">
        <v>0</v>
      </c>
      <c r="AR122" s="352">
        <v>-1116018</v>
      </c>
      <c r="AS122" s="352">
        <v>433</v>
      </c>
      <c r="AT122" s="499">
        <v>518272736</v>
      </c>
      <c r="AU122" s="352"/>
      <c r="AV122" s="616"/>
      <c r="BE122" s="354"/>
      <c r="CK122" s="355"/>
      <c r="DI122" s="353"/>
      <c r="DK122" s="356"/>
    </row>
    <row r="123" spans="1:115" x14ac:dyDescent="0.2">
      <c r="A123" s="351">
        <v>45778</v>
      </c>
      <c r="B123" s="352">
        <v>0</v>
      </c>
      <c r="C123" s="352">
        <v>0</v>
      </c>
      <c r="D123" s="352">
        <v>4365278</v>
      </c>
      <c r="E123" s="352">
        <v>401421931</v>
      </c>
      <c r="F123" s="352">
        <v>0</v>
      </c>
      <c r="G123" s="352">
        <v>0</v>
      </c>
      <c r="H123" s="352">
        <v>0</v>
      </c>
      <c r="I123" s="352">
        <v>0</v>
      </c>
      <c r="J123" s="352">
        <v>1617406</v>
      </c>
      <c r="K123" s="352">
        <v>0</v>
      </c>
      <c r="L123" s="352">
        <v>0</v>
      </c>
      <c r="M123" s="352">
        <v>0</v>
      </c>
      <c r="N123" s="352">
        <v>0</v>
      </c>
      <c r="O123" s="352">
        <v>0</v>
      </c>
      <c r="P123" s="352">
        <v>0</v>
      </c>
      <c r="Q123" s="352">
        <v>0</v>
      </c>
      <c r="R123" s="352">
        <v>0</v>
      </c>
      <c r="S123" s="352">
        <v>0</v>
      </c>
      <c r="T123" s="352">
        <v>0</v>
      </c>
      <c r="U123" s="352">
        <v>0</v>
      </c>
      <c r="V123" s="352">
        <v>0</v>
      </c>
      <c r="W123" s="352">
        <v>634722</v>
      </c>
      <c r="X123" s="352">
        <v>0</v>
      </c>
      <c r="Y123" s="352">
        <v>-9181299</v>
      </c>
      <c r="Z123" s="352">
        <v>0</v>
      </c>
      <c r="AA123" s="352">
        <v>0</v>
      </c>
      <c r="AB123" s="352">
        <v>0</v>
      </c>
      <c r="AC123" s="352">
        <v>2854288</v>
      </c>
      <c r="AD123" s="352">
        <v>0</v>
      </c>
      <c r="AE123" s="352">
        <v>0</v>
      </c>
      <c r="AF123" s="352">
        <v>0</v>
      </c>
      <c r="AG123" s="352">
        <v>0</v>
      </c>
      <c r="AH123" s="352">
        <v>0</v>
      </c>
      <c r="AI123" s="352">
        <v>0</v>
      </c>
      <c r="AJ123" s="352">
        <v>0</v>
      </c>
      <c r="AK123" s="352">
        <v>0</v>
      </c>
      <c r="AL123" s="352">
        <v>0</v>
      </c>
      <c r="AM123" s="352">
        <v>0</v>
      </c>
      <c r="AN123" s="352">
        <v>400000</v>
      </c>
      <c r="AO123" s="352">
        <v>1874952</v>
      </c>
      <c r="AP123" s="352">
        <v>0</v>
      </c>
      <c r="AQ123" s="352">
        <v>0</v>
      </c>
      <c r="AR123" s="352">
        <v>0</v>
      </c>
      <c r="AS123" s="352">
        <v>3</v>
      </c>
      <c r="AT123" s="499">
        <v>403987281</v>
      </c>
      <c r="AU123" s="352"/>
      <c r="AV123" s="616"/>
      <c r="BE123" s="354"/>
      <c r="CK123" s="355"/>
      <c r="DI123" s="353"/>
      <c r="DK123" s="356"/>
    </row>
    <row r="124" spans="1:115" x14ac:dyDescent="0.2">
      <c r="A124" s="351">
        <v>45809</v>
      </c>
      <c r="B124" s="352">
        <v>0</v>
      </c>
      <c r="C124" s="352">
        <v>0</v>
      </c>
      <c r="D124" s="352">
        <v>0</v>
      </c>
      <c r="E124" s="352">
        <v>352952891</v>
      </c>
      <c r="F124" s="352">
        <v>0</v>
      </c>
      <c r="G124" s="352">
        <v>0</v>
      </c>
      <c r="H124" s="352">
        <v>0</v>
      </c>
      <c r="I124" s="352">
        <v>0</v>
      </c>
      <c r="J124" s="352">
        <v>0</v>
      </c>
      <c r="K124" s="352">
        <v>0</v>
      </c>
      <c r="L124" s="352">
        <v>0</v>
      </c>
      <c r="M124" s="352">
        <v>0</v>
      </c>
      <c r="N124" s="352">
        <v>0</v>
      </c>
      <c r="O124" s="352">
        <v>0</v>
      </c>
      <c r="P124" s="352">
        <v>0</v>
      </c>
      <c r="Q124" s="352">
        <v>0</v>
      </c>
      <c r="R124" s="352">
        <v>0</v>
      </c>
      <c r="S124" s="352">
        <v>0</v>
      </c>
      <c r="T124" s="352">
        <v>0</v>
      </c>
      <c r="U124" s="352">
        <v>0</v>
      </c>
      <c r="V124" s="352">
        <v>0</v>
      </c>
      <c r="W124" s="352">
        <v>0</v>
      </c>
      <c r="X124" s="352">
        <v>0</v>
      </c>
      <c r="Y124" s="352">
        <v>37853364</v>
      </c>
      <c r="Z124" s="352">
        <v>0</v>
      </c>
      <c r="AA124" s="352">
        <v>0</v>
      </c>
      <c r="AB124" s="352">
        <v>0</v>
      </c>
      <c r="AC124" s="352">
        <v>470588</v>
      </c>
      <c r="AD124" s="352">
        <v>0</v>
      </c>
      <c r="AE124" s="352">
        <v>0</v>
      </c>
      <c r="AF124" s="352">
        <v>0</v>
      </c>
      <c r="AG124" s="352">
        <v>0</v>
      </c>
      <c r="AH124" s="352">
        <v>0</v>
      </c>
      <c r="AI124" s="352">
        <v>0</v>
      </c>
      <c r="AJ124" s="352">
        <v>338664</v>
      </c>
      <c r="AK124" s="352"/>
      <c r="AL124" s="352">
        <v>0</v>
      </c>
      <c r="AM124" s="352">
        <v>0</v>
      </c>
      <c r="AN124" s="352">
        <v>2869638</v>
      </c>
      <c r="AO124" s="352">
        <v>130425</v>
      </c>
      <c r="AP124" s="352">
        <v>0</v>
      </c>
      <c r="AQ124" s="352">
        <v>0</v>
      </c>
      <c r="AR124" s="352">
        <v>-105987</v>
      </c>
      <c r="AS124" s="352">
        <v>-425</v>
      </c>
      <c r="AT124" s="499">
        <v>394509158</v>
      </c>
      <c r="AU124" s="352"/>
      <c r="AV124" s="616"/>
      <c r="BE124" s="354"/>
      <c r="CK124" s="355"/>
      <c r="DI124" s="353"/>
      <c r="DK124" s="356"/>
    </row>
    <row r="125" spans="1:115" x14ac:dyDescent="0.2">
      <c r="A125" s="351">
        <v>45839</v>
      </c>
      <c r="B125" s="352">
        <v>0</v>
      </c>
      <c r="C125" s="352">
        <v>0</v>
      </c>
      <c r="D125" s="352">
        <v>2577999</v>
      </c>
      <c r="E125" s="352">
        <v>325925362</v>
      </c>
      <c r="F125" s="352">
        <v>0</v>
      </c>
      <c r="G125" s="352">
        <v>0</v>
      </c>
      <c r="H125" s="352">
        <v>0</v>
      </c>
      <c r="I125" s="352">
        <v>0</v>
      </c>
      <c r="J125" s="352">
        <v>0</v>
      </c>
      <c r="K125" s="352">
        <v>0</v>
      </c>
      <c r="L125" s="352">
        <v>0</v>
      </c>
      <c r="M125" s="352">
        <v>0</v>
      </c>
      <c r="N125" s="352">
        <v>354498210</v>
      </c>
      <c r="O125" s="352">
        <v>0</v>
      </c>
      <c r="P125" s="352">
        <v>0</v>
      </c>
      <c r="Q125" s="352">
        <v>0</v>
      </c>
      <c r="R125" s="352">
        <v>0</v>
      </c>
      <c r="S125" s="352">
        <v>0</v>
      </c>
      <c r="T125" s="352">
        <v>0</v>
      </c>
      <c r="U125" s="352">
        <v>0</v>
      </c>
      <c r="V125" s="352">
        <v>0</v>
      </c>
      <c r="W125" s="352">
        <v>1322613</v>
      </c>
      <c r="X125" s="352">
        <v>48124131</v>
      </c>
      <c r="Y125" s="352">
        <v>53048441</v>
      </c>
      <c r="Z125" s="352">
        <v>0</v>
      </c>
      <c r="AA125" s="352">
        <v>0</v>
      </c>
      <c r="AB125" s="352">
        <v>7293525</v>
      </c>
      <c r="AC125" s="352">
        <v>470549</v>
      </c>
      <c r="AD125" s="352">
        <v>0</v>
      </c>
      <c r="AE125" s="352">
        <v>0</v>
      </c>
      <c r="AF125" s="352">
        <v>0</v>
      </c>
      <c r="AG125" s="352">
        <v>0</v>
      </c>
      <c r="AH125" s="352">
        <v>0</v>
      </c>
      <c r="AI125" s="352">
        <v>0</v>
      </c>
      <c r="AJ125" s="352">
        <v>0</v>
      </c>
      <c r="AK125" s="352">
        <v>0</v>
      </c>
      <c r="AL125" s="352">
        <v>0</v>
      </c>
      <c r="AM125" s="352">
        <v>0</v>
      </c>
      <c r="AN125" s="352">
        <v>1268978</v>
      </c>
      <c r="AO125" s="352">
        <v>2055080</v>
      </c>
      <c r="AP125" s="352"/>
      <c r="AQ125" s="352"/>
      <c r="AR125" s="352">
        <v>164404</v>
      </c>
      <c r="AS125" s="352">
        <v>-32429</v>
      </c>
      <c r="AT125" s="499">
        <v>796716863</v>
      </c>
      <c r="AU125" s="352"/>
      <c r="AV125" s="616"/>
      <c r="BE125" s="354"/>
      <c r="CK125" s="355"/>
      <c r="DI125" s="353"/>
      <c r="DK125" s="356"/>
    </row>
    <row r="126" spans="1:115" x14ac:dyDescent="0.2">
      <c r="A126" s="351">
        <v>45870</v>
      </c>
      <c r="B126" s="352">
        <v>0</v>
      </c>
      <c r="C126" s="352">
        <v>0</v>
      </c>
      <c r="D126" s="352">
        <v>0</v>
      </c>
      <c r="E126" s="352">
        <v>346030853</v>
      </c>
      <c r="F126" s="352">
        <v>0</v>
      </c>
      <c r="G126" s="352">
        <v>0</v>
      </c>
      <c r="H126" s="352">
        <v>0</v>
      </c>
      <c r="I126" s="352">
        <v>0</v>
      </c>
      <c r="J126" s="352">
        <v>-35541023</v>
      </c>
      <c r="K126" s="352">
        <v>0</v>
      </c>
      <c r="L126" s="352">
        <v>0</v>
      </c>
      <c r="M126" s="352">
        <v>0</v>
      </c>
      <c r="N126" s="352">
        <v>315000000</v>
      </c>
      <c r="O126" s="352">
        <v>0</v>
      </c>
      <c r="P126" s="352">
        <v>0</v>
      </c>
      <c r="Q126" s="352">
        <v>0</v>
      </c>
      <c r="R126" s="352">
        <v>0</v>
      </c>
      <c r="S126" s="352">
        <v>0</v>
      </c>
      <c r="T126" s="352">
        <v>0</v>
      </c>
      <c r="U126" s="352">
        <v>0</v>
      </c>
      <c r="V126" s="352">
        <v>0</v>
      </c>
      <c r="W126" s="352">
        <v>0</v>
      </c>
      <c r="X126" s="352">
        <v>0</v>
      </c>
      <c r="Y126" s="352">
        <v>71775199</v>
      </c>
      <c r="Z126" s="352">
        <v>1940096</v>
      </c>
      <c r="AA126" s="352">
        <v>0</v>
      </c>
      <c r="AB126" s="352">
        <v>7380000</v>
      </c>
      <c r="AC126" s="352">
        <v>470549</v>
      </c>
      <c r="AD126" s="352">
        <v>0</v>
      </c>
      <c r="AE126" s="352">
        <v>0</v>
      </c>
      <c r="AF126" s="352"/>
      <c r="AG126" s="352"/>
      <c r="AH126" s="352">
        <v>0</v>
      </c>
      <c r="AI126" s="352"/>
      <c r="AJ126" s="352">
        <v>0</v>
      </c>
      <c r="AK126" s="352"/>
      <c r="AL126" s="352">
        <v>0</v>
      </c>
      <c r="AM126" s="352">
        <v>0</v>
      </c>
      <c r="AN126" s="352">
        <v>861918</v>
      </c>
      <c r="AO126" s="352">
        <v>795453</v>
      </c>
      <c r="AP126" s="352">
        <v>0</v>
      </c>
      <c r="AQ126" s="352">
        <v>0</v>
      </c>
      <c r="AR126" s="352">
        <v>66</v>
      </c>
      <c r="AS126" s="352">
        <v>-4956</v>
      </c>
      <c r="AT126" s="499">
        <v>708708155</v>
      </c>
      <c r="AU126" s="352"/>
      <c r="AV126" s="616"/>
      <c r="BE126" s="354"/>
      <c r="CK126" s="355"/>
      <c r="DI126" s="353"/>
      <c r="DK126" s="356"/>
    </row>
    <row r="127" spans="1:115" s="350" customFormat="1" x14ac:dyDescent="0.2">
      <c r="A127" s="363" t="s">
        <v>779</v>
      </c>
      <c r="B127" s="364">
        <v>25653658233</v>
      </c>
      <c r="C127" s="364">
        <v>25213501084</v>
      </c>
      <c r="D127" s="364">
        <v>24770526585</v>
      </c>
      <c r="E127" s="364">
        <v>39383040610</v>
      </c>
      <c r="F127" s="364">
        <v>1918508851</v>
      </c>
      <c r="G127" s="364">
        <v>713556222</v>
      </c>
      <c r="H127" s="364">
        <v>452240414</v>
      </c>
      <c r="I127" s="364">
        <v>109931720</v>
      </c>
      <c r="J127" s="364">
        <v>384447694</v>
      </c>
      <c r="K127" s="364">
        <v>19872230304</v>
      </c>
      <c r="L127" s="364">
        <v>22190722913</v>
      </c>
      <c r="M127" s="364">
        <v>26506026836</v>
      </c>
      <c r="N127" s="364">
        <v>24541765720</v>
      </c>
      <c r="O127" s="364">
        <v>0</v>
      </c>
      <c r="P127" s="364">
        <v>0</v>
      </c>
      <c r="Q127" s="364">
        <v>0</v>
      </c>
      <c r="R127" s="364">
        <v>0</v>
      </c>
      <c r="S127" s="364">
        <v>0</v>
      </c>
      <c r="T127" s="364">
        <v>3839841788</v>
      </c>
      <c r="U127" s="364">
        <v>3066200142</v>
      </c>
      <c r="V127" s="364">
        <v>1584898161</v>
      </c>
      <c r="W127" s="364">
        <v>1581098766</v>
      </c>
      <c r="X127" s="364">
        <v>1429071570</v>
      </c>
      <c r="Y127" s="364">
        <v>2435161345</v>
      </c>
      <c r="Z127" s="364">
        <v>68837663</v>
      </c>
      <c r="AA127" s="364">
        <v>21526169</v>
      </c>
      <c r="AB127" s="364">
        <v>134155026</v>
      </c>
      <c r="AC127" s="364">
        <v>130389423</v>
      </c>
      <c r="AD127" s="364">
        <v>110143691</v>
      </c>
      <c r="AE127" s="364">
        <v>136109327</v>
      </c>
      <c r="AF127" s="364">
        <v>0</v>
      </c>
      <c r="AG127" s="364">
        <v>0</v>
      </c>
      <c r="AH127" s="364">
        <v>869800</v>
      </c>
      <c r="AI127" s="364">
        <v>0</v>
      </c>
      <c r="AJ127" s="364">
        <v>12903678</v>
      </c>
      <c r="AK127" s="364">
        <v>0</v>
      </c>
      <c r="AL127" s="364">
        <v>18925402</v>
      </c>
      <c r="AM127" s="364">
        <v>19184335</v>
      </c>
      <c r="AN127" s="364">
        <v>51912578</v>
      </c>
      <c r="AO127" s="364">
        <v>15650566</v>
      </c>
      <c r="AP127" s="364">
        <v>4943</v>
      </c>
      <c r="AQ127" s="364">
        <v>301491</v>
      </c>
      <c r="AR127" s="364">
        <v>543913</v>
      </c>
      <c r="AS127" s="364">
        <v>622740</v>
      </c>
      <c r="AT127" s="364">
        <v>226368509703</v>
      </c>
      <c r="AU127" s="365">
        <v>0</v>
      </c>
      <c r="AV127" s="365">
        <v>215934829389</v>
      </c>
    </row>
    <row r="128" spans="1:115" x14ac:dyDescent="0.2">
      <c r="B128" s="577"/>
      <c r="C128" s="577"/>
      <c r="D128" s="577"/>
      <c r="E128" s="577"/>
      <c r="F128" s="577"/>
      <c r="G128" s="577"/>
      <c r="H128" s="577"/>
      <c r="I128" s="577"/>
      <c r="J128" s="577"/>
      <c r="K128" s="577"/>
      <c r="L128" s="577"/>
      <c r="M128" s="577"/>
      <c r="N128" s="577"/>
      <c r="O128" s="577"/>
      <c r="P128" s="577"/>
      <c r="Q128" s="577"/>
      <c r="R128" s="577"/>
      <c r="S128" s="577"/>
      <c r="T128" s="577"/>
      <c r="U128" s="577"/>
      <c r="W128" s="577"/>
      <c r="X128" s="577"/>
      <c r="Y128" s="577"/>
      <c r="Z128" s="577"/>
      <c r="AA128" s="577"/>
      <c r="AB128" s="577"/>
      <c r="AC128" s="577"/>
      <c r="AD128" s="577"/>
      <c r="AE128" s="577"/>
      <c r="AF128" s="577"/>
      <c r="AG128" s="577"/>
      <c r="AH128" s="577"/>
      <c r="AI128" s="577"/>
      <c r="AJ128" s="577"/>
      <c r="AK128" s="577"/>
      <c r="AL128" s="577"/>
      <c r="AM128" s="577"/>
      <c r="AN128" s="577"/>
      <c r="AO128" s="577"/>
      <c r="AP128" s="577"/>
      <c r="AQ128" s="577"/>
      <c r="AR128" s="577"/>
      <c r="AS128" s="577"/>
      <c r="AT128" s="578" t="s">
        <v>762</v>
      </c>
    </row>
    <row r="129" spans="2:45 16384:16384" x14ac:dyDescent="0.2">
      <c r="B129" s="578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  <c r="X129" s="578"/>
      <c r="Y129" s="578"/>
      <c r="Z129" s="578"/>
      <c r="AA129" s="578"/>
      <c r="AB129" s="578"/>
      <c r="AC129" s="578"/>
      <c r="AD129" s="578"/>
      <c r="AE129" s="578"/>
      <c r="AF129" s="578"/>
      <c r="AG129" s="578"/>
      <c r="AH129" s="578"/>
      <c r="AI129" s="578"/>
      <c r="AJ129" s="578"/>
      <c r="AK129" s="578"/>
      <c r="AL129" s="578"/>
      <c r="AM129" s="578"/>
      <c r="AN129" s="578"/>
      <c r="AO129" s="578"/>
      <c r="AP129" s="578"/>
      <c r="AQ129" s="578"/>
      <c r="AR129" s="578"/>
      <c r="AS129" s="578"/>
      <c r="XFD129" s="578" t="e">
        <v>#REF!</v>
      </c>
    </row>
    <row r="130" spans="2:45 16384:16384" x14ac:dyDescent="0.2">
      <c r="G130" s="578"/>
      <c r="K130" s="578"/>
      <c r="L130" s="578"/>
    </row>
    <row r="131" spans="2:45 16384:16384" x14ac:dyDescent="0.2">
      <c r="K131" s="578"/>
      <c r="L131" s="578"/>
    </row>
  </sheetData>
  <mergeCells count="13">
    <mergeCell ref="AT19:AU19"/>
    <mergeCell ref="AP19:AS19"/>
    <mergeCell ref="AL19:AO19"/>
    <mergeCell ref="AH19:AK19"/>
    <mergeCell ref="AD19:AG19"/>
    <mergeCell ref="A2:E2"/>
    <mergeCell ref="A3:E3"/>
    <mergeCell ref="P19:S19"/>
    <mergeCell ref="G19:J19"/>
    <mergeCell ref="Z19:AC19"/>
    <mergeCell ref="B19:F19"/>
    <mergeCell ref="K19:O19"/>
    <mergeCell ref="T19:Y19"/>
  </mergeCells>
  <printOptions horizontalCentered="1" verticalCentered="1"/>
  <pageMargins left="0.70866141732283472" right="0.47244094488188981" top="0.55118110236220474" bottom="0.98425196850393704" header="0" footer="0"/>
  <pageSetup orientation="landscape" r:id="rId1"/>
  <headerFooter alignWithMargins="0">
    <oddFooter>&amp;C&amp;P&amp;RElaborado por EQUILIBRIUM Inmobiliario S.A.S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>
    <pageSetUpPr fitToPage="1"/>
  </sheetPr>
  <dimension ref="A1:AV456"/>
  <sheetViews>
    <sheetView zoomScaleNormal="100" workbookViewId="0">
      <pane xSplit="2" ySplit="4" topLeftCell="C110" activePane="bottomRight" state="frozen"/>
      <selection activeCell="E33" sqref="E33"/>
      <selection pane="topRight" activeCell="E33" sqref="E33"/>
      <selection pane="bottomLeft" activeCell="E33" sqref="E33"/>
      <selection pane="bottomRight" activeCell="H138" sqref="H138"/>
    </sheetView>
  </sheetViews>
  <sheetFormatPr baseColWidth="10" defaultColWidth="0" defaultRowHeight="12.75" x14ac:dyDescent="0.2"/>
  <cols>
    <col min="1" max="1" width="1.28515625" style="302" customWidth="1"/>
    <col min="2" max="2" width="15.5703125" style="302" bestFit="1" customWidth="1"/>
    <col min="3" max="3" width="7.42578125" style="302" bestFit="1" customWidth="1"/>
    <col min="4" max="4" width="6.5703125" style="302" bestFit="1" customWidth="1"/>
    <col min="5" max="5" width="15.42578125" style="302" bestFit="1" customWidth="1"/>
    <col min="6" max="6" width="15.7109375" style="302" bestFit="1" customWidth="1"/>
    <col min="7" max="7" width="0.42578125" style="302" customWidth="1"/>
    <col min="8" max="8" width="15.5703125" style="302" bestFit="1" customWidth="1"/>
    <col min="9" max="9" width="7.42578125" style="302" bestFit="1" customWidth="1"/>
    <col min="10" max="10" width="7" style="302" bestFit="1" customWidth="1"/>
    <col min="11" max="11" width="12.7109375" style="302" bestFit="1" customWidth="1"/>
    <col min="12" max="12" width="15.7109375" style="302" bestFit="1" customWidth="1"/>
    <col min="13" max="13" width="0.5703125" style="302" customWidth="1"/>
    <col min="14" max="14" width="13.42578125" style="302" bestFit="1" customWidth="1"/>
    <col min="15" max="15" width="7.42578125" style="302" customWidth="1"/>
    <col min="16" max="16" width="7" style="302" bestFit="1" customWidth="1"/>
    <col min="17" max="17" width="12.5703125" style="302" bestFit="1" customWidth="1"/>
    <col min="18" max="18" width="15.7109375" style="302" bestFit="1" customWidth="1"/>
    <col min="19" max="19" width="0.5703125" style="302" customWidth="1"/>
    <col min="20" max="20" width="15.5703125" style="302" bestFit="1" customWidth="1"/>
    <col min="21" max="21" width="7.42578125" style="302" bestFit="1" customWidth="1"/>
    <col min="22" max="22" width="7.5703125" style="302" customWidth="1"/>
    <col min="23" max="23" width="12.5703125" style="302" bestFit="1" customWidth="1"/>
    <col min="24" max="24" width="15.7109375" style="302" bestFit="1" customWidth="1"/>
    <col min="25" max="25" width="0.5703125" style="302" customWidth="1"/>
    <col min="26" max="26" width="11" style="302" customWidth="1"/>
    <col min="27" max="27" width="9.5703125" style="302" customWidth="1"/>
    <col min="28" max="28" width="11.42578125" style="302" bestFit="1" customWidth="1"/>
    <col min="29" max="29" width="12.7109375" style="302" bestFit="1" customWidth="1"/>
    <col min="30" max="30" width="14.28515625" style="302" customWidth="1"/>
    <col min="31" max="31" width="8.42578125" style="302" hidden="1" customWidth="1"/>
    <col min="32" max="48" width="0" style="302" hidden="1" customWidth="1"/>
    <col min="49" max="16384" width="11.5703125" style="302" hidden="1"/>
  </cols>
  <sheetData>
    <row r="1" spans="2:30" ht="21" x14ac:dyDescent="0.2">
      <c r="B1" s="707" t="s">
        <v>810</v>
      </c>
      <c r="C1" s="707"/>
      <c r="D1" s="707"/>
      <c r="E1" s="707"/>
      <c r="F1" s="707"/>
      <c r="G1" s="707"/>
      <c r="H1" s="707"/>
      <c r="I1" s="707"/>
      <c r="J1" s="707"/>
      <c r="K1" s="707"/>
      <c r="L1" s="707"/>
      <c r="M1" s="707"/>
      <c r="N1" s="707"/>
      <c r="O1" s="707"/>
      <c r="P1" s="707"/>
      <c r="Q1" s="707"/>
      <c r="R1" s="707"/>
      <c r="S1" s="707"/>
      <c r="T1" s="707"/>
      <c r="U1" s="707"/>
      <c r="V1" s="707"/>
      <c r="W1" s="707"/>
    </row>
    <row r="2" spans="2:30" ht="26.25" x14ac:dyDescent="0.2">
      <c r="B2" s="303"/>
      <c r="C2" s="708">
        <v>45900</v>
      </c>
      <c r="D2" s="708"/>
      <c r="E2" s="708"/>
      <c r="F2" s="708"/>
      <c r="G2" s="708"/>
      <c r="H2" s="708"/>
      <c r="I2" s="708"/>
      <c r="J2" s="708"/>
      <c r="K2" s="708"/>
      <c r="L2" s="708"/>
      <c r="M2" s="708"/>
      <c r="N2" s="708"/>
      <c r="O2" s="708"/>
      <c r="P2" s="708"/>
      <c r="Q2" s="708"/>
      <c r="R2" s="708"/>
      <c r="S2" s="708"/>
      <c r="T2" s="708"/>
      <c r="U2" s="708"/>
      <c r="V2" s="708"/>
      <c r="W2" s="708"/>
    </row>
    <row r="3" spans="2:30" ht="0.75" customHeight="1" x14ac:dyDescent="0.2">
      <c r="AA3" s="359"/>
      <c r="AB3" s="359"/>
      <c r="AC3" s="359"/>
      <c r="AD3" s="359"/>
    </row>
    <row r="4" spans="2:30" ht="22.5" x14ac:dyDescent="0.2">
      <c r="B4" s="320" t="s">
        <v>56</v>
      </c>
      <c r="C4" s="359" t="s">
        <v>811</v>
      </c>
      <c r="D4" s="359" t="s">
        <v>812</v>
      </c>
      <c r="E4" s="359" t="s">
        <v>813</v>
      </c>
      <c r="F4" s="359" t="s">
        <v>814</v>
      </c>
      <c r="H4" s="320" t="s">
        <v>57</v>
      </c>
      <c r="I4" s="359" t="s">
        <v>811</v>
      </c>
      <c r="J4" s="359" t="s">
        <v>812</v>
      </c>
      <c r="K4" s="359" t="s">
        <v>813</v>
      </c>
      <c r="L4" s="359" t="s">
        <v>814</v>
      </c>
      <c r="N4" s="320" t="s">
        <v>58</v>
      </c>
      <c r="O4" s="359" t="s">
        <v>811</v>
      </c>
      <c r="P4" s="359" t="s">
        <v>812</v>
      </c>
      <c r="Q4" s="359" t="s">
        <v>813</v>
      </c>
      <c r="R4" s="359" t="s">
        <v>814</v>
      </c>
      <c r="T4" s="559" t="s">
        <v>59</v>
      </c>
      <c r="U4" s="359" t="s">
        <v>811</v>
      </c>
      <c r="V4" s="359" t="s">
        <v>812</v>
      </c>
      <c r="W4" s="359" t="s">
        <v>813</v>
      </c>
      <c r="X4" s="359" t="s">
        <v>814</v>
      </c>
      <c r="Z4" s="559" t="s">
        <v>60</v>
      </c>
      <c r="AA4" s="359" t="s">
        <v>811</v>
      </c>
      <c r="AB4" s="359" t="s">
        <v>812</v>
      </c>
      <c r="AC4" s="359" t="s">
        <v>813</v>
      </c>
      <c r="AD4" s="359" t="s">
        <v>814</v>
      </c>
    </row>
    <row r="5" spans="2:30" ht="15.75" x14ac:dyDescent="0.2">
      <c r="B5" s="310" t="s">
        <v>815</v>
      </c>
      <c r="C5" s="498">
        <v>112</v>
      </c>
      <c r="D5" s="313">
        <v>10914.380000000005</v>
      </c>
      <c r="E5" s="314">
        <v>42534866705</v>
      </c>
      <c r="F5" s="314">
        <v>412909524.15178573</v>
      </c>
      <c r="H5" s="310" t="s">
        <v>816</v>
      </c>
      <c r="I5" s="498">
        <v>112</v>
      </c>
      <c r="J5" s="576">
        <v>10389.600000000008</v>
      </c>
      <c r="K5" s="314">
        <v>44198321329</v>
      </c>
      <c r="L5" s="314">
        <v>427449297.58035713</v>
      </c>
      <c r="N5" s="310" t="s">
        <v>817</v>
      </c>
      <c r="O5" s="498">
        <v>110</v>
      </c>
      <c r="P5" s="560">
        <v>9870.27</v>
      </c>
      <c r="Q5" s="314">
        <v>47944761342</v>
      </c>
      <c r="R5" s="314">
        <v>472320557.65454543</v>
      </c>
      <c r="T5" s="310" t="s">
        <v>817</v>
      </c>
      <c r="U5" s="498">
        <v>133</v>
      </c>
      <c r="V5" s="313">
        <v>10815.099999999999</v>
      </c>
      <c r="W5" s="314">
        <v>62222459252</v>
      </c>
      <c r="X5" s="314">
        <v>501187663.54887217</v>
      </c>
      <c r="Z5" s="310" t="s">
        <v>60</v>
      </c>
      <c r="AA5" s="498">
        <v>7</v>
      </c>
      <c r="AB5" s="313">
        <v>223.2999999999999</v>
      </c>
      <c r="AC5" s="314">
        <v>1918508851</v>
      </c>
      <c r="AD5" s="314">
        <v>274072693</v>
      </c>
    </row>
    <row r="6" spans="2:30" x14ac:dyDescent="0.2">
      <c r="B6" s="310" t="s">
        <v>818</v>
      </c>
      <c r="C6" s="312">
        <v>91</v>
      </c>
      <c r="D6" s="315"/>
      <c r="E6" s="314">
        <v>1808000000</v>
      </c>
      <c r="F6" s="316"/>
      <c r="H6" s="310" t="s">
        <v>819</v>
      </c>
      <c r="I6" s="312">
        <v>114</v>
      </c>
      <c r="J6" s="315"/>
      <c r="K6" s="314">
        <v>2284000000</v>
      </c>
      <c r="L6" s="316"/>
      <c r="N6" s="310" t="s">
        <v>820</v>
      </c>
      <c r="O6" s="312">
        <v>131</v>
      </c>
      <c r="P6" s="315"/>
      <c r="Q6" s="314">
        <v>2860000000</v>
      </c>
      <c r="R6" s="316"/>
      <c r="T6" s="310" t="s">
        <v>820</v>
      </c>
      <c r="U6" s="312">
        <v>102</v>
      </c>
      <c r="V6" s="315"/>
      <c r="W6" s="314">
        <v>2220000000</v>
      </c>
      <c r="X6" s="316"/>
      <c r="Z6" s="310"/>
      <c r="AA6" s="312"/>
      <c r="AB6" s="315"/>
      <c r="AC6" s="314">
        <v>0</v>
      </c>
      <c r="AD6" s="316"/>
    </row>
    <row r="7" spans="2:30" x14ac:dyDescent="0.2">
      <c r="B7" s="310" t="s">
        <v>821</v>
      </c>
      <c r="C7" s="312">
        <v>49</v>
      </c>
      <c r="D7" s="315"/>
      <c r="E7" s="314">
        <v>1465000000</v>
      </c>
      <c r="F7" s="316"/>
      <c r="H7" s="310" t="s">
        <v>822</v>
      </c>
      <c r="I7" s="312">
        <v>28</v>
      </c>
      <c r="J7" s="315"/>
      <c r="K7" s="314">
        <v>844000000</v>
      </c>
      <c r="L7" s="316"/>
      <c r="N7" s="310" t="s">
        <v>823</v>
      </c>
      <c r="O7" s="312">
        <v>23</v>
      </c>
      <c r="P7" s="315"/>
      <c r="Q7" s="314">
        <v>714000000</v>
      </c>
      <c r="R7" s="316"/>
      <c r="T7" s="310" t="s">
        <v>823</v>
      </c>
      <c r="U7" s="312">
        <v>49</v>
      </c>
      <c r="V7" s="315"/>
      <c r="W7" s="314">
        <v>1585000000</v>
      </c>
      <c r="X7" s="316"/>
      <c r="Z7" s="310"/>
      <c r="AA7" s="312"/>
      <c r="AB7" s="315"/>
      <c r="AC7" s="314">
        <v>0</v>
      </c>
      <c r="AD7" s="316"/>
    </row>
    <row r="8" spans="2:30" x14ac:dyDescent="0.2">
      <c r="B8" s="311" t="s">
        <v>824</v>
      </c>
      <c r="C8" s="312">
        <v>119</v>
      </c>
      <c r="D8" s="317"/>
      <c r="E8" s="318">
        <v>438000000</v>
      </c>
      <c r="F8" s="316"/>
      <c r="H8" s="311" t="s">
        <v>825</v>
      </c>
      <c r="I8" s="312">
        <v>126</v>
      </c>
      <c r="J8" s="317"/>
      <c r="K8" s="318">
        <v>548000000</v>
      </c>
      <c r="L8" s="316"/>
      <c r="N8" s="311" t="s">
        <v>826</v>
      </c>
      <c r="O8" s="312">
        <v>85</v>
      </c>
      <c r="P8" s="317"/>
      <c r="Q8" s="318">
        <v>436500000</v>
      </c>
      <c r="R8" s="316"/>
      <c r="T8" s="311" t="s">
        <v>826</v>
      </c>
      <c r="U8" s="312">
        <v>118</v>
      </c>
      <c r="V8" s="317"/>
      <c r="W8" s="318">
        <v>630500000</v>
      </c>
      <c r="X8" s="316"/>
      <c r="Z8" s="311"/>
      <c r="AA8" s="312"/>
      <c r="AB8" s="317"/>
      <c r="AC8" s="318">
        <v>0</v>
      </c>
      <c r="AD8" s="316"/>
    </row>
    <row r="9" spans="2:30" x14ac:dyDescent="0.2">
      <c r="B9" s="322" t="s">
        <v>769</v>
      </c>
      <c r="C9" s="323">
        <v>371</v>
      </c>
      <c r="D9" s="323">
        <v>10914.380000000005</v>
      </c>
      <c r="E9" s="324">
        <v>46245866705</v>
      </c>
      <c r="F9" s="603">
        <v>18760570</v>
      </c>
      <c r="H9" s="322" t="s">
        <v>770</v>
      </c>
      <c r="I9" s="323">
        <v>380</v>
      </c>
      <c r="J9" s="323">
        <v>10389.600000000008</v>
      </c>
      <c r="K9" s="324">
        <v>47874321329</v>
      </c>
      <c r="L9" s="319"/>
      <c r="N9" s="322" t="s">
        <v>773</v>
      </c>
      <c r="O9" s="323">
        <v>349</v>
      </c>
      <c r="P9" s="323">
        <v>9870.27</v>
      </c>
      <c r="Q9" s="324">
        <v>51955261342</v>
      </c>
      <c r="R9" s="602"/>
      <c r="T9" s="322" t="s">
        <v>773</v>
      </c>
      <c r="U9" s="323">
        <v>402</v>
      </c>
      <c r="V9" s="323">
        <v>10815.099999999999</v>
      </c>
      <c r="W9" s="324">
        <v>66657959252</v>
      </c>
      <c r="X9" s="319"/>
      <c r="Z9" s="322" t="s">
        <v>60</v>
      </c>
      <c r="AA9" s="323">
        <v>7</v>
      </c>
      <c r="AB9" s="323">
        <v>223.2999999999999</v>
      </c>
      <c r="AC9" s="324">
        <v>1918508851</v>
      </c>
      <c r="AD9" s="319"/>
    </row>
    <row r="10" spans="2:30" ht="3.75" customHeight="1" x14ac:dyDescent="0.2">
      <c r="B10" s="524">
        <v>43830</v>
      </c>
    </row>
    <row r="11" spans="2:30" ht="15.75" x14ac:dyDescent="0.2">
      <c r="B11" s="709" t="s">
        <v>56</v>
      </c>
      <c r="C11" s="710"/>
      <c r="D11" s="710"/>
      <c r="E11" s="710"/>
      <c r="F11" s="711"/>
      <c r="G11" s="309"/>
      <c r="H11" s="709" t="s">
        <v>57</v>
      </c>
      <c r="I11" s="710"/>
      <c r="J11" s="710"/>
      <c r="K11" s="710"/>
      <c r="L11" s="711"/>
      <c r="M11" s="305"/>
      <c r="N11" s="709" t="s">
        <v>58</v>
      </c>
      <c r="O11" s="710"/>
      <c r="P11" s="710"/>
      <c r="Q11" s="710"/>
      <c r="R11" s="711"/>
      <c r="T11" s="709" t="s">
        <v>59</v>
      </c>
      <c r="U11" s="710"/>
      <c r="V11" s="710"/>
      <c r="W11" s="710"/>
      <c r="X11" s="711"/>
      <c r="Z11" s="709" t="s">
        <v>59</v>
      </c>
      <c r="AA11" s="710"/>
      <c r="AB11" s="710"/>
      <c r="AC11" s="710"/>
      <c r="AD11" s="711"/>
    </row>
    <row r="12" spans="2:30" ht="20.25" customHeight="1" x14ac:dyDescent="0.2">
      <c r="B12" s="493" t="s">
        <v>827</v>
      </c>
      <c r="C12" s="493" t="s">
        <v>828</v>
      </c>
      <c r="D12" s="493" t="s">
        <v>829</v>
      </c>
      <c r="E12" s="493" t="s">
        <v>830</v>
      </c>
      <c r="F12" s="494" t="s">
        <v>831</v>
      </c>
      <c r="G12" s="309"/>
      <c r="H12" s="493" t="s">
        <v>827</v>
      </c>
      <c r="I12" s="493" t="s">
        <v>828</v>
      </c>
      <c r="J12" s="493" t="s">
        <v>829</v>
      </c>
      <c r="K12" s="493" t="s">
        <v>830</v>
      </c>
      <c r="L12" s="494" t="s">
        <v>831</v>
      </c>
      <c r="M12" s="305"/>
      <c r="N12" s="493" t="s">
        <v>827</v>
      </c>
      <c r="O12" s="493" t="s">
        <v>828</v>
      </c>
      <c r="P12" s="493" t="s">
        <v>829</v>
      </c>
      <c r="Q12" s="493" t="s">
        <v>830</v>
      </c>
      <c r="R12" s="494" t="s">
        <v>831</v>
      </c>
      <c r="T12" s="493" t="s">
        <v>827</v>
      </c>
      <c r="U12" s="493" t="s">
        <v>828</v>
      </c>
      <c r="V12" s="493" t="s">
        <v>829</v>
      </c>
      <c r="W12" s="493" t="s">
        <v>830</v>
      </c>
      <c r="X12" s="494" t="s">
        <v>831</v>
      </c>
      <c r="Z12" s="493" t="s">
        <v>827</v>
      </c>
      <c r="AA12" s="493" t="s">
        <v>828</v>
      </c>
      <c r="AB12" s="493" t="s">
        <v>829</v>
      </c>
      <c r="AC12" s="493" t="s">
        <v>830</v>
      </c>
      <c r="AD12" s="494" t="s">
        <v>831</v>
      </c>
    </row>
    <row r="13" spans="2:30" x14ac:dyDescent="0.2">
      <c r="B13" s="306" t="s">
        <v>832</v>
      </c>
      <c r="C13" s="307">
        <v>113</v>
      </c>
      <c r="D13" s="306" t="s">
        <v>2333</v>
      </c>
      <c r="E13" s="307">
        <v>0</v>
      </c>
      <c r="F13" s="307">
        <v>458248542</v>
      </c>
      <c r="G13" s="308"/>
      <c r="H13" s="306" t="s">
        <v>833</v>
      </c>
      <c r="I13" s="307">
        <v>99.8</v>
      </c>
      <c r="J13" s="306" t="s">
        <v>2333</v>
      </c>
      <c r="K13" s="307">
        <v>0</v>
      </c>
      <c r="L13" s="307">
        <v>436416736</v>
      </c>
      <c r="M13" s="309"/>
      <c r="N13" s="286" t="s">
        <v>842</v>
      </c>
      <c r="O13" s="307">
        <v>153.25</v>
      </c>
      <c r="P13" s="306" t="s">
        <v>2333</v>
      </c>
      <c r="Q13" s="307">
        <v>0</v>
      </c>
      <c r="R13" s="307">
        <v>574543436</v>
      </c>
      <c r="T13" s="286" t="s">
        <v>3255</v>
      </c>
      <c r="U13" s="307">
        <v>84</v>
      </c>
      <c r="V13" s="306" t="s">
        <v>2333</v>
      </c>
      <c r="W13" s="307">
        <v>0</v>
      </c>
      <c r="X13" s="307">
        <v>448103193</v>
      </c>
      <c r="Z13" s="286" t="s">
        <v>835</v>
      </c>
      <c r="AA13" s="307">
        <v>43.37</v>
      </c>
      <c r="AB13" s="306" t="s">
        <v>2334</v>
      </c>
      <c r="AC13" s="307">
        <v>360109784</v>
      </c>
      <c r="AD13" s="307">
        <v>0</v>
      </c>
    </row>
    <row r="14" spans="2:30" x14ac:dyDescent="0.2">
      <c r="B14" s="306" t="s">
        <v>836</v>
      </c>
      <c r="C14" s="307">
        <v>82.9</v>
      </c>
      <c r="D14" s="306" t="s">
        <v>2333</v>
      </c>
      <c r="E14" s="307">
        <v>0</v>
      </c>
      <c r="F14" s="307">
        <v>309386249</v>
      </c>
      <c r="G14" s="308"/>
      <c r="H14" s="306" t="s">
        <v>837</v>
      </c>
      <c r="I14" s="307">
        <v>82.7</v>
      </c>
      <c r="J14" s="306" t="s">
        <v>2333</v>
      </c>
      <c r="K14" s="307">
        <v>0</v>
      </c>
      <c r="L14" s="307">
        <v>406783971</v>
      </c>
      <c r="M14" s="309"/>
      <c r="N14" s="286" t="s">
        <v>846</v>
      </c>
      <c r="O14" s="307">
        <v>87.6</v>
      </c>
      <c r="P14" s="306" t="s">
        <v>2333</v>
      </c>
      <c r="Q14" s="307">
        <v>0</v>
      </c>
      <c r="R14" s="307">
        <v>507187057</v>
      </c>
      <c r="T14" s="286" t="s">
        <v>3256</v>
      </c>
      <c r="U14" s="307">
        <v>84.3</v>
      </c>
      <c r="V14" s="306" t="s">
        <v>2333</v>
      </c>
      <c r="W14" s="307">
        <v>0</v>
      </c>
      <c r="X14" s="307">
        <v>470410426</v>
      </c>
      <c r="Z14" s="286" t="s">
        <v>839</v>
      </c>
      <c r="AA14" s="307">
        <v>29.32</v>
      </c>
      <c r="AB14" s="306" t="s">
        <v>2334</v>
      </c>
      <c r="AC14" s="307">
        <v>213018596</v>
      </c>
      <c r="AD14" s="307">
        <v>0</v>
      </c>
    </row>
    <row r="15" spans="2:30" x14ac:dyDescent="0.2">
      <c r="B15" s="306" t="s">
        <v>840</v>
      </c>
      <c r="C15" s="307">
        <v>82.75</v>
      </c>
      <c r="D15" s="306" t="s">
        <v>2333</v>
      </c>
      <c r="E15" s="307">
        <v>0</v>
      </c>
      <c r="F15" s="307">
        <v>333106740</v>
      </c>
      <c r="G15" s="308"/>
      <c r="H15" s="306" t="s">
        <v>841</v>
      </c>
      <c r="I15" s="307">
        <v>92</v>
      </c>
      <c r="J15" s="306" t="s">
        <v>2333</v>
      </c>
      <c r="K15" s="307">
        <v>0</v>
      </c>
      <c r="L15" s="307">
        <v>418891247</v>
      </c>
      <c r="M15" s="309"/>
      <c r="N15" s="286" t="s">
        <v>850</v>
      </c>
      <c r="O15" s="307">
        <v>84.05</v>
      </c>
      <c r="P15" s="306" t="s">
        <v>2333</v>
      </c>
      <c r="Q15" s="307">
        <v>0</v>
      </c>
      <c r="R15" s="307">
        <v>472049017</v>
      </c>
      <c r="T15" s="286" t="s">
        <v>3257</v>
      </c>
      <c r="U15" s="307">
        <v>84</v>
      </c>
      <c r="V15" s="306" t="s">
        <v>2333</v>
      </c>
      <c r="W15" s="307">
        <v>0</v>
      </c>
      <c r="X15" s="307">
        <v>533849284</v>
      </c>
      <c r="Z15" s="286" t="s">
        <v>843</v>
      </c>
      <c r="AA15" s="307">
        <v>318.25</v>
      </c>
      <c r="AB15" s="306" t="s">
        <v>2334</v>
      </c>
      <c r="AC15" s="307">
        <v>1651558375</v>
      </c>
      <c r="AD15" s="307">
        <v>0</v>
      </c>
    </row>
    <row r="16" spans="2:30" x14ac:dyDescent="0.2">
      <c r="B16" s="306" t="s">
        <v>844</v>
      </c>
      <c r="C16" s="307">
        <v>113</v>
      </c>
      <c r="D16" s="306" t="s">
        <v>2333</v>
      </c>
      <c r="E16" s="307">
        <v>0</v>
      </c>
      <c r="F16" s="307">
        <v>480836426</v>
      </c>
      <c r="G16" s="308"/>
      <c r="H16" s="306" t="s">
        <v>845</v>
      </c>
      <c r="I16" s="307">
        <v>98.8</v>
      </c>
      <c r="J16" s="306" t="s">
        <v>2333</v>
      </c>
      <c r="K16" s="307">
        <v>0</v>
      </c>
      <c r="L16" s="307">
        <v>415273489</v>
      </c>
      <c r="M16" s="309"/>
      <c r="N16" s="286" t="s">
        <v>3493</v>
      </c>
      <c r="O16" s="307">
        <v>100.03</v>
      </c>
      <c r="P16" s="306" t="s">
        <v>2333</v>
      </c>
      <c r="Q16" s="307">
        <v>0</v>
      </c>
      <c r="R16" s="307">
        <v>571827881</v>
      </c>
      <c r="T16" s="286" t="s">
        <v>3258</v>
      </c>
      <c r="U16" s="307">
        <v>84.3</v>
      </c>
      <c r="V16" s="306" t="s">
        <v>2333</v>
      </c>
      <c r="W16" s="307">
        <v>0</v>
      </c>
      <c r="X16" s="307">
        <v>512378507</v>
      </c>
      <c r="Z16" s="286" t="s">
        <v>847</v>
      </c>
      <c r="AA16" s="307">
        <v>35.75</v>
      </c>
      <c r="AB16" s="306" t="s">
        <v>2333</v>
      </c>
      <c r="AC16" s="307">
        <v>0</v>
      </c>
      <c r="AD16" s="307">
        <v>301477516</v>
      </c>
    </row>
    <row r="17" spans="2:30" x14ac:dyDescent="0.2">
      <c r="B17" s="306" t="s">
        <v>848</v>
      </c>
      <c r="C17" s="307">
        <v>113</v>
      </c>
      <c r="D17" s="306" t="s">
        <v>2333</v>
      </c>
      <c r="E17" s="307">
        <v>0</v>
      </c>
      <c r="F17" s="307">
        <v>479788629</v>
      </c>
      <c r="G17" s="308"/>
      <c r="H17" s="306" t="s">
        <v>849</v>
      </c>
      <c r="I17" s="307">
        <v>99.8</v>
      </c>
      <c r="J17" s="306" t="s">
        <v>2333</v>
      </c>
      <c r="K17" s="307">
        <v>0</v>
      </c>
      <c r="L17" s="307">
        <v>436416736</v>
      </c>
      <c r="M17" s="309"/>
      <c r="N17" s="286" t="s">
        <v>857</v>
      </c>
      <c r="O17" s="307">
        <v>87.6</v>
      </c>
      <c r="P17" s="306" t="s">
        <v>2333</v>
      </c>
      <c r="Q17" s="307">
        <v>0</v>
      </c>
      <c r="R17" s="307">
        <v>420210970</v>
      </c>
      <c r="T17" s="286" t="s">
        <v>3267</v>
      </c>
      <c r="U17" s="307">
        <v>67.5</v>
      </c>
      <c r="V17" s="306" t="s">
        <v>2333</v>
      </c>
      <c r="W17" s="307">
        <v>0</v>
      </c>
      <c r="X17" s="307">
        <v>385162314</v>
      </c>
      <c r="Z17" s="286" t="s">
        <v>851</v>
      </c>
      <c r="AA17" s="307">
        <v>36.590000000000003</v>
      </c>
      <c r="AB17" s="306" t="s">
        <v>2333</v>
      </c>
      <c r="AC17" s="307">
        <v>0</v>
      </c>
      <c r="AD17" s="307">
        <v>308561183</v>
      </c>
    </row>
    <row r="18" spans="2:30" x14ac:dyDescent="0.2">
      <c r="B18" s="306" t="s">
        <v>852</v>
      </c>
      <c r="C18" s="307">
        <v>81.599999999999994</v>
      </c>
      <c r="D18" s="306" t="s">
        <v>2333</v>
      </c>
      <c r="E18" s="307">
        <v>0</v>
      </c>
      <c r="F18" s="307">
        <v>303332116</v>
      </c>
      <c r="G18" s="308"/>
      <c r="H18" s="306" t="s">
        <v>853</v>
      </c>
      <c r="I18" s="307">
        <v>82.75</v>
      </c>
      <c r="J18" s="306" t="s">
        <v>2333</v>
      </c>
      <c r="K18" s="307">
        <v>0</v>
      </c>
      <c r="L18" s="307">
        <v>347637801</v>
      </c>
      <c r="M18" s="309"/>
      <c r="N18" s="286" t="s">
        <v>834</v>
      </c>
      <c r="O18" s="307">
        <v>84.05</v>
      </c>
      <c r="P18" s="306" t="s">
        <v>2333</v>
      </c>
      <c r="Q18" s="307">
        <v>0</v>
      </c>
      <c r="R18" s="307">
        <v>488046023</v>
      </c>
      <c r="T18" s="286" t="s">
        <v>3268</v>
      </c>
      <c r="U18" s="307">
        <v>67.5</v>
      </c>
      <c r="V18" s="306" t="s">
        <v>2333</v>
      </c>
      <c r="W18" s="307">
        <v>0</v>
      </c>
      <c r="X18" s="307">
        <v>357850818</v>
      </c>
      <c r="Z18" s="286" t="s">
        <v>854</v>
      </c>
      <c r="AA18" s="307">
        <v>31.89</v>
      </c>
      <c r="AB18" s="306" t="s">
        <v>2333</v>
      </c>
      <c r="AC18" s="307">
        <v>0</v>
      </c>
      <c r="AD18" s="307">
        <v>268926377</v>
      </c>
    </row>
    <row r="19" spans="2:30" x14ac:dyDescent="0.2">
      <c r="B19" s="306" t="s">
        <v>855</v>
      </c>
      <c r="C19" s="307">
        <v>97.8</v>
      </c>
      <c r="D19" s="306" t="s">
        <v>2333</v>
      </c>
      <c r="E19" s="307">
        <v>0</v>
      </c>
      <c r="F19" s="307">
        <v>433688874</v>
      </c>
      <c r="G19" s="308"/>
      <c r="H19" s="306" t="s">
        <v>856</v>
      </c>
      <c r="I19" s="307">
        <v>92</v>
      </c>
      <c r="J19" s="306" t="s">
        <v>2333</v>
      </c>
      <c r="K19" s="307">
        <v>0</v>
      </c>
      <c r="L19" s="307">
        <v>379982311</v>
      </c>
      <c r="M19" s="309"/>
      <c r="N19" s="286" t="s">
        <v>3471</v>
      </c>
      <c r="O19" s="307">
        <v>99.94</v>
      </c>
      <c r="P19" s="306" t="s">
        <v>2333</v>
      </c>
      <c r="Q19" s="307">
        <v>0</v>
      </c>
      <c r="R19" s="307">
        <v>452202722</v>
      </c>
      <c r="T19" s="286" t="s">
        <v>3259</v>
      </c>
      <c r="U19" s="307">
        <v>84</v>
      </c>
      <c r="V19" s="306" t="s">
        <v>2333</v>
      </c>
      <c r="W19" s="307">
        <v>0</v>
      </c>
      <c r="X19" s="307">
        <v>598835600</v>
      </c>
      <c r="Z19" s="286" t="s">
        <v>858</v>
      </c>
      <c r="AA19" s="307">
        <v>28.03</v>
      </c>
      <c r="AB19" s="306" t="s">
        <v>2333</v>
      </c>
      <c r="AC19" s="307">
        <v>0</v>
      </c>
      <c r="AD19" s="307">
        <v>236375238</v>
      </c>
    </row>
    <row r="20" spans="2:30" x14ac:dyDescent="0.2">
      <c r="B20" s="306" t="s">
        <v>859</v>
      </c>
      <c r="C20" s="307">
        <v>97.6</v>
      </c>
      <c r="D20" s="306" t="s">
        <v>2333</v>
      </c>
      <c r="E20" s="307">
        <v>0</v>
      </c>
      <c r="F20" s="307">
        <v>415101420</v>
      </c>
      <c r="G20" s="308"/>
      <c r="H20" s="306" t="s">
        <v>860</v>
      </c>
      <c r="I20" s="307">
        <v>81.599999999999994</v>
      </c>
      <c r="J20" s="306" t="s">
        <v>2333</v>
      </c>
      <c r="K20" s="307">
        <v>0</v>
      </c>
      <c r="L20" s="307">
        <v>334893347</v>
      </c>
      <c r="M20" s="309"/>
      <c r="N20" s="286" t="s">
        <v>864</v>
      </c>
      <c r="O20" s="307">
        <v>100.03</v>
      </c>
      <c r="P20" s="306" t="s">
        <v>2333</v>
      </c>
      <c r="Q20" s="307">
        <v>0</v>
      </c>
      <c r="R20" s="307">
        <v>449911775</v>
      </c>
      <c r="T20" s="286" t="s">
        <v>3269</v>
      </c>
      <c r="U20" s="307">
        <v>84</v>
      </c>
      <c r="V20" s="306" t="s">
        <v>2333</v>
      </c>
      <c r="W20" s="307">
        <v>0</v>
      </c>
      <c r="X20" s="307">
        <v>502381922</v>
      </c>
      <c r="Z20" s="286" t="s">
        <v>861</v>
      </c>
      <c r="AA20" s="307">
        <v>28.03</v>
      </c>
      <c r="AB20" s="306" t="s">
        <v>2333</v>
      </c>
      <c r="AC20" s="307">
        <v>0</v>
      </c>
      <c r="AD20" s="307">
        <v>247284865</v>
      </c>
    </row>
    <row r="21" spans="2:30" x14ac:dyDescent="0.2">
      <c r="B21" s="306" t="s">
        <v>862</v>
      </c>
      <c r="C21" s="307">
        <v>81.599999999999994</v>
      </c>
      <c r="D21" s="306" t="s">
        <v>2333</v>
      </c>
      <c r="E21" s="307">
        <v>0</v>
      </c>
      <c r="F21" s="307">
        <v>302521427</v>
      </c>
      <c r="G21" s="308"/>
      <c r="H21" s="306" t="s">
        <v>863</v>
      </c>
      <c r="I21" s="307">
        <v>99.8</v>
      </c>
      <c r="J21" s="306" t="s">
        <v>2333</v>
      </c>
      <c r="K21" s="307">
        <v>0</v>
      </c>
      <c r="L21" s="307">
        <v>413670958</v>
      </c>
      <c r="M21" s="309"/>
      <c r="N21" s="286" t="s">
        <v>868</v>
      </c>
      <c r="O21" s="307">
        <v>87.6</v>
      </c>
      <c r="P21" s="306" t="s">
        <v>2333</v>
      </c>
      <c r="Q21" s="307">
        <v>0</v>
      </c>
      <c r="R21" s="307">
        <v>485334438</v>
      </c>
      <c r="T21" s="286" t="s">
        <v>3260</v>
      </c>
      <c r="U21" s="307">
        <v>84.3</v>
      </c>
      <c r="V21" s="306" t="s">
        <v>2333</v>
      </c>
      <c r="W21" s="307">
        <v>0</v>
      </c>
      <c r="X21" s="307">
        <v>531625353</v>
      </c>
      <c r="Z21" s="286" t="s">
        <v>865</v>
      </c>
      <c r="AA21" s="307">
        <v>26.62</v>
      </c>
      <c r="AB21" s="306" t="s">
        <v>2333</v>
      </c>
      <c r="AC21" s="307">
        <v>0</v>
      </c>
      <c r="AD21" s="307">
        <v>234845633</v>
      </c>
    </row>
    <row r="22" spans="2:30" x14ac:dyDescent="0.2">
      <c r="B22" s="306" t="s">
        <v>866</v>
      </c>
      <c r="C22" s="307">
        <v>112.9</v>
      </c>
      <c r="D22" s="306" t="s">
        <v>2333</v>
      </c>
      <c r="E22" s="307">
        <v>0</v>
      </c>
      <c r="F22" s="307">
        <v>415339594</v>
      </c>
      <c r="G22" s="308"/>
      <c r="H22" s="306" t="s">
        <v>867</v>
      </c>
      <c r="I22" s="307">
        <v>99.8</v>
      </c>
      <c r="J22" s="306" t="s">
        <v>2333</v>
      </c>
      <c r="K22" s="307">
        <v>0</v>
      </c>
      <c r="L22" s="307">
        <v>457271727</v>
      </c>
      <c r="M22" s="309"/>
      <c r="N22" s="286" t="s">
        <v>838</v>
      </c>
      <c r="O22" s="307">
        <v>83.61</v>
      </c>
      <c r="P22" s="306" t="s">
        <v>2333</v>
      </c>
      <c r="Q22" s="307">
        <v>0</v>
      </c>
      <c r="R22" s="307">
        <v>468705203</v>
      </c>
      <c r="T22" s="286" t="s">
        <v>3270</v>
      </c>
      <c r="U22" s="307">
        <v>92</v>
      </c>
      <c r="V22" s="306" t="s">
        <v>2333</v>
      </c>
      <c r="W22" s="307">
        <v>0</v>
      </c>
      <c r="X22" s="307">
        <v>578179438</v>
      </c>
      <c r="Z22" s="286" t="s">
        <v>869</v>
      </c>
      <c r="AA22" s="307">
        <v>36.39</v>
      </c>
      <c r="AB22" s="306" t="s">
        <v>2333</v>
      </c>
      <c r="AC22" s="307">
        <v>0</v>
      </c>
      <c r="AD22" s="307">
        <v>321038039</v>
      </c>
    </row>
    <row r="23" spans="2:30" x14ac:dyDescent="0.2">
      <c r="B23" s="306" t="s">
        <v>870</v>
      </c>
      <c r="C23" s="307">
        <v>113</v>
      </c>
      <c r="D23" s="306" t="s">
        <v>2333</v>
      </c>
      <c r="E23" s="307">
        <v>0</v>
      </c>
      <c r="F23" s="307">
        <v>423501176</v>
      </c>
      <c r="G23" s="308"/>
      <c r="H23" s="306" t="s">
        <v>871</v>
      </c>
      <c r="I23" s="307">
        <v>82.7</v>
      </c>
      <c r="J23" s="306" t="s">
        <v>2333</v>
      </c>
      <c r="K23" s="307">
        <v>0</v>
      </c>
      <c r="L23" s="307">
        <v>326472640</v>
      </c>
      <c r="M23" s="309"/>
      <c r="N23" s="286" t="s">
        <v>872</v>
      </c>
      <c r="O23" s="307">
        <v>83.6</v>
      </c>
      <c r="P23" s="306" t="s">
        <v>2333</v>
      </c>
      <c r="Q23" s="307">
        <v>0</v>
      </c>
      <c r="R23" s="307">
        <v>404434000</v>
      </c>
      <c r="T23" s="286" t="s">
        <v>3271</v>
      </c>
      <c r="U23" s="307">
        <v>92</v>
      </c>
      <c r="V23" s="306" t="s">
        <v>2333</v>
      </c>
      <c r="W23" s="307">
        <v>0</v>
      </c>
      <c r="X23" s="307">
        <v>507127536</v>
      </c>
      <c r="Z23" s="293">
        <v>10</v>
      </c>
      <c r="AA23" s="294">
        <v>614.2399999999999</v>
      </c>
      <c r="AB23" s="294"/>
      <c r="AC23" s="294">
        <v>2224686755</v>
      </c>
      <c r="AD23" s="294">
        <v>1918508851</v>
      </c>
    </row>
    <row r="24" spans="2:30" x14ac:dyDescent="0.2">
      <c r="B24" s="306" t="s">
        <v>873</v>
      </c>
      <c r="C24" s="307">
        <v>81.599999999999994</v>
      </c>
      <c r="D24" s="306" t="s">
        <v>2333</v>
      </c>
      <c r="E24" s="307">
        <v>0</v>
      </c>
      <c r="F24" s="307">
        <v>302045826</v>
      </c>
      <c r="G24" s="308"/>
      <c r="H24" s="306" t="s">
        <v>874</v>
      </c>
      <c r="I24" s="307">
        <v>92</v>
      </c>
      <c r="J24" s="306" t="s">
        <v>2333</v>
      </c>
      <c r="K24" s="307">
        <v>0</v>
      </c>
      <c r="L24" s="307">
        <v>411988798</v>
      </c>
      <c r="M24" s="309"/>
      <c r="N24" s="286" t="s">
        <v>875</v>
      </c>
      <c r="O24" s="307">
        <v>82.04</v>
      </c>
      <c r="P24" s="306" t="s">
        <v>2333</v>
      </c>
      <c r="Q24" s="307">
        <v>0</v>
      </c>
      <c r="R24" s="307">
        <v>302212106</v>
      </c>
      <c r="T24" s="286" t="s">
        <v>3272</v>
      </c>
      <c r="U24" s="307">
        <v>67.5</v>
      </c>
      <c r="V24" s="306" t="s">
        <v>2333</v>
      </c>
      <c r="W24" s="307">
        <v>0</v>
      </c>
      <c r="X24" s="307">
        <v>470366331</v>
      </c>
    </row>
    <row r="25" spans="2:30" x14ac:dyDescent="0.2">
      <c r="B25" s="306" t="s">
        <v>876</v>
      </c>
      <c r="C25" s="307">
        <v>97.8</v>
      </c>
      <c r="D25" s="306" t="s">
        <v>2333</v>
      </c>
      <c r="E25" s="307">
        <v>0</v>
      </c>
      <c r="F25" s="307">
        <v>404617380</v>
      </c>
      <c r="G25" s="308"/>
      <c r="H25" s="306" t="s">
        <v>877</v>
      </c>
      <c r="I25" s="307">
        <v>102.1</v>
      </c>
      <c r="J25" s="306" t="s">
        <v>2333</v>
      </c>
      <c r="K25" s="307">
        <v>0</v>
      </c>
      <c r="L25" s="307">
        <v>458586747</v>
      </c>
      <c r="M25" s="309"/>
      <c r="N25" s="286" t="s">
        <v>878</v>
      </c>
      <c r="O25" s="307">
        <v>99.94</v>
      </c>
      <c r="P25" s="306" t="s">
        <v>2333</v>
      </c>
      <c r="Q25" s="307">
        <v>0</v>
      </c>
      <c r="R25" s="307">
        <v>513707791</v>
      </c>
      <c r="T25" s="286" t="s">
        <v>3273</v>
      </c>
      <c r="U25" s="307">
        <v>67.5</v>
      </c>
      <c r="V25" s="306" t="s">
        <v>2333</v>
      </c>
      <c r="W25" s="307">
        <v>0</v>
      </c>
      <c r="X25" s="307">
        <v>450022913</v>
      </c>
    </row>
    <row r="26" spans="2:30" x14ac:dyDescent="0.2">
      <c r="B26" s="306" t="s">
        <v>879</v>
      </c>
      <c r="C26" s="307">
        <v>97.6</v>
      </c>
      <c r="D26" s="306" t="s">
        <v>2333</v>
      </c>
      <c r="E26" s="307">
        <v>0</v>
      </c>
      <c r="F26" s="307">
        <v>398673041</v>
      </c>
      <c r="G26" s="308"/>
      <c r="H26" s="306" t="s">
        <v>880</v>
      </c>
      <c r="I26" s="307">
        <v>82.7</v>
      </c>
      <c r="J26" s="306" t="s">
        <v>2333</v>
      </c>
      <c r="K26" s="307">
        <v>0</v>
      </c>
      <c r="L26" s="307">
        <v>351707473</v>
      </c>
      <c r="M26" s="309"/>
      <c r="N26" s="286" t="s">
        <v>881</v>
      </c>
      <c r="O26" s="307">
        <v>100.02</v>
      </c>
      <c r="P26" s="306" t="s">
        <v>2333</v>
      </c>
      <c r="Q26" s="307">
        <v>0</v>
      </c>
      <c r="R26" s="307">
        <v>583882321</v>
      </c>
      <c r="T26" s="286" t="s">
        <v>3261</v>
      </c>
      <c r="U26" s="307">
        <v>84</v>
      </c>
      <c r="V26" s="306" t="s">
        <v>2333</v>
      </c>
      <c r="W26" s="307">
        <v>0</v>
      </c>
      <c r="X26" s="307">
        <v>522199472</v>
      </c>
    </row>
    <row r="27" spans="2:30" x14ac:dyDescent="0.2">
      <c r="B27" s="306" t="s">
        <v>882</v>
      </c>
      <c r="C27" s="307">
        <v>82.75</v>
      </c>
      <c r="D27" s="306" t="s">
        <v>2333</v>
      </c>
      <c r="E27" s="307">
        <v>0</v>
      </c>
      <c r="F27" s="307">
        <v>341848612</v>
      </c>
      <c r="G27" s="308"/>
      <c r="H27" s="306" t="s">
        <v>883</v>
      </c>
      <c r="I27" s="307">
        <v>99.8</v>
      </c>
      <c r="J27" s="306" t="s">
        <v>2333</v>
      </c>
      <c r="K27" s="307">
        <v>0</v>
      </c>
      <c r="L27" s="307">
        <v>442856676</v>
      </c>
      <c r="M27" s="309"/>
      <c r="N27" s="286" t="s">
        <v>884</v>
      </c>
      <c r="O27" s="307">
        <v>87.6</v>
      </c>
      <c r="P27" s="306" t="s">
        <v>2333</v>
      </c>
      <c r="Q27" s="307">
        <v>0</v>
      </c>
      <c r="R27" s="307">
        <v>446167110</v>
      </c>
      <c r="T27" s="286" t="s">
        <v>3262</v>
      </c>
      <c r="U27" s="307">
        <v>84</v>
      </c>
      <c r="V27" s="306" t="s">
        <v>2333</v>
      </c>
      <c r="W27" s="307">
        <v>0</v>
      </c>
      <c r="X27" s="307">
        <v>473389726</v>
      </c>
    </row>
    <row r="28" spans="2:30" x14ac:dyDescent="0.2">
      <c r="B28" s="306" t="s">
        <v>885</v>
      </c>
      <c r="C28" s="307">
        <v>113</v>
      </c>
      <c r="D28" s="306" t="s">
        <v>2333</v>
      </c>
      <c r="E28" s="307">
        <v>0</v>
      </c>
      <c r="F28" s="307">
        <v>499642704</v>
      </c>
      <c r="G28" s="308"/>
      <c r="H28" s="306" t="s">
        <v>886</v>
      </c>
      <c r="I28" s="307">
        <v>99.8</v>
      </c>
      <c r="J28" s="306" t="s">
        <v>2333</v>
      </c>
      <c r="K28" s="307">
        <v>0</v>
      </c>
      <c r="L28" s="580">
        <v>470972607</v>
      </c>
      <c r="M28" s="309"/>
      <c r="N28" s="286" t="s">
        <v>887</v>
      </c>
      <c r="O28" s="307">
        <v>84.05</v>
      </c>
      <c r="P28" s="306" t="s">
        <v>2333</v>
      </c>
      <c r="Q28" s="307">
        <v>0</v>
      </c>
      <c r="R28" s="307">
        <v>385306259</v>
      </c>
      <c r="T28" s="286" t="s">
        <v>3274</v>
      </c>
      <c r="U28" s="307">
        <v>84.3</v>
      </c>
      <c r="V28" s="306" t="s">
        <v>2333</v>
      </c>
      <c r="W28" s="307">
        <v>0</v>
      </c>
      <c r="X28" s="307">
        <v>461715083</v>
      </c>
    </row>
    <row r="29" spans="2:30" x14ac:dyDescent="0.2">
      <c r="B29" s="306" t="s">
        <v>888</v>
      </c>
      <c r="C29" s="307">
        <v>113</v>
      </c>
      <c r="D29" s="306" t="s">
        <v>2333</v>
      </c>
      <c r="E29" s="307">
        <v>0</v>
      </c>
      <c r="F29" s="307">
        <v>467789964</v>
      </c>
      <c r="G29" s="308"/>
      <c r="H29" s="306" t="s">
        <v>889</v>
      </c>
      <c r="I29" s="307">
        <v>82.75</v>
      </c>
      <c r="J29" s="306" t="s">
        <v>2333</v>
      </c>
      <c r="K29" s="307">
        <v>0</v>
      </c>
      <c r="L29" s="307">
        <v>339517170</v>
      </c>
      <c r="M29" s="309"/>
      <c r="N29" s="286" t="s">
        <v>890</v>
      </c>
      <c r="O29" s="307">
        <v>84.04</v>
      </c>
      <c r="P29" s="306" t="s">
        <v>2333</v>
      </c>
      <c r="Q29" s="307">
        <v>0</v>
      </c>
      <c r="R29" s="307">
        <v>386832192</v>
      </c>
      <c r="T29" s="286" t="s">
        <v>3275</v>
      </c>
      <c r="U29" s="307">
        <v>92</v>
      </c>
      <c r="V29" s="306" t="s">
        <v>2333</v>
      </c>
      <c r="W29" s="307">
        <v>0</v>
      </c>
      <c r="X29" s="307">
        <v>487553085</v>
      </c>
    </row>
    <row r="30" spans="2:30" x14ac:dyDescent="0.2">
      <c r="B30" s="306" t="s">
        <v>891</v>
      </c>
      <c r="C30" s="307">
        <v>82.93</v>
      </c>
      <c r="D30" s="306" t="s">
        <v>2333</v>
      </c>
      <c r="E30" s="307">
        <v>0</v>
      </c>
      <c r="F30" s="307">
        <v>352900104</v>
      </c>
      <c r="G30" s="308"/>
      <c r="H30" s="306" t="s">
        <v>892</v>
      </c>
      <c r="I30" s="307">
        <v>92.2</v>
      </c>
      <c r="J30" s="306" t="s">
        <v>2333</v>
      </c>
      <c r="K30" s="307">
        <v>0</v>
      </c>
      <c r="L30" s="307">
        <v>372230228</v>
      </c>
      <c r="M30" s="309"/>
      <c r="N30" s="286" t="s">
        <v>893</v>
      </c>
      <c r="O30" s="307">
        <v>82.84</v>
      </c>
      <c r="P30" s="306" t="s">
        <v>2333</v>
      </c>
      <c r="Q30" s="307">
        <v>0</v>
      </c>
      <c r="R30" s="307">
        <v>480556673</v>
      </c>
      <c r="T30" s="286" t="s">
        <v>3276</v>
      </c>
      <c r="U30" s="307">
        <v>92</v>
      </c>
      <c r="V30" s="306" t="s">
        <v>2333</v>
      </c>
      <c r="W30" s="307">
        <v>0</v>
      </c>
      <c r="X30" s="307">
        <v>581598182</v>
      </c>
    </row>
    <row r="31" spans="2:30" x14ac:dyDescent="0.2">
      <c r="B31" s="306" t="s">
        <v>894</v>
      </c>
      <c r="C31" s="307">
        <v>97.8</v>
      </c>
      <c r="D31" s="306" t="s">
        <v>2333</v>
      </c>
      <c r="E31" s="307">
        <v>0</v>
      </c>
      <c r="F31" s="307">
        <v>365467585</v>
      </c>
      <c r="G31" s="308"/>
      <c r="H31" s="306" t="s">
        <v>895</v>
      </c>
      <c r="I31" s="307">
        <v>102.1</v>
      </c>
      <c r="J31" s="306" t="s">
        <v>2333</v>
      </c>
      <c r="K31" s="307">
        <v>0</v>
      </c>
      <c r="L31" s="307">
        <v>388751893</v>
      </c>
      <c r="M31" s="309"/>
      <c r="N31" s="286" t="s">
        <v>896</v>
      </c>
      <c r="O31" s="307">
        <v>99.94</v>
      </c>
      <c r="P31" s="306" t="s">
        <v>2333</v>
      </c>
      <c r="Q31" s="307">
        <v>0</v>
      </c>
      <c r="R31" s="307">
        <v>500275509</v>
      </c>
      <c r="T31" s="286" t="s">
        <v>3277</v>
      </c>
      <c r="U31" s="307">
        <v>67.5</v>
      </c>
      <c r="V31" s="306" t="s">
        <v>2333</v>
      </c>
      <c r="W31" s="307">
        <v>0</v>
      </c>
      <c r="X31" s="307">
        <v>433879244</v>
      </c>
    </row>
    <row r="32" spans="2:30" x14ac:dyDescent="0.2">
      <c r="B32" s="306" t="s">
        <v>897</v>
      </c>
      <c r="C32" s="307">
        <v>97.6</v>
      </c>
      <c r="D32" s="306" t="s">
        <v>2333</v>
      </c>
      <c r="E32" s="307">
        <v>0</v>
      </c>
      <c r="F32" s="307">
        <v>365262305</v>
      </c>
      <c r="G32" s="308"/>
      <c r="H32" s="306" t="s">
        <v>898</v>
      </c>
      <c r="I32" s="307">
        <v>82.7</v>
      </c>
      <c r="J32" s="306" t="s">
        <v>2333</v>
      </c>
      <c r="K32" s="307">
        <v>0</v>
      </c>
      <c r="L32" s="307">
        <v>315727668</v>
      </c>
      <c r="M32" s="309"/>
      <c r="N32" s="286" t="s">
        <v>899</v>
      </c>
      <c r="O32" s="307">
        <v>100.03</v>
      </c>
      <c r="P32" s="306" t="s">
        <v>2333</v>
      </c>
      <c r="Q32" s="307">
        <v>0</v>
      </c>
      <c r="R32" s="307">
        <v>490092459</v>
      </c>
      <c r="T32" s="286" t="s">
        <v>3278</v>
      </c>
      <c r="U32" s="307">
        <v>67.5</v>
      </c>
      <c r="V32" s="306" t="s">
        <v>2333</v>
      </c>
      <c r="W32" s="307">
        <v>0</v>
      </c>
      <c r="X32" s="307">
        <v>432524795</v>
      </c>
    </row>
    <row r="33" spans="2:24" x14ac:dyDescent="0.2">
      <c r="B33" s="306" t="s">
        <v>900</v>
      </c>
      <c r="C33" s="307">
        <v>81.599999999999994</v>
      </c>
      <c r="D33" s="306" t="s">
        <v>2333</v>
      </c>
      <c r="E33" s="307">
        <v>0</v>
      </c>
      <c r="F33" s="307">
        <v>319765622</v>
      </c>
      <c r="G33" s="308"/>
      <c r="H33" s="306" t="s">
        <v>901</v>
      </c>
      <c r="I33" s="307">
        <v>99.8</v>
      </c>
      <c r="J33" s="306" t="s">
        <v>2333</v>
      </c>
      <c r="K33" s="307">
        <v>0</v>
      </c>
      <c r="L33" s="307">
        <v>379376565</v>
      </c>
      <c r="M33" s="309"/>
      <c r="N33" s="286" t="s">
        <v>902</v>
      </c>
      <c r="O33" s="307">
        <v>87.6</v>
      </c>
      <c r="P33" s="306" t="s">
        <v>2333</v>
      </c>
      <c r="Q33" s="307">
        <v>0</v>
      </c>
      <c r="R33" s="307">
        <v>435282104</v>
      </c>
      <c r="T33" s="286" t="s">
        <v>3279</v>
      </c>
      <c r="U33" s="307">
        <v>84</v>
      </c>
      <c r="V33" s="306" t="s">
        <v>2333</v>
      </c>
      <c r="W33" s="307">
        <v>0</v>
      </c>
      <c r="X33" s="307">
        <v>420712616</v>
      </c>
    </row>
    <row r="34" spans="2:24" x14ac:dyDescent="0.2">
      <c r="B34" s="306" t="s">
        <v>903</v>
      </c>
      <c r="C34" s="307">
        <v>113</v>
      </c>
      <c r="D34" s="306" t="s">
        <v>2333</v>
      </c>
      <c r="E34" s="307">
        <v>0</v>
      </c>
      <c r="F34" s="307">
        <v>420057862</v>
      </c>
      <c r="G34" s="308"/>
      <c r="H34" s="306" t="s">
        <v>904</v>
      </c>
      <c r="I34" s="307">
        <v>99.8</v>
      </c>
      <c r="J34" s="306" t="s">
        <v>2333</v>
      </c>
      <c r="K34" s="307">
        <v>0</v>
      </c>
      <c r="L34" s="307">
        <v>445842412</v>
      </c>
      <c r="M34" s="309"/>
      <c r="N34" s="286" t="s">
        <v>905</v>
      </c>
      <c r="O34" s="307">
        <v>84.05</v>
      </c>
      <c r="P34" s="306" t="s">
        <v>2333</v>
      </c>
      <c r="Q34" s="307">
        <v>0</v>
      </c>
      <c r="R34" s="307">
        <v>401600686</v>
      </c>
      <c r="T34" s="286" t="s">
        <v>3280</v>
      </c>
      <c r="U34" s="307">
        <v>84</v>
      </c>
      <c r="V34" s="306" t="s">
        <v>2333</v>
      </c>
      <c r="W34" s="307">
        <v>0</v>
      </c>
      <c r="X34" s="307">
        <v>445456229</v>
      </c>
    </row>
    <row r="35" spans="2:24" x14ac:dyDescent="0.2">
      <c r="B35" s="306" t="s">
        <v>906</v>
      </c>
      <c r="C35" s="307">
        <v>113</v>
      </c>
      <c r="D35" s="306" t="s">
        <v>2333</v>
      </c>
      <c r="E35" s="307">
        <v>0</v>
      </c>
      <c r="F35" s="307">
        <v>431938585</v>
      </c>
      <c r="G35" s="308"/>
      <c r="H35" s="306" t="s">
        <v>907</v>
      </c>
      <c r="I35" s="307">
        <v>82.7</v>
      </c>
      <c r="J35" s="306" t="s">
        <v>2333</v>
      </c>
      <c r="K35" s="307">
        <v>0</v>
      </c>
      <c r="L35" s="307">
        <v>330481867</v>
      </c>
      <c r="M35" s="309"/>
      <c r="N35" s="286" t="s">
        <v>908</v>
      </c>
      <c r="O35" s="307">
        <v>84.04</v>
      </c>
      <c r="P35" s="306" t="s">
        <v>2333</v>
      </c>
      <c r="Q35" s="307">
        <v>0</v>
      </c>
      <c r="R35" s="307">
        <v>388216470</v>
      </c>
      <c r="T35" s="286" t="s">
        <v>3281</v>
      </c>
      <c r="U35" s="307">
        <v>84.3</v>
      </c>
      <c r="V35" s="306" t="s">
        <v>2333</v>
      </c>
      <c r="W35" s="307">
        <v>0</v>
      </c>
      <c r="X35" s="307">
        <v>531585337</v>
      </c>
    </row>
    <row r="36" spans="2:24" x14ac:dyDescent="0.2">
      <c r="B36" s="306" t="s">
        <v>909</v>
      </c>
      <c r="C36" s="307">
        <v>81.599999999999994</v>
      </c>
      <c r="D36" s="306" t="s">
        <v>2333</v>
      </c>
      <c r="E36" s="307">
        <v>0</v>
      </c>
      <c r="F36" s="307">
        <v>293690910</v>
      </c>
      <c r="G36" s="308"/>
      <c r="H36" s="306" t="s">
        <v>910</v>
      </c>
      <c r="I36" s="307">
        <v>92</v>
      </c>
      <c r="J36" s="306" t="s">
        <v>2333</v>
      </c>
      <c r="K36" s="307">
        <v>0</v>
      </c>
      <c r="L36" s="307">
        <v>396158970</v>
      </c>
      <c r="M36" s="309"/>
      <c r="N36" s="286" t="s">
        <v>911</v>
      </c>
      <c r="O36" s="307">
        <v>82.84</v>
      </c>
      <c r="P36" s="306" t="s">
        <v>2333</v>
      </c>
      <c r="Q36" s="307">
        <v>0</v>
      </c>
      <c r="R36" s="307">
        <v>366919456</v>
      </c>
      <c r="T36" s="286" t="s">
        <v>3282</v>
      </c>
      <c r="U36" s="307">
        <v>92</v>
      </c>
      <c r="V36" s="306" t="s">
        <v>2333</v>
      </c>
      <c r="W36" s="307">
        <v>0</v>
      </c>
      <c r="X36" s="307">
        <v>529486559</v>
      </c>
    </row>
    <row r="37" spans="2:24" x14ac:dyDescent="0.2">
      <c r="B37" s="306" t="s">
        <v>912</v>
      </c>
      <c r="C37" s="307">
        <v>97.8</v>
      </c>
      <c r="D37" s="306" t="s">
        <v>2333</v>
      </c>
      <c r="E37" s="307">
        <v>0</v>
      </c>
      <c r="F37" s="307">
        <v>401575535</v>
      </c>
      <c r="G37" s="308"/>
      <c r="H37" s="306" t="s">
        <v>913</v>
      </c>
      <c r="I37" s="307">
        <v>102.1</v>
      </c>
      <c r="J37" s="306" t="s">
        <v>2333</v>
      </c>
      <c r="K37" s="307">
        <v>0</v>
      </c>
      <c r="L37" s="307">
        <v>437989100</v>
      </c>
      <c r="M37" s="309"/>
      <c r="N37" s="286" t="s">
        <v>914</v>
      </c>
      <c r="O37" s="307">
        <v>99.94</v>
      </c>
      <c r="P37" s="306" t="s">
        <v>2333</v>
      </c>
      <c r="Q37" s="307">
        <v>0</v>
      </c>
      <c r="R37" s="307">
        <v>505598175</v>
      </c>
      <c r="T37" s="286" t="s">
        <v>3283</v>
      </c>
      <c r="U37" s="307">
        <v>92</v>
      </c>
      <c r="V37" s="306" t="s">
        <v>2333</v>
      </c>
      <c r="W37" s="307">
        <v>0</v>
      </c>
      <c r="X37" s="307">
        <v>501719964</v>
      </c>
    </row>
    <row r="38" spans="2:24" x14ac:dyDescent="0.2">
      <c r="B38" s="306" t="s">
        <v>915</v>
      </c>
      <c r="C38" s="307">
        <v>97.6</v>
      </c>
      <c r="D38" s="306" t="s">
        <v>2333</v>
      </c>
      <c r="E38" s="307">
        <v>0</v>
      </c>
      <c r="F38" s="307">
        <v>378658139</v>
      </c>
      <c r="G38" s="308"/>
      <c r="H38" s="306" t="s">
        <v>916</v>
      </c>
      <c r="I38" s="307">
        <v>82.9</v>
      </c>
      <c r="J38" s="306" t="s">
        <v>2333</v>
      </c>
      <c r="K38" s="307">
        <v>0</v>
      </c>
      <c r="L38" s="307">
        <v>318010570</v>
      </c>
      <c r="M38" s="309"/>
      <c r="N38" s="286" t="s">
        <v>917</v>
      </c>
      <c r="O38" s="307">
        <v>100.03</v>
      </c>
      <c r="P38" s="306" t="s">
        <v>2333</v>
      </c>
      <c r="Q38" s="307">
        <v>0</v>
      </c>
      <c r="R38" s="307">
        <v>486401770</v>
      </c>
      <c r="T38" s="286" t="s">
        <v>3284</v>
      </c>
      <c r="U38" s="307">
        <v>67.5</v>
      </c>
      <c r="V38" s="306" t="s">
        <v>2333</v>
      </c>
      <c r="W38" s="307">
        <v>0</v>
      </c>
      <c r="X38" s="307">
        <v>350827016</v>
      </c>
    </row>
    <row r="39" spans="2:24" x14ac:dyDescent="0.2">
      <c r="B39" s="306" t="s">
        <v>918</v>
      </c>
      <c r="C39" s="307">
        <v>82.75</v>
      </c>
      <c r="D39" s="306" t="s">
        <v>2333</v>
      </c>
      <c r="E39" s="307">
        <v>0</v>
      </c>
      <c r="F39" s="307">
        <v>338927448</v>
      </c>
      <c r="G39" s="308"/>
      <c r="H39" s="306" t="s">
        <v>919</v>
      </c>
      <c r="I39" s="307">
        <v>99.8</v>
      </c>
      <c r="J39" s="306" t="s">
        <v>2333</v>
      </c>
      <c r="K39" s="307">
        <v>0</v>
      </c>
      <c r="L39" s="307">
        <v>477429853</v>
      </c>
      <c r="M39" s="309"/>
      <c r="N39" s="286" t="s">
        <v>920</v>
      </c>
      <c r="O39" s="307">
        <v>87.6</v>
      </c>
      <c r="P39" s="306" t="s">
        <v>2333</v>
      </c>
      <c r="Q39" s="307">
        <v>0</v>
      </c>
      <c r="R39" s="307">
        <v>401553682</v>
      </c>
      <c r="T39" s="286" t="s">
        <v>3285</v>
      </c>
      <c r="U39" s="307">
        <v>67.5</v>
      </c>
      <c r="V39" s="306" t="s">
        <v>2333</v>
      </c>
      <c r="W39" s="307">
        <v>0</v>
      </c>
      <c r="X39" s="307">
        <v>353339769</v>
      </c>
    </row>
    <row r="40" spans="2:24" x14ac:dyDescent="0.2">
      <c r="B40" s="306" t="s">
        <v>921</v>
      </c>
      <c r="C40" s="307">
        <v>113</v>
      </c>
      <c r="D40" s="306" t="s">
        <v>2333</v>
      </c>
      <c r="E40" s="307">
        <v>0</v>
      </c>
      <c r="F40" s="307">
        <v>407303020</v>
      </c>
      <c r="G40" s="308"/>
      <c r="H40" s="306" t="s">
        <v>922</v>
      </c>
      <c r="I40" s="307">
        <v>99.8</v>
      </c>
      <c r="J40" s="306" t="s">
        <v>2333</v>
      </c>
      <c r="K40" s="307">
        <v>0</v>
      </c>
      <c r="L40" s="307">
        <v>437631909</v>
      </c>
      <c r="M40" s="309"/>
      <c r="N40" s="286" t="s">
        <v>923</v>
      </c>
      <c r="O40" s="307">
        <v>84.05</v>
      </c>
      <c r="P40" s="306" t="s">
        <v>2333</v>
      </c>
      <c r="Q40" s="307">
        <v>0</v>
      </c>
      <c r="R40" s="307">
        <v>419715955</v>
      </c>
      <c r="T40" s="286" t="s">
        <v>3263</v>
      </c>
      <c r="U40" s="307">
        <v>84</v>
      </c>
      <c r="V40" s="306" t="s">
        <v>2333</v>
      </c>
      <c r="W40" s="307">
        <v>0</v>
      </c>
      <c r="X40" s="307">
        <v>556668801</v>
      </c>
    </row>
    <row r="41" spans="2:24" x14ac:dyDescent="0.2">
      <c r="B41" s="306" t="s">
        <v>924</v>
      </c>
      <c r="C41" s="307">
        <v>113</v>
      </c>
      <c r="D41" s="306" t="s">
        <v>2333</v>
      </c>
      <c r="E41" s="307">
        <v>0</v>
      </c>
      <c r="F41" s="307">
        <v>454418147</v>
      </c>
      <c r="G41" s="308"/>
      <c r="H41" s="306" t="s">
        <v>925</v>
      </c>
      <c r="I41" s="307">
        <v>82.7</v>
      </c>
      <c r="J41" s="306" t="s">
        <v>2333</v>
      </c>
      <c r="K41" s="307">
        <v>0</v>
      </c>
      <c r="L41" s="307">
        <v>317514491</v>
      </c>
      <c r="M41" s="309"/>
      <c r="N41" s="286" t="s">
        <v>926</v>
      </c>
      <c r="O41" s="307">
        <v>84.04</v>
      </c>
      <c r="P41" s="306" t="s">
        <v>2333</v>
      </c>
      <c r="Q41" s="307">
        <v>0</v>
      </c>
      <c r="R41" s="307">
        <v>321282775</v>
      </c>
      <c r="T41" s="286" t="s">
        <v>3264</v>
      </c>
      <c r="U41" s="307">
        <v>84</v>
      </c>
      <c r="V41" s="306" t="s">
        <v>2333</v>
      </c>
      <c r="W41" s="307">
        <v>0</v>
      </c>
      <c r="X41" s="307">
        <v>587182191</v>
      </c>
    </row>
    <row r="42" spans="2:24" x14ac:dyDescent="0.2">
      <c r="B42" s="306" t="s">
        <v>927</v>
      </c>
      <c r="C42" s="307">
        <v>81.599999999999994</v>
      </c>
      <c r="D42" s="306" t="s">
        <v>2333</v>
      </c>
      <c r="E42" s="307">
        <v>0</v>
      </c>
      <c r="F42" s="307">
        <v>300274726</v>
      </c>
      <c r="G42" s="308"/>
      <c r="H42" s="306" t="s">
        <v>928</v>
      </c>
      <c r="I42" s="307">
        <v>92</v>
      </c>
      <c r="J42" s="306" t="s">
        <v>2333</v>
      </c>
      <c r="K42" s="307">
        <v>0</v>
      </c>
      <c r="L42" s="307">
        <v>394885168</v>
      </c>
      <c r="M42" s="309"/>
      <c r="N42" s="286" t="s">
        <v>929</v>
      </c>
      <c r="O42" s="307">
        <v>82.84</v>
      </c>
      <c r="P42" s="306" t="s">
        <v>2333</v>
      </c>
      <c r="Q42" s="307">
        <v>0</v>
      </c>
      <c r="R42" s="307">
        <v>371232573</v>
      </c>
      <c r="T42" s="286" t="s">
        <v>3286</v>
      </c>
      <c r="U42" s="307">
        <v>84.3</v>
      </c>
      <c r="V42" s="306" t="s">
        <v>2333</v>
      </c>
      <c r="W42" s="307">
        <v>0</v>
      </c>
      <c r="X42" s="307">
        <v>481347563</v>
      </c>
    </row>
    <row r="43" spans="2:24" x14ac:dyDescent="0.2">
      <c r="B43" s="306" t="s">
        <v>930</v>
      </c>
      <c r="C43" s="307">
        <v>97.8</v>
      </c>
      <c r="D43" s="306" t="s">
        <v>2333</v>
      </c>
      <c r="E43" s="307">
        <v>0</v>
      </c>
      <c r="F43" s="307">
        <v>389033995</v>
      </c>
      <c r="G43" s="308"/>
      <c r="H43" s="306" t="s">
        <v>931</v>
      </c>
      <c r="I43" s="307">
        <v>102.1</v>
      </c>
      <c r="J43" s="306" t="s">
        <v>2333</v>
      </c>
      <c r="K43" s="307">
        <v>0</v>
      </c>
      <c r="L43" s="307">
        <v>481620786</v>
      </c>
      <c r="M43" s="309"/>
      <c r="N43" s="286" t="s">
        <v>932</v>
      </c>
      <c r="O43" s="307">
        <v>99.94</v>
      </c>
      <c r="P43" s="306" t="s">
        <v>2333</v>
      </c>
      <c r="Q43" s="307">
        <v>0</v>
      </c>
      <c r="R43" s="601">
        <v>547077620</v>
      </c>
      <c r="T43" s="286" t="s">
        <v>3287</v>
      </c>
      <c r="U43" s="307">
        <v>92</v>
      </c>
      <c r="V43" s="306" t="s">
        <v>2333</v>
      </c>
      <c r="W43" s="307">
        <v>0</v>
      </c>
      <c r="X43" s="307">
        <v>505136844</v>
      </c>
    </row>
    <row r="44" spans="2:24" x14ac:dyDescent="0.2">
      <c r="B44" s="306" t="s">
        <v>933</v>
      </c>
      <c r="C44" s="307">
        <v>97.2</v>
      </c>
      <c r="D44" s="306" t="s">
        <v>2333</v>
      </c>
      <c r="E44" s="307">
        <v>0</v>
      </c>
      <c r="F44" s="307">
        <v>389853346</v>
      </c>
      <c r="G44" s="308"/>
      <c r="H44" s="306" t="s">
        <v>934</v>
      </c>
      <c r="I44" s="307">
        <v>82.9</v>
      </c>
      <c r="J44" s="306" t="s">
        <v>2333</v>
      </c>
      <c r="K44" s="307">
        <v>0</v>
      </c>
      <c r="L44" s="307">
        <v>301850912</v>
      </c>
      <c r="M44" s="309"/>
      <c r="N44" s="286" t="s">
        <v>935</v>
      </c>
      <c r="O44" s="307">
        <v>100.03</v>
      </c>
      <c r="P44" s="306" t="s">
        <v>2333</v>
      </c>
      <c r="Q44" s="307">
        <v>0</v>
      </c>
      <c r="R44" s="307">
        <v>505362287</v>
      </c>
      <c r="T44" s="286" t="s">
        <v>3288</v>
      </c>
      <c r="U44" s="307">
        <v>92</v>
      </c>
      <c r="V44" s="306" t="s">
        <v>2333</v>
      </c>
      <c r="W44" s="307">
        <v>0</v>
      </c>
      <c r="X44" s="307">
        <v>508409006</v>
      </c>
    </row>
    <row r="45" spans="2:24" x14ac:dyDescent="0.2">
      <c r="B45" s="306" t="s">
        <v>936</v>
      </c>
      <c r="C45" s="307">
        <v>81.599999999999994</v>
      </c>
      <c r="D45" s="306" t="s">
        <v>2333</v>
      </c>
      <c r="E45" s="307">
        <v>0</v>
      </c>
      <c r="F45" s="307">
        <v>295715201</v>
      </c>
      <c r="G45" s="308"/>
      <c r="H45" s="306" t="s">
        <v>937</v>
      </c>
      <c r="I45" s="307">
        <v>99.8</v>
      </c>
      <c r="J45" s="306" t="s">
        <v>2333</v>
      </c>
      <c r="K45" s="307">
        <v>0</v>
      </c>
      <c r="L45" s="307">
        <v>439195427</v>
      </c>
      <c r="M45" s="309"/>
      <c r="N45" s="286" t="s">
        <v>938</v>
      </c>
      <c r="O45" s="307">
        <v>87.69</v>
      </c>
      <c r="P45" s="306" t="s">
        <v>2333</v>
      </c>
      <c r="Q45" s="307">
        <v>0</v>
      </c>
      <c r="R45" s="307">
        <v>430507832</v>
      </c>
      <c r="T45" s="286" t="s">
        <v>3289</v>
      </c>
      <c r="U45" s="307">
        <v>67.5</v>
      </c>
      <c r="V45" s="306" t="s">
        <v>2333</v>
      </c>
      <c r="W45" s="307">
        <v>0</v>
      </c>
      <c r="X45" s="307">
        <v>373881080</v>
      </c>
    </row>
    <row r="46" spans="2:24" x14ac:dyDescent="0.2">
      <c r="B46" s="306" t="s">
        <v>939</v>
      </c>
      <c r="C46" s="307">
        <v>113</v>
      </c>
      <c r="D46" s="306" t="s">
        <v>2333</v>
      </c>
      <c r="E46" s="307">
        <v>0</v>
      </c>
      <c r="F46" s="580">
        <v>432927291</v>
      </c>
      <c r="G46" s="308"/>
      <c r="H46" s="306" t="s">
        <v>940</v>
      </c>
      <c r="I46" s="307">
        <v>99.8</v>
      </c>
      <c r="J46" s="306" t="s">
        <v>2333</v>
      </c>
      <c r="K46" s="307">
        <v>0</v>
      </c>
      <c r="L46" s="307">
        <v>425513799</v>
      </c>
      <c r="M46" s="309"/>
      <c r="N46" s="286" t="s">
        <v>941</v>
      </c>
      <c r="O46" s="307">
        <v>84.05</v>
      </c>
      <c r="P46" s="306" t="s">
        <v>2333</v>
      </c>
      <c r="Q46" s="307">
        <v>0</v>
      </c>
      <c r="R46" s="307">
        <v>387755129</v>
      </c>
      <c r="T46" s="286" t="s">
        <v>3290</v>
      </c>
      <c r="U46" s="307">
        <v>67.5</v>
      </c>
      <c r="V46" s="306" t="s">
        <v>2333</v>
      </c>
      <c r="W46" s="307">
        <v>0</v>
      </c>
      <c r="X46" s="307">
        <v>409792473</v>
      </c>
    </row>
    <row r="47" spans="2:24" x14ac:dyDescent="0.2">
      <c r="B47" s="306" t="s">
        <v>942</v>
      </c>
      <c r="C47" s="307">
        <v>113</v>
      </c>
      <c r="D47" s="306" t="s">
        <v>2333</v>
      </c>
      <c r="E47" s="307">
        <v>0</v>
      </c>
      <c r="F47" s="307">
        <v>460443746</v>
      </c>
      <c r="G47" s="308"/>
      <c r="H47" s="306" t="s">
        <v>943</v>
      </c>
      <c r="I47" s="307">
        <v>82.7</v>
      </c>
      <c r="J47" s="306" t="s">
        <v>2333</v>
      </c>
      <c r="K47" s="307">
        <v>0</v>
      </c>
      <c r="L47" s="307">
        <v>333978570</v>
      </c>
      <c r="M47" s="309"/>
      <c r="N47" s="286" t="s">
        <v>944</v>
      </c>
      <c r="O47" s="307">
        <v>84.04</v>
      </c>
      <c r="P47" s="306" t="s">
        <v>2333</v>
      </c>
      <c r="Q47" s="307">
        <v>0</v>
      </c>
      <c r="R47" s="580">
        <v>386550630</v>
      </c>
      <c r="T47" s="286" t="s">
        <v>3291</v>
      </c>
      <c r="U47" s="307">
        <v>84</v>
      </c>
      <c r="V47" s="306" t="s">
        <v>2333</v>
      </c>
      <c r="W47" s="307">
        <v>0</v>
      </c>
      <c r="X47" s="307">
        <v>574676528</v>
      </c>
    </row>
    <row r="48" spans="2:24" x14ac:dyDescent="0.2">
      <c r="B48" s="306" t="s">
        <v>945</v>
      </c>
      <c r="C48" s="307">
        <v>81.599999999999994</v>
      </c>
      <c r="D48" s="306" t="s">
        <v>2333</v>
      </c>
      <c r="E48" s="307">
        <v>0</v>
      </c>
      <c r="F48" s="307">
        <v>299400411</v>
      </c>
      <c r="G48" s="308"/>
      <c r="H48" s="306" t="s">
        <v>946</v>
      </c>
      <c r="I48" s="307">
        <v>92</v>
      </c>
      <c r="J48" s="306" t="s">
        <v>2333</v>
      </c>
      <c r="K48" s="307">
        <v>0</v>
      </c>
      <c r="L48" s="307">
        <v>353375178</v>
      </c>
      <c r="M48" s="309"/>
      <c r="N48" s="286" t="s">
        <v>947</v>
      </c>
      <c r="O48" s="307">
        <v>82.84</v>
      </c>
      <c r="P48" s="306" t="s">
        <v>2333</v>
      </c>
      <c r="Q48" s="307">
        <v>0</v>
      </c>
      <c r="R48" s="307">
        <v>476622411</v>
      </c>
      <c r="T48" s="286" t="s">
        <v>3292</v>
      </c>
      <c r="U48" s="307">
        <v>84</v>
      </c>
      <c r="V48" s="306" t="s">
        <v>2333</v>
      </c>
      <c r="W48" s="307">
        <v>0</v>
      </c>
      <c r="X48" s="307">
        <v>451444552</v>
      </c>
    </row>
    <row r="49" spans="2:24" x14ac:dyDescent="0.2">
      <c r="B49" s="306" t="s">
        <v>948</v>
      </c>
      <c r="C49" s="307">
        <v>97.8</v>
      </c>
      <c r="D49" s="306" t="s">
        <v>2333</v>
      </c>
      <c r="E49" s="307">
        <v>0</v>
      </c>
      <c r="F49" s="307">
        <v>376815678</v>
      </c>
      <c r="G49" s="308"/>
      <c r="H49" s="306" t="s">
        <v>949</v>
      </c>
      <c r="I49" s="307">
        <v>102.1</v>
      </c>
      <c r="J49" s="306" t="s">
        <v>2333</v>
      </c>
      <c r="K49" s="307">
        <v>0</v>
      </c>
      <c r="L49" s="307">
        <v>419254848</v>
      </c>
      <c r="M49" s="309"/>
      <c r="N49" s="286" t="s">
        <v>950</v>
      </c>
      <c r="O49" s="307">
        <v>99.94</v>
      </c>
      <c r="P49" s="306" t="s">
        <v>2333</v>
      </c>
      <c r="Q49" s="307">
        <v>0</v>
      </c>
      <c r="R49" s="307">
        <v>416757409</v>
      </c>
      <c r="T49" s="286" t="s">
        <v>3293</v>
      </c>
      <c r="U49" s="307">
        <v>84.3</v>
      </c>
      <c r="V49" s="306" t="s">
        <v>2333</v>
      </c>
      <c r="W49" s="307">
        <v>0</v>
      </c>
      <c r="X49" s="307">
        <v>531613260</v>
      </c>
    </row>
    <row r="50" spans="2:24" x14ac:dyDescent="0.2">
      <c r="B50" s="306" t="s">
        <v>951</v>
      </c>
      <c r="C50" s="307">
        <v>97.6</v>
      </c>
      <c r="D50" s="306" t="s">
        <v>2333</v>
      </c>
      <c r="E50" s="307">
        <v>0</v>
      </c>
      <c r="F50" s="307">
        <v>351328643</v>
      </c>
      <c r="G50" s="308"/>
      <c r="H50" s="306" t="s">
        <v>952</v>
      </c>
      <c r="I50" s="307">
        <v>82.7</v>
      </c>
      <c r="J50" s="306" t="s">
        <v>2333</v>
      </c>
      <c r="K50" s="307">
        <v>0</v>
      </c>
      <c r="L50" s="307">
        <v>362053498</v>
      </c>
      <c r="M50" s="309"/>
      <c r="N50" s="286" t="s">
        <v>953</v>
      </c>
      <c r="O50" s="307">
        <v>100.03</v>
      </c>
      <c r="P50" s="306" t="s">
        <v>2333</v>
      </c>
      <c r="Q50" s="307">
        <v>0</v>
      </c>
      <c r="R50" s="307">
        <v>485792535</v>
      </c>
      <c r="T50" s="286" t="s">
        <v>3294</v>
      </c>
      <c r="U50" s="307">
        <v>84.3</v>
      </c>
      <c r="V50" s="306" t="s">
        <v>2333</v>
      </c>
      <c r="W50" s="307">
        <v>0</v>
      </c>
      <c r="X50" s="307">
        <v>481675101</v>
      </c>
    </row>
    <row r="51" spans="2:24" x14ac:dyDescent="0.2">
      <c r="B51" s="306" t="s">
        <v>954</v>
      </c>
      <c r="C51" s="307">
        <v>82.75</v>
      </c>
      <c r="D51" s="306" t="s">
        <v>2333</v>
      </c>
      <c r="E51" s="307">
        <v>0</v>
      </c>
      <c r="F51" s="307">
        <v>347861754</v>
      </c>
      <c r="G51" s="308"/>
      <c r="H51" s="306" t="s">
        <v>955</v>
      </c>
      <c r="I51" s="307">
        <v>99.8</v>
      </c>
      <c r="J51" s="306" t="s">
        <v>2333</v>
      </c>
      <c r="K51" s="307">
        <v>0</v>
      </c>
      <c r="L51" s="307">
        <v>388154190</v>
      </c>
      <c r="M51" s="309"/>
      <c r="N51" s="286" t="s">
        <v>956</v>
      </c>
      <c r="O51" s="307">
        <v>87.6</v>
      </c>
      <c r="P51" s="306" t="s">
        <v>2333</v>
      </c>
      <c r="Q51" s="307">
        <v>0</v>
      </c>
      <c r="R51" s="307">
        <v>421913174</v>
      </c>
      <c r="T51" s="286" t="s">
        <v>3295</v>
      </c>
      <c r="U51" s="307">
        <v>92</v>
      </c>
      <c r="V51" s="306" t="s">
        <v>2333</v>
      </c>
      <c r="W51" s="307">
        <v>0</v>
      </c>
      <c r="X51" s="307">
        <v>592554192</v>
      </c>
    </row>
    <row r="52" spans="2:24" x14ac:dyDescent="0.2">
      <c r="B52" s="306" t="s">
        <v>957</v>
      </c>
      <c r="C52" s="307">
        <v>113</v>
      </c>
      <c r="D52" s="306" t="s">
        <v>2333</v>
      </c>
      <c r="E52" s="307">
        <v>0</v>
      </c>
      <c r="F52" s="307">
        <v>474286063</v>
      </c>
      <c r="G52" s="308"/>
      <c r="H52" s="306" t="s">
        <v>958</v>
      </c>
      <c r="I52" s="307">
        <v>99.8</v>
      </c>
      <c r="J52" s="306" t="s">
        <v>2333</v>
      </c>
      <c r="K52" s="307">
        <v>0</v>
      </c>
      <c r="L52" s="307">
        <v>472018470</v>
      </c>
      <c r="M52" s="309"/>
      <c r="N52" s="286" t="s">
        <v>959</v>
      </c>
      <c r="O52" s="307">
        <v>84.05</v>
      </c>
      <c r="P52" s="306" t="s">
        <v>2333</v>
      </c>
      <c r="Q52" s="307">
        <v>0</v>
      </c>
      <c r="R52" s="307">
        <v>401342159</v>
      </c>
      <c r="T52" s="286" t="s">
        <v>3296</v>
      </c>
      <c r="U52" s="307">
        <v>67.5</v>
      </c>
      <c r="V52" s="306" t="s">
        <v>2333</v>
      </c>
      <c r="W52" s="307">
        <v>0</v>
      </c>
      <c r="X52" s="307">
        <v>375717885</v>
      </c>
    </row>
    <row r="53" spans="2:24" x14ac:dyDescent="0.2">
      <c r="B53" s="306" t="s">
        <v>960</v>
      </c>
      <c r="C53" s="307">
        <v>113</v>
      </c>
      <c r="D53" s="306" t="s">
        <v>2333</v>
      </c>
      <c r="E53" s="307">
        <v>0</v>
      </c>
      <c r="F53" s="307">
        <v>468087669</v>
      </c>
      <c r="G53" s="308"/>
      <c r="H53" s="306" t="s">
        <v>961</v>
      </c>
      <c r="I53" s="307">
        <v>82.75</v>
      </c>
      <c r="J53" s="306" t="s">
        <v>2333</v>
      </c>
      <c r="K53" s="307">
        <v>0</v>
      </c>
      <c r="L53" s="307">
        <v>343684752</v>
      </c>
      <c r="M53" s="309"/>
      <c r="N53" s="286" t="s">
        <v>962</v>
      </c>
      <c r="O53" s="307">
        <v>84.04</v>
      </c>
      <c r="P53" s="306" t="s">
        <v>2333</v>
      </c>
      <c r="Q53" s="307">
        <v>0</v>
      </c>
      <c r="R53" s="307">
        <v>383099199</v>
      </c>
      <c r="T53" s="286" t="s">
        <v>3297</v>
      </c>
      <c r="U53" s="307">
        <v>67.5</v>
      </c>
      <c r="V53" s="306" t="s">
        <v>2333</v>
      </c>
      <c r="W53" s="307">
        <v>0</v>
      </c>
      <c r="X53" s="307">
        <v>368057340</v>
      </c>
    </row>
    <row r="54" spans="2:24" x14ac:dyDescent="0.2">
      <c r="B54" s="306" t="s">
        <v>963</v>
      </c>
      <c r="C54" s="307">
        <v>81.599999999999994</v>
      </c>
      <c r="D54" s="306" t="s">
        <v>2333</v>
      </c>
      <c r="E54" s="307">
        <v>0</v>
      </c>
      <c r="F54" s="307">
        <v>299162099</v>
      </c>
      <c r="G54" s="308"/>
      <c r="H54" s="306" t="s">
        <v>964</v>
      </c>
      <c r="I54" s="307">
        <v>92</v>
      </c>
      <c r="J54" s="306" t="s">
        <v>2333</v>
      </c>
      <c r="K54" s="307">
        <v>0</v>
      </c>
      <c r="L54" s="307">
        <v>380336882</v>
      </c>
      <c r="M54" s="309"/>
      <c r="N54" s="286" t="s">
        <v>965</v>
      </c>
      <c r="O54" s="307">
        <v>82.84</v>
      </c>
      <c r="P54" s="306" t="s">
        <v>2333</v>
      </c>
      <c r="Q54" s="307">
        <v>0</v>
      </c>
      <c r="R54" s="307">
        <v>407626713</v>
      </c>
      <c r="T54" s="286" t="s">
        <v>3298</v>
      </c>
      <c r="U54" s="307">
        <v>84</v>
      </c>
      <c r="V54" s="306" t="s">
        <v>2333</v>
      </c>
      <c r="W54" s="307">
        <v>0</v>
      </c>
      <c r="X54" s="307">
        <v>545753162</v>
      </c>
    </row>
    <row r="55" spans="2:24" x14ac:dyDescent="0.2">
      <c r="B55" s="306" t="s">
        <v>966</v>
      </c>
      <c r="C55" s="307">
        <v>97.8</v>
      </c>
      <c r="D55" s="306" t="s">
        <v>2333</v>
      </c>
      <c r="E55" s="307">
        <v>0</v>
      </c>
      <c r="F55" s="307">
        <v>376544755</v>
      </c>
      <c r="G55" s="308"/>
      <c r="H55" s="306" t="s">
        <v>967</v>
      </c>
      <c r="I55" s="307">
        <v>102.1</v>
      </c>
      <c r="J55" s="306" t="s">
        <v>2333</v>
      </c>
      <c r="K55" s="307">
        <v>0</v>
      </c>
      <c r="L55" s="307">
        <v>481582402</v>
      </c>
      <c r="M55" s="309"/>
      <c r="N55" s="286" t="s">
        <v>968</v>
      </c>
      <c r="O55" s="307">
        <v>99.94</v>
      </c>
      <c r="P55" s="306" t="s">
        <v>2333</v>
      </c>
      <c r="Q55" s="307">
        <v>0</v>
      </c>
      <c r="R55" s="307">
        <v>490423095</v>
      </c>
      <c r="T55" s="286" t="s">
        <v>3299</v>
      </c>
      <c r="U55" s="307">
        <v>84</v>
      </c>
      <c r="V55" s="306" t="s">
        <v>2333</v>
      </c>
      <c r="W55" s="307">
        <v>0</v>
      </c>
      <c r="X55" s="307">
        <v>497510335</v>
      </c>
    </row>
    <row r="56" spans="2:24" x14ac:dyDescent="0.2">
      <c r="B56" s="306" t="s">
        <v>969</v>
      </c>
      <c r="C56" s="307">
        <v>97.6</v>
      </c>
      <c r="D56" s="306" t="s">
        <v>2333</v>
      </c>
      <c r="E56" s="307">
        <v>0</v>
      </c>
      <c r="F56" s="307">
        <v>406991298</v>
      </c>
      <c r="G56" s="308"/>
      <c r="H56" s="306" t="s">
        <v>970</v>
      </c>
      <c r="I56" s="307">
        <v>82.7</v>
      </c>
      <c r="J56" s="306" t="s">
        <v>2333</v>
      </c>
      <c r="K56" s="307">
        <v>0</v>
      </c>
      <c r="L56" s="307">
        <v>332888995</v>
      </c>
      <c r="M56" s="309"/>
      <c r="N56" s="286" t="s">
        <v>971</v>
      </c>
      <c r="O56" s="307">
        <v>100.03</v>
      </c>
      <c r="P56" s="306" t="s">
        <v>2333</v>
      </c>
      <c r="Q56" s="307">
        <v>0</v>
      </c>
      <c r="R56" s="307">
        <v>494984801</v>
      </c>
      <c r="T56" s="286" t="s">
        <v>3300</v>
      </c>
      <c r="U56" s="307">
        <v>84.3</v>
      </c>
      <c r="V56" s="306" t="s">
        <v>2333</v>
      </c>
      <c r="W56" s="307">
        <v>0</v>
      </c>
      <c r="X56" s="307">
        <v>486107261</v>
      </c>
    </row>
    <row r="57" spans="2:24" x14ac:dyDescent="0.2">
      <c r="B57" s="306" t="s">
        <v>972</v>
      </c>
      <c r="C57" s="307">
        <v>81.599999999999994</v>
      </c>
      <c r="D57" s="306" t="s">
        <v>2333</v>
      </c>
      <c r="E57" s="307">
        <v>0</v>
      </c>
      <c r="F57" s="307">
        <v>319453623</v>
      </c>
      <c r="G57" s="308"/>
      <c r="H57" s="306" t="s">
        <v>973</v>
      </c>
      <c r="I57" s="307">
        <v>99.8</v>
      </c>
      <c r="J57" s="306" t="s">
        <v>2333</v>
      </c>
      <c r="K57" s="307">
        <v>0</v>
      </c>
      <c r="L57" s="307">
        <v>397702133</v>
      </c>
      <c r="M57" s="309"/>
      <c r="N57" s="286" t="s">
        <v>974</v>
      </c>
      <c r="O57" s="307">
        <v>83.21</v>
      </c>
      <c r="P57" s="306" t="s">
        <v>2333</v>
      </c>
      <c r="Q57" s="307">
        <v>0</v>
      </c>
      <c r="R57" s="307">
        <v>429519442</v>
      </c>
      <c r="T57" s="286" t="s">
        <v>3301</v>
      </c>
      <c r="U57" s="307">
        <v>92</v>
      </c>
      <c r="V57" s="306" t="s">
        <v>2333</v>
      </c>
      <c r="W57" s="307">
        <v>0</v>
      </c>
      <c r="X57" s="307">
        <v>488200834</v>
      </c>
    </row>
    <row r="58" spans="2:24" x14ac:dyDescent="0.2">
      <c r="B58" s="306" t="s">
        <v>975</v>
      </c>
      <c r="C58" s="307">
        <v>113</v>
      </c>
      <c r="D58" s="306" t="s">
        <v>2333</v>
      </c>
      <c r="E58" s="307">
        <v>0</v>
      </c>
      <c r="F58" s="307">
        <v>419625285</v>
      </c>
      <c r="G58" s="308"/>
      <c r="H58" s="306" t="s">
        <v>976</v>
      </c>
      <c r="I58" s="307">
        <v>99.8</v>
      </c>
      <c r="J58" s="306" t="s">
        <v>2333</v>
      </c>
      <c r="K58" s="307">
        <v>0</v>
      </c>
      <c r="L58" s="307">
        <v>417761475</v>
      </c>
      <c r="M58" s="309"/>
      <c r="N58" s="286" t="s">
        <v>977</v>
      </c>
      <c r="O58" s="307">
        <v>84.05</v>
      </c>
      <c r="P58" s="306" t="s">
        <v>2333</v>
      </c>
      <c r="Q58" s="307">
        <v>0</v>
      </c>
      <c r="R58" s="307">
        <v>402462153</v>
      </c>
      <c r="T58" s="286" t="s">
        <v>3494</v>
      </c>
      <c r="U58" s="307">
        <v>92</v>
      </c>
      <c r="V58" s="306" t="s">
        <v>2333</v>
      </c>
      <c r="W58" s="307">
        <v>0</v>
      </c>
      <c r="X58" s="307">
        <v>626916422</v>
      </c>
    </row>
    <row r="59" spans="2:24" x14ac:dyDescent="0.2">
      <c r="B59" s="306" t="s">
        <v>978</v>
      </c>
      <c r="C59" s="307">
        <v>113</v>
      </c>
      <c r="D59" s="306" t="s">
        <v>2333</v>
      </c>
      <c r="E59" s="307">
        <v>0</v>
      </c>
      <c r="F59" s="307">
        <v>466162946</v>
      </c>
      <c r="G59" s="308"/>
      <c r="H59" s="306" t="s">
        <v>979</v>
      </c>
      <c r="I59" s="307">
        <v>82.7</v>
      </c>
      <c r="J59" s="306" t="s">
        <v>2333</v>
      </c>
      <c r="K59" s="307">
        <v>0</v>
      </c>
      <c r="L59" s="307">
        <v>309073705</v>
      </c>
      <c r="M59" s="309"/>
      <c r="N59" s="286" t="s">
        <v>980</v>
      </c>
      <c r="O59" s="307">
        <v>84.04</v>
      </c>
      <c r="P59" s="306" t="s">
        <v>2333</v>
      </c>
      <c r="Q59" s="307">
        <v>0</v>
      </c>
      <c r="R59" s="307">
        <v>381196923</v>
      </c>
      <c r="T59" s="286" t="s">
        <v>3302</v>
      </c>
      <c r="U59" s="307">
        <v>67.5</v>
      </c>
      <c r="V59" s="306" t="s">
        <v>2333</v>
      </c>
      <c r="W59" s="307">
        <v>0</v>
      </c>
      <c r="X59" s="307">
        <v>398499312</v>
      </c>
    </row>
    <row r="60" spans="2:24" x14ac:dyDescent="0.2">
      <c r="B60" s="306" t="s">
        <v>981</v>
      </c>
      <c r="C60" s="307">
        <v>82.9</v>
      </c>
      <c r="D60" s="306" t="s">
        <v>2333</v>
      </c>
      <c r="E60" s="307">
        <v>0</v>
      </c>
      <c r="F60" s="307">
        <v>319595377</v>
      </c>
      <c r="G60" s="308"/>
      <c r="H60" s="306" t="s">
        <v>982</v>
      </c>
      <c r="I60" s="307">
        <v>92</v>
      </c>
      <c r="J60" s="306" t="s">
        <v>2333</v>
      </c>
      <c r="K60" s="307">
        <v>0</v>
      </c>
      <c r="L60" s="307">
        <v>398833940</v>
      </c>
      <c r="M60" s="309"/>
      <c r="N60" s="286" t="s">
        <v>983</v>
      </c>
      <c r="O60" s="307">
        <v>82.84</v>
      </c>
      <c r="P60" s="306" t="s">
        <v>2333</v>
      </c>
      <c r="Q60" s="307">
        <v>0</v>
      </c>
      <c r="R60" s="307">
        <v>360574630</v>
      </c>
      <c r="T60" s="286" t="s">
        <v>3303</v>
      </c>
      <c r="U60" s="307">
        <v>67.5</v>
      </c>
      <c r="V60" s="306" t="s">
        <v>2333</v>
      </c>
      <c r="W60" s="307">
        <v>0</v>
      </c>
      <c r="X60" s="307">
        <v>362982511</v>
      </c>
    </row>
    <row r="61" spans="2:24" x14ac:dyDescent="0.2">
      <c r="B61" s="306" t="s">
        <v>984</v>
      </c>
      <c r="C61" s="307">
        <v>97.8</v>
      </c>
      <c r="D61" s="306" t="s">
        <v>2333</v>
      </c>
      <c r="E61" s="307">
        <v>0</v>
      </c>
      <c r="F61" s="307">
        <v>372824237</v>
      </c>
      <c r="G61" s="308"/>
      <c r="H61" s="306" t="s">
        <v>985</v>
      </c>
      <c r="I61" s="307">
        <v>102.1</v>
      </c>
      <c r="J61" s="306" t="s">
        <v>2333</v>
      </c>
      <c r="K61" s="307">
        <v>0</v>
      </c>
      <c r="L61" s="307">
        <v>382023023</v>
      </c>
      <c r="M61" s="309"/>
      <c r="N61" s="286" t="s">
        <v>986</v>
      </c>
      <c r="O61" s="307">
        <v>99.94</v>
      </c>
      <c r="P61" s="306" t="s">
        <v>2333</v>
      </c>
      <c r="Q61" s="307">
        <v>0</v>
      </c>
      <c r="R61" s="307">
        <v>496927629</v>
      </c>
      <c r="T61" s="286" t="s">
        <v>3304</v>
      </c>
      <c r="U61" s="307">
        <v>84</v>
      </c>
      <c r="V61" s="306" t="s">
        <v>2333</v>
      </c>
      <c r="W61" s="307">
        <v>0</v>
      </c>
      <c r="X61" s="307">
        <v>457274723</v>
      </c>
    </row>
    <row r="62" spans="2:24" x14ac:dyDescent="0.2">
      <c r="B62" s="306" t="s">
        <v>987</v>
      </c>
      <c r="C62" s="307">
        <v>97.6</v>
      </c>
      <c r="D62" s="306" t="s">
        <v>2333</v>
      </c>
      <c r="E62" s="307">
        <v>0</v>
      </c>
      <c r="F62" s="307">
        <v>377535719</v>
      </c>
      <c r="G62" s="308"/>
      <c r="H62" s="306" t="s">
        <v>988</v>
      </c>
      <c r="I62" s="307">
        <v>82.7</v>
      </c>
      <c r="J62" s="306" t="s">
        <v>2333</v>
      </c>
      <c r="K62" s="307">
        <v>0</v>
      </c>
      <c r="L62" s="307">
        <v>337089766</v>
      </c>
      <c r="M62" s="309"/>
      <c r="N62" s="286" t="s">
        <v>989</v>
      </c>
      <c r="O62" s="307">
        <v>100.03</v>
      </c>
      <c r="P62" s="306" t="s">
        <v>2333</v>
      </c>
      <c r="Q62" s="307">
        <v>0</v>
      </c>
      <c r="R62" s="307">
        <v>493464465</v>
      </c>
      <c r="T62" s="286" t="s">
        <v>3305</v>
      </c>
      <c r="U62" s="307">
        <v>84</v>
      </c>
      <c r="V62" s="306" t="s">
        <v>2333</v>
      </c>
      <c r="W62" s="307">
        <v>0</v>
      </c>
      <c r="X62" s="307">
        <v>453270505</v>
      </c>
    </row>
    <row r="63" spans="2:24" x14ac:dyDescent="0.2">
      <c r="B63" s="306" t="s">
        <v>990</v>
      </c>
      <c r="C63" s="307">
        <v>82.75</v>
      </c>
      <c r="D63" s="306" t="s">
        <v>2333</v>
      </c>
      <c r="E63" s="307">
        <v>0</v>
      </c>
      <c r="F63" s="307">
        <v>351193054</v>
      </c>
      <c r="G63" s="308"/>
      <c r="H63" s="306" t="s">
        <v>991</v>
      </c>
      <c r="I63" s="307">
        <v>99.8</v>
      </c>
      <c r="J63" s="306" t="s">
        <v>2333</v>
      </c>
      <c r="K63" s="307">
        <v>0</v>
      </c>
      <c r="L63" s="307">
        <v>433297422</v>
      </c>
      <c r="M63" s="309"/>
      <c r="N63" s="286" t="s">
        <v>992</v>
      </c>
      <c r="O63" s="307">
        <v>87.6</v>
      </c>
      <c r="P63" s="306" t="s">
        <v>2333</v>
      </c>
      <c r="Q63" s="307">
        <v>0</v>
      </c>
      <c r="R63" s="307">
        <v>428894768</v>
      </c>
      <c r="T63" s="286" t="s">
        <v>3306</v>
      </c>
      <c r="U63" s="307">
        <v>84.3</v>
      </c>
      <c r="V63" s="306" t="s">
        <v>2333</v>
      </c>
      <c r="W63" s="307">
        <v>0</v>
      </c>
      <c r="X63" s="307">
        <v>454208652</v>
      </c>
    </row>
    <row r="64" spans="2:24" x14ac:dyDescent="0.2">
      <c r="B64" s="306" t="s">
        <v>993</v>
      </c>
      <c r="C64" s="307">
        <v>113</v>
      </c>
      <c r="D64" s="306" t="s">
        <v>2333</v>
      </c>
      <c r="E64" s="307">
        <v>0</v>
      </c>
      <c r="F64" s="307">
        <v>433477056</v>
      </c>
      <c r="G64" s="308"/>
      <c r="H64" s="306" t="s">
        <v>994</v>
      </c>
      <c r="I64" s="307">
        <v>99.8</v>
      </c>
      <c r="J64" s="306" t="s">
        <v>2333</v>
      </c>
      <c r="K64" s="307">
        <v>0</v>
      </c>
      <c r="L64" s="307">
        <v>429145881</v>
      </c>
      <c r="M64" s="309"/>
      <c r="N64" s="286" t="s">
        <v>995</v>
      </c>
      <c r="O64" s="307">
        <v>84.05</v>
      </c>
      <c r="P64" s="306" t="s">
        <v>2333</v>
      </c>
      <c r="Q64" s="307">
        <v>0</v>
      </c>
      <c r="R64" s="307">
        <v>428351245</v>
      </c>
      <c r="T64" s="286" t="s">
        <v>3307</v>
      </c>
      <c r="U64" s="307">
        <v>92</v>
      </c>
      <c r="V64" s="306" t="s">
        <v>2333</v>
      </c>
      <c r="W64" s="307">
        <v>0</v>
      </c>
      <c r="X64" s="307">
        <v>475961204</v>
      </c>
    </row>
    <row r="65" spans="2:24" x14ac:dyDescent="0.2">
      <c r="B65" s="306" t="s">
        <v>996</v>
      </c>
      <c r="C65" s="307">
        <v>113</v>
      </c>
      <c r="D65" s="306" t="s">
        <v>2333</v>
      </c>
      <c r="E65" s="307">
        <v>0</v>
      </c>
      <c r="F65" s="307">
        <v>427825170</v>
      </c>
      <c r="G65" s="308"/>
      <c r="H65" s="306" t="s">
        <v>997</v>
      </c>
      <c r="I65" s="307">
        <v>82.7</v>
      </c>
      <c r="J65" s="306" t="s">
        <v>2333</v>
      </c>
      <c r="K65" s="307">
        <v>0</v>
      </c>
      <c r="L65" s="307">
        <v>319761295</v>
      </c>
      <c r="M65" s="309"/>
      <c r="N65" s="286" t="s">
        <v>998</v>
      </c>
      <c r="O65" s="307">
        <v>84.04</v>
      </c>
      <c r="P65" s="306" t="s">
        <v>2333</v>
      </c>
      <c r="Q65" s="307">
        <v>0</v>
      </c>
      <c r="R65" s="307">
        <v>492725442</v>
      </c>
      <c r="T65" s="286" t="s">
        <v>3308</v>
      </c>
      <c r="U65" s="307">
        <v>67.5</v>
      </c>
      <c r="V65" s="306" t="s">
        <v>2333</v>
      </c>
      <c r="W65" s="307">
        <v>0</v>
      </c>
      <c r="X65" s="307">
        <v>425446566</v>
      </c>
    </row>
    <row r="66" spans="2:24" x14ac:dyDescent="0.2">
      <c r="B66" s="306" t="s">
        <v>999</v>
      </c>
      <c r="C66" s="307">
        <v>82.93</v>
      </c>
      <c r="D66" s="306" t="s">
        <v>2333</v>
      </c>
      <c r="E66" s="307">
        <v>0</v>
      </c>
      <c r="F66" s="307">
        <v>297973658</v>
      </c>
      <c r="G66" s="308"/>
      <c r="H66" s="306" t="s">
        <v>1000</v>
      </c>
      <c r="I66" s="307">
        <v>92</v>
      </c>
      <c r="J66" s="306" t="s">
        <v>2333</v>
      </c>
      <c r="K66" s="307">
        <v>0</v>
      </c>
      <c r="L66" s="307">
        <v>397723768</v>
      </c>
      <c r="M66" s="309"/>
      <c r="N66" s="286" t="s">
        <v>1001</v>
      </c>
      <c r="O66" s="307">
        <v>82.84</v>
      </c>
      <c r="P66" s="306" t="s">
        <v>2333</v>
      </c>
      <c r="Q66" s="307">
        <v>0</v>
      </c>
      <c r="R66" s="307">
        <v>391333233</v>
      </c>
      <c r="T66" s="286" t="s">
        <v>3309</v>
      </c>
      <c r="U66" s="307">
        <v>67.5</v>
      </c>
      <c r="V66" s="306" t="s">
        <v>2333</v>
      </c>
      <c r="W66" s="307">
        <v>0</v>
      </c>
      <c r="X66" s="307">
        <v>355048923</v>
      </c>
    </row>
    <row r="67" spans="2:24" x14ac:dyDescent="0.2">
      <c r="B67" s="306" t="s">
        <v>1002</v>
      </c>
      <c r="C67" s="307">
        <v>89.9</v>
      </c>
      <c r="D67" s="306" t="s">
        <v>2333</v>
      </c>
      <c r="E67" s="307">
        <v>0</v>
      </c>
      <c r="F67" s="307">
        <v>362258069</v>
      </c>
      <c r="G67" s="308"/>
      <c r="H67" s="306" t="s">
        <v>1003</v>
      </c>
      <c r="I67" s="307">
        <v>102.1</v>
      </c>
      <c r="J67" s="306" t="s">
        <v>2333</v>
      </c>
      <c r="K67" s="307">
        <v>0</v>
      </c>
      <c r="L67" s="307">
        <v>478741226</v>
      </c>
      <c r="M67" s="309"/>
      <c r="N67" s="286" t="s">
        <v>1004</v>
      </c>
      <c r="O67" s="307">
        <v>99.94</v>
      </c>
      <c r="P67" s="306" t="s">
        <v>2333</v>
      </c>
      <c r="Q67" s="307">
        <v>0</v>
      </c>
      <c r="R67" s="307">
        <v>496981970</v>
      </c>
      <c r="T67" s="286" t="s">
        <v>3310</v>
      </c>
      <c r="U67" s="307">
        <v>84</v>
      </c>
      <c r="V67" s="306" t="s">
        <v>2333</v>
      </c>
      <c r="W67" s="307">
        <v>0</v>
      </c>
      <c r="X67" s="307">
        <v>488790249</v>
      </c>
    </row>
    <row r="68" spans="2:24" x14ac:dyDescent="0.2">
      <c r="B68" s="306" t="s">
        <v>1005</v>
      </c>
      <c r="C68" s="307">
        <v>97.6</v>
      </c>
      <c r="D68" s="306" t="s">
        <v>2333</v>
      </c>
      <c r="E68" s="307">
        <v>0</v>
      </c>
      <c r="F68" s="307">
        <v>363747372</v>
      </c>
      <c r="G68" s="308"/>
      <c r="H68" s="306" t="s">
        <v>1006</v>
      </c>
      <c r="I68" s="307">
        <v>82.7</v>
      </c>
      <c r="J68" s="306" t="s">
        <v>2333</v>
      </c>
      <c r="K68" s="307">
        <v>0</v>
      </c>
      <c r="L68" s="307">
        <v>372262913</v>
      </c>
      <c r="M68" s="309"/>
      <c r="N68" s="286" t="s">
        <v>1007</v>
      </c>
      <c r="O68" s="307">
        <v>100.03</v>
      </c>
      <c r="P68" s="306" t="s">
        <v>2333</v>
      </c>
      <c r="Q68" s="307">
        <v>0</v>
      </c>
      <c r="R68" s="307">
        <v>490489952</v>
      </c>
      <c r="T68" s="286" t="s">
        <v>3311</v>
      </c>
      <c r="U68" s="307">
        <v>84</v>
      </c>
      <c r="V68" s="306" t="s">
        <v>2333</v>
      </c>
      <c r="W68" s="307">
        <v>0</v>
      </c>
      <c r="X68" s="307">
        <v>442428284</v>
      </c>
    </row>
    <row r="69" spans="2:24" x14ac:dyDescent="0.2">
      <c r="B69" s="306" t="s">
        <v>1008</v>
      </c>
      <c r="C69" s="307">
        <v>82.75</v>
      </c>
      <c r="D69" s="306" t="s">
        <v>2333</v>
      </c>
      <c r="E69" s="307">
        <v>0</v>
      </c>
      <c r="F69" s="580">
        <v>346696635</v>
      </c>
      <c r="G69" s="308"/>
      <c r="H69" s="306" t="s">
        <v>1009</v>
      </c>
      <c r="I69" s="307">
        <v>99.8</v>
      </c>
      <c r="J69" s="306" t="s">
        <v>2333</v>
      </c>
      <c r="K69" s="307">
        <v>0</v>
      </c>
      <c r="L69" s="307">
        <v>417825254</v>
      </c>
      <c r="M69" s="309"/>
      <c r="N69" s="286" t="s">
        <v>1010</v>
      </c>
      <c r="O69" s="307">
        <v>87.6</v>
      </c>
      <c r="P69" s="306" t="s">
        <v>2333</v>
      </c>
      <c r="Q69" s="307">
        <v>0</v>
      </c>
      <c r="R69" s="307">
        <v>414743903</v>
      </c>
      <c r="T69" s="286" t="s">
        <v>3265</v>
      </c>
      <c r="U69" s="307">
        <v>84.3</v>
      </c>
      <c r="V69" s="306" t="s">
        <v>2333</v>
      </c>
      <c r="W69" s="307">
        <v>0</v>
      </c>
      <c r="X69" s="307">
        <v>564526109</v>
      </c>
    </row>
    <row r="70" spans="2:24" x14ac:dyDescent="0.2">
      <c r="B70" s="306" t="s">
        <v>1011</v>
      </c>
      <c r="C70" s="307">
        <v>113</v>
      </c>
      <c r="D70" s="306" t="s">
        <v>2333</v>
      </c>
      <c r="E70" s="307">
        <v>0</v>
      </c>
      <c r="F70" s="307">
        <v>427936425</v>
      </c>
      <c r="G70" s="308"/>
      <c r="H70" s="306" t="s">
        <v>1012</v>
      </c>
      <c r="I70" s="307">
        <v>99.8</v>
      </c>
      <c r="J70" s="306" t="s">
        <v>2333</v>
      </c>
      <c r="K70" s="307">
        <v>0</v>
      </c>
      <c r="L70" s="307">
        <v>433816616</v>
      </c>
      <c r="M70" s="309"/>
      <c r="N70" s="286" t="s">
        <v>1013</v>
      </c>
      <c r="O70" s="307">
        <v>84.05</v>
      </c>
      <c r="P70" s="306" t="s">
        <v>2333</v>
      </c>
      <c r="Q70" s="307">
        <v>0</v>
      </c>
      <c r="R70" s="307">
        <v>399769692</v>
      </c>
      <c r="T70" s="286" t="s">
        <v>3312</v>
      </c>
      <c r="U70" s="307">
        <v>92</v>
      </c>
      <c r="V70" s="306" t="s">
        <v>2333</v>
      </c>
      <c r="W70" s="307">
        <v>0</v>
      </c>
      <c r="X70" s="307">
        <v>498950372</v>
      </c>
    </row>
    <row r="71" spans="2:24" x14ac:dyDescent="0.2">
      <c r="B71" s="306" t="s">
        <v>1014</v>
      </c>
      <c r="C71" s="307">
        <v>113</v>
      </c>
      <c r="D71" s="306" t="s">
        <v>2333</v>
      </c>
      <c r="E71" s="307">
        <v>0</v>
      </c>
      <c r="F71" s="307">
        <v>467093778</v>
      </c>
      <c r="G71" s="308"/>
      <c r="H71" s="306" t="s">
        <v>1015</v>
      </c>
      <c r="I71" s="307">
        <v>81.599999999999994</v>
      </c>
      <c r="J71" s="306" t="s">
        <v>2333</v>
      </c>
      <c r="K71" s="307">
        <v>0</v>
      </c>
      <c r="L71" s="307">
        <v>321256284</v>
      </c>
      <c r="M71" s="309"/>
      <c r="N71" s="286" t="s">
        <v>1016</v>
      </c>
      <c r="O71" s="307">
        <v>84.04</v>
      </c>
      <c r="P71" s="306" t="s">
        <v>2333</v>
      </c>
      <c r="Q71" s="307">
        <v>0</v>
      </c>
      <c r="R71" s="580">
        <v>410017473</v>
      </c>
      <c r="T71" s="286" t="s">
        <v>3313</v>
      </c>
      <c r="U71" s="307">
        <v>92</v>
      </c>
      <c r="V71" s="306" t="s">
        <v>2333</v>
      </c>
      <c r="W71" s="307">
        <v>0</v>
      </c>
      <c r="X71" s="307">
        <v>570555808</v>
      </c>
    </row>
    <row r="72" spans="2:24" x14ac:dyDescent="0.2">
      <c r="B72" s="306" t="s">
        <v>1017</v>
      </c>
      <c r="C72" s="307">
        <v>81.599999999999994</v>
      </c>
      <c r="D72" s="306" t="s">
        <v>2333</v>
      </c>
      <c r="E72" s="307">
        <v>0</v>
      </c>
      <c r="F72" s="307">
        <v>305893289</v>
      </c>
      <c r="G72" s="308"/>
      <c r="H72" s="306" t="s">
        <v>1018</v>
      </c>
      <c r="I72" s="307">
        <v>92.2</v>
      </c>
      <c r="J72" s="306" t="s">
        <v>2333</v>
      </c>
      <c r="K72" s="307">
        <v>0</v>
      </c>
      <c r="L72" s="307">
        <v>364045239</v>
      </c>
      <c r="M72" s="309"/>
      <c r="N72" s="286" t="s">
        <v>1019</v>
      </c>
      <c r="O72" s="307">
        <v>82.84</v>
      </c>
      <c r="P72" s="306" t="s">
        <v>2333</v>
      </c>
      <c r="Q72" s="307">
        <v>0</v>
      </c>
      <c r="R72" s="307">
        <v>375603394</v>
      </c>
      <c r="T72" s="286" t="s">
        <v>3314</v>
      </c>
      <c r="U72" s="307">
        <v>67.5</v>
      </c>
      <c r="V72" s="306" t="s">
        <v>2333</v>
      </c>
      <c r="W72" s="307">
        <v>0</v>
      </c>
      <c r="X72" s="307">
        <v>358422165</v>
      </c>
    </row>
    <row r="73" spans="2:24" x14ac:dyDescent="0.2">
      <c r="B73" s="306" t="s">
        <v>1020</v>
      </c>
      <c r="C73" s="307">
        <v>97.8</v>
      </c>
      <c r="D73" s="306" t="s">
        <v>2333</v>
      </c>
      <c r="E73" s="307">
        <v>0</v>
      </c>
      <c r="F73" s="307">
        <v>386005369</v>
      </c>
      <c r="G73" s="308"/>
      <c r="H73" s="306" t="s">
        <v>1021</v>
      </c>
      <c r="I73" s="307">
        <v>102.1</v>
      </c>
      <c r="J73" s="306" t="s">
        <v>2333</v>
      </c>
      <c r="K73" s="307">
        <v>0</v>
      </c>
      <c r="L73" s="307">
        <v>476053607</v>
      </c>
      <c r="M73" s="309"/>
      <c r="N73" s="286" t="s">
        <v>1022</v>
      </c>
      <c r="O73" s="307">
        <v>99.94</v>
      </c>
      <c r="P73" s="306" t="s">
        <v>2333</v>
      </c>
      <c r="Q73" s="307">
        <v>0</v>
      </c>
      <c r="R73" s="307">
        <v>487016543</v>
      </c>
      <c r="T73" s="286" t="s">
        <v>3315</v>
      </c>
      <c r="U73" s="307">
        <v>67.5</v>
      </c>
      <c r="V73" s="306" t="s">
        <v>2333</v>
      </c>
      <c r="W73" s="307">
        <v>0</v>
      </c>
      <c r="X73" s="307">
        <v>368352130</v>
      </c>
    </row>
    <row r="74" spans="2:24" x14ac:dyDescent="0.2">
      <c r="B74" s="306" t="s">
        <v>1023</v>
      </c>
      <c r="C74" s="307">
        <v>97.6</v>
      </c>
      <c r="D74" s="306" t="s">
        <v>2333</v>
      </c>
      <c r="E74" s="307">
        <v>0</v>
      </c>
      <c r="F74" s="307">
        <v>367423978</v>
      </c>
      <c r="G74" s="308"/>
      <c r="H74" s="306" t="s">
        <v>1024</v>
      </c>
      <c r="I74" s="307">
        <v>82.9</v>
      </c>
      <c r="J74" s="306" t="s">
        <v>2333</v>
      </c>
      <c r="K74" s="307">
        <v>0</v>
      </c>
      <c r="L74" s="307">
        <v>338312089</v>
      </c>
      <c r="M74" s="309"/>
      <c r="N74" s="286" t="s">
        <v>1025</v>
      </c>
      <c r="O74" s="307">
        <v>100.03</v>
      </c>
      <c r="P74" s="306" t="s">
        <v>2333</v>
      </c>
      <c r="Q74" s="307">
        <v>0</v>
      </c>
      <c r="R74" s="307">
        <v>477369316</v>
      </c>
      <c r="T74" s="286" t="s">
        <v>3316</v>
      </c>
      <c r="U74" s="307">
        <v>84</v>
      </c>
      <c r="V74" s="306" t="s">
        <v>2333</v>
      </c>
      <c r="W74" s="307">
        <v>0</v>
      </c>
      <c r="X74" s="307">
        <v>528734097</v>
      </c>
    </row>
    <row r="75" spans="2:24" x14ac:dyDescent="0.2">
      <c r="B75" s="306" t="s">
        <v>1026</v>
      </c>
      <c r="C75" s="307">
        <v>82.75</v>
      </c>
      <c r="D75" s="306" t="s">
        <v>2333</v>
      </c>
      <c r="E75" s="307">
        <v>0</v>
      </c>
      <c r="F75" s="307">
        <v>341054943</v>
      </c>
      <c r="G75" s="308"/>
      <c r="H75" s="306" t="s">
        <v>1027</v>
      </c>
      <c r="I75" s="307">
        <v>99.8</v>
      </c>
      <c r="J75" s="306" t="s">
        <v>2333</v>
      </c>
      <c r="K75" s="307">
        <v>0</v>
      </c>
      <c r="L75" s="307">
        <v>419137216</v>
      </c>
      <c r="M75" s="309"/>
      <c r="N75" s="286" t="s">
        <v>1028</v>
      </c>
      <c r="O75" s="307">
        <v>87.6</v>
      </c>
      <c r="P75" s="306" t="s">
        <v>2333</v>
      </c>
      <c r="Q75" s="307">
        <v>0</v>
      </c>
      <c r="R75" s="307">
        <v>421287950</v>
      </c>
      <c r="T75" s="286" t="s">
        <v>3317</v>
      </c>
      <c r="U75" s="307">
        <v>84</v>
      </c>
      <c r="V75" s="306" t="s">
        <v>2333</v>
      </c>
      <c r="W75" s="307">
        <v>0</v>
      </c>
      <c r="X75" s="307">
        <v>441978996</v>
      </c>
    </row>
    <row r="76" spans="2:24" x14ac:dyDescent="0.2">
      <c r="B76" s="306" t="s">
        <v>1029</v>
      </c>
      <c r="C76" s="307">
        <v>113</v>
      </c>
      <c r="D76" s="306" t="s">
        <v>2333</v>
      </c>
      <c r="E76" s="307">
        <v>0</v>
      </c>
      <c r="F76" s="307">
        <v>436815267</v>
      </c>
      <c r="G76" s="308"/>
      <c r="H76" s="306" t="s">
        <v>1030</v>
      </c>
      <c r="I76" s="307">
        <v>99.8</v>
      </c>
      <c r="J76" s="306" t="s">
        <v>2333</v>
      </c>
      <c r="K76" s="307">
        <v>0</v>
      </c>
      <c r="L76" s="307">
        <v>484314209</v>
      </c>
      <c r="M76" s="309"/>
      <c r="N76" s="286" t="s">
        <v>1031</v>
      </c>
      <c r="O76" s="307">
        <v>84.05</v>
      </c>
      <c r="P76" s="306" t="s">
        <v>2333</v>
      </c>
      <c r="Q76" s="307">
        <v>0</v>
      </c>
      <c r="R76" s="307">
        <v>377906216</v>
      </c>
      <c r="T76" s="286" t="s">
        <v>3318</v>
      </c>
      <c r="U76" s="307">
        <v>84.3</v>
      </c>
      <c r="V76" s="306" t="s">
        <v>2333</v>
      </c>
      <c r="W76" s="307">
        <v>0</v>
      </c>
      <c r="X76" s="307">
        <v>459535368</v>
      </c>
    </row>
    <row r="77" spans="2:24" x14ac:dyDescent="0.2">
      <c r="B77" s="306" t="s">
        <v>1032</v>
      </c>
      <c r="C77" s="307">
        <v>113</v>
      </c>
      <c r="D77" s="306" t="s">
        <v>2333</v>
      </c>
      <c r="E77" s="307">
        <v>0</v>
      </c>
      <c r="F77" s="307">
        <v>476518520</v>
      </c>
      <c r="G77" s="308"/>
      <c r="H77" s="306" t="s">
        <v>1033</v>
      </c>
      <c r="I77" s="307">
        <v>81.599999999999994</v>
      </c>
      <c r="J77" s="306" t="s">
        <v>2333</v>
      </c>
      <c r="K77" s="307">
        <v>0</v>
      </c>
      <c r="L77" s="307">
        <v>309255300</v>
      </c>
      <c r="M77" s="309"/>
      <c r="N77" s="286" t="s">
        <v>1034</v>
      </c>
      <c r="O77" s="307">
        <v>84.04</v>
      </c>
      <c r="P77" s="306" t="s">
        <v>2333</v>
      </c>
      <c r="Q77" s="307">
        <v>0</v>
      </c>
      <c r="R77" s="307">
        <v>382783227</v>
      </c>
      <c r="T77" s="286" t="s">
        <v>3319</v>
      </c>
      <c r="U77" s="307">
        <v>92</v>
      </c>
      <c r="V77" s="306" t="s">
        <v>2333</v>
      </c>
      <c r="W77" s="307">
        <v>0</v>
      </c>
      <c r="X77" s="307">
        <v>481698616</v>
      </c>
    </row>
    <row r="78" spans="2:24" x14ac:dyDescent="0.2">
      <c r="B78" s="306" t="s">
        <v>1035</v>
      </c>
      <c r="C78" s="307">
        <v>82.93</v>
      </c>
      <c r="D78" s="306" t="s">
        <v>2333</v>
      </c>
      <c r="E78" s="307">
        <v>0</v>
      </c>
      <c r="F78" s="307">
        <v>319850507</v>
      </c>
      <c r="G78" s="308"/>
      <c r="H78" s="306" t="s">
        <v>1036</v>
      </c>
      <c r="I78" s="307">
        <v>92</v>
      </c>
      <c r="J78" s="306" t="s">
        <v>2333</v>
      </c>
      <c r="K78" s="307">
        <v>0</v>
      </c>
      <c r="L78" s="307">
        <v>391117986</v>
      </c>
      <c r="M78" s="309"/>
      <c r="N78" s="286" t="s">
        <v>1037</v>
      </c>
      <c r="O78" s="307">
        <v>82.84</v>
      </c>
      <c r="P78" s="306" t="s">
        <v>2333</v>
      </c>
      <c r="Q78" s="307">
        <v>0</v>
      </c>
      <c r="R78" s="307">
        <v>375906025</v>
      </c>
      <c r="T78" s="286" t="s">
        <v>3320</v>
      </c>
      <c r="U78" s="307">
        <v>92</v>
      </c>
      <c r="V78" s="306" t="s">
        <v>2333</v>
      </c>
      <c r="W78" s="307">
        <v>0</v>
      </c>
      <c r="X78" s="307">
        <v>487722922</v>
      </c>
    </row>
    <row r="79" spans="2:24" x14ac:dyDescent="0.2">
      <c r="B79" s="306" t="s">
        <v>1038</v>
      </c>
      <c r="C79" s="307">
        <v>97.8</v>
      </c>
      <c r="D79" s="306" t="s">
        <v>2333</v>
      </c>
      <c r="E79" s="307">
        <v>0</v>
      </c>
      <c r="F79" s="307">
        <v>358054643</v>
      </c>
      <c r="G79" s="308"/>
      <c r="H79" s="306" t="s">
        <v>1039</v>
      </c>
      <c r="I79" s="307">
        <v>102.1</v>
      </c>
      <c r="J79" s="306" t="s">
        <v>2333</v>
      </c>
      <c r="K79" s="307">
        <v>0</v>
      </c>
      <c r="L79" s="307">
        <v>474241583</v>
      </c>
      <c r="M79" s="309"/>
      <c r="N79" s="286" t="s">
        <v>1040</v>
      </c>
      <c r="O79" s="307">
        <v>99.94</v>
      </c>
      <c r="P79" s="306" t="s">
        <v>2333</v>
      </c>
      <c r="Q79" s="307">
        <v>0</v>
      </c>
      <c r="R79" s="307">
        <v>492038688</v>
      </c>
      <c r="T79" s="286" t="s">
        <v>3321</v>
      </c>
      <c r="U79" s="307">
        <v>67.5</v>
      </c>
      <c r="V79" s="306" t="s">
        <v>2333</v>
      </c>
      <c r="W79" s="307">
        <v>0</v>
      </c>
      <c r="X79" s="307">
        <v>363722021</v>
      </c>
    </row>
    <row r="80" spans="2:24" x14ac:dyDescent="0.2">
      <c r="B80" s="306" t="s">
        <v>1041</v>
      </c>
      <c r="C80" s="307">
        <v>97.6</v>
      </c>
      <c r="D80" s="306" t="s">
        <v>2333</v>
      </c>
      <c r="E80" s="307">
        <v>0</v>
      </c>
      <c r="F80" s="307">
        <v>357365302</v>
      </c>
      <c r="G80" s="308"/>
      <c r="H80" s="306" t="s">
        <v>1042</v>
      </c>
      <c r="I80" s="307">
        <v>82.7</v>
      </c>
      <c r="J80" s="306" t="s">
        <v>2333</v>
      </c>
      <c r="K80" s="307">
        <v>0</v>
      </c>
      <c r="L80" s="307">
        <v>386357459</v>
      </c>
      <c r="M80" s="309"/>
      <c r="N80" s="286" t="s">
        <v>1043</v>
      </c>
      <c r="O80" s="307">
        <v>100.03</v>
      </c>
      <c r="P80" s="306" t="s">
        <v>2333</v>
      </c>
      <c r="Q80" s="307">
        <v>0</v>
      </c>
      <c r="R80" s="307">
        <v>497667787</v>
      </c>
      <c r="T80" s="286" t="s">
        <v>3322</v>
      </c>
      <c r="U80" s="307">
        <v>67</v>
      </c>
      <c r="V80" s="306" t="s">
        <v>2333</v>
      </c>
      <c r="W80" s="307">
        <v>0</v>
      </c>
      <c r="X80" s="307">
        <v>360612584</v>
      </c>
    </row>
    <row r="81" spans="2:24" x14ac:dyDescent="0.2">
      <c r="B81" s="306" t="s">
        <v>1044</v>
      </c>
      <c r="C81" s="307">
        <v>81.599999999999994</v>
      </c>
      <c r="D81" s="306" t="s">
        <v>2333</v>
      </c>
      <c r="E81" s="307">
        <v>0</v>
      </c>
      <c r="F81" s="307">
        <v>299042699</v>
      </c>
      <c r="G81" s="308"/>
      <c r="H81" s="306" t="s">
        <v>1045</v>
      </c>
      <c r="I81" s="307">
        <v>99.8</v>
      </c>
      <c r="J81" s="306" t="s">
        <v>2333</v>
      </c>
      <c r="K81" s="307">
        <v>0</v>
      </c>
      <c r="L81" s="307">
        <v>409285454</v>
      </c>
      <c r="M81" s="309"/>
      <c r="N81" s="286" t="s">
        <v>1046</v>
      </c>
      <c r="O81" s="307">
        <v>87.6</v>
      </c>
      <c r="P81" s="306" t="s">
        <v>2333</v>
      </c>
      <c r="Q81" s="307">
        <v>0</v>
      </c>
      <c r="R81" s="307">
        <v>422543828</v>
      </c>
      <c r="T81" s="286" t="s">
        <v>3323</v>
      </c>
      <c r="U81" s="307">
        <v>84</v>
      </c>
      <c r="V81" s="306" t="s">
        <v>2333</v>
      </c>
      <c r="W81" s="307">
        <v>0</v>
      </c>
      <c r="X81" s="307">
        <v>530180494</v>
      </c>
    </row>
    <row r="82" spans="2:24" x14ac:dyDescent="0.2">
      <c r="B82" s="306" t="s">
        <v>1047</v>
      </c>
      <c r="C82" s="307">
        <v>113</v>
      </c>
      <c r="D82" s="306" t="s">
        <v>2333</v>
      </c>
      <c r="E82" s="307">
        <v>0</v>
      </c>
      <c r="F82" s="307">
        <v>436390517</v>
      </c>
      <c r="G82" s="308"/>
      <c r="H82" s="306" t="s">
        <v>1048</v>
      </c>
      <c r="I82" s="307">
        <v>99.8</v>
      </c>
      <c r="J82" s="306" t="s">
        <v>2333</v>
      </c>
      <c r="K82" s="307">
        <v>0</v>
      </c>
      <c r="L82" s="307">
        <v>396577970</v>
      </c>
      <c r="M82" s="309"/>
      <c r="N82" s="286" t="s">
        <v>1049</v>
      </c>
      <c r="O82" s="307">
        <v>84.05</v>
      </c>
      <c r="P82" s="306" t="s">
        <v>2333</v>
      </c>
      <c r="Q82" s="307">
        <v>0</v>
      </c>
      <c r="R82" s="307">
        <v>404784410</v>
      </c>
      <c r="T82" s="286" t="s">
        <v>3324</v>
      </c>
      <c r="U82" s="307">
        <v>84</v>
      </c>
      <c r="V82" s="306" t="s">
        <v>2333</v>
      </c>
      <c r="W82" s="307">
        <v>0</v>
      </c>
      <c r="X82" s="307">
        <v>437546285</v>
      </c>
    </row>
    <row r="83" spans="2:24" x14ac:dyDescent="0.2">
      <c r="B83" s="306" t="s">
        <v>1050</v>
      </c>
      <c r="C83" s="307">
        <v>113</v>
      </c>
      <c r="D83" s="306" t="s">
        <v>2333</v>
      </c>
      <c r="E83" s="307">
        <v>0</v>
      </c>
      <c r="F83" s="307">
        <v>488508408</v>
      </c>
      <c r="G83" s="308"/>
      <c r="H83" s="306" t="s">
        <v>1051</v>
      </c>
      <c r="I83" s="307">
        <v>82.75</v>
      </c>
      <c r="J83" s="306" t="s">
        <v>2333</v>
      </c>
      <c r="K83" s="307">
        <v>0</v>
      </c>
      <c r="L83" s="307">
        <v>325636108</v>
      </c>
      <c r="M83" s="309"/>
      <c r="N83" s="286" t="s">
        <v>1052</v>
      </c>
      <c r="O83" s="307">
        <v>84.04</v>
      </c>
      <c r="P83" s="306" t="s">
        <v>2333</v>
      </c>
      <c r="Q83" s="307">
        <v>0</v>
      </c>
      <c r="R83" s="307">
        <v>402562004</v>
      </c>
      <c r="T83" s="286" t="s">
        <v>3325</v>
      </c>
      <c r="U83" s="307">
        <v>84.3</v>
      </c>
      <c r="V83" s="306" t="s">
        <v>2333</v>
      </c>
      <c r="W83" s="307">
        <v>0</v>
      </c>
      <c r="X83" s="307">
        <v>448901917</v>
      </c>
    </row>
    <row r="84" spans="2:24" x14ac:dyDescent="0.2">
      <c r="B84" s="306" t="s">
        <v>1053</v>
      </c>
      <c r="C84" s="307">
        <v>81.599999999999994</v>
      </c>
      <c r="D84" s="306" t="s">
        <v>2333</v>
      </c>
      <c r="E84" s="307">
        <v>0</v>
      </c>
      <c r="F84" s="307">
        <v>297100567</v>
      </c>
      <c r="G84" s="308"/>
      <c r="H84" s="306" t="s">
        <v>1054</v>
      </c>
      <c r="I84" s="307">
        <v>92</v>
      </c>
      <c r="J84" s="306" t="s">
        <v>2333</v>
      </c>
      <c r="K84" s="307">
        <v>0</v>
      </c>
      <c r="L84" s="307">
        <v>380339491</v>
      </c>
      <c r="M84" s="309"/>
      <c r="N84" s="286" t="s">
        <v>1055</v>
      </c>
      <c r="O84" s="307">
        <v>82.84</v>
      </c>
      <c r="P84" s="306" t="s">
        <v>2333</v>
      </c>
      <c r="Q84" s="307">
        <v>0</v>
      </c>
      <c r="R84" s="307">
        <v>393529437</v>
      </c>
      <c r="T84" s="286" t="s">
        <v>3326</v>
      </c>
      <c r="U84" s="307">
        <v>92</v>
      </c>
      <c r="V84" s="306" t="s">
        <v>2333</v>
      </c>
      <c r="W84" s="307">
        <v>0</v>
      </c>
      <c r="X84" s="307">
        <v>468578393</v>
      </c>
    </row>
    <row r="85" spans="2:24" x14ac:dyDescent="0.2">
      <c r="B85" s="306" t="s">
        <v>1056</v>
      </c>
      <c r="C85" s="307">
        <v>97.8</v>
      </c>
      <c r="D85" s="306" t="s">
        <v>2333</v>
      </c>
      <c r="E85" s="307">
        <v>0</v>
      </c>
      <c r="F85" s="307">
        <v>361796966</v>
      </c>
      <c r="G85" s="308"/>
      <c r="H85" s="306" t="s">
        <v>1057</v>
      </c>
      <c r="I85" s="307">
        <v>102.1</v>
      </c>
      <c r="J85" s="306" t="s">
        <v>2333</v>
      </c>
      <c r="K85" s="307">
        <v>0</v>
      </c>
      <c r="L85" s="307">
        <v>516361981</v>
      </c>
      <c r="M85" s="309"/>
      <c r="N85" s="286" t="s">
        <v>1058</v>
      </c>
      <c r="O85" s="307">
        <v>99.94</v>
      </c>
      <c r="P85" s="306" t="s">
        <v>2333</v>
      </c>
      <c r="Q85" s="307">
        <v>0</v>
      </c>
      <c r="R85" s="307">
        <v>526564419</v>
      </c>
      <c r="T85" s="286" t="s">
        <v>3327</v>
      </c>
      <c r="U85" s="307">
        <v>92</v>
      </c>
      <c r="V85" s="306" t="s">
        <v>2333</v>
      </c>
      <c r="W85" s="307">
        <v>0</v>
      </c>
      <c r="X85" s="307">
        <v>589712838</v>
      </c>
    </row>
    <row r="86" spans="2:24" x14ac:dyDescent="0.2">
      <c r="B86" s="306" t="s">
        <v>1059</v>
      </c>
      <c r="C86" s="307">
        <v>97.2</v>
      </c>
      <c r="D86" s="306" t="s">
        <v>2333</v>
      </c>
      <c r="E86" s="307">
        <v>0</v>
      </c>
      <c r="F86" s="307">
        <v>271497507</v>
      </c>
      <c r="G86" s="308"/>
      <c r="H86" s="306" t="s">
        <v>1060</v>
      </c>
      <c r="I86" s="307">
        <v>82.9</v>
      </c>
      <c r="J86" s="306" t="s">
        <v>2333</v>
      </c>
      <c r="K86" s="307">
        <v>0</v>
      </c>
      <c r="L86" s="307">
        <v>310987356</v>
      </c>
      <c r="M86" s="309"/>
      <c r="N86" s="286" t="s">
        <v>1061</v>
      </c>
      <c r="O86" s="307">
        <v>100.03</v>
      </c>
      <c r="P86" s="306" t="s">
        <v>2333</v>
      </c>
      <c r="Q86" s="307">
        <v>0</v>
      </c>
      <c r="R86" s="307">
        <v>568249941</v>
      </c>
      <c r="T86" s="286" t="s">
        <v>3328</v>
      </c>
      <c r="U86" s="307">
        <v>67.5</v>
      </c>
      <c r="V86" s="306" t="s">
        <v>2333</v>
      </c>
      <c r="W86" s="307">
        <v>0</v>
      </c>
      <c r="X86" s="307">
        <v>392317667</v>
      </c>
    </row>
    <row r="87" spans="2:24" x14ac:dyDescent="0.2">
      <c r="B87" s="306" t="s">
        <v>1062</v>
      </c>
      <c r="C87" s="307">
        <v>81.650000000000006</v>
      </c>
      <c r="D87" s="306" t="s">
        <v>2333</v>
      </c>
      <c r="E87" s="307">
        <v>0</v>
      </c>
      <c r="F87" s="307">
        <v>301471758</v>
      </c>
      <c r="G87" s="308"/>
      <c r="H87" s="306" t="s">
        <v>1063</v>
      </c>
      <c r="I87" s="307">
        <v>99.8</v>
      </c>
      <c r="J87" s="306" t="s">
        <v>2333</v>
      </c>
      <c r="K87" s="307">
        <v>0</v>
      </c>
      <c r="L87" s="307">
        <v>410608605</v>
      </c>
      <c r="M87" s="309"/>
      <c r="N87" s="286" t="s">
        <v>1064</v>
      </c>
      <c r="O87" s="307">
        <v>85.9</v>
      </c>
      <c r="P87" s="306" t="s">
        <v>2333</v>
      </c>
      <c r="Q87" s="307">
        <v>0</v>
      </c>
      <c r="R87" s="307">
        <v>440301719</v>
      </c>
      <c r="T87" s="286" t="s">
        <v>3329</v>
      </c>
      <c r="U87" s="307">
        <v>67.5</v>
      </c>
      <c r="V87" s="306" t="s">
        <v>2333</v>
      </c>
      <c r="W87" s="307">
        <v>0</v>
      </c>
      <c r="X87" s="307">
        <v>342234785</v>
      </c>
    </row>
    <row r="88" spans="2:24" x14ac:dyDescent="0.2">
      <c r="B88" s="306" t="s">
        <v>1065</v>
      </c>
      <c r="C88" s="307">
        <v>113</v>
      </c>
      <c r="D88" s="306" t="s">
        <v>2333</v>
      </c>
      <c r="E88" s="307">
        <v>0</v>
      </c>
      <c r="F88" s="307">
        <v>442081754</v>
      </c>
      <c r="G88" s="308"/>
      <c r="H88" s="306" t="s">
        <v>1066</v>
      </c>
      <c r="I88" s="307">
        <v>99.8</v>
      </c>
      <c r="J88" s="306" t="s">
        <v>2333</v>
      </c>
      <c r="K88" s="307">
        <v>0</v>
      </c>
      <c r="L88" s="307">
        <v>450378934</v>
      </c>
      <c r="M88" s="309"/>
      <c r="N88" s="286" t="s">
        <v>1067</v>
      </c>
      <c r="O88" s="307">
        <v>84.05</v>
      </c>
      <c r="P88" s="306" t="s">
        <v>2333</v>
      </c>
      <c r="Q88" s="307">
        <v>0</v>
      </c>
      <c r="R88" s="307">
        <v>397188738</v>
      </c>
      <c r="T88" s="286" t="s">
        <v>3266</v>
      </c>
      <c r="U88" s="307">
        <v>84</v>
      </c>
      <c r="V88" s="306" t="s">
        <v>2333</v>
      </c>
      <c r="W88" s="307">
        <v>0</v>
      </c>
      <c r="X88" s="307">
        <v>563068801</v>
      </c>
    </row>
    <row r="89" spans="2:24" x14ac:dyDescent="0.2">
      <c r="B89" s="306" t="s">
        <v>1068</v>
      </c>
      <c r="C89" s="307">
        <v>113</v>
      </c>
      <c r="D89" s="306" t="s">
        <v>2333</v>
      </c>
      <c r="E89" s="307">
        <v>0</v>
      </c>
      <c r="F89" s="307">
        <v>457901753</v>
      </c>
      <c r="G89" s="308"/>
      <c r="H89" s="306" t="s">
        <v>1069</v>
      </c>
      <c r="I89" s="307">
        <v>81.599999999999994</v>
      </c>
      <c r="J89" s="306" t="s">
        <v>2333</v>
      </c>
      <c r="K89" s="307">
        <v>0</v>
      </c>
      <c r="L89" s="307">
        <v>312493258</v>
      </c>
      <c r="M89" s="309"/>
      <c r="N89" s="286" t="s">
        <v>1070</v>
      </c>
      <c r="O89" s="307">
        <v>84.04</v>
      </c>
      <c r="P89" s="306" t="s">
        <v>2333</v>
      </c>
      <c r="Q89" s="307">
        <v>0</v>
      </c>
      <c r="R89" s="307">
        <v>384731075</v>
      </c>
      <c r="T89" s="286" t="s">
        <v>3330</v>
      </c>
      <c r="U89" s="307">
        <v>84.3</v>
      </c>
      <c r="V89" s="306" t="s">
        <v>2333</v>
      </c>
      <c r="W89" s="307">
        <v>0</v>
      </c>
      <c r="X89" s="307">
        <v>526475199</v>
      </c>
    </row>
    <row r="90" spans="2:24" x14ac:dyDescent="0.2">
      <c r="B90" s="306" t="s">
        <v>1071</v>
      </c>
      <c r="C90" s="307">
        <v>82.93</v>
      </c>
      <c r="D90" s="306" t="s">
        <v>2333</v>
      </c>
      <c r="E90" s="307">
        <v>0</v>
      </c>
      <c r="F90" s="307">
        <v>291497782</v>
      </c>
      <c r="G90" s="308"/>
      <c r="H90" s="306" t="s">
        <v>1072</v>
      </c>
      <c r="I90" s="307">
        <v>92.2</v>
      </c>
      <c r="J90" s="306" t="s">
        <v>2333</v>
      </c>
      <c r="K90" s="307">
        <v>0</v>
      </c>
      <c r="L90" s="307">
        <v>380940970</v>
      </c>
      <c r="M90" s="309"/>
      <c r="N90" s="286" t="s">
        <v>1073</v>
      </c>
      <c r="O90" s="307">
        <v>82.84</v>
      </c>
      <c r="P90" s="306" t="s">
        <v>2333</v>
      </c>
      <c r="Q90" s="307">
        <v>0</v>
      </c>
      <c r="R90" s="307">
        <v>383455412</v>
      </c>
      <c r="T90" s="286" t="s">
        <v>3331</v>
      </c>
      <c r="U90" s="307">
        <v>92</v>
      </c>
      <c r="V90" s="306" t="s">
        <v>2333</v>
      </c>
      <c r="W90" s="307">
        <v>0</v>
      </c>
      <c r="X90" s="307">
        <v>489830859</v>
      </c>
    </row>
    <row r="91" spans="2:24" x14ac:dyDescent="0.2">
      <c r="B91" s="306" t="s">
        <v>1074</v>
      </c>
      <c r="C91" s="307">
        <v>97.8</v>
      </c>
      <c r="D91" s="306" t="s">
        <v>2333</v>
      </c>
      <c r="E91" s="307">
        <v>0</v>
      </c>
      <c r="F91" s="307">
        <v>348533513</v>
      </c>
      <c r="G91" s="308"/>
      <c r="H91" s="306" t="s">
        <v>1075</v>
      </c>
      <c r="I91" s="307">
        <v>102.1</v>
      </c>
      <c r="J91" s="306" t="s">
        <v>2333</v>
      </c>
      <c r="K91" s="307">
        <v>0</v>
      </c>
      <c r="L91" s="307">
        <v>466763116</v>
      </c>
      <c r="M91" s="309"/>
      <c r="N91" s="286" t="s">
        <v>1076</v>
      </c>
      <c r="O91" s="307">
        <v>99.94</v>
      </c>
      <c r="P91" s="306" t="s">
        <v>2333</v>
      </c>
      <c r="Q91" s="307">
        <v>0</v>
      </c>
      <c r="R91" s="307">
        <v>501251840</v>
      </c>
      <c r="T91" s="286" t="s">
        <v>3041</v>
      </c>
      <c r="U91" s="307">
        <v>92</v>
      </c>
      <c r="V91" s="306" t="s">
        <v>2333</v>
      </c>
      <c r="W91" s="307">
        <v>0</v>
      </c>
      <c r="X91" s="307">
        <v>490904941</v>
      </c>
    </row>
    <row r="92" spans="2:24" x14ac:dyDescent="0.2">
      <c r="B92" s="306" t="s">
        <v>1077</v>
      </c>
      <c r="C92" s="307">
        <v>97.6</v>
      </c>
      <c r="D92" s="306" t="s">
        <v>2333</v>
      </c>
      <c r="E92" s="307">
        <v>0</v>
      </c>
      <c r="F92" s="307">
        <v>394896762</v>
      </c>
      <c r="G92" s="308"/>
      <c r="H92" s="306" t="s">
        <v>1078</v>
      </c>
      <c r="I92" s="307">
        <v>82.9</v>
      </c>
      <c r="J92" s="306" t="s">
        <v>2333</v>
      </c>
      <c r="K92" s="307">
        <v>0</v>
      </c>
      <c r="L92" s="307">
        <v>335310490</v>
      </c>
      <c r="M92" s="309"/>
      <c r="N92" s="286" t="s">
        <v>1079</v>
      </c>
      <c r="O92" s="307">
        <v>100.03</v>
      </c>
      <c r="P92" s="306" t="s">
        <v>2333</v>
      </c>
      <c r="Q92" s="307">
        <v>0</v>
      </c>
      <c r="R92" s="307">
        <v>485313828</v>
      </c>
      <c r="T92" s="286" t="s">
        <v>3332</v>
      </c>
      <c r="U92" s="307">
        <v>67.5</v>
      </c>
      <c r="V92" s="306" t="s">
        <v>2333</v>
      </c>
      <c r="W92" s="307">
        <v>0</v>
      </c>
      <c r="X92" s="307">
        <v>477039709</v>
      </c>
    </row>
    <row r="93" spans="2:24" x14ac:dyDescent="0.2">
      <c r="B93" s="306" t="s">
        <v>1080</v>
      </c>
      <c r="C93" s="307">
        <v>81.599999999999994</v>
      </c>
      <c r="D93" s="306" t="s">
        <v>2333</v>
      </c>
      <c r="E93" s="307">
        <v>0</v>
      </c>
      <c r="F93" s="307">
        <v>304778733</v>
      </c>
      <c r="G93" s="308"/>
      <c r="H93" s="306" t="s">
        <v>1081</v>
      </c>
      <c r="I93" s="307">
        <v>99.8</v>
      </c>
      <c r="J93" s="306" t="s">
        <v>2333</v>
      </c>
      <c r="K93" s="307">
        <v>0</v>
      </c>
      <c r="L93" s="580">
        <v>445408533</v>
      </c>
      <c r="M93" s="309"/>
      <c r="N93" s="286" t="s">
        <v>1082</v>
      </c>
      <c r="O93" s="307">
        <v>85.9</v>
      </c>
      <c r="P93" s="306" t="s">
        <v>2333</v>
      </c>
      <c r="Q93" s="307">
        <v>0</v>
      </c>
      <c r="R93" s="307">
        <v>405239040</v>
      </c>
      <c r="T93" s="286" t="s">
        <v>3333</v>
      </c>
      <c r="U93" s="307">
        <v>67.5</v>
      </c>
      <c r="V93" s="306" t="s">
        <v>2333</v>
      </c>
      <c r="W93" s="307">
        <v>0</v>
      </c>
      <c r="X93" s="307">
        <v>347007715</v>
      </c>
    </row>
    <row r="94" spans="2:24" x14ac:dyDescent="0.2">
      <c r="B94" s="306" t="s">
        <v>1083</v>
      </c>
      <c r="C94" s="307">
        <v>113</v>
      </c>
      <c r="D94" s="306" t="s">
        <v>2333</v>
      </c>
      <c r="E94" s="307">
        <v>0</v>
      </c>
      <c r="F94" s="307">
        <v>436580438</v>
      </c>
      <c r="G94" s="308"/>
      <c r="H94" s="306" t="s">
        <v>1084</v>
      </c>
      <c r="I94" s="307">
        <v>99.8</v>
      </c>
      <c r="J94" s="306" t="s">
        <v>2333</v>
      </c>
      <c r="K94" s="307">
        <v>0</v>
      </c>
      <c r="L94" s="307">
        <v>413223822</v>
      </c>
      <c r="M94" s="309"/>
      <c r="N94" s="286" t="s">
        <v>1085</v>
      </c>
      <c r="O94" s="307">
        <v>84.05</v>
      </c>
      <c r="P94" s="306" t="s">
        <v>2333</v>
      </c>
      <c r="Q94" s="307">
        <v>0</v>
      </c>
      <c r="R94" s="307">
        <v>418413126</v>
      </c>
      <c r="T94" s="286" t="s">
        <v>3334</v>
      </c>
      <c r="U94" s="307">
        <v>84</v>
      </c>
      <c r="V94" s="306" t="s">
        <v>2333</v>
      </c>
      <c r="W94" s="307">
        <v>0</v>
      </c>
      <c r="X94" s="307">
        <v>449046660</v>
      </c>
    </row>
    <row r="95" spans="2:24" x14ac:dyDescent="0.2">
      <c r="B95" s="306" t="s">
        <v>1086</v>
      </c>
      <c r="C95" s="307">
        <v>113</v>
      </c>
      <c r="D95" s="306" t="s">
        <v>2333</v>
      </c>
      <c r="E95" s="307">
        <v>0</v>
      </c>
      <c r="F95" s="307">
        <v>466511409</v>
      </c>
      <c r="G95" s="308"/>
      <c r="H95" s="306" t="s">
        <v>1087</v>
      </c>
      <c r="I95" s="307">
        <v>82.7</v>
      </c>
      <c r="J95" s="306" t="s">
        <v>2333</v>
      </c>
      <c r="K95" s="307">
        <v>0</v>
      </c>
      <c r="L95" s="307">
        <v>316493483</v>
      </c>
      <c r="M95" s="309"/>
      <c r="N95" s="286" t="s">
        <v>1088</v>
      </c>
      <c r="O95" s="307">
        <v>84.04</v>
      </c>
      <c r="P95" s="306" t="s">
        <v>2333</v>
      </c>
      <c r="Q95" s="307">
        <v>0</v>
      </c>
      <c r="R95" s="307">
        <v>392646395</v>
      </c>
      <c r="T95" s="286" t="s">
        <v>3335</v>
      </c>
      <c r="U95" s="307">
        <v>84</v>
      </c>
      <c r="V95" s="306" t="s">
        <v>2333</v>
      </c>
      <c r="W95" s="307">
        <v>0</v>
      </c>
      <c r="X95" s="307">
        <v>521925825</v>
      </c>
    </row>
    <row r="96" spans="2:24" x14ac:dyDescent="0.2">
      <c r="B96" s="306" t="s">
        <v>1089</v>
      </c>
      <c r="C96" s="307">
        <v>81.599999999999994</v>
      </c>
      <c r="D96" s="306" t="s">
        <v>2333</v>
      </c>
      <c r="E96" s="307">
        <v>0</v>
      </c>
      <c r="F96" s="307">
        <v>310902336</v>
      </c>
      <c r="G96" s="308"/>
      <c r="H96" s="306" t="s">
        <v>1090</v>
      </c>
      <c r="I96" s="307">
        <v>92</v>
      </c>
      <c r="J96" s="306" t="s">
        <v>2333</v>
      </c>
      <c r="K96" s="307">
        <v>0</v>
      </c>
      <c r="L96" s="307">
        <v>414239392</v>
      </c>
      <c r="M96" s="309"/>
      <c r="N96" s="286" t="s">
        <v>1091</v>
      </c>
      <c r="O96" s="307">
        <v>82.84</v>
      </c>
      <c r="P96" s="306" t="s">
        <v>2333</v>
      </c>
      <c r="Q96" s="307">
        <v>0</v>
      </c>
      <c r="R96" s="307">
        <v>382224978</v>
      </c>
      <c r="T96" s="286" t="s">
        <v>3336</v>
      </c>
      <c r="U96" s="307">
        <v>84.3</v>
      </c>
      <c r="V96" s="306" t="s">
        <v>2333</v>
      </c>
      <c r="W96" s="307">
        <v>0</v>
      </c>
      <c r="X96" s="307">
        <v>476834037</v>
      </c>
    </row>
    <row r="97" spans="2:24" x14ac:dyDescent="0.2">
      <c r="B97" s="306" t="s">
        <v>1092</v>
      </c>
      <c r="C97" s="307">
        <v>97.8</v>
      </c>
      <c r="D97" s="306" t="s">
        <v>2333</v>
      </c>
      <c r="E97" s="307">
        <v>0</v>
      </c>
      <c r="F97" s="307">
        <v>430700537</v>
      </c>
      <c r="G97" s="308"/>
      <c r="H97" s="306" t="s">
        <v>1093</v>
      </c>
      <c r="I97" s="307">
        <v>102.1</v>
      </c>
      <c r="J97" s="306" t="s">
        <v>2333</v>
      </c>
      <c r="K97" s="307">
        <v>0</v>
      </c>
      <c r="L97" s="307">
        <v>482143842</v>
      </c>
      <c r="M97" s="309"/>
      <c r="N97" s="286" t="s">
        <v>1094</v>
      </c>
      <c r="O97" s="307">
        <v>99.94</v>
      </c>
      <c r="P97" s="306" t="s">
        <v>2333</v>
      </c>
      <c r="Q97" s="307">
        <v>0</v>
      </c>
      <c r="R97" s="307">
        <v>497975807</v>
      </c>
      <c r="T97" s="286" t="s">
        <v>3337</v>
      </c>
      <c r="U97" s="307">
        <v>92</v>
      </c>
      <c r="V97" s="306" t="s">
        <v>2333</v>
      </c>
      <c r="W97" s="307">
        <v>0</v>
      </c>
      <c r="X97" s="307">
        <v>481195109</v>
      </c>
    </row>
    <row r="98" spans="2:24" x14ac:dyDescent="0.2">
      <c r="B98" s="306" t="s">
        <v>1095</v>
      </c>
      <c r="C98" s="307">
        <v>97.6</v>
      </c>
      <c r="D98" s="306" t="s">
        <v>2333</v>
      </c>
      <c r="E98" s="307">
        <v>0</v>
      </c>
      <c r="F98" s="307">
        <v>365797864</v>
      </c>
      <c r="G98" s="308"/>
      <c r="H98" s="306" t="s">
        <v>1096</v>
      </c>
      <c r="I98" s="307">
        <v>82.7</v>
      </c>
      <c r="J98" s="306" t="s">
        <v>2333</v>
      </c>
      <c r="K98" s="307">
        <v>0</v>
      </c>
      <c r="L98" s="307">
        <v>334384012</v>
      </c>
      <c r="M98" s="309"/>
      <c r="N98" s="286" t="s">
        <v>1097</v>
      </c>
      <c r="O98" s="307">
        <v>100.03</v>
      </c>
      <c r="P98" s="306" t="s">
        <v>2333</v>
      </c>
      <c r="Q98" s="307">
        <v>0</v>
      </c>
      <c r="R98" s="307">
        <v>518631512</v>
      </c>
      <c r="T98" s="286" t="s">
        <v>3338</v>
      </c>
      <c r="U98" s="307">
        <v>92</v>
      </c>
      <c r="V98" s="306" t="s">
        <v>2333</v>
      </c>
      <c r="W98" s="307">
        <v>0</v>
      </c>
      <c r="X98" s="307">
        <v>521135992</v>
      </c>
    </row>
    <row r="99" spans="2:24" x14ac:dyDescent="0.2">
      <c r="B99" s="306" t="s">
        <v>1098</v>
      </c>
      <c r="C99" s="307">
        <v>81.599999999999994</v>
      </c>
      <c r="D99" s="306" t="s">
        <v>2333</v>
      </c>
      <c r="E99" s="307">
        <v>0</v>
      </c>
      <c r="F99" s="307">
        <v>308141681</v>
      </c>
      <c r="G99" s="308"/>
      <c r="H99" s="306" t="s">
        <v>1099</v>
      </c>
      <c r="I99" s="307">
        <v>99.8</v>
      </c>
      <c r="J99" s="306" t="s">
        <v>2333</v>
      </c>
      <c r="K99" s="307">
        <v>0</v>
      </c>
      <c r="L99" s="307">
        <v>373507608</v>
      </c>
      <c r="M99" s="309"/>
      <c r="N99" s="286" t="s">
        <v>1100</v>
      </c>
      <c r="O99" s="307">
        <v>85.9</v>
      </c>
      <c r="P99" s="306" t="s">
        <v>2333</v>
      </c>
      <c r="Q99" s="307">
        <v>0</v>
      </c>
      <c r="R99" s="307">
        <v>427198063</v>
      </c>
      <c r="T99" s="286" t="s">
        <v>3339</v>
      </c>
      <c r="U99" s="307">
        <v>67.5</v>
      </c>
      <c r="V99" s="306" t="s">
        <v>2333</v>
      </c>
      <c r="W99" s="307">
        <v>0</v>
      </c>
      <c r="X99" s="307">
        <v>324608869</v>
      </c>
    </row>
    <row r="100" spans="2:24" x14ac:dyDescent="0.2">
      <c r="B100" s="306" t="s">
        <v>1101</v>
      </c>
      <c r="C100" s="307">
        <v>113</v>
      </c>
      <c r="D100" s="306" t="s">
        <v>2333</v>
      </c>
      <c r="E100" s="307">
        <v>0</v>
      </c>
      <c r="F100" s="307">
        <v>430211823</v>
      </c>
      <c r="G100" s="308"/>
      <c r="H100" s="306" t="s">
        <v>1102</v>
      </c>
      <c r="I100" s="307">
        <v>99.8</v>
      </c>
      <c r="J100" s="306" t="s">
        <v>2333</v>
      </c>
      <c r="K100" s="307">
        <v>0</v>
      </c>
      <c r="L100" s="307">
        <v>405164526</v>
      </c>
      <c r="M100" s="309"/>
      <c r="N100" s="286" t="s">
        <v>1103</v>
      </c>
      <c r="O100" s="307">
        <v>84.05</v>
      </c>
      <c r="P100" s="306" t="s">
        <v>2333</v>
      </c>
      <c r="Q100" s="307">
        <v>0</v>
      </c>
      <c r="R100" s="307">
        <v>387874500</v>
      </c>
      <c r="T100" s="286" t="s">
        <v>3340</v>
      </c>
      <c r="U100" s="307">
        <v>67.5</v>
      </c>
      <c r="V100" s="306" t="s">
        <v>2333</v>
      </c>
      <c r="W100" s="307">
        <v>0</v>
      </c>
      <c r="X100" s="307">
        <v>440449777</v>
      </c>
    </row>
    <row r="101" spans="2:24" x14ac:dyDescent="0.2">
      <c r="B101" s="306" t="s">
        <v>1104</v>
      </c>
      <c r="C101" s="307">
        <v>113</v>
      </c>
      <c r="D101" s="306" t="s">
        <v>2333</v>
      </c>
      <c r="E101" s="307">
        <v>0</v>
      </c>
      <c r="F101" s="307">
        <v>432084129</v>
      </c>
      <c r="G101" s="308"/>
      <c r="H101" s="306" t="s">
        <v>1105</v>
      </c>
      <c r="I101" s="307">
        <v>81.599999999999994</v>
      </c>
      <c r="J101" s="306" t="s">
        <v>2333</v>
      </c>
      <c r="K101" s="307">
        <v>0</v>
      </c>
      <c r="L101" s="307">
        <v>326944109</v>
      </c>
      <c r="M101" s="309"/>
      <c r="N101" s="286" t="s">
        <v>1106</v>
      </c>
      <c r="O101" s="307">
        <v>84.04</v>
      </c>
      <c r="P101" s="306" t="s">
        <v>2333</v>
      </c>
      <c r="Q101" s="307">
        <v>0</v>
      </c>
      <c r="R101" s="307">
        <v>410741059</v>
      </c>
      <c r="T101" s="286" t="s">
        <v>3341</v>
      </c>
      <c r="U101" s="307">
        <v>84</v>
      </c>
      <c r="V101" s="306" t="s">
        <v>2333</v>
      </c>
      <c r="W101" s="307">
        <v>0</v>
      </c>
      <c r="X101" s="307">
        <v>519593640</v>
      </c>
    </row>
    <row r="102" spans="2:24" x14ac:dyDescent="0.2">
      <c r="B102" s="306" t="s">
        <v>1107</v>
      </c>
      <c r="C102" s="307">
        <v>82.93</v>
      </c>
      <c r="D102" s="306" t="s">
        <v>2333</v>
      </c>
      <c r="E102" s="307">
        <v>0</v>
      </c>
      <c r="F102" s="307">
        <v>385820076</v>
      </c>
      <c r="G102" s="308"/>
      <c r="H102" s="306" t="s">
        <v>1108</v>
      </c>
      <c r="I102" s="307">
        <v>92.2</v>
      </c>
      <c r="J102" s="306" t="s">
        <v>2333</v>
      </c>
      <c r="K102" s="307">
        <v>0</v>
      </c>
      <c r="L102" s="307">
        <v>373778361</v>
      </c>
      <c r="M102" s="309"/>
      <c r="N102" s="286" t="s">
        <v>1109</v>
      </c>
      <c r="O102" s="307">
        <v>82.84</v>
      </c>
      <c r="P102" s="306" t="s">
        <v>2333</v>
      </c>
      <c r="Q102" s="307">
        <v>0</v>
      </c>
      <c r="R102" s="307">
        <v>398983227</v>
      </c>
      <c r="T102" s="286" t="s">
        <v>3342</v>
      </c>
      <c r="U102" s="307">
        <v>84</v>
      </c>
      <c r="V102" s="306" t="s">
        <v>2333</v>
      </c>
      <c r="W102" s="307">
        <v>0</v>
      </c>
      <c r="X102" s="307">
        <v>430976611</v>
      </c>
    </row>
    <row r="103" spans="2:24" x14ac:dyDescent="0.2">
      <c r="B103" s="306" t="s">
        <v>1110</v>
      </c>
      <c r="C103" s="307">
        <v>97.2</v>
      </c>
      <c r="D103" s="306" t="s">
        <v>2333</v>
      </c>
      <c r="E103" s="307">
        <v>0</v>
      </c>
      <c r="F103" s="307">
        <v>360191498</v>
      </c>
      <c r="G103" s="308"/>
      <c r="H103" s="306" t="s">
        <v>1111</v>
      </c>
      <c r="I103" s="307">
        <v>102.1</v>
      </c>
      <c r="J103" s="306" t="s">
        <v>2333</v>
      </c>
      <c r="K103" s="307">
        <v>0</v>
      </c>
      <c r="L103" s="307">
        <v>458166587</v>
      </c>
      <c r="M103" s="309"/>
      <c r="N103" s="286" t="s">
        <v>1112</v>
      </c>
      <c r="O103" s="307">
        <v>99.94</v>
      </c>
      <c r="P103" s="306" t="s">
        <v>2333</v>
      </c>
      <c r="Q103" s="307">
        <v>0</v>
      </c>
      <c r="R103" s="580">
        <v>461389491</v>
      </c>
      <c r="T103" s="286" t="s">
        <v>3472</v>
      </c>
      <c r="U103" s="307">
        <v>84.3</v>
      </c>
      <c r="V103" s="306" t="s">
        <v>2333</v>
      </c>
      <c r="W103" s="307">
        <v>0</v>
      </c>
      <c r="X103" s="307">
        <v>478504037</v>
      </c>
    </row>
    <row r="104" spans="2:24" x14ac:dyDescent="0.2">
      <c r="B104" s="306" t="s">
        <v>1113</v>
      </c>
      <c r="C104" s="307">
        <v>97.6</v>
      </c>
      <c r="D104" s="306" t="s">
        <v>2333</v>
      </c>
      <c r="E104" s="307">
        <v>0</v>
      </c>
      <c r="F104" s="307">
        <v>362578747</v>
      </c>
      <c r="G104" s="308"/>
      <c r="H104" s="306" t="s">
        <v>1114</v>
      </c>
      <c r="I104" s="307">
        <v>82.7</v>
      </c>
      <c r="J104" s="306" t="s">
        <v>2333</v>
      </c>
      <c r="K104" s="307">
        <v>0</v>
      </c>
      <c r="L104" s="307">
        <v>307139630</v>
      </c>
      <c r="M104" s="309"/>
      <c r="N104" s="286" t="s">
        <v>1115</v>
      </c>
      <c r="O104" s="307">
        <v>100.03</v>
      </c>
      <c r="P104" s="306" t="s">
        <v>2333</v>
      </c>
      <c r="Q104" s="307">
        <v>0</v>
      </c>
      <c r="R104" s="307">
        <v>486385299</v>
      </c>
      <c r="T104" s="286" t="s">
        <v>3343</v>
      </c>
      <c r="U104" s="307">
        <v>92</v>
      </c>
      <c r="V104" s="306" t="s">
        <v>2333</v>
      </c>
      <c r="W104" s="307">
        <v>0</v>
      </c>
      <c r="X104" s="307">
        <v>460834690</v>
      </c>
    </row>
    <row r="105" spans="2:24" x14ac:dyDescent="0.2">
      <c r="B105" s="306" t="s">
        <v>1116</v>
      </c>
      <c r="C105" s="307">
        <v>81.650000000000006</v>
      </c>
      <c r="D105" s="306" t="s">
        <v>2333</v>
      </c>
      <c r="E105" s="307">
        <v>0</v>
      </c>
      <c r="F105" s="307">
        <v>303493803</v>
      </c>
      <c r="G105" s="308"/>
      <c r="H105" s="306" t="s">
        <v>1117</v>
      </c>
      <c r="I105" s="307">
        <v>99.8</v>
      </c>
      <c r="J105" s="306" t="s">
        <v>2333</v>
      </c>
      <c r="K105" s="307">
        <v>0</v>
      </c>
      <c r="L105" s="307">
        <v>429513342</v>
      </c>
      <c r="M105" s="309"/>
      <c r="N105" s="286" t="s">
        <v>1118</v>
      </c>
      <c r="O105" s="307">
        <v>85.9</v>
      </c>
      <c r="P105" s="306" t="s">
        <v>2333</v>
      </c>
      <c r="Q105" s="307">
        <v>0</v>
      </c>
      <c r="R105" s="307">
        <v>372043290</v>
      </c>
      <c r="T105" s="286" t="s">
        <v>3344</v>
      </c>
      <c r="U105" s="307">
        <v>92</v>
      </c>
      <c r="V105" s="306" t="s">
        <v>2333</v>
      </c>
      <c r="W105" s="307">
        <v>0</v>
      </c>
      <c r="X105" s="307">
        <v>575873762</v>
      </c>
    </row>
    <row r="106" spans="2:24" x14ac:dyDescent="0.2">
      <c r="B106" s="306" t="s">
        <v>1119</v>
      </c>
      <c r="C106" s="307">
        <v>113</v>
      </c>
      <c r="D106" s="306" t="s">
        <v>2333</v>
      </c>
      <c r="E106" s="307">
        <v>0</v>
      </c>
      <c r="F106" s="307">
        <v>472921698</v>
      </c>
      <c r="G106" s="308"/>
      <c r="H106" s="306" t="s">
        <v>1120</v>
      </c>
      <c r="I106" s="307">
        <v>99.8</v>
      </c>
      <c r="J106" s="306" t="s">
        <v>2333</v>
      </c>
      <c r="K106" s="307">
        <v>0</v>
      </c>
      <c r="L106" s="307">
        <v>399965803</v>
      </c>
      <c r="M106" s="309"/>
      <c r="N106" s="286" t="s">
        <v>1121</v>
      </c>
      <c r="O106" s="307">
        <v>84.05</v>
      </c>
      <c r="P106" s="306" t="s">
        <v>2333</v>
      </c>
      <c r="Q106" s="307">
        <v>0</v>
      </c>
      <c r="R106" s="307">
        <v>385935720</v>
      </c>
      <c r="T106" s="286" t="s">
        <v>3345</v>
      </c>
      <c r="U106" s="307">
        <v>67.5</v>
      </c>
      <c r="V106" s="306" t="s">
        <v>2333</v>
      </c>
      <c r="W106" s="307">
        <v>0</v>
      </c>
      <c r="X106" s="307">
        <v>366514630</v>
      </c>
    </row>
    <row r="107" spans="2:24" x14ac:dyDescent="0.2">
      <c r="B107" s="306" t="s">
        <v>1122</v>
      </c>
      <c r="C107" s="307">
        <v>104.3</v>
      </c>
      <c r="D107" s="306" t="s">
        <v>2333</v>
      </c>
      <c r="E107" s="307">
        <v>0</v>
      </c>
      <c r="F107" s="307">
        <v>451371746</v>
      </c>
      <c r="G107" s="308"/>
      <c r="H107" s="306" t="s">
        <v>1123</v>
      </c>
      <c r="I107" s="307">
        <v>81.599999999999994</v>
      </c>
      <c r="J107" s="306" t="s">
        <v>2333</v>
      </c>
      <c r="K107" s="307">
        <v>0</v>
      </c>
      <c r="L107" s="307">
        <v>333754302</v>
      </c>
      <c r="M107" s="309"/>
      <c r="N107" s="286" t="s">
        <v>1124</v>
      </c>
      <c r="O107" s="307">
        <v>84.04</v>
      </c>
      <c r="P107" s="306" t="s">
        <v>2333</v>
      </c>
      <c r="Q107" s="307">
        <v>0</v>
      </c>
      <c r="R107" s="580">
        <v>418576074</v>
      </c>
      <c r="T107" s="286" t="s">
        <v>3346</v>
      </c>
      <c r="U107" s="307">
        <v>67.5</v>
      </c>
      <c r="V107" s="306" t="s">
        <v>2333</v>
      </c>
      <c r="W107" s="307">
        <v>0</v>
      </c>
      <c r="X107" s="307">
        <v>297852000</v>
      </c>
    </row>
    <row r="108" spans="2:24" x14ac:dyDescent="0.2">
      <c r="B108" s="306" t="s">
        <v>1125</v>
      </c>
      <c r="C108" s="307">
        <v>81.599999999999994</v>
      </c>
      <c r="D108" s="306" t="s">
        <v>2333</v>
      </c>
      <c r="E108" s="307">
        <v>0</v>
      </c>
      <c r="F108" s="307">
        <v>310354552</v>
      </c>
      <c r="G108" s="308"/>
      <c r="H108" s="306" t="s">
        <v>1126</v>
      </c>
      <c r="I108" s="307">
        <v>92</v>
      </c>
      <c r="J108" s="306" t="s">
        <v>2333</v>
      </c>
      <c r="K108" s="307">
        <v>0</v>
      </c>
      <c r="L108" s="307">
        <v>395684913</v>
      </c>
      <c r="M108" s="309"/>
      <c r="N108" s="286" t="s">
        <v>1127</v>
      </c>
      <c r="O108" s="307">
        <v>82.84</v>
      </c>
      <c r="P108" s="306" t="s">
        <v>2333</v>
      </c>
      <c r="Q108" s="307">
        <v>0</v>
      </c>
      <c r="R108" s="307">
        <v>380634618</v>
      </c>
      <c r="T108" s="286" t="s">
        <v>3347</v>
      </c>
      <c r="U108" s="307">
        <v>84</v>
      </c>
      <c r="V108" s="306" t="s">
        <v>2333</v>
      </c>
      <c r="W108" s="307">
        <v>0</v>
      </c>
      <c r="X108" s="307">
        <v>549422000</v>
      </c>
    </row>
    <row r="109" spans="2:24" x14ac:dyDescent="0.2">
      <c r="B109" s="306" t="s">
        <v>1128</v>
      </c>
      <c r="C109" s="307">
        <v>97.8</v>
      </c>
      <c r="D109" s="306" t="s">
        <v>2333</v>
      </c>
      <c r="E109" s="307">
        <v>0</v>
      </c>
      <c r="F109" s="307">
        <v>391821699</v>
      </c>
      <c r="G109" s="308"/>
      <c r="H109" s="306" t="s">
        <v>1129</v>
      </c>
      <c r="I109" s="307">
        <v>102.1</v>
      </c>
      <c r="J109" s="306" t="s">
        <v>2333</v>
      </c>
      <c r="K109" s="307">
        <v>0</v>
      </c>
      <c r="L109" s="307">
        <v>480167905</v>
      </c>
      <c r="M109" s="309"/>
      <c r="N109" s="286" t="s">
        <v>1130</v>
      </c>
      <c r="O109" s="307">
        <v>99.94</v>
      </c>
      <c r="P109" s="306" t="s">
        <v>2333</v>
      </c>
      <c r="Q109" s="307">
        <v>0</v>
      </c>
      <c r="R109" s="307">
        <v>490019515</v>
      </c>
      <c r="T109" s="286" t="s">
        <v>3348</v>
      </c>
      <c r="U109" s="307">
        <v>84</v>
      </c>
      <c r="V109" s="306" t="s">
        <v>2333</v>
      </c>
      <c r="W109" s="307">
        <v>0</v>
      </c>
      <c r="X109" s="307">
        <v>430598787</v>
      </c>
    </row>
    <row r="110" spans="2:24" x14ac:dyDescent="0.2">
      <c r="B110" s="306" t="s">
        <v>1131</v>
      </c>
      <c r="C110" s="307">
        <v>97.6</v>
      </c>
      <c r="D110" s="306" t="s">
        <v>2333</v>
      </c>
      <c r="E110" s="307">
        <v>0</v>
      </c>
      <c r="F110" s="307">
        <v>363615940</v>
      </c>
      <c r="G110" s="308"/>
      <c r="H110" s="306" t="s">
        <v>1132</v>
      </c>
      <c r="I110" s="307">
        <v>82.7</v>
      </c>
      <c r="J110" s="306" t="s">
        <v>2333</v>
      </c>
      <c r="K110" s="307">
        <v>0</v>
      </c>
      <c r="L110" s="307">
        <v>370401980</v>
      </c>
      <c r="M110" s="309"/>
      <c r="N110" s="286" t="s">
        <v>1133</v>
      </c>
      <c r="O110" s="307">
        <v>100.03</v>
      </c>
      <c r="P110" s="306" t="s">
        <v>2333</v>
      </c>
      <c r="Q110" s="307">
        <v>0</v>
      </c>
      <c r="R110" s="307">
        <v>488563598</v>
      </c>
      <c r="T110" s="286" t="s">
        <v>3349</v>
      </c>
      <c r="U110" s="307">
        <v>84.3</v>
      </c>
      <c r="V110" s="306" t="s">
        <v>2333</v>
      </c>
      <c r="W110" s="307">
        <v>0</v>
      </c>
      <c r="X110" s="307">
        <v>467224158</v>
      </c>
    </row>
    <row r="111" spans="2:24" x14ac:dyDescent="0.2">
      <c r="B111" s="306" t="s">
        <v>1134</v>
      </c>
      <c r="C111" s="307">
        <v>81.650000000000006</v>
      </c>
      <c r="D111" s="306" t="s">
        <v>2333</v>
      </c>
      <c r="E111" s="307">
        <v>0</v>
      </c>
      <c r="F111" s="307">
        <v>309156019</v>
      </c>
      <c r="G111" s="308"/>
      <c r="H111" s="306" t="s">
        <v>1135</v>
      </c>
      <c r="I111" s="307">
        <v>99.8</v>
      </c>
      <c r="J111" s="306" t="s">
        <v>2333</v>
      </c>
      <c r="K111" s="307">
        <v>0</v>
      </c>
      <c r="L111" s="307">
        <v>420955734</v>
      </c>
      <c r="M111" s="309"/>
      <c r="N111" s="286" t="s">
        <v>1136</v>
      </c>
      <c r="O111" s="307">
        <v>85.9</v>
      </c>
      <c r="P111" s="306" t="s">
        <v>2333</v>
      </c>
      <c r="Q111" s="307">
        <v>0</v>
      </c>
      <c r="R111" s="307">
        <v>400523866</v>
      </c>
      <c r="T111" s="286" t="s">
        <v>3350</v>
      </c>
      <c r="U111" s="307">
        <v>92</v>
      </c>
      <c r="V111" s="306" t="s">
        <v>2333</v>
      </c>
      <c r="W111" s="307">
        <v>0</v>
      </c>
      <c r="X111" s="307">
        <v>473338320</v>
      </c>
    </row>
    <row r="112" spans="2:24" x14ac:dyDescent="0.2">
      <c r="B112" s="306" t="s">
        <v>1137</v>
      </c>
      <c r="C112" s="307">
        <v>113</v>
      </c>
      <c r="D112" s="306" t="s">
        <v>2333</v>
      </c>
      <c r="E112" s="307">
        <v>0</v>
      </c>
      <c r="F112" s="307">
        <v>413457024</v>
      </c>
      <c r="G112" s="308"/>
      <c r="H112" s="306" t="s">
        <v>1138</v>
      </c>
      <c r="I112" s="307">
        <v>99.8</v>
      </c>
      <c r="J112" s="306" t="s">
        <v>2333</v>
      </c>
      <c r="K112" s="307">
        <v>0</v>
      </c>
      <c r="L112" s="307">
        <v>408365826</v>
      </c>
      <c r="M112" s="309"/>
      <c r="N112" s="286" t="s">
        <v>1139</v>
      </c>
      <c r="O112" s="307">
        <v>84.05</v>
      </c>
      <c r="P112" s="306" t="s">
        <v>2333</v>
      </c>
      <c r="Q112" s="307">
        <v>0</v>
      </c>
      <c r="R112" s="307">
        <v>483914720</v>
      </c>
      <c r="T112" s="286" t="s">
        <v>3351</v>
      </c>
      <c r="U112" s="307">
        <v>92</v>
      </c>
      <c r="V112" s="306" t="s">
        <v>2333</v>
      </c>
      <c r="W112" s="307">
        <v>0</v>
      </c>
      <c r="X112" s="307">
        <v>515030479</v>
      </c>
    </row>
    <row r="113" spans="2:24" x14ac:dyDescent="0.2">
      <c r="B113" s="306" t="s">
        <v>1140</v>
      </c>
      <c r="C113" s="307">
        <v>113</v>
      </c>
      <c r="D113" s="306" t="s">
        <v>2333</v>
      </c>
      <c r="E113" s="307">
        <v>0</v>
      </c>
      <c r="F113" s="580">
        <v>426355366</v>
      </c>
      <c r="G113" s="308"/>
      <c r="H113" s="306" t="s">
        <v>1141</v>
      </c>
      <c r="I113" s="307">
        <v>81.599999999999994</v>
      </c>
      <c r="J113" s="306" t="s">
        <v>2333</v>
      </c>
      <c r="K113" s="307">
        <v>0</v>
      </c>
      <c r="L113" s="307">
        <v>335774516</v>
      </c>
      <c r="M113" s="309"/>
      <c r="N113" s="286" t="s">
        <v>1142</v>
      </c>
      <c r="O113" s="307">
        <v>84.04</v>
      </c>
      <c r="P113" s="306" t="s">
        <v>2333</v>
      </c>
      <c r="Q113" s="307">
        <v>0</v>
      </c>
      <c r="R113" s="307">
        <v>410871131</v>
      </c>
      <c r="T113" s="286" t="s">
        <v>3352</v>
      </c>
      <c r="U113" s="307">
        <v>67.5</v>
      </c>
      <c r="V113" s="306" t="s">
        <v>2333</v>
      </c>
      <c r="W113" s="307">
        <v>0</v>
      </c>
      <c r="X113" s="307">
        <v>365371714</v>
      </c>
    </row>
    <row r="114" spans="2:24" x14ac:dyDescent="0.2">
      <c r="B114" s="306" t="s">
        <v>1143</v>
      </c>
      <c r="C114" s="307">
        <v>82.9</v>
      </c>
      <c r="D114" s="306" t="s">
        <v>2333</v>
      </c>
      <c r="E114" s="307">
        <v>0</v>
      </c>
      <c r="F114" s="307">
        <v>316769846</v>
      </c>
      <c r="G114" s="308"/>
      <c r="H114" s="306" t="s">
        <v>1144</v>
      </c>
      <c r="I114" s="307">
        <v>92</v>
      </c>
      <c r="J114" s="306" t="s">
        <v>2333</v>
      </c>
      <c r="K114" s="307">
        <v>0</v>
      </c>
      <c r="L114" s="307">
        <v>436319451</v>
      </c>
      <c r="M114" s="309"/>
      <c r="N114" s="286" t="s">
        <v>1145</v>
      </c>
      <c r="O114" s="307">
        <v>82.84</v>
      </c>
      <c r="P114" s="306" t="s">
        <v>2333</v>
      </c>
      <c r="Q114" s="307">
        <v>0</v>
      </c>
      <c r="R114" s="307">
        <v>399545523</v>
      </c>
      <c r="T114" s="286" t="s">
        <v>3353</v>
      </c>
      <c r="U114" s="307">
        <v>67.5</v>
      </c>
      <c r="V114" s="306" t="s">
        <v>2333</v>
      </c>
      <c r="W114" s="307">
        <v>0</v>
      </c>
      <c r="X114" s="307">
        <v>372143084</v>
      </c>
    </row>
    <row r="115" spans="2:24" x14ac:dyDescent="0.2">
      <c r="B115" s="306" t="s">
        <v>1146</v>
      </c>
      <c r="C115" s="307">
        <v>97.8</v>
      </c>
      <c r="D115" s="306" t="s">
        <v>2333</v>
      </c>
      <c r="E115" s="307">
        <v>0</v>
      </c>
      <c r="F115" s="307">
        <v>381841696</v>
      </c>
      <c r="G115" s="308"/>
      <c r="H115" s="306" t="s">
        <v>1147</v>
      </c>
      <c r="I115" s="307">
        <v>102.1</v>
      </c>
      <c r="J115" s="306" t="s">
        <v>2333</v>
      </c>
      <c r="K115" s="307">
        <v>0</v>
      </c>
      <c r="L115" s="307">
        <v>463309394</v>
      </c>
      <c r="M115" s="309"/>
      <c r="N115" s="286" t="s">
        <v>1148</v>
      </c>
      <c r="O115" s="307">
        <v>83.21</v>
      </c>
      <c r="P115" s="306" t="s">
        <v>2333</v>
      </c>
      <c r="Q115" s="307">
        <v>0</v>
      </c>
      <c r="R115" s="307">
        <v>385531675</v>
      </c>
      <c r="T115" s="286" t="s">
        <v>3354</v>
      </c>
      <c r="U115" s="307">
        <v>84</v>
      </c>
      <c r="V115" s="306" t="s">
        <v>2333</v>
      </c>
      <c r="W115" s="307">
        <v>0</v>
      </c>
      <c r="X115" s="307">
        <v>535093155</v>
      </c>
    </row>
    <row r="116" spans="2:24" x14ac:dyDescent="0.2">
      <c r="B116" s="306" t="s">
        <v>1149</v>
      </c>
      <c r="C116" s="307">
        <v>97.6</v>
      </c>
      <c r="D116" s="306" t="s">
        <v>2333</v>
      </c>
      <c r="E116" s="307">
        <v>0</v>
      </c>
      <c r="F116" s="307">
        <v>379994994</v>
      </c>
      <c r="G116" s="308"/>
      <c r="H116" s="306" t="s">
        <v>1150</v>
      </c>
      <c r="I116" s="307">
        <v>82.7</v>
      </c>
      <c r="J116" s="306" t="s">
        <v>2333</v>
      </c>
      <c r="K116" s="307">
        <v>0</v>
      </c>
      <c r="L116" s="307">
        <v>338016257</v>
      </c>
      <c r="M116" s="309"/>
      <c r="N116" s="286" t="s">
        <v>1151</v>
      </c>
      <c r="O116" s="307">
        <v>84.05</v>
      </c>
      <c r="P116" s="306" t="s">
        <v>2333</v>
      </c>
      <c r="Q116" s="307">
        <v>0</v>
      </c>
      <c r="R116" s="307">
        <v>389321899</v>
      </c>
      <c r="T116" s="286" t="s">
        <v>3355</v>
      </c>
      <c r="U116" s="307">
        <v>84</v>
      </c>
      <c r="V116" s="306" t="s">
        <v>2333</v>
      </c>
      <c r="W116" s="307">
        <v>0</v>
      </c>
      <c r="X116" s="307">
        <v>487420595</v>
      </c>
    </row>
    <row r="117" spans="2:24" x14ac:dyDescent="0.2">
      <c r="B117" s="306" t="s">
        <v>1152</v>
      </c>
      <c r="C117" s="307">
        <v>82.75</v>
      </c>
      <c r="D117" s="306" t="s">
        <v>2333</v>
      </c>
      <c r="E117" s="307">
        <v>0</v>
      </c>
      <c r="F117" s="580">
        <v>369126436</v>
      </c>
      <c r="G117" s="308"/>
      <c r="H117" s="306" t="s">
        <v>1153</v>
      </c>
      <c r="I117" s="307">
        <v>82.7</v>
      </c>
      <c r="J117" s="306" t="s">
        <v>2333</v>
      </c>
      <c r="K117" s="307">
        <v>0</v>
      </c>
      <c r="L117" s="307">
        <v>328979280</v>
      </c>
      <c r="M117" s="309"/>
      <c r="N117" s="286" t="s">
        <v>1154</v>
      </c>
      <c r="O117" s="307">
        <v>84.04</v>
      </c>
      <c r="P117" s="306" t="s">
        <v>2333</v>
      </c>
      <c r="Q117" s="307">
        <v>0</v>
      </c>
      <c r="R117" s="307">
        <v>375680835</v>
      </c>
      <c r="T117" s="286" t="s">
        <v>3356</v>
      </c>
      <c r="U117" s="307">
        <v>84.3</v>
      </c>
      <c r="V117" s="306" t="s">
        <v>2333</v>
      </c>
      <c r="W117" s="307">
        <v>0</v>
      </c>
      <c r="X117" s="307">
        <v>454135720</v>
      </c>
    </row>
    <row r="118" spans="2:24" x14ac:dyDescent="0.2">
      <c r="B118" s="306" t="s">
        <v>1155</v>
      </c>
      <c r="C118" s="307">
        <v>113</v>
      </c>
      <c r="D118" s="306" t="s">
        <v>2333</v>
      </c>
      <c r="E118" s="307">
        <v>0</v>
      </c>
      <c r="F118" s="307">
        <v>401370321</v>
      </c>
      <c r="G118" s="308"/>
      <c r="H118" s="306" t="s">
        <v>1156</v>
      </c>
      <c r="I118" s="307">
        <v>92</v>
      </c>
      <c r="J118" s="306" t="s">
        <v>2333</v>
      </c>
      <c r="K118" s="307">
        <v>0</v>
      </c>
      <c r="L118" s="307">
        <v>419180917</v>
      </c>
      <c r="M118" s="309"/>
      <c r="N118" s="286" t="s">
        <v>1157</v>
      </c>
      <c r="O118" s="307">
        <v>84.05</v>
      </c>
      <c r="P118" s="306" t="s">
        <v>2333</v>
      </c>
      <c r="Q118" s="307">
        <v>0</v>
      </c>
      <c r="R118" s="307">
        <v>366215974</v>
      </c>
      <c r="T118" s="286" t="s">
        <v>3357</v>
      </c>
      <c r="U118" s="307">
        <v>92</v>
      </c>
      <c r="V118" s="306" t="s">
        <v>2333</v>
      </c>
      <c r="W118" s="307">
        <v>0</v>
      </c>
      <c r="X118" s="307">
        <v>468632685</v>
      </c>
    </row>
    <row r="119" spans="2:24" x14ac:dyDescent="0.2">
      <c r="B119" s="306" t="s">
        <v>1158</v>
      </c>
      <c r="C119" s="307">
        <v>113</v>
      </c>
      <c r="D119" s="306" t="s">
        <v>2333</v>
      </c>
      <c r="E119" s="307">
        <v>0</v>
      </c>
      <c r="F119" s="307">
        <v>420751377</v>
      </c>
      <c r="G119" s="308"/>
      <c r="H119" s="306" t="s">
        <v>1159</v>
      </c>
      <c r="I119" s="307">
        <v>102.1</v>
      </c>
      <c r="J119" s="306" t="s">
        <v>2333</v>
      </c>
      <c r="K119" s="307">
        <v>0</v>
      </c>
      <c r="L119" s="307">
        <v>486598876</v>
      </c>
      <c r="M119" s="309"/>
      <c r="N119" s="286" t="s">
        <v>1160</v>
      </c>
      <c r="O119" s="307">
        <v>85.9</v>
      </c>
      <c r="P119" s="306" t="s">
        <v>2333</v>
      </c>
      <c r="Q119" s="307">
        <v>0</v>
      </c>
      <c r="R119" s="307">
        <v>383168255</v>
      </c>
      <c r="T119" s="286" t="s">
        <v>3358</v>
      </c>
      <c r="U119" s="307">
        <v>67.5</v>
      </c>
      <c r="V119" s="306" t="s">
        <v>2333</v>
      </c>
      <c r="W119" s="307">
        <v>0</v>
      </c>
      <c r="X119" s="307">
        <v>402269599</v>
      </c>
    </row>
    <row r="120" spans="2:24" x14ac:dyDescent="0.2">
      <c r="B120" s="306" t="s">
        <v>1161</v>
      </c>
      <c r="C120" s="307">
        <v>82.93</v>
      </c>
      <c r="D120" s="306" t="s">
        <v>2333</v>
      </c>
      <c r="E120" s="307">
        <v>0</v>
      </c>
      <c r="F120" s="307">
        <v>299357484</v>
      </c>
      <c r="G120" s="308"/>
      <c r="H120" s="306" t="s">
        <v>1162</v>
      </c>
      <c r="I120" s="307">
        <v>82.7</v>
      </c>
      <c r="J120" s="306" t="s">
        <v>2333</v>
      </c>
      <c r="K120" s="307">
        <v>0</v>
      </c>
      <c r="L120" s="307">
        <v>343786726</v>
      </c>
      <c r="M120" s="309"/>
      <c r="N120" s="286" t="s">
        <v>1163</v>
      </c>
      <c r="O120" s="307">
        <v>84.05</v>
      </c>
      <c r="P120" s="306" t="s">
        <v>2333</v>
      </c>
      <c r="Q120" s="307">
        <v>0</v>
      </c>
      <c r="R120" s="307">
        <v>401117025</v>
      </c>
      <c r="T120" s="286" t="s">
        <v>3359</v>
      </c>
      <c r="U120" s="307">
        <v>67.5</v>
      </c>
      <c r="V120" s="306" t="s">
        <v>2333</v>
      </c>
      <c r="W120" s="307">
        <v>0</v>
      </c>
      <c r="X120" s="307">
        <v>368842826</v>
      </c>
    </row>
    <row r="121" spans="2:24" x14ac:dyDescent="0.2">
      <c r="B121" s="306" t="s">
        <v>1164</v>
      </c>
      <c r="C121" s="307">
        <v>81.650000000000006</v>
      </c>
      <c r="D121" s="306" t="s">
        <v>2333</v>
      </c>
      <c r="E121" s="307">
        <v>0</v>
      </c>
      <c r="F121" s="307">
        <v>296850636</v>
      </c>
      <c r="G121" s="308"/>
      <c r="H121" s="306" t="s">
        <v>1165</v>
      </c>
      <c r="I121" s="307">
        <v>82.7</v>
      </c>
      <c r="J121" s="306" t="s">
        <v>2333</v>
      </c>
      <c r="K121" s="307">
        <v>0</v>
      </c>
      <c r="L121" s="307">
        <v>350611883</v>
      </c>
      <c r="M121" s="309"/>
      <c r="N121" s="286" t="s">
        <v>1166</v>
      </c>
      <c r="O121" s="307">
        <v>84.04</v>
      </c>
      <c r="P121" s="306" t="s">
        <v>2333</v>
      </c>
      <c r="Q121" s="307">
        <v>0</v>
      </c>
      <c r="R121" s="307">
        <v>368217344</v>
      </c>
      <c r="T121" s="286" t="s">
        <v>3360</v>
      </c>
      <c r="U121" s="307">
        <v>84</v>
      </c>
      <c r="V121" s="306" t="s">
        <v>2333</v>
      </c>
      <c r="W121" s="307">
        <v>0</v>
      </c>
      <c r="X121" s="307">
        <v>502408300</v>
      </c>
    </row>
    <row r="122" spans="2:24" x14ac:dyDescent="0.2">
      <c r="B122" s="306" t="s">
        <v>1167</v>
      </c>
      <c r="C122" s="307">
        <v>113</v>
      </c>
      <c r="D122" s="306" t="s">
        <v>2333</v>
      </c>
      <c r="E122" s="307">
        <v>0</v>
      </c>
      <c r="F122" s="307">
        <v>429570450</v>
      </c>
      <c r="G122" s="308"/>
      <c r="H122" s="306" t="s">
        <v>1168</v>
      </c>
      <c r="I122" s="307">
        <v>92</v>
      </c>
      <c r="J122" s="306" t="s">
        <v>2333</v>
      </c>
      <c r="K122" s="307">
        <v>0</v>
      </c>
      <c r="L122" s="307">
        <v>396014995</v>
      </c>
      <c r="M122" s="309"/>
      <c r="N122" s="286" t="s">
        <v>1169</v>
      </c>
      <c r="O122" s="307">
        <v>82.84</v>
      </c>
      <c r="P122" s="306" t="s">
        <v>2333</v>
      </c>
      <c r="Q122" s="307">
        <v>0</v>
      </c>
      <c r="R122" s="307">
        <v>424565484</v>
      </c>
      <c r="T122" s="286" t="s">
        <v>3361</v>
      </c>
      <c r="U122" s="307">
        <v>84</v>
      </c>
      <c r="V122" s="306" t="s">
        <v>2333</v>
      </c>
      <c r="W122" s="307">
        <v>0</v>
      </c>
      <c r="X122" s="307">
        <v>440630895</v>
      </c>
    </row>
    <row r="123" spans="2:24" x14ac:dyDescent="0.2">
      <c r="B123" s="306" t="s">
        <v>1170</v>
      </c>
      <c r="C123" s="307">
        <v>113</v>
      </c>
      <c r="D123" s="306" t="s">
        <v>2333</v>
      </c>
      <c r="E123" s="307">
        <v>0</v>
      </c>
      <c r="F123" s="307">
        <v>453840662</v>
      </c>
      <c r="G123" s="308"/>
      <c r="H123" s="306" t="s">
        <v>1171</v>
      </c>
      <c r="I123" s="307">
        <v>102.1</v>
      </c>
      <c r="J123" s="306" t="s">
        <v>2333</v>
      </c>
      <c r="K123" s="307">
        <v>0</v>
      </c>
      <c r="L123" s="307">
        <v>499751027</v>
      </c>
      <c r="M123" s="309"/>
      <c r="N123" s="293">
        <v>110</v>
      </c>
      <c r="O123" s="294">
        <v>9870.27</v>
      </c>
      <c r="P123" s="294"/>
      <c r="Q123" s="294">
        <v>0</v>
      </c>
      <c r="R123" s="294">
        <v>47944761342</v>
      </c>
      <c r="T123" s="286" t="s">
        <v>3362</v>
      </c>
      <c r="U123" s="307">
        <v>84.3</v>
      </c>
      <c r="V123" s="306" t="s">
        <v>2333</v>
      </c>
      <c r="W123" s="307">
        <v>0</v>
      </c>
      <c r="X123" s="307">
        <v>431067634</v>
      </c>
    </row>
    <row r="124" spans="2:24" x14ac:dyDescent="0.2">
      <c r="B124" s="306" t="s">
        <v>1172</v>
      </c>
      <c r="C124" s="307">
        <v>81.599999999999994</v>
      </c>
      <c r="D124" s="306" t="s">
        <v>2333</v>
      </c>
      <c r="E124" s="307">
        <v>0</v>
      </c>
      <c r="F124" s="307">
        <v>287284820</v>
      </c>
      <c r="G124" s="308"/>
      <c r="H124" s="306" t="s">
        <v>1173</v>
      </c>
      <c r="I124" s="307">
        <v>82.9</v>
      </c>
      <c r="J124" s="306" t="s">
        <v>2333</v>
      </c>
      <c r="K124" s="307">
        <v>0</v>
      </c>
      <c r="L124" s="307">
        <v>348861338</v>
      </c>
      <c r="M124" s="309"/>
      <c r="N124" s="309"/>
      <c r="O124" s="309"/>
      <c r="P124" s="309"/>
      <c r="Q124" s="309"/>
      <c r="R124" s="309"/>
      <c r="T124" s="286" t="s">
        <v>3363</v>
      </c>
      <c r="U124" s="307">
        <v>92</v>
      </c>
      <c r="V124" s="306" t="s">
        <v>2333</v>
      </c>
      <c r="W124" s="307">
        <v>0</v>
      </c>
      <c r="X124" s="307">
        <v>484734563</v>
      </c>
    </row>
    <row r="125" spans="2:24" x14ac:dyDescent="0.2">
      <c r="B125" s="518">
        <v>112</v>
      </c>
      <c r="C125" s="521">
        <v>10914.380000000005</v>
      </c>
      <c r="D125" s="518"/>
      <c r="E125" s="519">
        <v>0</v>
      </c>
      <c r="F125" s="519">
        <v>42534866705</v>
      </c>
      <c r="G125" s="308"/>
      <c r="H125" s="518">
        <v>112</v>
      </c>
      <c r="I125" s="521">
        <v>10389.600000000008</v>
      </c>
      <c r="J125" s="518"/>
      <c r="K125" s="519">
        <v>0</v>
      </c>
      <c r="L125" s="519">
        <v>44198321329</v>
      </c>
      <c r="M125" s="309"/>
      <c r="N125" s="309"/>
      <c r="O125" s="309"/>
      <c r="P125" s="309"/>
      <c r="Q125" s="309"/>
      <c r="R125" s="309"/>
      <c r="T125" s="286" t="s">
        <v>3364</v>
      </c>
      <c r="U125" s="307">
        <v>92</v>
      </c>
      <c r="V125" s="306" t="s">
        <v>2333</v>
      </c>
      <c r="W125" s="307">
        <v>0</v>
      </c>
      <c r="X125" s="307">
        <v>529169952</v>
      </c>
    </row>
    <row r="126" spans="2:24" x14ac:dyDescent="0.2">
      <c r="B126" s="309"/>
      <c r="C126" s="309"/>
      <c r="D126" s="309"/>
      <c r="E126" s="495"/>
      <c r="F126" s="496"/>
      <c r="G126" s="308"/>
      <c r="H126" s="309"/>
      <c r="I126" s="309"/>
      <c r="J126" s="309"/>
      <c r="K126" s="309"/>
      <c r="L126" s="309"/>
      <c r="M126" s="309"/>
      <c r="N126" s="309"/>
      <c r="O126" s="309"/>
      <c r="P126" s="309"/>
      <c r="Q126" s="309"/>
      <c r="R126" s="309"/>
      <c r="T126" s="286" t="s">
        <v>3365</v>
      </c>
      <c r="U126" s="307">
        <v>67.5</v>
      </c>
      <c r="V126" s="306" t="s">
        <v>2333</v>
      </c>
      <c r="W126" s="307">
        <v>0</v>
      </c>
      <c r="X126" s="307">
        <v>437955698</v>
      </c>
    </row>
    <row r="127" spans="2:24" x14ac:dyDescent="0.2">
      <c r="B127" s="309"/>
      <c r="C127" s="309"/>
      <c r="D127" s="309"/>
      <c r="E127" s="495"/>
      <c r="F127" s="496"/>
      <c r="G127" s="308"/>
      <c r="H127" s="309"/>
      <c r="I127" s="309"/>
      <c r="J127" s="309"/>
      <c r="K127" s="309"/>
      <c r="L127" s="309"/>
      <c r="M127" s="309"/>
      <c r="N127" s="309"/>
      <c r="O127" s="309"/>
      <c r="P127" s="309"/>
      <c r="Q127" s="309"/>
      <c r="R127" s="309"/>
      <c r="T127" s="286" t="s">
        <v>3366</v>
      </c>
      <c r="U127" s="307">
        <v>67.5</v>
      </c>
      <c r="V127" s="306" t="s">
        <v>2333</v>
      </c>
      <c r="W127" s="307">
        <v>0</v>
      </c>
      <c r="X127" s="307">
        <v>371312736</v>
      </c>
    </row>
    <row r="128" spans="2:24" x14ac:dyDescent="0.2">
      <c r="B128" s="309"/>
      <c r="C128" s="309"/>
      <c r="D128" s="309"/>
      <c r="E128" s="495"/>
      <c r="F128" s="496"/>
      <c r="G128" s="308"/>
      <c r="H128" s="309"/>
      <c r="I128" s="309"/>
      <c r="J128" s="309"/>
      <c r="K128" s="309"/>
      <c r="L128" s="309"/>
      <c r="M128" s="309"/>
      <c r="N128" s="309"/>
      <c r="O128" s="309"/>
      <c r="P128" s="309"/>
      <c r="Q128" s="309"/>
      <c r="R128" s="309"/>
      <c r="T128" s="286" t="s">
        <v>3367</v>
      </c>
      <c r="U128" s="307">
        <v>84</v>
      </c>
      <c r="V128" s="306" t="s">
        <v>2333</v>
      </c>
      <c r="W128" s="307">
        <v>0</v>
      </c>
      <c r="X128" s="307">
        <v>535814750</v>
      </c>
    </row>
    <row r="129" spans="2:24" x14ac:dyDescent="0.2">
      <c r="B129" s="309"/>
      <c r="C129" s="309"/>
      <c r="D129" s="309"/>
      <c r="E129" s="495"/>
      <c r="F129" s="496"/>
      <c r="G129" s="308"/>
      <c r="H129" s="309"/>
      <c r="I129" s="309"/>
      <c r="J129" s="309"/>
      <c r="K129" s="309"/>
      <c r="L129" s="309"/>
      <c r="M129" s="309"/>
      <c r="N129" s="309"/>
      <c r="O129" s="309"/>
      <c r="P129" s="309"/>
      <c r="Q129" s="309"/>
      <c r="R129" s="309"/>
      <c r="T129" s="286" t="s">
        <v>3368</v>
      </c>
      <c r="U129" s="307">
        <v>84</v>
      </c>
      <c r="V129" s="306" t="s">
        <v>2333</v>
      </c>
      <c r="W129" s="307">
        <v>0</v>
      </c>
      <c r="X129" s="307">
        <v>446229347</v>
      </c>
    </row>
    <row r="130" spans="2:24" x14ac:dyDescent="0.2">
      <c r="B130" s="309"/>
      <c r="C130" s="309"/>
      <c r="D130" s="309"/>
      <c r="E130" s="495"/>
      <c r="F130" s="496"/>
      <c r="G130" s="308"/>
      <c r="H130" s="309"/>
      <c r="I130" s="309"/>
      <c r="J130" s="309"/>
      <c r="K130" s="309"/>
      <c r="L130" s="309"/>
      <c r="M130" s="309"/>
      <c r="N130" s="309"/>
      <c r="O130" s="309"/>
      <c r="P130" s="309"/>
      <c r="Q130" s="309"/>
      <c r="R130" s="309"/>
      <c r="T130" s="286" t="s">
        <v>3369</v>
      </c>
      <c r="U130" s="307">
        <v>84.3</v>
      </c>
      <c r="V130" s="306" t="s">
        <v>2333</v>
      </c>
      <c r="W130" s="307">
        <v>0</v>
      </c>
      <c r="X130" s="307">
        <v>464248932</v>
      </c>
    </row>
    <row r="131" spans="2:24" x14ac:dyDescent="0.2">
      <c r="B131" s="309"/>
      <c r="C131" s="309"/>
      <c r="D131" s="309"/>
      <c r="E131" s="495"/>
      <c r="F131" s="496"/>
      <c r="G131" s="308"/>
      <c r="H131" s="309"/>
      <c r="I131" s="309"/>
      <c r="J131" s="309"/>
      <c r="K131" s="309"/>
      <c r="L131" s="309"/>
      <c r="M131" s="309"/>
      <c r="N131" s="309"/>
      <c r="O131" s="309"/>
      <c r="P131" s="309"/>
      <c r="Q131" s="309"/>
      <c r="R131" s="309"/>
      <c r="T131" s="286" t="s">
        <v>3370</v>
      </c>
      <c r="U131" s="307">
        <v>92</v>
      </c>
      <c r="V131" s="306" t="s">
        <v>2333</v>
      </c>
      <c r="W131" s="307">
        <v>0</v>
      </c>
      <c r="X131" s="307">
        <v>503679369</v>
      </c>
    </row>
    <row r="132" spans="2:24" x14ac:dyDescent="0.2">
      <c r="B132" s="309"/>
      <c r="C132" s="309"/>
      <c r="D132" s="309"/>
      <c r="E132" s="495"/>
      <c r="F132" s="496"/>
      <c r="G132" s="308"/>
      <c r="H132" s="309"/>
      <c r="I132" s="309"/>
      <c r="J132" s="309"/>
      <c r="K132" s="309"/>
      <c r="L132" s="309"/>
      <c r="M132" s="309"/>
      <c r="N132" s="309"/>
      <c r="O132" s="309"/>
      <c r="P132" s="309"/>
      <c r="Q132" s="309"/>
      <c r="R132" s="309"/>
      <c r="T132" s="286" t="s">
        <v>3371</v>
      </c>
      <c r="U132" s="307">
        <v>92</v>
      </c>
      <c r="V132" s="306" t="s">
        <v>2333</v>
      </c>
      <c r="W132" s="307">
        <v>0</v>
      </c>
      <c r="X132" s="307">
        <v>628539167</v>
      </c>
    </row>
    <row r="133" spans="2:24" x14ac:dyDescent="0.2">
      <c r="B133" s="309"/>
      <c r="C133" s="309"/>
      <c r="D133" s="309"/>
      <c r="E133" s="495"/>
      <c r="F133" s="496"/>
      <c r="G133" s="308"/>
      <c r="H133" s="309"/>
      <c r="I133" s="309"/>
      <c r="J133" s="309"/>
      <c r="K133" s="309"/>
      <c r="L133" s="309"/>
      <c r="M133" s="309"/>
      <c r="N133" s="309"/>
      <c r="O133" s="309"/>
      <c r="P133" s="309"/>
      <c r="Q133" s="309"/>
      <c r="R133" s="309"/>
      <c r="T133" s="286" t="s">
        <v>3372</v>
      </c>
      <c r="U133" s="307">
        <v>67.5</v>
      </c>
      <c r="V133" s="306" t="s">
        <v>2333</v>
      </c>
      <c r="W133" s="307">
        <v>0</v>
      </c>
      <c r="X133" s="307">
        <v>388727215</v>
      </c>
    </row>
    <row r="134" spans="2:24" x14ac:dyDescent="0.2">
      <c r="B134" s="309"/>
      <c r="C134" s="309"/>
      <c r="D134" s="309"/>
      <c r="E134" s="495"/>
      <c r="F134" s="496"/>
      <c r="G134" s="308"/>
      <c r="H134" s="309"/>
      <c r="I134" s="309"/>
      <c r="J134" s="309"/>
      <c r="K134" s="309"/>
      <c r="L134" s="309"/>
      <c r="M134" s="309"/>
      <c r="N134" s="309"/>
      <c r="O134" s="309"/>
      <c r="P134" s="309"/>
      <c r="Q134" s="309"/>
      <c r="R134" s="309"/>
      <c r="T134" s="286" t="s">
        <v>3373</v>
      </c>
      <c r="U134" s="307">
        <v>67.5</v>
      </c>
      <c r="V134" s="306" t="s">
        <v>2333</v>
      </c>
      <c r="W134" s="307">
        <v>0</v>
      </c>
      <c r="X134" s="307">
        <v>404592691</v>
      </c>
    </row>
    <row r="135" spans="2:24" x14ac:dyDescent="0.2">
      <c r="B135" s="309"/>
      <c r="C135" s="309"/>
      <c r="D135" s="309"/>
      <c r="E135" s="495"/>
      <c r="F135" s="496"/>
      <c r="G135" s="308"/>
      <c r="H135" s="309"/>
      <c r="I135" s="309"/>
      <c r="J135" s="309"/>
      <c r="K135" s="309"/>
      <c r="L135" s="309"/>
      <c r="M135" s="309"/>
      <c r="N135" s="309"/>
      <c r="O135" s="309"/>
      <c r="P135" s="309"/>
      <c r="Q135" s="309"/>
      <c r="R135" s="309"/>
      <c r="T135" s="286" t="s">
        <v>3374</v>
      </c>
      <c r="U135" s="307">
        <v>84</v>
      </c>
      <c r="V135" s="306" t="s">
        <v>2333</v>
      </c>
      <c r="W135" s="307">
        <v>0</v>
      </c>
      <c r="X135" s="307">
        <v>505747806</v>
      </c>
    </row>
    <row r="136" spans="2:24" x14ac:dyDescent="0.2">
      <c r="B136" s="309"/>
      <c r="C136" s="309"/>
      <c r="D136" s="309"/>
      <c r="E136" s="495"/>
      <c r="F136" s="496"/>
      <c r="G136" s="308"/>
      <c r="H136" s="309"/>
      <c r="I136" s="309"/>
      <c r="J136" s="309"/>
      <c r="K136" s="309"/>
      <c r="L136" s="309"/>
      <c r="M136" s="309"/>
      <c r="N136" s="309"/>
      <c r="O136" s="309"/>
      <c r="P136" s="309"/>
      <c r="Q136" s="309"/>
      <c r="R136" s="309"/>
      <c r="T136" s="286" t="s">
        <v>3375</v>
      </c>
      <c r="U136" s="307">
        <v>84</v>
      </c>
      <c r="V136" s="306" t="s">
        <v>2333</v>
      </c>
      <c r="W136" s="307">
        <v>0</v>
      </c>
      <c r="X136" s="307">
        <v>431968878</v>
      </c>
    </row>
    <row r="137" spans="2:24" x14ac:dyDescent="0.2">
      <c r="B137" s="309"/>
      <c r="C137" s="309"/>
      <c r="D137" s="309"/>
      <c r="E137" s="495"/>
      <c r="F137" s="496"/>
      <c r="G137" s="308"/>
      <c r="H137" s="309"/>
      <c r="I137" s="309"/>
      <c r="J137" s="309"/>
      <c r="K137" s="309"/>
      <c r="L137" s="309"/>
      <c r="M137" s="309"/>
      <c r="N137" s="309"/>
      <c r="O137" s="309"/>
      <c r="P137" s="309"/>
      <c r="Q137" s="309"/>
      <c r="R137" s="309"/>
      <c r="T137" s="286" t="s">
        <v>3376</v>
      </c>
      <c r="U137" s="307">
        <v>84.3</v>
      </c>
      <c r="V137" s="306" t="s">
        <v>2333</v>
      </c>
      <c r="W137" s="307">
        <v>0</v>
      </c>
      <c r="X137" s="307">
        <v>429026567</v>
      </c>
    </row>
    <row r="138" spans="2:24" x14ac:dyDescent="0.2">
      <c r="B138" s="309"/>
      <c r="C138" s="309"/>
      <c r="D138" s="309"/>
      <c r="E138" s="495"/>
      <c r="F138" s="496"/>
      <c r="G138" s="308"/>
      <c r="H138" s="309"/>
      <c r="I138" s="309"/>
      <c r="J138" s="309"/>
      <c r="K138" s="309"/>
      <c r="L138" s="309"/>
      <c r="M138" s="309"/>
      <c r="N138" s="309"/>
      <c r="O138" s="309"/>
      <c r="P138" s="309"/>
      <c r="Q138" s="309"/>
      <c r="R138" s="309"/>
      <c r="T138" s="286" t="s">
        <v>3377</v>
      </c>
      <c r="U138" s="307">
        <v>67.5</v>
      </c>
      <c r="V138" s="306" t="s">
        <v>2333</v>
      </c>
      <c r="W138" s="307">
        <v>0</v>
      </c>
      <c r="X138" s="307">
        <v>386910059</v>
      </c>
    </row>
    <row r="139" spans="2:24" x14ac:dyDescent="0.2">
      <c r="B139" s="309"/>
      <c r="C139" s="309"/>
      <c r="D139" s="309"/>
      <c r="E139" s="495"/>
      <c r="F139" s="496"/>
      <c r="G139" s="308"/>
      <c r="H139" s="309"/>
      <c r="I139" s="309"/>
      <c r="J139" s="309"/>
      <c r="K139" s="309"/>
      <c r="L139" s="309"/>
      <c r="M139" s="309"/>
      <c r="N139" s="309"/>
      <c r="O139" s="309"/>
      <c r="P139" s="309"/>
      <c r="Q139" s="309"/>
      <c r="R139" s="309"/>
      <c r="T139" s="286" t="s">
        <v>3378</v>
      </c>
      <c r="U139" s="307">
        <v>67.5</v>
      </c>
      <c r="V139" s="306" t="s">
        <v>2333</v>
      </c>
      <c r="W139" s="307">
        <v>0</v>
      </c>
      <c r="X139" s="307">
        <v>428768395</v>
      </c>
    </row>
    <row r="140" spans="2:24" x14ac:dyDescent="0.2">
      <c r="B140" s="309"/>
      <c r="C140" s="309"/>
      <c r="D140" s="309"/>
      <c r="E140" s="495"/>
      <c r="F140" s="496"/>
      <c r="G140" s="308"/>
      <c r="H140" s="309"/>
      <c r="I140" s="309"/>
      <c r="J140" s="309"/>
      <c r="K140" s="309"/>
      <c r="L140" s="309"/>
      <c r="M140" s="309"/>
      <c r="N140" s="309"/>
      <c r="O140" s="309"/>
      <c r="P140" s="309"/>
      <c r="Q140" s="309"/>
      <c r="R140" s="309"/>
      <c r="T140" s="286" t="s">
        <v>3379</v>
      </c>
      <c r="U140" s="307">
        <v>84</v>
      </c>
      <c r="V140" s="306" t="s">
        <v>2333</v>
      </c>
      <c r="W140" s="307">
        <v>0</v>
      </c>
      <c r="X140" s="307">
        <v>566187154</v>
      </c>
    </row>
    <row r="141" spans="2:24" x14ac:dyDescent="0.2">
      <c r="B141" s="309"/>
      <c r="C141" s="309"/>
      <c r="D141" s="309"/>
      <c r="E141" s="495"/>
      <c r="F141" s="496"/>
      <c r="G141" s="308"/>
      <c r="H141" s="309"/>
      <c r="I141" s="309"/>
      <c r="J141" s="309"/>
      <c r="K141" s="309"/>
      <c r="L141" s="309"/>
      <c r="M141" s="309"/>
      <c r="N141" s="309"/>
      <c r="O141" s="309"/>
      <c r="P141" s="309"/>
      <c r="Q141" s="309"/>
      <c r="R141" s="309"/>
      <c r="T141" s="286" t="s">
        <v>3380</v>
      </c>
      <c r="U141" s="307">
        <v>84</v>
      </c>
      <c r="V141" s="306" t="s">
        <v>2333</v>
      </c>
      <c r="W141" s="307">
        <v>0</v>
      </c>
      <c r="X141" s="580">
        <v>451064570</v>
      </c>
    </row>
    <row r="142" spans="2:24" x14ac:dyDescent="0.2">
      <c r="B142" s="309"/>
      <c r="C142" s="309"/>
      <c r="D142" s="309"/>
      <c r="E142" s="495"/>
      <c r="F142" s="496"/>
      <c r="G142" s="308"/>
      <c r="H142" s="309"/>
      <c r="I142" s="309"/>
      <c r="J142" s="309"/>
      <c r="K142" s="309"/>
      <c r="L142" s="309"/>
      <c r="M142" s="309"/>
      <c r="N142" s="309"/>
      <c r="O142" s="309"/>
      <c r="P142" s="309"/>
      <c r="Q142" s="309"/>
      <c r="R142" s="309"/>
      <c r="T142" s="286" t="s">
        <v>3381</v>
      </c>
      <c r="U142" s="307">
        <v>84.3</v>
      </c>
      <c r="V142" s="306" t="s">
        <v>2333</v>
      </c>
      <c r="W142" s="307">
        <v>0</v>
      </c>
      <c r="X142" s="307">
        <v>427755275</v>
      </c>
    </row>
    <row r="143" spans="2:24" x14ac:dyDescent="0.2">
      <c r="B143" s="309"/>
      <c r="C143" s="309"/>
      <c r="D143" s="309"/>
      <c r="E143" s="495"/>
      <c r="F143" s="496"/>
      <c r="G143" s="308"/>
      <c r="H143" s="309"/>
      <c r="I143" s="309"/>
      <c r="J143" s="309"/>
      <c r="K143" s="309"/>
      <c r="L143" s="309"/>
      <c r="M143" s="309"/>
      <c r="N143" s="309"/>
      <c r="O143" s="309"/>
      <c r="P143" s="309"/>
      <c r="Q143" s="309"/>
      <c r="R143" s="309"/>
      <c r="T143" s="286" t="s">
        <v>3473</v>
      </c>
      <c r="U143" s="307">
        <v>92</v>
      </c>
      <c r="V143" s="306" t="s">
        <v>2333</v>
      </c>
      <c r="W143" s="307">
        <v>0</v>
      </c>
      <c r="X143" s="307">
        <v>555005403</v>
      </c>
    </row>
    <row r="144" spans="2:24" x14ac:dyDescent="0.2">
      <c r="B144" s="309"/>
      <c r="C144" s="309"/>
      <c r="D144" s="309"/>
      <c r="E144" s="495"/>
      <c r="F144" s="496"/>
      <c r="G144" s="308"/>
      <c r="H144" s="309"/>
      <c r="I144" s="309"/>
      <c r="J144" s="309"/>
      <c r="K144" s="309"/>
      <c r="L144" s="309"/>
      <c r="M144" s="309"/>
      <c r="N144" s="309"/>
      <c r="O144" s="309"/>
      <c r="P144" s="309"/>
      <c r="Q144" s="309"/>
      <c r="R144" s="309"/>
      <c r="T144" s="286" t="s">
        <v>3484</v>
      </c>
      <c r="U144" s="307">
        <v>84</v>
      </c>
      <c r="V144" s="306" t="s">
        <v>2333</v>
      </c>
      <c r="W144" s="307">
        <v>0</v>
      </c>
      <c r="X144" s="307">
        <v>444986691</v>
      </c>
    </row>
    <row r="145" spans="2:24" x14ac:dyDescent="0.2">
      <c r="B145" s="309"/>
      <c r="C145" s="309"/>
      <c r="D145" s="309"/>
      <c r="E145" s="495"/>
      <c r="F145" s="496"/>
      <c r="G145" s="308"/>
      <c r="H145" s="309"/>
      <c r="I145" s="309"/>
      <c r="J145" s="309"/>
      <c r="K145" s="309"/>
      <c r="L145" s="309"/>
      <c r="M145" s="309"/>
      <c r="N145" s="309"/>
      <c r="O145" s="309"/>
      <c r="P145" s="309"/>
      <c r="Q145" s="309"/>
      <c r="R145" s="309"/>
      <c r="T145" s="286" t="s">
        <v>3474</v>
      </c>
      <c r="U145" s="307">
        <v>92</v>
      </c>
      <c r="V145" s="306" t="s">
        <v>2333</v>
      </c>
      <c r="W145" s="307">
        <v>0</v>
      </c>
      <c r="X145" s="580">
        <v>573611182</v>
      </c>
    </row>
    <row r="146" spans="2:24" x14ac:dyDescent="0.2">
      <c r="B146" s="309"/>
      <c r="C146" s="309"/>
      <c r="D146" s="309"/>
      <c r="E146" s="495"/>
      <c r="F146" s="496"/>
      <c r="G146" s="308"/>
      <c r="H146" s="309"/>
      <c r="I146" s="309"/>
      <c r="J146" s="309"/>
      <c r="K146" s="309"/>
      <c r="L146" s="309"/>
      <c r="M146" s="309"/>
      <c r="N146" s="309"/>
      <c r="O146" s="309"/>
      <c r="P146" s="309"/>
      <c r="Q146" s="309"/>
      <c r="R146" s="309"/>
      <c r="T146" s="293">
        <v>133</v>
      </c>
      <c r="U146" s="294">
        <v>10815.099999999999</v>
      </c>
      <c r="V146" s="294"/>
      <c r="W146" s="294">
        <v>0</v>
      </c>
      <c r="X146" s="294">
        <v>62222459252</v>
      </c>
    </row>
    <row r="147" spans="2:24" x14ac:dyDescent="0.2">
      <c r="B147" s="309"/>
      <c r="C147" s="309"/>
      <c r="D147" s="309"/>
      <c r="E147" s="495"/>
      <c r="F147" s="496"/>
      <c r="G147" s="308"/>
      <c r="H147" s="309"/>
      <c r="I147" s="309"/>
      <c r="J147" s="309"/>
      <c r="K147" s="309"/>
      <c r="L147" s="309"/>
      <c r="M147" s="309"/>
      <c r="N147" s="309"/>
      <c r="O147" s="309"/>
      <c r="P147" s="309"/>
      <c r="Q147" s="309"/>
      <c r="R147" s="309"/>
    </row>
    <row r="148" spans="2:24" x14ac:dyDescent="0.2">
      <c r="B148" s="709" t="s">
        <v>1174</v>
      </c>
      <c r="C148" s="710"/>
      <c r="D148" s="710"/>
      <c r="E148" s="710"/>
      <c r="F148" s="711"/>
      <c r="G148" s="308"/>
      <c r="H148" s="709" t="s">
        <v>1175</v>
      </c>
      <c r="I148" s="710"/>
      <c r="J148" s="710"/>
      <c r="K148" s="710"/>
      <c r="L148" s="711"/>
      <c r="M148" s="309"/>
      <c r="N148" s="709" t="s">
        <v>1176</v>
      </c>
      <c r="O148" s="710"/>
      <c r="P148" s="710"/>
      <c r="Q148" s="710"/>
      <c r="R148" s="711"/>
      <c r="T148" s="709" t="s">
        <v>1177</v>
      </c>
      <c r="U148" s="710"/>
      <c r="V148" s="710"/>
      <c r="W148" s="710"/>
      <c r="X148" s="711"/>
    </row>
    <row r="149" spans="2:24" x14ac:dyDescent="0.2">
      <c r="B149" s="493" t="s">
        <v>827</v>
      </c>
      <c r="C149" s="493" t="s">
        <v>828</v>
      </c>
      <c r="D149" s="493" t="s">
        <v>829</v>
      </c>
      <c r="E149" s="493" t="s">
        <v>830</v>
      </c>
      <c r="F149" s="494" t="s">
        <v>1178</v>
      </c>
      <c r="G149" s="308"/>
      <c r="H149" s="493" t="s">
        <v>827</v>
      </c>
      <c r="I149" s="493" t="s">
        <v>828</v>
      </c>
      <c r="J149" s="493" t="s">
        <v>829</v>
      </c>
      <c r="K149" s="493" t="s">
        <v>830</v>
      </c>
      <c r="L149" s="494" t="s">
        <v>1178</v>
      </c>
      <c r="M149" s="309"/>
      <c r="N149" s="493" t="s">
        <v>827</v>
      </c>
      <c r="O149" s="493" t="s">
        <v>828</v>
      </c>
      <c r="P149" s="493" t="s">
        <v>829</v>
      </c>
      <c r="Q149" s="493" t="s">
        <v>830</v>
      </c>
      <c r="R149" s="494" t="s">
        <v>1178</v>
      </c>
      <c r="T149" s="493" t="s">
        <v>827</v>
      </c>
      <c r="U149" s="493" t="s">
        <v>828</v>
      </c>
      <c r="V149" s="493" t="s">
        <v>829</v>
      </c>
      <c r="W149" s="493" t="s">
        <v>830</v>
      </c>
      <c r="X149" s="494" t="s">
        <v>1178</v>
      </c>
    </row>
    <row r="150" spans="2:24" x14ac:dyDescent="0.2">
      <c r="B150" s="306" t="s">
        <v>1179</v>
      </c>
      <c r="C150" s="306">
        <v>0</v>
      </c>
      <c r="D150" s="306" t="s">
        <v>2333</v>
      </c>
      <c r="E150" s="307">
        <v>0</v>
      </c>
      <c r="F150" s="307">
        <v>16000000</v>
      </c>
      <c r="G150" s="308"/>
      <c r="H150" s="306" t="s">
        <v>1180</v>
      </c>
      <c r="I150" s="306">
        <v>0</v>
      </c>
      <c r="J150" s="306" t="s">
        <v>2333</v>
      </c>
      <c r="K150" s="307">
        <v>0</v>
      </c>
      <c r="L150" s="307">
        <v>30000000</v>
      </c>
      <c r="M150" s="309"/>
      <c r="N150" s="286" t="s">
        <v>1195</v>
      </c>
      <c r="O150" s="307">
        <v>0</v>
      </c>
      <c r="P150" s="306" t="s">
        <v>2333</v>
      </c>
      <c r="Q150" s="307">
        <v>0</v>
      </c>
      <c r="R150" s="307">
        <v>30000000</v>
      </c>
      <c r="T150" s="286" t="s">
        <v>1231</v>
      </c>
      <c r="U150" s="307">
        <v>0</v>
      </c>
      <c r="V150" s="306" t="s">
        <v>2333</v>
      </c>
      <c r="W150" s="307">
        <v>0</v>
      </c>
      <c r="X150" s="307">
        <v>30000000</v>
      </c>
    </row>
    <row r="151" spans="2:24" x14ac:dyDescent="0.2">
      <c r="B151" s="306" t="s">
        <v>1183</v>
      </c>
      <c r="C151" s="306">
        <v>0</v>
      </c>
      <c r="D151" s="306" t="s">
        <v>2333</v>
      </c>
      <c r="E151" s="307">
        <v>0</v>
      </c>
      <c r="F151" s="307">
        <v>16000000</v>
      </c>
      <c r="G151" s="308"/>
      <c r="H151" s="306" t="s">
        <v>1184</v>
      </c>
      <c r="I151" s="306">
        <v>0</v>
      </c>
      <c r="J151" s="306" t="s">
        <v>2333</v>
      </c>
      <c r="K151" s="307">
        <v>0</v>
      </c>
      <c r="L151" s="307">
        <v>30000000</v>
      </c>
      <c r="M151" s="309"/>
      <c r="N151" s="286" t="s">
        <v>1198</v>
      </c>
      <c r="O151" s="307">
        <v>0</v>
      </c>
      <c r="P151" s="306" t="s">
        <v>2333</v>
      </c>
      <c r="Q151" s="307">
        <v>0</v>
      </c>
      <c r="R151" s="307">
        <v>30000000</v>
      </c>
      <c r="T151" s="286" t="s">
        <v>1235</v>
      </c>
      <c r="U151" s="307">
        <v>0</v>
      </c>
      <c r="V151" s="306" t="s">
        <v>2333</v>
      </c>
      <c r="W151" s="307">
        <v>0</v>
      </c>
      <c r="X151" s="307">
        <v>35000000</v>
      </c>
    </row>
    <row r="152" spans="2:24" x14ac:dyDescent="0.2">
      <c r="B152" s="306" t="s">
        <v>1187</v>
      </c>
      <c r="C152" s="306">
        <v>0</v>
      </c>
      <c r="D152" s="306" t="s">
        <v>2333</v>
      </c>
      <c r="E152" s="307">
        <v>0</v>
      </c>
      <c r="F152" s="307">
        <v>30000000</v>
      </c>
      <c r="G152" s="308"/>
      <c r="H152" s="306" t="s">
        <v>1188</v>
      </c>
      <c r="I152" s="306">
        <v>0</v>
      </c>
      <c r="J152" s="306" t="s">
        <v>2333</v>
      </c>
      <c r="K152" s="307">
        <v>0</v>
      </c>
      <c r="L152" s="307">
        <v>30000000</v>
      </c>
      <c r="M152" s="309"/>
      <c r="N152" s="286" t="s">
        <v>1202</v>
      </c>
      <c r="O152" s="307">
        <v>0</v>
      </c>
      <c r="P152" s="306" t="s">
        <v>2333</v>
      </c>
      <c r="Q152" s="307">
        <v>0</v>
      </c>
      <c r="R152" s="307">
        <v>34000000</v>
      </c>
      <c r="T152" s="286" t="s">
        <v>1239</v>
      </c>
      <c r="U152" s="307">
        <v>0</v>
      </c>
      <c r="V152" s="306" t="s">
        <v>2333</v>
      </c>
      <c r="W152" s="307">
        <v>0</v>
      </c>
      <c r="X152" s="307">
        <v>35000000</v>
      </c>
    </row>
    <row r="153" spans="2:24" x14ac:dyDescent="0.2">
      <c r="B153" s="306" t="s">
        <v>1190</v>
      </c>
      <c r="C153" s="306">
        <v>0</v>
      </c>
      <c r="D153" s="306" t="s">
        <v>2333</v>
      </c>
      <c r="E153" s="307">
        <v>0</v>
      </c>
      <c r="F153" s="307">
        <v>30000000</v>
      </c>
      <c r="G153" s="308"/>
      <c r="H153" s="306" t="s">
        <v>1191</v>
      </c>
      <c r="I153" s="306">
        <v>0</v>
      </c>
      <c r="J153" s="306" t="s">
        <v>2333</v>
      </c>
      <c r="K153" s="307">
        <v>0</v>
      </c>
      <c r="L153" s="307">
        <v>30000000</v>
      </c>
      <c r="M153" s="309"/>
      <c r="N153" s="286" t="s">
        <v>1206</v>
      </c>
      <c r="O153" s="307">
        <v>0</v>
      </c>
      <c r="P153" s="306" t="s">
        <v>2333</v>
      </c>
      <c r="Q153" s="307">
        <v>0</v>
      </c>
      <c r="R153" s="307">
        <v>30000000</v>
      </c>
      <c r="T153" s="286" t="s">
        <v>1243</v>
      </c>
      <c r="U153" s="307">
        <v>0</v>
      </c>
      <c r="V153" s="306" t="s">
        <v>2333</v>
      </c>
      <c r="W153" s="307">
        <v>0</v>
      </c>
      <c r="X153" s="307">
        <v>30000000</v>
      </c>
    </row>
    <row r="154" spans="2:24" x14ac:dyDescent="0.2">
      <c r="B154" s="306" t="s">
        <v>1193</v>
      </c>
      <c r="C154" s="306">
        <v>0</v>
      </c>
      <c r="D154" s="306" t="s">
        <v>2333</v>
      </c>
      <c r="E154" s="307">
        <v>0</v>
      </c>
      <c r="F154" s="307">
        <v>30000000</v>
      </c>
      <c r="G154" s="308"/>
      <c r="H154" s="306" t="s">
        <v>1194</v>
      </c>
      <c r="I154" s="306">
        <v>0</v>
      </c>
      <c r="J154" s="306" t="s">
        <v>2333</v>
      </c>
      <c r="K154" s="307">
        <v>0</v>
      </c>
      <c r="L154" s="307">
        <v>30000000</v>
      </c>
      <c r="M154" s="309"/>
      <c r="N154" s="286" t="s">
        <v>1210</v>
      </c>
      <c r="O154" s="307">
        <v>0</v>
      </c>
      <c r="P154" s="306" t="s">
        <v>2333</v>
      </c>
      <c r="Q154" s="307">
        <v>0</v>
      </c>
      <c r="R154" s="307">
        <v>30000000</v>
      </c>
      <c r="T154" s="286" t="s">
        <v>1247</v>
      </c>
      <c r="U154" s="307">
        <v>0</v>
      </c>
      <c r="V154" s="306" t="s">
        <v>2333</v>
      </c>
      <c r="W154" s="307">
        <v>0</v>
      </c>
      <c r="X154" s="307">
        <v>30000000</v>
      </c>
    </row>
    <row r="155" spans="2:24" x14ac:dyDescent="0.2">
      <c r="B155" s="306" t="s">
        <v>1196</v>
      </c>
      <c r="C155" s="306">
        <v>0</v>
      </c>
      <c r="D155" s="306" t="s">
        <v>2333</v>
      </c>
      <c r="E155" s="307">
        <v>0</v>
      </c>
      <c r="F155" s="307">
        <v>30000000</v>
      </c>
      <c r="G155" s="308"/>
      <c r="H155" s="306" t="s">
        <v>1197</v>
      </c>
      <c r="I155" s="306">
        <v>0</v>
      </c>
      <c r="J155" s="306" t="s">
        <v>2333</v>
      </c>
      <c r="K155" s="307">
        <v>0</v>
      </c>
      <c r="L155" s="307">
        <v>30000000</v>
      </c>
      <c r="M155" s="309"/>
      <c r="N155" s="286" t="s">
        <v>1213</v>
      </c>
      <c r="O155" s="307">
        <v>0</v>
      </c>
      <c r="P155" s="306" t="s">
        <v>2333</v>
      </c>
      <c r="Q155" s="307">
        <v>0</v>
      </c>
      <c r="R155" s="307">
        <v>30000000</v>
      </c>
      <c r="T155" s="286" t="s">
        <v>3457</v>
      </c>
      <c r="U155" s="307">
        <v>0</v>
      </c>
      <c r="V155" s="306" t="s">
        <v>2333</v>
      </c>
      <c r="W155" s="307">
        <v>0</v>
      </c>
      <c r="X155" s="307">
        <v>35000000</v>
      </c>
    </row>
    <row r="156" spans="2:24" x14ac:dyDescent="0.2">
      <c r="B156" s="306" t="s">
        <v>1200</v>
      </c>
      <c r="C156" s="306">
        <v>0</v>
      </c>
      <c r="D156" s="306" t="s">
        <v>2333</v>
      </c>
      <c r="E156" s="307">
        <v>0</v>
      </c>
      <c r="F156" s="307">
        <v>30000000</v>
      </c>
      <c r="G156" s="308"/>
      <c r="H156" s="306" t="s">
        <v>1201</v>
      </c>
      <c r="I156" s="306">
        <v>0</v>
      </c>
      <c r="J156" s="306" t="s">
        <v>2333</v>
      </c>
      <c r="K156" s="307">
        <v>0</v>
      </c>
      <c r="L156" s="307">
        <v>30000000</v>
      </c>
      <c r="M156" s="309"/>
      <c r="N156" s="286" t="s">
        <v>1217</v>
      </c>
      <c r="O156" s="307">
        <v>0</v>
      </c>
      <c r="P156" s="306" t="s">
        <v>2333</v>
      </c>
      <c r="Q156" s="307">
        <v>0</v>
      </c>
      <c r="R156" s="307">
        <v>30000000</v>
      </c>
      <c r="T156" s="286" t="s">
        <v>1251</v>
      </c>
      <c r="U156" s="307">
        <v>0</v>
      </c>
      <c r="V156" s="306" t="s">
        <v>2333</v>
      </c>
      <c r="W156" s="307">
        <v>0</v>
      </c>
      <c r="X156" s="307">
        <v>30000000</v>
      </c>
    </row>
    <row r="157" spans="2:24" x14ac:dyDescent="0.2">
      <c r="B157" s="306" t="s">
        <v>1204</v>
      </c>
      <c r="C157" s="306">
        <v>0</v>
      </c>
      <c r="D157" s="306" t="s">
        <v>2333</v>
      </c>
      <c r="E157" s="307">
        <v>0</v>
      </c>
      <c r="F157" s="307">
        <v>30000000</v>
      </c>
      <c r="G157" s="308"/>
      <c r="H157" s="306" t="s">
        <v>1205</v>
      </c>
      <c r="I157" s="306">
        <v>0</v>
      </c>
      <c r="J157" s="306" t="s">
        <v>2333</v>
      </c>
      <c r="K157" s="307">
        <v>0</v>
      </c>
      <c r="L157" s="307">
        <v>30000000</v>
      </c>
      <c r="M157" s="309"/>
      <c r="N157" s="286" t="s">
        <v>1220</v>
      </c>
      <c r="O157" s="307">
        <v>0</v>
      </c>
      <c r="P157" s="306" t="s">
        <v>2333</v>
      </c>
      <c r="Q157" s="307">
        <v>0</v>
      </c>
      <c r="R157" s="307">
        <v>30000000</v>
      </c>
      <c r="T157" s="286" t="s">
        <v>1255</v>
      </c>
      <c r="U157" s="307">
        <v>0</v>
      </c>
      <c r="V157" s="306" t="s">
        <v>2333</v>
      </c>
      <c r="W157" s="307">
        <v>0</v>
      </c>
      <c r="X157" s="307">
        <v>30000000</v>
      </c>
    </row>
    <row r="158" spans="2:24" x14ac:dyDescent="0.2">
      <c r="B158" s="306" t="s">
        <v>1208</v>
      </c>
      <c r="C158" s="306">
        <v>0</v>
      </c>
      <c r="D158" s="306" t="s">
        <v>2333</v>
      </c>
      <c r="E158" s="307">
        <v>0</v>
      </c>
      <c r="F158" s="307">
        <v>30000000</v>
      </c>
      <c r="G158" s="308"/>
      <c r="H158" s="306" t="s">
        <v>1209</v>
      </c>
      <c r="I158" s="306">
        <v>0</v>
      </c>
      <c r="J158" s="306" t="s">
        <v>2333</v>
      </c>
      <c r="K158" s="307">
        <v>0</v>
      </c>
      <c r="L158" s="307">
        <v>30000000</v>
      </c>
      <c r="M158" s="309"/>
      <c r="N158" s="286" t="s">
        <v>1223</v>
      </c>
      <c r="O158" s="307">
        <v>0</v>
      </c>
      <c r="P158" s="306" t="s">
        <v>2333</v>
      </c>
      <c r="Q158" s="307">
        <v>0</v>
      </c>
      <c r="R158" s="307">
        <v>30000000</v>
      </c>
      <c r="T158" s="286" t="s">
        <v>1259</v>
      </c>
      <c r="U158" s="307">
        <v>0</v>
      </c>
      <c r="V158" s="306" t="s">
        <v>2333</v>
      </c>
      <c r="W158" s="307">
        <v>0</v>
      </c>
      <c r="X158" s="307">
        <v>30000000</v>
      </c>
    </row>
    <row r="159" spans="2:24" x14ac:dyDescent="0.2">
      <c r="B159" s="306" t="s">
        <v>1211</v>
      </c>
      <c r="C159" s="306">
        <v>0</v>
      </c>
      <c r="D159" s="306" t="s">
        <v>2333</v>
      </c>
      <c r="E159" s="307">
        <v>0</v>
      </c>
      <c r="F159" s="307">
        <v>30000000</v>
      </c>
      <c r="G159" s="308"/>
      <c r="H159" s="306" t="s">
        <v>1212</v>
      </c>
      <c r="I159" s="306">
        <v>0</v>
      </c>
      <c r="J159" s="306" t="s">
        <v>2333</v>
      </c>
      <c r="K159" s="307">
        <v>0</v>
      </c>
      <c r="L159" s="307">
        <v>30000000</v>
      </c>
      <c r="M159" s="309"/>
      <c r="N159" s="286" t="s">
        <v>1227</v>
      </c>
      <c r="O159" s="307">
        <v>0</v>
      </c>
      <c r="P159" s="306" t="s">
        <v>2333</v>
      </c>
      <c r="Q159" s="307">
        <v>0</v>
      </c>
      <c r="R159" s="307">
        <v>30000000</v>
      </c>
      <c r="T159" s="286" t="s">
        <v>1263</v>
      </c>
      <c r="U159" s="307">
        <v>0</v>
      </c>
      <c r="V159" s="306" t="s">
        <v>2333</v>
      </c>
      <c r="W159" s="307">
        <v>0</v>
      </c>
      <c r="X159" s="307">
        <v>30000000</v>
      </c>
    </row>
    <row r="160" spans="2:24" x14ac:dyDescent="0.2">
      <c r="B160" s="306" t="s">
        <v>1215</v>
      </c>
      <c r="C160" s="306">
        <v>0</v>
      </c>
      <c r="D160" s="306" t="s">
        <v>2333</v>
      </c>
      <c r="E160" s="307">
        <v>0</v>
      </c>
      <c r="F160" s="307">
        <v>30000000</v>
      </c>
      <c r="G160" s="308"/>
      <c r="H160" s="306" t="s">
        <v>1216</v>
      </c>
      <c r="I160" s="306">
        <v>0</v>
      </c>
      <c r="J160" s="306" t="s">
        <v>2333</v>
      </c>
      <c r="K160" s="307">
        <v>0</v>
      </c>
      <c r="L160" s="307">
        <v>30000000</v>
      </c>
      <c r="M160" s="309"/>
      <c r="N160" s="286" t="s">
        <v>1230</v>
      </c>
      <c r="O160" s="307">
        <v>0</v>
      </c>
      <c r="P160" s="306" t="s">
        <v>2333</v>
      </c>
      <c r="Q160" s="307">
        <v>0</v>
      </c>
      <c r="R160" s="307">
        <v>35000000</v>
      </c>
      <c r="T160" s="286" t="s">
        <v>1267</v>
      </c>
      <c r="U160" s="307">
        <v>0</v>
      </c>
      <c r="V160" s="306" t="s">
        <v>2333</v>
      </c>
      <c r="W160" s="307">
        <v>0</v>
      </c>
      <c r="X160" s="307">
        <v>35000000</v>
      </c>
    </row>
    <row r="161" spans="2:24" x14ac:dyDescent="0.2">
      <c r="B161" s="306" t="s">
        <v>1218</v>
      </c>
      <c r="C161" s="306">
        <v>0</v>
      </c>
      <c r="D161" s="306" t="s">
        <v>2333</v>
      </c>
      <c r="E161" s="307">
        <v>0</v>
      </c>
      <c r="F161" s="307">
        <v>30000000</v>
      </c>
      <c r="G161" s="308"/>
      <c r="H161" s="306" t="s">
        <v>1219</v>
      </c>
      <c r="I161" s="306">
        <v>0</v>
      </c>
      <c r="J161" s="306" t="s">
        <v>2333</v>
      </c>
      <c r="K161" s="307">
        <v>0</v>
      </c>
      <c r="L161" s="307">
        <v>30000000</v>
      </c>
      <c r="M161" s="309"/>
      <c r="N161" s="286" t="s">
        <v>1234</v>
      </c>
      <c r="O161" s="307">
        <v>0</v>
      </c>
      <c r="P161" s="306" t="s">
        <v>2333</v>
      </c>
      <c r="Q161" s="307">
        <v>0</v>
      </c>
      <c r="R161" s="307">
        <v>30000000</v>
      </c>
      <c r="T161" s="286" t="s">
        <v>1270</v>
      </c>
      <c r="U161" s="307">
        <v>0</v>
      </c>
      <c r="V161" s="306" t="s">
        <v>2333</v>
      </c>
      <c r="W161" s="307">
        <v>0</v>
      </c>
      <c r="X161" s="307">
        <v>35000000</v>
      </c>
    </row>
    <row r="162" spans="2:24" x14ac:dyDescent="0.2">
      <c r="B162" s="306" t="s">
        <v>1221</v>
      </c>
      <c r="C162" s="306">
        <v>0</v>
      </c>
      <c r="D162" s="306" t="s">
        <v>2333</v>
      </c>
      <c r="E162" s="307">
        <v>0</v>
      </c>
      <c r="F162" s="307">
        <v>30000000</v>
      </c>
      <c r="G162" s="308"/>
      <c r="H162" s="306" t="s">
        <v>1222</v>
      </c>
      <c r="I162" s="306">
        <v>0</v>
      </c>
      <c r="J162" s="306" t="s">
        <v>2333</v>
      </c>
      <c r="K162" s="307">
        <v>0</v>
      </c>
      <c r="L162" s="307">
        <v>30000000</v>
      </c>
      <c r="M162" s="309"/>
      <c r="N162" s="286" t="s">
        <v>1238</v>
      </c>
      <c r="O162" s="307">
        <v>0</v>
      </c>
      <c r="P162" s="306" t="s">
        <v>2333</v>
      </c>
      <c r="Q162" s="307">
        <v>0</v>
      </c>
      <c r="R162" s="307">
        <v>41000000</v>
      </c>
      <c r="T162" s="286" t="s">
        <v>1274</v>
      </c>
      <c r="U162" s="307">
        <v>0</v>
      </c>
      <c r="V162" s="306" t="s">
        <v>2333</v>
      </c>
      <c r="W162" s="307">
        <v>0</v>
      </c>
      <c r="X162" s="307">
        <v>30000000</v>
      </c>
    </row>
    <row r="163" spans="2:24" x14ac:dyDescent="0.2">
      <c r="B163" s="306" t="s">
        <v>1225</v>
      </c>
      <c r="C163" s="306">
        <v>0</v>
      </c>
      <c r="D163" s="306" t="s">
        <v>2333</v>
      </c>
      <c r="E163" s="307">
        <v>0</v>
      </c>
      <c r="F163" s="307">
        <v>30000000</v>
      </c>
      <c r="G163" s="308"/>
      <c r="H163" s="306" t="s">
        <v>1226</v>
      </c>
      <c r="I163" s="306">
        <v>0</v>
      </c>
      <c r="J163" s="306" t="s">
        <v>2333</v>
      </c>
      <c r="K163" s="307">
        <v>0</v>
      </c>
      <c r="L163" s="307">
        <v>30000000</v>
      </c>
      <c r="M163" s="309"/>
      <c r="N163" s="286" t="s">
        <v>1242</v>
      </c>
      <c r="O163" s="307">
        <v>0</v>
      </c>
      <c r="P163" s="306" t="s">
        <v>2333</v>
      </c>
      <c r="Q163" s="307">
        <v>0</v>
      </c>
      <c r="R163" s="307">
        <v>34000000</v>
      </c>
      <c r="T163" s="286" t="s">
        <v>1278</v>
      </c>
      <c r="U163" s="307">
        <v>0</v>
      </c>
      <c r="V163" s="306" t="s">
        <v>2333</v>
      </c>
      <c r="W163" s="307">
        <v>0</v>
      </c>
      <c r="X163" s="307">
        <v>30000000</v>
      </c>
    </row>
    <row r="164" spans="2:24" x14ac:dyDescent="0.2">
      <c r="B164" s="306" t="s">
        <v>1228</v>
      </c>
      <c r="C164" s="306">
        <v>0</v>
      </c>
      <c r="D164" s="306" t="s">
        <v>2333</v>
      </c>
      <c r="E164" s="307">
        <v>0</v>
      </c>
      <c r="F164" s="307">
        <v>30000000</v>
      </c>
      <c r="G164" s="308"/>
      <c r="H164" s="306" t="s">
        <v>1229</v>
      </c>
      <c r="I164" s="306">
        <v>0</v>
      </c>
      <c r="J164" s="306" t="s">
        <v>2333</v>
      </c>
      <c r="K164" s="307">
        <v>0</v>
      </c>
      <c r="L164" s="307">
        <v>30000000</v>
      </c>
      <c r="M164" s="309"/>
      <c r="N164" s="286" t="s">
        <v>1246</v>
      </c>
      <c r="O164" s="307">
        <v>0</v>
      </c>
      <c r="P164" s="306" t="s">
        <v>2333</v>
      </c>
      <c r="Q164" s="307">
        <v>0</v>
      </c>
      <c r="R164" s="307">
        <v>30000000</v>
      </c>
      <c r="T164" s="286" t="s">
        <v>1282</v>
      </c>
      <c r="U164" s="307">
        <v>0</v>
      </c>
      <c r="V164" s="306" t="s">
        <v>2333</v>
      </c>
      <c r="W164" s="307">
        <v>0</v>
      </c>
      <c r="X164" s="307">
        <v>30000000</v>
      </c>
    </row>
    <row r="165" spans="2:24" x14ac:dyDescent="0.2">
      <c r="B165" s="306" t="s">
        <v>1232</v>
      </c>
      <c r="C165" s="306">
        <v>0</v>
      </c>
      <c r="D165" s="306" t="s">
        <v>2333</v>
      </c>
      <c r="E165" s="307">
        <v>0</v>
      </c>
      <c r="F165" s="307">
        <v>30000000</v>
      </c>
      <c r="G165" s="308"/>
      <c r="H165" s="306" t="s">
        <v>1233</v>
      </c>
      <c r="I165" s="306">
        <v>0</v>
      </c>
      <c r="J165" s="306" t="s">
        <v>2333</v>
      </c>
      <c r="K165" s="307">
        <v>0</v>
      </c>
      <c r="L165" s="307">
        <v>30000000</v>
      </c>
      <c r="M165" s="309"/>
      <c r="N165" s="286" t="s">
        <v>1250</v>
      </c>
      <c r="O165" s="307">
        <v>0</v>
      </c>
      <c r="P165" s="306" t="s">
        <v>2333</v>
      </c>
      <c r="Q165" s="307">
        <v>0</v>
      </c>
      <c r="R165" s="307">
        <v>30000000</v>
      </c>
      <c r="T165" s="286" t="s">
        <v>1286</v>
      </c>
      <c r="U165" s="307">
        <v>0</v>
      </c>
      <c r="V165" s="306" t="s">
        <v>2333</v>
      </c>
      <c r="W165" s="307">
        <v>0</v>
      </c>
      <c r="X165" s="307">
        <v>30000000</v>
      </c>
    </row>
    <row r="166" spans="2:24" x14ac:dyDescent="0.2">
      <c r="B166" s="306" t="s">
        <v>1236</v>
      </c>
      <c r="C166" s="306">
        <v>0</v>
      </c>
      <c r="D166" s="306" t="s">
        <v>2333</v>
      </c>
      <c r="E166" s="307">
        <v>0</v>
      </c>
      <c r="F166" s="307">
        <v>30000000</v>
      </c>
      <c r="G166" s="308"/>
      <c r="H166" s="306" t="s">
        <v>1237</v>
      </c>
      <c r="I166" s="306">
        <v>0</v>
      </c>
      <c r="J166" s="306" t="s">
        <v>2333</v>
      </c>
      <c r="K166" s="307">
        <v>0</v>
      </c>
      <c r="L166" s="307">
        <v>30000000</v>
      </c>
      <c r="M166" s="309"/>
      <c r="N166" s="286" t="s">
        <v>1254</v>
      </c>
      <c r="O166" s="307">
        <v>0</v>
      </c>
      <c r="P166" s="306" t="s">
        <v>2333</v>
      </c>
      <c r="Q166" s="307">
        <v>0</v>
      </c>
      <c r="R166" s="307">
        <v>30000000</v>
      </c>
      <c r="T166" s="286" t="s">
        <v>1290</v>
      </c>
      <c r="U166" s="307">
        <v>0</v>
      </c>
      <c r="V166" s="306" t="s">
        <v>2333</v>
      </c>
      <c r="W166" s="307">
        <v>0</v>
      </c>
      <c r="X166" s="307">
        <v>30000000</v>
      </c>
    </row>
    <row r="167" spans="2:24" x14ac:dyDescent="0.2">
      <c r="B167" s="306" t="s">
        <v>1240</v>
      </c>
      <c r="C167" s="306">
        <v>0</v>
      </c>
      <c r="D167" s="306" t="s">
        <v>2333</v>
      </c>
      <c r="E167" s="307">
        <v>0</v>
      </c>
      <c r="F167" s="307">
        <v>30000000</v>
      </c>
      <c r="G167" s="308"/>
      <c r="H167" s="306" t="s">
        <v>1241</v>
      </c>
      <c r="I167" s="306">
        <v>0</v>
      </c>
      <c r="J167" s="306" t="s">
        <v>2333</v>
      </c>
      <c r="K167" s="307">
        <v>0</v>
      </c>
      <c r="L167" s="307">
        <v>30000000</v>
      </c>
      <c r="M167" s="309"/>
      <c r="N167" s="286" t="s">
        <v>1258</v>
      </c>
      <c r="O167" s="307">
        <v>0</v>
      </c>
      <c r="P167" s="306" t="s">
        <v>2333</v>
      </c>
      <c r="Q167" s="307">
        <v>0</v>
      </c>
      <c r="R167" s="307">
        <v>30000000</v>
      </c>
      <c r="T167" s="286" t="s">
        <v>1294</v>
      </c>
      <c r="U167" s="307">
        <v>0</v>
      </c>
      <c r="V167" s="306" t="s">
        <v>2333</v>
      </c>
      <c r="W167" s="307">
        <v>0</v>
      </c>
      <c r="X167" s="307">
        <v>30000000</v>
      </c>
    </row>
    <row r="168" spans="2:24" x14ac:dyDescent="0.2">
      <c r="B168" s="306" t="s">
        <v>1244</v>
      </c>
      <c r="C168" s="306">
        <v>0</v>
      </c>
      <c r="D168" s="306" t="s">
        <v>2333</v>
      </c>
      <c r="E168" s="307">
        <v>0</v>
      </c>
      <c r="F168" s="307">
        <v>33000000</v>
      </c>
      <c r="G168" s="308"/>
      <c r="H168" s="306" t="s">
        <v>1245</v>
      </c>
      <c r="I168" s="306">
        <v>0</v>
      </c>
      <c r="J168" s="306" t="s">
        <v>2333</v>
      </c>
      <c r="K168" s="307">
        <v>0</v>
      </c>
      <c r="L168" s="307">
        <v>30000000</v>
      </c>
      <c r="M168" s="309"/>
      <c r="N168" s="286" t="s">
        <v>1262</v>
      </c>
      <c r="O168" s="307">
        <v>0</v>
      </c>
      <c r="P168" s="306" t="s">
        <v>2333</v>
      </c>
      <c r="Q168" s="307">
        <v>0</v>
      </c>
      <c r="R168" s="307">
        <v>30000000</v>
      </c>
      <c r="T168" s="286" t="s">
        <v>1298</v>
      </c>
      <c r="U168" s="307">
        <v>0</v>
      </c>
      <c r="V168" s="306" t="s">
        <v>2333</v>
      </c>
      <c r="W168" s="307">
        <v>0</v>
      </c>
      <c r="X168" s="307">
        <v>30000000</v>
      </c>
    </row>
    <row r="169" spans="2:24" x14ac:dyDescent="0.2">
      <c r="B169" s="306" t="s">
        <v>1248</v>
      </c>
      <c r="C169" s="306">
        <v>0</v>
      </c>
      <c r="D169" s="306" t="s">
        <v>2333</v>
      </c>
      <c r="E169" s="307">
        <v>0</v>
      </c>
      <c r="F169" s="307">
        <v>30000000</v>
      </c>
      <c r="G169" s="308"/>
      <c r="H169" s="306" t="s">
        <v>1249</v>
      </c>
      <c r="I169" s="306">
        <v>0</v>
      </c>
      <c r="J169" s="306" t="s">
        <v>2333</v>
      </c>
      <c r="K169" s="307">
        <v>0</v>
      </c>
      <c r="L169" s="307">
        <v>30000000</v>
      </c>
      <c r="M169" s="309"/>
      <c r="N169" s="286" t="s">
        <v>1266</v>
      </c>
      <c r="O169" s="307">
        <v>0</v>
      </c>
      <c r="P169" s="306" t="s">
        <v>2333</v>
      </c>
      <c r="Q169" s="307">
        <v>0</v>
      </c>
      <c r="R169" s="307">
        <v>30000000</v>
      </c>
      <c r="T169" s="286" t="s">
        <v>1302</v>
      </c>
      <c r="U169" s="307">
        <v>0</v>
      </c>
      <c r="V169" s="306" t="s">
        <v>2333</v>
      </c>
      <c r="W169" s="307">
        <v>0</v>
      </c>
      <c r="X169" s="307">
        <v>30000000</v>
      </c>
    </row>
    <row r="170" spans="2:24" x14ac:dyDescent="0.2">
      <c r="B170" s="306" t="s">
        <v>1252</v>
      </c>
      <c r="C170" s="306">
        <v>0</v>
      </c>
      <c r="D170" s="306" t="s">
        <v>2333</v>
      </c>
      <c r="E170" s="307">
        <v>0</v>
      </c>
      <c r="F170" s="307">
        <v>30000000</v>
      </c>
      <c r="G170" s="308"/>
      <c r="H170" s="306" t="s">
        <v>1253</v>
      </c>
      <c r="I170" s="306">
        <v>0</v>
      </c>
      <c r="J170" s="306" t="s">
        <v>2333</v>
      </c>
      <c r="K170" s="307">
        <v>0</v>
      </c>
      <c r="L170" s="307">
        <v>30000000</v>
      </c>
      <c r="M170" s="309"/>
      <c r="N170" s="286" t="s">
        <v>1273</v>
      </c>
      <c r="O170" s="307">
        <v>0</v>
      </c>
      <c r="P170" s="306" t="s">
        <v>2333</v>
      </c>
      <c r="Q170" s="307">
        <v>0</v>
      </c>
      <c r="R170" s="307">
        <v>30000000</v>
      </c>
      <c r="T170" s="286" t="s">
        <v>1306</v>
      </c>
      <c r="U170" s="307">
        <v>0</v>
      </c>
      <c r="V170" s="306" t="s">
        <v>2333</v>
      </c>
      <c r="W170" s="307">
        <v>0</v>
      </c>
      <c r="X170" s="307">
        <v>35000000</v>
      </c>
    </row>
    <row r="171" spans="2:24" x14ac:dyDescent="0.2">
      <c r="B171" s="306" t="s">
        <v>1256</v>
      </c>
      <c r="C171" s="306">
        <v>0</v>
      </c>
      <c r="D171" s="306" t="s">
        <v>2333</v>
      </c>
      <c r="E171" s="307">
        <v>0</v>
      </c>
      <c r="F171" s="307">
        <v>30000000</v>
      </c>
      <c r="G171" s="308"/>
      <c r="H171" s="306" t="s">
        <v>1257</v>
      </c>
      <c r="I171" s="306">
        <v>0</v>
      </c>
      <c r="J171" s="306" t="s">
        <v>2333</v>
      </c>
      <c r="K171" s="307">
        <v>0</v>
      </c>
      <c r="L171" s="307">
        <v>30000000</v>
      </c>
      <c r="M171" s="309"/>
      <c r="N171" s="286" t="s">
        <v>1277</v>
      </c>
      <c r="O171" s="307">
        <v>0</v>
      </c>
      <c r="P171" s="306" t="s">
        <v>2333</v>
      </c>
      <c r="Q171" s="307">
        <v>0</v>
      </c>
      <c r="R171" s="307">
        <v>30000000</v>
      </c>
      <c r="T171" s="286" t="s">
        <v>1310</v>
      </c>
      <c r="U171" s="307">
        <v>0</v>
      </c>
      <c r="V171" s="306" t="s">
        <v>2333</v>
      </c>
      <c r="W171" s="307">
        <v>0</v>
      </c>
      <c r="X171" s="307">
        <v>35000000</v>
      </c>
    </row>
    <row r="172" spans="2:24" x14ac:dyDescent="0.2">
      <c r="B172" s="306" t="s">
        <v>1260</v>
      </c>
      <c r="C172" s="306">
        <v>0</v>
      </c>
      <c r="D172" s="306" t="s">
        <v>2333</v>
      </c>
      <c r="E172" s="307">
        <v>0</v>
      </c>
      <c r="F172" s="307">
        <v>30000000</v>
      </c>
      <c r="G172" s="308"/>
      <c r="H172" s="306" t="s">
        <v>1261</v>
      </c>
      <c r="I172" s="306">
        <v>0</v>
      </c>
      <c r="J172" s="306" t="s">
        <v>2333</v>
      </c>
      <c r="K172" s="307">
        <v>0</v>
      </c>
      <c r="L172" s="307">
        <v>30000000</v>
      </c>
      <c r="M172" s="309"/>
      <c r="N172" s="286" t="s">
        <v>3418</v>
      </c>
      <c r="O172" s="307">
        <v>0</v>
      </c>
      <c r="P172" s="306" t="s">
        <v>2333</v>
      </c>
      <c r="Q172" s="307">
        <v>0</v>
      </c>
      <c r="R172" s="307">
        <v>30000000</v>
      </c>
      <c r="T172" s="286" t="s">
        <v>1314</v>
      </c>
      <c r="U172" s="307">
        <v>0</v>
      </c>
      <c r="V172" s="306" t="s">
        <v>2333</v>
      </c>
      <c r="W172" s="307">
        <v>0</v>
      </c>
      <c r="X172" s="307">
        <v>30000000</v>
      </c>
    </row>
    <row r="173" spans="2:24" x14ac:dyDescent="0.2">
      <c r="B173" s="306" t="s">
        <v>1264</v>
      </c>
      <c r="C173" s="306">
        <v>0</v>
      </c>
      <c r="D173" s="306" t="s">
        <v>2333</v>
      </c>
      <c r="E173" s="307">
        <v>0</v>
      </c>
      <c r="F173" s="307">
        <v>30000000</v>
      </c>
      <c r="G173" s="308"/>
      <c r="H173" s="306" t="s">
        <v>1265</v>
      </c>
      <c r="I173" s="306">
        <v>0</v>
      </c>
      <c r="J173" s="306" t="s">
        <v>2333</v>
      </c>
      <c r="K173" s="307">
        <v>0</v>
      </c>
      <c r="L173" s="307">
        <v>30000000</v>
      </c>
      <c r="M173" s="309"/>
      <c r="N173" s="286" t="s">
        <v>1281</v>
      </c>
      <c r="O173" s="307">
        <v>0</v>
      </c>
      <c r="P173" s="306" t="s">
        <v>2333</v>
      </c>
      <c r="Q173" s="307">
        <v>0</v>
      </c>
      <c r="R173" s="307">
        <v>20000000</v>
      </c>
      <c r="T173" s="286" t="s">
        <v>1318</v>
      </c>
      <c r="U173" s="307">
        <v>0</v>
      </c>
      <c r="V173" s="306" t="s">
        <v>2333</v>
      </c>
      <c r="W173" s="307">
        <v>0</v>
      </c>
      <c r="X173" s="307">
        <v>35000000</v>
      </c>
    </row>
    <row r="174" spans="2:24" x14ac:dyDescent="0.2">
      <c r="B174" s="306" t="s">
        <v>1268</v>
      </c>
      <c r="C174" s="306">
        <v>0</v>
      </c>
      <c r="D174" s="306" t="s">
        <v>2333</v>
      </c>
      <c r="E174" s="307">
        <v>0</v>
      </c>
      <c r="F174" s="307">
        <v>30000000</v>
      </c>
      <c r="G174" s="308"/>
      <c r="H174" s="306" t="s">
        <v>1269</v>
      </c>
      <c r="I174" s="306">
        <v>0</v>
      </c>
      <c r="J174" s="306" t="s">
        <v>2333</v>
      </c>
      <c r="K174" s="307">
        <v>0</v>
      </c>
      <c r="L174" s="307">
        <v>30000000</v>
      </c>
      <c r="M174" s="309"/>
      <c r="N174" s="286" t="s">
        <v>1285</v>
      </c>
      <c r="O174" s="307">
        <v>0</v>
      </c>
      <c r="P174" s="306" t="s">
        <v>2333</v>
      </c>
      <c r="Q174" s="307">
        <v>0</v>
      </c>
      <c r="R174" s="307">
        <v>20000000</v>
      </c>
      <c r="T174" s="286" t="s">
        <v>1182</v>
      </c>
      <c r="U174" s="307">
        <v>0</v>
      </c>
      <c r="V174" s="306" t="s">
        <v>2333</v>
      </c>
      <c r="W174" s="307">
        <v>0</v>
      </c>
      <c r="X174" s="307">
        <v>35000000</v>
      </c>
    </row>
    <row r="175" spans="2:24" x14ac:dyDescent="0.2">
      <c r="B175" s="306" t="s">
        <v>1271</v>
      </c>
      <c r="C175" s="306">
        <v>0</v>
      </c>
      <c r="D175" s="306" t="s">
        <v>2333</v>
      </c>
      <c r="E175" s="307">
        <v>0</v>
      </c>
      <c r="F175" s="307">
        <v>30000000</v>
      </c>
      <c r="G175" s="308"/>
      <c r="H175" s="306" t="s">
        <v>1272</v>
      </c>
      <c r="I175" s="306">
        <v>0</v>
      </c>
      <c r="J175" s="306" t="s">
        <v>2333</v>
      </c>
      <c r="K175" s="307">
        <v>0</v>
      </c>
      <c r="L175" s="307">
        <v>30000000</v>
      </c>
      <c r="M175" s="309"/>
      <c r="N175" s="286" t="s">
        <v>1289</v>
      </c>
      <c r="O175" s="307">
        <v>0</v>
      </c>
      <c r="P175" s="306" t="s">
        <v>2333</v>
      </c>
      <c r="Q175" s="307">
        <v>0</v>
      </c>
      <c r="R175" s="307">
        <v>20000000</v>
      </c>
      <c r="T175" s="286" t="s">
        <v>1186</v>
      </c>
      <c r="U175" s="307">
        <v>0</v>
      </c>
      <c r="V175" s="306" t="s">
        <v>2333</v>
      </c>
      <c r="W175" s="307">
        <v>0</v>
      </c>
      <c r="X175" s="307">
        <v>35000000</v>
      </c>
    </row>
    <row r="176" spans="2:24" x14ac:dyDescent="0.2">
      <c r="B176" s="306" t="s">
        <v>1275</v>
      </c>
      <c r="C176" s="306">
        <v>0</v>
      </c>
      <c r="D176" s="306" t="s">
        <v>2333</v>
      </c>
      <c r="E176" s="307">
        <v>0</v>
      </c>
      <c r="F176" s="307">
        <v>30000000</v>
      </c>
      <c r="G176" s="309"/>
      <c r="H176" s="306" t="s">
        <v>1276</v>
      </c>
      <c r="I176" s="306">
        <v>0</v>
      </c>
      <c r="J176" s="306" t="s">
        <v>2333</v>
      </c>
      <c r="K176" s="307">
        <v>0</v>
      </c>
      <c r="L176" s="307">
        <v>30000000</v>
      </c>
      <c r="N176" s="286" t="s">
        <v>1293</v>
      </c>
      <c r="O176" s="307">
        <v>0</v>
      </c>
      <c r="P176" s="306" t="s">
        <v>2333</v>
      </c>
      <c r="Q176" s="307">
        <v>0</v>
      </c>
      <c r="R176" s="307">
        <v>20000000</v>
      </c>
      <c r="T176" s="286" t="s">
        <v>1322</v>
      </c>
      <c r="U176" s="307">
        <v>0</v>
      </c>
      <c r="V176" s="306" t="s">
        <v>2333</v>
      </c>
      <c r="W176" s="307">
        <v>0</v>
      </c>
      <c r="X176" s="307">
        <v>35000000</v>
      </c>
    </row>
    <row r="177" spans="2:24" x14ac:dyDescent="0.2">
      <c r="B177" s="306" t="s">
        <v>1279</v>
      </c>
      <c r="C177" s="306">
        <v>0</v>
      </c>
      <c r="D177" s="306" t="s">
        <v>2333</v>
      </c>
      <c r="E177" s="307">
        <v>0</v>
      </c>
      <c r="F177" s="307">
        <v>30000000</v>
      </c>
      <c r="G177" s="309"/>
      <c r="H177" s="306" t="s">
        <v>1280</v>
      </c>
      <c r="I177" s="306">
        <v>0</v>
      </c>
      <c r="J177" s="306" t="s">
        <v>2333</v>
      </c>
      <c r="K177" s="307">
        <v>0</v>
      </c>
      <c r="L177" s="307">
        <v>34000000</v>
      </c>
      <c r="N177" s="286" t="s">
        <v>1297</v>
      </c>
      <c r="O177" s="307">
        <v>0</v>
      </c>
      <c r="P177" s="306" t="s">
        <v>2333</v>
      </c>
      <c r="Q177" s="307">
        <v>0</v>
      </c>
      <c r="R177" s="307">
        <v>20000000</v>
      </c>
      <c r="T177" s="286" t="s">
        <v>1326</v>
      </c>
      <c r="U177" s="307">
        <v>0</v>
      </c>
      <c r="V177" s="306" t="s">
        <v>2333</v>
      </c>
      <c r="W177" s="307">
        <v>0</v>
      </c>
      <c r="X177" s="307">
        <v>30000000</v>
      </c>
    </row>
    <row r="178" spans="2:24" x14ac:dyDescent="0.2">
      <c r="B178" s="306" t="s">
        <v>1283</v>
      </c>
      <c r="C178" s="306">
        <v>0</v>
      </c>
      <c r="D178" s="306" t="s">
        <v>2333</v>
      </c>
      <c r="E178" s="307">
        <v>0</v>
      </c>
      <c r="F178" s="307">
        <v>30000000</v>
      </c>
      <c r="G178" s="309"/>
      <c r="H178" s="306" t="s">
        <v>1284</v>
      </c>
      <c r="I178" s="306">
        <v>0</v>
      </c>
      <c r="J178" s="306" t="s">
        <v>2333</v>
      </c>
      <c r="K178" s="307">
        <v>0</v>
      </c>
      <c r="L178" s="307">
        <v>20000000</v>
      </c>
      <c r="N178" s="286" t="s">
        <v>1301</v>
      </c>
      <c r="O178" s="307">
        <v>0</v>
      </c>
      <c r="P178" s="306" t="s">
        <v>2333</v>
      </c>
      <c r="Q178" s="307">
        <v>0</v>
      </c>
      <c r="R178" s="307">
        <v>20000000</v>
      </c>
      <c r="T178" s="286" t="s">
        <v>1330</v>
      </c>
      <c r="U178" s="307">
        <v>0</v>
      </c>
      <c r="V178" s="306" t="s">
        <v>2333</v>
      </c>
      <c r="W178" s="307">
        <v>0</v>
      </c>
      <c r="X178" s="307">
        <v>30000000</v>
      </c>
    </row>
    <row r="179" spans="2:24" x14ac:dyDescent="0.2">
      <c r="B179" s="306" t="s">
        <v>1287</v>
      </c>
      <c r="C179" s="306">
        <v>0</v>
      </c>
      <c r="D179" s="306" t="s">
        <v>2333</v>
      </c>
      <c r="E179" s="307">
        <v>0</v>
      </c>
      <c r="F179" s="307">
        <v>30000000</v>
      </c>
      <c r="G179" s="309"/>
      <c r="H179" s="306" t="s">
        <v>1288</v>
      </c>
      <c r="I179" s="306">
        <v>0</v>
      </c>
      <c r="J179" s="306" t="s">
        <v>2333</v>
      </c>
      <c r="K179" s="307">
        <v>0</v>
      </c>
      <c r="L179" s="307">
        <v>20000000</v>
      </c>
      <c r="N179" s="286" t="s">
        <v>1305</v>
      </c>
      <c r="O179" s="307">
        <v>0</v>
      </c>
      <c r="P179" s="306" t="s">
        <v>2333</v>
      </c>
      <c r="Q179" s="307">
        <v>0</v>
      </c>
      <c r="R179" s="307">
        <v>20000000</v>
      </c>
      <c r="T179" s="286" t="s">
        <v>1334</v>
      </c>
      <c r="U179" s="307">
        <v>0</v>
      </c>
      <c r="V179" s="306" t="s">
        <v>2333</v>
      </c>
      <c r="W179" s="307">
        <v>0</v>
      </c>
      <c r="X179" s="307">
        <v>35000000</v>
      </c>
    </row>
    <row r="180" spans="2:24" x14ac:dyDescent="0.2">
      <c r="B180" s="306" t="s">
        <v>1291</v>
      </c>
      <c r="C180" s="306">
        <v>0</v>
      </c>
      <c r="D180" s="306" t="s">
        <v>2333</v>
      </c>
      <c r="E180" s="307">
        <v>0</v>
      </c>
      <c r="F180" s="307">
        <v>30000000</v>
      </c>
      <c r="G180" s="309"/>
      <c r="H180" s="306" t="s">
        <v>1292</v>
      </c>
      <c r="I180" s="306">
        <v>0</v>
      </c>
      <c r="J180" s="306" t="s">
        <v>2333</v>
      </c>
      <c r="K180" s="307">
        <v>0</v>
      </c>
      <c r="L180" s="307">
        <v>20000000</v>
      </c>
      <c r="N180" s="286" t="s">
        <v>1309</v>
      </c>
      <c r="O180" s="307">
        <v>0</v>
      </c>
      <c r="P180" s="306" t="s">
        <v>2333</v>
      </c>
      <c r="Q180" s="307">
        <v>0</v>
      </c>
      <c r="R180" s="307">
        <v>20000000</v>
      </c>
      <c r="T180" s="286" t="s">
        <v>1338</v>
      </c>
      <c r="U180" s="307">
        <v>0</v>
      </c>
      <c r="V180" s="306" t="s">
        <v>2333</v>
      </c>
      <c r="W180" s="307">
        <v>0</v>
      </c>
      <c r="X180" s="307">
        <v>30000000</v>
      </c>
    </row>
    <row r="181" spans="2:24" x14ac:dyDescent="0.2">
      <c r="B181" s="306" t="s">
        <v>1295</v>
      </c>
      <c r="C181" s="306">
        <v>0</v>
      </c>
      <c r="D181" s="306" t="s">
        <v>2333</v>
      </c>
      <c r="E181" s="307">
        <v>0</v>
      </c>
      <c r="F181" s="307">
        <v>30000000</v>
      </c>
      <c r="G181" s="309"/>
      <c r="H181" s="306" t="s">
        <v>1296</v>
      </c>
      <c r="I181" s="306">
        <v>0</v>
      </c>
      <c r="J181" s="306" t="s">
        <v>2333</v>
      </c>
      <c r="K181" s="307">
        <v>0</v>
      </c>
      <c r="L181" s="307">
        <v>20000000</v>
      </c>
      <c r="N181" s="286" t="s">
        <v>1313</v>
      </c>
      <c r="O181" s="307">
        <v>0</v>
      </c>
      <c r="P181" s="306" t="s">
        <v>2333</v>
      </c>
      <c r="Q181" s="307">
        <v>0</v>
      </c>
      <c r="R181" s="307">
        <v>20000000</v>
      </c>
      <c r="T181" s="286" t="s">
        <v>1342</v>
      </c>
      <c r="U181" s="307">
        <v>0</v>
      </c>
      <c r="V181" s="306" t="s">
        <v>2333</v>
      </c>
      <c r="W181" s="307">
        <v>0</v>
      </c>
      <c r="X181" s="307">
        <v>30000000</v>
      </c>
    </row>
    <row r="182" spans="2:24" x14ac:dyDescent="0.2">
      <c r="B182" s="306" t="s">
        <v>1299</v>
      </c>
      <c r="C182" s="306">
        <v>0</v>
      </c>
      <c r="D182" s="306" t="s">
        <v>2333</v>
      </c>
      <c r="E182" s="307">
        <v>0</v>
      </c>
      <c r="F182" s="307">
        <v>30000000</v>
      </c>
      <c r="G182" s="309"/>
      <c r="H182" s="306" t="s">
        <v>1300</v>
      </c>
      <c r="I182" s="306">
        <v>0</v>
      </c>
      <c r="J182" s="306" t="s">
        <v>2333</v>
      </c>
      <c r="K182" s="307">
        <v>0</v>
      </c>
      <c r="L182" s="307">
        <v>20000000</v>
      </c>
      <c r="N182" s="286" t="s">
        <v>1317</v>
      </c>
      <c r="O182" s="307">
        <v>0</v>
      </c>
      <c r="P182" s="306" t="s">
        <v>2333</v>
      </c>
      <c r="Q182" s="307">
        <v>0</v>
      </c>
      <c r="R182" s="307">
        <v>20000000</v>
      </c>
      <c r="T182" s="286" t="s">
        <v>1346</v>
      </c>
      <c r="U182" s="307">
        <v>0</v>
      </c>
      <c r="V182" s="306" t="s">
        <v>2333</v>
      </c>
      <c r="W182" s="307">
        <v>0</v>
      </c>
      <c r="X182" s="307">
        <v>35000000</v>
      </c>
    </row>
    <row r="183" spans="2:24" x14ac:dyDescent="0.2">
      <c r="B183" s="306" t="s">
        <v>1303</v>
      </c>
      <c r="C183" s="306">
        <v>0</v>
      </c>
      <c r="D183" s="306" t="s">
        <v>2333</v>
      </c>
      <c r="E183" s="307">
        <v>0</v>
      </c>
      <c r="F183" s="307">
        <v>30000000</v>
      </c>
      <c r="G183" s="309"/>
      <c r="H183" s="306" t="s">
        <v>1304</v>
      </c>
      <c r="I183" s="306">
        <v>0</v>
      </c>
      <c r="J183" s="306" t="s">
        <v>2333</v>
      </c>
      <c r="K183" s="307">
        <v>0</v>
      </c>
      <c r="L183" s="307">
        <v>20000000</v>
      </c>
      <c r="N183" s="286" t="s">
        <v>1321</v>
      </c>
      <c r="O183" s="307">
        <v>0</v>
      </c>
      <c r="P183" s="306" t="s">
        <v>2333</v>
      </c>
      <c r="Q183" s="307">
        <v>0</v>
      </c>
      <c r="R183" s="307">
        <v>20000000</v>
      </c>
      <c r="T183" s="286" t="s">
        <v>1350</v>
      </c>
      <c r="U183" s="307">
        <v>0</v>
      </c>
      <c r="V183" s="306" t="s">
        <v>2333</v>
      </c>
      <c r="W183" s="307">
        <v>0</v>
      </c>
      <c r="X183" s="307">
        <v>30000000</v>
      </c>
    </row>
    <row r="184" spans="2:24" x14ac:dyDescent="0.2">
      <c r="B184" s="306" t="s">
        <v>1307</v>
      </c>
      <c r="C184" s="306">
        <v>0</v>
      </c>
      <c r="D184" s="306" t="s">
        <v>2333</v>
      </c>
      <c r="E184" s="307">
        <v>0</v>
      </c>
      <c r="F184" s="307">
        <v>30000000</v>
      </c>
      <c r="G184" s="309"/>
      <c r="H184" s="306" t="s">
        <v>1308</v>
      </c>
      <c r="I184" s="306">
        <v>0</v>
      </c>
      <c r="J184" s="306" t="s">
        <v>2333</v>
      </c>
      <c r="K184" s="307">
        <v>0</v>
      </c>
      <c r="L184" s="307">
        <v>20000000</v>
      </c>
      <c r="N184" s="286" t="s">
        <v>1325</v>
      </c>
      <c r="O184" s="307">
        <v>0</v>
      </c>
      <c r="P184" s="306" t="s">
        <v>2333</v>
      </c>
      <c r="Q184" s="307">
        <v>0</v>
      </c>
      <c r="R184" s="307">
        <v>20000000</v>
      </c>
      <c r="T184" s="286" t="s">
        <v>1354</v>
      </c>
      <c r="U184" s="307">
        <v>0</v>
      </c>
      <c r="V184" s="306" t="s">
        <v>2333</v>
      </c>
      <c r="W184" s="307">
        <v>0</v>
      </c>
      <c r="X184" s="307">
        <v>30000000</v>
      </c>
    </row>
    <row r="185" spans="2:24" x14ac:dyDescent="0.2">
      <c r="B185" s="306" t="s">
        <v>1311</v>
      </c>
      <c r="C185" s="306">
        <v>0</v>
      </c>
      <c r="D185" s="306" t="s">
        <v>2333</v>
      </c>
      <c r="E185" s="307">
        <v>0</v>
      </c>
      <c r="F185" s="307">
        <v>30000000</v>
      </c>
      <c r="G185" s="309"/>
      <c r="H185" s="306" t="s">
        <v>1312</v>
      </c>
      <c r="I185" s="306">
        <v>0</v>
      </c>
      <c r="J185" s="306" t="s">
        <v>2333</v>
      </c>
      <c r="K185" s="307">
        <v>0</v>
      </c>
      <c r="L185" s="307">
        <v>20000000</v>
      </c>
      <c r="N185" s="286" t="s">
        <v>1329</v>
      </c>
      <c r="O185" s="307">
        <v>0</v>
      </c>
      <c r="P185" s="306" t="s">
        <v>2333</v>
      </c>
      <c r="Q185" s="307">
        <v>0</v>
      </c>
      <c r="R185" s="307">
        <v>20000000</v>
      </c>
      <c r="T185" s="286" t="s">
        <v>1358</v>
      </c>
      <c r="U185" s="307">
        <v>0</v>
      </c>
      <c r="V185" s="306" t="s">
        <v>2333</v>
      </c>
      <c r="W185" s="307">
        <v>0</v>
      </c>
      <c r="X185" s="307">
        <v>30000000</v>
      </c>
    </row>
    <row r="186" spans="2:24" x14ac:dyDescent="0.2">
      <c r="B186" s="306" t="s">
        <v>1315</v>
      </c>
      <c r="C186" s="306">
        <v>0</v>
      </c>
      <c r="D186" s="306" t="s">
        <v>2333</v>
      </c>
      <c r="E186" s="307">
        <v>0</v>
      </c>
      <c r="F186" s="307">
        <v>30000000</v>
      </c>
      <c r="G186" s="309"/>
      <c r="H186" s="306" t="s">
        <v>1316</v>
      </c>
      <c r="I186" s="306">
        <v>0</v>
      </c>
      <c r="J186" s="306" t="s">
        <v>2333</v>
      </c>
      <c r="K186" s="307">
        <v>0</v>
      </c>
      <c r="L186" s="307">
        <v>20000000</v>
      </c>
      <c r="N186" s="286" t="s">
        <v>1333</v>
      </c>
      <c r="O186" s="307">
        <v>0</v>
      </c>
      <c r="P186" s="306" t="s">
        <v>2333</v>
      </c>
      <c r="Q186" s="307">
        <v>0</v>
      </c>
      <c r="R186" s="307">
        <v>20000000</v>
      </c>
      <c r="T186" s="286" t="s">
        <v>1362</v>
      </c>
      <c r="U186" s="307">
        <v>0</v>
      </c>
      <c r="V186" s="306" t="s">
        <v>2333</v>
      </c>
      <c r="W186" s="307">
        <v>0</v>
      </c>
      <c r="X186" s="307">
        <v>30000000</v>
      </c>
    </row>
    <row r="187" spans="2:24" x14ac:dyDescent="0.2">
      <c r="B187" s="306" t="s">
        <v>1319</v>
      </c>
      <c r="C187" s="306">
        <v>0</v>
      </c>
      <c r="D187" s="306" t="s">
        <v>2333</v>
      </c>
      <c r="E187" s="307">
        <v>0</v>
      </c>
      <c r="F187" s="307">
        <v>30000000</v>
      </c>
      <c r="G187" s="309"/>
      <c r="H187" s="306" t="s">
        <v>1320</v>
      </c>
      <c r="I187" s="306">
        <v>0</v>
      </c>
      <c r="J187" s="306" t="s">
        <v>2333</v>
      </c>
      <c r="K187" s="307">
        <v>0</v>
      </c>
      <c r="L187" s="307">
        <v>20000000</v>
      </c>
      <c r="N187" s="286" t="s">
        <v>1337</v>
      </c>
      <c r="O187" s="307">
        <v>0</v>
      </c>
      <c r="P187" s="306" t="s">
        <v>2333</v>
      </c>
      <c r="Q187" s="307">
        <v>0</v>
      </c>
      <c r="R187" s="307">
        <v>20000000</v>
      </c>
      <c r="T187" s="286" t="s">
        <v>3124</v>
      </c>
      <c r="U187" s="307">
        <v>0</v>
      </c>
      <c r="V187" s="306" t="s">
        <v>2333</v>
      </c>
      <c r="W187" s="307">
        <v>0</v>
      </c>
      <c r="X187" s="307">
        <v>35000000</v>
      </c>
    </row>
    <row r="188" spans="2:24" x14ac:dyDescent="0.2">
      <c r="B188" s="306" t="s">
        <v>1323</v>
      </c>
      <c r="C188" s="306">
        <v>0</v>
      </c>
      <c r="D188" s="306" t="s">
        <v>2333</v>
      </c>
      <c r="E188" s="307">
        <v>0</v>
      </c>
      <c r="F188" s="307">
        <v>22000000</v>
      </c>
      <c r="G188" s="309"/>
      <c r="H188" s="306" t="s">
        <v>1324</v>
      </c>
      <c r="I188" s="306">
        <v>0</v>
      </c>
      <c r="J188" s="306" t="s">
        <v>2333</v>
      </c>
      <c r="K188" s="307">
        <v>0</v>
      </c>
      <c r="L188" s="307">
        <v>20000000</v>
      </c>
      <c r="N188" s="286" t="s">
        <v>1341</v>
      </c>
      <c r="O188" s="307">
        <v>0</v>
      </c>
      <c r="P188" s="306" t="s">
        <v>2333</v>
      </c>
      <c r="Q188" s="307">
        <v>0</v>
      </c>
      <c r="R188" s="307">
        <v>20000000</v>
      </c>
      <c r="T188" s="286" t="s">
        <v>3382</v>
      </c>
      <c r="U188" s="307">
        <v>0</v>
      </c>
      <c r="V188" s="306" t="s">
        <v>2333</v>
      </c>
      <c r="W188" s="307">
        <v>0</v>
      </c>
      <c r="X188" s="307">
        <v>35000000</v>
      </c>
    </row>
    <row r="189" spans="2:24" x14ac:dyDescent="0.2">
      <c r="B189" s="306" t="s">
        <v>1327</v>
      </c>
      <c r="C189" s="306">
        <v>0</v>
      </c>
      <c r="D189" s="306" t="s">
        <v>2333</v>
      </c>
      <c r="E189" s="307">
        <v>0</v>
      </c>
      <c r="F189" s="307">
        <v>30000000</v>
      </c>
      <c r="G189" s="309"/>
      <c r="H189" s="306" t="s">
        <v>1328</v>
      </c>
      <c r="I189" s="306">
        <v>0</v>
      </c>
      <c r="J189" s="306" t="s">
        <v>2333</v>
      </c>
      <c r="K189" s="307">
        <v>0</v>
      </c>
      <c r="L189" s="307">
        <v>20000000</v>
      </c>
      <c r="N189" s="286" t="s">
        <v>1345</v>
      </c>
      <c r="O189" s="307">
        <v>0</v>
      </c>
      <c r="P189" s="306" t="s">
        <v>2333</v>
      </c>
      <c r="Q189" s="307">
        <v>0</v>
      </c>
      <c r="R189" s="307">
        <v>20000000</v>
      </c>
      <c r="T189" s="286" t="s">
        <v>3383</v>
      </c>
      <c r="U189" s="307">
        <v>0</v>
      </c>
      <c r="V189" s="306" t="s">
        <v>2333</v>
      </c>
      <c r="W189" s="307">
        <v>0</v>
      </c>
      <c r="X189" s="307">
        <v>35000000</v>
      </c>
    </row>
    <row r="190" spans="2:24" x14ac:dyDescent="0.2">
      <c r="B190" s="306" t="s">
        <v>1331</v>
      </c>
      <c r="C190" s="306">
        <v>0</v>
      </c>
      <c r="D190" s="306" t="s">
        <v>2333</v>
      </c>
      <c r="E190" s="307">
        <v>0</v>
      </c>
      <c r="F190" s="307">
        <v>30000000</v>
      </c>
      <c r="G190" s="309"/>
      <c r="H190" s="306" t="s">
        <v>1332</v>
      </c>
      <c r="I190" s="306">
        <v>0</v>
      </c>
      <c r="J190" s="306" t="s">
        <v>2333</v>
      </c>
      <c r="K190" s="307">
        <v>0</v>
      </c>
      <c r="L190" s="307">
        <v>20000000</v>
      </c>
      <c r="N190" s="286" t="s">
        <v>1349</v>
      </c>
      <c r="O190" s="307">
        <v>0</v>
      </c>
      <c r="P190" s="306" t="s">
        <v>2333</v>
      </c>
      <c r="Q190" s="307">
        <v>0</v>
      </c>
      <c r="R190" s="307">
        <v>20000000</v>
      </c>
      <c r="T190" s="286" t="s">
        <v>3420</v>
      </c>
      <c r="U190" s="307">
        <v>0</v>
      </c>
      <c r="V190" s="306" t="s">
        <v>2333</v>
      </c>
      <c r="W190" s="307">
        <v>0</v>
      </c>
      <c r="X190" s="307">
        <v>35000000</v>
      </c>
    </row>
    <row r="191" spans="2:24" x14ac:dyDescent="0.2">
      <c r="B191" s="306" t="s">
        <v>1335</v>
      </c>
      <c r="C191" s="306">
        <v>0</v>
      </c>
      <c r="D191" s="306" t="s">
        <v>2333</v>
      </c>
      <c r="E191" s="307">
        <v>0</v>
      </c>
      <c r="F191" s="307">
        <v>30000000</v>
      </c>
      <c r="G191" s="309"/>
      <c r="H191" s="306" t="s">
        <v>1336</v>
      </c>
      <c r="I191" s="306">
        <v>0</v>
      </c>
      <c r="J191" s="306" t="s">
        <v>2333</v>
      </c>
      <c r="K191" s="307">
        <v>0</v>
      </c>
      <c r="L191" s="307">
        <v>20000000</v>
      </c>
      <c r="N191" s="286" t="s">
        <v>1353</v>
      </c>
      <c r="O191" s="307">
        <v>0</v>
      </c>
      <c r="P191" s="306" t="s">
        <v>2333</v>
      </c>
      <c r="Q191" s="307">
        <v>0</v>
      </c>
      <c r="R191" s="307">
        <v>20000000</v>
      </c>
      <c r="T191" s="286" t="s">
        <v>3125</v>
      </c>
      <c r="U191" s="307">
        <v>0</v>
      </c>
      <c r="V191" s="306" t="s">
        <v>2333</v>
      </c>
      <c r="W191" s="307">
        <v>0</v>
      </c>
      <c r="X191" s="307">
        <v>35000000</v>
      </c>
    </row>
    <row r="192" spans="2:24" x14ac:dyDescent="0.2">
      <c r="B192" s="306" t="s">
        <v>1339</v>
      </c>
      <c r="C192" s="306">
        <v>0</v>
      </c>
      <c r="D192" s="306" t="s">
        <v>2333</v>
      </c>
      <c r="E192" s="307">
        <v>0</v>
      </c>
      <c r="F192" s="307">
        <v>30000000</v>
      </c>
      <c r="G192" s="309"/>
      <c r="H192" s="306" t="s">
        <v>1340</v>
      </c>
      <c r="I192" s="306">
        <v>0</v>
      </c>
      <c r="J192" s="306" t="s">
        <v>2333</v>
      </c>
      <c r="K192" s="307">
        <v>0</v>
      </c>
      <c r="L192" s="307">
        <v>20000000</v>
      </c>
      <c r="N192" s="286" t="s">
        <v>1357</v>
      </c>
      <c r="O192" s="307">
        <v>0</v>
      </c>
      <c r="P192" s="306" t="s">
        <v>2333</v>
      </c>
      <c r="Q192" s="307">
        <v>0</v>
      </c>
      <c r="R192" s="307">
        <v>20000000</v>
      </c>
      <c r="T192" s="286" t="s">
        <v>3458</v>
      </c>
      <c r="U192" s="307">
        <v>0</v>
      </c>
      <c r="V192" s="306" t="s">
        <v>2333</v>
      </c>
      <c r="W192" s="307">
        <v>0</v>
      </c>
      <c r="X192" s="307">
        <v>35000000</v>
      </c>
    </row>
    <row r="193" spans="2:24" x14ac:dyDescent="0.2">
      <c r="B193" s="306" t="s">
        <v>1343</v>
      </c>
      <c r="C193" s="306">
        <v>0</v>
      </c>
      <c r="D193" s="306" t="s">
        <v>2333</v>
      </c>
      <c r="E193" s="307">
        <v>0</v>
      </c>
      <c r="F193" s="307">
        <v>30000000</v>
      </c>
      <c r="G193" s="309"/>
      <c r="H193" s="306" t="s">
        <v>1344</v>
      </c>
      <c r="I193" s="306">
        <v>0</v>
      </c>
      <c r="J193" s="306" t="s">
        <v>2333</v>
      </c>
      <c r="K193" s="307">
        <v>0</v>
      </c>
      <c r="L193" s="307">
        <v>20000000</v>
      </c>
      <c r="N193" s="286" t="s">
        <v>1361</v>
      </c>
      <c r="O193" s="307">
        <v>0</v>
      </c>
      <c r="P193" s="306" t="s">
        <v>2333</v>
      </c>
      <c r="Q193" s="307">
        <v>0</v>
      </c>
      <c r="R193" s="307">
        <v>20000000</v>
      </c>
      <c r="T193" s="286" t="s">
        <v>3384</v>
      </c>
      <c r="U193" s="307">
        <v>0</v>
      </c>
      <c r="V193" s="306" t="s">
        <v>2333</v>
      </c>
      <c r="W193" s="307">
        <v>0</v>
      </c>
      <c r="X193" s="307">
        <v>35000000</v>
      </c>
    </row>
    <row r="194" spans="2:24" x14ac:dyDescent="0.2">
      <c r="B194" s="306" t="s">
        <v>1347</v>
      </c>
      <c r="C194" s="306">
        <v>0</v>
      </c>
      <c r="D194" s="306" t="s">
        <v>2333</v>
      </c>
      <c r="E194" s="307">
        <v>0</v>
      </c>
      <c r="F194" s="307">
        <v>30000000</v>
      </c>
      <c r="G194" s="309"/>
      <c r="H194" s="306" t="s">
        <v>1348</v>
      </c>
      <c r="I194" s="306">
        <v>0</v>
      </c>
      <c r="J194" s="306" t="s">
        <v>2333</v>
      </c>
      <c r="K194" s="307">
        <v>0</v>
      </c>
      <c r="L194" s="307">
        <v>20000000</v>
      </c>
      <c r="N194" s="286" t="s">
        <v>1365</v>
      </c>
      <c r="O194" s="307">
        <v>0</v>
      </c>
      <c r="P194" s="306" t="s">
        <v>2333</v>
      </c>
      <c r="Q194" s="307">
        <v>0</v>
      </c>
      <c r="R194" s="307">
        <v>20000000</v>
      </c>
      <c r="T194" s="286" t="s">
        <v>3385</v>
      </c>
      <c r="U194" s="307">
        <v>0</v>
      </c>
      <c r="V194" s="306" t="s">
        <v>2333</v>
      </c>
      <c r="W194" s="307">
        <v>0</v>
      </c>
      <c r="X194" s="307">
        <v>35000000</v>
      </c>
    </row>
    <row r="195" spans="2:24" x14ac:dyDescent="0.2">
      <c r="B195" s="306" t="s">
        <v>1351</v>
      </c>
      <c r="C195" s="306">
        <v>0</v>
      </c>
      <c r="D195" s="306" t="s">
        <v>2333</v>
      </c>
      <c r="E195" s="307">
        <v>0</v>
      </c>
      <c r="F195" s="307">
        <v>30000000</v>
      </c>
      <c r="G195" s="309"/>
      <c r="H195" s="306" t="s">
        <v>1352</v>
      </c>
      <c r="I195" s="306">
        <v>0</v>
      </c>
      <c r="J195" s="306" t="s">
        <v>2333</v>
      </c>
      <c r="K195" s="307">
        <v>0</v>
      </c>
      <c r="L195" s="307">
        <v>20000000</v>
      </c>
      <c r="N195" s="286" t="s">
        <v>1368</v>
      </c>
      <c r="O195" s="307">
        <v>0</v>
      </c>
      <c r="P195" s="306" t="s">
        <v>2333</v>
      </c>
      <c r="Q195" s="307">
        <v>0</v>
      </c>
      <c r="R195" s="307">
        <v>20000000</v>
      </c>
      <c r="T195" s="286" t="s">
        <v>3475</v>
      </c>
      <c r="U195" s="307">
        <v>0</v>
      </c>
      <c r="V195" s="306" t="s">
        <v>2333</v>
      </c>
      <c r="W195" s="307">
        <v>0</v>
      </c>
      <c r="X195" s="307">
        <v>35000000</v>
      </c>
    </row>
    <row r="196" spans="2:24" x14ac:dyDescent="0.2">
      <c r="B196" s="306" t="s">
        <v>1355</v>
      </c>
      <c r="C196" s="306">
        <v>0</v>
      </c>
      <c r="D196" s="306" t="s">
        <v>2333</v>
      </c>
      <c r="E196" s="307">
        <v>0</v>
      </c>
      <c r="F196" s="307">
        <v>30000000</v>
      </c>
      <c r="G196" s="309"/>
      <c r="H196" s="306" t="s">
        <v>1356</v>
      </c>
      <c r="I196" s="306">
        <v>0</v>
      </c>
      <c r="J196" s="306" t="s">
        <v>2333</v>
      </c>
      <c r="K196" s="307">
        <v>0</v>
      </c>
      <c r="L196" s="307">
        <v>20000000</v>
      </c>
      <c r="N196" s="286" t="s">
        <v>1371</v>
      </c>
      <c r="O196" s="307">
        <v>0</v>
      </c>
      <c r="P196" s="306" t="s">
        <v>2333</v>
      </c>
      <c r="Q196" s="307">
        <v>0</v>
      </c>
      <c r="R196" s="307">
        <v>20000000</v>
      </c>
      <c r="T196" s="286" t="s">
        <v>3386</v>
      </c>
      <c r="U196" s="307">
        <v>0</v>
      </c>
      <c r="V196" s="306" t="s">
        <v>2333</v>
      </c>
      <c r="W196" s="307">
        <v>0</v>
      </c>
      <c r="X196" s="307">
        <v>30000000</v>
      </c>
    </row>
    <row r="197" spans="2:24" x14ac:dyDescent="0.2">
      <c r="B197" s="306" t="s">
        <v>1359</v>
      </c>
      <c r="C197" s="306">
        <v>0</v>
      </c>
      <c r="D197" s="306" t="s">
        <v>2333</v>
      </c>
      <c r="E197" s="307">
        <v>0</v>
      </c>
      <c r="F197" s="307">
        <v>30000000</v>
      </c>
      <c r="G197" s="309"/>
      <c r="H197" s="306" t="s">
        <v>1360</v>
      </c>
      <c r="I197" s="306">
        <v>0</v>
      </c>
      <c r="J197" s="306" t="s">
        <v>2333</v>
      </c>
      <c r="K197" s="307">
        <v>0</v>
      </c>
      <c r="L197" s="307">
        <v>20000000</v>
      </c>
      <c r="N197" s="286" t="s">
        <v>1374</v>
      </c>
      <c r="O197" s="307">
        <v>0</v>
      </c>
      <c r="P197" s="306" t="s">
        <v>2333</v>
      </c>
      <c r="Q197" s="307">
        <v>0</v>
      </c>
      <c r="R197" s="307">
        <v>20000000</v>
      </c>
      <c r="T197" s="286" t="s">
        <v>3387</v>
      </c>
      <c r="U197" s="307">
        <v>0</v>
      </c>
      <c r="V197" s="306" t="s">
        <v>2333</v>
      </c>
      <c r="W197" s="307">
        <v>0</v>
      </c>
      <c r="X197" s="307">
        <v>30000000</v>
      </c>
    </row>
    <row r="198" spans="2:24" x14ac:dyDescent="0.2">
      <c r="B198" s="306" t="s">
        <v>1363</v>
      </c>
      <c r="C198" s="306">
        <v>0</v>
      </c>
      <c r="D198" s="306" t="s">
        <v>2333</v>
      </c>
      <c r="E198" s="307">
        <v>0</v>
      </c>
      <c r="F198" s="307">
        <v>30000000</v>
      </c>
      <c r="G198" s="309"/>
      <c r="H198" s="306" t="s">
        <v>1364</v>
      </c>
      <c r="I198" s="306">
        <v>0</v>
      </c>
      <c r="J198" s="306" t="s">
        <v>2333</v>
      </c>
      <c r="K198" s="307">
        <v>0</v>
      </c>
      <c r="L198" s="307">
        <v>20000000</v>
      </c>
      <c r="N198" s="286" t="s">
        <v>1377</v>
      </c>
      <c r="O198" s="307">
        <v>0</v>
      </c>
      <c r="P198" s="306" t="s">
        <v>2333</v>
      </c>
      <c r="Q198" s="307">
        <v>0</v>
      </c>
      <c r="R198" s="307">
        <v>20000000</v>
      </c>
      <c r="T198" s="286" t="s">
        <v>3388</v>
      </c>
      <c r="U198" s="307">
        <v>0</v>
      </c>
      <c r="V198" s="306" t="s">
        <v>2333</v>
      </c>
      <c r="W198" s="307">
        <v>0</v>
      </c>
      <c r="X198" s="307">
        <v>35000000</v>
      </c>
    </row>
    <row r="199" spans="2:24" x14ac:dyDescent="0.2">
      <c r="B199" s="306" t="s">
        <v>1366</v>
      </c>
      <c r="C199" s="306">
        <v>0</v>
      </c>
      <c r="D199" s="306" t="s">
        <v>2333</v>
      </c>
      <c r="E199" s="307">
        <v>0</v>
      </c>
      <c r="F199" s="307">
        <v>30000000</v>
      </c>
      <c r="G199" s="309"/>
      <c r="H199" s="306" t="s">
        <v>1367</v>
      </c>
      <c r="I199" s="306">
        <v>0</v>
      </c>
      <c r="J199" s="306" t="s">
        <v>2333</v>
      </c>
      <c r="K199" s="307">
        <v>0</v>
      </c>
      <c r="L199" s="307">
        <v>20000000</v>
      </c>
      <c r="N199" s="286" t="s">
        <v>1380</v>
      </c>
      <c r="O199" s="307">
        <v>0</v>
      </c>
      <c r="P199" s="306" t="s">
        <v>2333</v>
      </c>
      <c r="Q199" s="307">
        <v>0</v>
      </c>
      <c r="R199" s="307">
        <v>20000000</v>
      </c>
      <c r="T199" s="286" t="s">
        <v>1393</v>
      </c>
      <c r="U199" s="307">
        <v>0</v>
      </c>
      <c r="V199" s="306" t="s">
        <v>2333</v>
      </c>
      <c r="W199" s="307">
        <v>0</v>
      </c>
      <c r="X199" s="307">
        <v>20000000</v>
      </c>
    </row>
    <row r="200" spans="2:24" x14ac:dyDescent="0.2">
      <c r="B200" s="306" t="s">
        <v>1369</v>
      </c>
      <c r="C200" s="306">
        <v>0</v>
      </c>
      <c r="D200" s="306" t="s">
        <v>2333</v>
      </c>
      <c r="E200" s="307">
        <v>0</v>
      </c>
      <c r="F200" s="307">
        <v>30000000</v>
      </c>
      <c r="G200" s="309"/>
      <c r="H200" s="306" t="s">
        <v>1370</v>
      </c>
      <c r="I200" s="306">
        <v>0</v>
      </c>
      <c r="J200" s="306" t="s">
        <v>2333</v>
      </c>
      <c r="K200" s="307">
        <v>0</v>
      </c>
      <c r="L200" s="307">
        <v>20000000</v>
      </c>
      <c r="N200" s="286" t="s">
        <v>1383</v>
      </c>
      <c r="O200" s="307">
        <v>0</v>
      </c>
      <c r="P200" s="306" t="s">
        <v>2333</v>
      </c>
      <c r="Q200" s="307">
        <v>0</v>
      </c>
      <c r="R200" s="307">
        <v>20000000</v>
      </c>
      <c r="T200" s="286" t="s">
        <v>1397</v>
      </c>
      <c r="U200" s="307">
        <v>0</v>
      </c>
      <c r="V200" s="306" t="s">
        <v>2333</v>
      </c>
      <c r="W200" s="307">
        <v>0</v>
      </c>
      <c r="X200" s="307">
        <v>20000000</v>
      </c>
    </row>
    <row r="201" spans="2:24" x14ac:dyDescent="0.2">
      <c r="B201" s="306" t="s">
        <v>1372</v>
      </c>
      <c r="C201" s="306">
        <v>0</v>
      </c>
      <c r="D201" s="306" t="s">
        <v>2333</v>
      </c>
      <c r="E201" s="307">
        <v>0</v>
      </c>
      <c r="F201" s="307">
        <v>20000000</v>
      </c>
      <c r="G201" s="309"/>
      <c r="H201" s="306" t="s">
        <v>1373</v>
      </c>
      <c r="I201" s="306">
        <v>0</v>
      </c>
      <c r="J201" s="306" t="s">
        <v>2333</v>
      </c>
      <c r="K201" s="307">
        <v>0</v>
      </c>
      <c r="L201" s="307">
        <v>20000000</v>
      </c>
      <c r="N201" s="286" t="s">
        <v>1386</v>
      </c>
      <c r="O201" s="307">
        <v>0</v>
      </c>
      <c r="P201" s="306" t="s">
        <v>2333</v>
      </c>
      <c r="Q201" s="307">
        <v>0</v>
      </c>
      <c r="R201" s="307">
        <v>20000000</v>
      </c>
      <c r="T201" s="286" t="s">
        <v>1401</v>
      </c>
      <c r="U201" s="307">
        <v>0</v>
      </c>
      <c r="V201" s="306" t="s">
        <v>2333</v>
      </c>
      <c r="W201" s="307">
        <v>0</v>
      </c>
      <c r="X201" s="307">
        <v>20000000</v>
      </c>
    </row>
    <row r="202" spans="2:24" x14ac:dyDescent="0.2">
      <c r="B202" s="306" t="s">
        <v>1375</v>
      </c>
      <c r="C202" s="306">
        <v>0</v>
      </c>
      <c r="D202" s="306" t="s">
        <v>2333</v>
      </c>
      <c r="E202" s="307">
        <v>0</v>
      </c>
      <c r="F202" s="307">
        <v>20000000</v>
      </c>
      <c r="G202" s="309"/>
      <c r="H202" s="306" t="s">
        <v>1376</v>
      </c>
      <c r="I202" s="306">
        <v>0</v>
      </c>
      <c r="J202" s="306" t="s">
        <v>2333</v>
      </c>
      <c r="K202" s="307">
        <v>0</v>
      </c>
      <c r="L202" s="307">
        <v>20000000</v>
      </c>
      <c r="N202" s="286" t="s">
        <v>1389</v>
      </c>
      <c r="O202" s="307">
        <v>0</v>
      </c>
      <c r="P202" s="306" t="s">
        <v>2333</v>
      </c>
      <c r="Q202" s="307">
        <v>0</v>
      </c>
      <c r="R202" s="307">
        <v>20000000</v>
      </c>
      <c r="T202" s="286" t="s">
        <v>1405</v>
      </c>
      <c r="U202" s="307">
        <v>0</v>
      </c>
      <c r="V202" s="306" t="s">
        <v>2333</v>
      </c>
      <c r="W202" s="307">
        <v>0</v>
      </c>
      <c r="X202" s="307">
        <v>20000000</v>
      </c>
    </row>
    <row r="203" spans="2:24" x14ac:dyDescent="0.2">
      <c r="B203" s="306" t="s">
        <v>1378</v>
      </c>
      <c r="C203" s="306">
        <v>0</v>
      </c>
      <c r="D203" s="306" t="s">
        <v>2333</v>
      </c>
      <c r="E203" s="307">
        <v>0</v>
      </c>
      <c r="F203" s="307">
        <v>20000000</v>
      </c>
      <c r="G203" s="309"/>
      <c r="H203" s="306" t="s">
        <v>1379</v>
      </c>
      <c r="I203" s="306">
        <v>0</v>
      </c>
      <c r="J203" s="306" t="s">
        <v>2333</v>
      </c>
      <c r="K203" s="307">
        <v>0</v>
      </c>
      <c r="L203" s="307">
        <v>20000000</v>
      </c>
      <c r="N203" s="286" t="s">
        <v>1392</v>
      </c>
      <c r="O203" s="307">
        <v>0</v>
      </c>
      <c r="P203" s="306" t="s">
        <v>2333</v>
      </c>
      <c r="Q203" s="307">
        <v>0</v>
      </c>
      <c r="R203" s="307">
        <v>20000000</v>
      </c>
      <c r="T203" s="286" t="s">
        <v>1409</v>
      </c>
      <c r="U203" s="307">
        <v>0</v>
      </c>
      <c r="V203" s="306" t="s">
        <v>2333</v>
      </c>
      <c r="W203" s="307">
        <v>0</v>
      </c>
      <c r="X203" s="307">
        <v>20000000</v>
      </c>
    </row>
    <row r="204" spans="2:24" x14ac:dyDescent="0.2">
      <c r="B204" s="306" t="s">
        <v>1381</v>
      </c>
      <c r="C204" s="306">
        <v>0</v>
      </c>
      <c r="D204" s="306" t="s">
        <v>2333</v>
      </c>
      <c r="E204" s="307">
        <v>0</v>
      </c>
      <c r="F204" s="307">
        <v>20000000</v>
      </c>
      <c r="G204" s="309"/>
      <c r="H204" s="306" t="s">
        <v>1382</v>
      </c>
      <c r="I204" s="306">
        <v>0</v>
      </c>
      <c r="J204" s="306" t="s">
        <v>2333</v>
      </c>
      <c r="K204" s="307">
        <v>0</v>
      </c>
      <c r="L204" s="307">
        <v>20000000</v>
      </c>
      <c r="N204" s="286" t="s">
        <v>3252</v>
      </c>
      <c r="O204" s="307">
        <v>0</v>
      </c>
      <c r="P204" s="306" t="s">
        <v>2333</v>
      </c>
      <c r="Q204" s="307">
        <v>0</v>
      </c>
      <c r="R204" s="307">
        <v>25000000</v>
      </c>
      <c r="T204" s="286" t="s">
        <v>1413</v>
      </c>
      <c r="U204" s="307">
        <v>0</v>
      </c>
      <c r="V204" s="306" t="s">
        <v>2333</v>
      </c>
      <c r="W204" s="307">
        <v>0</v>
      </c>
      <c r="X204" s="307">
        <v>25000000</v>
      </c>
    </row>
    <row r="205" spans="2:24" x14ac:dyDescent="0.2">
      <c r="B205" s="306" t="s">
        <v>1384</v>
      </c>
      <c r="C205" s="306">
        <v>0</v>
      </c>
      <c r="D205" s="306" t="s">
        <v>2333</v>
      </c>
      <c r="E205" s="307">
        <v>0</v>
      </c>
      <c r="F205" s="307">
        <v>20000000</v>
      </c>
      <c r="G205" s="309"/>
      <c r="H205" s="306" t="s">
        <v>1385</v>
      </c>
      <c r="I205" s="306">
        <v>0</v>
      </c>
      <c r="J205" s="306" t="s">
        <v>2333</v>
      </c>
      <c r="K205" s="307">
        <v>0</v>
      </c>
      <c r="L205" s="307">
        <v>20000000</v>
      </c>
      <c r="N205" s="286" t="s">
        <v>1396</v>
      </c>
      <c r="O205" s="307">
        <v>0</v>
      </c>
      <c r="P205" s="306" t="s">
        <v>2333</v>
      </c>
      <c r="Q205" s="307">
        <v>0</v>
      </c>
      <c r="R205" s="307">
        <v>24000000</v>
      </c>
      <c r="T205" s="286" t="s">
        <v>1417</v>
      </c>
      <c r="U205" s="307">
        <v>0</v>
      </c>
      <c r="V205" s="306" t="s">
        <v>2333</v>
      </c>
      <c r="W205" s="307">
        <v>0</v>
      </c>
      <c r="X205" s="307">
        <v>25000000</v>
      </c>
    </row>
    <row r="206" spans="2:24" x14ac:dyDescent="0.2">
      <c r="B206" s="306" t="s">
        <v>1387</v>
      </c>
      <c r="C206" s="306">
        <v>0</v>
      </c>
      <c r="D206" s="306" t="s">
        <v>2333</v>
      </c>
      <c r="E206" s="307">
        <v>0</v>
      </c>
      <c r="F206" s="307">
        <v>20000000</v>
      </c>
      <c r="G206" s="309"/>
      <c r="H206" s="306" t="s">
        <v>1388</v>
      </c>
      <c r="I206" s="306">
        <v>0</v>
      </c>
      <c r="J206" s="306" t="s">
        <v>2333</v>
      </c>
      <c r="K206" s="307">
        <v>0</v>
      </c>
      <c r="L206" s="307">
        <v>20000000</v>
      </c>
      <c r="N206" s="286" t="s">
        <v>1400</v>
      </c>
      <c r="O206" s="307">
        <v>0</v>
      </c>
      <c r="P206" s="306" t="s">
        <v>2333</v>
      </c>
      <c r="Q206" s="307">
        <v>0</v>
      </c>
      <c r="R206" s="307">
        <v>24000000</v>
      </c>
      <c r="T206" s="286" t="s">
        <v>1424</v>
      </c>
      <c r="U206" s="307">
        <v>0</v>
      </c>
      <c r="V206" s="306" t="s">
        <v>2333</v>
      </c>
      <c r="W206" s="307">
        <v>0</v>
      </c>
      <c r="X206" s="307">
        <v>25000000</v>
      </c>
    </row>
    <row r="207" spans="2:24" x14ac:dyDescent="0.2">
      <c r="B207" s="306" t="s">
        <v>1390</v>
      </c>
      <c r="C207" s="306">
        <v>0</v>
      </c>
      <c r="D207" s="306" t="s">
        <v>2333</v>
      </c>
      <c r="E207" s="307">
        <v>0</v>
      </c>
      <c r="F207" s="307">
        <v>20000000</v>
      </c>
      <c r="G207" s="309"/>
      <c r="H207" s="306" t="s">
        <v>1391</v>
      </c>
      <c r="I207" s="306">
        <v>0</v>
      </c>
      <c r="J207" s="306" t="s">
        <v>2333</v>
      </c>
      <c r="K207" s="307">
        <v>0</v>
      </c>
      <c r="L207" s="307">
        <v>20000000</v>
      </c>
      <c r="N207" s="286" t="s">
        <v>1404</v>
      </c>
      <c r="O207" s="307">
        <v>0</v>
      </c>
      <c r="P207" s="306" t="s">
        <v>2333</v>
      </c>
      <c r="Q207" s="307">
        <v>0</v>
      </c>
      <c r="R207" s="307">
        <v>31000000</v>
      </c>
      <c r="T207" s="286" t="s">
        <v>1428</v>
      </c>
      <c r="U207" s="307">
        <v>0</v>
      </c>
      <c r="V207" s="306" t="s">
        <v>2333</v>
      </c>
      <c r="W207" s="307">
        <v>0</v>
      </c>
      <c r="X207" s="307">
        <v>25000000</v>
      </c>
    </row>
    <row r="208" spans="2:24" x14ac:dyDescent="0.2">
      <c r="B208" s="306" t="s">
        <v>1394</v>
      </c>
      <c r="C208" s="306">
        <v>0</v>
      </c>
      <c r="D208" s="306" t="s">
        <v>2333</v>
      </c>
      <c r="E208" s="307">
        <v>0</v>
      </c>
      <c r="F208" s="307">
        <v>20000000</v>
      </c>
      <c r="G208" s="309"/>
      <c r="H208" s="306" t="s">
        <v>1395</v>
      </c>
      <c r="I208" s="306">
        <v>0</v>
      </c>
      <c r="J208" s="306" t="s">
        <v>2333</v>
      </c>
      <c r="K208" s="307">
        <v>0</v>
      </c>
      <c r="L208" s="307">
        <v>20000000</v>
      </c>
      <c r="N208" s="286" t="s">
        <v>1408</v>
      </c>
      <c r="O208" s="307">
        <v>0</v>
      </c>
      <c r="P208" s="306" t="s">
        <v>2333</v>
      </c>
      <c r="Q208" s="307">
        <v>0</v>
      </c>
      <c r="R208" s="307">
        <v>24000000</v>
      </c>
      <c r="T208" s="286" t="s">
        <v>1199</v>
      </c>
      <c r="U208" s="307">
        <v>0</v>
      </c>
      <c r="V208" s="306" t="s">
        <v>2333</v>
      </c>
      <c r="W208" s="307">
        <v>0</v>
      </c>
      <c r="X208" s="307">
        <v>25000000</v>
      </c>
    </row>
    <row r="209" spans="2:24" x14ac:dyDescent="0.2">
      <c r="B209" s="306" t="s">
        <v>1398</v>
      </c>
      <c r="C209" s="306">
        <v>0</v>
      </c>
      <c r="D209" s="306" t="s">
        <v>2333</v>
      </c>
      <c r="E209" s="307">
        <v>0</v>
      </c>
      <c r="F209" s="307">
        <v>20000000</v>
      </c>
      <c r="G209" s="309"/>
      <c r="H209" s="306" t="s">
        <v>1399</v>
      </c>
      <c r="I209" s="306">
        <v>0</v>
      </c>
      <c r="J209" s="306" t="s">
        <v>2333</v>
      </c>
      <c r="K209" s="307">
        <v>0</v>
      </c>
      <c r="L209" s="307">
        <v>20000000</v>
      </c>
      <c r="N209" s="286" t="s">
        <v>1412</v>
      </c>
      <c r="O209" s="307">
        <v>0</v>
      </c>
      <c r="P209" s="306" t="s">
        <v>2333</v>
      </c>
      <c r="Q209" s="307">
        <v>0</v>
      </c>
      <c r="R209" s="307">
        <v>24000000</v>
      </c>
      <c r="T209" s="286" t="s">
        <v>1432</v>
      </c>
      <c r="U209" s="307">
        <v>0</v>
      </c>
      <c r="V209" s="306" t="s">
        <v>2333</v>
      </c>
      <c r="W209" s="307">
        <v>0</v>
      </c>
      <c r="X209" s="307">
        <v>20000000</v>
      </c>
    </row>
    <row r="210" spans="2:24" x14ac:dyDescent="0.2">
      <c r="B210" s="306" t="s">
        <v>1402</v>
      </c>
      <c r="C210" s="306">
        <v>0</v>
      </c>
      <c r="D210" s="306" t="s">
        <v>2333</v>
      </c>
      <c r="E210" s="307">
        <v>0</v>
      </c>
      <c r="F210" s="307">
        <v>20000000</v>
      </c>
      <c r="G210" s="309"/>
      <c r="H210" s="306" t="s">
        <v>1403</v>
      </c>
      <c r="I210" s="306">
        <v>0</v>
      </c>
      <c r="J210" s="306" t="s">
        <v>2333</v>
      </c>
      <c r="K210" s="307">
        <v>0</v>
      </c>
      <c r="L210" s="307">
        <v>20000000</v>
      </c>
      <c r="N210" s="286" t="s">
        <v>1416</v>
      </c>
      <c r="O210" s="307">
        <v>0</v>
      </c>
      <c r="P210" s="306" t="s">
        <v>2333</v>
      </c>
      <c r="Q210" s="307">
        <v>0</v>
      </c>
      <c r="R210" s="307">
        <v>31000000</v>
      </c>
      <c r="T210" s="286" t="s">
        <v>1436</v>
      </c>
      <c r="U210" s="307">
        <v>0</v>
      </c>
      <c r="V210" s="306" t="s">
        <v>2333</v>
      </c>
      <c r="W210" s="307">
        <v>0</v>
      </c>
      <c r="X210" s="307">
        <v>20000000</v>
      </c>
    </row>
    <row r="211" spans="2:24" x14ac:dyDescent="0.2">
      <c r="B211" s="306" t="s">
        <v>1406</v>
      </c>
      <c r="C211" s="306">
        <v>0</v>
      </c>
      <c r="D211" s="306" t="s">
        <v>2333</v>
      </c>
      <c r="E211" s="307">
        <v>0</v>
      </c>
      <c r="F211" s="307">
        <v>20000000</v>
      </c>
      <c r="G211" s="309"/>
      <c r="H211" s="306" t="s">
        <v>1407</v>
      </c>
      <c r="I211" s="306">
        <v>0</v>
      </c>
      <c r="J211" s="306" t="s">
        <v>2333</v>
      </c>
      <c r="K211" s="307">
        <v>0</v>
      </c>
      <c r="L211" s="307">
        <v>20000000</v>
      </c>
      <c r="N211" s="286" t="s">
        <v>1420</v>
      </c>
      <c r="O211" s="307">
        <v>0</v>
      </c>
      <c r="P211" s="306" t="s">
        <v>2333</v>
      </c>
      <c r="Q211" s="307">
        <v>0</v>
      </c>
      <c r="R211" s="307">
        <v>24000000</v>
      </c>
      <c r="T211" s="286" t="s">
        <v>1440</v>
      </c>
      <c r="U211" s="307">
        <v>0</v>
      </c>
      <c r="V211" s="306" t="s">
        <v>2333</v>
      </c>
      <c r="W211" s="307">
        <v>0</v>
      </c>
      <c r="X211" s="307">
        <v>20000000</v>
      </c>
    </row>
    <row r="212" spans="2:24" x14ac:dyDescent="0.2">
      <c r="B212" s="306" t="s">
        <v>1410</v>
      </c>
      <c r="C212" s="306">
        <v>0</v>
      </c>
      <c r="D212" s="306" t="s">
        <v>2333</v>
      </c>
      <c r="E212" s="307">
        <v>0</v>
      </c>
      <c r="F212" s="307">
        <v>20000000</v>
      </c>
      <c r="G212" s="309"/>
      <c r="H212" s="306" t="s">
        <v>1411</v>
      </c>
      <c r="I212" s="306">
        <v>0</v>
      </c>
      <c r="J212" s="306" t="s">
        <v>2333</v>
      </c>
      <c r="K212" s="307">
        <v>0</v>
      </c>
      <c r="L212" s="307">
        <v>20000000</v>
      </c>
      <c r="N212" s="286" t="s">
        <v>1423</v>
      </c>
      <c r="O212" s="307">
        <v>0</v>
      </c>
      <c r="P212" s="306" t="s">
        <v>2333</v>
      </c>
      <c r="Q212" s="307">
        <v>0</v>
      </c>
      <c r="R212" s="307">
        <v>24000000</v>
      </c>
      <c r="T212" s="286" t="s">
        <v>1444</v>
      </c>
      <c r="U212" s="307">
        <v>0</v>
      </c>
      <c r="V212" s="306" t="s">
        <v>2333</v>
      </c>
      <c r="W212" s="307">
        <v>0</v>
      </c>
      <c r="X212" s="307">
        <v>20000000</v>
      </c>
    </row>
    <row r="213" spans="2:24" x14ac:dyDescent="0.2">
      <c r="B213" s="306" t="s">
        <v>1414</v>
      </c>
      <c r="C213" s="306">
        <v>0</v>
      </c>
      <c r="D213" s="306" t="s">
        <v>2333</v>
      </c>
      <c r="E213" s="307">
        <v>0</v>
      </c>
      <c r="F213" s="307">
        <v>20000000</v>
      </c>
      <c r="G213" s="309"/>
      <c r="H213" s="306" t="s">
        <v>1415</v>
      </c>
      <c r="I213" s="306">
        <v>0</v>
      </c>
      <c r="J213" s="306" t="s">
        <v>2333</v>
      </c>
      <c r="K213" s="307">
        <v>0</v>
      </c>
      <c r="L213" s="307">
        <v>20000000</v>
      </c>
      <c r="N213" s="286" t="s">
        <v>1427</v>
      </c>
      <c r="O213" s="307">
        <v>0</v>
      </c>
      <c r="P213" s="306" t="s">
        <v>2333</v>
      </c>
      <c r="Q213" s="307">
        <v>0</v>
      </c>
      <c r="R213" s="307">
        <v>24000000</v>
      </c>
      <c r="T213" s="286" t="s">
        <v>1448</v>
      </c>
      <c r="U213" s="307">
        <v>0</v>
      </c>
      <c r="V213" s="306" t="s">
        <v>2333</v>
      </c>
      <c r="W213" s="307">
        <v>0</v>
      </c>
      <c r="X213" s="307">
        <v>20000000</v>
      </c>
    </row>
    <row r="214" spans="2:24" x14ac:dyDescent="0.2">
      <c r="B214" s="306" t="s">
        <v>1418</v>
      </c>
      <c r="C214" s="306">
        <v>0</v>
      </c>
      <c r="D214" s="306" t="s">
        <v>2333</v>
      </c>
      <c r="E214" s="307">
        <v>0</v>
      </c>
      <c r="F214" s="307">
        <v>20000000</v>
      </c>
      <c r="G214" s="309"/>
      <c r="H214" s="306" t="s">
        <v>1419</v>
      </c>
      <c r="I214" s="306">
        <v>0</v>
      </c>
      <c r="J214" s="306" t="s">
        <v>2333</v>
      </c>
      <c r="K214" s="307">
        <v>0</v>
      </c>
      <c r="L214" s="307">
        <v>20000000</v>
      </c>
      <c r="N214" s="286" t="s">
        <v>1431</v>
      </c>
      <c r="O214" s="307">
        <v>0</v>
      </c>
      <c r="P214" s="306" t="s">
        <v>2333</v>
      </c>
      <c r="Q214" s="307">
        <v>0</v>
      </c>
      <c r="R214" s="307">
        <v>24000000</v>
      </c>
      <c r="T214" s="286" t="s">
        <v>1452</v>
      </c>
      <c r="U214" s="307">
        <v>0</v>
      </c>
      <c r="V214" s="306" t="s">
        <v>2333</v>
      </c>
      <c r="W214" s="307">
        <v>0</v>
      </c>
      <c r="X214" s="307">
        <v>20000000</v>
      </c>
    </row>
    <row r="215" spans="2:24" x14ac:dyDescent="0.2">
      <c r="B215" s="306" t="s">
        <v>1421</v>
      </c>
      <c r="C215" s="306">
        <v>0</v>
      </c>
      <c r="D215" s="306" t="s">
        <v>2333</v>
      </c>
      <c r="E215" s="307">
        <v>0</v>
      </c>
      <c r="F215" s="307">
        <v>20000000</v>
      </c>
      <c r="G215" s="309"/>
      <c r="H215" s="306" t="s">
        <v>1422</v>
      </c>
      <c r="I215" s="306">
        <v>0</v>
      </c>
      <c r="J215" s="306" t="s">
        <v>2333</v>
      </c>
      <c r="K215" s="307">
        <v>0</v>
      </c>
      <c r="L215" s="307">
        <v>20000000</v>
      </c>
      <c r="N215" s="286" t="s">
        <v>1435</v>
      </c>
      <c r="O215" s="307">
        <v>0</v>
      </c>
      <c r="P215" s="306" t="s">
        <v>2333</v>
      </c>
      <c r="Q215" s="307">
        <v>0</v>
      </c>
      <c r="R215" s="307">
        <v>24000000</v>
      </c>
      <c r="T215" s="286" t="s">
        <v>1456</v>
      </c>
      <c r="U215" s="307">
        <v>0</v>
      </c>
      <c r="V215" s="306" t="s">
        <v>2333</v>
      </c>
      <c r="W215" s="307">
        <v>0</v>
      </c>
      <c r="X215" s="307">
        <v>20000000</v>
      </c>
    </row>
    <row r="216" spans="2:24" x14ac:dyDescent="0.2">
      <c r="B216" s="306" t="s">
        <v>1425</v>
      </c>
      <c r="C216" s="306">
        <v>0</v>
      </c>
      <c r="D216" s="306" t="s">
        <v>2333</v>
      </c>
      <c r="E216" s="307">
        <v>0</v>
      </c>
      <c r="F216" s="307">
        <v>20000000</v>
      </c>
      <c r="G216" s="309"/>
      <c r="H216" s="306" t="s">
        <v>1426</v>
      </c>
      <c r="I216" s="306">
        <v>0</v>
      </c>
      <c r="J216" s="306" t="s">
        <v>2333</v>
      </c>
      <c r="K216" s="307">
        <v>0</v>
      </c>
      <c r="L216" s="307">
        <v>20000000</v>
      </c>
      <c r="N216" s="286" t="s">
        <v>1439</v>
      </c>
      <c r="O216" s="307">
        <v>0</v>
      </c>
      <c r="P216" s="306" t="s">
        <v>2333</v>
      </c>
      <c r="Q216" s="307">
        <v>0</v>
      </c>
      <c r="R216" s="307">
        <v>24000000</v>
      </c>
      <c r="T216" s="286" t="s">
        <v>1460</v>
      </c>
      <c r="U216" s="307">
        <v>0</v>
      </c>
      <c r="V216" s="306" t="s">
        <v>2333</v>
      </c>
      <c r="W216" s="307">
        <v>0</v>
      </c>
      <c r="X216" s="307">
        <v>20000000</v>
      </c>
    </row>
    <row r="217" spans="2:24" x14ac:dyDescent="0.2">
      <c r="B217" s="306" t="s">
        <v>1429</v>
      </c>
      <c r="C217" s="306">
        <v>0</v>
      </c>
      <c r="D217" s="306" t="s">
        <v>2333</v>
      </c>
      <c r="E217" s="307">
        <v>0</v>
      </c>
      <c r="F217" s="307">
        <v>20000000</v>
      </c>
      <c r="G217" s="309"/>
      <c r="H217" s="306" t="s">
        <v>1430</v>
      </c>
      <c r="I217" s="306">
        <v>0</v>
      </c>
      <c r="J217" s="306" t="s">
        <v>2333</v>
      </c>
      <c r="K217" s="307">
        <v>0</v>
      </c>
      <c r="L217" s="307">
        <v>20000000</v>
      </c>
      <c r="N217" s="286" t="s">
        <v>1443</v>
      </c>
      <c r="O217" s="307">
        <v>0</v>
      </c>
      <c r="P217" s="306" t="s">
        <v>2333</v>
      </c>
      <c r="Q217" s="307">
        <v>0</v>
      </c>
      <c r="R217" s="307">
        <v>24000000</v>
      </c>
      <c r="T217" s="286" t="s">
        <v>1464</v>
      </c>
      <c r="U217" s="307">
        <v>0</v>
      </c>
      <c r="V217" s="306" t="s">
        <v>2333</v>
      </c>
      <c r="W217" s="307">
        <v>0</v>
      </c>
      <c r="X217" s="307">
        <v>20000000</v>
      </c>
    </row>
    <row r="218" spans="2:24" x14ac:dyDescent="0.2">
      <c r="B218" s="306" t="s">
        <v>1433</v>
      </c>
      <c r="C218" s="306">
        <v>0</v>
      </c>
      <c r="D218" s="306" t="s">
        <v>2333</v>
      </c>
      <c r="E218" s="307">
        <v>0</v>
      </c>
      <c r="F218" s="307">
        <v>20000000</v>
      </c>
      <c r="G218" s="309"/>
      <c r="H218" s="306" t="s">
        <v>1434</v>
      </c>
      <c r="I218" s="306">
        <v>0</v>
      </c>
      <c r="J218" s="306" t="s">
        <v>2333</v>
      </c>
      <c r="K218" s="307">
        <v>0</v>
      </c>
      <c r="L218" s="307">
        <v>20000000</v>
      </c>
      <c r="N218" s="286" t="s">
        <v>1447</v>
      </c>
      <c r="O218" s="307">
        <v>0</v>
      </c>
      <c r="P218" s="306" t="s">
        <v>2333</v>
      </c>
      <c r="Q218" s="307">
        <v>0</v>
      </c>
      <c r="R218" s="307">
        <v>20000000</v>
      </c>
      <c r="T218" s="286" t="s">
        <v>1468</v>
      </c>
      <c r="U218" s="307">
        <v>0</v>
      </c>
      <c r="V218" s="306" t="s">
        <v>2333</v>
      </c>
      <c r="W218" s="307">
        <v>0</v>
      </c>
      <c r="X218" s="307">
        <v>25000000</v>
      </c>
    </row>
    <row r="219" spans="2:24" x14ac:dyDescent="0.2">
      <c r="B219" s="306" t="s">
        <v>1437</v>
      </c>
      <c r="C219" s="306">
        <v>0</v>
      </c>
      <c r="D219" s="306" t="s">
        <v>2333</v>
      </c>
      <c r="E219" s="307">
        <v>0</v>
      </c>
      <c r="F219" s="307">
        <v>20000000</v>
      </c>
      <c r="G219" s="309"/>
      <c r="H219" s="306" t="s">
        <v>1438</v>
      </c>
      <c r="I219" s="306">
        <v>0</v>
      </c>
      <c r="J219" s="306" t="s">
        <v>2333</v>
      </c>
      <c r="K219" s="307">
        <v>0</v>
      </c>
      <c r="L219" s="307">
        <v>20000000</v>
      </c>
      <c r="N219" s="286" t="s">
        <v>1451</v>
      </c>
      <c r="O219" s="307">
        <v>0</v>
      </c>
      <c r="P219" s="306" t="s">
        <v>2333</v>
      </c>
      <c r="Q219" s="307">
        <v>0</v>
      </c>
      <c r="R219" s="307">
        <v>24000000</v>
      </c>
      <c r="T219" s="286" t="s">
        <v>1475</v>
      </c>
      <c r="U219" s="307">
        <v>0</v>
      </c>
      <c r="V219" s="306" t="s">
        <v>2333</v>
      </c>
      <c r="W219" s="307">
        <v>0</v>
      </c>
      <c r="X219" s="307">
        <v>25000000</v>
      </c>
    </row>
    <row r="220" spans="2:24" x14ac:dyDescent="0.2">
      <c r="B220" s="306" t="s">
        <v>1441</v>
      </c>
      <c r="C220" s="306">
        <v>0</v>
      </c>
      <c r="D220" s="306" t="s">
        <v>2333</v>
      </c>
      <c r="E220" s="307">
        <v>0</v>
      </c>
      <c r="F220" s="307">
        <v>20000000</v>
      </c>
      <c r="G220" s="309"/>
      <c r="H220" s="306" t="s">
        <v>1442</v>
      </c>
      <c r="I220" s="306">
        <v>0</v>
      </c>
      <c r="J220" s="306" t="s">
        <v>2333</v>
      </c>
      <c r="K220" s="307">
        <v>0</v>
      </c>
      <c r="L220" s="307">
        <v>20000000</v>
      </c>
      <c r="N220" s="286" t="s">
        <v>1455</v>
      </c>
      <c r="O220" s="307">
        <v>0</v>
      </c>
      <c r="P220" s="306" t="s">
        <v>2333</v>
      </c>
      <c r="Q220" s="307">
        <v>0</v>
      </c>
      <c r="R220" s="307">
        <v>23000000</v>
      </c>
      <c r="T220" s="286" t="s">
        <v>1479</v>
      </c>
      <c r="U220" s="307">
        <v>0</v>
      </c>
      <c r="V220" s="306" t="s">
        <v>2333</v>
      </c>
      <c r="W220" s="307">
        <v>0</v>
      </c>
      <c r="X220" s="307">
        <v>20000000</v>
      </c>
    </row>
    <row r="221" spans="2:24" x14ac:dyDescent="0.2">
      <c r="B221" s="306" t="s">
        <v>1445</v>
      </c>
      <c r="C221" s="306">
        <v>0</v>
      </c>
      <c r="D221" s="306" t="s">
        <v>2333</v>
      </c>
      <c r="E221" s="307">
        <v>0</v>
      </c>
      <c r="F221" s="307">
        <v>20000000</v>
      </c>
      <c r="G221" s="309"/>
      <c r="H221" s="306" t="s">
        <v>1446</v>
      </c>
      <c r="I221" s="306">
        <v>0</v>
      </c>
      <c r="J221" s="306" t="s">
        <v>2333</v>
      </c>
      <c r="K221" s="307">
        <v>0</v>
      </c>
      <c r="L221" s="307">
        <v>20000000</v>
      </c>
      <c r="N221" s="286" t="s">
        <v>1459</v>
      </c>
      <c r="O221" s="307">
        <v>0</v>
      </c>
      <c r="P221" s="306" t="s">
        <v>2333</v>
      </c>
      <c r="Q221" s="307">
        <v>0</v>
      </c>
      <c r="R221" s="307">
        <v>20000000</v>
      </c>
      <c r="T221" s="286" t="s">
        <v>1483</v>
      </c>
      <c r="U221" s="307">
        <v>0</v>
      </c>
      <c r="V221" s="306" t="s">
        <v>2333</v>
      </c>
      <c r="W221" s="307">
        <v>0</v>
      </c>
      <c r="X221" s="307">
        <v>20000000</v>
      </c>
    </row>
    <row r="222" spans="2:24" x14ac:dyDescent="0.2">
      <c r="B222" s="306" t="s">
        <v>1449</v>
      </c>
      <c r="C222" s="306">
        <v>0</v>
      </c>
      <c r="D222" s="306" t="s">
        <v>2333</v>
      </c>
      <c r="E222" s="307">
        <v>0</v>
      </c>
      <c r="F222" s="307">
        <v>20000000</v>
      </c>
      <c r="G222" s="309"/>
      <c r="H222" s="306" t="s">
        <v>1450</v>
      </c>
      <c r="I222" s="306">
        <v>0</v>
      </c>
      <c r="J222" s="306" t="s">
        <v>2333</v>
      </c>
      <c r="K222" s="307">
        <v>0</v>
      </c>
      <c r="L222" s="307">
        <v>20000000</v>
      </c>
      <c r="N222" s="286" t="s">
        <v>1463</v>
      </c>
      <c r="O222" s="307">
        <v>0</v>
      </c>
      <c r="P222" s="306" t="s">
        <v>2333</v>
      </c>
      <c r="Q222" s="307">
        <v>0</v>
      </c>
      <c r="R222" s="307">
        <v>20000000</v>
      </c>
      <c r="T222" s="286" t="s">
        <v>1487</v>
      </c>
      <c r="U222" s="307">
        <v>0</v>
      </c>
      <c r="V222" s="306" t="s">
        <v>2333</v>
      </c>
      <c r="W222" s="307">
        <v>0</v>
      </c>
      <c r="X222" s="307">
        <v>20000000</v>
      </c>
    </row>
    <row r="223" spans="2:24" x14ac:dyDescent="0.2">
      <c r="B223" s="306" t="s">
        <v>1453</v>
      </c>
      <c r="C223" s="306">
        <v>0</v>
      </c>
      <c r="D223" s="306" t="s">
        <v>2333</v>
      </c>
      <c r="E223" s="307">
        <v>0</v>
      </c>
      <c r="F223" s="307">
        <v>20000000</v>
      </c>
      <c r="G223" s="309"/>
      <c r="H223" s="306" t="s">
        <v>1454</v>
      </c>
      <c r="I223" s="306">
        <v>0</v>
      </c>
      <c r="J223" s="306" t="s">
        <v>2333</v>
      </c>
      <c r="K223" s="307">
        <v>0</v>
      </c>
      <c r="L223" s="307">
        <v>20000000</v>
      </c>
      <c r="N223" s="286" t="s">
        <v>1467</v>
      </c>
      <c r="O223" s="307">
        <v>0</v>
      </c>
      <c r="P223" s="306" t="s">
        <v>2333</v>
      </c>
      <c r="Q223" s="307">
        <v>0</v>
      </c>
      <c r="R223" s="307">
        <v>20000000</v>
      </c>
      <c r="T223" s="286" t="s">
        <v>1203</v>
      </c>
      <c r="U223" s="307">
        <v>0</v>
      </c>
      <c r="V223" s="306" t="s">
        <v>2333</v>
      </c>
      <c r="W223" s="307">
        <v>0</v>
      </c>
      <c r="X223" s="307">
        <v>25000000</v>
      </c>
    </row>
    <row r="224" spans="2:24" x14ac:dyDescent="0.2">
      <c r="B224" s="306" t="s">
        <v>1457</v>
      </c>
      <c r="C224" s="306">
        <v>0</v>
      </c>
      <c r="D224" s="306" t="s">
        <v>2333</v>
      </c>
      <c r="E224" s="307">
        <v>0</v>
      </c>
      <c r="F224" s="307">
        <v>20000000</v>
      </c>
      <c r="G224" s="309"/>
      <c r="H224" s="306" t="s">
        <v>1458</v>
      </c>
      <c r="I224" s="306">
        <v>0</v>
      </c>
      <c r="J224" s="306" t="s">
        <v>2333</v>
      </c>
      <c r="K224" s="307">
        <v>0</v>
      </c>
      <c r="L224" s="307">
        <v>20000000</v>
      </c>
      <c r="N224" s="286" t="s">
        <v>1471</v>
      </c>
      <c r="O224" s="307">
        <v>0</v>
      </c>
      <c r="P224" s="306" t="s">
        <v>2333</v>
      </c>
      <c r="Q224" s="307">
        <v>0</v>
      </c>
      <c r="R224" s="307">
        <v>20000000</v>
      </c>
      <c r="T224" s="286" t="s">
        <v>1207</v>
      </c>
      <c r="U224" s="307">
        <v>0</v>
      </c>
      <c r="V224" s="306" t="s">
        <v>2333</v>
      </c>
      <c r="W224" s="307">
        <v>0</v>
      </c>
      <c r="X224" s="307">
        <v>25000000</v>
      </c>
    </row>
    <row r="225" spans="2:24" x14ac:dyDescent="0.2">
      <c r="B225" s="306" t="s">
        <v>1461</v>
      </c>
      <c r="C225" s="306">
        <v>0</v>
      </c>
      <c r="D225" s="306" t="s">
        <v>2333</v>
      </c>
      <c r="E225" s="307">
        <v>0</v>
      </c>
      <c r="F225" s="307">
        <v>20000000</v>
      </c>
      <c r="G225" s="309"/>
      <c r="H225" s="306" t="s">
        <v>1462</v>
      </c>
      <c r="I225" s="306">
        <v>0</v>
      </c>
      <c r="J225" s="306" t="s">
        <v>2333</v>
      </c>
      <c r="K225" s="307">
        <v>0</v>
      </c>
      <c r="L225" s="307">
        <v>20000000</v>
      </c>
      <c r="N225" s="286" t="s">
        <v>1474</v>
      </c>
      <c r="O225" s="307">
        <v>0</v>
      </c>
      <c r="P225" s="306" t="s">
        <v>2333</v>
      </c>
      <c r="Q225" s="307">
        <v>0</v>
      </c>
      <c r="R225" s="307">
        <v>20000000</v>
      </c>
      <c r="T225" s="286" t="s">
        <v>1491</v>
      </c>
      <c r="U225" s="307">
        <v>0</v>
      </c>
      <c r="V225" s="306" t="s">
        <v>2333</v>
      </c>
      <c r="W225" s="307">
        <v>0</v>
      </c>
      <c r="X225" s="307">
        <v>20000000</v>
      </c>
    </row>
    <row r="226" spans="2:24" x14ac:dyDescent="0.2">
      <c r="B226" s="306" t="s">
        <v>1465</v>
      </c>
      <c r="C226" s="306">
        <v>0</v>
      </c>
      <c r="D226" s="306" t="s">
        <v>2333</v>
      </c>
      <c r="E226" s="307">
        <v>0</v>
      </c>
      <c r="F226" s="307">
        <v>20000000</v>
      </c>
      <c r="G226" s="309"/>
      <c r="H226" s="306" t="s">
        <v>1466</v>
      </c>
      <c r="I226" s="306">
        <v>0</v>
      </c>
      <c r="J226" s="306" t="s">
        <v>2333</v>
      </c>
      <c r="K226" s="307">
        <v>0</v>
      </c>
      <c r="L226" s="307">
        <v>20000000</v>
      </c>
      <c r="N226" s="286" t="s">
        <v>1478</v>
      </c>
      <c r="O226" s="307">
        <v>0</v>
      </c>
      <c r="P226" s="306" t="s">
        <v>2333</v>
      </c>
      <c r="Q226" s="307">
        <v>0</v>
      </c>
      <c r="R226" s="307">
        <v>20000000</v>
      </c>
      <c r="T226" s="286" t="s">
        <v>3042</v>
      </c>
      <c r="U226" s="307">
        <v>0</v>
      </c>
      <c r="V226" s="306" t="s">
        <v>2333</v>
      </c>
      <c r="W226" s="307">
        <v>0</v>
      </c>
      <c r="X226" s="307">
        <v>20000000</v>
      </c>
    </row>
    <row r="227" spans="2:24" x14ac:dyDescent="0.2">
      <c r="B227" s="306" t="s">
        <v>1469</v>
      </c>
      <c r="C227" s="306">
        <v>0</v>
      </c>
      <c r="D227" s="306" t="s">
        <v>2333</v>
      </c>
      <c r="E227" s="307">
        <v>0</v>
      </c>
      <c r="F227" s="307">
        <v>20000000</v>
      </c>
      <c r="G227" s="309"/>
      <c r="H227" s="306" t="s">
        <v>1470</v>
      </c>
      <c r="I227" s="306">
        <v>0</v>
      </c>
      <c r="J227" s="306" t="s">
        <v>2333</v>
      </c>
      <c r="K227" s="307">
        <v>0</v>
      </c>
      <c r="L227" s="307">
        <v>20000000</v>
      </c>
      <c r="N227" s="286" t="s">
        <v>1482</v>
      </c>
      <c r="O227" s="307">
        <v>0</v>
      </c>
      <c r="P227" s="306" t="s">
        <v>2333</v>
      </c>
      <c r="Q227" s="307">
        <v>0</v>
      </c>
      <c r="R227" s="307">
        <v>20000000</v>
      </c>
      <c r="T227" s="286" t="s">
        <v>1495</v>
      </c>
      <c r="U227" s="307">
        <v>0</v>
      </c>
      <c r="V227" s="306" t="s">
        <v>2333</v>
      </c>
      <c r="W227" s="307">
        <v>0</v>
      </c>
      <c r="X227" s="307">
        <v>20000000</v>
      </c>
    </row>
    <row r="228" spans="2:24" x14ac:dyDescent="0.2">
      <c r="B228" s="306" t="s">
        <v>1472</v>
      </c>
      <c r="C228" s="306">
        <v>0</v>
      </c>
      <c r="D228" s="306" t="s">
        <v>2333</v>
      </c>
      <c r="E228" s="307">
        <v>0</v>
      </c>
      <c r="F228" s="307">
        <v>20000000</v>
      </c>
      <c r="G228" s="309"/>
      <c r="H228" s="306" t="s">
        <v>1473</v>
      </c>
      <c r="I228" s="306">
        <v>0</v>
      </c>
      <c r="J228" s="306" t="s">
        <v>2333</v>
      </c>
      <c r="K228" s="307">
        <v>0</v>
      </c>
      <c r="L228" s="307">
        <v>20000000</v>
      </c>
      <c r="N228" s="286" t="s">
        <v>1486</v>
      </c>
      <c r="O228" s="307">
        <v>0</v>
      </c>
      <c r="P228" s="306" t="s">
        <v>2333</v>
      </c>
      <c r="Q228" s="307">
        <v>0</v>
      </c>
      <c r="R228" s="307">
        <v>25000000</v>
      </c>
      <c r="T228" s="286" t="s">
        <v>1499</v>
      </c>
      <c r="U228" s="307">
        <v>0</v>
      </c>
      <c r="V228" s="306" t="s">
        <v>2333</v>
      </c>
      <c r="W228" s="307">
        <v>0</v>
      </c>
      <c r="X228" s="307">
        <v>25000000</v>
      </c>
    </row>
    <row r="229" spans="2:24" x14ac:dyDescent="0.2">
      <c r="B229" s="306" t="s">
        <v>1476</v>
      </c>
      <c r="C229" s="306">
        <v>0</v>
      </c>
      <c r="D229" s="306" t="s">
        <v>2333</v>
      </c>
      <c r="E229" s="307">
        <v>0</v>
      </c>
      <c r="F229" s="307">
        <v>20000000</v>
      </c>
      <c r="G229" s="309"/>
      <c r="H229" s="306" t="s">
        <v>1477</v>
      </c>
      <c r="I229" s="306">
        <v>0</v>
      </c>
      <c r="J229" s="306" t="s">
        <v>2333</v>
      </c>
      <c r="K229" s="307">
        <v>0</v>
      </c>
      <c r="L229" s="307">
        <v>20000000</v>
      </c>
      <c r="N229" s="286" t="s">
        <v>1490</v>
      </c>
      <c r="O229" s="307">
        <v>0</v>
      </c>
      <c r="P229" s="306" t="s">
        <v>2333</v>
      </c>
      <c r="Q229" s="307">
        <v>0</v>
      </c>
      <c r="R229" s="307">
        <v>25000000</v>
      </c>
      <c r="T229" s="286" t="s">
        <v>1503</v>
      </c>
      <c r="U229" s="307">
        <v>0</v>
      </c>
      <c r="V229" s="306" t="s">
        <v>2333</v>
      </c>
      <c r="W229" s="307">
        <v>0</v>
      </c>
      <c r="X229" s="307">
        <v>20000000</v>
      </c>
    </row>
    <row r="230" spans="2:24" x14ac:dyDescent="0.2">
      <c r="B230" s="306" t="s">
        <v>1480</v>
      </c>
      <c r="C230" s="306">
        <v>0</v>
      </c>
      <c r="D230" s="306" t="s">
        <v>2333</v>
      </c>
      <c r="E230" s="307">
        <v>0</v>
      </c>
      <c r="F230" s="307">
        <v>20000000</v>
      </c>
      <c r="G230" s="309"/>
      <c r="H230" s="306" t="s">
        <v>1481</v>
      </c>
      <c r="I230" s="306">
        <v>0</v>
      </c>
      <c r="J230" s="306" t="s">
        <v>2333</v>
      </c>
      <c r="K230" s="307">
        <v>0</v>
      </c>
      <c r="L230" s="307">
        <v>20000000</v>
      </c>
      <c r="N230" s="286" t="s">
        <v>1494</v>
      </c>
      <c r="O230" s="307">
        <v>0</v>
      </c>
      <c r="P230" s="306" t="s">
        <v>2333</v>
      </c>
      <c r="Q230" s="307">
        <v>0</v>
      </c>
      <c r="R230" s="307">
        <v>20000000</v>
      </c>
      <c r="T230" s="286" t="s">
        <v>1507</v>
      </c>
      <c r="U230" s="307">
        <v>0</v>
      </c>
      <c r="V230" s="306" t="s">
        <v>2333</v>
      </c>
      <c r="W230" s="307">
        <v>0</v>
      </c>
      <c r="X230" s="307">
        <v>24000000</v>
      </c>
    </row>
    <row r="231" spans="2:24" x14ac:dyDescent="0.2">
      <c r="B231" s="306" t="s">
        <v>1484</v>
      </c>
      <c r="C231" s="306">
        <v>0</v>
      </c>
      <c r="D231" s="306" t="s">
        <v>2333</v>
      </c>
      <c r="E231" s="307">
        <v>0</v>
      </c>
      <c r="F231" s="307">
        <v>20000000</v>
      </c>
      <c r="G231" s="309"/>
      <c r="H231" s="306" t="s">
        <v>1485</v>
      </c>
      <c r="I231" s="306">
        <v>0</v>
      </c>
      <c r="J231" s="306" t="s">
        <v>2333</v>
      </c>
      <c r="K231" s="307">
        <v>0</v>
      </c>
      <c r="L231" s="307">
        <v>20000000</v>
      </c>
      <c r="N231" s="286" t="s">
        <v>1498</v>
      </c>
      <c r="O231" s="307">
        <v>0</v>
      </c>
      <c r="P231" s="306" t="s">
        <v>2333</v>
      </c>
      <c r="Q231" s="307">
        <v>0</v>
      </c>
      <c r="R231" s="307">
        <v>25000000</v>
      </c>
      <c r="T231" s="286" t="s">
        <v>1511</v>
      </c>
      <c r="U231" s="307">
        <v>0</v>
      </c>
      <c r="V231" s="306" t="s">
        <v>2333</v>
      </c>
      <c r="W231" s="307">
        <v>0</v>
      </c>
      <c r="X231" s="307">
        <v>24000000</v>
      </c>
    </row>
    <row r="232" spans="2:24" x14ac:dyDescent="0.2">
      <c r="B232" s="306" t="s">
        <v>1488</v>
      </c>
      <c r="C232" s="306">
        <v>0</v>
      </c>
      <c r="D232" s="306" t="s">
        <v>2333</v>
      </c>
      <c r="E232" s="307">
        <v>0</v>
      </c>
      <c r="F232" s="307">
        <v>20000000</v>
      </c>
      <c r="G232" s="309"/>
      <c r="H232" s="306" t="s">
        <v>1489</v>
      </c>
      <c r="I232" s="306">
        <v>0</v>
      </c>
      <c r="J232" s="306" t="s">
        <v>2333</v>
      </c>
      <c r="K232" s="307">
        <v>0</v>
      </c>
      <c r="L232" s="307">
        <v>24000000</v>
      </c>
      <c r="N232" s="286" t="s">
        <v>1502</v>
      </c>
      <c r="O232" s="307">
        <v>0</v>
      </c>
      <c r="P232" s="306" t="s">
        <v>2333</v>
      </c>
      <c r="Q232" s="307">
        <v>0</v>
      </c>
      <c r="R232" s="307">
        <v>25000000</v>
      </c>
      <c r="T232" s="286" t="s">
        <v>1515</v>
      </c>
      <c r="U232" s="307">
        <v>0</v>
      </c>
      <c r="V232" s="306" t="s">
        <v>2333</v>
      </c>
      <c r="W232" s="307">
        <v>0</v>
      </c>
      <c r="X232" s="307">
        <v>24000000</v>
      </c>
    </row>
    <row r="233" spans="2:24" x14ac:dyDescent="0.2">
      <c r="B233" s="306" t="s">
        <v>1492</v>
      </c>
      <c r="C233" s="306">
        <v>0</v>
      </c>
      <c r="D233" s="306" t="s">
        <v>2333</v>
      </c>
      <c r="E233" s="307">
        <v>0</v>
      </c>
      <c r="F233" s="307">
        <v>20000000</v>
      </c>
      <c r="G233" s="309"/>
      <c r="H233" s="306" t="s">
        <v>1493</v>
      </c>
      <c r="I233" s="306">
        <v>0</v>
      </c>
      <c r="J233" s="306" t="s">
        <v>2333</v>
      </c>
      <c r="K233" s="307">
        <v>0</v>
      </c>
      <c r="L233" s="307">
        <v>20000000</v>
      </c>
      <c r="N233" s="286" t="s">
        <v>1506</v>
      </c>
      <c r="O233" s="307">
        <v>0</v>
      </c>
      <c r="P233" s="306" t="s">
        <v>2333</v>
      </c>
      <c r="Q233" s="307">
        <v>0</v>
      </c>
      <c r="R233" s="307">
        <v>20000000</v>
      </c>
      <c r="T233" s="286" t="s">
        <v>1519</v>
      </c>
      <c r="U233" s="307">
        <v>0</v>
      </c>
      <c r="V233" s="306" t="s">
        <v>2333</v>
      </c>
      <c r="W233" s="307">
        <v>0</v>
      </c>
      <c r="X233" s="307">
        <v>24000000</v>
      </c>
    </row>
    <row r="234" spans="2:24" x14ac:dyDescent="0.2">
      <c r="B234" s="306" t="s">
        <v>1496</v>
      </c>
      <c r="C234" s="306">
        <v>0</v>
      </c>
      <c r="D234" s="306" t="s">
        <v>2333</v>
      </c>
      <c r="E234" s="307">
        <v>0</v>
      </c>
      <c r="F234" s="307">
        <v>20000000</v>
      </c>
      <c r="G234" s="309"/>
      <c r="H234" s="306" t="s">
        <v>1497</v>
      </c>
      <c r="I234" s="306">
        <v>0</v>
      </c>
      <c r="J234" s="306" t="s">
        <v>2333</v>
      </c>
      <c r="K234" s="307">
        <v>0</v>
      </c>
      <c r="L234" s="307">
        <v>20000000</v>
      </c>
      <c r="N234" s="286" t="s">
        <v>1510</v>
      </c>
      <c r="O234" s="307">
        <v>0</v>
      </c>
      <c r="P234" s="306" t="s">
        <v>2333</v>
      </c>
      <c r="Q234" s="307">
        <v>0</v>
      </c>
      <c r="R234" s="307">
        <v>20000000</v>
      </c>
      <c r="T234" s="286" t="s">
        <v>1523</v>
      </c>
      <c r="U234" s="307">
        <v>0</v>
      </c>
      <c r="V234" s="306" t="s">
        <v>2333</v>
      </c>
      <c r="W234" s="307">
        <v>0</v>
      </c>
      <c r="X234" s="307">
        <v>24000000</v>
      </c>
    </row>
    <row r="235" spans="2:24" x14ac:dyDescent="0.2">
      <c r="B235" s="306" t="s">
        <v>1500</v>
      </c>
      <c r="C235" s="306">
        <v>0</v>
      </c>
      <c r="D235" s="306" t="s">
        <v>2333</v>
      </c>
      <c r="E235" s="307">
        <v>0</v>
      </c>
      <c r="F235" s="307">
        <v>20000000</v>
      </c>
      <c r="G235" s="309"/>
      <c r="H235" s="306" t="s">
        <v>1501</v>
      </c>
      <c r="I235" s="306">
        <v>0</v>
      </c>
      <c r="J235" s="306" t="s">
        <v>2333</v>
      </c>
      <c r="K235" s="307">
        <v>0</v>
      </c>
      <c r="L235" s="307">
        <v>20000000</v>
      </c>
      <c r="N235" s="286" t="s">
        <v>1514</v>
      </c>
      <c r="O235" s="307">
        <v>0</v>
      </c>
      <c r="P235" s="306" t="s">
        <v>2333</v>
      </c>
      <c r="Q235" s="307">
        <v>0</v>
      </c>
      <c r="R235" s="307">
        <v>25000000</v>
      </c>
      <c r="T235" s="286" t="s">
        <v>1527</v>
      </c>
      <c r="U235" s="307">
        <v>0</v>
      </c>
      <c r="V235" s="306" t="s">
        <v>2333</v>
      </c>
      <c r="W235" s="307">
        <v>0</v>
      </c>
      <c r="X235" s="307">
        <v>24000000</v>
      </c>
    </row>
    <row r="236" spans="2:24" x14ac:dyDescent="0.2">
      <c r="B236" s="306" t="s">
        <v>1504</v>
      </c>
      <c r="C236" s="306">
        <v>0</v>
      </c>
      <c r="D236" s="306" t="s">
        <v>2333</v>
      </c>
      <c r="E236" s="307">
        <v>0</v>
      </c>
      <c r="F236" s="307">
        <v>20000000</v>
      </c>
      <c r="G236" s="309"/>
      <c r="H236" s="306" t="s">
        <v>1505</v>
      </c>
      <c r="I236" s="306">
        <v>0</v>
      </c>
      <c r="J236" s="306" t="s">
        <v>2333</v>
      </c>
      <c r="K236" s="307">
        <v>0</v>
      </c>
      <c r="L236" s="307">
        <v>20000000</v>
      </c>
      <c r="N236" s="286" t="s">
        <v>1518</v>
      </c>
      <c r="O236" s="307">
        <v>0</v>
      </c>
      <c r="P236" s="306" t="s">
        <v>2333</v>
      </c>
      <c r="Q236" s="307">
        <v>0</v>
      </c>
      <c r="R236" s="307">
        <v>25000000</v>
      </c>
      <c r="T236" s="286" t="s">
        <v>1531</v>
      </c>
      <c r="U236" s="307">
        <v>0</v>
      </c>
      <c r="V236" s="306" t="s">
        <v>2333</v>
      </c>
      <c r="W236" s="307">
        <v>0</v>
      </c>
      <c r="X236" s="307">
        <v>24000000</v>
      </c>
    </row>
    <row r="237" spans="2:24" x14ac:dyDescent="0.2">
      <c r="B237" s="306" t="s">
        <v>1508</v>
      </c>
      <c r="C237" s="306">
        <v>0</v>
      </c>
      <c r="D237" s="306" t="s">
        <v>2333</v>
      </c>
      <c r="E237" s="307">
        <v>0</v>
      </c>
      <c r="F237" s="307">
        <v>20000000</v>
      </c>
      <c r="G237" s="309"/>
      <c r="H237" s="306" t="s">
        <v>1509</v>
      </c>
      <c r="I237" s="306">
        <v>0</v>
      </c>
      <c r="J237" s="306" t="s">
        <v>2333</v>
      </c>
      <c r="K237" s="307">
        <v>0</v>
      </c>
      <c r="L237" s="307">
        <v>20000000</v>
      </c>
      <c r="N237" s="286" t="s">
        <v>1522</v>
      </c>
      <c r="O237" s="307">
        <v>0</v>
      </c>
      <c r="P237" s="306" t="s">
        <v>2333</v>
      </c>
      <c r="Q237" s="307">
        <v>0</v>
      </c>
      <c r="R237" s="307">
        <v>20000000</v>
      </c>
      <c r="T237" s="286" t="s">
        <v>1535</v>
      </c>
      <c r="U237" s="307">
        <v>0</v>
      </c>
      <c r="V237" s="306" t="s">
        <v>2333</v>
      </c>
      <c r="W237" s="307">
        <v>0</v>
      </c>
      <c r="X237" s="307">
        <v>24000000</v>
      </c>
    </row>
    <row r="238" spans="2:24" x14ac:dyDescent="0.2">
      <c r="B238" s="306" t="s">
        <v>1512</v>
      </c>
      <c r="C238" s="306">
        <v>0</v>
      </c>
      <c r="D238" s="306" t="s">
        <v>2333</v>
      </c>
      <c r="E238" s="307">
        <v>0</v>
      </c>
      <c r="F238" s="307">
        <v>20000000</v>
      </c>
      <c r="G238" s="309"/>
      <c r="H238" s="306" t="s">
        <v>1513</v>
      </c>
      <c r="I238" s="306">
        <v>0</v>
      </c>
      <c r="J238" s="306" t="s">
        <v>2333</v>
      </c>
      <c r="K238" s="307">
        <v>0</v>
      </c>
      <c r="L238" s="307">
        <v>20000000</v>
      </c>
      <c r="N238" s="286" t="s">
        <v>1181</v>
      </c>
      <c r="O238" s="307">
        <v>0</v>
      </c>
      <c r="P238" s="306" t="s">
        <v>2333</v>
      </c>
      <c r="Q238" s="307">
        <v>0</v>
      </c>
      <c r="R238" s="307">
        <v>25000000</v>
      </c>
      <c r="T238" s="286" t="s">
        <v>1539</v>
      </c>
      <c r="U238" s="307">
        <v>0</v>
      </c>
      <c r="V238" s="306" t="s">
        <v>2333</v>
      </c>
      <c r="W238" s="307">
        <v>0</v>
      </c>
      <c r="X238" s="307">
        <v>24000000</v>
      </c>
    </row>
    <row r="239" spans="2:24" x14ac:dyDescent="0.2">
      <c r="B239" s="306" t="s">
        <v>1516</v>
      </c>
      <c r="C239" s="306">
        <v>0</v>
      </c>
      <c r="D239" s="306" t="s">
        <v>2333</v>
      </c>
      <c r="E239" s="307">
        <v>0</v>
      </c>
      <c r="F239" s="307">
        <v>20000000</v>
      </c>
      <c r="G239" s="309"/>
      <c r="H239" s="306" t="s">
        <v>1517</v>
      </c>
      <c r="I239" s="306">
        <v>0</v>
      </c>
      <c r="J239" s="306" t="s">
        <v>2333</v>
      </c>
      <c r="K239" s="307">
        <v>0</v>
      </c>
      <c r="L239" s="307">
        <v>20000000</v>
      </c>
      <c r="N239" s="286" t="s">
        <v>1526</v>
      </c>
      <c r="O239" s="307">
        <v>0</v>
      </c>
      <c r="P239" s="306" t="s">
        <v>2333</v>
      </c>
      <c r="Q239" s="307">
        <v>0</v>
      </c>
      <c r="R239" s="307">
        <v>24000000</v>
      </c>
      <c r="T239" s="286" t="s">
        <v>1543</v>
      </c>
      <c r="U239" s="307">
        <v>0</v>
      </c>
      <c r="V239" s="306" t="s">
        <v>2333</v>
      </c>
      <c r="W239" s="307">
        <v>0</v>
      </c>
      <c r="X239" s="307">
        <v>31000000</v>
      </c>
    </row>
    <row r="240" spans="2:24" x14ac:dyDescent="0.2">
      <c r="B240" s="306" t="s">
        <v>1520</v>
      </c>
      <c r="C240" s="306">
        <v>0</v>
      </c>
      <c r="D240" s="306" t="s">
        <v>2333</v>
      </c>
      <c r="E240" s="307">
        <v>0</v>
      </c>
      <c r="F240" s="307">
        <v>20000000</v>
      </c>
      <c r="G240" s="309"/>
      <c r="H240" s="306" t="s">
        <v>1521</v>
      </c>
      <c r="I240" s="306">
        <v>0</v>
      </c>
      <c r="J240" s="306" t="s">
        <v>2333</v>
      </c>
      <c r="K240" s="307">
        <v>0</v>
      </c>
      <c r="L240" s="307">
        <v>20000000</v>
      </c>
      <c r="N240" s="286" t="s">
        <v>1530</v>
      </c>
      <c r="O240" s="307">
        <v>0</v>
      </c>
      <c r="P240" s="306" t="s">
        <v>2333</v>
      </c>
      <c r="Q240" s="307">
        <v>0</v>
      </c>
      <c r="R240" s="307">
        <v>20000000</v>
      </c>
      <c r="T240" s="286" t="s">
        <v>3126</v>
      </c>
      <c r="U240" s="307">
        <v>0</v>
      </c>
      <c r="V240" s="306" t="s">
        <v>2333</v>
      </c>
      <c r="W240" s="307">
        <v>0</v>
      </c>
      <c r="X240" s="307">
        <v>25000000</v>
      </c>
    </row>
    <row r="241" spans="2:24" x14ac:dyDescent="0.2">
      <c r="B241" s="306" t="s">
        <v>1524</v>
      </c>
      <c r="C241" s="306">
        <v>0</v>
      </c>
      <c r="D241" s="306" t="s">
        <v>2333</v>
      </c>
      <c r="E241" s="307">
        <v>0</v>
      </c>
      <c r="F241" s="307">
        <v>20000000</v>
      </c>
      <c r="G241" s="309"/>
      <c r="H241" s="306" t="s">
        <v>1525</v>
      </c>
      <c r="I241" s="306">
        <v>0</v>
      </c>
      <c r="J241" s="306" t="s">
        <v>2333</v>
      </c>
      <c r="K241" s="307">
        <v>0</v>
      </c>
      <c r="L241" s="307">
        <v>20000000</v>
      </c>
      <c r="N241" s="286" t="s">
        <v>1534</v>
      </c>
      <c r="O241" s="307">
        <v>0</v>
      </c>
      <c r="P241" s="306" t="s">
        <v>2333</v>
      </c>
      <c r="Q241" s="307">
        <v>0</v>
      </c>
      <c r="R241" s="307">
        <v>20000000</v>
      </c>
      <c r="T241" s="286" t="s">
        <v>1547</v>
      </c>
      <c r="U241" s="307">
        <v>0</v>
      </c>
      <c r="V241" s="306" t="s">
        <v>2333</v>
      </c>
      <c r="W241" s="307">
        <v>0</v>
      </c>
      <c r="X241" s="307">
        <v>25000000</v>
      </c>
    </row>
    <row r="242" spans="2:24" x14ac:dyDescent="0.2">
      <c r="B242" s="306" t="s">
        <v>1528</v>
      </c>
      <c r="C242" s="306">
        <v>0</v>
      </c>
      <c r="D242" s="306" t="s">
        <v>2333</v>
      </c>
      <c r="E242" s="307">
        <v>0</v>
      </c>
      <c r="F242" s="307">
        <v>20000000</v>
      </c>
      <c r="G242" s="309"/>
      <c r="H242" s="306" t="s">
        <v>1529</v>
      </c>
      <c r="I242" s="306">
        <v>0</v>
      </c>
      <c r="J242" s="306" t="s">
        <v>2333</v>
      </c>
      <c r="K242" s="307">
        <v>0</v>
      </c>
      <c r="L242" s="307">
        <v>20000000</v>
      </c>
      <c r="N242" s="286" t="s">
        <v>1538</v>
      </c>
      <c r="O242" s="307">
        <v>0</v>
      </c>
      <c r="P242" s="306" t="s">
        <v>2333</v>
      </c>
      <c r="Q242" s="307">
        <v>0</v>
      </c>
      <c r="R242" s="307">
        <v>25000000</v>
      </c>
      <c r="T242" s="286" t="s">
        <v>1551</v>
      </c>
      <c r="U242" s="307">
        <v>0</v>
      </c>
      <c r="V242" s="306" t="s">
        <v>2333</v>
      </c>
      <c r="W242" s="307">
        <v>0</v>
      </c>
      <c r="X242" s="307">
        <v>20000000</v>
      </c>
    </row>
    <row r="243" spans="2:24" x14ac:dyDescent="0.2">
      <c r="B243" s="306" t="s">
        <v>1532</v>
      </c>
      <c r="C243" s="306">
        <v>0</v>
      </c>
      <c r="D243" s="306" t="s">
        <v>2333</v>
      </c>
      <c r="E243" s="307">
        <v>0</v>
      </c>
      <c r="F243" s="307">
        <v>20000000</v>
      </c>
      <c r="G243" s="309"/>
      <c r="H243" s="306" t="s">
        <v>1533</v>
      </c>
      <c r="I243" s="306">
        <v>0</v>
      </c>
      <c r="J243" s="306" t="s">
        <v>2333</v>
      </c>
      <c r="K243" s="307">
        <v>0</v>
      </c>
      <c r="L243" s="307">
        <v>20000000</v>
      </c>
      <c r="N243" s="286" t="s">
        <v>1542</v>
      </c>
      <c r="O243" s="307">
        <v>0</v>
      </c>
      <c r="P243" s="306" t="s">
        <v>2333</v>
      </c>
      <c r="Q243" s="307">
        <v>0</v>
      </c>
      <c r="R243" s="307">
        <v>20000000</v>
      </c>
      <c r="T243" s="286" t="s">
        <v>1555</v>
      </c>
      <c r="U243" s="307">
        <v>0</v>
      </c>
      <c r="V243" s="306" t="s">
        <v>2333</v>
      </c>
      <c r="W243" s="307">
        <v>0</v>
      </c>
      <c r="X243" s="307">
        <v>20000000</v>
      </c>
    </row>
    <row r="244" spans="2:24" x14ac:dyDescent="0.2">
      <c r="B244" s="306" t="s">
        <v>1536</v>
      </c>
      <c r="C244" s="306">
        <v>0</v>
      </c>
      <c r="D244" s="306" t="s">
        <v>2333</v>
      </c>
      <c r="E244" s="307">
        <v>0</v>
      </c>
      <c r="F244" s="307">
        <v>20000000</v>
      </c>
      <c r="G244" s="309"/>
      <c r="H244" s="306" t="s">
        <v>1537</v>
      </c>
      <c r="I244" s="306">
        <v>0</v>
      </c>
      <c r="J244" s="306" t="s">
        <v>2333</v>
      </c>
      <c r="K244" s="307">
        <v>0</v>
      </c>
      <c r="L244" s="307">
        <v>20000000</v>
      </c>
      <c r="N244" s="286" t="s">
        <v>1546</v>
      </c>
      <c r="O244" s="307">
        <v>0</v>
      </c>
      <c r="P244" s="306" t="s">
        <v>2333</v>
      </c>
      <c r="Q244" s="307">
        <v>0</v>
      </c>
      <c r="R244" s="307">
        <v>20000000</v>
      </c>
      <c r="T244" s="286" t="s">
        <v>3389</v>
      </c>
      <c r="U244" s="307">
        <v>0</v>
      </c>
      <c r="V244" s="306" t="s">
        <v>2333</v>
      </c>
      <c r="W244" s="307">
        <v>0</v>
      </c>
      <c r="X244" s="307">
        <v>25000000</v>
      </c>
    </row>
    <row r="245" spans="2:24" x14ac:dyDescent="0.2">
      <c r="B245" s="306" t="s">
        <v>1540</v>
      </c>
      <c r="C245" s="306">
        <v>0</v>
      </c>
      <c r="D245" s="306" t="s">
        <v>2333</v>
      </c>
      <c r="E245" s="307">
        <v>0</v>
      </c>
      <c r="F245" s="307">
        <v>20000000</v>
      </c>
      <c r="G245" s="309"/>
      <c r="H245" s="306" t="s">
        <v>1541</v>
      </c>
      <c r="I245" s="306">
        <v>0</v>
      </c>
      <c r="J245" s="306" t="s">
        <v>2333</v>
      </c>
      <c r="K245" s="307">
        <v>0</v>
      </c>
      <c r="L245" s="307">
        <v>20000000</v>
      </c>
      <c r="N245" s="286" t="s">
        <v>1550</v>
      </c>
      <c r="O245" s="307">
        <v>0</v>
      </c>
      <c r="P245" s="306" t="s">
        <v>2333</v>
      </c>
      <c r="Q245" s="307">
        <v>0</v>
      </c>
      <c r="R245" s="307">
        <v>20000000</v>
      </c>
      <c r="T245" s="286" t="s">
        <v>1559</v>
      </c>
      <c r="U245" s="307">
        <v>0</v>
      </c>
      <c r="V245" s="306" t="s">
        <v>2333</v>
      </c>
      <c r="W245" s="307">
        <v>0</v>
      </c>
      <c r="X245" s="307">
        <v>20000000</v>
      </c>
    </row>
    <row r="246" spans="2:24" x14ac:dyDescent="0.2">
      <c r="B246" s="306" t="s">
        <v>1544</v>
      </c>
      <c r="C246" s="306">
        <v>0</v>
      </c>
      <c r="D246" s="306" t="s">
        <v>2333</v>
      </c>
      <c r="E246" s="307">
        <v>0</v>
      </c>
      <c r="F246" s="307">
        <v>20000000</v>
      </c>
      <c r="G246" s="309"/>
      <c r="H246" s="306" t="s">
        <v>1545</v>
      </c>
      <c r="I246" s="306">
        <v>0</v>
      </c>
      <c r="J246" s="306" t="s">
        <v>2333</v>
      </c>
      <c r="K246" s="307">
        <v>0</v>
      </c>
      <c r="L246" s="307">
        <v>20000000</v>
      </c>
      <c r="N246" s="286" t="s">
        <v>1554</v>
      </c>
      <c r="O246" s="307">
        <v>0</v>
      </c>
      <c r="P246" s="306" t="s">
        <v>2333</v>
      </c>
      <c r="Q246" s="307">
        <v>0</v>
      </c>
      <c r="R246" s="307">
        <v>20000000</v>
      </c>
      <c r="T246" s="286" t="s">
        <v>1563</v>
      </c>
      <c r="U246" s="307">
        <v>0</v>
      </c>
      <c r="V246" s="306" t="s">
        <v>2333</v>
      </c>
      <c r="W246" s="307">
        <v>0</v>
      </c>
      <c r="X246" s="307">
        <v>20000000</v>
      </c>
    </row>
    <row r="247" spans="2:24" x14ac:dyDescent="0.2">
      <c r="B247" s="306" t="s">
        <v>1548</v>
      </c>
      <c r="C247" s="306">
        <v>0</v>
      </c>
      <c r="D247" s="306" t="s">
        <v>2333</v>
      </c>
      <c r="E247" s="307">
        <v>0</v>
      </c>
      <c r="F247" s="307">
        <v>20000000</v>
      </c>
      <c r="G247" s="309"/>
      <c r="H247" s="306" t="s">
        <v>1549</v>
      </c>
      <c r="I247" s="306">
        <v>0</v>
      </c>
      <c r="J247" s="306" t="s">
        <v>2333</v>
      </c>
      <c r="K247" s="307">
        <v>0</v>
      </c>
      <c r="L247" s="307">
        <v>20000000</v>
      </c>
      <c r="N247" s="286" t="s">
        <v>1558</v>
      </c>
      <c r="O247" s="307">
        <v>0</v>
      </c>
      <c r="P247" s="306" t="s">
        <v>2333</v>
      </c>
      <c r="Q247" s="307">
        <v>0</v>
      </c>
      <c r="R247" s="307">
        <v>20000000</v>
      </c>
      <c r="T247" s="286" t="s">
        <v>1567</v>
      </c>
      <c r="U247" s="307">
        <v>0</v>
      </c>
      <c r="V247" s="306" t="s">
        <v>2333</v>
      </c>
      <c r="W247" s="307">
        <v>0</v>
      </c>
      <c r="X247" s="307">
        <v>20000000</v>
      </c>
    </row>
    <row r="248" spans="2:24" x14ac:dyDescent="0.2">
      <c r="B248" s="306" t="s">
        <v>1552</v>
      </c>
      <c r="C248" s="306">
        <v>0</v>
      </c>
      <c r="D248" s="306" t="s">
        <v>2333</v>
      </c>
      <c r="E248" s="307">
        <v>0</v>
      </c>
      <c r="F248" s="307">
        <v>20000000</v>
      </c>
      <c r="G248" s="309"/>
      <c r="H248" s="306" t="s">
        <v>1553</v>
      </c>
      <c r="I248" s="306">
        <v>0</v>
      </c>
      <c r="J248" s="306" t="s">
        <v>2333</v>
      </c>
      <c r="K248" s="307">
        <v>0</v>
      </c>
      <c r="L248" s="307">
        <v>20000000</v>
      </c>
      <c r="N248" s="286" t="s">
        <v>1562</v>
      </c>
      <c r="O248" s="307">
        <v>0</v>
      </c>
      <c r="P248" s="306" t="s">
        <v>2333</v>
      </c>
      <c r="Q248" s="307">
        <v>0</v>
      </c>
      <c r="R248" s="307">
        <v>20000000</v>
      </c>
      <c r="T248" s="286" t="s">
        <v>1571</v>
      </c>
      <c r="U248" s="307">
        <v>0</v>
      </c>
      <c r="V248" s="306" t="s">
        <v>2333</v>
      </c>
      <c r="W248" s="307">
        <v>0</v>
      </c>
      <c r="X248" s="307">
        <v>20000000</v>
      </c>
    </row>
    <row r="249" spans="2:24" x14ac:dyDescent="0.2">
      <c r="B249" s="306" t="s">
        <v>1556</v>
      </c>
      <c r="C249" s="306">
        <v>0</v>
      </c>
      <c r="D249" s="306" t="s">
        <v>2333</v>
      </c>
      <c r="E249" s="307">
        <v>0</v>
      </c>
      <c r="F249" s="307">
        <v>20000000</v>
      </c>
      <c r="G249" s="309"/>
      <c r="H249" s="306" t="s">
        <v>1557</v>
      </c>
      <c r="I249" s="306">
        <v>0</v>
      </c>
      <c r="J249" s="306" t="s">
        <v>2333</v>
      </c>
      <c r="K249" s="307">
        <v>0</v>
      </c>
      <c r="L249" s="307">
        <v>20000000</v>
      </c>
      <c r="N249" s="286" t="s">
        <v>1566</v>
      </c>
      <c r="O249" s="307">
        <v>0</v>
      </c>
      <c r="P249" s="306" t="s">
        <v>2333</v>
      </c>
      <c r="Q249" s="307">
        <v>0</v>
      </c>
      <c r="R249" s="307">
        <v>20000000</v>
      </c>
      <c r="T249" s="286" t="s">
        <v>3413</v>
      </c>
      <c r="U249" s="307">
        <v>0</v>
      </c>
      <c r="V249" s="306" t="s">
        <v>2333</v>
      </c>
      <c r="W249" s="307">
        <v>0</v>
      </c>
      <c r="X249" s="307">
        <v>25000000</v>
      </c>
    </row>
    <row r="250" spans="2:24" x14ac:dyDescent="0.2">
      <c r="B250" s="306" t="s">
        <v>1560</v>
      </c>
      <c r="C250" s="306">
        <v>0</v>
      </c>
      <c r="D250" s="306" t="s">
        <v>2333</v>
      </c>
      <c r="E250" s="307">
        <v>0</v>
      </c>
      <c r="F250" s="307">
        <v>20000000</v>
      </c>
      <c r="G250" s="309"/>
      <c r="H250" s="306" t="s">
        <v>1561</v>
      </c>
      <c r="I250" s="306">
        <v>0</v>
      </c>
      <c r="J250" s="306" t="s">
        <v>2333</v>
      </c>
      <c r="K250" s="307">
        <v>0</v>
      </c>
      <c r="L250" s="307">
        <v>20000000</v>
      </c>
      <c r="N250" s="286" t="s">
        <v>1570</v>
      </c>
      <c r="O250" s="307">
        <v>0</v>
      </c>
      <c r="P250" s="306" t="s">
        <v>2333</v>
      </c>
      <c r="Q250" s="307">
        <v>0</v>
      </c>
      <c r="R250" s="307">
        <v>24000000</v>
      </c>
      <c r="T250" s="286" t="s">
        <v>1575</v>
      </c>
      <c r="U250" s="307">
        <v>0</v>
      </c>
      <c r="V250" s="306" t="s">
        <v>2333</v>
      </c>
      <c r="W250" s="307">
        <v>0</v>
      </c>
      <c r="X250" s="307">
        <v>20000000</v>
      </c>
    </row>
    <row r="251" spans="2:24" x14ac:dyDescent="0.2">
      <c r="B251" s="306" t="s">
        <v>1564</v>
      </c>
      <c r="C251" s="306">
        <v>0</v>
      </c>
      <c r="D251" s="306" t="s">
        <v>2333</v>
      </c>
      <c r="E251" s="307">
        <v>0</v>
      </c>
      <c r="F251" s="307">
        <v>20000000</v>
      </c>
      <c r="G251" s="309"/>
      <c r="H251" s="306" t="s">
        <v>1565</v>
      </c>
      <c r="I251" s="306">
        <v>0</v>
      </c>
      <c r="J251" s="306" t="s">
        <v>2333</v>
      </c>
      <c r="K251" s="307">
        <v>0</v>
      </c>
      <c r="L251" s="307">
        <v>20000000</v>
      </c>
      <c r="N251" s="286" t="s">
        <v>1574</v>
      </c>
      <c r="O251" s="307">
        <v>0</v>
      </c>
      <c r="P251" s="306" t="s">
        <v>2333</v>
      </c>
      <c r="Q251" s="307">
        <v>0</v>
      </c>
      <c r="R251" s="307">
        <v>24000000</v>
      </c>
      <c r="T251" s="286" t="s">
        <v>1579</v>
      </c>
      <c r="U251" s="307">
        <v>0</v>
      </c>
      <c r="V251" s="306" t="s">
        <v>2333</v>
      </c>
      <c r="W251" s="307">
        <v>0</v>
      </c>
      <c r="X251" s="307">
        <v>20000000</v>
      </c>
    </row>
    <row r="252" spans="2:24" x14ac:dyDescent="0.2">
      <c r="B252" s="306" t="s">
        <v>1568</v>
      </c>
      <c r="C252" s="306">
        <v>0</v>
      </c>
      <c r="D252" s="306" t="s">
        <v>2333</v>
      </c>
      <c r="E252" s="307">
        <v>0</v>
      </c>
      <c r="F252" s="307">
        <v>20000000</v>
      </c>
      <c r="G252" s="309"/>
      <c r="H252" s="306" t="s">
        <v>1569</v>
      </c>
      <c r="I252" s="306">
        <v>0</v>
      </c>
      <c r="J252" s="306" t="s">
        <v>2333</v>
      </c>
      <c r="K252" s="307">
        <v>0</v>
      </c>
      <c r="L252" s="307">
        <v>20000000</v>
      </c>
      <c r="N252" s="286" t="s">
        <v>1578</v>
      </c>
      <c r="O252" s="307">
        <v>0</v>
      </c>
      <c r="P252" s="306" t="s">
        <v>2333</v>
      </c>
      <c r="Q252" s="307">
        <v>0</v>
      </c>
      <c r="R252" s="307">
        <v>24000000</v>
      </c>
      <c r="T252" s="286" t="s">
        <v>1583</v>
      </c>
      <c r="U252" s="307">
        <v>0</v>
      </c>
      <c r="V252" s="306" t="s">
        <v>2333</v>
      </c>
      <c r="W252" s="307">
        <v>0</v>
      </c>
      <c r="X252" s="307">
        <v>20000000</v>
      </c>
    </row>
    <row r="253" spans="2:24" x14ac:dyDescent="0.2">
      <c r="B253" s="306" t="s">
        <v>1572</v>
      </c>
      <c r="C253" s="306">
        <v>0</v>
      </c>
      <c r="D253" s="306" t="s">
        <v>2333</v>
      </c>
      <c r="E253" s="307">
        <v>0</v>
      </c>
      <c r="F253" s="307">
        <v>20000000</v>
      </c>
      <c r="G253" s="309"/>
      <c r="H253" s="306" t="s">
        <v>1573</v>
      </c>
      <c r="I253" s="306">
        <v>0</v>
      </c>
      <c r="J253" s="306" t="s">
        <v>2333</v>
      </c>
      <c r="K253" s="307">
        <v>0</v>
      </c>
      <c r="L253" s="307">
        <v>20000000</v>
      </c>
      <c r="N253" s="286" t="s">
        <v>1582</v>
      </c>
      <c r="O253" s="307">
        <v>0</v>
      </c>
      <c r="P253" s="306" t="s">
        <v>2333</v>
      </c>
      <c r="Q253" s="307">
        <v>0</v>
      </c>
      <c r="R253" s="307">
        <v>31000000</v>
      </c>
      <c r="T253" s="286" t="s">
        <v>1587</v>
      </c>
      <c r="U253" s="307">
        <v>0</v>
      </c>
      <c r="V253" s="306" t="s">
        <v>2333</v>
      </c>
      <c r="W253" s="307">
        <v>0</v>
      </c>
      <c r="X253" s="307">
        <v>20000000</v>
      </c>
    </row>
    <row r="254" spans="2:24" x14ac:dyDescent="0.2">
      <c r="B254" s="306" t="s">
        <v>1576</v>
      </c>
      <c r="C254" s="306">
        <v>0</v>
      </c>
      <c r="D254" s="306" t="s">
        <v>2333</v>
      </c>
      <c r="E254" s="307">
        <v>0</v>
      </c>
      <c r="F254" s="307">
        <v>20000000</v>
      </c>
      <c r="G254" s="309"/>
      <c r="H254" s="306" t="s">
        <v>1577</v>
      </c>
      <c r="I254" s="306">
        <v>0</v>
      </c>
      <c r="J254" s="306" t="s">
        <v>2333</v>
      </c>
      <c r="K254" s="307">
        <v>0</v>
      </c>
      <c r="L254" s="307">
        <v>20000000</v>
      </c>
      <c r="N254" s="286" t="s">
        <v>1586</v>
      </c>
      <c r="O254" s="307">
        <v>0</v>
      </c>
      <c r="P254" s="306" t="s">
        <v>2333</v>
      </c>
      <c r="Q254" s="307">
        <v>0</v>
      </c>
      <c r="R254" s="307">
        <v>24000000</v>
      </c>
      <c r="T254" s="286" t="s">
        <v>1591</v>
      </c>
      <c r="U254" s="307">
        <v>0</v>
      </c>
      <c r="V254" s="306" t="s">
        <v>2333</v>
      </c>
      <c r="W254" s="307">
        <v>0</v>
      </c>
      <c r="X254" s="307">
        <v>20000000</v>
      </c>
    </row>
    <row r="255" spans="2:24" x14ac:dyDescent="0.2">
      <c r="B255" s="306" t="s">
        <v>1580</v>
      </c>
      <c r="C255" s="306">
        <v>0</v>
      </c>
      <c r="D255" s="306" t="s">
        <v>2333</v>
      </c>
      <c r="E255" s="307">
        <v>0</v>
      </c>
      <c r="F255" s="307">
        <v>20000000</v>
      </c>
      <c r="G255" s="309"/>
      <c r="H255" s="306" t="s">
        <v>1581</v>
      </c>
      <c r="I255" s="306">
        <v>0</v>
      </c>
      <c r="J255" s="306" t="s">
        <v>2333</v>
      </c>
      <c r="K255" s="307">
        <v>0</v>
      </c>
      <c r="L255" s="307">
        <v>20000000</v>
      </c>
      <c r="N255" s="286" t="s">
        <v>1590</v>
      </c>
      <c r="O255" s="307">
        <v>0</v>
      </c>
      <c r="P255" s="306" t="s">
        <v>2333</v>
      </c>
      <c r="Q255" s="307">
        <v>0</v>
      </c>
      <c r="R255" s="307">
        <v>24000000</v>
      </c>
      <c r="T255" s="286" t="s">
        <v>1214</v>
      </c>
      <c r="U255" s="307">
        <v>0</v>
      </c>
      <c r="V255" s="306" t="s">
        <v>2333</v>
      </c>
      <c r="W255" s="307">
        <v>0</v>
      </c>
      <c r="X255" s="307">
        <v>25000000</v>
      </c>
    </row>
    <row r="256" spans="2:24" x14ac:dyDescent="0.2">
      <c r="B256" s="306" t="s">
        <v>1584</v>
      </c>
      <c r="C256" s="306">
        <v>0</v>
      </c>
      <c r="D256" s="306" t="s">
        <v>2333</v>
      </c>
      <c r="E256" s="307">
        <v>0</v>
      </c>
      <c r="F256" s="307">
        <v>20000000</v>
      </c>
      <c r="G256" s="309"/>
      <c r="H256" s="306" t="s">
        <v>1585</v>
      </c>
      <c r="I256" s="306">
        <v>0</v>
      </c>
      <c r="J256" s="306" t="s">
        <v>2333</v>
      </c>
      <c r="K256" s="307">
        <v>0</v>
      </c>
      <c r="L256" s="307">
        <v>20000000</v>
      </c>
      <c r="N256" s="286" t="s">
        <v>1594</v>
      </c>
      <c r="O256" s="307">
        <v>0</v>
      </c>
      <c r="P256" s="306" t="s">
        <v>2333</v>
      </c>
      <c r="Q256" s="307">
        <v>0</v>
      </c>
      <c r="R256" s="307">
        <v>24000000</v>
      </c>
      <c r="T256" s="286" t="s">
        <v>1595</v>
      </c>
      <c r="U256" s="307">
        <v>0</v>
      </c>
      <c r="V256" s="306" t="s">
        <v>2333</v>
      </c>
      <c r="W256" s="307">
        <v>0</v>
      </c>
      <c r="X256" s="307">
        <v>20000000</v>
      </c>
    </row>
    <row r="257" spans="2:24" x14ac:dyDescent="0.2">
      <c r="B257" s="306" t="s">
        <v>1588</v>
      </c>
      <c r="C257" s="306">
        <v>0</v>
      </c>
      <c r="D257" s="306" t="s">
        <v>2333</v>
      </c>
      <c r="E257" s="307">
        <v>0</v>
      </c>
      <c r="F257" s="307">
        <v>20000000</v>
      </c>
      <c r="G257" s="309"/>
      <c r="H257" s="306" t="s">
        <v>1589</v>
      </c>
      <c r="I257" s="306">
        <v>0</v>
      </c>
      <c r="J257" s="306" t="s">
        <v>2333</v>
      </c>
      <c r="K257" s="307">
        <v>0</v>
      </c>
      <c r="L257" s="307">
        <v>20000000</v>
      </c>
      <c r="N257" s="286" t="s">
        <v>1598</v>
      </c>
      <c r="O257" s="307">
        <v>0</v>
      </c>
      <c r="P257" s="306" t="s">
        <v>2333</v>
      </c>
      <c r="Q257" s="307">
        <v>0</v>
      </c>
      <c r="R257" s="307">
        <v>24000000</v>
      </c>
      <c r="T257" s="286" t="s">
        <v>1599</v>
      </c>
      <c r="U257" s="307">
        <v>0</v>
      </c>
      <c r="V257" s="306" t="s">
        <v>2333</v>
      </c>
      <c r="W257" s="307">
        <v>0</v>
      </c>
      <c r="X257" s="307">
        <v>25000000</v>
      </c>
    </row>
    <row r="258" spans="2:24" x14ac:dyDescent="0.2">
      <c r="B258" s="306" t="s">
        <v>1592</v>
      </c>
      <c r="C258" s="306">
        <v>0</v>
      </c>
      <c r="D258" s="306" t="s">
        <v>2333</v>
      </c>
      <c r="E258" s="307">
        <v>0</v>
      </c>
      <c r="F258" s="307">
        <v>20000000</v>
      </c>
      <c r="G258" s="309"/>
      <c r="H258" s="306" t="s">
        <v>1593</v>
      </c>
      <c r="I258" s="306">
        <v>0</v>
      </c>
      <c r="J258" s="306" t="s">
        <v>2333</v>
      </c>
      <c r="K258" s="307">
        <v>0</v>
      </c>
      <c r="L258" s="307">
        <v>20000000</v>
      </c>
      <c r="N258" s="286" t="s">
        <v>1602</v>
      </c>
      <c r="O258" s="307">
        <v>0</v>
      </c>
      <c r="P258" s="306" t="s">
        <v>2333</v>
      </c>
      <c r="Q258" s="307">
        <v>0</v>
      </c>
      <c r="R258" s="307">
        <v>24000000</v>
      </c>
      <c r="T258" s="286" t="s">
        <v>1603</v>
      </c>
      <c r="U258" s="307">
        <v>0</v>
      </c>
      <c r="V258" s="306" t="s">
        <v>2333</v>
      </c>
      <c r="W258" s="307">
        <v>0</v>
      </c>
      <c r="X258" s="307">
        <v>20000000</v>
      </c>
    </row>
    <row r="259" spans="2:24" x14ac:dyDescent="0.2">
      <c r="B259" s="306" t="s">
        <v>1596</v>
      </c>
      <c r="C259" s="306">
        <v>0</v>
      </c>
      <c r="D259" s="306" t="s">
        <v>2333</v>
      </c>
      <c r="E259" s="307">
        <v>0</v>
      </c>
      <c r="F259" s="307">
        <v>20000000</v>
      </c>
      <c r="G259" s="309"/>
      <c r="H259" s="306" t="s">
        <v>1597</v>
      </c>
      <c r="I259" s="306">
        <v>0</v>
      </c>
      <c r="J259" s="306" t="s">
        <v>2333</v>
      </c>
      <c r="K259" s="307">
        <v>0</v>
      </c>
      <c r="L259" s="307">
        <v>20000000</v>
      </c>
      <c r="N259" s="286" t="s">
        <v>1606</v>
      </c>
      <c r="O259" s="307">
        <v>0</v>
      </c>
      <c r="P259" s="306" t="s">
        <v>2333</v>
      </c>
      <c r="Q259" s="307">
        <v>0</v>
      </c>
      <c r="R259" s="307">
        <v>24000000</v>
      </c>
      <c r="T259" s="286" t="s">
        <v>1607</v>
      </c>
      <c r="U259" s="307">
        <v>0</v>
      </c>
      <c r="V259" s="306" t="s">
        <v>2333</v>
      </c>
      <c r="W259" s="307">
        <v>0</v>
      </c>
      <c r="X259" s="307">
        <v>20000000</v>
      </c>
    </row>
    <row r="260" spans="2:24" x14ac:dyDescent="0.2">
      <c r="B260" s="306" t="s">
        <v>1600</v>
      </c>
      <c r="C260" s="306">
        <v>0</v>
      </c>
      <c r="D260" s="306" t="s">
        <v>2333</v>
      </c>
      <c r="E260" s="307">
        <v>0</v>
      </c>
      <c r="F260" s="307">
        <v>20000000</v>
      </c>
      <c r="G260" s="309"/>
      <c r="H260" s="306" t="s">
        <v>1601</v>
      </c>
      <c r="I260" s="306">
        <v>0</v>
      </c>
      <c r="J260" s="306" t="s">
        <v>2333</v>
      </c>
      <c r="K260" s="307">
        <v>0</v>
      </c>
      <c r="L260" s="307">
        <v>20000000</v>
      </c>
      <c r="N260" s="286" t="s">
        <v>1610</v>
      </c>
      <c r="O260" s="307">
        <v>0</v>
      </c>
      <c r="P260" s="306" t="s">
        <v>2333</v>
      </c>
      <c r="Q260" s="307">
        <v>0</v>
      </c>
      <c r="R260" s="307">
        <v>24000000</v>
      </c>
      <c r="T260" s="286" t="s">
        <v>1611</v>
      </c>
      <c r="U260" s="307">
        <v>0</v>
      </c>
      <c r="V260" s="306" t="s">
        <v>2333</v>
      </c>
      <c r="W260" s="307">
        <v>0</v>
      </c>
      <c r="X260" s="307">
        <v>25000000</v>
      </c>
    </row>
    <row r="261" spans="2:24" x14ac:dyDescent="0.2">
      <c r="B261" s="306" t="s">
        <v>1604</v>
      </c>
      <c r="C261" s="306">
        <v>0</v>
      </c>
      <c r="D261" s="306" t="s">
        <v>2333</v>
      </c>
      <c r="E261" s="307">
        <v>0</v>
      </c>
      <c r="F261" s="307">
        <v>20000000</v>
      </c>
      <c r="G261" s="309"/>
      <c r="H261" s="306" t="s">
        <v>1605</v>
      </c>
      <c r="I261" s="306">
        <v>0</v>
      </c>
      <c r="J261" s="306" t="s">
        <v>2333</v>
      </c>
      <c r="K261" s="307">
        <v>0</v>
      </c>
      <c r="L261" s="307">
        <v>20000000</v>
      </c>
      <c r="N261" s="286" t="s">
        <v>1614</v>
      </c>
      <c r="O261" s="307">
        <v>0</v>
      </c>
      <c r="P261" s="306" t="s">
        <v>2333</v>
      </c>
      <c r="Q261" s="307">
        <v>0</v>
      </c>
      <c r="R261" s="307">
        <v>24000000</v>
      </c>
      <c r="T261" s="286" t="s">
        <v>1615</v>
      </c>
      <c r="U261" s="307">
        <v>0</v>
      </c>
      <c r="V261" s="306" t="s">
        <v>2333</v>
      </c>
      <c r="W261" s="307">
        <v>0</v>
      </c>
      <c r="X261" s="307">
        <v>20000000</v>
      </c>
    </row>
    <row r="262" spans="2:24" x14ac:dyDescent="0.2">
      <c r="B262" s="306" t="s">
        <v>1608</v>
      </c>
      <c r="C262" s="306">
        <v>0</v>
      </c>
      <c r="D262" s="306" t="s">
        <v>2333</v>
      </c>
      <c r="E262" s="307">
        <v>0</v>
      </c>
      <c r="F262" s="307">
        <v>20000000</v>
      </c>
      <c r="G262" s="309"/>
      <c r="H262" s="306" t="s">
        <v>1609</v>
      </c>
      <c r="I262" s="306">
        <v>0</v>
      </c>
      <c r="J262" s="306" t="s">
        <v>2333</v>
      </c>
      <c r="K262" s="307">
        <v>0</v>
      </c>
      <c r="L262" s="307">
        <v>20000000</v>
      </c>
      <c r="N262" s="286" t="s">
        <v>1618</v>
      </c>
      <c r="O262" s="307">
        <v>0</v>
      </c>
      <c r="P262" s="306" t="s">
        <v>2333</v>
      </c>
      <c r="Q262" s="307">
        <v>0</v>
      </c>
      <c r="R262" s="307">
        <v>24000000</v>
      </c>
      <c r="T262" s="286" t="s">
        <v>1619</v>
      </c>
      <c r="U262" s="307">
        <v>0</v>
      </c>
      <c r="V262" s="306" t="s">
        <v>2333</v>
      </c>
      <c r="W262" s="307">
        <v>0</v>
      </c>
      <c r="X262" s="307">
        <v>20000000</v>
      </c>
    </row>
    <row r="263" spans="2:24" x14ac:dyDescent="0.2">
      <c r="B263" s="306" t="s">
        <v>1612</v>
      </c>
      <c r="C263" s="306">
        <v>0</v>
      </c>
      <c r="D263" s="306" t="s">
        <v>2333</v>
      </c>
      <c r="E263" s="307">
        <v>0</v>
      </c>
      <c r="F263" s="307">
        <v>20000000</v>
      </c>
      <c r="G263" s="309"/>
      <c r="H263" s="306" t="s">
        <v>1613</v>
      </c>
      <c r="I263" s="306">
        <v>0</v>
      </c>
      <c r="J263" s="306" t="s">
        <v>2333</v>
      </c>
      <c r="K263" s="307">
        <v>0</v>
      </c>
      <c r="L263" s="307">
        <v>20000000</v>
      </c>
      <c r="N263" s="286" t="s">
        <v>1622</v>
      </c>
      <c r="O263" s="307">
        <v>0</v>
      </c>
      <c r="P263" s="306" t="s">
        <v>2333</v>
      </c>
      <c r="Q263" s="307">
        <v>0</v>
      </c>
      <c r="R263" s="307">
        <v>25000000</v>
      </c>
      <c r="T263" s="286" t="s">
        <v>1623</v>
      </c>
      <c r="U263" s="307">
        <v>0</v>
      </c>
      <c r="V263" s="306" t="s">
        <v>2333</v>
      </c>
      <c r="W263" s="307">
        <v>0</v>
      </c>
      <c r="X263" s="307">
        <v>20000000</v>
      </c>
    </row>
    <row r="264" spans="2:24" x14ac:dyDescent="0.2">
      <c r="B264" s="306" t="s">
        <v>1616</v>
      </c>
      <c r="C264" s="306">
        <v>0</v>
      </c>
      <c r="D264" s="306" t="s">
        <v>2333</v>
      </c>
      <c r="E264" s="307">
        <v>0</v>
      </c>
      <c r="F264" s="307">
        <v>20000000</v>
      </c>
      <c r="G264" s="309"/>
      <c r="H264" s="306" t="s">
        <v>1617</v>
      </c>
      <c r="I264" s="306">
        <v>0</v>
      </c>
      <c r="J264" s="306" t="s">
        <v>2333</v>
      </c>
      <c r="K264" s="307">
        <v>0</v>
      </c>
      <c r="L264" s="307">
        <v>20000000</v>
      </c>
      <c r="N264" s="286" t="s">
        <v>1626</v>
      </c>
      <c r="O264" s="307">
        <v>0</v>
      </c>
      <c r="P264" s="306" t="s">
        <v>2333</v>
      </c>
      <c r="Q264" s="307">
        <v>0</v>
      </c>
      <c r="R264" s="307">
        <v>25000000</v>
      </c>
      <c r="T264" s="286" t="s">
        <v>1627</v>
      </c>
      <c r="U264" s="307">
        <v>0</v>
      </c>
      <c r="V264" s="306" t="s">
        <v>2333</v>
      </c>
      <c r="W264" s="307">
        <v>0</v>
      </c>
      <c r="X264" s="307">
        <v>25000000</v>
      </c>
    </row>
    <row r="265" spans="2:24" x14ac:dyDescent="0.2">
      <c r="B265" s="306" t="s">
        <v>1620</v>
      </c>
      <c r="C265" s="306">
        <v>0</v>
      </c>
      <c r="D265" s="306" t="s">
        <v>2333</v>
      </c>
      <c r="E265" s="307">
        <v>0</v>
      </c>
      <c r="F265" s="307">
        <v>20000000</v>
      </c>
      <c r="G265" s="309"/>
      <c r="H265" s="306" t="s">
        <v>1621</v>
      </c>
      <c r="I265" s="306">
        <v>0</v>
      </c>
      <c r="J265" s="306" t="s">
        <v>2333</v>
      </c>
      <c r="K265" s="307">
        <v>0</v>
      </c>
      <c r="L265" s="307">
        <v>20000000</v>
      </c>
      <c r="N265" s="286" t="s">
        <v>1630</v>
      </c>
      <c r="O265" s="307">
        <v>0</v>
      </c>
      <c r="P265" s="306" t="s">
        <v>2333</v>
      </c>
      <c r="Q265" s="307">
        <v>0</v>
      </c>
      <c r="R265" s="307">
        <v>20000000</v>
      </c>
      <c r="T265" s="286" t="s">
        <v>1631</v>
      </c>
      <c r="U265" s="307">
        <v>0</v>
      </c>
      <c r="V265" s="306" t="s">
        <v>2333</v>
      </c>
      <c r="W265" s="307">
        <v>0</v>
      </c>
      <c r="X265" s="307">
        <v>20000000</v>
      </c>
    </row>
    <row r="266" spans="2:24" x14ac:dyDescent="0.2">
      <c r="B266" s="306" t="s">
        <v>1624</v>
      </c>
      <c r="C266" s="306">
        <v>0</v>
      </c>
      <c r="D266" s="306" t="s">
        <v>2333</v>
      </c>
      <c r="E266" s="307">
        <v>0</v>
      </c>
      <c r="F266" s="307">
        <v>20000000</v>
      </c>
      <c r="G266" s="309"/>
      <c r="H266" s="306" t="s">
        <v>1625</v>
      </c>
      <c r="I266" s="306">
        <v>0</v>
      </c>
      <c r="J266" s="306" t="s">
        <v>2333</v>
      </c>
      <c r="K266" s="307">
        <v>0</v>
      </c>
      <c r="L266" s="307">
        <v>20000000</v>
      </c>
      <c r="N266" s="286" t="s">
        <v>1634</v>
      </c>
      <c r="O266" s="307">
        <v>0</v>
      </c>
      <c r="P266" s="306" t="s">
        <v>2333</v>
      </c>
      <c r="Q266" s="307">
        <v>0</v>
      </c>
      <c r="R266" s="307">
        <v>20000000</v>
      </c>
      <c r="T266" s="286" t="s">
        <v>1635</v>
      </c>
      <c r="U266" s="307">
        <v>0</v>
      </c>
      <c r="V266" s="306" t="s">
        <v>2333</v>
      </c>
      <c r="W266" s="307">
        <v>0</v>
      </c>
      <c r="X266" s="307">
        <v>20000000</v>
      </c>
    </row>
    <row r="267" spans="2:24" x14ac:dyDescent="0.2">
      <c r="B267" s="306" t="s">
        <v>1628</v>
      </c>
      <c r="C267" s="306">
        <v>0</v>
      </c>
      <c r="D267" s="306" t="s">
        <v>2333</v>
      </c>
      <c r="E267" s="307">
        <v>0</v>
      </c>
      <c r="F267" s="307">
        <v>20000000</v>
      </c>
      <c r="G267" s="309"/>
      <c r="H267" s="306" t="s">
        <v>1629</v>
      </c>
      <c r="I267" s="306">
        <v>0</v>
      </c>
      <c r="J267" s="306" t="s">
        <v>2333</v>
      </c>
      <c r="K267" s="307">
        <v>0</v>
      </c>
      <c r="L267" s="307">
        <v>20000000</v>
      </c>
      <c r="N267" s="286" t="s">
        <v>1638</v>
      </c>
      <c r="O267" s="307">
        <v>0</v>
      </c>
      <c r="P267" s="306" t="s">
        <v>2333</v>
      </c>
      <c r="Q267" s="307">
        <v>0</v>
      </c>
      <c r="R267" s="307">
        <v>20000000</v>
      </c>
      <c r="T267" s="286" t="s">
        <v>1639</v>
      </c>
      <c r="U267" s="307">
        <v>0</v>
      </c>
      <c r="V267" s="306" t="s">
        <v>2333</v>
      </c>
      <c r="W267" s="307">
        <v>0</v>
      </c>
      <c r="X267" s="307">
        <v>20000000</v>
      </c>
    </row>
    <row r="268" spans="2:24" x14ac:dyDescent="0.2">
      <c r="B268" s="306" t="s">
        <v>1632</v>
      </c>
      <c r="C268" s="306">
        <v>0</v>
      </c>
      <c r="D268" s="306" t="s">
        <v>2333</v>
      </c>
      <c r="E268" s="307">
        <v>0</v>
      </c>
      <c r="F268" s="307">
        <v>20000000</v>
      </c>
      <c r="G268" s="309"/>
      <c r="H268" s="306" t="s">
        <v>1633</v>
      </c>
      <c r="I268" s="306">
        <v>0</v>
      </c>
      <c r="J268" s="306" t="s">
        <v>2333</v>
      </c>
      <c r="K268" s="307">
        <v>0</v>
      </c>
      <c r="L268" s="307">
        <v>20000000</v>
      </c>
      <c r="N268" s="286" t="s">
        <v>1642</v>
      </c>
      <c r="O268" s="307">
        <v>0</v>
      </c>
      <c r="P268" s="306" t="s">
        <v>2333</v>
      </c>
      <c r="Q268" s="307">
        <v>0</v>
      </c>
      <c r="R268" s="307">
        <v>20000000</v>
      </c>
      <c r="T268" s="286" t="s">
        <v>1643</v>
      </c>
      <c r="U268" s="307">
        <v>0</v>
      </c>
      <c r="V268" s="306" t="s">
        <v>2333</v>
      </c>
      <c r="W268" s="307">
        <v>0</v>
      </c>
      <c r="X268" s="307">
        <v>25000000</v>
      </c>
    </row>
    <row r="269" spans="2:24" x14ac:dyDescent="0.2">
      <c r="B269" s="306" t="s">
        <v>1636</v>
      </c>
      <c r="C269" s="306">
        <v>0</v>
      </c>
      <c r="D269" s="306" t="s">
        <v>2333</v>
      </c>
      <c r="E269" s="307">
        <v>0</v>
      </c>
      <c r="F269" s="307">
        <v>20000000</v>
      </c>
      <c r="G269" s="309"/>
      <c r="H269" s="306" t="s">
        <v>1637</v>
      </c>
      <c r="I269" s="306">
        <v>0</v>
      </c>
      <c r="J269" s="306" t="s">
        <v>2333</v>
      </c>
      <c r="K269" s="307">
        <v>0</v>
      </c>
      <c r="L269" s="307">
        <v>20000000</v>
      </c>
      <c r="N269" s="286" t="s">
        <v>1646</v>
      </c>
      <c r="O269" s="307">
        <v>0</v>
      </c>
      <c r="P269" s="306" t="s">
        <v>2333</v>
      </c>
      <c r="Q269" s="307">
        <v>0</v>
      </c>
      <c r="R269" s="307">
        <v>20000000</v>
      </c>
      <c r="T269" s="286" t="s">
        <v>1647</v>
      </c>
      <c r="U269" s="307">
        <v>0</v>
      </c>
      <c r="V269" s="306" t="s">
        <v>2333</v>
      </c>
      <c r="W269" s="307">
        <v>0</v>
      </c>
      <c r="X269" s="307">
        <v>20000000</v>
      </c>
    </row>
    <row r="270" spans="2:24" x14ac:dyDescent="0.2">
      <c r="B270" s="306" t="s">
        <v>1640</v>
      </c>
      <c r="C270" s="306">
        <v>0</v>
      </c>
      <c r="D270" s="306" t="s">
        <v>2333</v>
      </c>
      <c r="E270" s="307">
        <v>0</v>
      </c>
      <c r="F270" s="307">
        <v>20000000</v>
      </c>
      <c r="G270" s="309"/>
      <c r="H270" s="306" t="s">
        <v>1641</v>
      </c>
      <c r="I270" s="306">
        <v>0</v>
      </c>
      <c r="J270" s="306" t="s">
        <v>2333</v>
      </c>
      <c r="K270" s="307">
        <v>0</v>
      </c>
      <c r="L270" s="307">
        <v>20000000</v>
      </c>
      <c r="N270" s="286" t="s">
        <v>1185</v>
      </c>
      <c r="O270" s="307">
        <v>0</v>
      </c>
      <c r="P270" s="306" t="s">
        <v>2333</v>
      </c>
      <c r="Q270" s="307">
        <v>0</v>
      </c>
      <c r="R270" s="307">
        <v>25000000</v>
      </c>
      <c r="T270" s="286" t="s">
        <v>1651</v>
      </c>
      <c r="U270" s="307">
        <v>0</v>
      </c>
      <c r="V270" s="306" t="s">
        <v>2333</v>
      </c>
      <c r="W270" s="307">
        <v>0</v>
      </c>
      <c r="X270" s="307">
        <v>20000000</v>
      </c>
    </row>
    <row r="271" spans="2:24" x14ac:dyDescent="0.2">
      <c r="B271" s="306" t="s">
        <v>1644</v>
      </c>
      <c r="C271" s="306">
        <v>0</v>
      </c>
      <c r="D271" s="306" t="s">
        <v>2333</v>
      </c>
      <c r="E271" s="307">
        <v>0</v>
      </c>
      <c r="F271" s="307">
        <v>20000000</v>
      </c>
      <c r="G271" s="309"/>
      <c r="H271" s="306" t="s">
        <v>1645</v>
      </c>
      <c r="I271" s="306">
        <v>0</v>
      </c>
      <c r="J271" s="306" t="s">
        <v>2333</v>
      </c>
      <c r="K271" s="307">
        <v>0</v>
      </c>
      <c r="L271" s="307">
        <v>20000000</v>
      </c>
      <c r="N271" s="286" t="s">
        <v>1189</v>
      </c>
      <c r="O271" s="307">
        <v>0</v>
      </c>
      <c r="P271" s="306" t="s">
        <v>2333</v>
      </c>
      <c r="Q271" s="307">
        <v>0</v>
      </c>
      <c r="R271" s="307">
        <v>25000000</v>
      </c>
      <c r="T271" s="286" t="s">
        <v>1655</v>
      </c>
      <c r="U271" s="307">
        <v>0</v>
      </c>
      <c r="V271" s="306" t="s">
        <v>2333</v>
      </c>
      <c r="W271" s="307">
        <v>0</v>
      </c>
      <c r="X271" s="307">
        <v>25000000</v>
      </c>
    </row>
    <row r="272" spans="2:24" x14ac:dyDescent="0.2">
      <c r="B272" s="306" t="s">
        <v>1648</v>
      </c>
      <c r="C272" s="306">
        <v>0</v>
      </c>
      <c r="D272" s="306" t="s">
        <v>2333</v>
      </c>
      <c r="E272" s="307">
        <v>0</v>
      </c>
      <c r="F272" s="307">
        <v>20000000</v>
      </c>
      <c r="G272" s="309"/>
      <c r="H272" s="306" t="s">
        <v>1649</v>
      </c>
      <c r="I272" s="306">
        <v>0</v>
      </c>
      <c r="J272" s="306" t="s">
        <v>2333</v>
      </c>
      <c r="K272" s="307">
        <v>0</v>
      </c>
      <c r="L272" s="307">
        <v>20000000</v>
      </c>
      <c r="N272" s="286" t="s">
        <v>1650</v>
      </c>
      <c r="O272" s="307">
        <v>0</v>
      </c>
      <c r="P272" s="306" t="s">
        <v>2333</v>
      </c>
      <c r="Q272" s="307">
        <v>0</v>
      </c>
      <c r="R272" s="307">
        <v>20000000</v>
      </c>
      <c r="T272" s="286" t="s">
        <v>1659</v>
      </c>
      <c r="U272" s="307">
        <v>0</v>
      </c>
      <c r="V272" s="306" t="s">
        <v>2333</v>
      </c>
      <c r="W272" s="307">
        <v>0</v>
      </c>
      <c r="X272" s="307">
        <v>20000000</v>
      </c>
    </row>
    <row r="273" spans="2:24" x14ac:dyDescent="0.2">
      <c r="B273" s="306" t="s">
        <v>1652</v>
      </c>
      <c r="C273" s="306">
        <v>0</v>
      </c>
      <c r="D273" s="306" t="s">
        <v>2333</v>
      </c>
      <c r="E273" s="307">
        <v>0</v>
      </c>
      <c r="F273" s="307">
        <v>20000000</v>
      </c>
      <c r="G273" s="309"/>
      <c r="H273" s="306" t="s">
        <v>1653</v>
      </c>
      <c r="I273" s="306">
        <v>0</v>
      </c>
      <c r="J273" s="306" t="s">
        <v>2333</v>
      </c>
      <c r="K273" s="307">
        <v>0</v>
      </c>
      <c r="L273" s="307">
        <v>20000000</v>
      </c>
      <c r="N273" s="286" t="s">
        <v>1654</v>
      </c>
      <c r="O273" s="307">
        <v>0</v>
      </c>
      <c r="P273" s="306" t="s">
        <v>2333</v>
      </c>
      <c r="Q273" s="307">
        <v>0</v>
      </c>
      <c r="R273" s="307">
        <v>25000000</v>
      </c>
      <c r="T273" s="286" t="s">
        <v>1663</v>
      </c>
      <c r="U273" s="307">
        <v>0</v>
      </c>
      <c r="V273" s="306" t="s">
        <v>2333</v>
      </c>
      <c r="W273" s="307">
        <v>0</v>
      </c>
      <c r="X273" s="307">
        <v>20000000</v>
      </c>
    </row>
    <row r="274" spans="2:24" x14ac:dyDescent="0.2">
      <c r="B274" s="306" t="s">
        <v>1656</v>
      </c>
      <c r="C274" s="306">
        <v>0</v>
      </c>
      <c r="D274" s="306" t="s">
        <v>2333</v>
      </c>
      <c r="E274" s="307">
        <v>0</v>
      </c>
      <c r="F274" s="307">
        <v>20000000</v>
      </c>
      <c r="G274" s="309"/>
      <c r="H274" s="306" t="s">
        <v>1657</v>
      </c>
      <c r="I274" s="306">
        <v>0</v>
      </c>
      <c r="J274" s="306" t="s">
        <v>2333</v>
      </c>
      <c r="K274" s="307">
        <v>0</v>
      </c>
      <c r="L274" s="307">
        <v>20000000</v>
      </c>
      <c r="N274" s="286" t="s">
        <v>1658</v>
      </c>
      <c r="O274" s="307">
        <v>0</v>
      </c>
      <c r="P274" s="306" t="s">
        <v>2333</v>
      </c>
      <c r="Q274" s="307">
        <v>0</v>
      </c>
      <c r="R274" s="307">
        <v>25000000</v>
      </c>
      <c r="T274" s="286" t="s">
        <v>1667</v>
      </c>
      <c r="U274" s="307">
        <v>0</v>
      </c>
      <c r="V274" s="306" t="s">
        <v>2333</v>
      </c>
      <c r="W274" s="307">
        <v>0</v>
      </c>
      <c r="X274" s="307">
        <v>15000000</v>
      </c>
    </row>
    <row r="275" spans="2:24" x14ac:dyDescent="0.2">
      <c r="B275" s="306" t="s">
        <v>1660</v>
      </c>
      <c r="C275" s="306">
        <v>0</v>
      </c>
      <c r="D275" s="306" t="s">
        <v>2333</v>
      </c>
      <c r="E275" s="307">
        <v>0</v>
      </c>
      <c r="F275" s="307">
        <v>20000000</v>
      </c>
      <c r="G275" s="309"/>
      <c r="H275" s="306" t="s">
        <v>1661</v>
      </c>
      <c r="I275" s="306">
        <v>0</v>
      </c>
      <c r="J275" s="306" t="s">
        <v>2333</v>
      </c>
      <c r="K275" s="307">
        <v>0</v>
      </c>
      <c r="L275" s="307">
        <v>20000000</v>
      </c>
      <c r="N275" s="286" t="s">
        <v>1662</v>
      </c>
      <c r="O275" s="307">
        <v>0</v>
      </c>
      <c r="P275" s="306" t="s">
        <v>2333</v>
      </c>
      <c r="Q275" s="307">
        <v>0</v>
      </c>
      <c r="R275" s="307">
        <v>25000000</v>
      </c>
      <c r="T275" s="286" t="s">
        <v>1671</v>
      </c>
      <c r="U275" s="307">
        <v>0</v>
      </c>
      <c r="V275" s="306" t="s">
        <v>2333</v>
      </c>
      <c r="W275" s="307">
        <v>0</v>
      </c>
      <c r="X275" s="307">
        <v>20000000</v>
      </c>
    </row>
    <row r="276" spans="2:24" x14ac:dyDescent="0.2">
      <c r="B276" s="306" t="s">
        <v>1664</v>
      </c>
      <c r="C276" s="306">
        <v>0</v>
      </c>
      <c r="D276" s="306" t="s">
        <v>2333</v>
      </c>
      <c r="E276" s="307">
        <v>0</v>
      </c>
      <c r="F276" s="307">
        <v>20000000</v>
      </c>
      <c r="G276" s="309"/>
      <c r="H276" s="306" t="s">
        <v>1665</v>
      </c>
      <c r="I276" s="306">
        <v>0</v>
      </c>
      <c r="J276" s="306" t="s">
        <v>2333</v>
      </c>
      <c r="K276" s="307">
        <v>0</v>
      </c>
      <c r="L276" s="307">
        <v>20000000</v>
      </c>
      <c r="N276" s="570" t="s">
        <v>1666</v>
      </c>
      <c r="O276" s="307">
        <v>0</v>
      </c>
      <c r="P276" s="306" t="s">
        <v>2333</v>
      </c>
      <c r="Q276" s="307">
        <v>0</v>
      </c>
      <c r="R276" s="307">
        <v>25000000</v>
      </c>
      <c r="T276" s="286" t="s">
        <v>1675</v>
      </c>
      <c r="U276" s="307">
        <v>0</v>
      </c>
      <c r="V276" s="306" t="s">
        <v>2333</v>
      </c>
      <c r="W276" s="307">
        <v>0</v>
      </c>
      <c r="X276" s="307">
        <v>20000000</v>
      </c>
    </row>
    <row r="277" spans="2:24" x14ac:dyDescent="0.2">
      <c r="B277" s="306" t="s">
        <v>1668</v>
      </c>
      <c r="C277" s="306">
        <v>0</v>
      </c>
      <c r="D277" s="306" t="s">
        <v>2333</v>
      </c>
      <c r="E277" s="307">
        <v>0</v>
      </c>
      <c r="F277" s="307">
        <v>20000000</v>
      </c>
      <c r="G277" s="309"/>
      <c r="H277" s="306" t="s">
        <v>1669</v>
      </c>
      <c r="I277" s="306">
        <v>0</v>
      </c>
      <c r="J277" s="306" t="s">
        <v>2333</v>
      </c>
      <c r="K277" s="307">
        <v>0</v>
      </c>
      <c r="L277" s="307">
        <v>20000000</v>
      </c>
      <c r="N277" s="570" t="s">
        <v>1670</v>
      </c>
      <c r="O277" s="307">
        <v>0</v>
      </c>
      <c r="P277" s="306" t="s">
        <v>2333</v>
      </c>
      <c r="Q277" s="307">
        <v>0</v>
      </c>
      <c r="R277" s="307">
        <v>20000000</v>
      </c>
      <c r="T277" s="286" t="s">
        <v>1679</v>
      </c>
      <c r="U277" s="307">
        <v>0</v>
      </c>
      <c r="V277" s="306" t="s">
        <v>2333</v>
      </c>
      <c r="W277" s="307">
        <v>0</v>
      </c>
      <c r="X277" s="307">
        <v>20000000</v>
      </c>
    </row>
    <row r="278" spans="2:24" x14ac:dyDescent="0.2">
      <c r="B278" s="306" t="s">
        <v>1672</v>
      </c>
      <c r="C278" s="306">
        <v>0</v>
      </c>
      <c r="D278" s="306" t="s">
        <v>2333</v>
      </c>
      <c r="E278" s="307">
        <v>0</v>
      </c>
      <c r="F278" s="307">
        <v>20000000</v>
      </c>
      <c r="G278" s="309"/>
      <c r="H278" s="306" t="s">
        <v>1673</v>
      </c>
      <c r="I278" s="306">
        <v>0</v>
      </c>
      <c r="J278" s="306" t="s">
        <v>2333</v>
      </c>
      <c r="K278" s="307">
        <v>0</v>
      </c>
      <c r="L278" s="307">
        <v>20000000</v>
      </c>
      <c r="N278" s="570" t="s">
        <v>1674</v>
      </c>
      <c r="O278" s="307">
        <v>0</v>
      </c>
      <c r="P278" s="306" t="s">
        <v>2333</v>
      </c>
      <c r="Q278" s="307">
        <v>0</v>
      </c>
      <c r="R278" s="307">
        <v>20000000</v>
      </c>
      <c r="T278" s="286" t="s">
        <v>1683</v>
      </c>
      <c r="U278" s="307">
        <v>0</v>
      </c>
      <c r="V278" s="306" t="s">
        <v>2333</v>
      </c>
      <c r="W278" s="307">
        <v>0</v>
      </c>
      <c r="X278" s="307">
        <v>20000000</v>
      </c>
    </row>
    <row r="279" spans="2:24" x14ac:dyDescent="0.2">
      <c r="B279" s="306" t="s">
        <v>1676</v>
      </c>
      <c r="C279" s="306">
        <v>0</v>
      </c>
      <c r="D279" s="306" t="s">
        <v>2333</v>
      </c>
      <c r="E279" s="307">
        <v>0</v>
      </c>
      <c r="F279" s="307">
        <v>20000000</v>
      </c>
      <c r="G279" s="309"/>
      <c r="H279" s="306" t="s">
        <v>1677</v>
      </c>
      <c r="I279" s="306">
        <v>0</v>
      </c>
      <c r="J279" s="306" t="s">
        <v>2333</v>
      </c>
      <c r="K279" s="307">
        <v>0</v>
      </c>
      <c r="L279" s="307">
        <v>20000000</v>
      </c>
      <c r="N279" s="570" t="s">
        <v>1678</v>
      </c>
      <c r="O279" s="307">
        <v>0</v>
      </c>
      <c r="P279" s="306" t="s">
        <v>2333</v>
      </c>
      <c r="Q279" s="307">
        <v>0</v>
      </c>
      <c r="R279" s="307">
        <v>20000000</v>
      </c>
      <c r="T279" s="286" t="s">
        <v>1687</v>
      </c>
      <c r="U279" s="307">
        <v>0</v>
      </c>
      <c r="V279" s="306" t="s">
        <v>2333</v>
      </c>
      <c r="W279" s="307">
        <v>0</v>
      </c>
      <c r="X279" s="307">
        <v>20000000</v>
      </c>
    </row>
    <row r="280" spans="2:24" x14ac:dyDescent="0.2">
      <c r="B280" s="306" t="s">
        <v>1680</v>
      </c>
      <c r="C280" s="306">
        <v>0</v>
      </c>
      <c r="D280" s="306" t="s">
        <v>2333</v>
      </c>
      <c r="E280" s="307">
        <v>0</v>
      </c>
      <c r="F280" s="307">
        <v>20000000</v>
      </c>
      <c r="G280" s="309"/>
      <c r="H280" s="306" t="s">
        <v>1681</v>
      </c>
      <c r="I280" s="306">
        <v>0</v>
      </c>
      <c r="J280" s="306" t="s">
        <v>2333</v>
      </c>
      <c r="K280" s="307">
        <v>0</v>
      </c>
      <c r="L280" s="307">
        <v>20000000</v>
      </c>
      <c r="N280" s="570" t="s">
        <v>1682</v>
      </c>
      <c r="O280" s="307">
        <v>0</v>
      </c>
      <c r="P280" s="306" t="s">
        <v>2333</v>
      </c>
      <c r="Q280" s="307">
        <v>0</v>
      </c>
      <c r="R280" s="307">
        <v>20000000</v>
      </c>
      <c r="T280" s="286" t="s">
        <v>1691</v>
      </c>
      <c r="U280" s="307">
        <v>0</v>
      </c>
      <c r="V280" s="306" t="s">
        <v>2333</v>
      </c>
      <c r="W280" s="307">
        <v>0</v>
      </c>
      <c r="X280" s="307">
        <v>20000000</v>
      </c>
    </row>
    <row r="281" spans="2:24" x14ac:dyDescent="0.2">
      <c r="B281" s="306" t="s">
        <v>1684</v>
      </c>
      <c r="C281" s="306">
        <v>0</v>
      </c>
      <c r="D281" s="306" t="s">
        <v>2333</v>
      </c>
      <c r="E281" s="307">
        <v>0</v>
      </c>
      <c r="F281" s="307">
        <v>20000000</v>
      </c>
      <c r="G281" s="309"/>
      <c r="H281" s="306" t="s">
        <v>1685</v>
      </c>
      <c r="I281" s="306">
        <v>0</v>
      </c>
      <c r="J281" s="306" t="s">
        <v>2333</v>
      </c>
      <c r="K281" s="307">
        <v>0</v>
      </c>
      <c r="L281" s="307">
        <v>20000000</v>
      </c>
      <c r="N281" s="570" t="s">
        <v>1686</v>
      </c>
      <c r="O281" s="307">
        <v>0</v>
      </c>
      <c r="P281" s="306" t="s">
        <v>2333</v>
      </c>
      <c r="Q281" s="307">
        <v>0</v>
      </c>
      <c r="R281" s="307">
        <v>20000000</v>
      </c>
      <c r="T281" s="286" t="s">
        <v>1695</v>
      </c>
      <c r="U281" s="307">
        <v>0</v>
      </c>
      <c r="V281" s="306" t="s">
        <v>2333</v>
      </c>
      <c r="W281" s="307">
        <v>0</v>
      </c>
      <c r="X281" s="307">
        <v>20000000</v>
      </c>
    </row>
    <row r="282" spans="2:24" x14ac:dyDescent="0.2">
      <c r="B282" s="306" t="s">
        <v>1688</v>
      </c>
      <c r="C282" s="306">
        <v>0</v>
      </c>
      <c r="D282" s="306" t="s">
        <v>2333</v>
      </c>
      <c r="E282" s="307">
        <v>0</v>
      </c>
      <c r="F282" s="307">
        <v>20000000</v>
      </c>
      <c r="G282" s="309"/>
      <c r="H282" s="306" t="s">
        <v>1689</v>
      </c>
      <c r="I282" s="306">
        <v>0</v>
      </c>
      <c r="J282" s="306" t="s">
        <v>2333</v>
      </c>
      <c r="K282" s="307">
        <v>0</v>
      </c>
      <c r="L282" s="307">
        <v>20000000</v>
      </c>
      <c r="N282" s="570" t="s">
        <v>1690</v>
      </c>
      <c r="O282" s="307">
        <v>0</v>
      </c>
      <c r="P282" s="306" t="s">
        <v>2333</v>
      </c>
      <c r="Q282" s="307">
        <v>0</v>
      </c>
      <c r="R282" s="307">
        <v>20000000</v>
      </c>
      <c r="T282" s="286" t="s">
        <v>1699</v>
      </c>
      <c r="U282" s="307">
        <v>0</v>
      </c>
      <c r="V282" s="306" t="s">
        <v>2333</v>
      </c>
      <c r="W282" s="307">
        <v>0</v>
      </c>
      <c r="X282" s="307">
        <v>20000000</v>
      </c>
    </row>
    <row r="283" spans="2:24" x14ac:dyDescent="0.2">
      <c r="B283" s="306" t="s">
        <v>1692</v>
      </c>
      <c r="C283" s="306">
        <v>0</v>
      </c>
      <c r="D283" s="306" t="s">
        <v>2333</v>
      </c>
      <c r="E283" s="307">
        <v>0</v>
      </c>
      <c r="F283" s="307">
        <v>16000000</v>
      </c>
      <c r="G283" s="309"/>
      <c r="H283" s="306" t="s">
        <v>1693</v>
      </c>
      <c r="I283" s="306">
        <v>0</v>
      </c>
      <c r="J283" s="306" t="s">
        <v>2333</v>
      </c>
      <c r="K283" s="307">
        <v>0</v>
      </c>
      <c r="L283" s="307">
        <v>20000000</v>
      </c>
      <c r="N283" s="570" t="s">
        <v>1694</v>
      </c>
      <c r="O283" s="307">
        <v>0</v>
      </c>
      <c r="P283" s="306" t="s">
        <v>2333</v>
      </c>
      <c r="Q283" s="307">
        <v>0</v>
      </c>
      <c r="R283" s="307">
        <v>20000000</v>
      </c>
      <c r="T283" s="286" t="s">
        <v>1703</v>
      </c>
      <c r="U283" s="307">
        <v>0</v>
      </c>
      <c r="V283" s="306" t="s">
        <v>2333</v>
      </c>
      <c r="W283" s="307">
        <v>0</v>
      </c>
      <c r="X283" s="307">
        <v>20000000</v>
      </c>
    </row>
    <row r="284" spans="2:24" x14ac:dyDescent="0.2">
      <c r="B284" s="306" t="s">
        <v>1696</v>
      </c>
      <c r="C284" s="306">
        <v>0</v>
      </c>
      <c r="D284" s="306" t="s">
        <v>2333</v>
      </c>
      <c r="E284" s="307">
        <v>0</v>
      </c>
      <c r="F284" s="307">
        <v>20000000</v>
      </c>
      <c r="G284" s="309"/>
      <c r="H284" s="306" t="s">
        <v>1697</v>
      </c>
      <c r="I284" s="306">
        <v>0</v>
      </c>
      <c r="J284" s="306" t="s">
        <v>2333</v>
      </c>
      <c r="K284" s="307">
        <v>0</v>
      </c>
      <c r="L284" s="307">
        <v>20000000</v>
      </c>
      <c r="N284" s="570" t="s">
        <v>1698</v>
      </c>
      <c r="O284" s="307">
        <v>0</v>
      </c>
      <c r="P284" s="306" t="s">
        <v>2333</v>
      </c>
      <c r="Q284" s="307">
        <v>0</v>
      </c>
      <c r="R284" s="307">
        <v>20000000</v>
      </c>
      <c r="T284" s="286" t="s">
        <v>1707</v>
      </c>
      <c r="U284" s="307">
        <v>0</v>
      </c>
      <c r="V284" s="306" t="s">
        <v>2333</v>
      </c>
      <c r="W284" s="307">
        <v>0</v>
      </c>
      <c r="X284" s="307">
        <v>20000000</v>
      </c>
    </row>
    <row r="285" spans="2:24" x14ac:dyDescent="0.2">
      <c r="B285" s="567" t="s">
        <v>1700</v>
      </c>
      <c r="C285" s="306">
        <v>0</v>
      </c>
      <c r="D285" s="306" t="s">
        <v>2333</v>
      </c>
      <c r="E285" s="307">
        <v>0</v>
      </c>
      <c r="F285" s="307">
        <v>20000000</v>
      </c>
      <c r="G285" s="309"/>
      <c r="H285" s="306" t="s">
        <v>1701</v>
      </c>
      <c r="I285" s="306">
        <v>0</v>
      </c>
      <c r="J285" s="306" t="s">
        <v>2333</v>
      </c>
      <c r="K285" s="307">
        <v>0</v>
      </c>
      <c r="L285" s="307">
        <v>20000000</v>
      </c>
      <c r="N285" s="570" t="s">
        <v>1702</v>
      </c>
      <c r="O285" s="307">
        <v>0</v>
      </c>
      <c r="P285" s="306" t="s">
        <v>2333</v>
      </c>
      <c r="Q285" s="307">
        <v>0</v>
      </c>
      <c r="R285" s="307">
        <v>20000000</v>
      </c>
      <c r="T285" s="286" t="s">
        <v>1711</v>
      </c>
      <c r="U285" s="307">
        <v>0</v>
      </c>
      <c r="V285" s="306" t="s">
        <v>2333</v>
      </c>
      <c r="W285" s="307">
        <v>0</v>
      </c>
      <c r="X285" s="307">
        <v>20000000</v>
      </c>
    </row>
    <row r="286" spans="2:24" x14ac:dyDescent="0.2">
      <c r="B286" s="567" t="s">
        <v>1704</v>
      </c>
      <c r="C286" s="306">
        <v>0</v>
      </c>
      <c r="D286" s="306" t="s">
        <v>2333</v>
      </c>
      <c r="E286" s="307">
        <v>0</v>
      </c>
      <c r="F286" s="307">
        <v>20000000</v>
      </c>
      <c r="G286" s="309"/>
      <c r="H286" s="306" t="s">
        <v>1705</v>
      </c>
      <c r="I286" s="306">
        <v>0</v>
      </c>
      <c r="J286" s="306" t="s">
        <v>2333</v>
      </c>
      <c r="K286" s="307">
        <v>0</v>
      </c>
      <c r="L286" s="307">
        <v>20000000</v>
      </c>
      <c r="N286" s="570" t="s">
        <v>1706</v>
      </c>
      <c r="O286" s="307">
        <v>0</v>
      </c>
      <c r="P286" s="306" t="s">
        <v>2333</v>
      </c>
      <c r="Q286" s="307">
        <v>0</v>
      </c>
      <c r="R286" s="307">
        <v>20000000</v>
      </c>
      <c r="T286" s="286" t="s">
        <v>1224</v>
      </c>
      <c r="U286" s="307">
        <v>0</v>
      </c>
      <c r="V286" s="306" t="s">
        <v>2333</v>
      </c>
      <c r="W286" s="307">
        <v>0</v>
      </c>
      <c r="X286" s="307">
        <v>25000000</v>
      </c>
    </row>
    <row r="287" spans="2:24" x14ac:dyDescent="0.2">
      <c r="B287" s="567" t="s">
        <v>1708</v>
      </c>
      <c r="C287" s="306">
        <v>0</v>
      </c>
      <c r="D287" s="306" t="s">
        <v>2333</v>
      </c>
      <c r="E287" s="307">
        <v>0</v>
      </c>
      <c r="F287" s="307">
        <v>20000000</v>
      </c>
      <c r="G287" s="309"/>
      <c r="H287" s="306" t="s">
        <v>1709</v>
      </c>
      <c r="I287" s="306">
        <v>0</v>
      </c>
      <c r="J287" s="306" t="s">
        <v>2333</v>
      </c>
      <c r="K287" s="307">
        <v>0</v>
      </c>
      <c r="L287" s="307">
        <v>20000000</v>
      </c>
      <c r="N287" s="570" t="s">
        <v>1710</v>
      </c>
      <c r="O287" s="307">
        <v>0</v>
      </c>
      <c r="P287" s="306" t="s">
        <v>2333</v>
      </c>
      <c r="Q287" s="307">
        <v>0</v>
      </c>
      <c r="R287" s="307">
        <v>20000000</v>
      </c>
      <c r="T287" s="286" t="s">
        <v>1715</v>
      </c>
      <c r="U287" s="307">
        <v>0</v>
      </c>
      <c r="V287" s="306" t="s">
        <v>2333</v>
      </c>
      <c r="W287" s="307">
        <v>0</v>
      </c>
      <c r="X287" s="307">
        <v>24000000</v>
      </c>
    </row>
    <row r="288" spans="2:24" x14ac:dyDescent="0.2">
      <c r="B288" s="567" t="s">
        <v>1712</v>
      </c>
      <c r="C288" s="306">
        <v>0</v>
      </c>
      <c r="D288" s="306" t="s">
        <v>2333</v>
      </c>
      <c r="E288" s="307">
        <v>0</v>
      </c>
      <c r="F288" s="307">
        <v>20000000</v>
      </c>
      <c r="G288" s="309"/>
      <c r="H288" s="567" t="s">
        <v>1713</v>
      </c>
      <c r="I288" s="306">
        <v>0</v>
      </c>
      <c r="J288" s="306" t="s">
        <v>2333</v>
      </c>
      <c r="K288" s="307">
        <v>0</v>
      </c>
      <c r="L288" s="307">
        <v>20000000</v>
      </c>
      <c r="N288" s="570" t="s">
        <v>1714</v>
      </c>
      <c r="O288" s="307">
        <v>0</v>
      </c>
      <c r="P288" s="306" t="s">
        <v>2333</v>
      </c>
      <c r="Q288" s="307">
        <v>0</v>
      </c>
      <c r="R288" s="307">
        <v>20000000</v>
      </c>
      <c r="T288" s="286" t="s">
        <v>1719</v>
      </c>
      <c r="U288" s="307">
        <v>0</v>
      </c>
      <c r="V288" s="306" t="s">
        <v>2333</v>
      </c>
      <c r="W288" s="307">
        <v>0</v>
      </c>
      <c r="X288" s="307">
        <v>24000000</v>
      </c>
    </row>
    <row r="289" spans="2:24" x14ac:dyDescent="0.2">
      <c r="B289" s="567" t="s">
        <v>1716</v>
      </c>
      <c r="C289" s="306">
        <v>0</v>
      </c>
      <c r="D289" s="306" t="s">
        <v>2333</v>
      </c>
      <c r="E289" s="307">
        <v>0</v>
      </c>
      <c r="F289" s="307">
        <v>20000000</v>
      </c>
      <c r="G289" s="309"/>
      <c r="H289" s="567" t="s">
        <v>1717</v>
      </c>
      <c r="I289" s="306">
        <v>0</v>
      </c>
      <c r="J289" s="306" t="s">
        <v>2333</v>
      </c>
      <c r="K289" s="307">
        <v>0</v>
      </c>
      <c r="L289" s="307">
        <v>20000000</v>
      </c>
      <c r="N289" s="570" t="s">
        <v>1718</v>
      </c>
      <c r="O289" s="307">
        <v>0</v>
      </c>
      <c r="P289" s="306" t="s">
        <v>2333</v>
      </c>
      <c r="Q289" s="307">
        <v>0</v>
      </c>
      <c r="R289" s="307">
        <v>20000000</v>
      </c>
      <c r="T289" s="286" t="s">
        <v>1723</v>
      </c>
      <c r="U289" s="307">
        <v>0</v>
      </c>
      <c r="V289" s="306" t="s">
        <v>2333</v>
      </c>
      <c r="W289" s="307">
        <v>0</v>
      </c>
      <c r="X289" s="307">
        <v>24000000</v>
      </c>
    </row>
    <row r="290" spans="2:24" x14ac:dyDescent="0.2">
      <c r="B290" s="518" t="s">
        <v>1720</v>
      </c>
      <c r="C290" s="518">
        <v>140</v>
      </c>
      <c r="D290" s="518"/>
      <c r="E290" s="519">
        <v>0</v>
      </c>
      <c r="F290" s="519">
        <v>3273000000</v>
      </c>
      <c r="G290" s="309"/>
      <c r="H290" s="567" t="s">
        <v>1721</v>
      </c>
      <c r="I290" s="306">
        <v>0</v>
      </c>
      <c r="J290" s="306" t="s">
        <v>2333</v>
      </c>
      <c r="K290" s="307">
        <v>0</v>
      </c>
      <c r="L290" s="307">
        <v>20000000</v>
      </c>
      <c r="N290" s="570" t="s">
        <v>1722</v>
      </c>
      <c r="O290" s="307">
        <v>0</v>
      </c>
      <c r="P290" s="306" t="s">
        <v>2333</v>
      </c>
      <c r="Q290" s="307">
        <v>0</v>
      </c>
      <c r="R290" s="307">
        <v>20000000</v>
      </c>
      <c r="T290" s="286" t="s">
        <v>1726</v>
      </c>
      <c r="U290" s="307">
        <v>0</v>
      </c>
      <c r="V290" s="306" t="s">
        <v>2333</v>
      </c>
      <c r="W290" s="307">
        <v>0</v>
      </c>
      <c r="X290" s="307">
        <v>24000000</v>
      </c>
    </row>
    <row r="291" spans="2:24" x14ac:dyDescent="0.2">
      <c r="B291" s="309"/>
      <c r="C291" s="309"/>
      <c r="D291" s="309"/>
      <c r="E291" s="309"/>
      <c r="F291" s="309"/>
      <c r="G291" s="309"/>
      <c r="H291" s="567" t="s">
        <v>1724</v>
      </c>
      <c r="I291" s="306">
        <v>0</v>
      </c>
      <c r="J291" s="306" t="s">
        <v>2333</v>
      </c>
      <c r="K291" s="307">
        <v>0</v>
      </c>
      <c r="L291" s="307">
        <v>20000000</v>
      </c>
      <c r="N291" s="570" t="s">
        <v>1725</v>
      </c>
      <c r="O291" s="307">
        <v>0</v>
      </c>
      <c r="P291" s="306" t="s">
        <v>2333</v>
      </c>
      <c r="Q291" s="307">
        <v>0</v>
      </c>
      <c r="R291" s="307">
        <v>20000000</v>
      </c>
      <c r="T291" s="286" t="s">
        <v>1729</v>
      </c>
      <c r="U291" s="307">
        <v>0</v>
      </c>
      <c r="V291" s="306" t="s">
        <v>2333</v>
      </c>
      <c r="W291" s="307">
        <v>0</v>
      </c>
      <c r="X291" s="307">
        <v>24000000</v>
      </c>
    </row>
    <row r="292" spans="2:24" x14ac:dyDescent="0.2">
      <c r="B292" s="309"/>
      <c r="C292" s="309"/>
      <c r="D292" s="309"/>
      <c r="E292" s="309"/>
      <c r="F292" s="309"/>
      <c r="G292" s="309"/>
      <c r="H292" s="518" t="s">
        <v>1727</v>
      </c>
      <c r="I292" s="518">
        <v>142</v>
      </c>
      <c r="J292" s="518"/>
      <c r="K292" s="519">
        <v>0</v>
      </c>
      <c r="L292" s="519">
        <v>3128000000</v>
      </c>
      <c r="N292" s="570" t="s">
        <v>1728</v>
      </c>
      <c r="O292" s="307">
        <v>0</v>
      </c>
      <c r="P292" s="306" t="s">
        <v>2333</v>
      </c>
      <c r="Q292" s="307">
        <v>0</v>
      </c>
      <c r="R292" s="307">
        <v>25000000</v>
      </c>
      <c r="T292" s="286" t="s">
        <v>1731</v>
      </c>
      <c r="U292" s="307">
        <v>0</v>
      </c>
      <c r="V292" s="306" t="s">
        <v>2333</v>
      </c>
      <c r="W292" s="307">
        <v>0</v>
      </c>
      <c r="X292" s="307">
        <v>24000000</v>
      </c>
    </row>
    <row r="293" spans="2:24" x14ac:dyDescent="0.2">
      <c r="B293" s="309"/>
      <c r="C293" s="309"/>
      <c r="D293" s="309"/>
      <c r="E293" s="309"/>
      <c r="F293" s="309"/>
      <c r="G293" s="309"/>
      <c r="H293" s="509"/>
      <c r="I293" s="509"/>
      <c r="J293" s="509"/>
      <c r="K293" s="520"/>
      <c r="L293" s="520"/>
      <c r="N293" s="570" t="s">
        <v>1730</v>
      </c>
      <c r="O293" s="307">
        <v>0</v>
      </c>
      <c r="P293" s="306" t="s">
        <v>2333</v>
      </c>
      <c r="Q293" s="307">
        <v>0</v>
      </c>
      <c r="R293" s="307">
        <v>20000000</v>
      </c>
      <c r="T293" s="286" t="s">
        <v>1733</v>
      </c>
      <c r="U293" s="307">
        <v>0</v>
      </c>
      <c r="V293" s="306" t="s">
        <v>2333</v>
      </c>
      <c r="W293" s="307">
        <v>0</v>
      </c>
      <c r="X293" s="307">
        <v>24000000</v>
      </c>
    </row>
    <row r="294" spans="2:24" x14ac:dyDescent="0.2">
      <c r="B294" s="309"/>
      <c r="C294" s="309"/>
      <c r="D294" s="309"/>
      <c r="E294" s="309"/>
      <c r="F294" s="309"/>
      <c r="G294" s="309"/>
      <c r="H294" s="509"/>
      <c r="I294" s="509"/>
      <c r="J294" s="509"/>
      <c r="K294" s="520"/>
      <c r="L294" s="520"/>
      <c r="N294" s="570" t="s">
        <v>1732</v>
      </c>
      <c r="O294" s="307">
        <v>0</v>
      </c>
      <c r="P294" s="306" t="s">
        <v>2333</v>
      </c>
      <c r="Q294" s="307">
        <v>0</v>
      </c>
      <c r="R294" s="307">
        <v>20000000</v>
      </c>
      <c r="T294" s="286" t="s">
        <v>1735</v>
      </c>
      <c r="U294" s="307">
        <v>0</v>
      </c>
      <c r="V294" s="306" t="s">
        <v>2333</v>
      </c>
      <c r="W294" s="307">
        <v>0</v>
      </c>
      <c r="X294" s="307">
        <v>25000000</v>
      </c>
    </row>
    <row r="295" spans="2:24" x14ac:dyDescent="0.2">
      <c r="B295" s="309"/>
      <c r="C295" s="309"/>
      <c r="D295" s="309"/>
      <c r="E295" s="309"/>
      <c r="F295" s="309"/>
      <c r="G295" s="309"/>
      <c r="H295" s="509"/>
      <c r="I295" s="509"/>
      <c r="J295" s="509"/>
      <c r="K295" s="520"/>
      <c r="L295" s="520"/>
      <c r="N295" s="570" t="s">
        <v>1734</v>
      </c>
      <c r="O295" s="307">
        <v>0</v>
      </c>
      <c r="P295" s="306" t="s">
        <v>2333</v>
      </c>
      <c r="Q295" s="307">
        <v>0</v>
      </c>
      <c r="R295" s="307">
        <v>25000000</v>
      </c>
      <c r="T295" s="286" t="s">
        <v>1737</v>
      </c>
      <c r="U295" s="307">
        <v>0</v>
      </c>
      <c r="V295" s="306" t="s">
        <v>2333</v>
      </c>
      <c r="W295" s="307">
        <v>0</v>
      </c>
      <c r="X295" s="307">
        <v>20000000</v>
      </c>
    </row>
    <row r="296" spans="2:24" x14ac:dyDescent="0.2">
      <c r="B296" s="309"/>
      <c r="C296" s="309"/>
      <c r="D296" s="309"/>
      <c r="E296" s="309"/>
      <c r="F296" s="309"/>
      <c r="G296" s="309"/>
      <c r="H296" s="509"/>
      <c r="I296" s="509"/>
      <c r="J296" s="509"/>
      <c r="K296" s="520"/>
      <c r="L296" s="520"/>
      <c r="N296" s="570" t="s">
        <v>1736</v>
      </c>
      <c r="O296" s="307">
        <v>0</v>
      </c>
      <c r="P296" s="306" t="s">
        <v>2333</v>
      </c>
      <c r="Q296" s="307">
        <v>0</v>
      </c>
      <c r="R296" s="307">
        <v>20000000</v>
      </c>
      <c r="T296" s="286" t="s">
        <v>1739</v>
      </c>
      <c r="U296" s="307">
        <v>0</v>
      </c>
      <c r="V296" s="306" t="s">
        <v>2333</v>
      </c>
      <c r="W296" s="307">
        <v>0</v>
      </c>
      <c r="X296" s="307">
        <v>20000000</v>
      </c>
    </row>
    <row r="297" spans="2:24" x14ac:dyDescent="0.2">
      <c r="B297" s="309"/>
      <c r="C297" s="309"/>
      <c r="D297" s="309"/>
      <c r="E297" s="309"/>
      <c r="F297" s="309"/>
      <c r="G297" s="309"/>
      <c r="H297" s="509"/>
      <c r="I297" s="509"/>
      <c r="J297" s="509"/>
      <c r="K297" s="520"/>
      <c r="L297" s="520"/>
      <c r="N297" s="570" t="s">
        <v>1738</v>
      </c>
      <c r="O297" s="307">
        <v>0</v>
      </c>
      <c r="P297" s="306" t="s">
        <v>2333</v>
      </c>
      <c r="Q297" s="307">
        <v>0</v>
      </c>
      <c r="R297" s="307">
        <v>20000000</v>
      </c>
      <c r="T297" s="286" t="s">
        <v>1741</v>
      </c>
      <c r="U297" s="307">
        <v>0</v>
      </c>
      <c r="V297" s="306" t="s">
        <v>2333</v>
      </c>
      <c r="W297" s="307">
        <v>0</v>
      </c>
      <c r="X297" s="307">
        <v>20000000</v>
      </c>
    </row>
    <row r="298" spans="2:24" x14ac:dyDescent="0.2">
      <c r="B298" s="309"/>
      <c r="C298" s="309"/>
      <c r="D298" s="309"/>
      <c r="E298" s="309"/>
      <c r="F298" s="309"/>
      <c r="G298" s="309"/>
      <c r="H298" s="509"/>
      <c r="I298" s="509"/>
      <c r="J298" s="509"/>
      <c r="K298" s="520"/>
      <c r="L298" s="520"/>
      <c r="N298" s="570" t="s">
        <v>1192</v>
      </c>
      <c r="O298" s="307">
        <v>0</v>
      </c>
      <c r="P298" s="306" t="s">
        <v>2333</v>
      </c>
      <c r="Q298" s="307">
        <v>0</v>
      </c>
      <c r="R298" s="307">
        <v>25000000</v>
      </c>
      <c r="T298" s="286" t="s">
        <v>1743</v>
      </c>
      <c r="U298" s="307">
        <v>0</v>
      </c>
      <c r="V298" s="306" t="s">
        <v>2333</v>
      </c>
      <c r="W298" s="307">
        <v>0</v>
      </c>
      <c r="X298" s="307">
        <v>20000000</v>
      </c>
    </row>
    <row r="299" spans="2:24" x14ac:dyDescent="0.2">
      <c r="B299" s="309"/>
      <c r="C299" s="309"/>
      <c r="D299" s="309"/>
      <c r="E299" s="309"/>
      <c r="F299" s="309"/>
      <c r="G299" s="309"/>
      <c r="H299" s="509"/>
      <c r="I299" s="509"/>
      <c r="J299" s="509"/>
      <c r="K299" s="520"/>
      <c r="L299" s="520"/>
      <c r="N299" s="570" t="s">
        <v>1740</v>
      </c>
      <c r="O299" s="307">
        <v>0</v>
      </c>
      <c r="P299" s="306" t="s">
        <v>2333</v>
      </c>
      <c r="Q299" s="307">
        <v>0</v>
      </c>
      <c r="R299" s="307">
        <v>20000000</v>
      </c>
      <c r="T299" s="286" t="s">
        <v>1745</v>
      </c>
      <c r="U299" s="307">
        <v>0</v>
      </c>
      <c r="V299" s="306" t="s">
        <v>2333</v>
      </c>
      <c r="W299" s="307">
        <v>0</v>
      </c>
      <c r="X299" s="307">
        <v>20000000</v>
      </c>
    </row>
    <row r="300" spans="2:24" x14ac:dyDescent="0.2">
      <c r="B300" s="309"/>
      <c r="C300" s="309"/>
      <c r="D300" s="309"/>
      <c r="E300" s="309"/>
      <c r="F300" s="309"/>
      <c r="G300" s="309"/>
      <c r="H300" s="509"/>
      <c r="I300" s="509"/>
      <c r="J300" s="509"/>
      <c r="K300" s="520"/>
      <c r="L300" s="520"/>
      <c r="N300" s="570" t="s">
        <v>1742</v>
      </c>
      <c r="O300" s="307">
        <v>0</v>
      </c>
      <c r="P300" s="306" t="s">
        <v>2333</v>
      </c>
      <c r="Q300" s="307">
        <v>0</v>
      </c>
      <c r="R300" s="307">
        <v>20000000</v>
      </c>
      <c r="T300" s="570" t="s">
        <v>1747</v>
      </c>
      <c r="U300" s="307">
        <v>0</v>
      </c>
      <c r="V300" s="306" t="s">
        <v>2333</v>
      </c>
      <c r="W300" s="307">
        <v>0</v>
      </c>
      <c r="X300" s="307">
        <v>20000000</v>
      </c>
    </row>
    <row r="301" spans="2:24" x14ac:dyDescent="0.2">
      <c r="B301" s="309"/>
      <c r="C301" s="309"/>
      <c r="D301" s="309"/>
      <c r="E301" s="309"/>
      <c r="F301" s="309"/>
      <c r="G301" s="309"/>
      <c r="H301" s="509"/>
      <c r="I301" s="509"/>
      <c r="J301" s="509"/>
      <c r="K301" s="520"/>
      <c r="L301" s="520"/>
      <c r="N301" s="570" t="s">
        <v>1744</v>
      </c>
      <c r="O301" s="307">
        <v>0</v>
      </c>
      <c r="P301" s="306" t="s">
        <v>2333</v>
      </c>
      <c r="Q301" s="307">
        <v>0</v>
      </c>
      <c r="R301" s="307">
        <v>20000000</v>
      </c>
      <c r="T301" s="299">
        <v>151</v>
      </c>
      <c r="U301" s="300">
        <v>0</v>
      </c>
      <c r="V301" s="300"/>
      <c r="W301" s="300">
        <v>0</v>
      </c>
      <c r="X301" s="300">
        <v>3805000000</v>
      </c>
    </row>
    <row r="302" spans="2:24" x14ac:dyDescent="0.2">
      <c r="B302" s="309"/>
      <c r="C302" s="309"/>
      <c r="D302" s="309"/>
      <c r="E302" s="309"/>
      <c r="F302" s="309"/>
      <c r="G302" s="309"/>
      <c r="H302" s="509"/>
      <c r="I302" s="509"/>
      <c r="J302" s="509"/>
      <c r="K302" s="520"/>
      <c r="L302" s="520"/>
      <c r="N302" s="570" t="s">
        <v>1746</v>
      </c>
      <c r="O302" s="307">
        <v>0</v>
      </c>
      <c r="P302" s="306" t="s">
        <v>2333</v>
      </c>
      <c r="Q302" s="307">
        <v>0</v>
      </c>
      <c r="R302" s="307">
        <v>20000000</v>
      </c>
    </row>
    <row r="303" spans="2:24" x14ac:dyDescent="0.2">
      <c r="B303" s="309"/>
      <c r="C303" s="309"/>
      <c r="D303" s="309"/>
      <c r="E303" s="309"/>
      <c r="F303" s="309"/>
      <c r="G303" s="309"/>
      <c r="H303" s="509"/>
      <c r="I303" s="509"/>
      <c r="J303" s="509"/>
      <c r="K303" s="520"/>
      <c r="L303" s="520"/>
      <c r="N303" s="570" t="s">
        <v>1748</v>
      </c>
      <c r="O303" s="307">
        <v>0</v>
      </c>
      <c r="P303" s="306" t="s">
        <v>2333</v>
      </c>
      <c r="Q303" s="307">
        <v>0</v>
      </c>
      <c r="R303" s="307">
        <v>24000000</v>
      </c>
    </row>
    <row r="304" spans="2:24" x14ac:dyDescent="0.2">
      <c r="B304" s="309"/>
      <c r="C304" s="309"/>
      <c r="D304" s="309"/>
      <c r="E304" s="309"/>
      <c r="F304" s="309"/>
      <c r="G304" s="309"/>
      <c r="H304" s="509"/>
      <c r="I304" s="509"/>
      <c r="J304" s="509"/>
      <c r="K304" s="520"/>
      <c r="L304" s="520"/>
      <c r="N304" s="299">
        <v>154</v>
      </c>
      <c r="O304" s="300">
        <v>0</v>
      </c>
      <c r="P304" s="300"/>
      <c r="Q304" s="300">
        <v>0</v>
      </c>
      <c r="R304" s="300">
        <v>3574000000</v>
      </c>
    </row>
    <row r="305" spans="2:24" x14ac:dyDescent="0.2">
      <c r="B305" s="309"/>
      <c r="C305" s="309"/>
      <c r="D305" s="309"/>
      <c r="E305" s="309"/>
      <c r="F305" s="309"/>
      <c r="G305" s="309"/>
      <c r="H305" s="509"/>
      <c r="I305" s="509"/>
      <c r="J305" s="509"/>
      <c r="K305" s="520"/>
      <c r="L305" s="520"/>
      <c r="N305" s="309"/>
      <c r="O305" s="309"/>
      <c r="P305" s="309"/>
      <c r="Q305" s="309"/>
      <c r="R305" s="309"/>
    </row>
    <row r="306" spans="2:24" x14ac:dyDescent="0.2">
      <c r="B306" s="309"/>
      <c r="C306" s="309"/>
      <c r="D306" s="309"/>
      <c r="E306" s="309"/>
      <c r="F306" s="309"/>
      <c r="G306" s="309"/>
      <c r="H306" s="509"/>
      <c r="I306" s="509"/>
      <c r="J306" s="509"/>
      <c r="K306" s="520"/>
      <c r="L306" s="520"/>
      <c r="N306" s="309"/>
      <c r="O306" s="309"/>
      <c r="P306" s="309"/>
      <c r="Q306" s="309"/>
      <c r="R306" s="309"/>
    </row>
    <row r="307" spans="2:24" x14ac:dyDescent="0.2">
      <c r="B307" s="709" t="s">
        <v>1749</v>
      </c>
      <c r="C307" s="710"/>
      <c r="D307" s="710"/>
      <c r="E307" s="710"/>
      <c r="F307" s="711"/>
      <c r="G307" s="309"/>
      <c r="H307" s="709" t="s">
        <v>1750</v>
      </c>
      <c r="I307" s="710"/>
      <c r="J307" s="710"/>
      <c r="K307" s="710"/>
      <c r="L307" s="711"/>
      <c r="N307" s="709" t="s">
        <v>1752</v>
      </c>
      <c r="O307" s="710"/>
      <c r="P307" s="710"/>
      <c r="Q307" s="710"/>
      <c r="R307" s="711"/>
      <c r="T307" s="709" t="s">
        <v>1751</v>
      </c>
      <c r="U307" s="710"/>
      <c r="V307" s="710"/>
      <c r="W307" s="710"/>
      <c r="X307" s="711"/>
    </row>
    <row r="308" spans="2:24" x14ac:dyDescent="0.2">
      <c r="B308" s="493" t="s">
        <v>827</v>
      </c>
      <c r="C308" s="493" t="s">
        <v>828</v>
      </c>
      <c r="D308" s="493" t="s">
        <v>829</v>
      </c>
      <c r="E308" s="493" t="s">
        <v>830</v>
      </c>
      <c r="F308" s="497" t="s">
        <v>1178</v>
      </c>
      <c r="G308" s="309"/>
      <c r="H308" s="493" t="s">
        <v>827</v>
      </c>
      <c r="I308" s="493" t="s">
        <v>828</v>
      </c>
      <c r="J308" s="493" t="s">
        <v>829</v>
      </c>
      <c r="K308" s="493" t="s">
        <v>830</v>
      </c>
      <c r="L308" s="497" t="s">
        <v>1178</v>
      </c>
      <c r="N308" s="493" t="s">
        <v>827</v>
      </c>
      <c r="O308" s="493" t="s">
        <v>828</v>
      </c>
      <c r="P308" s="493" t="s">
        <v>829</v>
      </c>
      <c r="Q308" s="493" t="s">
        <v>830</v>
      </c>
      <c r="R308" s="497" t="s">
        <v>1178</v>
      </c>
      <c r="T308" s="493" t="s">
        <v>827</v>
      </c>
      <c r="U308" s="493" t="s">
        <v>828</v>
      </c>
      <c r="V308" s="493" t="s">
        <v>829</v>
      </c>
      <c r="W308" s="493" t="s">
        <v>830</v>
      </c>
      <c r="X308" s="497" t="s">
        <v>1178</v>
      </c>
    </row>
    <row r="309" spans="2:24" x14ac:dyDescent="0.2">
      <c r="B309" s="306" t="s">
        <v>1753</v>
      </c>
      <c r="C309" s="306">
        <v>0</v>
      </c>
      <c r="D309" s="306" t="s">
        <v>2333</v>
      </c>
      <c r="E309" s="307">
        <v>0</v>
      </c>
      <c r="F309" s="307">
        <v>5000000</v>
      </c>
      <c r="G309" s="309"/>
      <c r="H309" s="306" t="s">
        <v>1757</v>
      </c>
      <c r="I309" s="306">
        <v>0</v>
      </c>
      <c r="J309" s="306" t="s">
        <v>2334</v>
      </c>
      <c r="K309" s="307">
        <v>8000000</v>
      </c>
      <c r="L309" s="307">
        <v>0</v>
      </c>
      <c r="N309" s="286" t="s">
        <v>1768</v>
      </c>
      <c r="O309" s="307">
        <v>0</v>
      </c>
      <c r="P309" s="306" t="s">
        <v>2333</v>
      </c>
      <c r="Q309" s="307">
        <v>0</v>
      </c>
      <c r="R309" s="307">
        <v>6000000</v>
      </c>
      <c r="T309" s="286" t="s">
        <v>3414</v>
      </c>
      <c r="U309" s="307">
        <v>0</v>
      </c>
      <c r="V309" s="306" t="s">
        <v>2333</v>
      </c>
      <c r="W309" s="307">
        <v>0</v>
      </c>
      <c r="X309" s="307">
        <v>8000000</v>
      </c>
    </row>
    <row r="310" spans="2:24" x14ac:dyDescent="0.2">
      <c r="B310" s="306" t="s">
        <v>1756</v>
      </c>
      <c r="C310" s="306">
        <v>0</v>
      </c>
      <c r="D310" s="306" t="s">
        <v>2333</v>
      </c>
      <c r="E310" s="307">
        <v>0</v>
      </c>
      <c r="F310" s="307">
        <v>5000000</v>
      </c>
      <c r="G310" s="309"/>
      <c r="H310" s="306" t="s">
        <v>1767</v>
      </c>
      <c r="I310" s="306">
        <v>0</v>
      </c>
      <c r="J310" s="306" t="s">
        <v>2333</v>
      </c>
      <c r="K310" s="307">
        <v>0</v>
      </c>
      <c r="L310" s="307">
        <v>5500000</v>
      </c>
      <c r="N310" s="286" t="s">
        <v>1771</v>
      </c>
      <c r="O310" s="307">
        <v>0</v>
      </c>
      <c r="P310" s="306" t="s">
        <v>2333</v>
      </c>
      <c r="Q310" s="307">
        <v>0</v>
      </c>
      <c r="R310" s="307">
        <v>6000000</v>
      </c>
      <c r="T310" s="286" t="s">
        <v>1810</v>
      </c>
      <c r="U310" s="307">
        <v>0</v>
      </c>
      <c r="V310" s="306" t="s">
        <v>2333</v>
      </c>
      <c r="W310" s="307">
        <v>0</v>
      </c>
      <c r="X310" s="307">
        <v>6000000</v>
      </c>
    </row>
    <row r="311" spans="2:24" x14ac:dyDescent="0.2">
      <c r="B311" s="306" t="s">
        <v>1759</v>
      </c>
      <c r="C311" s="306">
        <v>0</v>
      </c>
      <c r="D311" s="306" t="s">
        <v>2333</v>
      </c>
      <c r="E311" s="307">
        <v>0</v>
      </c>
      <c r="F311" s="307">
        <v>5000000</v>
      </c>
      <c r="G311" s="309"/>
      <c r="H311" s="306" t="s">
        <v>1770</v>
      </c>
      <c r="I311" s="306">
        <v>0</v>
      </c>
      <c r="J311" s="306" t="s">
        <v>2333</v>
      </c>
      <c r="K311" s="307">
        <v>0</v>
      </c>
      <c r="L311" s="307">
        <v>5500000</v>
      </c>
      <c r="N311" s="286" t="s">
        <v>1775</v>
      </c>
      <c r="O311" s="307">
        <v>0</v>
      </c>
      <c r="P311" s="306" t="s">
        <v>2333</v>
      </c>
      <c r="Q311" s="307">
        <v>0</v>
      </c>
      <c r="R311" s="307">
        <v>8000000</v>
      </c>
      <c r="T311" s="286" t="s">
        <v>1755</v>
      </c>
      <c r="U311" s="307">
        <v>0</v>
      </c>
      <c r="V311" s="306" t="s">
        <v>2333</v>
      </c>
      <c r="W311" s="307">
        <v>0</v>
      </c>
      <c r="X311" s="307">
        <v>6000000</v>
      </c>
    </row>
    <row r="312" spans="2:24" x14ac:dyDescent="0.2">
      <c r="B312" s="306" t="s">
        <v>1762</v>
      </c>
      <c r="C312" s="306">
        <v>0</v>
      </c>
      <c r="D312" s="306" t="s">
        <v>2333</v>
      </c>
      <c r="E312" s="307">
        <v>0</v>
      </c>
      <c r="F312" s="307">
        <v>5000000</v>
      </c>
      <c r="G312" s="309"/>
      <c r="H312" s="306" t="s">
        <v>1774</v>
      </c>
      <c r="I312" s="306">
        <v>0</v>
      </c>
      <c r="J312" s="306" t="s">
        <v>2333</v>
      </c>
      <c r="K312" s="307">
        <v>0</v>
      </c>
      <c r="L312" s="307">
        <v>5000000</v>
      </c>
      <c r="N312" s="286" t="s">
        <v>1779</v>
      </c>
      <c r="O312" s="307">
        <v>0</v>
      </c>
      <c r="P312" s="306" t="s">
        <v>2333</v>
      </c>
      <c r="Q312" s="307">
        <v>0</v>
      </c>
      <c r="R312" s="307">
        <v>4000000</v>
      </c>
      <c r="T312" s="286" t="s">
        <v>1814</v>
      </c>
      <c r="U312" s="307">
        <v>0</v>
      </c>
      <c r="V312" s="306" t="s">
        <v>2333</v>
      </c>
      <c r="W312" s="307">
        <v>0</v>
      </c>
      <c r="X312" s="307">
        <v>4000000</v>
      </c>
    </row>
    <row r="313" spans="2:24" x14ac:dyDescent="0.2">
      <c r="B313" s="306" t="s">
        <v>1766</v>
      </c>
      <c r="C313" s="306">
        <v>0</v>
      </c>
      <c r="D313" s="306" t="s">
        <v>2333</v>
      </c>
      <c r="E313" s="307">
        <v>0</v>
      </c>
      <c r="F313" s="307">
        <v>5000000</v>
      </c>
      <c r="G313" s="309"/>
      <c r="H313" s="306" t="s">
        <v>1778</v>
      </c>
      <c r="I313" s="306">
        <v>0</v>
      </c>
      <c r="J313" s="306" t="s">
        <v>2333</v>
      </c>
      <c r="K313" s="307">
        <v>0</v>
      </c>
      <c r="L313" s="307">
        <v>5000000</v>
      </c>
      <c r="N313" s="286" t="s">
        <v>1783</v>
      </c>
      <c r="O313" s="307">
        <v>0</v>
      </c>
      <c r="P313" s="306" t="s">
        <v>2333</v>
      </c>
      <c r="Q313" s="307">
        <v>0</v>
      </c>
      <c r="R313" s="307">
        <v>6000000</v>
      </c>
      <c r="T313" s="286" t="s">
        <v>1818</v>
      </c>
      <c r="U313" s="307">
        <v>0</v>
      </c>
      <c r="V313" s="306" t="s">
        <v>2333</v>
      </c>
      <c r="W313" s="307">
        <v>0</v>
      </c>
      <c r="X313" s="307">
        <v>4000000</v>
      </c>
    </row>
    <row r="314" spans="2:24" x14ac:dyDescent="0.2">
      <c r="B314" s="306" t="s">
        <v>1769</v>
      </c>
      <c r="C314" s="306">
        <v>0</v>
      </c>
      <c r="D314" s="306" t="s">
        <v>2333</v>
      </c>
      <c r="E314" s="307">
        <v>0</v>
      </c>
      <c r="F314" s="307">
        <v>5000000</v>
      </c>
      <c r="G314" s="309"/>
      <c r="H314" s="306" t="s">
        <v>1782</v>
      </c>
      <c r="I314" s="306">
        <v>0</v>
      </c>
      <c r="J314" s="306" t="s">
        <v>2333</v>
      </c>
      <c r="K314" s="307">
        <v>0</v>
      </c>
      <c r="L314" s="307">
        <v>4000000</v>
      </c>
      <c r="N314" s="286" t="s">
        <v>1787</v>
      </c>
      <c r="O314" s="307">
        <v>0</v>
      </c>
      <c r="P314" s="306" t="s">
        <v>2333</v>
      </c>
      <c r="Q314" s="307">
        <v>0</v>
      </c>
      <c r="R314" s="307">
        <v>6000000</v>
      </c>
      <c r="T314" s="286" t="s">
        <v>1822</v>
      </c>
      <c r="U314" s="307">
        <v>0</v>
      </c>
      <c r="V314" s="306" t="s">
        <v>2333</v>
      </c>
      <c r="W314" s="307">
        <v>0</v>
      </c>
      <c r="X314" s="307">
        <v>4000000</v>
      </c>
    </row>
    <row r="315" spans="2:24" x14ac:dyDescent="0.2">
      <c r="B315" s="306" t="s">
        <v>1773</v>
      </c>
      <c r="C315" s="306">
        <v>0</v>
      </c>
      <c r="D315" s="306" t="s">
        <v>2333</v>
      </c>
      <c r="E315" s="307">
        <v>0</v>
      </c>
      <c r="F315" s="307">
        <v>5000000</v>
      </c>
      <c r="G315" s="309"/>
      <c r="H315" s="306" t="s">
        <v>1786</v>
      </c>
      <c r="I315" s="306">
        <v>0</v>
      </c>
      <c r="J315" s="306" t="s">
        <v>2333</v>
      </c>
      <c r="K315" s="307">
        <v>0</v>
      </c>
      <c r="L315" s="307">
        <v>4000000</v>
      </c>
      <c r="N315" s="286" t="s">
        <v>1791</v>
      </c>
      <c r="O315" s="307">
        <v>0</v>
      </c>
      <c r="P315" s="306" t="s">
        <v>2333</v>
      </c>
      <c r="Q315" s="307">
        <v>0</v>
      </c>
      <c r="R315" s="307">
        <v>6000000</v>
      </c>
      <c r="T315" s="286" t="s">
        <v>1826</v>
      </c>
      <c r="U315" s="307">
        <v>0</v>
      </c>
      <c r="V315" s="306" t="s">
        <v>2333</v>
      </c>
      <c r="W315" s="307">
        <v>0</v>
      </c>
      <c r="X315" s="307">
        <v>4000000</v>
      </c>
    </row>
    <row r="316" spans="2:24" x14ac:dyDescent="0.2">
      <c r="B316" s="306" t="s">
        <v>1777</v>
      </c>
      <c r="C316" s="306">
        <v>0</v>
      </c>
      <c r="D316" s="306" t="s">
        <v>2333</v>
      </c>
      <c r="E316" s="307">
        <v>0</v>
      </c>
      <c r="F316" s="307">
        <v>5000000</v>
      </c>
      <c r="G316" s="309"/>
      <c r="H316" s="306" t="s">
        <v>1790</v>
      </c>
      <c r="I316" s="306">
        <v>0</v>
      </c>
      <c r="J316" s="306" t="s">
        <v>2333</v>
      </c>
      <c r="K316" s="307">
        <v>0</v>
      </c>
      <c r="L316" s="307">
        <v>3000000</v>
      </c>
      <c r="N316" s="286" t="s">
        <v>1795</v>
      </c>
      <c r="O316" s="307">
        <v>0</v>
      </c>
      <c r="P316" s="306" t="s">
        <v>2333</v>
      </c>
      <c r="Q316" s="307">
        <v>0</v>
      </c>
      <c r="R316" s="307">
        <v>3000000</v>
      </c>
      <c r="T316" s="286" t="s">
        <v>1830</v>
      </c>
      <c r="U316" s="307">
        <v>0</v>
      </c>
      <c r="V316" s="306" t="s">
        <v>2333</v>
      </c>
      <c r="W316" s="307">
        <v>0</v>
      </c>
      <c r="X316" s="307">
        <v>4000000</v>
      </c>
    </row>
    <row r="317" spans="2:24" x14ac:dyDescent="0.2">
      <c r="B317" s="306" t="s">
        <v>1781</v>
      </c>
      <c r="C317" s="306">
        <v>0</v>
      </c>
      <c r="D317" s="306" t="s">
        <v>2333</v>
      </c>
      <c r="E317" s="307">
        <v>0</v>
      </c>
      <c r="F317" s="307">
        <v>5000000</v>
      </c>
      <c r="G317" s="309"/>
      <c r="H317" s="306" t="s">
        <v>1794</v>
      </c>
      <c r="I317" s="306">
        <v>0</v>
      </c>
      <c r="J317" s="306" t="s">
        <v>2333</v>
      </c>
      <c r="K317" s="307">
        <v>0</v>
      </c>
      <c r="L317" s="307">
        <v>3000000</v>
      </c>
      <c r="N317" s="286" t="s">
        <v>1799</v>
      </c>
      <c r="O317" s="307">
        <v>0</v>
      </c>
      <c r="P317" s="306" t="s">
        <v>2333</v>
      </c>
      <c r="Q317" s="307">
        <v>0</v>
      </c>
      <c r="R317" s="307">
        <v>4000000</v>
      </c>
      <c r="T317" s="286" t="s">
        <v>1834</v>
      </c>
      <c r="U317" s="307">
        <v>0</v>
      </c>
      <c r="V317" s="306" t="s">
        <v>2333</v>
      </c>
      <c r="W317" s="307">
        <v>0</v>
      </c>
      <c r="X317" s="307">
        <v>4000000</v>
      </c>
    </row>
    <row r="318" spans="2:24" x14ac:dyDescent="0.2">
      <c r="B318" s="306" t="s">
        <v>1785</v>
      </c>
      <c r="C318" s="306">
        <v>0</v>
      </c>
      <c r="D318" s="306" t="s">
        <v>2333</v>
      </c>
      <c r="E318" s="307">
        <v>0</v>
      </c>
      <c r="F318" s="307">
        <v>5000000</v>
      </c>
      <c r="G318" s="309"/>
      <c r="H318" s="306" t="s">
        <v>1798</v>
      </c>
      <c r="I318" s="306">
        <v>0</v>
      </c>
      <c r="J318" s="306" t="s">
        <v>2333</v>
      </c>
      <c r="K318" s="307">
        <v>0</v>
      </c>
      <c r="L318" s="307">
        <v>4000000</v>
      </c>
      <c r="N318" s="286" t="s">
        <v>1802</v>
      </c>
      <c r="O318" s="307">
        <v>0</v>
      </c>
      <c r="P318" s="306" t="s">
        <v>2333</v>
      </c>
      <c r="Q318" s="307">
        <v>0</v>
      </c>
      <c r="R318" s="307">
        <v>6000000</v>
      </c>
      <c r="T318" s="286" t="s">
        <v>1838</v>
      </c>
      <c r="U318" s="307">
        <v>0</v>
      </c>
      <c r="V318" s="306" t="s">
        <v>2333</v>
      </c>
      <c r="W318" s="307">
        <v>0</v>
      </c>
      <c r="X318" s="307">
        <v>4000000</v>
      </c>
    </row>
    <row r="319" spans="2:24" x14ac:dyDescent="0.2">
      <c r="B319" s="306" t="s">
        <v>1789</v>
      </c>
      <c r="C319" s="306">
        <v>0</v>
      </c>
      <c r="D319" s="306" t="s">
        <v>2333</v>
      </c>
      <c r="E319" s="307">
        <v>0</v>
      </c>
      <c r="F319" s="307">
        <v>5000000</v>
      </c>
      <c r="G319" s="309"/>
      <c r="H319" s="306" t="s">
        <v>1801</v>
      </c>
      <c r="I319" s="306">
        <v>0</v>
      </c>
      <c r="J319" s="306" t="s">
        <v>2333</v>
      </c>
      <c r="K319" s="307">
        <v>0</v>
      </c>
      <c r="L319" s="307">
        <v>3000000</v>
      </c>
      <c r="N319" s="286" t="s">
        <v>1806</v>
      </c>
      <c r="O319" s="307">
        <v>0</v>
      </c>
      <c r="P319" s="306" t="s">
        <v>2333</v>
      </c>
      <c r="Q319" s="307">
        <v>0</v>
      </c>
      <c r="R319" s="307">
        <v>6000000</v>
      </c>
      <c r="T319" s="286" t="s">
        <v>1842</v>
      </c>
      <c r="U319" s="307">
        <v>0</v>
      </c>
      <c r="V319" s="306" t="s">
        <v>2333</v>
      </c>
      <c r="W319" s="307">
        <v>0</v>
      </c>
      <c r="X319" s="307">
        <v>4000000</v>
      </c>
    </row>
    <row r="320" spans="2:24" x14ac:dyDescent="0.2">
      <c r="B320" s="306" t="s">
        <v>1793</v>
      </c>
      <c r="C320" s="306">
        <v>0</v>
      </c>
      <c r="D320" s="306" t="s">
        <v>2333</v>
      </c>
      <c r="E320" s="307">
        <v>0</v>
      </c>
      <c r="F320" s="307">
        <v>5000000</v>
      </c>
      <c r="G320" s="309"/>
      <c r="H320" s="306" t="s">
        <v>1805</v>
      </c>
      <c r="I320" s="306">
        <v>0</v>
      </c>
      <c r="J320" s="306" t="s">
        <v>2333</v>
      </c>
      <c r="K320" s="307">
        <v>0</v>
      </c>
      <c r="L320" s="307">
        <v>3000000</v>
      </c>
      <c r="N320" s="286" t="s">
        <v>1809</v>
      </c>
      <c r="O320" s="307">
        <v>0</v>
      </c>
      <c r="P320" s="306" t="s">
        <v>2333</v>
      </c>
      <c r="Q320" s="307">
        <v>0</v>
      </c>
      <c r="R320" s="307">
        <v>6000000</v>
      </c>
      <c r="T320" s="286" t="s">
        <v>1846</v>
      </c>
      <c r="U320" s="307">
        <v>0</v>
      </c>
      <c r="V320" s="306" t="s">
        <v>2333</v>
      </c>
      <c r="W320" s="307">
        <v>0</v>
      </c>
      <c r="X320" s="307">
        <v>6000000</v>
      </c>
    </row>
    <row r="321" spans="2:24" x14ac:dyDescent="0.2">
      <c r="B321" s="306" t="s">
        <v>1797</v>
      </c>
      <c r="C321" s="306">
        <v>0</v>
      </c>
      <c r="D321" s="306" t="s">
        <v>2333</v>
      </c>
      <c r="E321" s="307">
        <v>0</v>
      </c>
      <c r="F321" s="307">
        <v>5000000</v>
      </c>
      <c r="G321" s="309"/>
      <c r="H321" s="306" t="s">
        <v>1808</v>
      </c>
      <c r="I321" s="306">
        <v>0</v>
      </c>
      <c r="J321" s="306" t="s">
        <v>2333</v>
      </c>
      <c r="K321" s="307">
        <v>0</v>
      </c>
      <c r="L321" s="307">
        <v>3000000</v>
      </c>
      <c r="N321" s="286" t="s">
        <v>1813</v>
      </c>
      <c r="O321" s="307">
        <v>0</v>
      </c>
      <c r="P321" s="306" t="s">
        <v>2333</v>
      </c>
      <c r="Q321" s="307">
        <v>0</v>
      </c>
      <c r="R321" s="307">
        <v>6000000</v>
      </c>
      <c r="T321" s="286" t="s">
        <v>1850</v>
      </c>
      <c r="U321" s="307">
        <v>0</v>
      </c>
      <c r="V321" s="306" t="s">
        <v>2333</v>
      </c>
      <c r="W321" s="307">
        <v>0</v>
      </c>
      <c r="X321" s="307">
        <v>4000000</v>
      </c>
    </row>
    <row r="322" spans="2:24" x14ac:dyDescent="0.2">
      <c r="B322" s="306" t="s">
        <v>1800</v>
      </c>
      <c r="C322" s="306">
        <v>0</v>
      </c>
      <c r="D322" s="306" t="s">
        <v>2333</v>
      </c>
      <c r="E322" s="307">
        <v>0</v>
      </c>
      <c r="F322" s="307">
        <v>5000000</v>
      </c>
      <c r="G322" s="309"/>
      <c r="H322" s="306" t="s">
        <v>1812</v>
      </c>
      <c r="I322" s="306">
        <v>0</v>
      </c>
      <c r="J322" s="306" t="s">
        <v>2333</v>
      </c>
      <c r="K322" s="307">
        <v>0</v>
      </c>
      <c r="L322" s="307">
        <v>5000000</v>
      </c>
      <c r="N322" s="286" t="s">
        <v>1817</v>
      </c>
      <c r="O322" s="307">
        <v>0</v>
      </c>
      <c r="P322" s="306" t="s">
        <v>2333</v>
      </c>
      <c r="Q322" s="307">
        <v>0</v>
      </c>
      <c r="R322" s="307">
        <v>6000000</v>
      </c>
      <c r="T322" s="286" t="s">
        <v>1854</v>
      </c>
      <c r="U322" s="307">
        <v>0</v>
      </c>
      <c r="V322" s="306" t="s">
        <v>2333</v>
      </c>
      <c r="W322" s="307">
        <v>0</v>
      </c>
      <c r="X322" s="307">
        <v>4000000</v>
      </c>
    </row>
    <row r="323" spans="2:24" x14ac:dyDescent="0.2">
      <c r="B323" s="306" t="s">
        <v>1804</v>
      </c>
      <c r="C323" s="306">
        <v>0</v>
      </c>
      <c r="D323" s="306" t="s">
        <v>2333</v>
      </c>
      <c r="E323" s="307">
        <v>0</v>
      </c>
      <c r="F323" s="307">
        <v>5000000</v>
      </c>
      <c r="G323" s="309"/>
      <c r="H323" s="306" t="s">
        <v>1816</v>
      </c>
      <c r="I323" s="306">
        <v>0</v>
      </c>
      <c r="J323" s="306" t="s">
        <v>2333</v>
      </c>
      <c r="K323" s="307">
        <v>0</v>
      </c>
      <c r="L323" s="307">
        <v>6000000</v>
      </c>
      <c r="N323" s="286" t="s">
        <v>1821</v>
      </c>
      <c r="O323" s="307">
        <v>0</v>
      </c>
      <c r="P323" s="306" t="s">
        <v>2333</v>
      </c>
      <c r="Q323" s="307">
        <v>0</v>
      </c>
      <c r="R323" s="307">
        <v>8000000</v>
      </c>
      <c r="T323" s="286" t="s">
        <v>1858</v>
      </c>
      <c r="U323" s="307">
        <v>0</v>
      </c>
      <c r="V323" s="306" t="s">
        <v>2333</v>
      </c>
      <c r="W323" s="307">
        <v>0</v>
      </c>
      <c r="X323" s="307">
        <v>4000000</v>
      </c>
    </row>
    <row r="324" spans="2:24" x14ac:dyDescent="0.2">
      <c r="B324" s="306" t="s">
        <v>1807</v>
      </c>
      <c r="C324" s="306">
        <v>0</v>
      </c>
      <c r="D324" s="306" t="s">
        <v>2333</v>
      </c>
      <c r="E324" s="307">
        <v>0</v>
      </c>
      <c r="F324" s="307">
        <v>5000000</v>
      </c>
      <c r="G324" s="309"/>
      <c r="H324" s="306" t="s">
        <v>1820</v>
      </c>
      <c r="I324" s="306">
        <v>0</v>
      </c>
      <c r="J324" s="306" t="s">
        <v>2333</v>
      </c>
      <c r="K324" s="307">
        <v>0</v>
      </c>
      <c r="L324" s="307">
        <v>6000000</v>
      </c>
      <c r="N324" s="286" t="s">
        <v>1825</v>
      </c>
      <c r="O324" s="307">
        <v>0</v>
      </c>
      <c r="P324" s="306" t="s">
        <v>2333</v>
      </c>
      <c r="Q324" s="307">
        <v>0</v>
      </c>
      <c r="R324" s="307">
        <v>6000000</v>
      </c>
      <c r="T324" s="286" t="s">
        <v>1862</v>
      </c>
      <c r="U324" s="307">
        <v>0</v>
      </c>
      <c r="V324" s="306" t="s">
        <v>2333</v>
      </c>
      <c r="W324" s="307">
        <v>0</v>
      </c>
      <c r="X324" s="307">
        <v>4000000</v>
      </c>
    </row>
    <row r="325" spans="2:24" x14ac:dyDescent="0.2">
      <c r="B325" s="306" t="s">
        <v>1811</v>
      </c>
      <c r="C325" s="306">
        <v>0</v>
      </c>
      <c r="D325" s="306" t="s">
        <v>2333</v>
      </c>
      <c r="E325" s="307">
        <v>0</v>
      </c>
      <c r="F325" s="307">
        <v>5000000</v>
      </c>
      <c r="G325" s="309"/>
      <c r="H325" s="306" t="s">
        <v>1824</v>
      </c>
      <c r="I325" s="306">
        <v>0</v>
      </c>
      <c r="J325" s="306" t="s">
        <v>2333</v>
      </c>
      <c r="K325" s="307">
        <v>0</v>
      </c>
      <c r="L325" s="307">
        <v>6000000</v>
      </c>
      <c r="N325" s="286" t="s">
        <v>1829</v>
      </c>
      <c r="O325" s="307">
        <v>0</v>
      </c>
      <c r="P325" s="306" t="s">
        <v>2333</v>
      </c>
      <c r="Q325" s="307">
        <v>0</v>
      </c>
      <c r="R325" s="307">
        <v>6000000</v>
      </c>
      <c r="T325" s="286" t="s">
        <v>1866</v>
      </c>
      <c r="U325" s="307">
        <v>0</v>
      </c>
      <c r="V325" s="306" t="s">
        <v>2333</v>
      </c>
      <c r="W325" s="307">
        <v>0</v>
      </c>
      <c r="X325" s="307">
        <v>4000000</v>
      </c>
    </row>
    <row r="326" spans="2:24" x14ac:dyDescent="0.2">
      <c r="B326" s="306" t="s">
        <v>1815</v>
      </c>
      <c r="C326" s="306">
        <v>0</v>
      </c>
      <c r="D326" s="306" t="s">
        <v>2333</v>
      </c>
      <c r="E326" s="307">
        <v>0</v>
      </c>
      <c r="F326" s="307">
        <v>5000000</v>
      </c>
      <c r="G326" s="309"/>
      <c r="H326" s="306" t="s">
        <v>1828</v>
      </c>
      <c r="I326" s="306">
        <v>0</v>
      </c>
      <c r="J326" s="306" t="s">
        <v>2333</v>
      </c>
      <c r="K326" s="307">
        <v>0</v>
      </c>
      <c r="L326" s="307">
        <v>5000000</v>
      </c>
      <c r="N326" s="286" t="s">
        <v>1833</v>
      </c>
      <c r="O326" s="307">
        <v>0</v>
      </c>
      <c r="P326" s="306" t="s">
        <v>2333</v>
      </c>
      <c r="Q326" s="307">
        <v>0</v>
      </c>
      <c r="R326" s="307">
        <v>6000000</v>
      </c>
      <c r="T326" s="286" t="s">
        <v>1870</v>
      </c>
      <c r="U326" s="307">
        <v>0</v>
      </c>
      <c r="V326" s="306" t="s">
        <v>2333</v>
      </c>
      <c r="W326" s="307">
        <v>0</v>
      </c>
      <c r="X326" s="307">
        <v>4000000</v>
      </c>
    </row>
    <row r="327" spans="2:24" x14ac:dyDescent="0.2">
      <c r="B327" s="306" t="s">
        <v>1819</v>
      </c>
      <c r="C327" s="306">
        <v>0</v>
      </c>
      <c r="D327" s="306" t="s">
        <v>2333</v>
      </c>
      <c r="E327" s="307">
        <v>0</v>
      </c>
      <c r="F327" s="307">
        <v>5000000</v>
      </c>
      <c r="G327" s="309"/>
      <c r="H327" s="306" t="s">
        <v>1832</v>
      </c>
      <c r="I327" s="306">
        <v>0</v>
      </c>
      <c r="J327" s="306" t="s">
        <v>2333</v>
      </c>
      <c r="K327" s="307">
        <v>0</v>
      </c>
      <c r="L327" s="307">
        <v>3000000</v>
      </c>
      <c r="N327" s="286" t="s">
        <v>1837</v>
      </c>
      <c r="O327" s="307">
        <v>0</v>
      </c>
      <c r="P327" s="306" t="s">
        <v>2333</v>
      </c>
      <c r="Q327" s="307">
        <v>0</v>
      </c>
      <c r="R327" s="307">
        <v>6000000</v>
      </c>
      <c r="T327" s="286" t="s">
        <v>1874</v>
      </c>
      <c r="U327" s="307">
        <v>0</v>
      </c>
      <c r="V327" s="306" t="s">
        <v>2333</v>
      </c>
      <c r="W327" s="307">
        <v>0</v>
      </c>
      <c r="X327" s="307">
        <v>4000000</v>
      </c>
    </row>
    <row r="328" spans="2:24" x14ac:dyDescent="0.2">
      <c r="B328" s="306" t="s">
        <v>1823</v>
      </c>
      <c r="C328" s="306">
        <v>0</v>
      </c>
      <c r="D328" s="306" t="s">
        <v>2333</v>
      </c>
      <c r="E328" s="307">
        <v>0</v>
      </c>
      <c r="F328" s="307">
        <v>5000000</v>
      </c>
      <c r="G328" s="309"/>
      <c r="H328" s="306" t="s">
        <v>1836</v>
      </c>
      <c r="I328" s="306">
        <v>0</v>
      </c>
      <c r="J328" s="306" t="s">
        <v>2333</v>
      </c>
      <c r="K328" s="307">
        <v>0</v>
      </c>
      <c r="L328" s="307">
        <v>6000000</v>
      </c>
      <c r="N328" s="286" t="s">
        <v>1841</v>
      </c>
      <c r="O328" s="307">
        <v>0</v>
      </c>
      <c r="P328" s="306" t="s">
        <v>2333</v>
      </c>
      <c r="Q328" s="307">
        <v>0</v>
      </c>
      <c r="R328" s="307">
        <v>4000000</v>
      </c>
      <c r="T328" s="286" t="s">
        <v>1878</v>
      </c>
      <c r="U328" s="307">
        <v>0</v>
      </c>
      <c r="V328" s="306" t="s">
        <v>2333</v>
      </c>
      <c r="W328" s="307">
        <v>0</v>
      </c>
      <c r="X328" s="307">
        <v>6000000</v>
      </c>
    </row>
    <row r="329" spans="2:24" x14ac:dyDescent="0.2">
      <c r="B329" s="306" t="s">
        <v>1827</v>
      </c>
      <c r="C329" s="306">
        <v>0</v>
      </c>
      <c r="D329" s="306" t="s">
        <v>2333</v>
      </c>
      <c r="E329" s="307">
        <v>0</v>
      </c>
      <c r="F329" s="307">
        <v>5000000</v>
      </c>
      <c r="G329" s="309"/>
      <c r="H329" s="306" t="s">
        <v>1840</v>
      </c>
      <c r="I329" s="306">
        <v>0</v>
      </c>
      <c r="J329" s="306" t="s">
        <v>2333</v>
      </c>
      <c r="K329" s="307">
        <v>0</v>
      </c>
      <c r="L329" s="307">
        <v>6000000</v>
      </c>
      <c r="N329" s="286" t="s">
        <v>1845</v>
      </c>
      <c r="O329" s="307">
        <v>0</v>
      </c>
      <c r="P329" s="306" t="s">
        <v>2333</v>
      </c>
      <c r="Q329" s="307">
        <v>0</v>
      </c>
      <c r="R329" s="307">
        <v>4000000</v>
      </c>
      <c r="T329" s="286" t="s">
        <v>1882</v>
      </c>
      <c r="U329" s="307">
        <v>0</v>
      </c>
      <c r="V329" s="306" t="s">
        <v>2333</v>
      </c>
      <c r="W329" s="307">
        <v>0</v>
      </c>
      <c r="X329" s="307">
        <v>4000000</v>
      </c>
    </row>
    <row r="330" spans="2:24" x14ac:dyDescent="0.2">
      <c r="B330" s="306" t="s">
        <v>1831</v>
      </c>
      <c r="C330" s="306">
        <v>0</v>
      </c>
      <c r="D330" s="306" t="s">
        <v>2333</v>
      </c>
      <c r="E330" s="307">
        <v>0</v>
      </c>
      <c r="F330" s="307">
        <v>5000000</v>
      </c>
      <c r="G330" s="309"/>
      <c r="H330" s="306" t="s">
        <v>1844</v>
      </c>
      <c r="I330" s="306">
        <v>0</v>
      </c>
      <c r="J330" s="306" t="s">
        <v>2333</v>
      </c>
      <c r="K330" s="307">
        <v>0</v>
      </c>
      <c r="L330" s="307">
        <v>6000000</v>
      </c>
      <c r="N330" s="286" t="s">
        <v>1849</v>
      </c>
      <c r="O330" s="307">
        <v>0</v>
      </c>
      <c r="P330" s="306" t="s">
        <v>2333</v>
      </c>
      <c r="Q330" s="307">
        <v>0</v>
      </c>
      <c r="R330" s="307">
        <v>4000000</v>
      </c>
      <c r="T330" s="286" t="s">
        <v>1886</v>
      </c>
      <c r="U330" s="307">
        <v>0</v>
      </c>
      <c r="V330" s="306" t="s">
        <v>2333</v>
      </c>
      <c r="W330" s="307">
        <v>0</v>
      </c>
      <c r="X330" s="307">
        <v>4000000</v>
      </c>
    </row>
    <row r="331" spans="2:24" x14ac:dyDescent="0.2">
      <c r="B331" s="306" t="s">
        <v>1835</v>
      </c>
      <c r="C331" s="306">
        <v>0</v>
      </c>
      <c r="D331" s="306" t="s">
        <v>2333</v>
      </c>
      <c r="E331" s="307">
        <v>0</v>
      </c>
      <c r="F331" s="307">
        <v>5000000</v>
      </c>
      <c r="G331" s="309"/>
      <c r="H331" s="306" t="s">
        <v>1848</v>
      </c>
      <c r="I331" s="306">
        <v>0</v>
      </c>
      <c r="J331" s="306" t="s">
        <v>2333</v>
      </c>
      <c r="K331" s="307">
        <v>0</v>
      </c>
      <c r="L331" s="307">
        <v>6000000</v>
      </c>
      <c r="N331" s="286" t="s">
        <v>1853</v>
      </c>
      <c r="O331" s="307">
        <v>0</v>
      </c>
      <c r="P331" s="306" t="s">
        <v>2333</v>
      </c>
      <c r="Q331" s="307">
        <v>0</v>
      </c>
      <c r="R331" s="307">
        <v>4000000</v>
      </c>
      <c r="T331" s="286" t="s">
        <v>1890</v>
      </c>
      <c r="U331" s="307">
        <v>0</v>
      </c>
      <c r="V331" s="306" t="s">
        <v>2333</v>
      </c>
      <c r="W331" s="307">
        <v>0</v>
      </c>
      <c r="X331" s="307">
        <v>4000000</v>
      </c>
    </row>
    <row r="332" spans="2:24" x14ac:dyDescent="0.2">
      <c r="B332" s="306" t="s">
        <v>1839</v>
      </c>
      <c r="C332" s="306">
        <v>0</v>
      </c>
      <c r="D332" s="306" t="s">
        <v>2333</v>
      </c>
      <c r="E332" s="307">
        <v>0</v>
      </c>
      <c r="F332" s="307">
        <v>5000000</v>
      </c>
      <c r="G332" s="309"/>
      <c r="H332" s="306" t="s">
        <v>1852</v>
      </c>
      <c r="I332" s="306">
        <v>0</v>
      </c>
      <c r="J332" s="306" t="s">
        <v>2333</v>
      </c>
      <c r="K332" s="307">
        <v>0</v>
      </c>
      <c r="L332" s="307">
        <v>6000000</v>
      </c>
      <c r="N332" s="286" t="s">
        <v>1857</v>
      </c>
      <c r="O332" s="307">
        <v>0</v>
      </c>
      <c r="P332" s="306" t="s">
        <v>2333</v>
      </c>
      <c r="Q332" s="307">
        <v>0</v>
      </c>
      <c r="R332" s="307">
        <v>4000000</v>
      </c>
      <c r="T332" s="286" t="s">
        <v>1894</v>
      </c>
      <c r="U332" s="307">
        <v>0</v>
      </c>
      <c r="V332" s="306" t="s">
        <v>2333</v>
      </c>
      <c r="W332" s="307">
        <v>0</v>
      </c>
      <c r="X332" s="307">
        <v>6000000</v>
      </c>
    </row>
    <row r="333" spans="2:24" x14ac:dyDescent="0.2">
      <c r="B333" s="306" t="s">
        <v>1843</v>
      </c>
      <c r="C333" s="306">
        <v>0</v>
      </c>
      <c r="D333" s="306" t="s">
        <v>2333</v>
      </c>
      <c r="E333" s="307">
        <v>0</v>
      </c>
      <c r="F333" s="307">
        <v>5000000</v>
      </c>
      <c r="G333" s="309"/>
      <c r="H333" s="306" t="s">
        <v>1856</v>
      </c>
      <c r="I333" s="306">
        <v>0</v>
      </c>
      <c r="J333" s="306" t="s">
        <v>2333</v>
      </c>
      <c r="K333" s="307">
        <v>0</v>
      </c>
      <c r="L333" s="307">
        <v>6000000</v>
      </c>
      <c r="N333" s="286" t="s">
        <v>1861</v>
      </c>
      <c r="O333" s="307">
        <v>0</v>
      </c>
      <c r="P333" s="306" t="s">
        <v>2333</v>
      </c>
      <c r="Q333" s="307">
        <v>0</v>
      </c>
      <c r="R333" s="307">
        <v>4000000</v>
      </c>
      <c r="T333" s="286" t="s">
        <v>1898</v>
      </c>
      <c r="U333" s="307">
        <v>0</v>
      </c>
      <c r="V333" s="306" t="s">
        <v>2333</v>
      </c>
      <c r="W333" s="307">
        <v>0</v>
      </c>
      <c r="X333" s="307">
        <v>6000000</v>
      </c>
    </row>
    <row r="334" spans="2:24" x14ac:dyDescent="0.2">
      <c r="B334" s="306" t="s">
        <v>1847</v>
      </c>
      <c r="C334" s="306">
        <v>0</v>
      </c>
      <c r="D334" s="306" t="s">
        <v>2333</v>
      </c>
      <c r="E334" s="307">
        <v>0</v>
      </c>
      <c r="F334" s="307">
        <v>5000000</v>
      </c>
      <c r="G334" s="309"/>
      <c r="H334" s="306" t="s">
        <v>1860</v>
      </c>
      <c r="I334" s="306">
        <v>0</v>
      </c>
      <c r="J334" s="306" t="s">
        <v>2333</v>
      </c>
      <c r="K334" s="307">
        <v>0</v>
      </c>
      <c r="L334" s="307">
        <v>6000000</v>
      </c>
      <c r="N334" s="286" t="s">
        <v>1865</v>
      </c>
      <c r="O334" s="307">
        <v>0</v>
      </c>
      <c r="P334" s="306" t="s">
        <v>2333</v>
      </c>
      <c r="Q334" s="307">
        <v>0</v>
      </c>
      <c r="R334" s="307">
        <v>4000000</v>
      </c>
      <c r="T334" s="286" t="s">
        <v>1902</v>
      </c>
      <c r="U334" s="307">
        <v>0</v>
      </c>
      <c r="V334" s="306" t="s">
        <v>2333</v>
      </c>
      <c r="W334" s="307">
        <v>0</v>
      </c>
      <c r="X334" s="307">
        <v>6000000</v>
      </c>
    </row>
    <row r="335" spans="2:24" x14ac:dyDescent="0.2">
      <c r="B335" s="306" t="s">
        <v>1851</v>
      </c>
      <c r="C335" s="306">
        <v>0</v>
      </c>
      <c r="D335" s="306" t="s">
        <v>2333</v>
      </c>
      <c r="E335" s="307">
        <v>0</v>
      </c>
      <c r="F335" s="307">
        <v>5000000</v>
      </c>
      <c r="G335" s="309"/>
      <c r="H335" s="306" t="s">
        <v>1864</v>
      </c>
      <c r="I335" s="306">
        <v>0</v>
      </c>
      <c r="J335" s="306" t="s">
        <v>2333</v>
      </c>
      <c r="K335" s="307">
        <v>0</v>
      </c>
      <c r="L335" s="307">
        <v>5000000</v>
      </c>
      <c r="N335" s="286" t="s">
        <v>1869</v>
      </c>
      <c r="O335" s="307">
        <v>0</v>
      </c>
      <c r="P335" s="306" t="s">
        <v>2333</v>
      </c>
      <c r="Q335" s="307">
        <v>0</v>
      </c>
      <c r="R335" s="307">
        <v>4000000</v>
      </c>
      <c r="T335" s="286" t="s">
        <v>1906</v>
      </c>
      <c r="U335" s="307">
        <v>0</v>
      </c>
      <c r="V335" s="306" t="s">
        <v>2333</v>
      </c>
      <c r="W335" s="307">
        <v>0</v>
      </c>
      <c r="X335" s="307">
        <v>4000000</v>
      </c>
    </row>
    <row r="336" spans="2:24" x14ac:dyDescent="0.2">
      <c r="B336" s="306" t="s">
        <v>1855</v>
      </c>
      <c r="C336" s="306">
        <v>0</v>
      </c>
      <c r="D336" s="306" t="s">
        <v>2333</v>
      </c>
      <c r="E336" s="307">
        <v>0</v>
      </c>
      <c r="F336" s="307">
        <v>5000000</v>
      </c>
      <c r="G336" s="309"/>
      <c r="H336" s="306" t="s">
        <v>1754</v>
      </c>
      <c r="I336" s="306">
        <v>0</v>
      </c>
      <c r="J336" s="306" t="s">
        <v>2333</v>
      </c>
      <c r="K336" s="307">
        <v>0</v>
      </c>
      <c r="L336" s="307">
        <v>5000000</v>
      </c>
      <c r="N336" s="286" t="s">
        <v>1873</v>
      </c>
      <c r="O336" s="307">
        <v>0</v>
      </c>
      <c r="P336" s="306" t="s">
        <v>2333</v>
      </c>
      <c r="Q336" s="307">
        <v>0</v>
      </c>
      <c r="R336" s="307">
        <v>4000000</v>
      </c>
      <c r="T336" s="286" t="s">
        <v>1910</v>
      </c>
      <c r="U336" s="307">
        <v>0</v>
      </c>
      <c r="V336" s="306" t="s">
        <v>2333</v>
      </c>
      <c r="W336" s="307">
        <v>0</v>
      </c>
      <c r="X336" s="307">
        <v>4000000</v>
      </c>
    </row>
    <row r="337" spans="2:24" x14ac:dyDescent="0.2">
      <c r="B337" s="306" t="s">
        <v>1859</v>
      </c>
      <c r="C337" s="306">
        <v>0</v>
      </c>
      <c r="D337" s="306" t="s">
        <v>2333</v>
      </c>
      <c r="E337" s="307">
        <v>0</v>
      </c>
      <c r="F337" s="307">
        <v>5000000</v>
      </c>
      <c r="G337" s="309"/>
      <c r="H337" s="306" t="s">
        <v>1868</v>
      </c>
      <c r="I337" s="306">
        <v>0</v>
      </c>
      <c r="J337" s="306" t="s">
        <v>2333</v>
      </c>
      <c r="K337" s="307">
        <v>0</v>
      </c>
      <c r="L337" s="307">
        <v>6000000</v>
      </c>
      <c r="N337" s="286" t="s">
        <v>1877</v>
      </c>
      <c r="O337" s="307">
        <v>0</v>
      </c>
      <c r="P337" s="306" t="s">
        <v>2333</v>
      </c>
      <c r="Q337" s="307">
        <v>0</v>
      </c>
      <c r="R337" s="307">
        <v>4000000</v>
      </c>
      <c r="T337" s="286" t="s">
        <v>1914</v>
      </c>
      <c r="U337" s="307">
        <v>0</v>
      </c>
      <c r="V337" s="306" t="s">
        <v>2333</v>
      </c>
      <c r="W337" s="307">
        <v>0</v>
      </c>
      <c r="X337" s="307">
        <v>4000000</v>
      </c>
    </row>
    <row r="338" spans="2:24" x14ac:dyDescent="0.2">
      <c r="B338" s="306" t="s">
        <v>1863</v>
      </c>
      <c r="C338" s="306">
        <v>0</v>
      </c>
      <c r="D338" s="306" t="s">
        <v>2333</v>
      </c>
      <c r="E338" s="307">
        <v>0</v>
      </c>
      <c r="F338" s="307">
        <v>5000000</v>
      </c>
      <c r="G338" s="309"/>
      <c r="H338" s="306" t="s">
        <v>1872</v>
      </c>
      <c r="I338" s="306">
        <v>0</v>
      </c>
      <c r="J338" s="306" t="s">
        <v>2333</v>
      </c>
      <c r="K338" s="307">
        <v>0</v>
      </c>
      <c r="L338" s="307">
        <v>5000000</v>
      </c>
      <c r="N338" s="286" t="s">
        <v>1881</v>
      </c>
      <c r="O338" s="307">
        <v>0</v>
      </c>
      <c r="P338" s="306" t="s">
        <v>2333</v>
      </c>
      <c r="Q338" s="307">
        <v>0</v>
      </c>
      <c r="R338" s="307">
        <v>4000000</v>
      </c>
      <c r="T338" s="286" t="s">
        <v>1917</v>
      </c>
      <c r="U338" s="307">
        <v>0</v>
      </c>
      <c r="V338" s="306" t="s">
        <v>2333</v>
      </c>
      <c r="W338" s="307">
        <v>0</v>
      </c>
      <c r="X338" s="307">
        <v>4000000</v>
      </c>
    </row>
    <row r="339" spans="2:24" x14ac:dyDescent="0.2">
      <c r="B339" s="306" t="s">
        <v>1867</v>
      </c>
      <c r="C339" s="306">
        <v>0</v>
      </c>
      <c r="D339" s="306" t="s">
        <v>2333</v>
      </c>
      <c r="E339" s="307">
        <v>0</v>
      </c>
      <c r="F339" s="307">
        <v>5000000</v>
      </c>
      <c r="G339" s="309"/>
      <c r="H339" s="306" t="s">
        <v>1876</v>
      </c>
      <c r="I339" s="306">
        <v>0</v>
      </c>
      <c r="J339" s="306" t="s">
        <v>2333</v>
      </c>
      <c r="K339" s="307">
        <v>0</v>
      </c>
      <c r="L339" s="307">
        <v>6000000</v>
      </c>
      <c r="N339" s="286" t="s">
        <v>1885</v>
      </c>
      <c r="O339" s="307">
        <v>0</v>
      </c>
      <c r="P339" s="306" t="s">
        <v>2333</v>
      </c>
      <c r="Q339" s="307">
        <v>0</v>
      </c>
      <c r="R339" s="307">
        <v>4000000</v>
      </c>
      <c r="T339" s="286" t="s">
        <v>1921</v>
      </c>
      <c r="U339" s="307">
        <v>0</v>
      </c>
      <c r="V339" s="306" t="s">
        <v>2333</v>
      </c>
      <c r="W339" s="307">
        <v>0</v>
      </c>
      <c r="X339" s="307">
        <v>4000000</v>
      </c>
    </row>
    <row r="340" spans="2:24" x14ac:dyDescent="0.2">
      <c r="B340" s="306" t="s">
        <v>1871</v>
      </c>
      <c r="C340" s="306">
        <v>0</v>
      </c>
      <c r="D340" s="306" t="s">
        <v>2333</v>
      </c>
      <c r="E340" s="307">
        <v>0</v>
      </c>
      <c r="F340" s="307">
        <v>5000000</v>
      </c>
      <c r="G340" s="309"/>
      <c r="H340" s="306" t="s">
        <v>1880</v>
      </c>
      <c r="I340" s="306">
        <v>0</v>
      </c>
      <c r="J340" s="306" t="s">
        <v>2333</v>
      </c>
      <c r="K340" s="307">
        <v>0</v>
      </c>
      <c r="L340" s="307">
        <v>6000000</v>
      </c>
      <c r="N340" s="286" t="s">
        <v>1889</v>
      </c>
      <c r="O340" s="307">
        <v>0</v>
      </c>
      <c r="P340" s="306" t="s">
        <v>2333</v>
      </c>
      <c r="Q340" s="307">
        <v>0</v>
      </c>
      <c r="R340" s="307">
        <v>4000000</v>
      </c>
      <c r="T340" s="286" t="s">
        <v>1925</v>
      </c>
      <c r="U340" s="307">
        <v>0</v>
      </c>
      <c r="V340" s="306" t="s">
        <v>2333</v>
      </c>
      <c r="W340" s="307">
        <v>0</v>
      </c>
      <c r="X340" s="307">
        <v>4000000</v>
      </c>
    </row>
    <row r="341" spans="2:24" x14ac:dyDescent="0.2">
      <c r="B341" s="306" t="s">
        <v>1875</v>
      </c>
      <c r="C341" s="306">
        <v>0</v>
      </c>
      <c r="D341" s="306" t="s">
        <v>2333</v>
      </c>
      <c r="E341" s="307">
        <v>0</v>
      </c>
      <c r="F341" s="307">
        <v>5000000</v>
      </c>
      <c r="G341" s="309"/>
      <c r="H341" s="306" t="s">
        <v>1884</v>
      </c>
      <c r="I341" s="306">
        <v>0</v>
      </c>
      <c r="J341" s="306" t="s">
        <v>2333</v>
      </c>
      <c r="K341" s="307">
        <v>0</v>
      </c>
      <c r="L341" s="307">
        <v>6000000</v>
      </c>
      <c r="N341" s="286" t="s">
        <v>1893</v>
      </c>
      <c r="O341" s="307">
        <v>0</v>
      </c>
      <c r="P341" s="306" t="s">
        <v>2333</v>
      </c>
      <c r="Q341" s="307">
        <v>0</v>
      </c>
      <c r="R341" s="307">
        <v>4000000</v>
      </c>
      <c r="T341" s="286" t="s">
        <v>1929</v>
      </c>
      <c r="U341" s="307">
        <v>0</v>
      </c>
      <c r="V341" s="306" t="s">
        <v>2333</v>
      </c>
      <c r="W341" s="307">
        <v>0</v>
      </c>
      <c r="X341" s="307">
        <v>4000000</v>
      </c>
    </row>
    <row r="342" spans="2:24" x14ac:dyDescent="0.2">
      <c r="B342" s="306" t="s">
        <v>1879</v>
      </c>
      <c r="C342" s="306">
        <v>0</v>
      </c>
      <c r="D342" s="306" t="s">
        <v>2333</v>
      </c>
      <c r="E342" s="307">
        <v>0</v>
      </c>
      <c r="F342" s="307">
        <v>5000000</v>
      </c>
      <c r="G342" s="309"/>
      <c r="H342" s="306" t="s">
        <v>1888</v>
      </c>
      <c r="I342" s="306">
        <v>0</v>
      </c>
      <c r="J342" s="306" t="s">
        <v>2333</v>
      </c>
      <c r="K342" s="307">
        <v>0</v>
      </c>
      <c r="L342" s="307">
        <v>6000000</v>
      </c>
      <c r="N342" s="286" t="s">
        <v>1897</v>
      </c>
      <c r="O342" s="307">
        <v>0</v>
      </c>
      <c r="P342" s="306" t="s">
        <v>2333</v>
      </c>
      <c r="Q342" s="307">
        <v>0</v>
      </c>
      <c r="R342" s="307">
        <v>4000000</v>
      </c>
      <c r="T342" s="286" t="s">
        <v>1758</v>
      </c>
      <c r="U342" s="307">
        <v>0</v>
      </c>
      <c r="V342" s="306" t="s">
        <v>2333</v>
      </c>
      <c r="W342" s="307">
        <v>0</v>
      </c>
      <c r="X342" s="307">
        <v>6000000</v>
      </c>
    </row>
    <row r="343" spans="2:24" x14ac:dyDescent="0.2">
      <c r="B343" s="306" t="s">
        <v>1883</v>
      </c>
      <c r="C343" s="306">
        <v>0</v>
      </c>
      <c r="D343" s="306" t="s">
        <v>2333</v>
      </c>
      <c r="E343" s="307">
        <v>0</v>
      </c>
      <c r="F343" s="307">
        <v>5000000</v>
      </c>
      <c r="G343" s="309"/>
      <c r="H343" s="306" t="s">
        <v>1892</v>
      </c>
      <c r="I343" s="306">
        <v>0</v>
      </c>
      <c r="J343" s="306" t="s">
        <v>2333</v>
      </c>
      <c r="K343" s="307">
        <v>0</v>
      </c>
      <c r="L343" s="307">
        <v>3000000</v>
      </c>
      <c r="N343" s="286" t="s">
        <v>1901</v>
      </c>
      <c r="O343" s="307">
        <v>0</v>
      </c>
      <c r="P343" s="306" t="s">
        <v>2333</v>
      </c>
      <c r="Q343" s="307">
        <v>0</v>
      </c>
      <c r="R343" s="307">
        <v>6000000</v>
      </c>
      <c r="T343" s="286" t="s">
        <v>1933</v>
      </c>
      <c r="U343" s="307">
        <v>0</v>
      </c>
      <c r="V343" s="306" t="s">
        <v>2333</v>
      </c>
      <c r="W343" s="307">
        <v>0</v>
      </c>
      <c r="X343" s="307">
        <v>5000000</v>
      </c>
    </row>
    <row r="344" spans="2:24" x14ac:dyDescent="0.2">
      <c r="B344" s="306" t="s">
        <v>1887</v>
      </c>
      <c r="C344" s="306">
        <v>0</v>
      </c>
      <c r="D344" s="306" t="s">
        <v>2333</v>
      </c>
      <c r="E344" s="307">
        <v>0</v>
      </c>
      <c r="F344" s="307">
        <v>4000000</v>
      </c>
      <c r="G344" s="309"/>
      <c r="H344" s="306" t="s">
        <v>1896</v>
      </c>
      <c r="I344" s="306">
        <v>0</v>
      </c>
      <c r="J344" s="306" t="s">
        <v>2333</v>
      </c>
      <c r="K344" s="307">
        <v>0</v>
      </c>
      <c r="L344" s="307">
        <v>3000000</v>
      </c>
      <c r="N344" s="286" t="s">
        <v>1905</v>
      </c>
      <c r="O344" s="307">
        <v>0</v>
      </c>
      <c r="P344" s="306" t="s">
        <v>2333</v>
      </c>
      <c r="Q344" s="307">
        <v>0</v>
      </c>
      <c r="R344" s="307">
        <v>6000000</v>
      </c>
      <c r="T344" s="286" t="s">
        <v>1937</v>
      </c>
      <c r="U344" s="307">
        <v>0</v>
      </c>
      <c r="V344" s="306" t="s">
        <v>2333</v>
      </c>
      <c r="W344" s="307">
        <v>0</v>
      </c>
      <c r="X344" s="307">
        <v>5000000</v>
      </c>
    </row>
    <row r="345" spans="2:24" x14ac:dyDescent="0.2">
      <c r="B345" s="306" t="s">
        <v>1891</v>
      </c>
      <c r="C345" s="306">
        <v>0</v>
      </c>
      <c r="D345" s="306" t="s">
        <v>2333</v>
      </c>
      <c r="E345" s="307">
        <v>0</v>
      </c>
      <c r="F345" s="307">
        <v>4000000</v>
      </c>
      <c r="G345" s="309"/>
      <c r="H345" s="306" t="s">
        <v>1900</v>
      </c>
      <c r="I345" s="306">
        <v>0</v>
      </c>
      <c r="J345" s="306" t="s">
        <v>2333</v>
      </c>
      <c r="K345" s="307">
        <v>0</v>
      </c>
      <c r="L345" s="307">
        <v>3000000</v>
      </c>
      <c r="N345" s="286" t="s">
        <v>1909</v>
      </c>
      <c r="O345" s="307">
        <v>0</v>
      </c>
      <c r="P345" s="306" t="s">
        <v>2333</v>
      </c>
      <c r="Q345" s="307">
        <v>0</v>
      </c>
      <c r="R345" s="307">
        <v>6000000</v>
      </c>
      <c r="T345" s="286" t="s">
        <v>1941</v>
      </c>
      <c r="U345" s="307">
        <v>0</v>
      </c>
      <c r="V345" s="306" t="s">
        <v>2333</v>
      </c>
      <c r="W345" s="307">
        <v>0</v>
      </c>
      <c r="X345" s="307">
        <v>5000000</v>
      </c>
    </row>
    <row r="346" spans="2:24" x14ac:dyDescent="0.2">
      <c r="B346" s="306" t="s">
        <v>1895</v>
      </c>
      <c r="C346" s="306">
        <v>0</v>
      </c>
      <c r="D346" s="306" t="s">
        <v>2333</v>
      </c>
      <c r="E346" s="307">
        <v>0</v>
      </c>
      <c r="F346" s="307">
        <v>5000000</v>
      </c>
      <c r="G346" s="309"/>
      <c r="H346" s="306" t="s">
        <v>1904</v>
      </c>
      <c r="I346" s="306">
        <v>0</v>
      </c>
      <c r="J346" s="306" t="s">
        <v>2333</v>
      </c>
      <c r="K346" s="307">
        <v>0</v>
      </c>
      <c r="L346" s="307">
        <v>3000000</v>
      </c>
      <c r="N346" s="286" t="s">
        <v>1913</v>
      </c>
      <c r="O346" s="307">
        <v>0</v>
      </c>
      <c r="P346" s="306" t="s">
        <v>2333</v>
      </c>
      <c r="Q346" s="307">
        <v>0</v>
      </c>
      <c r="R346" s="307">
        <v>6000000</v>
      </c>
      <c r="T346" s="286" t="s">
        <v>1945</v>
      </c>
      <c r="U346" s="307">
        <v>0</v>
      </c>
      <c r="V346" s="306" t="s">
        <v>2333</v>
      </c>
      <c r="W346" s="307">
        <v>0</v>
      </c>
      <c r="X346" s="307">
        <v>6000000</v>
      </c>
    </row>
    <row r="347" spans="2:24" x14ac:dyDescent="0.2">
      <c r="B347" s="306" t="s">
        <v>1899</v>
      </c>
      <c r="C347" s="306">
        <v>0</v>
      </c>
      <c r="D347" s="306" t="s">
        <v>2333</v>
      </c>
      <c r="E347" s="307">
        <v>0</v>
      </c>
      <c r="F347" s="307">
        <v>3000000</v>
      </c>
      <c r="G347" s="309"/>
      <c r="H347" s="306" t="s">
        <v>1908</v>
      </c>
      <c r="I347" s="306">
        <v>0</v>
      </c>
      <c r="J347" s="306" t="s">
        <v>2333</v>
      </c>
      <c r="K347" s="307">
        <v>0</v>
      </c>
      <c r="L347" s="307">
        <v>3000000</v>
      </c>
      <c r="N347" s="286" t="s">
        <v>3419</v>
      </c>
      <c r="O347" s="307">
        <v>0</v>
      </c>
      <c r="P347" s="306" t="s">
        <v>2333</v>
      </c>
      <c r="Q347" s="307">
        <v>0</v>
      </c>
      <c r="R347" s="307">
        <v>6000000</v>
      </c>
      <c r="T347" s="286" t="s">
        <v>1949</v>
      </c>
      <c r="U347" s="307">
        <v>0</v>
      </c>
      <c r="V347" s="306" t="s">
        <v>2333</v>
      </c>
      <c r="W347" s="307">
        <v>0</v>
      </c>
      <c r="X347" s="307">
        <v>6000000</v>
      </c>
    </row>
    <row r="348" spans="2:24" x14ac:dyDescent="0.2">
      <c r="B348" s="306" t="s">
        <v>1903</v>
      </c>
      <c r="C348" s="306">
        <v>0</v>
      </c>
      <c r="D348" s="306" t="s">
        <v>2333</v>
      </c>
      <c r="E348" s="307">
        <v>0</v>
      </c>
      <c r="F348" s="307">
        <v>3000000</v>
      </c>
      <c r="G348" s="309"/>
      <c r="H348" s="306" t="s">
        <v>1912</v>
      </c>
      <c r="I348" s="306">
        <v>0</v>
      </c>
      <c r="J348" s="306" t="s">
        <v>2333</v>
      </c>
      <c r="K348" s="307">
        <v>0</v>
      </c>
      <c r="L348" s="307">
        <v>3000000</v>
      </c>
      <c r="N348" s="286" t="s">
        <v>1920</v>
      </c>
      <c r="O348" s="307">
        <v>0</v>
      </c>
      <c r="P348" s="306" t="s">
        <v>2333</v>
      </c>
      <c r="Q348" s="307">
        <v>0</v>
      </c>
      <c r="R348" s="307">
        <v>6000000</v>
      </c>
      <c r="T348" s="286" t="s">
        <v>1953</v>
      </c>
      <c r="U348" s="307">
        <v>0</v>
      </c>
      <c r="V348" s="306" t="s">
        <v>2333</v>
      </c>
      <c r="W348" s="307">
        <v>0</v>
      </c>
      <c r="X348" s="307">
        <v>6000000</v>
      </c>
    </row>
    <row r="349" spans="2:24" x14ac:dyDescent="0.2">
      <c r="B349" s="306" t="s">
        <v>1907</v>
      </c>
      <c r="C349" s="306">
        <v>0</v>
      </c>
      <c r="D349" s="306" t="s">
        <v>2333</v>
      </c>
      <c r="E349" s="307">
        <v>0</v>
      </c>
      <c r="F349" s="307">
        <v>3000000</v>
      </c>
      <c r="G349" s="309"/>
      <c r="H349" s="306" t="s">
        <v>1916</v>
      </c>
      <c r="I349" s="306">
        <v>0</v>
      </c>
      <c r="J349" s="306" t="s">
        <v>2333</v>
      </c>
      <c r="K349" s="307">
        <v>0</v>
      </c>
      <c r="L349" s="307">
        <v>4000000</v>
      </c>
      <c r="N349" s="286" t="s">
        <v>1924</v>
      </c>
      <c r="O349" s="307">
        <v>0</v>
      </c>
      <c r="P349" s="306" t="s">
        <v>2333</v>
      </c>
      <c r="Q349" s="307">
        <v>0</v>
      </c>
      <c r="R349" s="307">
        <v>6000000</v>
      </c>
      <c r="T349" s="286" t="s">
        <v>1957</v>
      </c>
      <c r="U349" s="307">
        <v>0</v>
      </c>
      <c r="V349" s="306" t="s">
        <v>2333</v>
      </c>
      <c r="W349" s="307">
        <v>0</v>
      </c>
      <c r="X349" s="307">
        <v>6000000</v>
      </c>
    </row>
    <row r="350" spans="2:24" x14ac:dyDescent="0.2">
      <c r="B350" s="306" t="s">
        <v>1911</v>
      </c>
      <c r="C350" s="306">
        <v>0</v>
      </c>
      <c r="D350" s="306" t="s">
        <v>2333</v>
      </c>
      <c r="E350" s="307">
        <v>0</v>
      </c>
      <c r="F350" s="307">
        <v>3000000</v>
      </c>
      <c r="G350" s="309"/>
      <c r="H350" s="306" t="s">
        <v>1919</v>
      </c>
      <c r="I350" s="306">
        <v>0</v>
      </c>
      <c r="J350" s="306" t="s">
        <v>2333</v>
      </c>
      <c r="K350" s="307">
        <v>0</v>
      </c>
      <c r="L350" s="307">
        <v>4000000</v>
      </c>
      <c r="N350" s="286" t="s">
        <v>1928</v>
      </c>
      <c r="O350" s="307">
        <v>0</v>
      </c>
      <c r="P350" s="306" t="s">
        <v>2333</v>
      </c>
      <c r="Q350" s="307">
        <v>0</v>
      </c>
      <c r="R350" s="307">
        <v>6000000</v>
      </c>
      <c r="T350" s="286" t="s">
        <v>1961</v>
      </c>
      <c r="U350" s="307">
        <v>0</v>
      </c>
      <c r="V350" s="306" t="s">
        <v>2333</v>
      </c>
      <c r="W350" s="307">
        <v>0</v>
      </c>
      <c r="X350" s="307">
        <v>8000000</v>
      </c>
    </row>
    <row r="351" spans="2:24" x14ac:dyDescent="0.2">
      <c r="B351" s="306" t="s">
        <v>1915</v>
      </c>
      <c r="C351" s="306">
        <v>0</v>
      </c>
      <c r="D351" s="306" t="s">
        <v>2333</v>
      </c>
      <c r="E351" s="307">
        <v>0</v>
      </c>
      <c r="F351" s="307">
        <v>3000000</v>
      </c>
      <c r="G351" s="309"/>
      <c r="H351" s="306" t="s">
        <v>1923</v>
      </c>
      <c r="I351" s="306">
        <v>0</v>
      </c>
      <c r="J351" s="306" t="s">
        <v>2333</v>
      </c>
      <c r="K351" s="307">
        <v>0</v>
      </c>
      <c r="L351" s="307">
        <v>3000000</v>
      </c>
      <c r="N351" s="286" t="s">
        <v>1932</v>
      </c>
      <c r="O351" s="307">
        <v>0</v>
      </c>
      <c r="P351" s="306" t="s">
        <v>2333</v>
      </c>
      <c r="Q351" s="307">
        <v>0</v>
      </c>
      <c r="R351" s="307">
        <v>6000000</v>
      </c>
      <c r="T351" s="286" t="s">
        <v>1965</v>
      </c>
      <c r="U351" s="307">
        <v>0</v>
      </c>
      <c r="V351" s="306" t="s">
        <v>2333</v>
      </c>
      <c r="W351" s="307">
        <v>0</v>
      </c>
      <c r="X351" s="307">
        <v>6000000</v>
      </c>
    </row>
    <row r="352" spans="2:24" x14ac:dyDescent="0.2">
      <c r="B352" s="306" t="s">
        <v>1918</v>
      </c>
      <c r="C352" s="306">
        <v>0</v>
      </c>
      <c r="D352" s="306" t="s">
        <v>2333</v>
      </c>
      <c r="E352" s="307">
        <v>0</v>
      </c>
      <c r="F352" s="307">
        <v>3000000</v>
      </c>
      <c r="G352" s="309"/>
      <c r="H352" s="306" t="s">
        <v>1927</v>
      </c>
      <c r="I352" s="306">
        <v>0</v>
      </c>
      <c r="J352" s="306" t="s">
        <v>2333</v>
      </c>
      <c r="K352" s="307">
        <v>0</v>
      </c>
      <c r="L352" s="307">
        <v>3000000</v>
      </c>
      <c r="N352" s="286" t="s">
        <v>1936</v>
      </c>
      <c r="O352" s="307">
        <v>0</v>
      </c>
      <c r="P352" s="306" t="s">
        <v>2333</v>
      </c>
      <c r="Q352" s="307">
        <v>0</v>
      </c>
      <c r="R352" s="307">
        <v>6000000</v>
      </c>
      <c r="T352" s="286" t="s">
        <v>1969</v>
      </c>
      <c r="U352" s="307">
        <v>0</v>
      </c>
      <c r="V352" s="306" t="s">
        <v>2333</v>
      </c>
      <c r="W352" s="307">
        <v>0</v>
      </c>
      <c r="X352" s="307">
        <v>8000000</v>
      </c>
    </row>
    <row r="353" spans="2:24" x14ac:dyDescent="0.2">
      <c r="B353" s="306" t="s">
        <v>1922</v>
      </c>
      <c r="C353" s="306">
        <v>0</v>
      </c>
      <c r="D353" s="306" t="s">
        <v>2333</v>
      </c>
      <c r="E353" s="307">
        <v>0</v>
      </c>
      <c r="F353" s="307">
        <v>3000000</v>
      </c>
      <c r="G353" s="309"/>
      <c r="H353" s="306" t="s">
        <v>1931</v>
      </c>
      <c r="I353" s="306">
        <v>0</v>
      </c>
      <c r="J353" s="306" t="s">
        <v>2333</v>
      </c>
      <c r="K353" s="307">
        <v>0</v>
      </c>
      <c r="L353" s="307">
        <v>3000000</v>
      </c>
      <c r="N353" s="286" t="s">
        <v>1940</v>
      </c>
      <c r="O353" s="307">
        <v>0</v>
      </c>
      <c r="P353" s="306" t="s">
        <v>2333</v>
      </c>
      <c r="Q353" s="307">
        <v>0</v>
      </c>
      <c r="R353" s="307">
        <v>6000000</v>
      </c>
      <c r="T353" s="286" t="s">
        <v>1973</v>
      </c>
      <c r="U353" s="307">
        <v>0</v>
      </c>
      <c r="V353" s="306" t="s">
        <v>2333</v>
      </c>
      <c r="W353" s="307">
        <v>0</v>
      </c>
      <c r="X353" s="307">
        <v>6000000</v>
      </c>
    </row>
    <row r="354" spans="2:24" x14ac:dyDescent="0.2">
      <c r="B354" s="306" t="s">
        <v>1926</v>
      </c>
      <c r="C354" s="306">
        <v>0</v>
      </c>
      <c r="D354" s="306" t="s">
        <v>2333</v>
      </c>
      <c r="E354" s="307">
        <v>0</v>
      </c>
      <c r="F354" s="307">
        <v>3000000</v>
      </c>
      <c r="G354" s="309"/>
      <c r="H354" s="306" t="s">
        <v>1935</v>
      </c>
      <c r="I354" s="306">
        <v>0</v>
      </c>
      <c r="J354" s="306" t="s">
        <v>2333</v>
      </c>
      <c r="K354" s="307">
        <v>0</v>
      </c>
      <c r="L354" s="307">
        <v>6000000</v>
      </c>
      <c r="N354" s="286" t="s">
        <v>3253</v>
      </c>
      <c r="O354" s="307">
        <v>0</v>
      </c>
      <c r="P354" s="306" t="s">
        <v>2333</v>
      </c>
      <c r="Q354" s="307">
        <v>0</v>
      </c>
      <c r="R354" s="307">
        <v>7500000</v>
      </c>
      <c r="T354" s="286" t="s">
        <v>1761</v>
      </c>
      <c r="U354" s="307">
        <v>0</v>
      </c>
      <c r="V354" s="306" t="s">
        <v>2333</v>
      </c>
      <c r="W354" s="307">
        <v>0</v>
      </c>
      <c r="X354" s="307">
        <v>8000000</v>
      </c>
    </row>
    <row r="355" spans="2:24" x14ac:dyDescent="0.2">
      <c r="B355" s="306" t="s">
        <v>1930</v>
      </c>
      <c r="C355" s="306">
        <v>0</v>
      </c>
      <c r="D355" s="306" t="s">
        <v>2333</v>
      </c>
      <c r="E355" s="307">
        <v>0</v>
      </c>
      <c r="F355" s="307">
        <v>3000000</v>
      </c>
      <c r="G355" s="309"/>
      <c r="H355" s="306" t="s">
        <v>1939</v>
      </c>
      <c r="I355" s="306">
        <v>0</v>
      </c>
      <c r="J355" s="306" t="s">
        <v>2333</v>
      </c>
      <c r="K355" s="307">
        <v>0</v>
      </c>
      <c r="L355" s="307">
        <v>6000000</v>
      </c>
      <c r="N355" s="286" t="s">
        <v>1944</v>
      </c>
      <c r="O355" s="307">
        <v>0</v>
      </c>
      <c r="P355" s="306" t="s">
        <v>2333</v>
      </c>
      <c r="Q355" s="307">
        <v>0</v>
      </c>
      <c r="R355" s="307">
        <v>8000000</v>
      </c>
      <c r="T355" s="286" t="s">
        <v>1977</v>
      </c>
      <c r="U355" s="307">
        <v>0</v>
      </c>
      <c r="V355" s="306" t="s">
        <v>2333</v>
      </c>
      <c r="W355" s="307">
        <v>0</v>
      </c>
      <c r="X355" s="307">
        <v>6000000</v>
      </c>
    </row>
    <row r="356" spans="2:24" x14ac:dyDescent="0.2">
      <c r="B356" s="306" t="s">
        <v>1934</v>
      </c>
      <c r="C356" s="306">
        <v>0</v>
      </c>
      <c r="D356" s="306" t="s">
        <v>2333</v>
      </c>
      <c r="E356" s="307">
        <v>0</v>
      </c>
      <c r="F356" s="307">
        <v>3000000</v>
      </c>
      <c r="G356" s="309"/>
      <c r="H356" s="306" t="s">
        <v>1943</v>
      </c>
      <c r="I356" s="306">
        <v>0</v>
      </c>
      <c r="J356" s="306" t="s">
        <v>2333</v>
      </c>
      <c r="K356" s="307">
        <v>0</v>
      </c>
      <c r="L356" s="307">
        <v>6000000</v>
      </c>
      <c r="N356" s="286" t="s">
        <v>1948</v>
      </c>
      <c r="O356" s="307">
        <v>0</v>
      </c>
      <c r="P356" s="306" t="s">
        <v>2333</v>
      </c>
      <c r="Q356" s="307">
        <v>0</v>
      </c>
      <c r="R356" s="307">
        <v>8000000</v>
      </c>
      <c r="T356" s="286" t="s">
        <v>3390</v>
      </c>
      <c r="U356" s="307">
        <v>0</v>
      </c>
      <c r="V356" s="306" t="s">
        <v>2333</v>
      </c>
      <c r="W356" s="307">
        <v>0</v>
      </c>
      <c r="X356" s="307">
        <v>8000000</v>
      </c>
    </row>
    <row r="357" spans="2:24" x14ac:dyDescent="0.2">
      <c r="B357" s="306" t="s">
        <v>1938</v>
      </c>
      <c r="C357" s="306">
        <v>0</v>
      </c>
      <c r="D357" s="306" t="s">
        <v>2333</v>
      </c>
      <c r="E357" s="307">
        <v>0</v>
      </c>
      <c r="F357" s="307">
        <v>5000000</v>
      </c>
      <c r="G357" s="309"/>
      <c r="H357" s="306" t="s">
        <v>1947</v>
      </c>
      <c r="I357" s="306">
        <v>0</v>
      </c>
      <c r="J357" s="306" t="s">
        <v>2333</v>
      </c>
      <c r="K357" s="307">
        <v>0</v>
      </c>
      <c r="L357" s="307">
        <v>6000000</v>
      </c>
      <c r="N357" s="286" t="s">
        <v>1952</v>
      </c>
      <c r="O357" s="307">
        <v>0</v>
      </c>
      <c r="P357" s="306" t="s">
        <v>2333</v>
      </c>
      <c r="Q357" s="307">
        <v>0</v>
      </c>
      <c r="R357" s="307">
        <v>4000000</v>
      </c>
      <c r="T357" s="286" t="s">
        <v>1981</v>
      </c>
      <c r="U357" s="307">
        <v>0</v>
      </c>
      <c r="V357" s="306" t="s">
        <v>2333</v>
      </c>
      <c r="W357" s="307">
        <v>0</v>
      </c>
      <c r="X357" s="307">
        <v>6000000</v>
      </c>
    </row>
    <row r="358" spans="2:24" x14ac:dyDescent="0.2">
      <c r="B358" s="306" t="s">
        <v>1942</v>
      </c>
      <c r="C358" s="306">
        <v>0</v>
      </c>
      <c r="D358" s="306" t="s">
        <v>2333</v>
      </c>
      <c r="E358" s="307">
        <v>0</v>
      </c>
      <c r="F358" s="307">
        <v>5000000</v>
      </c>
      <c r="G358" s="309"/>
      <c r="H358" s="306" t="s">
        <v>1951</v>
      </c>
      <c r="I358" s="306">
        <v>0</v>
      </c>
      <c r="J358" s="306" t="s">
        <v>2333</v>
      </c>
      <c r="K358" s="307">
        <v>0</v>
      </c>
      <c r="L358" s="307">
        <v>6000000</v>
      </c>
      <c r="N358" s="286" t="s">
        <v>1956</v>
      </c>
      <c r="O358" s="307">
        <v>0</v>
      </c>
      <c r="P358" s="306" t="s">
        <v>2333</v>
      </c>
      <c r="Q358" s="307">
        <v>0</v>
      </c>
      <c r="R358" s="307">
        <v>6000000</v>
      </c>
      <c r="T358" s="286" t="s">
        <v>1985</v>
      </c>
      <c r="U358" s="307">
        <v>0</v>
      </c>
      <c r="V358" s="306" t="s">
        <v>2333</v>
      </c>
      <c r="W358" s="307">
        <v>0</v>
      </c>
      <c r="X358" s="307">
        <v>6000000</v>
      </c>
    </row>
    <row r="359" spans="2:24" x14ac:dyDescent="0.2">
      <c r="B359" s="306" t="s">
        <v>1946</v>
      </c>
      <c r="C359" s="306">
        <v>0</v>
      </c>
      <c r="D359" s="306" t="s">
        <v>2333</v>
      </c>
      <c r="E359" s="307">
        <v>0</v>
      </c>
      <c r="F359" s="307">
        <v>3000000</v>
      </c>
      <c r="G359" s="309"/>
      <c r="H359" s="306" t="s">
        <v>1955</v>
      </c>
      <c r="I359" s="306">
        <v>0</v>
      </c>
      <c r="J359" s="306" t="s">
        <v>2333</v>
      </c>
      <c r="K359" s="307">
        <v>0</v>
      </c>
      <c r="L359" s="307">
        <v>6000000</v>
      </c>
      <c r="N359" s="286" t="s">
        <v>1960</v>
      </c>
      <c r="O359" s="307">
        <v>0</v>
      </c>
      <c r="P359" s="306" t="s">
        <v>2333</v>
      </c>
      <c r="Q359" s="307">
        <v>0</v>
      </c>
      <c r="R359" s="307">
        <v>4000000</v>
      </c>
      <c r="T359" s="286" t="s">
        <v>1989</v>
      </c>
      <c r="U359" s="307">
        <v>0</v>
      </c>
      <c r="V359" s="306" t="s">
        <v>2333</v>
      </c>
      <c r="W359" s="307">
        <v>0</v>
      </c>
      <c r="X359" s="307">
        <v>6000000</v>
      </c>
    </row>
    <row r="360" spans="2:24" x14ac:dyDescent="0.2">
      <c r="B360" s="306" t="s">
        <v>1950</v>
      </c>
      <c r="C360" s="306">
        <v>0</v>
      </c>
      <c r="D360" s="306" t="s">
        <v>2333</v>
      </c>
      <c r="E360" s="307">
        <v>0</v>
      </c>
      <c r="F360" s="307">
        <v>3000000</v>
      </c>
      <c r="G360" s="309"/>
      <c r="H360" s="306" t="s">
        <v>1959</v>
      </c>
      <c r="I360" s="306">
        <v>0</v>
      </c>
      <c r="J360" s="306" t="s">
        <v>2333</v>
      </c>
      <c r="K360" s="307">
        <v>0</v>
      </c>
      <c r="L360" s="307">
        <v>6000000</v>
      </c>
      <c r="N360" s="286" t="s">
        <v>1964</v>
      </c>
      <c r="O360" s="307">
        <v>0</v>
      </c>
      <c r="P360" s="306" t="s">
        <v>2333</v>
      </c>
      <c r="Q360" s="307">
        <v>0</v>
      </c>
      <c r="R360" s="307">
        <v>6000000</v>
      </c>
      <c r="T360" s="286" t="s">
        <v>1993</v>
      </c>
      <c r="U360" s="307">
        <v>0</v>
      </c>
      <c r="V360" s="306" t="s">
        <v>2333</v>
      </c>
      <c r="W360" s="307">
        <v>0</v>
      </c>
      <c r="X360" s="307">
        <v>6000000</v>
      </c>
    </row>
    <row r="361" spans="2:24" x14ac:dyDescent="0.2">
      <c r="B361" s="306" t="s">
        <v>1954</v>
      </c>
      <c r="C361" s="306">
        <v>0</v>
      </c>
      <c r="D361" s="306" t="s">
        <v>2333</v>
      </c>
      <c r="E361" s="307">
        <v>0</v>
      </c>
      <c r="F361" s="307">
        <v>3000000</v>
      </c>
      <c r="G361" s="309"/>
      <c r="H361" s="306" t="s">
        <v>1963</v>
      </c>
      <c r="I361" s="306">
        <v>0</v>
      </c>
      <c r="J361" s="306" t="s">
        <v>2333</v>
      </c>
      <c r="K361" s="307">
        <v>0</v>
      </c>
      <c r="L361" s="307">
        <v>6000000</v>
      </c>
      <c r="N361" s="286" t="s">
        <v>1968</v>
      </c>
      <c r="O361" s="307">
        <v>0</v>
      </c>
      <c r="P361" s="306" t="s">
        <v>2333</v>
      </c>
      <c r="Q361" s="307">
        <v>0</v>
      </c>
      <c r="R361" s="307">
        <v>4000000</v>
      </c>
      <c r="T361" s="286" t="s">
        <v>1997</v>
      </c>
      <c r="U361" s="307">
        <v>0</v>
      </c>
      <c r="V361" s="306" t="s">
        <v>2333</v>
      </c>
      <c r="W361" s="307">
        <v>0</v>
      </c>
      <c r="X361" s="307">
        <v>6000000</v>
      </c>
    </row>
    <row r="362" spans="2:24" x14ac:dyDescent="0.2">
      <c r="B362" s="306" t="s">
        <v>1958</v>
      </c>
      <c r="C362" s="306">
        <v>0</v>
      </c>
      <c r="D362" s="306" t="s">
        <v>2333</v>
      </c>
      <c r="E362" s="307">
        <v>0</v>
      </c>
      <c r="F362" s="307">
        <v>3000000</v>
      </c>
      <c r="G362" s="309"/>
      <c r="H362" s="306" t="s">
        <v>1967</v>
      </c>
      <c r="I362" s="306">
        <v>0</v>
      </c>
      <c r="J362" s="306" t="s">
        <v>2333</v>
      </c>
      <c r="K362" s="307">
        <v>0</v>
      </c>
      <c r="L362" s="307">
        <v>6000000</v>
      </c>
      <c r="N362" s="286" t="s">
        <v>1972</v>
      </c>
      <c r="O362" s="307">
        <v>0</v>
      </c>
      <c r="P362" s="306" t="s">
        <v>2333</v>
      </c>
      <c r="Q362" s="307">
        <v>0</v>
      </c>
      <c r="R362" s="307">
        <v>4000000</v>
      </c>
      <c r="T362" s="286" t="s">
        <v>2001</v>
      </c>
      <c r="U362" s="307">
        <v>0</v>
      </c>
      <c r="V362" s="306" t="s">
        <v>2333</v>
      </c>
      <c r="W362" s="307">
        <v>0</v>
      </c>
      <c r="X362" s="307">
        <v>6000000</v>
      </c>
    </row>
    <row r="363" spans="2:24" x14ac:dyDescent="0.2">
      <c r="B363" s="306" t="s">
        <v>1962</v>
      </c>
      <c r="C363" s="306">
        <v>0</v>
      </c>
      <c r="D363" s="306" t="s">
        <v>2333</v>
      </c>
      <c r="E363" s="307">
        <v>0</v>
      </c>
      <c r="F363" s="307">
        <v>3000000</v>
      </c>
      <c r="G363" s="309"/>
      <c r="H363" s="306" t="s">
        <v>1971</v>
      </c>
      <c r="I363" s="306">
        <v>0</v>
      </c>
      <c r="J363" s="306" t="s">
        <v>2333</v>
      </c>
      <c r="K363" s="307">
        <v>0</v>
      </c>
      <c r="L363" s="307">
        <v>5000000</v>
      </c>
      <c r="N363" s="286" t="s">
        <v>1976</v>
      </c>
      <c r="O363" s="307">
        <v>0</v>
      </c>
      <c r="P363" s="306" t="s">
        <v>2333</v>
      </c>
      <c r="Q363" s="307">
        <v>0</v>
      </c>
      <c r="R363" s="307">
        <v>4000000</v>
      </c>
      <c r="T363" s="286" t="s">
        <v>2005</v>
      </c>
      <c r="U363" s="307">
        <v>0</v>
      </c>
      <c r="V363" s="306" t="s">
        <v>2333</v>
      </c>
      <c r="W363" s="307">
        <v>0</v>
      </c>
      <c r="X363" s="307">
        <v>6000000</v>
      </c>
    </row>
    <row r="364" spans="2:24" x14ac:dyDescent="0.2">
      <c r="B364" s="306" t="s">
        <v>1966</v>
      </c>
      <c r="C364" s="306">
        <v>0</v>
      </c>
      <c r="D364" s="306" t="s">
        <v>2333</v>
      </c>
      <c r="E364" s="307">
        <v>0</v>
      </c>
      <c r="F364" s="307">
        <v>3000000</v>
      </c>
      <c r="G364" s="309"/>
      <c r="H364" s="306" t="s">
        <v>1975</v>
      </c>
      <c r="I364" s="306">
        <v>0</v>
      </c>
      <c r="J364" s="306" t="s">
        <v>2333</v>
      </c>
      <c r="K364" s="307">
        <v>0</v>
      </c>
      <c r="L364" s="307">
        <v>5000000</v>
      </c>
      <c r="N364" s="286" t="s">
        <v>1980</v>
      </c>
      <c r="O364" s="307">
        <v>0</v>
      </c>
      <c r="P364" s="306" t="s">
        <v>2333</v>
      </c>
      <c r="Q364" s="307">
        <v>0</v>
      </c>
      <c r="R364" s="307">
        <v>4000000</v>
      </c>
      <c r="T364" s="286" t="s">
        <v>2009</v>
      </c>
      <c r="U364" s="307">
        <v>0</v>
      </c>
      <c r="V364" s="306" t="s">
        <v>2333</v>
      </c>
      <c r="W364" s="307">
        <v>0</v>
      </c>
      <c r="X364" s="307">
        <v>6000000</v>
      </c>
    </row>
    <row r="365" spans="2:24" x14ac:dyDescent="0.2">
      <c r="B365" s="306" t="s">
        <v>1970</v>
      </c>
      <c r="C365" s="306">
        <v>0</v>
      </c>
      <c r="D365" s="306" t="s">
        <v>2333</v>
      </c>
      <c r="E365" s="307">
        <v>0</v>
      </c>
      <c r="F365" s="307">
        <v>3000000</v>
      </c>
      <c r="G365" s="309"/>
      <c r="H365" s="306" t="s">
        <v>1979</v>
      </c>
      <c r="I365" s="306">
        <v>0</v>
      </c>
      <c r="J365" s="306" t="s">
        <v>2333</v>
      </c>
      <c r="K365" s="307">
        <v>0</v>
      </c>
      <c r="L365" s="307">
        <v>6000000</v>
      </c>
      <c r="N365" s="286" t="s">
        <v>1984</v>
      </c>
      <c r="O365" s="307">
        <v>0</v>
      </c>
      <c r="P365" s="306" t="s">
        <v>2333</v>
      </c>
      <c r="Q365" s="307">
        <v>0</v>
      </c>
      <c r="R365" s="307">
        <v>4000000</v>
      </c>
      <c r="T365" s="286" t="s">
        <v>3391</v>
      </c>
      <c r="U365" s="307">
        <v>0</v>
      </c>
      <c r="V365" s="306" t="s">
        <v>2333</v>
      </c>
      <c r="W365" s="307">
        <v>0</v>
      </c>
      <c r="X365" s="307">
        <v>6000000</v>
      </c>
    </row>
    <row r="366" spans="2:24" x14ac:dyDescent="0.2">
      <c r="B366" s="306" t="s">
        <v>1974</v>
      </c>
      <c r="C366" s="306">
        <v>0</v>
      </c>
      <c r="D366" s="306" t="s">
        <v>2333</v>
      </c>
      <c r="E366" s="307">
        <v>0</v>
      </c>
      <c r="F366" s="307">
        <v>3000000</v>
      </c>
      <c r="G366" s="309"/>
      <c r="H366" s="306" t="s">
        <v>1983</v>
      </c>
      <c r="I366" s="306">
        <v>0</v>
      </c>
      <c r="J366" s="306" t="s">
        <v>2333</v>
      </c>
      <c r="K366" s="307">
        <v>0</v>
      </c>
      <c r="L366" s="307">
        <v>6000000</v>
      </c>
      <c r="N366" s="286" t="s">
        <v>1988</v>
      </c>
      <c r="O366" s="307">
        <v>0</v>
      </c>
      <c r="P366" s="306" t="s">
        <v>2333</v>
      </c>
      <c r="Q366" s="307">
        <v>0</v>
      </c>
      <c r="R366" s="307">
        <v>4000000</v>
      </c>
      <c r="T366" s="286" t="s">
        <v>2013</v>
      </c>
      <c r="U366" s="307">
        <v>0</v>
      </c>
      <c r="V366" s="306" t="s">
        <v>2333</v>
      </c>
      <c r="W366" s="307">
        <v>0</v>
      </c>
      <c r="X366" s="307">
        <v>4000000</v>
      </c>
    </row>
    <row r="367" spans="2:24" x14ac:dyDescent="0.2">
      <c r="B367" s="306" t="s">
        <v>1978</v>
      </c>
      <c r="C367" s="306">
        <v>0</v>
      </c>
      <c r="D367" s="306" t="s">
        <v>2333</v>
      </c>
      <c r="E367" s="307">
        <v>0</v>
      </c>
      <c r="F367" s="307">
        <v>3000000</v>
      </c>
      <c r="G367" s="309"/>
      <c r="H367" s="306" t="s">
        <v>1987</v>
      </c>
      <c r="I367" s="306">
        <v>0</v>
      </c>
      <c r="J367" s="306" t="s">
        <v>2333</v>
      </c>
      <c r="K367" s="307">
        <v>0</v>
      </c>
      <c r="L367" s="307">
        <v>6000000</v>
      </c>
      <c r="N367" s="286" t="s">
        <v>1992</v>
      </c>
      <c r="O367" s="307">
        <v>0</v>
      </c>
      <c r="P367" s="306" t="s">
        <v>2333</v>
      </c>
      <c r="Q367" s="307">
        <v>0</v>
      </c>
      <c r="R367" s="307">
        <v>4000000</v>
      </c>
      <c r="T367" s="286" t="s">
        <v>2017</v>
      </c>
      <c r="U367" s="307">
        <v>0</v>
      </c>
      <c r="V367" s="306" t="s">
        <v>2333</v>
      </c>
      <c r="W367" s="307">
        <v>0</v>
      </c>
      <c r="X367" s="307">
        <v>4000000</v>
      </c>
    </row>
    <row r="368" spans="2:24" x14ac:dyDescent="0.2">
      <c r="B368" s="306" t="s">
        <v>1982</v>
      </c>
      <c r="C368" s="306">
        <v>0</v>
      </c>
      <c r="D368" s="306" t="s">
        <v>2333</v>
      </c>
      <c r="E368" s="307">
        <v>0</v>
      </c>
      <c r="F368" s="307">
        <v>3000000</v>
      </c>
      <c r="G368" s="309"/>
      <c r="H368" s="306" t="s">
        <v>1991</v>
      </c>
      <c r="I368" s="306">
        <v>0</v>
      </c>
      <c r="J368" s="306" t="s">
        <v>2333</v>
      </c>
      <c r="K368" s="307">
        <v>0</v>
      </c>
      <c r="L368" s="307">
        <v>4000000</v>
      </c>
      <c r="N368" s="286" t="s">
        <v>1996</v>
      </c>
      <c r="O368" s="307">
        <v>0</v>
      </c>
      <c r="P368" s="306" t="s">
        <v>2333</v>
      </c>
      <c r="Q368" s="307">
        <v>0</v>
      </c>
      <c r="R368" s="307">
        <v>4000000</v>
      </c>
      <c r="T368" s="286" t="s">
        <v>2024</v>
      </c>
      <c r="U368" s="307">
        <v>0</v>
      </c>
      <c r="V368" s="306" t="s">
        <v>2333</v>
      </c>
      <c r="W368" s="307">
        <v>0</v>
      </c>
      <c r="X368" s="307">
        <v>4000000</v>
      </c>
    </row>
    <row r="369" spans="2:24" x14ac:dyDescent="0.2">
      <c r="B369" s="306" t="s">
        <v>1986</v>
      </c>
      <c r="C369" s="306">
        <v>0</v>
      </c>
      <c r="D369" s="306" t="s">
        <v>2333</v>
      </c>
      <c r="E369" s="307">
        <v>0</v>
      </c>
      <c r="F369" s="307">
        <v>3000000</v>
      </c>
      <c r="G369" s="309"/>
      <c r="H369" s="306" t="s">
        <v>1995</v>
      </c>
      <c r="I369" s="306">
        <v>0</v>
      </c>
      <c r="J369" s="306" t="s">
        <v>2333</v>
      </c>
      <c r="K369" s="307">
        <v>0</v>
      </c>
      <c r="L369" s="307">
        <v>3000000</v>
      </c>
      <c r="N369" s="286" t="s">
        <v>3040</v>
      </c>
      <c r="O369" s="307">
        <v>0</v>
      </c>
      <c r="P369" s="306" t="s">
        <v>2333</v>
      </c>
      <c r="Q369" s="307">
        <v>0</v>
      </c>
      <c r="R369" s="307">
        <v>8000000</v>
      </c>
      <c r="T369" s="286" t="s">
        <v>3392</v>
      </c>
      <c r="U369" s="307">
        <v>0</v>
      </c>
      <c r="V369" s="306" t="s">
        <v>2333</v>
      </c>
      <c r="W369" s="307">
        <v>0</v>
      </c>
      <c r="X369" s="307">
        <v>4000000</v>
      </c>
    </row>
    <row r="370" spans="2:24" x14ac:dyDescent="0.2">
      <c r="B370" s="306" t="s">
        <v>1990</v>
      </c>
      <c r="C370" s="306">
        <v>0</v>
      </c>
      <c r="D370" s="306" t="s">
        <v>2333</v>
      </c>
      <c r="E370" s="307">
        <v>0</v>
      </c>
      <c r="F370" s="307">
        <v>3000000</v>
      </c>
      <c r="G370" s="309"/>
      <c r="H370" s="306" t="s">
        <v>1999</v>
      </c>
      <c r="I370" s="306">
        <v>0</v>
      </c>
      <c r="J370" s="306" t="s">
        <v>2333</v>
      </c>
      <c r="K370" s="307">
        <v>0</v>
      </c>
      <c r="L370" s="307">
        <v>4000000</v>
      </c>
      <c r="N370" s="286" t="s">
        <v>2000</v>
      </c>
      <c r="O370" s="307">
        <v>0</v>
      </c>
      <c r="P370" s="306" t="s">
        <v>2333</v>
      </c>
      <c r="Q370" s="307">
        <v>0</v>
      </c>
      <c r="R370" s="307">
        <v>6000000</v>
      </c>
      <c r="T370" s="286" t="s">
        <v>2027</v>
      </c>
      <c r="U370" s="307">
        <v>0</v>
      </c>
      <c r="V370" s="306" t="s">
        <v>2333</v>
      </c>
      <c r="W370" s="307">
        <v>0</v>
      </c>
      <c r="X370" s="307">
        <v>4000000</v>
      </c>
    </row>
    <row r="371" spans="2:24" x14ac:dyDescent="0.2">
      <c r="B371" s="306" t="s">
        <v>1994</v>
      </c>
      <c r="C371" s="306">
        <v>0</v>
      </c>
      <c r="D371" s="306" t="s">
        <v>2333</v>
      </c>
      <c r="E371" s="307">
        <v>0</v>
      </c>
      <c r="F371" s="307">
        <v>3000000</v>
      </c>
      <c r="G371" s="309"/>
      <c r="H371" s="306" t="s">
        <v>2003</v>
      </c>
      <c r="I371" s="306">
        <v>0</v>
      </c>
      <c r="J371" s="306" t="s">
        <v>2333</v>
      </c>
      <c r="K371" s="307">
        <v>0</v>
      </c>
      <c r="L371" s="307">
        <v>3000000</v>
      </c>
      <c r="N371" s="286" t="s">
        <v>2004</v>
      </c>
      <c r="O371" s="307">
        <v>0</v>
      </c>
      <c r="P371" s="306" t="s">
        <v>2333</v>
      </c>
      <c r="Q371" s="307">
        <v>0</v>
      </c>
      <c r="R371" s="307">
        <v>6000000</v>
      </c>
      <c r="T371" s="286" t="s">
        <v>2031</v>
      </c>
      <c r="U371" s="307">
        <v>0</v>
      </c>
      <c r="V371" s="306" t="s">
        <v>2333</v>
      </c>
      <c r="W371" s="307">
        <v>0</v>
      </c>
      <c r="X371" s="307">
        <v>4000000</v>
      </c>
    </row>
    <row r="372" spans="2:24" x14ac:dyDescent="0.2">
      <c r="B372" s="306" t="s">
        <v>1998</v>
      </c>
      <c r="C372" s="306">
        <v>0</v>
      </c>
      <c r="D372" s="306" t="s">
        <v>2333</v>
      </c>
      <c r="E372" s="307">
        <v>0</v>
      </c>
      <c r="F372" s="307">
        <v>3000000</v>
      </c>
      <c r="G372" s="309"/>
      <c r="H372" s="306" t="s">
        <v>2007</v>
      </c>
      <c r="I372" s="306">
        <v>0</v>
      </c>
      <c r="J372" s="306" t="s">
        <v>2333</v>
      </c>
      <c r="K372" s="307">
        <v>0</v>
      </c>
      <c r="L372" s="307">
        <v>3000000</v>
      </c>
      <c r="N372" s="286" t="s">
        <v>2008</v>
      </c>
      <c r="O372" s="307">
        <v>0</v>
      </c>
      <c r="P372" s="306" t="s">
        <v>2333</v>
      </c>
      <c r="Q372" s="307">
        <v>0</v>
      </c>
      <c r="R372" s="307">
        <v>6000000</v>
      </c>
      <c r="T372" s="286" t="s">
        <v>2037</v>
      </c>
      <c r="U372" s="307">
        <v>0</v>
      </c>
      <c r="V372" s="306" t="s">
        <v>2333</v>
      </c>
      <c r="W372" s="307">
        <v>0</v>
      </c>
      <c r="X372" s="307">
        <v>4000000</v>
      </c>
    </row>
    <row r="373" spans="2:24" x14ac:dyDescent="0.2">
      <c r="B373" s="306" t="s">
        <v>2002</v>
      </c>
      <c r="C373" s="306">
        <v>0</v>
      </c>
      <c r="D373" s="306" t="s">
        <v>2333</v>
      </c>
      <c r="E373" s="307">
        <v>0</v>
      </c>
      <c r="F373" s="307">
        <v>3000000</v>
      </c>
      <c r="G373" s="309"/>
      <c r="H373" s="306" t="s">
        <v>2011</v>
      </c>
      <c r="I373" s="306">
        <v>0</v>
      </c>
      <c r="J373" s="306" t="s">
        <v>2333</v>
      </c>
      <c r="K373" s="307">
        <v>0</v>
      </c>
      <c r="L373" s="307">
        <v>3000000</v>
      </c>
      <c r="N373" s="286" t="s">
        <v>2012</v>
      </c>
      <c r="O373" s="307">
        <v>0</v>
      </c>
      <c r="P373" s="306" t="s">
        <v>2333</v>
      </c>
      <c r="Q373" s="307">
        <v>0</v>
      </c>
      <c r="R373" s="307">
        <v>6000000</v>
      </c>
      <c r="T373" s="286" t="s">
        <v>2041</v>
      </c>
      <c r="U373" s="307">
        <v>0</v>
      </c>
      <c r="V373" s="306" t="s">
        <v>2333</v>
      </c>
      <c r="W373" s="307">
        <v>0</v>
      </c>
      <c r="X373" s="307">
        <v>4000000</v>
      </c>
    </row>
    <row r="374" spans="2:24" x14ac:dyDescent="0.2">
      <c r="B374" s="306" t="s">
        <v>2006</v>
      </c>
      <c r="C374" s="306">
        <v>0</v>
      </c>
      <c r="D374" s="306" t="s">
        <v>2333</v>
      </c>
      <c r="E374" s="307">
        <v>0</v>
      </c>
      <c r="F374" s="307">
        <v>3000000</v>
      </c>
      <c r="G374" s="309"/>
      <c r="H374" s="306" t="s">
        <v>2015</v>
      </c>
      <c r="I374" s="306">
        <v>0</v>
      </c>
      <c r="J374" s="306" t="s">
        <v>2333</v>
      </c>
      <c r="K374" s="307">
        <v>0</v>
      </c>
      <c r="L374" s="307">
        <v>4000000</v>
      </c>
      <c r="N374" s="286" t="s">
        <v>2016</v>
      </c>
      <c r="O374" s="307">
        <v>0</v>
      </c>
      <c r="P374" s="306" t="s">
        <v>2333</v>
      </c>
      <c r="Q374" s="307">
        <v>0</v>
      </c>
      <c r="R374" s="307">
        <v>6000000</v>
      </c>
      <c r="T374" s="286" t="s">
        <v>2045</v>
      </c>
      <c r="U374" s="307">
        <v>0</v>
      </c>
      <c r="V374" s="306" t="s">
        <v>2333</v>
      </c>
      <c r="W374" s="307">
        <v>0</v>
      </c>
      <c r="X374" s="307">
        <v>4000000</v>
      </c>
    </row>
    <row r="375" spans="2:24" x14ac:dyDescent="0.2">
      <c r="B375" s="306" t="s">
        <v>2010</v>
      </c>
      <c r="C375" s="306">
        <v>0</v>
      </c>
      <c r="D375" s="306" t="s">
        <v>2333</v>
      </c>
      <c r="E375" s="307">
        <v>0</v>
      </c>
      <c r="F375" s="307">
        <v>3000000</v>
      </c>
      <c r="G375" s="309"/>
      <c r="H375" s="306" t="s">
        <v>2019</v>
      </c>
      <c r="I375" s="306">
        <v>0</v>
      </c>
      <c r="J375" s="306" t="s">
        <v>2333</v>
      </c>
      <c r="K375" s="307">
        <v>0</v>
      </c>
      <c r="L375" s="307">
        <v>3000000</v>
      </c>
      <c r="N375" s="286" t="s">
        <v>2020</v>
      </c>
      <c r="O375" s="307">
        <v>0</v>
      </c>
      <c r="P375" s="306" t="s">
        <v>2333</v>
      </c>
      <c r="Q375" s="307">
        <v>0</v>
      </c>
      <c r="R375" s="307">
        <v>4000000</v>
      </c>
      <c r="T375" s="286" t="s">
        <v>2049</v>
      </c>
      <c r="U375" s="307">
        <v>0</v>
      </c>
      <c r="V375" s="306" t="s">
        <v>2333</v>
      </c>
      <c r="W375" s="307">
        <v>0</v>
      </c>
      <c r="X375" s="307">
        <v>4000000</v>
      </c>
    </row>
    <row r="376" spans="2:24" x14ac:dyDescent="0.2">
      <c r="B376" s="306" t="s">
        <v>2014</v>
      </c>
      <c r="C376" s="306">
        <v>0</v>
      </c>
      <c r="D376" s="306" t="s">
        <v>2333</v>
      </c>
      <c r="E376" s="307">
        <v>0</v>
      </c>
      <c r="F376" s="307">
        <v>3000000</v>
      </c>
      <c r="G376" s="309"/>
      <c r="H376" s="306" t="s">
        <v>2022</v>
      </c>
      <c r="I376" s="306">
        <v>0</v>
      </c>
      <c r="J376" s="306" t="s">
        <v>2333</v>
      </c>
      <c r="K376" s="307">
        <v>0</v>
      </c>
      <c r="L376" s="307">
        <v>3000000</v>
      </c>
      <c r="N376" s="286" t="s">
        <v>2023</v>
      </c>
      <c r="O376" s="307">
        <v>0</v>
      </c>
      <c r="P376" s="306" t="s">
        <v>2333</v>
      </c>
      <c r="Q376" s="307">
        <v>0</v>
      </c>
      <c r="R376" s="307">
        <v>4000000</v>
      </c>
      <c r="T376" s="286" t="s">
        <v>1765</v>
      </c>
      <c r="U376" s="307">
        <v>0</v>
      </c>
      <c r="V376" s="306" t="s">
        <v>2333</v>
      </c>
      <c r="W376" s="307">
        <v>0</v>
      </c>
      <c r="X376" s="307">
        <v>4500000</v>
      </c>
    </row>
    <row r="377" spans="2:24" x14ac:dyDescent="0.2">
      <c r="B377" s="306" t="s">
        <v>2018</v>
      </c>
      <c r="C377" s="306">
        <v>0</v>
      </c>
      <c r="D377" s="306" t="s">
        <v>2333</v>
      </c>
      <c r="E377" s="307">
        <v>0</v>
      </c>
      <c r="F377" s="307">
        <v>3000000</v>
      </c>
      <c r="G377" s="309"/>
      <c r="H377" s="306" t="s">
        <v>2026</v>
      </c>
      <c r="I377" s="306">
        <v>0</v>
      </c>
      <c r="J377" s="306" t="s">
        <v>2333</v>
      </c>
      <c r="K377" s="307">
        <v>0</v>
      </c>
      <c r="L377" s="307">
        <v>4000000</v>
      </c>
      <c r="N377" s="286" t="s">
        <v>3451</v>
      </c>
      <c r="O377" s="307">
        <v>0</v>
      </c>
      <c r="P377" s="306" t="s">
        <v>2333</v>
      </c>
      <c r="Q377" s="307">
        <v>0</v>
      </c>
      <c r="R377" s="307">
        <v>6000000</v>
      </c>
      <c r="T377" s="286" t="s">
        <v>3511</v>
      </c>
      <c r="U377" s="307">
        <v>0</v>
      </c>
      <c r="V377" s="306" t="s">
        <v>2333</v>
      </c>
      <c r="W377" s="307">
        <v>0</v>
      </c>
      <c r="X377" s="307">
        <v>6000000</v>
      </c>
    </row>
    <row r="378" spans="2:24" x14ac:dyDescent="0.2">
      <c r="B378" s="306" t="s">
        <v>2021</v>
      </c>
      <c r="C378" s="306">
        <v>0</v>
      </c>
      <c r="D378" s="306" t="s">
        <v>2333</v>
      </c>
      <c r="E378" s="307">
        <v>0</v>
      </c>
      <c r="F378" s="307">
        <v>3000000</v>
      </c>
      <c r="G378" s="309"/>
      <c r="H378" s="306" t="s">
        <v>2029</v>
      </c>
      <c r="I378" s="306">
        <v>0</v>
      </c>
      <c r="J378" s="306" t="s">
        <v>2333</v>
      </c>
      <c r="K378" s="307">
        <v>0</v>
      </c>
      <c r="L378" s="307">
        <v>4000000</v>
      </c>
      <c r="N378" s="286" t="s">
        <v>2030</v>
      </c>
      <c r="O378" s="307">
        <v>0</v>
      </c>
      <c r="P378" s="306" t="s">
        <v>2333</v>
      </c>
      <c r="Q378" s="307">
        <v>0</v>
      </c>
      <c r="R378" s="307">
        <v>4000000</v>
      </c>
      <c r="T378" s="286" t="s">
        <v>2053</v>
      </c>
      <c r="U378" s="307">
        <v>0</v>
      </c>
      <c r="V378" s="306" t="s">
        <v>2333</v>
      </c>
      <c r="W378" s="307">
        <v>0</v>
      </c>
      <c r="X378" s="307">
        <v>4000000</v>
      </c>
    </row>
    <row r="379" spans="2:24" x14ac:dyDescent="0.2">
      <c r="B379" s="306" t="s">
        <v>2025</v>
      </c>
      <c r="C379" s="306">
        <v>0</v>
      </c>
      <c r="D379" s="306" t="s">
        <v>2333</v>
      </c>
      <c r="E379" s="307">
        <v>0</v>
      </c>
      <c r="F379" s="307">
        <v>3000000</v>
      </c>
      <c r="G379" s="309"/>
      <c r="H379" s="306" t="s">
        <v>2033</v>
      </c>
      <c r="I379" s="306">
        <v>0</v>
      </c>
      <c r="J379" s="306" t="s">
        <v>2333</v>
      </c>
      <c r="K379" s="307">
        <v>0</v>
      </c>
      <c r="L379" s="307">
        <v>4000000</v>
      </c>
      <c r="N379" s="286" t="s">
        <v>2034</v>
      </c>
      <c r="O379" s="307">
        <v>0</v>
      </c>
      <c r="P379" s="306" t="s">
        <v>2333</v>
      </c>
      <c r="Q379" s="307">
        <v>0</v>
      </c>
      <c r="R379" s="307">
        <v>4000000</v>
      </c>
      <c r="T379" s="286" t="s">
        <v>2935</v>
      </c>
      <c r="U379" s="307">
        <v>0</v>
      </c>
      <c r="V379" s="306" t="s">
        <v>2333</v>
      </c>
      <c r="W379" s="307">
        <v>0</v>
      </c>
      <c r="X379" s="307">
        <v>4000000</v>
      </c>
    </row>
    <row r="380" spans="2:24" x14ac:dyDescent="0.2">
      <c r="B380" s="306" t="s">
        <v>2028</v>
      </c>
      <c r="C380" s="306">
        <v>0</v>
      </c>
      <c r="D380" s="306" t="s">
        <v>2333</v>
      </c>
      <c r="E380" s="307">
        <v>0</v>
      </c>
      <c r="F380" s="307">
        <v>3000000</v>
      </c>
      <c r="G380" s="309"/>
      <c r="H380" s="306" t="s">
        <v>2036</v>
      </c>
      <c r="I380" s="306">
        <v>0</v>
      </c>
      <c r="J380" s="306" t="s">
        <v>2333</v>
      </c>
      <c r="K380" s="307">
        <v>0</v>
      </c>
      <c r="L380" s="307">
        <v>4000000</v>
      </c>
      <c r="N380" s="286" t="s">
        <v>3254</v>
      </c>
      <c r="O380" s="307">
        <v>0</v>
      </c>
      <c r="P380" s="306" t="s">
        <v>2333</v>
      </c>
      <c r="Q380" s="307">
        <v>0</v>
      </c>
      <c r="R380" s="307">
        <v>6000000</v>
      </c>
      <c r="T380" s="286" t="s">
        <v>2057</v>
      </c>
      <c r="U380" s="307">
        <v>0</v>
      </c>
      <c r="V380" s="306" t="s">
        <v>2333</v>
      </c>
      <c r="W380" s="307">
        <v>0</v>
      </c>
      <c r="X380" s="307">
        <v>4000000</v>
      </c>
    </row>
    <row r="381" spans="2:24" x14ac:dyDescent="0.2">
      <c r="B381" s="306" t="s">
        <v>2032</v>
      </c>
      <c r="C381" s="306">
        <v>0</v>
      </c>
      <c r="D381" s="306" t="s">
        <v>2333</v>
      </c>
      <c r="E381" s="307">
        <v>0</v>
      </c>
      <c r="F381" s="307">
        <v>3000000</v>
      </c>
      <c r="G381" s="309"/>
      <c r="H381" s="306" t="s">
        <v>2039</v>
      </c>
      <c r="I381" s="306">
        <v>0</v>
      </c>
      <c r="J381" s="306" t="s">
        <v>2333</v>
      </c>
      <c r="K381" s="307">
        <v>0</v>
      </c>
      <c r="L381" s="307">
        <v>4000000</v>
      </c>
      <c r="N381" s="286" t="s">
        <v>2040</v>
      </c>
      <c r="O381" s="307">
        <v>0</v>
      </c>
      <c r="P381" s="306" t="s">
        <v>2333</v>
      </c>
      <c r="Q381" s="307">
        <v>0</v>
      </c>
      <c r="R381" s="307">
        <v>4000000</v>
      </c>
      <c r="T381" s="286" t="s">
        <v>2064</v>
      </c>
      <c r="U381" s="307">
        <v>0</v>
      </c>
      <c r="V381" s="306" t="s">
        <v>2333</v>
      </c>
      <c r="W381" s="307">
        <v>0</v>
      </c>
      <c r="X381" s="307">
        <v>6000000</v>
      </c>
    </row>
    <row r="382" spans="2:24" x14ac:dyDescent="0.2">
      <c r="B382" s="306" t="s">
        <v>2035</v>
      </c>
      <c r="C382" s="306">
        <v>0</v>
      </c>
      <c r="D382" s="306" t="s">
        <v>2333</v>
      </c>
      <c r="E382" s="307">
        <v>0</v>
      </c>
      <c r="F382" s="307">
        <v>3000000</v>
      </c>
      <c r="G382" s="309"/>
      <c r="H382" s="306" t="s">
        <v>2043</v>
      </c>
      <c r="I382" s="306">
        <v>0</v>
      </c>
      <c r="J382" s="306" t="s">
        <v>2333</v>
      </c>
      <c r="K382" s="307">
        <v>0</v>
      </c>
      <c r="L382" s="307">
        <v>4000000</v>
      </c>
      <c r="N382" s="286" t="s">
        <v>2044</v>
      </c>
      <c r="O382" s="307">
        <v>0</v>
      </c>
      <c r="P382" s="306" t="s">
        <v>2333</v>
      </c>
      <c r="Q382" s="307">
        <v>0</v>
      </c>
      <c r="R382" s="307">
        <v>6000000</v>
      </c>
      <c r="T382" s="286" t="s">
        <v>1772</v>
      </c>
      <c r="U382" s="307">
        <v>0</v>
      </c>
      <c r="V382" s="306" t="s">
        <v>2333</v>
      </c>
      <c r="W382" s="307">
        <v>0</v>
      </c>
      <c r="X382" s="307">
        <v>6000000</v>
      </c>
    </row>
    <row r="383" spans="2:24" x14ac:dyDescent="0.2">
      <c r="B383" s="306" t="s">
        <v>2038</v>
      </c>
      <c r="C383" s="306">
        <v>0</v>
      </c>
      <c r="D383" s="306" t="s">
        <v>2333</v>
      </c>
      <c r="E383" s="307">
        <v>0</v>
      </c>
      <c r="F383" s="307">
        <v>3000000</v>
      </c>
      <c r="G383" s="309"/>
      <c r="H383" s="306" t="s">
        <v>2047</v>
      </c>
      <c r="I383" s="306">
        <v>0</v>
      </c>
      <c r="J383" s="306" t="s">
        <v>2333</v>
      </c>
      <c r="K383" s="307">
        <v>0</v>
      </c>
      <c r="L383" s="307">
        <v>4000000</v>
      </c>
      <c r="N383" s="286" t="s">
        <v>2048</v>
      </c>
      <c r="O383" s="307">
        <v>0</v>
      </c>
      <c r="P383" s="306" t="s">
        <v>2333</v>
      </c>
      <c r="Q383" s="307">
        <v>0</v>
      </c>
      <c r="R383" s="307">
        <v>4000000</v>
      </c>
      <c r="T383" s="286" t="s">
        <v>1776</v>
      </c>
      <c r="U383" s="307">
        <v>0</v>
      </c>
      <c r="V383" s="306" t="s">
        <v>2333</v>
      </c>
      <c r="W383" s="307">
        <v>0</v>
      </c>
      <c r="X383" s="307">
        <v>6000000</v>
      </c>
    </row>
    <row r="384" spans="2:24" x14ac:dyDescent="0.2">
      <c r="B384" s="306" t="s">
        <v>2042</v>
      </c>
      <c r="C384" s="306">
        <v>0</v>
      </c>
      <c r="D384" s="306" t="s">
        <v>2333</v>
      </c>
      <c r="E384" s="307">
        <v>0</v>
      </c>
      <c r="F384" s="307">
        <v>3000000</v>
      </c>
      <c r="G384" s="309"/>
      <c r="H384" s="306" t="s">
        <v>2051</v>
      </c>
      <c r="I384" s="306">
        <v>0</v>
      </c>
      <c r="J384" s="306" t="s">
        <v>2333</v>
      </c>
      <c r="K384" s="307">
        <v>0</v>
      </c>
      <c r="L384" s="307">
        <v>4000000</v>
      </c>
      <c r="N384" s="286" t="s">
        <v>2052</v>
      </c>
      <c r="O384" s="307">
        <v>0</v>
      </c>
      <c r="P384" s="306" t="s">
        <v>2333</v>
      </c>
      <c r="Q384" s="307">
        <v>0</v>
      </c>
      <c r="R384" s="307">
        <v>4000000</v>
      </c>
      <c r="T384" s="286" t="s">
        <v>1780</v>
      </c>
      <c r="U384" s="307">
        <v>0</v>
      </c>
      <c r="V384" s="306" t="s">
        <v>2333</v>
      </c>
      <c r="W384" s="307">
        <v>0</v>
      </c>
      <c r="X384" s="307">
        <v>8000000</v>
      </c>
    </row>
    <row r="385" spans="2:26" x14ac:dyDescent="0.2">
      <c r="B385" s="306" t="s">
        <v>2046</v>
      </c>
      <c r="C385" s="306">
        <v>0</v>
      </c>
      <c r="D385" s="306" t="s">
        <v>2333</v>
      </c>
      <c r="E385" s="307">
        <v>0</v>
      </c>
      <c r="F385" s="307">
        <v>3000000</v>
      </c>
      <c r="G385" s="309"/>
      <c r="H385" s="306" t="s">
        <v>2055</v>
      </c>
      <c r="I385" s="306">
        <v>0</v>
      </c>
      <c r="J385" s="306" t="s">
        <v>2333</v>
      </c>
      <c r="K385" s="307">
        <v>0</v>
      </c>
      <c r="L385" s="307">
        <v>4000000</v>
      </c>
      <c r="N385" s="286" t="s">
        <v>2056</v>
      </c>
      <c r="O385" s="307">
        <v>0</v>
      </c>
      <c r="P385" s="306" t="s">
        <v>2333</v>
      </c>
      <c r="Q385" s="307">
        <v>0</v>
      </c>
      <c r="R385" s="307">
        <v>4000000</v>
      </c>
      <c r="T385" s="286" t="s">
        <v>1784</v>
      </c>
      <c r="U385" s="307">
        <v>0</v>
      </c>
      <c r="V385" s="306" t="s">
        <v>2333</v>
      </c>
      <c r="W385" s="307">
        <v>0</v>
      </c>
      <c r="X385" s="307">
        <v>8000000</v>
      </c>
    </row>
    <row r="386" spans="2:26" x14ac:dyDescent="0.2">
      <c r="B386" s="306" t="s">
        <v>2050</v>
      </c>
      <c r="C386" s="306">
        <v>0</v>
      </c>
      <c r="D386" s="306" t="s">
        <v>2333</v>
      </c>
      <c r="E386" s="307">
        <v>0</v>
      </c>
      <c r="F386" s="307">
        <v>3000000</v>
      </c>
      <c r="G386" s="309"/>
      <c r="H386" s="306" t="s">
        <v>2059</v>
      </c>
      <c r="I386" s="306">
        <v>0</v>
      </c>
      <c r="J386" s="306" t="s">
        <v>2333</v>
      </c>
      <c r="K386" s="307">
        <v>0</v>
      </c>
      <c r="L386" s="307">
        <v>4000000</v>
      </c>
      <c r="N386" s="286" t="s">
        <v>2060</v>
      </c>
      <c r="O386" s="307">
        <v>0</v>
      </c>
      <c r="P386" s="306" t="s">
        <v>2333</v>
      </c>
      <c r="Q386" s="307">
        <v>0</v>
      </c>
      <c r="R386" s="307">
        <v>4000000</v>
      </c>
      <c r="T386" s="286" t="s">
        <v>2068</v>
      </c>
      <c r="U386" s="307">
        <v>0</v>
      </c>
      <c r="V386" s="306" t="s">
        <v>2333</v>
      </c>
      <c r="W386" s="307">
        <v>0</v>
      </c>
      <c r="X386" s="307">
        <v>6000000</v>
      </c>
    </row>
    <row r="387" spans="2:26" x14ac:dyDescent="0.2">
      <c r="B387" s="306" t="s">
        <v>2054</v>
      </c>
      <c r="C387" s="306">
        <v>0</v>
      </c>
      <c r="D387" s="306" t="s">
        <v>2333</v>
      </c>
      <c r="E387" s="307">
        <v>0</v>
      </c>
      <c r="F387" s="307">
        <v>3000000</v>
      </c>
      <c r="G387" s="309"/>
      <c r="H387" s="306" t="s">
        <v>2062</v>
      </c>
      <c r="I387" s="306">
        <v>0</v>
      </c>
      <c r="J387" s="306" t="s">
        <v>2333</v>
      </c>
      <c r="K387" s="307">
        <v>0</v>
      </c>
      <c r="L387" s="307">
        <v>4000000</v>
      </c>
      <c r="N387" s="286" t="s">
        <v>2063</v>
      </c>
      <c r="O387" s="307">
        <v>0</v>
      </c>
      <c r="P387" s="306" t="s">
        <v>2333</v>
      </c>
      <c r="Q387" s="307">
        <v>0</v>
      </c>
      <c r="R387" s="307">
        <v>4000000</v>
      </c>
      <c r="T387" s="286" t="s">
        <v>2072</v>
      </c>
      <c r="U387" s="307">
        <v>0</v>
      </c>
      <c r="V387" s="306" t="s">
        <v>2333</v>
      </c>
      <c r="W387" s="307">
        <v>0</v>
      </c>
      <c r="X387" s="307">
        <v>6000000</v>
      </c>
    </row>
    <row r="388" spans="2:26" x14ac:dyDescent="0.2">
      <c r="B388" s="306" t="s">
        <v>2058</v>
      </c>
      <c r="C388" s="306">
        <v>0</v>
      </c>
      <c r="D388" s="306" t="s">
        <v>2333</v>
      </c>
      <c r="E388" s="307">
        <v>0</v>
      </c>
      <c r="F388" s="307">
        <v>3000000</v>
      </c>
      <c r="G388" s="309"/>
      <c r="H388" s="306" t="s">
        <v>2066</v>
      </c>
      <c r="I388" s="306">
        <v>0</v>
      </c>
      <c r="J388" s="306" t="s">
        <v>2333</v>
      </c>
      <c r="K388" s="307">
        <v>0</v>
      </c>
      <c r="L388" s="307">
        <v>3000000</v>
      </c>
      <c r="N388" s="286" t="s">
        <v>2067</v>
      </c>
      <c r="O388" s="307">
        <v>0</v>
      </c>
      <c r="P388" s="306" t="s">
        <v>2333</v>
      </c>
      <c r="Q388" s="307">
        <v>0</v>
      </c>
      <c r="R388" s="307">
        <v>4000000</v>
      </c>
      <c r="T388" s="286" t="s">
        <v>2076</v>
      </c>
      <c r="U388" s="307">
        <v>0</v>
      </c>
      <c r="V388" s="306" t="s">
        <v>2333</v>
      </c>
      <c r="W388" s="307">
        <v>0</v>
      </c>
      <c r="X388" s="307">
        <v>6000000</v>
      </c>
    </row>
    <row r="389" spans="2:26" x14ac:dyDescent="0.2">
      <c r="B389" s="306" t="s">
        <v>2061</v>
      </c>
      <c r="C389" s="306">
        <v>0</v>
      </c>
      <c r="D389" s="306" t="s">
        <v>2333</v>
      </c>
      <c r="E389" s="307">
        <v>0</v>
      </c>
      <c r="F389" s="307">
        <v>3000000</v>
      </c>
      <c r="G389" s="309"/>
      <c r="H389" s="306" t="s">
        <v>2070</v>
      </c>
      <c r="I389" s="306">
        <v>0</v>
      </c>
      <c r="J389" s="306" t="s">
        <v>2333</v>
      </c>
      <c r="K389" s="307">
        <v>0</v>
      </c>
      <c r="L389" s="307">
        <v>3000000</v>
      </c>
      <c r="N389" s="286" t="s">
        <v>2071</v>
      </c>
      <c r="O389" s="307">
        <v>0</v>
      </c>
      <c r="P389" s="306" t="s">
        <v>2333</v>
      </c>
      <c r="Q389" s="307">
        <v>0</v>
      </c>
      <c r="R389" s="307">
        <v>4000000</v>
      </c>
      <c r="T389" s="286" t="s">
        <v>2080</v>
      </c>
      <c r="U389" s="307">
        <v>0</v>
      </c>
      <c r="V389" s="306" t="s">
        <v>2333</v>
      </c>
      <c r="W389" s="307">
        <v>0</v>
      </c>
      <c r="X389" s="307">
        <v>6000000</v>
      </c>
    </row>
    <row r="390" spans="2:26" x14ac:dyDescent="0.2">
      <c r="B390" s="306" t="s">
        <v>2065</v>
      </c>
      <c r="C390" s="306">
        <v>0</v>
      </c>
      <c r="D390" s="306" t="s">
        <v>2333</v>
      </c>
      <c r="E390" s="307">
        <v>0</v>
      </c>
      <c r="F390" s="307">
        <v>3000000</v>
      </c>
      <c r="G390" s="309"/>
      <c r="H390" s="306" t="s">
        <v>2074</v>
      </c>
      <c r="I390" s="306">
        <v>0</v>
      </c>
      <c r="J390" s="306" t="s">
        <v>2333</v>
      </c>
      <c r="K390" s="307">
        <v>0</v>
      </c>
      <c r="L390" s="307">
        <v>4000000</v>
      </c>
      <c r="N390" s="286" t="s">
        <v>2075</v>
      </c>
      <c r="O390" s="307">
        <v>0</v>
      </c>
      <c r="P390" s="306" t="s">
        <v>2333</v>
      </c>
      <c r="Q390" s="307">
        <v>0</v>
      </c>
      <c r="R390" s="307">
        <v>4000000</v>
      </c>
      <c r="S390" s="570"/>
      <c r="T390" s="286" t="s">
        <v>1788</v>
      </c>
      <c r="U390" s="307">
        <v>0</v>
      </c>
      <c r="V390" s="306" t="s">
        <v>2333</v>
      </c>
      <c r="W390" s="307">
        <v>0</v>
      </c>
      <c r="X390" s="307">
        <v>6000000</v>
      </c>
      <c r="Y390" s="570"/>
      <c r="Z390" s="570"/>
    </row>
    <row r="391" spans="2:26" x14ac:dyDescent="0.2">
      <c r="B391" s="306" t="s">
        <v>2069</v>
      </c>
      <c r="C391" s="306">
        <v>0</v>
      </c>
      <c r="D391" s="306" t="s">
        <v>2333</v>
      </c>
      <c r="E391" s="307">
        <v>0</v>
      </c>
      <c r="F391" s="307">
        <v>3000000</v>
      </c>
      <c r="G391" s="309"/>
      <c r="H391" s="306" t="s">
        <v>2078</v>
      </c>
      <c r="I391" s="306">
        <v>0</v>
      </c>
      <c r="J391" s="306" t="s">
        <v>2333</v>
      </c>
      <c r="K391" s="307">
        <v>0</v>
      </c>
      <c r="L391" s="307">
        <v>3000000</v>
      </c>
      <c r="N391" s="286" t="s">
        <v>2079</v>
      </c>
      <c r="O391" s="307">
        <v>0</v>
      </c>
      <c r="P391" s="306" t="s">
        <v>2333</v>
      </c>
      <c r="Q391" s="307">
        <v>0</v>
      </c>
      <c r="R391" s="307">
        <v>4000000</v>
      </c>
      <c r="S391" s="570"/>
      <c r="T391" s="286" t="s">
        <v>2084</v>
      </c>
      <c r="U391" s="307">
        <v>0</v>
      </c>
      <c r="V391" s="306" t="s">
        <v>2333</v>
      </c>
      <c r="W391" s="307">
        <v>0</v>
      </c>
      <c r="X391" s="307">
        <v>6000000</v>
      </c>
      <c r="Y391" s="570"/>
      <c r="Z391" s="570"/>
    </row>
    <row r="392" spans="2:26" x14ac:dyDescent="0.2">
      <c r="B392" s="306" t="s">
        <v>2073</v>
      </c>
      <c r="C392" s="306">
        <v>0</v>
      </c>
      <c r="D392" s="306" t="s">
        <v>2333</v>
      </c>
      <c r="E392" s="307">
        <v>0</v>
      </c>
      <c r="F392" s="307">
        <v>3000000</v>
      </c>
      <c r="G392" s="309"/>
      <c r="H392" s="306" t="s">
        <v>2082</v>
      </c>
      <c r="I392" s="306">
        <v>0</v>
      </c>
      <c r="J392" s="306" t="s">
        <v>2333</v>
      </c>
      <c r="K392" s="307">
        <v>0</v>
      </c>
      <c r="L392" s="307">
        <v>3000000</v>
      </c>
      <c r="N392" s="570" t="s">
        <v>2083</v>
      </c>
      <c r="O392" s="307">
        <v>0</v>
      </c>
      <c r="P392" s="306" t="s">
        <v>2333</v>
      </c>
      <c r="Q392" s="307">
        <v>0</v>
      </c>
      <c r="R392" s="307">
        <v>6000000</v>
      </c>
      <c r="S392" s="570"/>
      <c r="T392" s="286" t="s">
        <v>2087</v>
      </c>
      <c r="U392" s="307">
        <v>0</v>
      </c>
      <c r="V392" s="306" t="s">
        <v>2333</v>
      </c>
      <c r="W392" s="307">
        <v>0</v>
      </c>
      <c r="X392" s="307">
        <v>6000000</v>
      </c>
      <c r="Y392" s="570"/>
      <c r="Z392" s="570"/>
    </row>
    <row r="393" spans="2:26" x14ac:dyDescent="0.2">
      <c r="B393" s="306" t="s">
        <v>2077</v>
      </c>
      <c r="C393" s="306">
        <v>0</v>
      </c>
      <c r="D393" s="306" t="s">
        <v>2333</v>
      </c>
      <c r="E393" s="307">
        <v>0</v>
      </c>
      <c r="F393" s="307">
        <v>3000000</v>
      </c>
      <c r="G393" s="309"/>
      <c r="H393" s="306" t="s">
        <v>2086</v>
      </c>
      <c r="I393" s="306">
        <v>0</v>
      </c>
      <c r="J393" s="306" t="s">
        <v>2333</v>
      </c>
      <c r="K393" s="307">
        <v>0</v>
      </c>
      <c r="L393" s="307">
        <v>4000000</v>
      </c>
      <c r="N393" s="570" t="s">
        <v>1764</v>
      </c>
      <c r="O393" s="307">
        <v>0</v>
      </c>
      <c r="P393" s="306" t="s">
        <v>2333</v>
      </c>
      <c r="Q393" s="307">
        <v>0</v>
      </c>
      <c r="R393" s="307">
        <v>6000000</v>
      </c>
      <c r="S393" s="570"/>
      <c r="T393" s="286" t="s">
        <v>2090</v>
      </c>
      <c r="U393" s="307">
        <v>0</v>
      </c>
      <c r="V393" s="306" t="s">
        <v>2333</v>
      </c>
      <c r="W393" s="307">
        <v>0</v>
      </c>
      <c r="X393" s="307">
        <v>6000000</v>
      </c>
      <c r="Y393" s="570"/>
      <c r="Z393" s="570"/>
    </row>
    <row r="394" spans="2:26" x14ac:dyDescent="0.2">
      <c r="B394" s="306" t="s">
        <v>2081</v>
      </c>
      <c r="C394" s="306">
        <v>0</v>
      </c>
      <c r="D394" s="306" t="s">
        <v>2333</v>
      </c>
      <c r="E394" s="307">
        <v>0</v>
      </c>
      <c r="F394" s="307">
        <v>3000000</v>
      </c>
      <c r="G394" s="309"/>
      <c r="H394" s="306" t="s">
        <v>2089</v>
      </c>
      <c r="I394" s="306">
        <v>0</v>
      </c>
      <c r="J394" s="306" t="s">
        <v>2333</v>
      </c>
      <c r="K394" s="307">
        <v>0</v>
      </c>
      <c r="L394" s="307">
        <v>4000000</v>
      </c>
      <c r="N394" s="301">
        <v>85</v>
      </c>
      <c r="O394" s="300">
        <v>0</v>
      </c>
      <c r="P394" s="300"/>
      <c r="Q394" s="300">
        <v>0</v>
      </c>
      <c r="R394" s="300">
        <v>436500000</v>
      </c>
      <c r="S394" s="570"/>
      <c r="T394" s="286" t="s">
        <v>2093</v>
      </c>
      <c r="U394" s="307">
        <v>0</v>
      </c>
      <c r="V394" s="306" t="s">
        <v>2333</v>
      </c>
      <c r="W394" s="307">
        <v>0</v>
      </c>
      <c r="X394" s="307">
        <v>6000000</v>
      </c>
      <c r="Y394" s="570"/>
      <c r="Z394" s="570"/>
    </row>
    <row r="395" spans="2:26" x14ac:dyDescent="0.2">
      <c r="B395" s="306" t="s">
        <v>2085</v>
      </c>
      <c r="C395" s="306">
        <v>0</v>
      </c>
      <c r="D395" s="306" t="s">
        <v>2333</v>
      </c>
      <c r="E395" s="307">
        <v>0</v>
      </c>
      <c r="F395" s="307">
        <v>3000000</v>
      </c>
      <c r="G395" s="309"/>
      <c r="H395" s="306" t="s">
        <v>2092</v>
      </c>
      <c r="I395" s="306">
        <v>0</v>
      </c>
      <c r="J395" s="306" t="s">
        <v>2333</v>
      </c>
      <c r="K395" s="307">
        <v>0</v>
      </c>
      <c r="L395" s="307">
        <v>4000000</v>
      </c>
      <c r="S395" s="570"/>
      <c r="T395" s="286" t="s">
        <v>2096</v>
      </c>
      <c r="U395" s="307">
        <v>0</v>
      </c>
      <c r="V395" s="306" t="s">
        <v>2333</v>
      </c>
      <c r="W395" s="307">
        <v>0</v>
      </c>
      <c r="X395" s="307">
        <v>4000000</v>
      </c>
      <c r="Y395" s="570"/>
      <c r="Z395" s="570"/>
    </row>
    <row r="396" spans="2:26" x14ac:dyDescent="0.2">
      <c r="B396" s="306" t="s">
        <v>2088</v>
      </c>
      <c r="C396" s="306">
        <v>0</v>
      </c>
      <c r="D396" s="306" t="s">
        <v>2333</v>
      </c>
      <c r="E396" s="307">
        <v>0</v>
      </c>
      <c r="F396" s="307">
        <v>3000000</v>
      </c>
      <c r="G396" s="309"/>
      <c r="H396" s="306" t="s">
        <v>2095</v>
      </c>
      <c r="I396" s="306">
        <v>0</v>
      </c>
      <c r="J396" s="306" t="s">
        <v>2333</v>
      </c>
      <c r="K396" s="307">
        <v>0</v>
      </c>
      <c r="L396" s="307">
        <v>3000000</v>
      </c>
      <c r="S396" s="570"/>
      <c r="T396" s="286" t="s">
        <v>2099</v>
      </c>
      <c r="U396" s="307">
        <v>0</v>
      </c>
      <c r="V396" s="306" t="s">
        <v>2333</v>
      </c>
      <c r="W396" s="307">
        <v>0</v>
      </c>
      <c r="X396" s="307">
        <v>4000000</v>
      </c>
      <c r="Y396" s="570"/>
      <c r="Z396" s="570"/>
    </row>
    <row r="397" spans="2:26" x14ac:dyDescent="0.2">
      <c r="B397" s="306" t="s">
        <v>2091</v>
      </c>
      <c r="C397" s="306">
        <v>0</v>
      </c>
      <c r="D397" s="306" t="s">
        <v>2333</v>
      </c>
      <c r="E397" s="307">
        <v>0</v>
      </c>
      <c r="F397" s="307">
        <v>3000000</v>
      </c>
      <c r="G397" s="309"/>
      <c r="H397" s="306" t="s">
        <v>2098</v>
      </c>
      <c r="I397" s="306">
        <v>0</v>
      </c>
      <c r="J397" s="306" t="s">
        <v>2333</v>
      </c>
      <c r="K397" s="307">
        <v>0</v>
      </c>
      <c r="L397" s="307">
        <v>4000000</v>
      </c>
      <c r="S397" s="570"/>
      <c r="T397" s="286" t="s">
        <v>2102</v>
      </c>
      <c r="U397" s="307">
        <v>0</v>
      </c>
      <c r="V397" s="306" t="s">
        <v>2333</v>
      </c>
      <c r="W397" s="307">
        <v>0</v>
      </c>
      <c r="X397" s="307">
        <v>6000000</v>
      </c>
      <c r="Y397" s="570"/>
      <c r="Z397" s="570"/>
    </row>
    <row r="398" spans="2:26" x14ac:dyDescent="0.2">
      <c r="B398" s="306" t="s">
        <v>2094</v>
      </c>
      <c r="C398" s="306">
        <v>0</v>
      </c>
      <c r="D398" s="306" t="s">
        <v>2333</v>
      </c>
      <c r="E398" s="307">
        <v>0</v>
      </c>
      <c r="F398" s="307">
        <v>3000000</v>
      </c>
      <c r="G398" s="309"/>
      <c r="H398" s="306" t="s">
        <v>2101</v>
      </c>
      <c r="I398" s="306">
        <v>0</v>
      </c>
      <c r="J398" s="306" t="s">
        <v>2333</v>
      </c>
      <c r="K398" s="307">
        <v>0</v>
      </c>
      <c r="L398" s="307">
        <v>4000000</v>
      </c>
      <c r="S398" s="570"/>
      <c r="T398" s="286" t="s">
        <v>2105</v>
      </c>
      <c r="U398" s="307">
        <v>0</v>
      </c>
      <c r="V398" s="306" t="s">
        <v>2333</v>
      </c>
      <c r="W398" s="307">
        <v>0</v>
      </c>
      <c r="X398" s="307">
        <v>4000000</v>
      </c>
      <c r="Y398" s="570"/>
      <c r="Z398" s="570"/>
    </row>
    <row r="399" spans="2:26" x14ac:dyDescent="0.2">
      <c r="B399" s="306" t="s">
        <v>2097</v>
      </c>
      <c r="C399" s="306">
        <v>0</v>
      </c>
      <c r="D399" s="306" t="s">
        <v>2333</v>
      </c>
      <c r="E399" s="307">
        <v>0</v>
      </c>
      <c r="F399" s="307">
        <v>4000000</v>
      </c>
      <c r="G399" s="309"/>
      <c r="H399" s="306" t="s">
        <v>2104</v>
      </c>
      <c r="I399" s="306">
        <v>0</v>
      </c>
      <c r="J399" s="306" t="s">
        <v>2333</v>
      </c>
      <c r="K399" s="307">
        <v>0</v>
      </c>
      <c r="L399" s="307">
        <v>4000000</v>
      </c>
      <c r="S399" s="570"/>
      <c r="T399" s="286" t="s">
        <v>2108</v>
      </c>
      <c r="U399" s="307">
        <v>0</v>
      </c>
      <c r="V399" s="306" t="s">
        <v>2333</v>
      </c>
      <c r="W399" s="307">
        <v>0</v>
      </c>
      <c r="X399" s="307">
        <v>4000000</v>
      </c>
      <c r="Y399" s="570"/>
      <c r="Z399" s="570"/>
    </row>
    <row r="400" spans="2:26" x14ac:dyDescent="0.2">
      <c r="B400" s="306" t="s">
        <v>2100</v>
      </c>
      <c r="C400" s="306">
        <v>0</v>
      </c>
      <c r="D400" s="306" t="s">
        <v>2333</v>
      </c>
      <c r="E400" s="307">
        <v>0</v>
      </c>
      <c r="F400" s="307">
        <v>5000000</v>
      </c>
      <c r="G400" s="309"/>
      <c r="H400" s="306" t="s">
        <v>1760</v>
      </c>
      <c r="I400" s="306">
        <v>0</v>
      </c>
      <c r="J400" s="306" t="s">
        <v>2333</v>
      </c>
      <c r="K400" s="307">
        <v>0</v>
      </c>
      <c r="L400" s="307">
        <v>6000000</v>
      </c>
      <c r="S400" s="570"/>
      <c r="T400" s="286" t="s">
        <v>2111</v>
      </c>
      <c r="U400" s="307">
        <v>0</v>
      </c>
      <c r="V400" s="306" t="s">
        <v>2333</v>
      </c>
      <c r="W400" s="307">
        <v>0</v>
      </c>
      <c r="X400" s="307">
        <v>4000000</v>
      </c>
      <c r="Y400" s="570"/>
      <c r="Z400" s="570"/>
    </row>
    <row r="401" spans="2:26" x14ac:dyDescent="0.2">
      <c r="B401" s="306" t="s">
        <v>2103</v>
      </c>
      <c r="C401" s="306">
        <v>0</v>
      </c>
      <c r="D401" s="306" t="s">
        <v>2333</v>
      </c>
      <c r="E401" s="307">
        <v>0</v>
      </c>
      <c r="F401" s="307">
        <v>3000000</v>
      </c>
      <c r="G401" s="309"/>
      <c r="H401" s="306" t="s">
        <v>2107</v>
      </c>
      <c r="I401" s="306">
        <v>0</v>
      </c>
      <c r="J401" s="306" t="s">
        <v>2333</v>
      </c>
      <c r="K401" s="307">
        <v>0</v>
      </c>
      <c r="L401" s="307">
        <v>4000000</v>
      </c>
      <c r="S401" s="570"/>
      <c r="T401" s="286" t="s">
        <v>2114</v>
      </c>
      <c r="U401" s="307">
        <v>0</v>
      </c>
      <c r="V401" s="306" t="s">
        <v>2333</v>
      </c>
      <c r="W401" s="307">
        <v>0</v>
      </c>
      <c r="X401" s="307">
        <v>4000000</v>
      </c>
      <c r="Y401" s="570"/>
      <c r="Z401" s="570"/>
    </row>
    <row r="402" spans="2:26" x14ac:dyDescent="0.2">
      <c r="B402" s="306" t="s">
        <v>2106</v>
      </c>
      <c r="C402" s="306">
        <v>0</v>
      </c>
      <c r="D402" s="306" t="s">
        <v>2333</v>
      </c>
      <c r="E402" s="307">
        <v>0</v>
      </c>
      <c r="F402" s="307">
        <v>3000000</v>
      </c>
      <c r="G402" s="309"/>
      <c r="H402" s="306" t="s">
        <v>1763</v>
      </c>
      <c r="I402" s="306">
        <v>0</v>
      </c>
      <c r="J402" s="306" t="s">
        <v>2333</v>
      </c>
      <c r="K402" s="307">
        <v>0</v>
      </c>
      <c r="L402" s="307">
        <v>5500000</v>
      </c>
      <c r="S402" s="570"/>
      <c r="T402" s="286" t="s">
        <v>2117</v>
      </c>
      <c r="U402" s="307">
        <v>0</v>
      </c>
      <c r="V402" s="306" t="s">
        <v>2333</v>
      </c>
      <c r="W402" s="307">
        <v>0</v>
      </c>
      <c r="X402" s="307">
        <v>4000000</v>
      </c>
      <c r="Y402" s="570"/>
      <c r="Z402" s="570"/>
    </row>
    <row r="403" spans="2:26" x14ac:dyDescent="0.2">
      <c r="B403" s="306" t="s">
        <v>2109</v>
      </c>
      <c r="C403" s="306">
        <v>0</v>
      </c>
      <c r="D403" s="306" t="s">
        <v>2333</v>
      </c>
      <c r="E403" s="307">
        <v>0</v>
      </c>
      <c r="F403" s="307">
        <v>3000000</v>
      </c>
      <c r="G403" s="309"/>
      <c r="H403" s="306" t="s">
        <v>2110</v>
      </c>
      <c r="I403" s="306">
        <v>0</v>
      </c>
      <c r="J403" s="306" t="s">
        <v>2333</v>
      </c>
      <c r="K403" s="307">
        <v>0</v>
      </c>
      <c r="L403" s="307">
        <v>4000000</v>
      </c>
      <c r="S403" s="570"/>
      <c r="T403" s="286" t="s">
        <v>2120</v>
      </c>
      <c r="U403" s="307">
        <v>0</v>
      </c>
      <c r="V403" s="306" t="s">
        <v>2333</v>
      </c>
      <c r="W403" s="307">
        <v>0</v>
      </c>
      <c r="X403" s="307">
        <v>6000000</v>
      </c>
      <c r="Y403" s="570"/>
      <c r="Z403" s="570"/>
    </row>
    <row r="404" spans="2:26" x14ac:dyDescent="0.2">
      <c r="B404" s="306" t="s">
        <v>2112</v>
      </c>
      <c r="C404" s="306">
        <v>0</v>
      </c>
      <c r="D404" s="306" t="s">
        <v>2333</v>
      </c>
      <c r="E404" s="307">
        <v>0</v>
      </c>
      <c r="F404" s="307">
        <v>3000000</v>
      </c>
      <c r="G404" s="309"/>
      <c r="H404" s="306" t="s">
        <v>2113</v>
      </c>
      <c r="I404" s="306">
        <v>0</v>
      </c>
      <c r="J404" s="306" t="s">
        <v>2333</v>
      </c>
      <c r="K404" s="307">
        <v>0</v>
      </c>
      <c r="L404" s="307">
        <v>3000000</v>
      </c>
      <c r="S404" s="570"/>
      <c r="T404" s="286" t="s">
        <v>1792</v>
      </c>
      <c r="U404" s="307">
        <v>0</v>
      </c>
      <c r="V404" s="306" t="s">
        <v>2333</v>
      </c>
      <c r="W404" s="307">
        <v>0</v>
      </c>
      <c r="X404" s="307">
        <v>6000000</v>
      </c>
      <c r="Y404" s="570"/>
      <c r="Z404" s="570"/>
    </row>
    <row r="405" spans="2:26" x14ac:dyDescent="0.2">
      <c r="B405" s="306" t="s">
        <v>2115</v>
      </c>
      <c r="C405" s="306">
        <v>0</v>
      </c>
      <c r="D405" s="306" t="s">
        <v>2333</v>
      </c>
      <c r="E405" s="307">
        <v>0</v>
      </c>
      <c r="F405" s="307">
        <v>3000000</v>
      </c>
      <c r="G405" s="309"/>
      <c r="H405" s="306" t="s">
        <v>2116</v>
      </c>
      <c r="I405" s="306">
        <v>0</v>
      </c>
      <c r="J405" s="306" t="s">
        <v>2333</v>
      </c>
      <c r="K405" s="307">
        <v>0</v>
      </c>
      <c r="L405" s="307">
        <v>4000000</v>
      </c>
      <c r="S405" s="570"/>
      <c r="T405" s="286" t="s">
        <v>1796</v>
      </c>
      <c r="U405" s="307">
        <v>0</v>
      </c>
      <c r="V405" s="306" t="s">
        <v>2333</v>
      </c>
      <c r="W405" s="307">
        <v>0</v>
      </c>
      <c r="X405" s="307">
        <v>5500000</v>
      </c>
      <c r="Y405" s="570"/>
      <c r="Z405" s="570"/>
    </row>
    <row r="406" spans="2:26" x14ac:dyDescent="0.2">
      <c r="B406" s="306" t="s">
        <v>2118</v>
      </c>
      <c r="C406" s="306">
        <v>0</v>
      </c>
      <c r="D406" s="306" t="s">
        <v>2333</v>
      </c>
      <c r="E406" s="307">
        <v>0</v>
      </c>
      <c r="F406" s="307">
        <v>3000000</v>
      </c>
      <c r="G406" s="309"/>
      <c r="H406" s="306" t="s">
        <v>2119</v>
      </c>
      <c r="I406" s="306">
        <v>0</v>
      </c>
      <c r="J406" s="306" t="s">
        <v>2333</v>
      </c>
      <c r="K406" s="307">
        <v>0</v>
      </c>
      <c r="L406" s="307">
        <v>4000000</v>
      </c>
      <c r="S406" s="570"/>
      <c r="T406" s="286" t="s">
        <v>2123</v>
      </c>
      <c r="U406" s="307">
        <v>0</v>
      </c>
      <c r="V406" s="306" t="s">
        <v>2333</v>
      </c>
      <c r="W406" s="307">
        <v>0</v>
      </c>
      <c r="X406" s="307">
        <v>4000000</v>
      </c>
      <c r="Y406" s="570"/>
      <c r="Z406" s="570"/>
    </row>
    <row r="407" spans="2:26" x14ac:dyDescent="0.2">
      <c r="B407" s="306" t="s">
        <v>2121</v>
      </c>
      <c r="C407" s="306">
        <v>0</v>
      </c>
      <c r="D407" s="306" t="s">
        <v>2333</v>
      </c>
      <c r="E407" s="307">
        <v>0</v>
      </c>
      <c r="F407" s="307">
        <v>3000000</v>
      </c>
      <c r="G407" s="309"/>
      <c r="H407" s="306" t="s">
        <v>2122</v>
      </c>
      <c r="I407" s="306">
        <v>0</v>
      </c>
      <c r="J407" s="306" t="s">
        <v>2333</v>
      </c>
      <c r="K407" s="307">
        <v>0</v>
      </c>
      <c r="L407" s="307">
        <v>4000000</v>
      </c>
      <c r="S407" s="570"/>
      <c r="T407" s="286" t="s">
        <v>2126</v>
      </c>
      <c r="U407" s="307">
        <v>0</v>
      </c>
      <c r="V407" s="306" t="s">
        <v>2333</v>
      </c>
      <c r="W407" s="307">
        <v>0</v>
      </c>
      <c r="X407" s="307">
        <v>6000000</v>
      </c>
      <c r="Y407" s="570"/>
      <c r="Z407" s="570"/>
    </row>
    <row r="408" spans="2:26" x14ac:dyDescent="0.2">
      <c r="B408" s="306" t="s">
        <v>2124</v>
      </c>
      <c r="C408" s="306">
        <v>0</v>
      </c>
      <c r="D408" s="306" t="s">
        <v>2333</v>
      </c>
      <c r="E408" s="307">
        <v>0</v>
      </c>
      <c r="F408" s="307">
        <v>3000000</v>
      </c>
      <c r="G408" s="309"/>
      <c r="H408" s="306" t="s">
        <v>2125</v>
      </c>
      <c r="I408" s="306">
        <v>0</v>
      </c>
      <c r="J408" s="306" t="s">
        <v>2333</v>
      </c>
      <c r="K408" s="307">
        <v>0</v>
      </c>
      <c r="L408" s="307">
        <v>4000000</v>
      </c>
      <c r="S408" s="570"/>
      <c r="T408" s="286" t="s">
        <v>2129</v>
      </c>
      <c r="U408" s="307">
        <v>0</v>
      </c>
      <c r="V408" s="306" t="s">
        <v>2333</v>
      </c>
      <c r="W408" s="307">
        <v>0</v>
      </c>
      <c r="X408" s="307">
        <v>4000000</v>
      </c>
      <c r="Y408" s="570"/>
      <c r="Z408" s="570"/>
    </row>
    <row r="409" spans="2:26" x14ac:dyDescent="0.2">
      <c r="B409" s="306" t="s">
        <v>2127</v>
      </c>
      <c r="C409" s="306">
        <v>0</v>
      </c>
      <c r="D409" s="306" t="s">
        <v>2333</v>
      </c>
      <c r="E409" s="307">
        <v>0</v>
      </c>
      <c r="F409" s="307">
        <v>3000000</v>
      </c>
      <c r="G409" s="309"/>
      <c r="H409" s="306" t="s">
        <v>2128</v>
      </c>
      <c r="I409" s="306">
        <v>0</v>
      </c>
      <c r="J409" s="306" t="s">
        <v>2333</v>
      </c>
      <c r="K409" s="307">
        <v>0</v>
      </c>
      <c r="L409" s="307">
        <v>4000000</v>
      </c>
      <c r="S409" s="570"/>
      <c r="T409" s="286" t="s">
        <v>2132</v>
      </c>
      <c r="U409" s="307">
        <v>0</v>
      </c>
      <c r="V409" s="306" t="s">
        <v>2333</v>
      </c>
      <c r="W409" s="307">
        <v>0</v>
      </c>
      <c r="X409" s="307">
        <v>4000000</v>
      </c>
      <c r="Y409" s="570"/>
      <c r="Z409" s="570"/>
    </row>
    <row r="410" spans="2:26" x14ac:dyDescent="0.2">
      <c r="B410" s="306" t="s">
        <v>2130</v>
      </c>
      <c r="C410" s="306">
        <v>0</v>
      </c>
      <c r="D410" s="306" t="s">
        <v>2333</v>
      </c>
      <c r="E410" s="307">
        <v>0</v>
      </c>
      <c r="F410" s="307">
        <v>3000000</v>
      </c>
      <c r="G410" s="309"/>
      <c r="H410" s="306" t="s">
        <v>2131</v>
      </c>
      <c r="I410" s="306">
        <v>0</v>
      </c>
      <c r="J410" s="306" t="s">
        <v>2333</v>
      </c>
      <c r="K410" s="307">
        <v>0</v>
      </c>
      <c r="L410" s="307">
        <v>4000000</v>
      </c>
      <c r="S410" s="570"/>
      <c r="T410" s="286" t="s">
        <v>2135</v>
      </c>
      <c r="U410" s="307">
        <v>0</v>
      </c>
      <c r="V410" s="306" t="s">
        <v>2333</v>
      </c>
      <c r="W410" s="307">
        <v>0</v>
      </c>
      <c r="X410" s="307">
        <v>6000000</v>
      </c>
      <c r="Y410" s="570"/>
      <c r="Z410" s="570"/>
    </row>
    <row r="411" spans="2:26" x14ac:dyDescent="0.2">
      <c r="B411" s="306" t="s">
        <v>2133</v>
      </c>
      <c r="C411" s="306">
        <v>0</v>
      </c>
      <c r="D411" s="306" t="s">
        <v>2333</v>
      </c>
      <c r="E411" s="307">
        <v>0</v>
      </c>
      <c r="F411" s="307">
        <v>3000000</v>
      </c>
      <c r="G411" s="309"/>
      <c r="H411" s="306" t="s">
        <v>2134</v>
      </c>
      <c r="I411" s="306">
        <v>0</v>
      </c>
      <c r="J411" s="306" t="s">
        <v>2333</v>
      </c>
      <c r="K411" s="307">
        <v>0</v>
      </c>
      <c r="L411" s="307">
        <v>4000000</v>
      </c>
      <c r="S411" s="570"/>
      <c r="T411" s="286" t="s">
        <v>2138</v>
      </c>
      <c r="U411" s="307">
        <v>0</v>
      </c>
      <c r="V411" s="306" t="s">
        <v>2333</v>
      </c>
      <c r="W411" s="307">
        <v>0</v>
      </c>
      <c r="X411" s="307">
        <v>4000000</v>
      </c>
      <c r="Y411" s="570"/>
      <c r="Z411" s="570"/>
    </row>
    <row r="412" spans="2:26" x14ac:dyDescent="0.2">
      <c r="B412" s="306" t="s">
        <v>2136</v>
      </c>
      <c r="C412" s="306">
        <v>0</v>
      </c>
      <c r="D412" s="306" t="s">
        <v>2333</v>
      </c>
      <c r="E412" s="307">
        <v>0</v>
      </c>
      <c r="F412" s="307">
        <v>3000000</v>
      </c>
      <c r="G412" s="309"/>
      <c r="H412" s="306" t="s">
        <v>2137</v>
      </c>
      <c r="I412" s="306">
        <v>0</v>
      </c>
      <c r="J412" s="306" t="s">
        <v>2333</v>
      </c>
      <c r="K412" s="307">
        <v>0</v>
      </c>
      <c r="L412" s="307">
        <v>4000000</v>
      </c>
      <c r="S412" s="570"/>
      <c r="T412" s="286" t="s">
        <v>2141</v>
      </c>
      <c r="U412" s="307">
        <v>0</v>
      </c>
      <c r="V412" s="306" t="s">
        <v>2333</v>
      </c>
      <c r="W412" s="307">
        <v>0</v>
      </c>
      <c r="X412" s="307">
        <v>6000000</v>
      </c>
      <c r="Y412" s="570"/>
      <c r="Z412" s="570"/>
    </row>
    <row r="413" spans="2:26" x14ac:dyDescent="0.2">
      <c r="B413" s="306" t="s">
        <v>2139</v>
      </c>
      <c r="C413" s="306">
        <v>0</v>
      </c>
      <c r="D413" s="306" t="s">
        <v>2333</v>
      </c>
      <c r="E413" s="307">
        <v>0</v>
      </c>
      <c r="F413" s="307">
        <v>3000000</v>
      </c>
      <c r="G413" s="309"/>
      <c r="H413" s="306" t="s">
        <v>2140</v>
      </c>
      <c r="I413" s="306">
        <v>0</v>
      </c>
      <c r="J413" s="306" t="s">
        <v>2333</v>
      </c>
      <c r="K413" s="307">
        <v>0</v>
      </c>
      <c r="L413" s="307">
        <v>4000000</v>
      </c>
      <c r="S413" s="570"/>
      <c r="T413" s="286" t="s">
        <v>2144</v>
      </c>
      <c r="U413" s="307">
        <v>0</v>
      </c>
      <c r="V413" s="306" t="s">
        <v>2333</v>
      </c>
      <c r="W413" s="307">
        <v>0</v>
      </c>
      <c r="X413" s="307">
        <v>6000000</v>
      </c>
      <c r="Y413" s="570"/>
      <c r="Z413" s="570"/>
    </row>
    <row r="414" spans="2:26" x14ac:dyDescent="0.2">
      <c r="B414" s="306" t="s">
        <v>2142</v>
      </c>
      <c r="C414" s="306">
        <v>0</v>
      </c>
      <c r="D414" s="306" t="s">
        <v>2333</v>
      </c>
      <c r="E414" s="307">
        <v>0</v>
      </c>
      <c r="F414" s="307">
        <v>3000000</v>
      </c>
      <c r="G414" s="309"/>
      <c r="H414" s="306" t="s">
        <v>2143</v>
      </c>
      <c r="I414" s="306">
        <v>0</v>
      </c>
      <c r="J414" s="306" t="s">
        <v>2333</v>
      </c>
      <c r="K414" s="307">
        <v>0</v>
      </c>
      <c r="L414" s="307">
        <v>4000000</v>
      </c>
      <c r="S414" s="570"/>
      <c r="T414" s="286" t="s">
        <v>2147</v>
      </c>
      <c r="U414" s="307">
        <v>0</v>
      </c>
      <c r="V414" s="306" t="s">
        <v>2333</v>
      </c>
      <c r="W414" s="307">
        <v>0</v>
      </c>
      <c r="X414" s="307">
        <v>5000000</v>
      </c>
      <c r="Y414" s="570"/>
      <c r="Z414" s="570"/>
    </row>
    <row r="415" spans="2:26" x14ac:dyDescent="0.2">
      <c r="B415" s="306" t="s">
        <v>2145</v>
      </c>
      <c r="C415" s="306">
        <v>0</v>
      </c>
      <c r="D415" s="306" t="s">
        <v>2333</v>
      </c>
      <c r="E415" s="307">
        <v>0</v>
      </c>
      <c r="F415" s="307">
        <v>3000000</v>
      </c>
      <c r="G415" s="309"/>
      <c r="H415" s="306" t="s">
        <v>2146</v>
      </c>
      <c r="I415" s="306">
        <v>0</v>
      </c>
      <c r="J415" s="306" t="s">
        <v>2333</v>
      </c>
      <c r="K415" s="307">
        <v>0</v>
      </c>
      <c r="L415" s="307">
        <v>4000000</v>
      </c>
      <c r="S415" s="570"/>
      <c r="T415" s="286" t="s">
        <v>2150</v>
      </c>
      <c r="U415" s="307">
        <v>0</v>
      </c>
      <c r="V415" s="306" t="s">
        <v>2333</v>
      </c>
      <c r="W415" s="307">
        <v>0</v>
      </c>
      <c r="X415" s="307">
        <v>5000000</v>
      </c>
      <c r="Y415" s="570"/>
      <c r="Z415" s="570"/>
    </row>
    <row r="416" spans="2:26" x14ac:dyDescent="0.2">
      <c r="B416" s="306" t="s">
        <v>2148</v>
      </c>
      <c r="C416" s="306">
        <v>0</v>
      </c>
      <c r="D416" s="306" t="s">
        <v>2333</v>
      </c>
      <c r="E416" s="307">
        <v>0</v>
      </c>
      <c r="F416" s="307">
        <v>3000000</v>
      </c>
      <c r="G416" s="309"/>
      <c r="H416" s="306" t="s">
        <v>2149</v>
      </c>
      <c r="I416" s="306">
        <v>0</v>
      </c>
      <c r="J416" s="306" t="s">
        <v>2333</v>
      </c>
      <c r="K416" s="307">
        <v>0</v>
      </c>
      <c r="L416" s="307">
        <v>4000000</v>
      </c>
      <c r="S416" s="570"/>
      <c r="T416" s="286" t="s">
        <v>2153</v>
      </c>
      <c r="U416" s="307">
        <v>0</v>
      </c>
      <c r="V416" s="306" t="s">
        <v>2333</v>
      </c>
      <c r="W416" s="307">
        <v>0</v>
      </c>
      <c r="X416" s="307">
        <v>5000000</v>
      </c>
      <c r="Y416" s="570"/>
      <c r="Z416" s="570"/>
    </row>
    <row r="417" spans="2:26" x14ac:dyDescent="0.2">
      <c r="B417" s="306" t="s">
        <v>2151</v>
      </c>
      <c r="C417" s="306">
        <v>0</v>
      </c>
      <c r="D417" s="306" t="s">
        <v>2333</v>
      </c>
      <c r="E417" s="307">
        <v>0</v>
      </c>
      <c r="F417" s="307">
        <v>3000000</v>
      </c>
      <c r="G417" s="309"/>
      <c r="H417" s="306" t="s">
        <v>2152</v>
      </c>
      <c r="I417" s="306">
        <v>0</v>
      </c>
      <c r="J417" s="306" t="s">
        <v>2333</v>
      </c>
      <c r="K417" s="307">
        <v>0</v>
      </c>
      <c r="L417" s="307">
        <v>4000000</v>
      </c>
      <c r="S417" s="570"/>
      <c r="T417" s="286" t="s">
        <v>2156</v>
      </c>
      <c r="U417" s="307">
        <v>0</v>
      </c>
      <c r="V417" s="306" t="s">
        <v>2333</v>
      </c>
      <c r="W417" s="307">
        <v>0</v>
      </c>
      <c r="X417" s="307">
        <v>8000000</v>
      </c>
      <c r="Y417" s="570"/>
      <c r="Z417" s="570"/>
    </row>
    <row r="418" spans="2:26" x14ac:dyDescent="0.2">
      <c r="B418" s="306" t="s">
        <v>2154</v>
      </c>
      <c r="C418" s="306">
        <v>0</v>
      </c>
      <c r="D418" s="306" t="s">
        <v>2333</v>
      </c>
      <c r="E418" s="307">
        <v>0</v>
      </c>
      <c r="F418" s="307">
        <v>3000000</v>
      </c>
      <c r="G418" s="309"/>
      <c r="H418" s="306" t="s">
        <v>2155</v>
      </c>
      <c r="I418" s="306">
        <v>0</v>
      </c>
      <c r="J418" s="306" t="s">
        <v>2333</v>
      </c>
      <c r="K418" s="307">
        <v>0</v>
      </c>
      <c r="L418" s="307">
        <v>4000000</v>
      </c>
      <c r="S418" s="570"/>
      <c r="T418" s="286" t="s">
        <v>2159</v>
      </c>
      <c r="U418" s="307">
        <v>0</v>
      </c>
      <c r="V418" s="306" t="s">
        <v>2333</v>
      </c>
      <c r="W418" s="307">
        <v>0</v>
      </c>
      <c r="X418" s="307">
        <v>6000000</v>
      </c>
      <c r="Y418" s="570"/>
      <c r="Z418" s="570"/>
    </row>
    <row r="419" spans="2:26" x14ac:dyDescent="0.2">
      <c r="B419" s="306" t="s">
        <v>2157</v>
      </c>
      <c r="C419" s="306">
        <v>0</v>
      </c>
      <c r="D419" s="306" t="s">
        <v>2333</v>
      </c>
      <c r="E419" s="307">
        <v>0</v>
      </c>
      <c r="F419" s="307">
        <v>3000000</v>
      </c>
      <c r="G419" s="309"/>
      <c r="H419" s="306" t="s">
        <v>2158</v>
      </c>
      <c r="I419" s="306">
        <v>0</v>
      </c>
      <c r="J419" s="306" t="s">
        <v>2333</v>
      </c>
      <c r="K419" s="307">
        <v>0</v>
      </c>
      <c r="L419" s="307">
        <v>4000000</v>
      </c>
      <c r="S419" s="570"/>
      <c r="T419" s="286" t="s">
        <v>2162</v>
      </c>
      <c r="U419" s="307">
        <v>0</v>
      </c>
      <c r="V419" s="306" t="s">
        <v>2333</v>
      </c>
      <c r="W419" s="307">
        <v>0</v>
      </c>
      <c r="X419" s="307">
        <v>8000000</v>
      </c>
      <c r="Y419" s="570"/>
      <c r="Z419" s="570"/>
    </row>
    <row r="420" spans="2:26" x14ac:dyDescent="0.2">
      <c r="B420" s="306" t="s">
        <v>2160</v>
      </c>
      <c r="C420" s="306">
        <v>0</v>
      </c>
      <c r="D420" s="306" t="s">
        <v>2333</v>
      </c>
      <c r="E420" s="307">
        <v>0</v>
      </c>
      <c r="F420" s="307">
        <v>3000000</v>
      </c>
      <c r="G420" s="309"/>
      <c r="H420" s="306" t="s">
        <v>2161</v>
      </c>
      <c r="I420" s="306">
        <v>0</v>
      </c>
      <c r="J420" s="306" t="s">
        <v>2333</v>
      </c>
      <c r="K420" s="307">
        <v>0</v>
      </c>
      <c r="L420" s="307">
        <v>4000000</v>
      </c>
      <c r="S420" s="570"/>
      <c r="T420" s="286" t="s">
        <v>3127</v>
      </c>
      <c r="U420" s="307">
        <v>0</v>
      </c>
      <c r="V420" s="306" t="s">
        <v>2333</v>
      </c>
      <c r="W420" s="307">
        <v>0</v>
      </c>
      <c r="X420" s="307">
        <v>7000000</v>
      </c>
      <c r="Y420" s="570"/>
      <c r="Z420" s="570"/>
    </row>
    <row r="421" spans="2:26" x14ac:dyDescent="0.2">
      <c r="B421" s="306" t="s">
        <v>2163</v>
      </c>
      <c r="C421" s="306">
        <v>0</v>
      </c>
      <c r="D421" s="306" t="s">
        <v>2333</v>
      </c>
      <c r="E421" s="307">
        <v>0</v>
      </c>
      <c r="F421" s="307">
        <v>3000000</v>
      </c>
      <c r="G421" s="309"/>
      <c r="H421" s="306" t="s">
        <v>2164</v>
      </c>
      <c r="I421" s="306">
        <v>0</v>
      </c>
      <c r="J421" s="306" t="s">
        <v>2333</v>
      </c>
      <c r="K421" s="307">
        <v>0</v>
      </c>
      <c r="L421" s="307">
        <v>4000000</v>
      </c>
      <c r="S421" s="570"/>
      <c r="T421" s="286" t="s">
        <v>2165</v>
      </c>
      <c r="U421" s="307">
        <v>0</v>
      </c>
      <c r="V421" s="306" t="s">
        <v>2333</v>
      </c>
      <c r="W421" s="307">
        <v>0</v>
      </c>
      <c r="X421" s="307">
        <v>8000000</v>
      </c>
      <c r="Y421" s="570"/>
      <c r="Z421" s="570"/>
    </row>
    <row r="422" spans="2:26" x14ac:dyDescent="0.2">
      <c r="B422" s="306" t="s">
        <v>2166</v>
      </c>
      <c r="C422" s="306">
        <v>0</v>
      </c>
      <c r="D422" s="306" t="s">
        <v>2333</v>
      </c>
      <c r="E422" s="307">
        <v>0</v>
      </c>
      <c r="F422" s="307">
        <v>3000000</v>
      </c>
      <c r="G422" s="309"/>
      <c r="H422" s="306" t="s">
        <v>3123</v>
      </c>
      <c r="I422" s="306">
        <v>0</v>
      </c>
      <c r="J422" s="306" t="s">
        <v>2333</v>
      </c>
      <c r="K422" s="307">
        <v>0</v>
      </c>
      <c r="L422" s="307">
        <v>5500000</v>
      </c>
      <c r="T422" s="286" t="s">
        <v>2168</v>
      </c>
      <c r="U422" s="307">
        <v>0</v>
      </c>
      <c r="V422" s="306" t="s">
        <v>2333</v>
      </c>
      <c r="W422" s="307">
        <v>0</v>
      </c>
      <c r="X422" s="307">
        <v>8000000</v>
      </c>
    </row>
    <row r="423" spans="2:26" x14ac:dyDescent="0.2">
      <c r="B423" s="306" t="s">
        <v>2169</v>
      </c>
      <c r="C423" s="306">
        <v>0</v>
      </c>
      <c r="D423" s="306" t="s">
        <v>2333</v>
      </c>
      <c r="E423" s="307">
        <v>0</v>
      </c>
      <c r="F423" s="307">
        <v>3000000</v>
      </c>
      <c r="G423" s="309"/>
      <c r="H423" s="306" t="s">
        <v>2167</v>
      </c>
      <c r="I423" s="306">
        <v>0</v>
      </c>
      <c r="J423" s="306" t="s">
        <v>2333</v>
      </c>
      <c r="K423" s="307">
        <v>0</v>
      </c>
      <c r="L423" s="307">
        <v>4000000</v>
      </c>
      <c r="T423" s="286" t="s">
        <v>2171</v>
      </c>
      <c r="U423" s="307">
        <v>0</v>
      </c>
      <c r="V423" s="306" t="s">
        <v>2333</v>
      </c>
      <c r="W423" s="307">
        <v>0</v>
      </c>
      <c r="X423" s="307">
        <v>8000000</v>
      </c>
    </row>
    <row r="424" spans="2:26" x14ac:dyDescent="0.2">
      <c r="B424" s="306" t="s">
        <v>2172</v>
      </c>
      <c r="C424" s="306">
        <v>0</v>
      </c>
      <c r="D424" s="306" t="s">
        <v>2333</v>
      </c>
      <c r="E424" s="307">
        <v>0</v>
      </c>
      <c r="F424" s="307">
        <v>3000000</v>
      </c>
      <c r="H424" s="306" t="s">
        <v>2170</v>
      </c>
      <c r="I424" s="306">
        <v>0</v>
      </c>
      <c r="J424" s="306" t="s">
        <v>2333</v>
      </c>
      <c r="K424" s="307">
        <v>0</v>
      </c>
      <c r="L424" s="307">
        <v>4000000</v>
      </c>
      <c r="T424" s="570" t="s">
        <v>2174</v>
      </c>
      <c r="U424" s="307">
        <v>0</v>
      </c>
      <c r="V424" s="306" t="s">
        <v>2333</v>
      </c>
      <c r="W424" s="307">
        <v>0</v>
      </c>
      <c r="X424" s="307">
        <v>8000000</v>
      </c>
    </row>
    <row r="425" spans="2:26" x14ac:dyDescent="0.2">
      <c r="B425" s="567" t="s">
        <v>2175</v>
      </c>
      <c r="C425" s="306">
        <v>0</v>
      </c>
      <c r="D425" s="306" t="s">
        <v>2333</v>
      </c>
      <c r="E425" s="307">
        <v>0</v>
      </c>
      <c r="F425" s="307">
        <v>3000000</v>
      </c>
      <c r="H425" s="306" t="s">
        <v>2173</v>
      </c>
      <c r="I425" s="306">
        <v>0</v>
      </c>
      <c r="J425" s="306" t="s">
        <v>2333</v>
      </c>
      <c r="K425" s="307">
        <v>0</v>
      </c>
      <c r="L425" s="307">
        <v>4000000</v>
      </c>
      <c r="T425" s="570" t="s">
        <v>2177</v>
      </c>
      <c r="U425" s="307">
        <v>0</v>
      </c>
      <c r="V425" s="306" t="s">
        <v>2333</v>
      </c>
      <c r="W425" s="307">
        <v>0</v>
      </c>
      <c r="X425" s="307">
        <v>6000000</v>
      </c>
    </row>
    <row r="426" spans="2:26" x14ac:dyDescent="0.2">
      <c r="B426" s="567" t="s">
        <v>2178</v>
      </c>
      <c r="C426" s="306">
        <v>0</v>
      </c>
      <c r="D426" s="306" t="s">
        <v>2333</v>
      </c>
      <c r="E426" s="307">
        <v>0</v>
      </c>
      <c r="F426" s="307">
        <v>3000000</v>
      </c>
      <c r="H426" s="306" t="s">
        <v>2176</v>
      </c>
      <c r="I426" s="306">
        <v>0</v>
      </c>
      <c r="J426" s="306" t="s">
        <v>2333</v>
      </c>
      <c r="K426" s="307">
        <v>0</v>
      </c>
      <c r="L426" s="307">
        <v>4000000</v>
      </c>
      <c r="T426" s="570" t="s">
        <v>1803</v>
      </c>
      <c r="U426" s="307">
        <v>0</v>
      </c>
      <c r="V426" s="306" t="s">
        <v>2333</v>
      </c>
      <c r="W426" s="307">
        <v>0</v>
      </c>
      <c r="X426" s="307">
        <v>7500000</v>
      </c>
    </row>
    <row r="427" spans="2:26" x14ac:dyDescent="0.2">
      <c r="B427" s="567" t="s">
        <v>2180</v>
      </c>
      <c r="C427" s="306">
        <v>0</v>
      </c>
      <c r="D427" s="306" t="s">
        <v>2333</v>
      </c>
      <c r="E427" s="307">
        <v>0</v>
      </c>
      <c r="F427" s="307">
        <v>3000000</v>
      </c>
      <c r="H427" s="306" t="s">
        <v>2179</v>
      </c>
      <c r="I427" s="306">
        <v>0</v>
      </c>
      <c r="J427" s="306" t="s">
        <v>2333</v>
      </c>
      <c r="K427" s="307">
        <v>0</v>
      </c>
      <c r="L427" s="307">
        <v>4000000</v>
      </c>
      <c r="T427" s="301">
        <v>118</v>
      </c>
      <c r="U427" s="300">
        <v>0</v>
      </c>
      <c r="V427" s="300"/>
      <c r="W427" s="300">
        <v>0</v>
      </c>
      <c r="X427" s="300">
        <v>630500000</v>
      </c>
    </row>
    <row r="428" spans="2:26" x14ac:dyDescent="0.2">
      <c r="B428" s="518" t="s">
        <v>2182</v>
      </c>
      <c r="C428" s="518">
        <v>119</v>
      </c>
      <c r="D428" s="518"/>
      <c r="E428" s="519">
        <v>0</v>
      </c>
      <c r="F428" s="519">
        <v>438000000</v>
      </c>
      <c r="H428" s="306" t="s">
        <v>2181</v>
      </c>
      <c r="I428" s="306">
        <v>0</v>
      </c>
      <c r="J428" s="306" t="s">
        <v>2333</v>
      </c>
      <c r="K428" s="307">
        <v>0</v>
      </c>
      <c r="L428" s="307">
        <v>4000000</v>
      </c>
    </row>
    <row r="429" spans="2:26" x14ac:dyDescent="0.2">
      <c r="B429" s="309"/>
      <c r="C429" s="309"/>
      <c r="D429" s="309"/>
      <c r="E429" s="309"/>
      <c r="F429" s="309"/>
      <c r="H429" s="306" t="s">
        <v>2183</v>
      </c>
      <c r="I429" s="306">
        <v>0</v>
      </c>
      <c r="J429" s="306" t="s">
        <v>2333</v>
      </c>
      <c r="K429" s="307">
        <v>0</v>
      </c>
      <c r="L429" s="307">
        <v>4000000</v>
      </c>
    </row>
    <row r="430" spans="2:26" x14ac:dyDescent="0.2">
      <c r="B430" s="309"/>
      <c r="C430" s="309"/>
      <c r="D430" s="309"/>
      <c r="E430" s="309"/>
      <c r="F430" s="309"/>
      <c r="H430" s="306" t="s">
        <v>2184</v>
      </c>
      <c r="I430" s="306">
        <v>0</v>
      </c>
      <c r="J430" s="306" t="s">
        <v>2333</v>
      </c>
      <c r="K430" s="307">
        <v>0</v>
      </c>
      <c r="L430" s="307">
        <v>4000000</v>
      </c>
    </row>
    <row r="431" spans="2:26" x14ac:dyDescent="0.2">
      <c r="B431" s="309"/>
      <c r="C431" s="309"/>
      <c r="D431" s="309"/>
      <c r="E431" s="309"/>
      <c r="F431" s="309"/>
      <c r="H431" s="306" t="s">
        <v>2185</v>
      </c>
      <c r="I431" s="306">
        <v>0</v>
      </c>
      <c r="J431" s="306" t="s">
        <v>2333</v>
      </c>
      <c r="K431" s="307">
        <v>0</v>
      </c>
      <c r="L431" s="307">
        <v>4000000</v>
      </c>
    </row>
    <row r="432" spans="2:26" x14ac:dyDescent="0.2">
      <c r="H432" s="306" t="s">
        <v>2186</v>
      </c>
      <c r="I432" s="306">
        <v>0</v>
      </c>
      <c r="J432" s="306" t="s">
        <v>2333</v>
      </c>
      <c r="K432" s="307">
        <v>0</v>
      </c>
      <c r="L432" s="307">
        <v>4000000</v>
      </c>
    </row>
    <row r="433" spans="3:12" x14ac:dyDescent="0.2">
      <c r="H433" s="567" t="s">
        <v>2187</v>
      </c>
      <c r="I433" s="306">
        <v>0</v>
      </c>
      <c r="J433" s="306" t="s">
        <v>2333</v>
      </c>
      <c r="K433" s="307">
        <v>0</v>
      </c>
      <c r="L433" s="307">
        <v>4000000</v>
      </c>
    </row>
    <row r="434" spans="3:12" x14ac:dyDescent="0.2">
      <c r="H434" s="567" t="s">
        <v>2188</v>
      </c>
      <c r="I434" s="306">
        <v>0</v>
      </c>
      <c r="J434" s="306" t="s">
        <v>2333</v>
      </c>
      <c r="K434" s="307">
        <v>0</v>
      </c>
      <c r="L434" s="307">
        <v>4000000</v>
      </c>
    </row>
    <row r="435" spans="3:12" x14ac:dyDescent="0.2">
      <c r="H435" s="567" t="s">
        <v>2189</v>
      </c>
      <c r="I435" s="306">
        <v>0</v>
      </c>
      <c r="J435" s="306" t="s">
        <v>2333</v>
      </c>
      <c r="K435" s="307">
        <v>0</v>
      </c>
      <c r="L435" s="307">
        <v>4000000</v>
      </c>
    </row>
    <row r="436" spans="3:12" x14ac:dyDescent="0.2">
      <c r="H436" s="518" t="s">
        <v>2190</v>
      </c>
      <c r="I436" s="518">
        <v>97</v>
      </c>
      <c r="J436" s="518"/>
      <c r="K436" s="519">
        <v>8000000</v>
      </c>
      <c r="L436" s="519">
        <v>548000000</v>
      </c>
    </row>
    <row r="448" spans="3:12" x14ac:dyDescent="0.2">
      <c r="C448" s="552"/>
      <c r="D448" s="552"/>
      <c r="E448" s="552"/>
    </row>
    <row r="449" spans="3:8" x14ac:dyDescent="0.2">
      <c r="C449" s="552"/>
      <c r="D449" s="552"/>
      <c r="E449" s="552"/>
    </row>
    <row r="450" spans="3:8" x14ac:dyDescent="0.2">
      <c r="C450" s="552"/>
      <c r="D450" s="552"/>
      <c r="E450" s="552"/>
    </row>
    <row r="451" spans="3:8" x14ac:dyDescent="0.2">
      <c r="C451" s="552"/>
      <c r="D451" s="552"/>
      <c r="E451" s="552"/>
    </row>
    <row r="452" spans="3:8" x14ac:dyDescent="0.2">
      <c r="C452" s="552"/>
      <c r="D452" s="552"/>
      <c r="E452" s="552"/>
    </row>
    <row r="453" spans="3:8" x14ac:dyDescent="0.2">
      <c r="C453" s="552"/>
      <c r="D453" s="552"/>
      <c r="E453" s="552"/>
      <c r="F453" s="609"/>
      <c r="G453" s="304"/>
    </row>
    <row r="454" spans="3:8" x14ac:dyDescent="0.2">
      <c r="E454" s="610"/>
      <c r="H454" s="604">
        <v>217298588088</v>
      </c>
    </row>
    <row r="455" spans="3:8" x14ac:dyDescent="0.2">
      <c r="E455" s="604">
        <v>5397119852</v>
      </c>
    </row>
    <row r="456" spans="3:8" x14ac:dyDescent="0.2">
      <c r="E456" s="604">
        <v>4751526396</v>
      </c>
    </row>
  </sheetData>
  <sortState xmlns:xlrd2="http://schemas.microsoft.com/office/spreadsheetml/2017/richdata2" ref="S13:W122">
    <sortCondition ref="U13:U122"/>
  </sortState>
  <mergeCells count="15">
    <mergeCell ref="B1:W1"/>
    <mergeCell ref="C2:W2"/>
    <mergeCell ref="Z11:AD11"/>
    <mergeCell ref="B307:F307"/>
    <mergeCell ref="N307:R307"/>
    <mergeCell ref="T11:X11"/>
    <mergeCell ref="T148:X148"/>
    <mergeCell ref="T307:X307"/>
    <mergeCell ref="H307:L307"/>
    <mergeCell ref="N11:R11"/>
    <mergeCell ref="N148:R148"/>
    <mergeCell ref="H11:L11"/>
    <mergeCell ref="H148:L148"/>
    <mergeCell ref="B11:F11"/>
    <mergeCell ref="B148:F148"/>
  </mergeCells>
  <printOptions horizontalCentered="1" verticalCentered="1"/>
  <pageMargins left="0.51181102362204722" right="0.51181102362204722" top="0.55118110236220474" bottom="0.55118110236220474" header="0.31496062992125984" footer="0.31496062992125984"/>
  <pageSetup paperSize="9" scale="40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Z1109"/>
  <sheetViews>
    <sheetView zoomScaleNormal="100" workbookViewId="0">
      <pane xSplit="7" ySplit="13" topLeftCell="H14" activePane="bottomRight" state="frozen"/>
      <selection activeCell="E33" sqref="E33"/>
      <selection pane="topRight" activeCell="E33" sqref="E33"/>
      <selection pane="bottomLeft" activeCell="E33" sqref="E33"/>
      <selection pane="bottomRight" activeCell="W39" sqref="W38:W39"/>
    </sheetView>
  </sheetViews>
  <sheetFormatPr baseColWidth="10" defaultColWidth="0" defaultRowHeight="0" customHeight="1" zeroHeight="1" x14ac:dyDescent="0.2"/>
  <cols>
    <col min="1" max="1" width="0.7109375" style="183" customWidth="1"/>
    <col min="2" max="2" width="16.28515625" style="182" hidden="1" customWidth="1"/>
    <col min="3" max="3" width="8.7109375" style="182" hidden="1" customWidth="1"/>
    <col min="4" max="4" width="4.42578125" style="182" hidden="1" customWidth="1"/>
    <col min="5" max="5" width="11.7109375" style="182" hidden="1" customWidth="1"/>
    <col min="6" max="6" width="0.5703125" style="510" customWidth="1"/>
    <col min="7" max="7" width="16.42578125" style="182" bestFit="1" customWidth="1"/>
    <col min="8" max="8" width="10.42578125" style="187" bestFit="1" customWidth="1"/>
    <col min="9" max="9" width="5.5703125" style="187" bestFit="1" customWidth="1"/>
    <col min="10" max="10" width="13.42578125" style="187" bestFit="1" customWidth="1"/>
    <col min="11" max="11" width="1.5703125" style="183" customWidth="1"/>
    <col min="12" max="12" width="16.28515625" style="187" hidden="1" customWidth="1"/>
    <col min="13" max="13" width="9.42578125" style="187" hidden="1" customWidth="1"/>
    <col min="14" max="14" width="5.5703125" style="187" hidden="1" customWidth="1"/>
    <col min="15" max="15" width="14.42578125" style="187" hidden="1" customWidth="1"/>
    <col min="16" max="16" width="1.42578125" style="183" hidden="1" customWidth="1"/>
    <col min="17" max="17" width="16.28515625" style="183" hidden="1" customWidth="1"/>
    <col min="18" max="18" width="10.42578125" style="183" hidden="1" customWidth="1"/>
    <col min="19" max="19" width="6.5703125" style="183" hidden="1" customWidth="1"/>
    <col min="20" max="20" width="14.42578125" style="183" hidden="1" customWidth="1"/>
    <col min="21" max="21" width="0.42578125" style="183" customWidth="1"/>
    <col min="22" max="22" width="13.5703125" style="183" bestFit="1" customWidth="1"/>
    <col min="23" max="24" width="11.42578125" style="183" customWidth="1"/>
    <col min="25" max="25" width="13.42578125" style="183" bestFit="1" customWidth="1"/>
    <col min="26" max="26" width="4.42578125" style="183" customWidth="1"/>
    <col min="27" max="16384" width="11.42578125" style="183" hidden="1"/>
  </cols>
  <sheetData>
    <row r="1" spans="2:25" ht="4.5" customHeight="1" x14ac:dyDescent="0.2">
      <c r="F1" s="514"/>
      <c r="H1" s="183"/>
      <c r="I1" s="183"/>
      <c r="J1" s="183"/>
      <c r="L1" s="183"/>
      <c r="M1" s="183"/>
      <c r="N1" s="183"/>
      <c r="O1" s="183"/>
    </row>
    <row r="2" spans="2:25" ht="1.5" customHeight="1" x14ac:dyDescent="0.2">
      <c r="D2" s="712"/>
      <c r="E2" s="712"/>
      <c r="F2" s="515"/>
      <c r="H2" s="183"/>
      <c r="I2" s="183"/>
      <c r="J2" s="183"/>
    </row>
    <row r="3" spans="2:25" s="283" customFormat="1" ht="21" x14ac:dyDescent="0.2">
      <c r="B3" s="271"/>
      <c r="F3" s="526"/>
      <c r="G3" s="714" t="s">
        <v>2191</v>
      </c>
      <c r="H3" s="714"/>
      <c r="I3" s="714"/>
      <c r="J3" s="714"/>
      <c r="K3" s="168"/>
    </row>
    <row r="4" spans="2:25" s="283" customFormat="1" ht="18.75" x14ac:dyDescent="0.2">
      <c r="B4" s="271"/>
      <c r="F4" s="527"/>
      <c r="G4" s="715">
        <v>45900</v>
      </c>
      <c r="H4" s="715"/>
      <c r="I4" s="715"/>
      <c r="J4" s="715"/>
      <c r="K4" s="271"/>
    </row>
    <row r="5" spans="2:25" s="283" customFormat="1" ht="22.5" x14ac:dyDescent="0.2">
      <c r="B5" s="271"/>
      <c r="F5" s="516"/>
      <c r="G5" s="359" t="s">
        <v>2192</v>
      </c>
      <c r="H5" s="359" t="s">
        <v>2193</v>
      </c>
      <c r="I5" s="359" t="s">
        <v>2194</v>
      </c>
      <c r="J5" s="359" t="s">
        <v>2195</v>
      </c>
      <c r="K5" s="168"/>
    </row>
    <row r="6" spans="2:25" s="283" customFormat="1" ht="18.75" hidden="1" x14ac:dyDescent="0.2">
      <c r="B6" s="271"/>
      <c r="F6" s="516"/>
      <c r="G6" s="529" t="s">
        <v>37</v>
      </c>
      <c r="H6" s="530">
        <v>0</v>
      </c>
      <c r="I6" s="530">
        <v>0</v>
      </c>
      <c r="J6" s="531">
        <v>0</v>
      </c>
      <c r="K6" s="168"/>
    </row>
    <row r="7" spans="2:25" s="283" customFormat="1" ht="18.75" x14ac:dyDescent="0.2">
      <c r="B7" s="271"/>
      <c r="F7" s="516"/>
      <c r="G7" s="529" t="s">
        <v>60</v>
      </c>
      <c r="H7" s="530">
        <v>3</v>
      </c>
      <c r="I7" s="530">
        <v>390.94</v>
      </c>
      <c r="J7" s="531">
        <v>2224686755</v>
      </c>
      <c r="K7" s="168"/>
    </row>
    <row r="8" spans="2:25" s="283" customFormat="1" ht="15.75" hidden="1" x14ac:dyDescent="0.2">
      <c r="B8" s="252"/>
      <c r="F8" s="516"/>
      <c r="G8" s="529" t="s">
        <v>2196</v>
      </c>
      <c r="H8" s="530">
        <v>0</v>
      </c>
      <c r="I8" s="530">
        <v>0</v>
      </c>
      <c r="J8" s="531">
        <v>0</v>
      </c>
      <c r="K8" s="168"/>
    </row>
    <row r="9" spans="2:25" s="283" customFormat="1" ht="15.75" x14ac:dyDescent="0.2">
      <c r="B9" s="252"/>
      <c r="F9" s="516"/>
      <c r="G9" s="532" t="s">
        <v>2197</v>
      </c>
      <c r="H9" s="530">
        <v>1</v>
      </c>
      <c r="I9" s="530">
        <v>0</v>
      </c>
      <c r="J9" s="531">
        <v>8000000</v>
      </c>
      <c r="K9" s="168"/>
    </row>
    <row r="10" spans="2:25" s="283" customFormat="1" ht="15.75" x14ac:dyDescent="0.2">
      <c r="B10" s="252"/>
      <c r="F10" s="516"/>
      <c r="G10" s="533" t="s">
        <v>2198</v>
      </c>
      <c r="H10" s="534">
        <v>4</v>
      </c>
      <c r="I10" s="534">
        <v>390.94</v>
      </c>
      <c r="J10" s="535">
        <v>2232686755</v>
      </c>
      <c r="K10" s="168"/>
    </row>
    <row r="11" spans="2:25" s="283" customFormat="1" ht="5.25" customHeight="1" x14ac:dyDescent="0.2">
      <c r="B11" s="523"/>
      <c r="C11" s="272"/>
      <c r="D11" s="272"/>
      <c r="E11" s="605"/>
      <c r="F11" s="168"/>
      <c r="G11" s="252"/>
      <c r="H11" s="168"/>
      <c r="I11" s="168"/>
      <c r="J11" s="168"/>
      <c r="K11" s="168"/>
      <c r="L11" s="168"/>
      <c r="M11" s="168"/>
      <c r="N11" s="168"/>
      <c r="O11" s="168"/>
    </row>
    <row r="12" spans="2:25" s="283" customFormat="1" ht="15.75" x14ac:dyDescent="0.2">
      <c r="B12" s="713" t="s">
        <v>56</v>
      </c>
      <c r="C12" s="713"/>
      <c r="D12" s="713"/>
      <c r="E12" s="713"/>
      <c r="F12" s="517"/>
      <c r="G12" s="713" t="s">
        <v>57</v>
      </c>
      <c r="H12" s="713"/>
      <c r="I12" s="713"/>
      <c r="J12" s="713"/>
      <c r="K12" s="507"/>
      <c r="L12" s="713" t="s">
        <v>58</v>
      </c>
      <c r="M12" s="713"/>
      <c r="N12" s="713"/>
      <c r="O12" s="713"/>
      <c r="Q12" s="713" t="s">
        <v>59</v>
      </c>
      <c r="R12" s="713"/>
      <c r="S12" s="713"/>
      <c r="T12" s="713"/>
      <c r="V12" s="713" t="s">
        <v>60</v>
      </c>
      <c r="W12" s="713"/>
      <c r="X12" s="713"/>
      <c r="Y12" s="713"/>
    </row>
    <row r="13" spans="2:25" s="283" customFormat="1" ht="33.75" x14ac:dyDescent="0.2">
      <c r="B13" s="528" t="s">
        <v>2199</v>
      </c>
      <c r="C13" s="359" t="s">
        <v>2193</v>
      </c>
      <c r="D13" s="359" t="s">
        <v>2194</v>
      </c>
      <c r="E13" s="359" t="s">
        <v>2195</v>
      </c>
      <c r="F13" s="517"/>
      <c r="G13" s="528" t="s">
        <v>2199</v>
      </c>
      <c r="H13" s="359" t="s">
        <v>2193</v>
      </c>
      <c r="I13" s="359" t="s">
        <v>2194</v>
      </c>
      <c r="J13" s="359" t="s">
        <v>2195</v>
      </c>
      <c r="K13" s="507"/>
      <c r="L13" s="528" t="s">
        <v>2199</v>
      </c>
      <c r="M13" s="359" t="s">
        <v>2193</v>
      </c>
      <c r="N13" s="359" t="s">
        <v>2194</v>
      </c>
      <c r="O13" s="359" t="s">
        <v>2195</v>
      </c>
      <c r="Q13" s="528" t="s">
        <v>2199</v>
      </c>
      <c r="R13" s="359" t="s">
        <v>2193</v>
      </c>
      <c r="S13" s="359" t="s">
        <v>2194</v>
      </c>
      <c r="T13" s="359" t="s">
        <v>2195</v>
      </c>
      <c r="V13" s="528" t="s">
        <v>2199</v>
      </c>
      <c r="W13" s="359" t="s">
        <v>2193</v>
      </c>
      <c r="X13" s="359" t="s">
        <v>2194</v>
      </c>
      <c r="Y13" s="359" t="s">
        <v>2195</v>
      </c>
    </row>
    <row r="14" spans="2:25" s="283" customFormat="1" ht="15.75" x14ac:dyDescent="0.2">
      <c r="B14" s="280" t="s">
        <v>2200</v>
      </c>
      <c r="C14" s="492">
        <v>0</v>
      </c>
      <c r="D14" s="275">
        <v>0</v>
      </c>
      <c r="E14" s="276">
        <v>0</v>
      </c>
      <c r="F14" s="168"/>
      <c r="G14" s="627" t="s">
        <v>2201</v>
      </c>
      <c r="H14" s="628">
        <v>0</v>
      </c>
      <c r="I14" s="629">
        <v>0</v>
      </c>
      <c r="J14" s="630">
        <v>0</v>
      </c>
      <c r="K14" s="631"/>
      <c r="L14" s="627" t="s">
        <v>2202</v>
      </c>
      <c r="M14" s="628">
        <v>0</v>
      </c>
      <c r="N14" s="629">
        <v>0</v>
      </c>
      <c r="O14" s="630">
        <v>0</v>
      </c>
      <c r="P14" s="631"/>
      <c r="Q14" s="627" t="s">
        <v>2203</v>
      </c>
      <c r="R14" s="628">
        <v>0</v>
      </c>
      <c r="S14" s="629">
        <v>0</v>
      </c>
      <c r="T14" s="630">
        <v>0</v>
      </c>
      <c r="U14" s="631"/>
      <c r="V14" s="627" t="s">
        <v>60</v>
      </c>
      <c r="W14" s="628">
        <v>3</v>
      </c>
      <c r="X14" s="629">
        <v>390.94</v>
      </c>
      <c r="Y14" s="630">
        <v>2224686755</v>
      </c>
    </row>
    <row r="15" spans="2:25" s="283" customFormat="1" ht="15.75" x14ac:dyDescent="0.2">
      <c r="B15" s="280" t="s">
        <v>818</v>
      </c>
      <c r="C15" s="277">
        <v>0</v>
      </c>
      <c r="D15" s="275">
        <v>0</v>
      </c>
      <c r="E15" s="279">
        <v>0</v>
      </c>
      <c r="F15" s="168"/>
      <c r="G15" s="627" t="s">
        <v>819</v>
      </c>
      <c r="H15" s="632">
        <v>0</v>
      </c>
      <c r="I15" s="629">
        <v>0</v>
      </c>
      <c r="J15" s="633">
        <v>0</v>
      </c>
      <c r="K15" s="631"/>
      <c r="L15" s="627" t="s">
        <v>820</v>
      </c>
      <c r="M15" s="632">
        <v>0</v>
      </c>
      <c r="N15" s="629">
        <v>0</v>
      </c>
      <c r="O15" s="633">
        <v>0</v>
      </c>
      <c r="P15" s="631"/>
      <c r="Q15" s="627" t="s">
        <v>2204</v>
      </c>
      <c r="R15" s="632">
        <v>0</v>
      </c>
      <c r="S15" s="629">
        <v>0</v>
      </c>
      <c r="T15" s="633">
        <v>0</v>
      </c>
      <c r="U15" s="631"/>
      <c r="V15" s="273" t="s">
        <v>774</v>
      </c>
      <c r="W15" s="278">
        <v>3</v>
      </c>
      <c r="X15" s="278">
        <v>390.94</v>
      </c>
      <c r="Y15" s="274">
        <v>2224686755</v>
      </c>
    </row>
    <row r="16" spans="2:25" s="283" customFormat="1" ht="15.75" x14ac:dyDescent="0.2">
      <c r="B16" s="280" t="s">
        <v>821</v>
      </c>
      <c r="C16" s="275">
        <v>0</v>
      </c>
      <c r="D16" s="275">
        <v>0</v>
      </c>
      <c r="E16" s="279">
        <v>0</v>
      </c>
      <c r="F16" s="168"/>
      <c r="G16" s="627" t="s">
        <v>822</v>
      </c>
      <c r="H16" s="629">
        <v>0</v>
      </c>
      <c r="I16" s="629">
        <v>0</v>
      </c>
      <c r="J16" s="633">
        <v>0</v>
      </c>
      <c r="K16" s="631"/>
      <c r="L16" s="627" t="s">
        <v>823</v>
      </c>
      <c r="M16" s="629">
        <v>0</v>
      </c>
      <c r="N16" s="629">
        <v>0</v>
      </c>
      <c r="O16" s="633">
        <v>0</v>
      </c>
      <c r="P16" s="631"/>
      <c r="Q16" s="627" t="s">
        <v>2205</v>
      </c>
      <c r="R16" s="629">
        <v>0</v>
      </c>
      <c r="S16" s="629">
        <v>0</v>
      </c>
      <c r="T16" s="633">
        <v>0</v>
      </c>
      <c r="U16" s="631"/>
    </row>
    <row r="17" spans="1:25" s="283" customFormat="1" ht="15.75" x14ac:dyDescent="0.2">
      <c r="B17" s="281" t="s">
        <v>824</v>
      </c>
      <c r="C17" s="275">
        <v>0</v>
      </c>
      <c r="D17" s="275">
        <v>0</v>
      </c>
      <c r="E17" s="279">
        <v>0</v>
      </c>
      <c r="F17" s="168"/>
      <c r="G17" s="634" t="s">
        <v>825</v>
      </c>
      <c r="H17" s="629">
        <v>1</v>
      </c>
      <c r="I17" s="629">
        <v>0</v>
      </c>
      <c r="J17" s="630">
        <v>8000000</v>
      </c>
      <c r="K17" s="631"/>
      <c r="L17" s="634" t="s">
        <v>826</v>
      </c>
      <c r="M17" s="629">
        <v>0</v>
      </c>
      <c r="N17" s="629">
        <v>0</v>
      </c>
      <c r="O17" s="630">
        <v>0</v>
      </c>
      <c r="P17" s="631"/>
      <c r="Q17" s="634" t="s">
        <v>2206</v>
      </c>
      <c r="R17" s="629">
        <v>0</v>
      </c>
      <c r="S17" s="629">
        <v>0</v>
      </c>
      <c r="T17" s="630">
        <v>0</v>
      </c>
      <c r="U17" s="631"/>
    </row>
    <row r="18" spans="1:25" s="283" customFormat="1" ht="15.75" x14ac:dyDescent="0.2">
      <c r="B18" s="273" t="s">
        <v>769</v>
      </c>
      <c r="C18" s="278">
        <v>0</v>
      </c>
      <c r="D18" s="278">
        <v>0</v>
      </c>
      <c r="E18" s="274">
        <v>0</v>
      </c>
      <c r="F18" s="168"/>
      <c r="G18" s="273" t="s">
        <v>770</v>
      </c>
      <c r="H18" s="278">
        <v>1</v>
      </c>
      <c r="I18" s="278">
        <v>0</v>
      </c>
      <c r="J18" s="274">
        <v>8000000</v>
      </c>
      <c r="L18" s="273" t="s">
        <v>773</v>
      </c>
      <c r="M18" s="278">
        <v>0</v>
      </c>
      <c r="N18" s="278">
        <v>0</v>
      </c>
      <c r="O18" s="274">
        <v>0</v>
      </c>
      <c r="Q18" s="273" t="s">
        <v>774</v>
      </c>
      <c r="R18" s="278">
        <v>0</v>
      </c>
      <c r="S18" s="278">
        <v>0</v>
      </c>
      <c r="T18" s="274">
        <v>0</v>
      </c>
    </row>
    <row r="19" spans="1:25" s="283" customFormat="1" ht="4.5" customHeight="1" x14ac:dyDescent="0.2">
      <c r="B19" s="282"/>
      <c r="C19" s="282"/>
      <c r="D19" s="285"/>
      <c r="E19" s="285"/>
      <c r="F19" s="168"/>
      <c r="G19" s="284"/>
      <c r="H19" s="284"/>
      <c r="I19" s="284"/>
      <c r="J19" s="284"/>
      <c r="L19" s="284"/>
      <c r="M19" s="284"/>
      <c r="N19" s="284"/>
      <c r="O19" s="284"/>
    </row>
    <row r="20" spans="1:25" s="283" customFormat="1" ht="15.75" hidden="1" x14ac:dyDescent="0.2">
      <c r="B20" s="289" t="s">
        <v>2199</v>
      </c>
      <c r="C20" s="290" t="s">
        <v>111</v>
      </c>
      <c r="D20" s="290" t="s">
        <v>828</v>
      </c>
      <c r="E20" s="291" t="s">
        <v>2195</v>
      </c>
      <c r="F20" s="517"/>
      <c r="G20" s="289" t="s">
        <v>2199</v>
      </c>
      <c r="H20" s="290" t="s">
        <v>111</v>
      </c>
      <c r="I20" s="290" t="s">
        <v>828</v>
      </c>
      <c r="J20" s="291" t="s">
        <v>2195</v>
      </c>
      <c r="L20" s="289" t="s">
        <v>2199</v>
      </c>
      <c r="M20" s="290" t="s">
        <v>111</v>
      </c>
      <c r="N20" s="290" t="s">
        <v>828</v>
      </c>
      <c r="O20" s="291" t="s">
        <v>2195</v>
      </c>
      <c r="Q20" s="289" t="s">
        <v>2199</v>
      </c>
      <c r="R20" s="290" t="s">
        <v>111</v>
      </c>
      <c r="S20" s="290" t="s">
        <v>828</v>
      </c>
      <c r="T20" s="291" t="s">
        <v>2195</v>
      </c>
      <c r="V20" s="491"/>
      <c r="W20" s="491"/>
      <c r="X20" s="491"/>
      <c r="Y20" s="491"/>
    </row>
    <row r="21" spans="1:25" s="283" customFormat="1" ht="15.75" hidden="1" x14ac:dyDescent="0.2">
      <c r="B21" s="571" t="s">
        <v>37</v>
      </c>
      <c r="C21" s="286"/>
      <c r="D21" s="287">
        <v>0</v>
      </c>
      <c r="E21" s="288">
        <v>0</v>
      </c>
      <c r="F21" s="517"/>
      <c r="G21" s="579" t="s">
        <v>37</v>
      </c>
      <c r="H21" s="286"/>
      <c r="I21" s="287">
        <v>0</v>
      </c>
      <c r="J21" s="288">
        <v>0</v>
      </c>
      <c r="L21" s="579" t="s">
        <v>37</v>
      </c>
      <c r="M21" s="286"/>
      <c r="N21" s="287"/>
      <c r="O21" s="288"/>
      <c r="Q21" s="637" t="s">
        <v>37</v>
      </c>
      <c r="R21" s="286"/>
      <c r="S21" s="287"/>
      <c r="T21" s="288"/>
      <c r="V21" s="491"/>
      <c r="W21" s="491"/>
      <c r="X21" s="491"/>
      <c r="Y21" s="491"/>
    </row>
    <row r="22" spans="1:25" s="283" customFormat="1" ht="15.75" hidden="1" x14ac:dyDescent="0.2">
      <c r="B22" s="292" t="s">
        <v>2207</v>
      </c>
      <c r="C22" s="293">
        <v>0</v>
      </c>
      <c r="D22" s="294">
        <v>0</v>
      </c>
      <c r="E22" s="294">
        <v>0</v>
      </c>
      <c r="F22" s="517"/>
      <c r="G22" s="292" t="s">
        <v>2208</v>
      </c>
      <c r="H22" s="293">
        <v>0</v>
      </c>
      <c r="I22" s="294">
        <v>0</v>
      </c>
      <c r="J22" s="294">
        <v>0</v>
      </c>
      <c r="L22" s="292" t="s">
        <v>2209</v>
      </c>
      <c r="M22" s="293">
        <v>0</v>
      </c>
      <c r="N22" s="294">
        <v>0</v>
      </c>
      <c r="O22" s="294">
        <v>0</v>
      </c>
      <c r="Q22" s="292" t="s">
        <v>2210</v>
      </c>
      <c r="R22" s="293">
        <v>0</v>
      </c>
      <c r="S22" s="294">
        <v>0</v>
      </c>
      <c r="T22" s="294">
        <v>0</v>
      </c>
      <c r="V22" s="491"/>
      <c r="W22" s="491"/>
      <c r="X22" s="491"/>
      <c r="Y22" s="491"/>
    </row>
    <row r="23" spans="1:25" s="491" customFormat="1" ht="15" hidden="1" customHeight="1" x14ac:dyDescent="0.2">
      <c r="B23" s="295"/>
      <c r="C23" s="295"/>
      <c r="D23" s="295"/>
      <c r="E23" s="295"/>
      <c r="F23" s="517"/>
      <c r="G23" s="295"/>
      <c r="H23" s="295"/>
      <c r="I23" s="295"/>
      <c r="J23" s="295"/>
      <c r="L23" s="295"/>
      <c r="M23" s="295"/>
      <c r="N23" s="295"/>
      <c r="O23" s="295"/>
      <c r="Q23" s="183"/>
      <c r="R23" s="183"/>
      <c r="S23" s="183"/>
      <c r="T23" s="183"/>
    </row>
    <row r="24" spans="1:25" s="491" customFormat="1" ht="12.75" hidden="1" x14ac:dyDescent="0.2">
      <c r="A24" s="183"/>
      <c r="B24" s="289" t="s">
        <v>2199</v>
      </c>
      <c r="C24" s="290" t="s">
        <v>111</v>
      </c>
      <c r="D24" s="290" t="s">
        <v>828</v>
      </c>
      <c r="E24" s="291" t="s">
        <v>2195</v>
      </c>
      <c r="F24" s="517"/>
      <c r="G24" s="289" t="s">
        <v>2199</v>
      </c>
      <c r="H24" s="290" t="s">
        <v>111</v>
      </c>
      <c r="I24" s="290" t="s">
        <v>828</v>
      </c>
      <c r="J24" s="291" t="s">
        <v>2195</v>
      </c>
      <c r="L24" s="289" t="s">
        <v>2199</v>
      </c>
      <c r="M24" s="290" t="s">
        <v>111</v>
      </c>
      <c r="N24" s="290" t="s">
        <v>828</v>
      </c>
      <c r="O24" s="291" t="s">
        <v>2195</v>
      </c>
      <c r="Q24" s="289" t="s">
        <v>2199</v>
      </c>
      <c r="R24" s="290" t="s">
        <v>111</v>
      </c>
      <c r="S24" s="290" t="s">
        <v>828</v>
      </c>
      <c r="T24" s="291" t="s">
        <v>2195</v>
      </c>
    </row>
    <row r="25" spans="1:25" s="491" customFormat="1" ht="15" hidden="1" customHeight="1" x14ac:dyDescent="0.2">
      <c r="A25" s="183"/>
      <c r="B25" s="716" t="s">
        <v>2196</v>
      </c>
      <c r="C25" s="286"/>
      <c r="D25" s="287">
        <v>0</v>
      </c>
      <c r="E25" s="288">
        <v>0</v>
      </c>
      <c r="F25" s="517"/>
      <c r="G25" s="573" t="s">
        <v>2196</v>
      </c>
      <c r="H25" s="286"/>
      <c r="I25" s="287">
        <v>0</v>
      </c>
      <c r="J25" s="288">
        <v>0</v>
      </c>
      <c r="L25" s="573" t="s">
        <v>2196</v>
      </c>
      <c r="M25" s="286"/>
      <c r="N25" s="287">
        <v>0</v>
      </c>
      <c r="O25" s="288">
        <v>0</v>
      </c>
      <c r="Q25" s="573" t="s">
        <v>2196</v>
      </c>
      <c r="R25" s="286"/>
      <c r="S25" s="287"/>
      <c r="T25" s="288"/>
    </row>
    <row r="26" spans="1:25" s="491" customFormat="1" ht="15" hidden="1" customHeight="1" x14ac:dyDescent="0.2">
      <c r="A26" s="183"/>
      <c r="B26" s="717"/>
      <c r="C26" s="569"/>
      <c r="D26" s="287">
        <v>0</v>
      </c>
      <c r="E26" s="288">
        <v>0</v>
      </c>
      <c r="F26" s="517"/>
      <c r="G26" s="298" t="s">
        <v>2211</v>
      </c>
      <c r="H26" s="293">
        <v>0</v>
      </c>
      <c r="I26" s="300">
        <v>0</v>
      </c>
      <c r="J26" s="300">
        <v>0</v>
      </c>
      <c r="L26" s="298" t="s">
        <v>2213</v>
      </c>
      <c r="M26" s="301">
        <v>0</v>
      </c>
      <c r="N26" s="300">
        <v>0</v>
      </c>
      <c r="O26" s="300">
        <v>0</v>
      </c>
      <c r="Q26" s="298" t="s">
        <v>2217</v>
      </c>
      <c r="R26" s="298">
        <v>0</v>
      </c>
      <c r="S26" s="300">
        <v>0</v>
      </c>
      <c r="T26" s="300">
        <v>0</v>
      </c>
    </row>
    <row r="27" spans="1:25" s="491" customFormat="1" ht="15" hidden="1" customHeight="1" x14ac:dyDescent="0.2">
      <c r="A27" s="183"/>
      <c r="B27" s="717"/>
      <c r="C27" s="569"/>
      <c r="D27" s="287">
        <v>0</v>
      </c>
      <c r="E27" s="288">
        <v>0</v>
      </c>
      <c r="F27" s="517"/>
      <c r="G27" s="295"/>
      <c r="H27" s="295"/>
      <c r="I27" s="295"/>
      <c r="J27" s="295"/>
      <c r="L27" s="295"/>
      <c r="M27" s="295"/>
      <c r="N27" s="295"/>
      <c r="O27" s="295"/>
      <c r="Q27" s="183"/>
      <c r="R27" s="183"/>
      <c r="S27" s="183"/>
      <c r="T27" s="183"/>
    </row>
    <row r="28" spans="1:25" s="491" customFormat="1" ht="15" customHeight="1" x14ac:dyDescent="0.2">
      <c r="A28" s="183"/>
      <c r="B28" s="292" t="s">
        <v>2212</v>
      </c>
      <c r="C28" s="293">
        <v>0</v>
      </c>
      <c r="D28" s="294">
        <v>0</v>
      </c>
      <c r="E28" s="294">
        <v>0</v>
      </c>
      <c r="F28" s="517"/>
      <c r="G28" s="289" t="s">
        <v>2199</v>
      </c>
      <c r="H28" s="290" t="s">
        <v>111</v>
      </c>
      <c r="I28" s="290" t="s">
        <v>828</v>
      </c>
      <c r="J28" s="291" t="s">
        <v>2195</v>
      </c>
      <c r="L28" s="289" t="s">
        <v>2199</v>
      </c>
      <c r="M28" s="290" t="s">
        <v>111</v>
      </c>
      <c r="N28" s="290" t="s">
        <v>828</v>
      </c>
      <c r="O28" s="291" t="s">
        <v>2195</v>
      </c>
      <c r="Q28" s="289" t="s">
        <v>2199</v>
      </c>
      <c r="R28" s="290" t="s">
        <v>111</v>
      </c>
      <c r="S28" s="290" t="s">
        <v>828</v>
      </c>
      <c r="T28" s="291" t="s">
        <v>2195</v>
      </c>
      <c r="V28" s="289" t="s">
        <v>2199</v>
      </c>
      <c r="W28" s="290" t="s">
        <v>111</v>
      </c>
      <c r="X28" s="290" t="s">
        <v>828</v>
      </c>
      <c r="Y28" s="291" t="s">
        <v>2195</v>
      </c>
    </row>
    <row r="29" spans="1:25" s="491" customFormat="1" ht="15" customHeight="1" x14ac:dyDescent="0.2">
      <c r="A29" s="183"/>
      <c r="B29" s="295"/>
      <c r="C29" s="295"/>
      <c r="D29" s="295"/>
      <c r="E29" s="295"/>
      <c r="F29" s="517"/>
      <c r="G29" s="635" t="s">
        <v>2197</v>
      </c>
      <c r="H29" s="286" t="s">
        <v>1757</v>
      </c>
      <c r="I29" s="287">
        <v>0</v>
      </c>
      <c r="J29" s="288">
        <v>8000000</v>
      </c>
      <c r="L29" s="573" t="s">
        <v>2197</v>
      </c>
      <c r="M29" s="286"/>
      <c r="N29" s="287">
        <v>0</v>
      </c>
      <c r="O29" s="288">
        <v>0</v>
      </c>
      <c r="Q29" s="635" t="s">
        <v>2197</v>
      </c>
      <c r="R29" s="286"/>
      <c r="S29" s="287"/>
      <c r="T29" s="288"/>
      <c r="V29" s="716" t="s">
        <v>60</v>
      </c>
      <c r="W29" s="286" t="s">
        <v>835</v>
      </c>
      <c r="X29" s="287">
        <v>43.37</v>
      </c>
      <c r="Y29" s="288">
        <v>360109784</v>
      </c>
    </row>
    <row r="30" spans="1:25" s="491" customFormat="1" ht="15" customHeight="1" x14ac:dyDescent="0.2">
      <c r="A30" s="183"/>
      <c r="B30" s="289" t="s">
        <v>2199</v>
      </c>
      <c r="C30" s="290" t="s">
        <v>111</v>
      </c>
      <c r="D30" s="290" t="s">
        <v>828</v>
      </c>
      <c r="E30" s="291" t="s">
        <v>2195</v>
      </c>
      <c r="F30" s="517"/>
      <c r="G30" s="299" t="s">
        <v>2215</v>
      </c>
      <c r="H30" s="301">
        <v>1</v>
      </c>
      <c r="I30" s="300">
        <v>0</v>
      </c>
      <c r="J30" s="300">
        <v>8000000</v>
      </c>
      <c r="L30" s="299" t="s">
        <v>2216</v>
      </c>
      <c r="M30" s="301">
        <v>0</v>
      </c>
      <c r="N30" s="300">
        <v>0</v>
      </c>
      <c r="O30" s="300">
        <v>0</v>
      </c>
      <c r="Q30" s="299" t="s">
        <v>2218</v>
      </c>
      <c r="R30" s="301">
        <v>0</v>
      </c>
      <c r="S30" s="300">
        <v>0</v>
      </c>
      <c r="T30" s="300">
        <v>0</v>
      </c>
      <c r="V30" s="717"/>
      <c r="W30" s="286" t="s">
        <v>839</v>
      </c>
      <c r="X30" s="287">
        <v>29.32</v>
      </c>
      <c r="Y30" s="288">
        <v>213018596</v>
      </c>
    </row>
    <row r="31" spans="1:25" s="491" customFormat="1" ht="15" customHeight="1" x14ac:dyDescent="0.2">
      <c r="A31" s="183"/>
      <c r="B31" s="718" t="s">
        <v>2197</v>
      </c>
      <c r="C31" s="286"/>
      <c r="D31" s="287"/>
      <c r="E31" s="288"/>
      <c r="F31" s="517"/>
      <c r="G31" s="510"/>
      <c r="H31" s="510"/>
      <c r="I31" s="510"/>
      <c r="J31" s="510"/>
      <c r="L31" s="183"/>
      <c r="M31" s="183"/>
      <c r="N31" s="183"/>
      <c r="O31" s="183"/>
      <c r="Q31" s="183"/>
      <c r="R31" s="183"/>
      <c r="S31" s="183"/>
      <c r="T31" s="183"/>
      <c r="V31" s="717"/>
      <c r="W31" s="286" t="s">
        <v>843</v>
      </c>
      <c r="X31" s="287">
        <v>318.25</v>
      </c>
      <c r="Y31" s="288">
        <v>1651558375</v>
      </c>
    </row>
    <row r="32" spans="1:25" s="491" customFormat="1" ht="15" customHeight="1" x14ac:dyDescent="0.2">
      <c r="A32" s="183"/>
      <c r="B32" s="719"/>
      <c r="C32" s="569"/>
      <c r="D32" s="287"/>
      <c r="E32" s="288"/>
      <c r="F32" s="517"/>
      <c r="G32" s="183"/>
      <c r="H32" s="183"/>
      <c r="I32" s="183"/>
      <c r="J32" s="183"/>
      <c r="L32" s="183"/>
      <c r="M32" s="183"/>
      <c r="N32" s="183"/>
      <c r="O32" s="183"/>
      <c r="Q32" s="183"/>
      <c r="R32" s="183"/>
      <c r="S32" s="183"/>
      <c r="T32" s="183"/>
      <c r="V32" s="292" t="s">
        <v>2210</v>
      </c>
      <c r="W32" s="293">
        <v>3</v>
      </c>
      <c r="X32" s="294">
        <v>390.94</v>
      </c>
      <c r="Y32" s="294">
        <v>2224686755</v>
      </c>
    </row>
    <row r="33" spans="1:21" s="491" customFormat="1" ht="12.75" x14ac:dyDescent="0.2">
      <c r="A33" s="183"/>
      <c r="B33" s="292" t="s">
        <v>2214</v>
      </c>
      <c r="C33" s="293">
        <v>0</v>
      </c>
      <c r="D33" s="294">
        <v>0</v>
      </c>
      <c r="E33" s="294">
        <v>0</v>
      </c>
      <c r="F33" s="517"/>
      <c r="G33" s="183"/>
      <c r="H33" s="183"/>
      <c r="I33" s="183"/>
      <c r="J33" s="183"/>
      <c r="L33" s="183"/>
      <c r="M33" s="183"/>
      <c r="N33" s="183"/>
      <c r="O33" s="183"/>
      <c r="Q33" s="183"/>
      <c r="R33" s="183"/>
      <c r="S33" s="183"/>
      <c r="T33" s="183"/>
    </row>
    <row r="34" spans="1:21" s="491" customFormat="1" ht="12.75" x14ac:dyDescent="0.2">
      <c r="A34" s="183"/>
      <c r="B34" s="296"/>
      <c r="C34" s="297"/>
      <c r="D34" s="297"/>
      <c r="E34" s="297"/>
      <c r="F34" s="517"/>
      <c r="G34" s="183"/>
      <c r="H34" s="183"/>
      <c r="I34" s="183"/>
      <c r="J34" s="183"/>
      <c r="L34" s="183"/>
      <c r="M34" s="183"/>
      <c r="N34" s="183"/>
      <c r="O34" s="183"/>
      <c r="Q34" s="183"/>
      <c r="R34" s="183"/>
      <c r="S34" s="183"/>
      <c r="T34" s="183"/>
    </row>
    <row r="35" spans="1:21" s="491" customFormat="1" ht="15" customHeight="1" x14ac:dyDescent="0.2">
      <c r="A35" s="183"/>
      <c r="B35" s="296"/>
      <c r="C35" s="297"/>
      <c r="D35" s="297"/>
      <c r="E35" s="297"/>
      <c r="F35" s="517"/>
      <c r="G35" s="183"/>
      <c r="H35" s="183"/>
      <c r="I35" s="183"/>
      <c r="J35" s="183"/>
      <c r="L35" s="183"/>
      <c r="M35" s="183"/>
      <c r="N35" s="183"/>
      <c r="O35" s="183"/>
      <c r="Q35" s="183"/>
      <c r="R35" s="183"/>
      <c r="S35" s="183"/>
      <c r="T35" s="183"/>
    </row>
    <row r="36" spans="1:21" s="491" customFormat="1" ht="12.75" x14ac:dyDescent="0.2">
      <c r="A36" s="183"/>
      <c r="B36" s="296"/>
      <c r="C36" s="297"/>
      <c r="D36" s="297"/>
      <c r="E36" s="297"/>
      <c r="F36" s="517"/>
      <c r="G36" s="183"/>
      <c r="H36" s="183"/>
      <c r="I36" s="183"/>
      <c r="J36" s="183"/>
      <c r="L36" s="183"/>
      <c r="M36" s="183"/>
      <c r="N36" s="183"/>
      <c r="O36" s="183"/>
      <c r="Q36" s="183"/>
      <c r="R36" s="183"/>
      <c r="S36" s="183"/>
      <c r="T36" s="183"/>
    </row>
    <row r="37" spans="1:21" s="491" customFormat="1" ht="12.75" x14ac:dyDescent="0.2">
      <c r="A37" s="183"/>
      <c r="B37" s="296"/>
      <c r="C37" s="297"/>
      <c r="D37" s="297"/>
      <c r="E37" s="297"/>
      <c r="F37" s="517"/>
      <c r="G37" s="183"/>
      <c r="H37" s="183"/>
      <c r="I37" s="183"/>
      <c r="J37" s="183"/>
      <c r="L37" s="183"/>
      <c r="M37" s="183"/>
      <c r="N37" s="183"/>
      <c r="O37" s="183"/>
      <c r="Q37" s="183"/>
      <c r="R37" s="183"/>
      <c r="S37" s="183"/>
      <c r="T37" s="183"/>
    </row>
    <row r="38" spans="1:21" s="491" customFormat="1" ht="12.75" x14ac:dyDescent="0.2">
      <c r="A38" s="183"/>
      <c r="B38" s="296"/>
      <c r="C38" s="297"/>
      <c r="D38" s="297"/>
      <c r="E38" s="297"/>
      <c r="F38" s="517"/>
      <c r="G38" s="183"/>
      <c r="H38" s="183"/>
      <c r="I38" s="183"/>
      <c r="J38" s="183"/>
      <c r="L38" s="183"/>
      <c r="M38" s="183"/>
      <c r="N38" s="183"/>
      <c r="O38" s="183"/>
      <c r="Q38" s="183"/>
      <c r="R38" s="183"/>
      <c r="S38" s="183"/>
      <c r="T38" s="183"/>
      <c r="U38" s="183"/>
    </row>
    <row r="39" spans="1:21" ht="18.75" customHeight="1" x14ac:dyDescent="0.2">
      <c r="B39" s="296"/>
      <c r="C39" s="297"/>
      <c r="D39" s="297"/>
      <c r="E39" s="297"/>
      <c r="F39" s="517"/>
      <c r="G39" s="183"/>
      <c r="H39" s="183"/>
      <c r="I39" s="183"/>
      <c r="J39" s="183"/>
      <c r="L39" s="183"/>
      <c r="M39" s="183"/>
      <c r="N39" s="183"/>
      <c r="O39" s="183"/>
    </row>
    <row r="40" spans="1:21" ht="12.75" customHeight="1" x14ac:dyDescent="0.2">
      <c r="B40" s="296"/>
      <c r="C40" s="297"/>
      <c r="D40" s="297"/>
      <c r="E40" s="297"/>
      <c r="F40" s="517"/>
      <c r="G40" s="183"/>
      <c r="H40" s="183"/>
      <c r="I40" s="183"/>
      <c r="J40" s="183"/>
      <c r="L40" s="183"/>
      <c r="M40" s="183"/>
      <c r="N40" s="183"/>
      <c r="O40" s="183"/>
    </row>
    <row r="41" spans="1:21" ht="12.75" customHeight="1" x14ac:dyDescent="0.2">
      <c r="B41" s="296"/>
      <c r="C41" s="297"/>
      <c r="D41" s="297"/>
      <c r="E41" s="297"/>
      <c r="F41" s="517"/>
      <c r="G41" s="183"/>
      <c r="H41" s="183"/>
      <c r="I41" s="183"/>
      <c r="J41" s="183"/>
      <c r="L41" s="183"/>
      <c r="M41" s="183"/>
      <c r="N41" s="183"/>
      <c r="O41" s="183"/>
    </row>
    <row r="42" spans="1:21" ht="12.75" customHeight="1" x14ac:dyDescent="0.2">
      <c r="B42" s="296"/>
      <c r="C42" s="297"/>
      <c r="D42" s="297"/>
      <c r="E42" s="297"/>
      <c r="F42" s="517"/>
      <c r="G42" s="183"/>
      <c r="H42" s="183"/>
      <c r="I42" s="183"/>
      <c r="J42" s="183"/>
      <c r="L42" s="183"/>
      <c r="M42" s="183"/>
      <c r="N42" s="183"/>
      <c r="O42" s="183"/>
    </row>
    <row r="43" spans="1:21" ht="12.75" customHeight="1" x14ac:dyDescent="0.2">
      <c r="B43" s="296"/>
      <c r="C43" s="297"/>
      <c r="D43" s="297"/>
      <c r="E43" s="297"/>
      <c r="F43" s="517"/>
      <c r="G43" s="183"/>
      <c r="H43" s="183"/>
      <c r="I43" s="183"/>
      <c r="J43" s="183"/>
      <c r="L43" s="183"/>
      <c r="M43" s="183"/>
      <c r="N43" s="183"/>
      <c r="O43" s="183"/>
    </row>
    <row r="44" spans="1:21" ht="12.75" customHeight="1" x14ac:dyDescent="0.2">
      <c r="B44" s="296"/>
      <c r="C44" s="297"/>
      <c r="D44" s="297"/>
      <c r="E44" s="297"/>
      <c r="F44" s="517"/>
      <c r="G44" s="183"/>
      <c r="H44" s="183"/>
      <c r="I44" s="183"/>
      <c r="J44" s="183"/>
      <c r="L44" s="183"/>
      <c r="M44" s="183"/>
      <c r="N44" s="183"/>
      <c r="O44" s="183"/>
    </row>
    <row r="45" spans="1:21" ht="12.75" customHeight="1" x14ac:dyDescent="0.2">
      <c r="B45" s="296"/>
      <c r="C45" s="297"/>
      <c r="D45" s="297"/>
      <c r="E45" s="297"/>
      <c r="F45" s="517"/>
      <c r="G45" s="183"/>
      <c r="H45" s="183"/>
      <c r="I45" s="183"/>
      <c r="J45" s="183"/>
      <c r="L45" s="183"/>
      <c r="M45" s="183"/>
      <c r="N45" s="183"/>
      <c r="O45" s="183"/>
    </row>
    <row r="46" spans="1:21" ht="12.75" customHeight="1" x14ac:dyDescent="0.2">
      <c r="B46" s="296"/>
      <c r="C46" s="297"/>
      <c r="D46" s="297"/>
      <c r="E46" s="297"/>
      <c r="F46" s="517"/>
      <c r="G46" s="183"/>
      <c r="H46" s="183"/>
      <c r="I46" s="183"/>
      <c r="J46" s="183"/>
      <c r="L46" s="183"/>
      <c r="M46" s="183"/>
      <c r="N46" s="183"/>
      <c r="O46" s="183"/>
    </row>
    <row r="47" spans="1:21" ht="12.75" customHeight="1" x14ac:dyDescent="0.2">
      <c r="B47" s="296"/>
      <c r="C47" s="297"/>
      <c r="D47" s="297"/>
      <c r="E47" s="297"/>
      <c r="F47" s="517"/>
      <c r="G47" s="183"/>
      <c r="H47" s="183"/>
      <c r="I47" s="183"/>
      <c r="J47" s="183"/>
      <c r="L47" s="183"/>
      <c r="M47" s="183"/>
      <c r="N47" s="183"/>
      <c r="O47" s="183"/>
    </row>
    <row r="48" spans="1:21" ht="12.75" customHeight="1" x14ac:dyDescent="0.2">
      <c r="B48" s="296"/>
      <c r="C48" s="297"/>
      <c r="D48" s="297"/>
      <c r="E48" s="297"/>
      <c r="F48" s="517"/>
      <c r="G48" s="183"/>
      <c r="H48" s="183"/>
      <c r="I48" s="183"/>
      <c r="J48" s="183"/>
      <c r="L48" s="183"/>
      <c r="M48" s="183"/>
      <c r="N48" s="183"/>
      <c r="O48" s="183"/>
    </row>
    <row r="49" spans="2:15" ht="12.75" customHeight="1" x14ac:dyDescent="0.2">
      <c r="B49" s="296"/>
      <c r="C49" s="297"/>
      <c r="D49" s="297"/>
      <c r="E49" s="297"/>
      <c r="F49" s="517"/>
      <c r="G49" s="183"/>
      <c r="H49" s="183"/>
      <c r="I49" s="183"/>
      <c r="J49" s="183"/>
      <c r="L49" s="183"/>
      <c r="M49" s="183"/>
      <c r="N49" s="183"/>
      <c r="O49" s="183"/>
    </row>
    <row r="50" spans="2:15" ht="12.75" customHeight="1" x14ac:dyDescent="0.2">
      <c r="B50" s="296"/>
      <c r="C50" s="297"/>
      <c r="D50" s="297"/>
      <c r="E50" s="297"/>
      <c r="F50" s="517"/>
      <c r="G50" s="183"/>
      <c r="H50" s="183"/>
      <c r="I50" s="183"/>
      <c r="J50" s="183"/>
      <c r="L50" s="183"/>
      <c r="M50" s="183"/>
      <c r="N50" s="183"/>
      <c r="O50" s="183"/>
    </row>
    <row r="51" spans="2:15" ht="12.75" customHeight="1" x14ac:dyDescent="0.2">
      <c r="B51" s="296"/>
      <c r="C51" s="297"/>
      <c r="D51" s="297"/>
      <c r="E51" s="297"/>
      <c r="F51" s="517"/>
      <c r="G51" s="183"/>
      <c r="H51" s="183"/>
      <c r="I51" s="183"/>
      <c r="J51" s="183"/>
      <c r="L51" s="183"/>
      <c r="M51" s="183"/>
      <c r="N51" s="183"/>
      <c r="O51" s="183"/>
    </row>
    <row r="52" spans="2:15" ht="12.75" customHeight="1" x14ac:dyDescent="0.2">
      <c r="B52" s="296"/>
      <c r="C52" s="297"/>
      <c r="D52" s="297"/>
      <c r="E52" s="297"/>
      <c r="F52" s="517"/>
      <c r="G52" s="183"/>
      <c r="H52" s="183"/>
      <c r="I52" s="183"/>
      <c r="J52" s="183"/>
      <c r="L52" s="183"/>
      <c r="M52" s="183"/>
      <c r="N52" s="183"/>
      <c r="O52" s="183"/>
    </row>
    <row r="53" spans="2:15" ht="12.75" customHeight="1" x14ac:dyDescent="0.2">
      <c r="B53" s="296"/>
      <c r="C53" s="297"/>
      <c r="D53" s="297"/>
      <c r="E53" s="297"/>
      <c r="F53" s="517"/>
      <c r="G53" s="183"/>
      <c r="H53" s="183"/>
      <c r="I53" s="183"/>
      <c r="J53" s="183"/>
      <c r="L53" s="183"/>
      <c r="M53" s="183"/>
      <c r="N53" s="183"/>
      <c r="O53" s="183"/>
    </row>
    <row r="54" spans="2:15" ht="12.75" customHeight="1" x14ac:dyDescent="0.2">
      <c r="B54" s="296"/>
      <c r="C54" s="297"/>
      <c r="D54" s="297"/>
      <c r="E54" s="297"/>
      <c r="F54" s="517"/>
      <c r="G54" s="183"/>
      <c r="H54" s="183"/>
      <c r="I54" s="183"/>
      <c r="J54" s="183"/>
      <c r="L54" s="183"/>
      <c r="M54" s="183"/>
      <c r="N54" s="183"/>
      <c r="O54" s="183"/>
    </row>
    <row r="55" spans="2:15" ht="12.75" customHeight="1" x14ac:dyDescent="0.2">
      <c r="B55" s="296"/>
      <c r="C55" s="297"/>
      <c r="D55" s="297"/>
      <c r="E55" s="297"/>
      <c r="F55" s="517"/>
      <c r="G55" s="183"/>
      <c r="H55" s="183"/>
      <c r="I55" s="183"/>
      <c r="J55" s="183"/>
      <c r="L55" s="183"/>
      <c r="M55" s="183"/>
      <c r="N55" s="183"/>
      <c r="O55" s="183"/>
    </row>
    <row r="56" spans="2:15" ht="12.75" customHeight="1" x14ac:dyDescent="0.2">
      <c r="B56" s="296"/>
      <c r="C56" s="297"/>
      <c r="D56" s="297"/>
      <c r="E56" s="297"/>
      <c r="F56" s="517"/>
      <c r="G56" s="183"/>
      <c r="H56" s="183"/>
      <c r="I56" s="183"/>
      <c r="J56" s="183"/>
      <c r="L56" s="183"/>
      <c r="M56" s="183"/>
      <c r="N56" s="183"/>
      <c r="O56" s="183"/>
    </row>
    <row r="57" spans="2:15" ht="12.75" customHeight="1" x14ac:dyDescent="0.2">
      <c r="B57" s="296"/>
      <c r="C57" s="297"/>
      <c r="D57" s="297"/>
      <c r="E57" s="297"/>
      <c r="F57" s="517"/>
      <c r="G57" s="183"/>
      <c r="H57" s="183"/>
      <c r="I57" s="183"/>
      <c r="J57" s="183"/>
      <c r="L57" s="183"/>
      <c r="M57" s="183"/>
      <c r="N57" s="183"/>
      <c r="O57" s="183"/>
    </row>
    <row r="58" spans="2:15" ht="12.75" customHeight="1" x14ac:dyDescent="0.2">
      <c r="B58" s="296"/>
      <c r="C58" s="297"/>
      <c r="D58" s="297"/>
      <c r="E58" s="297"/>
      <c r="F58" s="517"/>
      <c r="G58" s="183"/>
      <c r="H58" s="183"/>
      <c r="I58" s="183"/>
      <c r="J58" s="183"/>
      <c r="L58" s="183"/>
      <c r="M58" s="183"/>
      <c r="N58" s="183"/>
      <c r="O58" s="183"/>
    </row>
    <row r="59" spans="2:15" ht="12.75" customHeight="1" x14ac:dyDescent="0.2">
      <c r="B59" s="296"/>
      <c r="C59" s="297"/>
      <c r="D59" s="297"/>
      <c r="E59" s="297"/>
      <c r="F59" s="517"/>
      <c r="G59" s="183"/>
      <c r="H59" s="183"/>
      <c r="I59" s="183"/>
      <c r="J59" s="183"/>
      <c r="L59" s="183"/>
      <c r="M59" s="183"/>
      <c r="N59" s="183"/>
      <c r="O59" s="183"/>
    </row>
    <row r="60" spans="2:15" ht="12.75" customHeight="1" x14ac:dyDescent="0.2">
      <c r="B60" s="296"/>
      <c r="C60" s="297"/>
      <c r="D60" s="297"/>
      <c r="E60" s="297"/>
      <c r="F60" s="517"/>
      <c r="G60" s="183"/>
      <c r="H60" s="183"/>
      <c r="I60" s="183"/>
      <c r="J60" s="183"/>
      <c r="L60" s="183"/>
      <c r="M60" s="183"/>
      <c r="N60" s="183"/>
      <c r="O60" s="183"/>
    </row>
    <row r="61" spans="2:15" ht="12.75" customHeight="1" x14ac:dyDescent="0.2">
      <c r="B61" s="296"/>
      <c r="C61" s="297"/>
      <c r="D61" s="297"/>
      <c r="E61" s="297"/>
      <c r="F61" s="517"/>
      <c r="G61" s="183"/>
      <c r="H61" s="183"/>
      <c r="I61" s="183"/>
      <c r="J61" s="183"/>
      <c r="L61" s="183"/>
      <c r="M61" s="183"/>
      <c r="N61" s="183"/>
      <c r="O61" s="183"/>
    </row>
    <row r="62" spans="2:15" ht="12.75" customHeight="1" x14ac:dyDescent="0.2">
      <c r="B62" s="296"/>
      <c r="C62" s="297"/>
      <c r="D62" s="297"/>
      <c r="E62" s="297"/>
      <c r="F62" s="517"/>
      <c r="G62" s="183"/>
      <c r="H62" s="183"/>
      <c r="I62" s="183"/>
      <c r="J62" s="183"/>
      <c r="L62" s="183"/>
      <c r="M62" s="183"/>
      <c r="N62" s="183"/>
      <c r="O62" s="183"/>
    </row>
    <row r="63" spans="2:15" ht="12.75" customHeight="1" x14ac:dyDescent="0.2">
      <c r="B63" s="296"/>
      <c r="C63" s="297"/>
      <c r="D63" s="297"/>
      <c r="E63" s="297"/>
      <c r="F63" s="517"/>
      <c r="G63" s="183"/>
      <c r="H63" s="183"/>
      <c r="I63" s="183"/>
      <c r="J63" s="183"/>
      <c r="L63" s="183"/>
      <c r="M63" s="183"/>
      <c r="N63" s="183"/>
      <c r="O63" s="183"/>
    </row>
    <row r="64" spans="2:15" ht="12.75" customHeight="1" x14ac:dyDescent="0.2">
      <c r="B64" s="296"/>
      <c r="C64" s="297"/>
      <c r="D64" s="297"/>
      <c r="E64" s="297"/>
      <c r="F64" s="517"/>
      <c r="G64" s="183"/>
      <c r="H64" s="183"/>
      <c r="I64" s="183"/>
      <c r="J64" s="183"/>
      <c r="L64" s="183"/>
      <c r="M64" s="183"/>
      <c r="N64" s="183"/>
      <c r="O64" s="183"/>
    </row>
    <row r="65" spans="2:15" ht="12.75" customHeight="1" x14ac:dyDescent="0.2">
      <c r="B65" s="296"/>
      <c r="C65" s="297"/>
      <c r="D65" s="297"/>
      <c r="E65" s="297"/>
      <c r="F65" s="517"/>
      <c r="G65" s="183"/>
      <c r="H65" s="183"/>
      <c r="I65" s="183"/>
      <c r="J65" s="183"/>
      <c r="L65" s="183"/>
      <c r="M65" s="183"/>
      <c r="N65" s="183"/>
      <c r="O65" s="183"/>
    </row>
    <row r="66" spans="2:15" ht="12.75" customHeight="1" x14ac:dyDescent="0.2">
      <c r="B66" s="296"/>
      <c r="C66" s="297"/>
      <c r="D66" s="297"/>
      <c r="E66" s="297"/>
      <c r="F66" s="517"/>
      <c r="G66" s="183"/>
      <c r="H66" s="183"/>
      <c r="I66" s="183"/>
      <c r="J66" s="183"/>
      <c r="L66" s="183"/>
      <c r="M66" s="183"/>
      <c r="N66" s="183"/>
      <c r="O66" s="183"/>
    </row>
    <row r="67" spans="2:15" ht="12.75" customHeight="1" x14ac:dyDescent="0.2">
      <c r="B67" s="296"/>
      <c r="C67" s="297"/>
      <c r="D67" s="297"/>
      <c r="E67" s="297"/>
      <c r="F67" s="517"/>
      <c r="G67" s="183"/>
      <c r="H67" s="183"/>
      <c r="I67" s="183"/>
      <c r="J67" s="183"/>
      <c r="L67" s="183"/>
      <c r="M67" s="183"/>
      <c r="N67" s="183"/>
      <c r="O67" s="183"/>
    </row>
    <row r="68" spans="2:15" ht="12.75" customHeight="1" x14ac:dyDescent="0.2">
      <c r="B68" s="296"/>
      <c r="C68" s="297"/>
      <c r="D68" s="297"/>
      <c r="E68" s="297"/>
      <c r="F68" s="517"/>
      <c r="G68" s="183"/>
      <c r="H68" s="183"/>
      <c r="I68" s="183"/>
      <c r="J68" s="183"/>
      <c r="L68" s="183"/>
      <c r="M68" s="183"/>
      <c r="N68" s="183"/>
      <c r="O68" s="183"/>
    </row>
    <row r="69" spans="2:15" ht="15" customHeight="1" x14ac:dyDescent="0.2">
      <c r="B69" s="296"/>
      <c r="C69" s="297"/>
      <c r="D69" s="297"/>
      <c r="E69" s="297"/>
      <c r="F69" s="517"/>
      <c r="G69" s="183"/>
      <c r="H69" s="183"/>
      <c r="I69" s="183"/>
      <c r="J69" s="183"/>
      <c r="L69" s="183"/>
      <c r="M69" s="183"/>
      <c r="N69" s="183"/>
      <c r="O69" s="183"/>
    </row>
    <row r="70" spans="2:15" ht="12.75" customHeight="1" x14ac:dyDescent="0.2">
      <c r="B70" s="296"/>
      <c r="C70" s="297"/>
      <c r="D70" s="297"/>
      <c r="E70" s="297"/>
      <c r="F70" s="517"/>
      <c r="G70" s="183"/>
      <c r="H70" s="183"/>
      <c r="I70" s="183"/>
      <c r="J70" s="183"/>
      <c r="L70" s="183"/>
      <c r="M70" s="183"/>
      <c r="N70" s="183"/>
      <c r="O70" s="183"/>
    </row>
    <row r="71" spans="2:15" ht="12.75" customHeight="1" x14ac:dyDescent="0.2">
      <c r="B71" s="296"/>
      <c r="C71" s="297"/>
      <c r="D71" s="297"/>
      <c r="E71" s="297"/>
      <c r="F71" s="517"/>
      <c r="G71" s="183"/>
      <c r="H71" s="183"/>
      <c r="I71" s="183"/>
      <c r="J71" s="183"/>
      <c r="L71" s="183"/>
      <c r="M71" s="183"/>
      <c r="N71" s="183"/>
      <c r="O71" s="183"/>
    </row>
    <row r="72" spans="2:15" ht="12.75" customHeight="1" x14ac:dyDescent="0.2">
      <c r="B72" s="296"/>
      <c r="C72" s="297"/>
      <c r="D72" s="297"/>
      <c r="E72" s="297"/>
      <c r="F72" s="517"/>
      <c r="G72" s="183"/>
      <c r="H72" s="183"/>
      <c r="I72" s="183"/>
      <c r="J72" s="183"/>
      <c r="L72" s="183"/>
      <c r="M72" s="183"/>
      <c r="N72" s="183"/>
      <c r="O72" s="183"/>
    </row>
    <row r="73" spans="2:15" ht="12.75" customHeight="1" x14ac:dyDescent="0.2">
      <c r="B73" s="507"/>
      <c r="C73" s="508"/>
      <c r="D73" s="508"/>
      <c r="E73" s="508"/>
      <c r="F73" s="517"/>
      <c r="G73" s="183"/>
      <c r="H73" s="183"/>
      <c r="I73" s="183"/>
      <c r="J73" s="183"/>
      <c r="L73" s="183"/>
      <c r="M73" s="183"/>
      <c r="N73" s="183"/>
      <c r="O73" s="183"/>
    </row>
    <row r="74" spans="2:15" ht="12.75" customHeight="1" x14ac:dyDescent="0.2">
      <c r="B74" s="183"/>
      <c r="C74" s="183"/>
      <c r="D74" s="183"/>
      <c r="E74" s="183"/>
      <c r="F74" s="517"/>
      <c r="G74" s="183"/>
      <c r="H74" s="183"/>
      <c r="I74" s="183"/>
      <c r="J74" s="183"/>
      <c r="L74" s="183"/>
      <c r="M74" s="183"/>
      <c r="N74" s="183"/>
      <c r="O74" s="183"/>
    </row>
    <row r="75" spans="2:15" ht="12.75" customHeight="1" x14ac:dyDescent="0.2">
      <c r="B75" s="183"/>
      <c r="C75" s="183"/>
      <c r="D75" s="183"/>
      <c r="E75" s="183"/>
      <c r="F75" s="517"/>
      <c r="G75" s="183"/>
      <c r="H75" s="183"/>
      <c r="I75" s="183"/>
      <c r="J75" s="183"/>
      <c r="L75" s="183"/>
      <c r="M75" s="183"/>
      <c r="N75" s="183"/>
      <c r="O75" s="183"/>
    </row>
    <row r="76" spans="2:15" ht="12.75" customHeight="1" x14ac:dyDescent="0.2">
      <c r="B76" s="183"/>
      <c r="C76" s="183"/>
      <c r="D76" s="183"/>
      <c r="E76" s="183"/>
      <c r="F76" s="517"/>
      <c r="G76" s="183"/>
      <c r="H76" s="183"/>
      <c r="I76" s="183"/>
      <c r="J76" s="183"/>
      <c r="L76" s="183"/>
      <c r="M76" s="183"/>
      <c r="N76" s="183"/>
      <c r="O76" s="183"/>
    </row>
    <row r="77" spans="2:15" ht="12.75" customHeight="1" x14ac:dyDescent="0.2">
      <c r="B77" s="183"/>
      <c r="C77" s="183"/>
      <c r="D77" s="183"/>
      <c r="E77" s="183"/>
      <c r="F77" s="517"/>
      <c r="G77" s="183"/>
      <c r="H77" s="183"/>
      <c r="I77" s="183"/>
      <c r="J77" s="183"/>
      <c r="L77" s="183"/>
      <c r="M77" s="183"/>
      <c r="N77" s="183"/>
      <c r="O77" s="183"/>
    </row>
    <row r="78" spans="2:15" ht="12.75" customHeight="1" x14ac:dyDescent="0.2">
      <c r="B78" s="183"/>
      <c r="C78" s="183"/>
      <c r="D78" s="183"/>
      <c r="E78" s="183"/>
      <c r="F78" s="517"/>
      <c r="G78" s="183"/>
      <c r="H78" s="183"/>
      <c r="I78" s="183"/>
      <c r="J78" s="183"/>
      <c r="L78" s="183"/>
      <c r="M78" s="183"/>
      <c r="N78" s="183"/>
      <c r="O78" s="183"/>
    </row>
    <row r="79" spans="2:15" ht="12.75" customHeight="1" x14ac:dyDescent="0.2">
      <c r="B79" s="183"/>
      <c r="C79" s="183"/>
      <c r="D79" s="183"/>
      <c r="E79" s="183"/>
      <c r="F79" s="517"/>
      <c r="G79" s="183"/>
      <c r="H79" s="183"/>
      <c r="I79" s="183"/>
      <c r="J79" s="183"/>
      <c r="L79" s="183"/>
      <c r="M79" s="183"/>
      <c r="N79" s="183"/>
      <c r="O79" s="183"/>
    </row>
    <row r="80" spans="2:15" ht="12.75" customHeight="1" x14ac:dyDescent="0.2">
      <c r="B80" s="183"/>
      <c r="C80" s="183"/>
      <c r="D80" s="183"/>
      <c r="E80" s="183"/>
      <c r="F80" s="517"/>
      <c r="G80" s="183"/>
      <c r="H80" s="183"/>
      <c r="I80" s="183"/>
      <c r="J80" s="183"/>
      <c r="L80" s="183"/>
      <c r="M80" s="183"/>
      <c r="N80" s="183"/>
      <c r="O80" s="183"/>
    </row>
    <row r="81" spans="6:6" s="183" customFormat="1" ht="12.75" customHeight="1" x14ac:dyDescent="0.2">
      <c r="F81" s="517"/>
    </row>
    <row r="82" spans="6:6" s="183" customFormat="1" ht="12.75" customHeight="1" x14ac:dyDescent="0.2">
      <c r="F82" s="517"/>
    </row>
    <row r="83" spans="6:6" s="183" customFormat="1" ht="12.75" customHeight="1" x14ac:dyDescent="0.2">
      <c r="F83" s="517"/>
    </row>
    <row r="84" spans="6:6" s="183" customFormat="1" ht="12.75" customHeight="1" x14ac:dyDescent="0.2">
      <c r="F84" s="517"/>
    </row>
    <row r="85" spans="6:6" s="183" customFormat="1" ht="12.75" customHeight="1" x14ac:dyDescent="0.2">
      <c r="F85" s="517"/>
    </row>
    <row r="86" spans="6:6" s="183" customFormat="1" ht="12.75" customHeight="1" x14ac:dyDescent="0.2">
      <c r="F86" s="517"/>
    </row>
    <row r="87" spans="6:6" s="183" customFormat="1" ht="12.75" customHeight="1" x14ac:dyDescent="0.2">
      <c r="F87" s="517"/>
    </row>
    <row r="88" spans="6:6" s="183" customFormat="1" ht="12.75" customHeight="1" x14ac:dyDescent="0.2">
      <c r="F88" s="517"/>
    </row>
    <row r="89" spans="6:6" s="183" customFormat="1" ht="12.75" customHeight="1" x14ac:dyDescent="0.2">
      <c r="F89" s="517"/>
    </row>
    <row r="90" spans="6:6" s="183" customFormat="1" ht="12.75" customHeight="1" x14ac:dyDescent="0.2">
      <c r="F90" s="517"/>
    </row>
    <row r="91" spans="6:6" s="183" customFormat="1" ht="12.75" customHeight="1" x14ac:dyDescent="0.2">
      <c r="F91" s="517"/>
    </row>
    <row r="92" spans="6:6" s="183" customFormat="1" ht="12.75" customHeight="1" x14ac:dyDescent="0.2">
      <c r="F92" s="517"/>
    </row>
    <row r="93" spans="6:6" s="183" customFormat="1" ht="12.75" customHeight="1" x14ac:dyDescent="0.2">
      <c r="F93" s="517"/>
    </row>
    <row r="94" spans="6:6" s="183" customFormat="1" ht="12.75" customHeight="1" x14ac:dyDescent="0.2">
      <c r="F94" s="517"/>
    </row>
    <row r="95" spans="6:6" s="183" customFormat="1" ht="12.75" x14ac:dyDescent="0.2">
      <c r="F95" s="517"/>
    </row>
    <row r="96" spans="6:6" s="183" customFormat="1" ht="12.75" x14ac:dyDescent="0.2">
      <c r="F96" s="517"/>
    </row>
    <row r="97" spans="6:6" s="183" customFormat="1" ht="12.75" x14ac:dyDescent="0.2">
      <c r="F97" s="517"/>
    </row>
    <row r="98" spans="6:6" s="183" customFormat="1" ht="12.75" x14ac:dyDescent="0.2">
      <c r="F98" s="517"/>
    </row>
    <row r="99" spans="6:6" s="183" customFormat="1" ht="12.75" x14ac:dyDescent="0.2">
      <c r="F99" s="517"/>
    </row>
    <row r="100" spans="6:6" s="183" customFormat="1" ht="12.75" x14ac:dyDescent="0.2">
      <c r="F100" s="517"/>
    </row>
    <row r="101" spans="6:6" s="183" customFormat="1" ht="12.75" x14ac:dyDescent="0.2">
      <c r="F101" s="517"/>
    </row>
    <row r="102" spans="6:6" s="183" customFormat="1" ht="12.75" x14ac:dyDescent="0.2">
      <c r="F102" s="517"/>
    </row>
    <row r="103" spans="6:6" s="183" customFormat="1" ht="12.75" x14ac:dyDescent="0.2">
      <c r="F103" s="517"/>
    </row>
    <row r="104" spans="6:6" s="183" customFormat="1" ht="12.75" x14ac:dyDescent="0.2">
      <c r="F104" s="517"/>
    </row>
    <row r="105" spans="6:6" s="183" customFormat="1" ht="12.75" x14ac:dyDescent="0.2">
      <c r="F105" s="517"/>
    </row>
    <row r="106" spans="6:6" s="183" customFormat="1" ht="12.75" x14ac:dyDescent="0.2">
      <c r="F106" s="517"/>
    </row>
    <row r="107" spans="6:6" s="183" customFormat="1" ht="12.75" x14ac:dyDescent="0.2">
      <c r="F107" s="517"/>
    </row>
    <row r="108" spans="6:6" s="183" customFormat="1" ht="12.75" x14ac:dyDescent="0.2">
      <c r="F108" s="517"/>
    </row>
    <row r="109" spans="6:6" s="183" customFormat="1" ht="12.75" x14ac:dyDescent="0.2">
      <c r="F109" s="517"/>
    </row>
    <row r="110" spans="6:6" s="183" customFormat="1" ht="12.75" x14ac:dyDescent="0.2">
      <c r="F110" s="517"/>
    </row>
    <row r="111" spans="6:6" s="183" customFormat="1" ht="12.75" x14ac:dyDescent="0.2">
      <c r="F111" s="517"/>
    </row>
    <row r="112" spans="6:6" s="183" customFormat="1" ht="12.75" x14ac:dyDescent="0.2">
      <c r="F112" s="517"/>
    </row>
    <row r="113" spans="6:6" s="183" customFormat="1" ht="12.75" x14ac:dyDescent="0.2">
      <c r="F113" s="517"/>
    </row>
    <row r="114" spans="6:6" s="183" customFormat="1" ht="12.75" x14ac:dyDescent="0.2">
      <c r="F114" s="517"/>
    </row>
    <row r="115" spans="6:6" s="183" customFormat="1" ht="12.75" x14ac:dyDescent="0.2">
      <c r="F115" s="517"/>
    </row>
    <row r="116" spans="6:6" s="183" customFormat="1" ht="12.75" x14ac:dyDescent="0.2">
      <c r="F116" s="517"/>
    </row>
    <row r="117" spans="6:6" s="183" customFormat="1" ht="12.75" x14ac:dyDescent="0.2">
      <c r="F117" s="509"/>
    </row>
    <row r="118" spans="6:6" s="183" customFormat="1" ht="12.75" x14ac:dyDescent="0.2">
      <c r="F118" s="509"/>
    </row>
    <row r="119" spans="6:6" s="183" customFormat="1" ht="12.75" x14ac:dyDescent="0.2">
      <c r="F119" s="509"/>
    </row>
    <row r="120" spans="6:6" s="183" customFormat="1" ht="12.75" x14ac:dyDescent="0.2">
      <c r="F120" s="509"/>
    </row>
    <row r="121" spans="6:6" s="183" customFormat="1" ht="12.75" x14ac:dyDescent="0.2">
      <c r="F121" s="509"/>
    </row>
    <row r="122" spans="6:6" s="183" customFormat="1" ht="12.75" x14ac:dyDescent="0.2">
      <c r="F122" s="509"/>
    </row>
    <row r="123" spans="6:6" s="183" customFormat="1" ht="12.75" x14ac:dyDescent="0.2">
      <c r="F123" s="509"/>
    </row>
    <row r="124" spans="6:6" s="183" customFormat="1" ht="12.75" x14ac:dyDescent="0.2">
      <c r="F124" s="509"/>
    </row>
    <row r="125" spans="6:6" s="183" customFormat="1" ht="12.75" x14ac:dyDescent="0.2">
      <c r="F125" s="509"/>
    </row>
    <row r="126" spans="6:6" s="183" customFormat="1" ht="12.75" x14ac:dyDescent="0.2"/>
    <row r="127" spans="6:6" s="183" customFormat="1" ht="12.75" x14ac:dyDescent="0.2"/>
    <row r="128" spans="6:6" s="183" customFormat="1" ht="12.75" x14ac:dyDescent="0.2"/>
    <row r="129" s="183" customFormat="1" ht="12.75" x14ac:dyDescent="0.2"/>
    <row r="130" s="183" customFormat="1" ht="12.75" x14ac:dyDescent="0.2"/>
    <row r="131" s="183" customFormat="1" ht="12.75" x14ac:dyDescent="0.2"/>
    <row r="132" s="183" customFormat="1" ht="12.75" x14ac:dyDescent="0.2"/>
    <row r="133" s="183" customFormat="1" ht="12.75" x14ac:dyDescent="0.2"/>
    <row r="134" s="183" customFormat="1" ht="12.75" x14ac:dyDescent="0.2"/>
    <row r="135" s="183" customFormat="1" ht="12.75" x14ac:dyDescent="0.2"/>
    <row r="136" s="183" customFormat="1" ht="12.75" x14ac:dyDescent="0.2"/>
    <row r="137" s="183" customFormat="1" ht="12.75" customHeight="1" x14ac:dyDescent="0.2"/>
    <row r="138" s="183" customFormat="1" ht="13.35" customHeight="1" x14ac:dyDescent="0.2"/>
    <row r="139" s="183" customFormat="1" ht="13.35" customHeight="1" x14ac:dyDescent="0.2"/>
    <row r="140" s="183" customFormat="1" ht="13.35" customHeight="1" x14ac:dyDescent="0.2"/>
    <row r="141" s="183" customFormat="1" ht="13.35" customHeight="1" x14ac:dyDescent="0.2"/>
    <row r="142" s="183" customFormat="1" ht="13.35" customHeight="1" x14ac:dyDescent="0.2"/>
    <row r="143" s="183" customFormat="1" ht="13.35" customHeight="1" x14ac:dyDescent="0.2"/>
    <row r="144" s="183" customFormat="1" ht="13.35" customHeight="1" x14ac:dyDescent="0.2"/>
    <row r="145" s="183" customFormat="1" ht="13.35" customHeight="1" x14ac:dyDescent="0.2"/>
    <row r="146" s="183" customFormat="1" ht="13.35" customHeight="1" x14ac:dyDescent="0.2"/>
    <row r="147" s="183" customFormat="1" ht="13.35" customHeight="1" x14ac:dyDescent="0.2"/>
    <row r="148" s="183" customFormat="1" ht="13.35" customHeight="1" x14ac:dyDescent="0.2"/>
    <row r="149" s="183" customFormat="1" ht="13.35" customHeight="1" x14ac:dyDescent="0.2"/>
    <row r="150" s="183" customFormat="1" ht="13.35" customHeight="1" x14ac:dyDescent="0.2"/>
    <row r="151" s="183" customFormat="1" ht="13.35" customHeight="1" x14ac:dyDescent="0.2"/>
    <row r="152" s="183" customFormat="1" ht="13.35" customHeight="1" x14ac:dyDescent="0.2"/>
    <row r="153" s="183" customFormat="1" ht="13.35" customHeight="1" x14ac:dyDescent="0.2"/>
    <row r="154" s="183" customFormat="1" ht="13.35" customHeight="1" x14ac:dyDescent="0.2"/>
    <row r="155" s="183" customFormat="1" ht="13.35" customHeight="1" x14ac:dyDescent="0.2"/>
    <row r="156" s="183" customFormat="1" ht="13.35" customHeight="1" x14ac:dyDescent="0.2"/>
    <row r="157" s="183" customFormat="1" ht="13.35" customHeight="1" x14ac:dyDescent="0.2"/>
    <row r="158" s="183" customFormat="1" ht="13.35" customHeight="1" x14ac:dyDescent="0.2"/>
    <row r="159" s="183" customFormat="1" ht="13.35" customHeight="1" x14ac:dyDescent="0.2"/>
    <row r="160" s="183" customFormat="1" ht="10.5" customHeight="1" x14ac:dyDescent="0.2"/>
    <row r="161" s="183" customFormat="1" ht="13.35" customHeight="1" x14ac:dyDescent="0.2"/>
    <row r="162" s="183" customFormat="1" ht="12.75" customHeight="1" x14ac:dyDescent="0.2"/>
    <row r="163" s="183" customFormat="1" ht="12.75" customHeight="1" x14ac:dyDescent="0.2"/>
    <row r="164" s="183" customFormat="1" ht="12.75" customHeight="1" x14ac:dyDescent="0.2"/>
    <row r="165" s="183" customFormat="1" ht="12.75" customHeight="1" x14ac:dyDescent="0.2"/>
    <row r="166" s="183" customFormat="1" ht="12.75" customHeight="1" x14ac:dyDescent="0.2"/>
    <row r="167" s="183" customFormat="1" ht="12.75" customHeight="1" x14ac:dyDescent="0.2"/>
    <row r="168" s="183" customFormat="1" ht="12.75" customHeight="1" x14ac:dyDescent="0.2"/>
    <row r="169" s="183" customFormat="1" ht="12.75" customHeight="1" x14ac:dyDescent="0.2"/>
    <row r="170" s="183" customFormat="1" ht="12.75" customHeight="1" x14ac:dyDescent="0.2"/>
    <row r="171" s="183" customFormat="1" ht="12.75" customHeight="1" x14ac:dyDescent="0.2"/>
    <row r="172" s="183" customFormat="1" ht="12.75" customHeight="1" x14ac:dyDescent="0.2"/>
    <row r="173" s="183" customFormat="1" ht="12.75" customHeight="1" x14ac:dyDescent="0.2"/>
    <row r="174" s="183" customFormat="1" ht="12.75" customHeight="1" x14ac:dyDescent="0.2"/>
    <row r="175" s="183" customFormat="1" ht="12.75" customHeight="1" x14ac:dyDescent="0.2"/>
    <row r="176" s="183" customFormat="1" ht="12.75" customHeight="1" x14ac:dyDescent="0.2"/>
    <row r="177" spans="2:24" ht="12.75" customHeight="1" x14ac:dyDescent="0.2">
      <c r="B177" s="183"/>
      <c r="C177" s="183"/>
      <c r="D177" s="183"/>
      <c r="E177" s="183"/>
      <c r="F177" s="183"/>
      <c r="G177" s="183"/>
      <c r="H177" s="183"/>
      <c r="I177" s="183"/>
      <c r="J177" s="183"/>
      <c r="L177" s="183"/>
      <c r="M177" s="183"/>
      <c r="N177" s="183"/>
      <c r="O177" s="183"/>
    </row>
    <row r="178" spans="2:24" ht="12.75" customHeight="1" x14ac:dyDescent="0.2">
      <c r="B178" s="183"/>
      <c r="C178" s="183"/>
      <c r="D178" s="183"/>
      <c r="E178" s="183"/>
      <c r="F178" s="183"/>
      <c r="G178" s="183"/>
      <c r="H178" s="183"/>
      <c r="I178" s="183"/>
      <c r="J178" s="183"/>
      <c r="L178" s="183"/>
      <c r="M178" s="183"/>
      <c r="N178" s="183"/>
      <c r="O178" s="183"/>
    </row>
    <row r="179" spans="2:24" ht="12.75" customHeight="1" x14ac:dyDescent="0.2">
      <c r="B179" s="183"/>
      <c r="C179" s="183"/>
      <c r="D179" s="183"/>
      <c r="E179" s="183"/>
      <c r="F179" s="183"/>
      <c r="G179" s="183"/>
      <c r="H179" s="183"/>
      <c r="I179" s="183"/>
      <c r="J179" s="183"/>
      <c r="L179" s="183"/>
      <c r="M179" s="183"/>
      <c r="N179" s="183"/>
      <c r="O179" s="183"/>
    </row>
    <row r="180" spans="2:24" ht="12.75" customHeight="1" x14ac:dyDescent="0.2">
      <c r="B180" s="183"/>
      <c r="C180" s="183"/>
      <c r="D180" s="183"/>
      <c r="E180" s="183"/>
      <c r="F180" s="183"/>
      <c r="G180" s="183"/>
      <c r="H180" s="183"/>
      <c r="I180" s="183"/>
      <c r="J180" s="183"/>
      <c r="L180" s="183"/>
      <c r="M180" s="183"/>
      <c r="N180" s="183"/>
      <c r="O180" s="183"/>
    </row>
    <row r="181" spans="2:24" ht="12.75" customHeight="1" x14ac:dyDescent="0.2">
      <c r="B181" s="183"/>
      <c r="C181" s="183"/>
      <c r="D181" s="183"/>
      <c r="E181" s="183"/>
      <c r="F181" s="183"/>
      <c r="G181" s="183"/>
      <c r="H181" s="183"/>
      <c r="I181" s="183"/>
      <c r="J181" s="183"/>
      <c r="L181" s="183"/>
      <c r="M181" s="183"/>
      <c r="N181" s="183"/>
      <c r="O181" s="183"/>
      <c r="V181" s="570"/>
      <c r="W181" s="574"/>
      <c r="X181" s="575"/>
    </row>
    <row r="182" spans="2:24" ht="12.75" customHeight="1" x14ac:dyDescent="0.2">
      <c r="B182" s="183"/>
      <c r="C182" s="183"/>
      <c r="D182" s="183"/>
      <c r="E182" s="183"/>
      <c r="F182" s="183"/>
      <c r="G182" s="183"/>
      <c r="H182" s="183"/>
      <c r="I182" s="183"/>
      <c r="J182" s="183"/>
      <c r="L182" s="183"/>
      <c r="M182" s="183"/>
      <c r="N182" s="183"/>
      <c r="O182" s="183"/>
      <c r="V182" s="570"/>
      <c r="W182" s="574"/>
      <c r="X182" s="575"/>
    </row>
    <row r="183" spans="2:24" ht="12.75" customHeight="1" x14ac:dyDescent="0.2">
      <c r="B183" s="183"/>
      <c r="C183" s="183"/>
      <c r="D183" s="183"/>
      <c r="E183" s="183"/>
      <c r="F183" s="183"/>
      <c r="G183" s="183"/>
      <c r="H183" s="183"/>
      <c r="I183" s="183"/>
      <c r="J183" s="183"/>
      <c r="L183" s="183"/>
      <c r="M183" s="183"/>
      <c r="N183" s="183"/>
      <c r="O183" s="183"/>
      <c r="V183" s="570"/>
      <c r="W183" s="574"/>
      <c r="X183" s="575"/>
    </row>
    <row r="184" spans="2:24" ht="12.75" customHeight="1" x14ac:dyDescent="0.2">
      <c r="B184" s="183"/>
      <c r="C184" s="183"/>
      <c r="D184" s="183"/>
      <c r="E184" s="183"/>
      <c r="F184" s="183"/>
      <c r="G184" s="183"/>
      <c r="H184" s="183"/>
      <c r="I184" s="183"/>
      <c r="J184" s="183"/>
      <c r="L184" s="183"/>
      <c r="M184" s="183"/>
      <c r="N184" s="183"/>
      <c r="O184" s="183"/>
      <c r="V184" s="570"/>
      <c r="W184" s="574"/>
      <c r="X184" s="575"/>
    </row>
    <row r="185" spans="2:24" ht="12.75" customHeight="1" x14ac:dyDescent="0.2">
      <c r="B185" s="183"/>
      <c r="C185" s="183"/>
      <c r="D185" s="183"/>
      <c r="E185" s="183"/>
      <c r="F185" s="183"/>
      <c r="G185" s="183"/>
      <c r="H185" s="183"/>
      <c r="I185" s="183"/>
      <c r="J185" s="183"/>
      <c r="L185" s="183"/>
      <c r="M185" s="183"/>
      <c r="N185" s="183"/>
      <c r="O185" s="183"/>
      <c r="V185" s="570"/>
      <c r="W185" s="574"/>
      <c r="X185" s="575"/>
    </row>
    <row r="186" spans="2:24" ht="12.75" customHeight="1" x14ac:dyDescent="0.2">
      <c r="B186" s="183"/>
      <c r="C186" s="183"/>
      <c r="D186" s="183"/>
      <c r="E186" s="183"/>
      <c r="F186" s="183"/>
      <c r="G186" s="183"/>
      <c r="H186" s="183"/>
      <c r="I186" s="183"/>
      <c r="J186" s="183"/>
      <c r="L186" s="183"/>
      <c r="M186" s="183"/>
      <c r="N186" s="183"/>
      <c r="O186" s="183"/>
      <c r="V186" s="570"/>
      <c r="W186" s="574"/>
      <c r="X186" s="575"/>
    </row>
    <row r="187" spans="2:24" ht="12.75" customHeight="1" x14ac:dyDescent="0.2">
      <c r="B187" s="183"/>
      <c r="C187" s="183"/>
      <c r="D187" s="183"/>
      <c r="E187" s="183"/>
      <c r="F187" s="183"/>
      <c r="G187" s="183"/>
      <c r="H187" s="183"/>
      <c r="I187" s="183"/>
      <c r="J187" s="183"/>
      <c r="L187" s="183"/>
      <c r="M187" s="183"/>
      <c r="N187" s="183"/>
      <c r="O187" s="183"/>
      <c r="V187" s="570"/>
      <c r="W187" s="574"/>
      <c r="X187" s="575"/>
    </row>
    <row r="188" spans="2:24" ht="12.75" customHeight="1" x14ac:dyDescent="0.2">
      <c r="B188" s="183"/>
      <c r="C188" s="183"/>
      <c r="D188" s="183"/>
      <c r="E188" s="183"/>
      <c r="F188" s="183"/>
      <c r="G188" s="183"/>
      <c r="H188" s="183"/>
      <c r="I188" s="183"/>
      <c r="J188" s="183"/>
      <c r="L188" s="183"/>
      <c r="M188" s="183"/>
      <c r="N188" s="183"/>
      <c r="O188" s="183"/>
      <c r="V188" s="570"/>
      <c r="W188" s="574"/>
      <c r="X188" s="575"/>
    </row>
    <row r="189" spans="2:24" ht="12.75" customHeight="1" x14ac:dyDescent="0.2">
      <c r="B189" s="183"/>
      <c r="C189" s="183"/>
      <c r="D189" s="183"/>
      <c r="E189" s="183"/>
      <c r="F189" s="183"/>
      <c r="G189" s="183"/>
      <c r="H189" s="183"/>
      <c r="I189" s="183"/>
      <c r="J189" s="183"/>
      <c r="L189" s="183"/>
      <c r="M189" s="183"/>
      <c r="N189" s="183"/>
      <c r="O189" s="183"/>
      <c r="V189" s="570"/>
      <c r="W189" s="574"/>
      <c r="X189" s="575"/>
    </row>
    <row r="190" spans="2:24" ht="12.75" customHeight="1" x14ac:dyDescent="0.2">
      <c r="B190" s="183"/>
      <c r="C190" s="183"/>
      <c r="D190" s="183"/>
      <c r="E190" s="183"/>
      <c r="F190" s="183"/>
      <c r="G190" s="183"/>
      <c r="H190" s="183"/>
      <c r="I190" s="183"/>
      <c r="J190" s="183"/>
      <c r="L190" s="183"/>
      <c r="M190" s="183"/>
      <c r="N190" s="183"/>
      <c r="O190" s="183"/>
      <c r="V190" s="570"/>
      <c r="W190" s="574"/>
      <c r="X190" s="575"/>
    </row>
    <row r="191" spans="2:24" ht="12.75" customHeight="1" x14ac:dyDescent="0.2">
      <c r="B191" s="183"/>
      <c r="C191" s="183"/>
      <c r="D191" s="183"/>
      <c r="E191" s="183"/>
      <c r="F191" s="183"/>
      <c r="G191" s="183"/>
      <c r="H191" s="183"/>
      <c r="I191" s="183"/>
      <c r="J191" s="183"/>
      <c r="L191" s="183"/>
      <c r="M191" s="183"/>
      <c r="N191" s="183"/>
      <c r="O191" s="183"/>
      <c r="V191" s="570"/>
      <c r="W191" s="574"/>
      <c r="X191" s="575"/>
    </row>
    <row r="192" spans="2:24" ht="12.75" customHeight="1" x14ac:dyDescent="0.2">
      <c r="B192" s="183"/>
      <c r="C192" s="183"/>
      <c r="D192" s="183"/>
      <c r="E192" s="183"/>
      <c r="F192" s="183"/>
      <c r="G192" s="183"/>
      <c r="H192" s="183"/>
      <c r="I192" s="183"/>
      <c r="J192" s="183"/>
      <c r="L192" s="183"/>
      <c r="M192" s="183"/>
      <c r="N192" s="183"/>
      <c r="O192" s="183"/>
      <c r="V192" s="570"/>
      <c r="W192" s="574"/>
      <c r="X192" s="575"/>
    </row>
    <row r="193" spans="2:24" ht="12.75" customHeight="1" x14ac:dyDescent="0.2">
      <c r="B193" s="183"/>
      <c r="C193" s="183"/>
      <c r="D193" s="183"/>
      <c r="E193" s="183"/>
      <c r="F193" s="183"/>
      <c r="G193" s="183"/>
      <c r="H193" s="183"/>
      <c r="I193" s="183"/>
      <c r="J193" s="183"/>
      <c r="L193" s="183"/>
      <c r="M193" s="183"/>
      <c r="N193" s="183"/>
      <c r="O193" s="183"/>
      <c r="V193" s="570"/>
      <c r="W193" s="574"/>
      <c r="X193" s="575"/>
    </row>
    <row r="194" spans="2:24" ht="12.75" customHeight="1" x14ac:dyDescent="0.2">
      <c r="B194" s="183"/>
      <c r="C194" s="183"/>
      <c r="D194" s="183"/>
      <c r="E194" s="183"/>
      <c r="F194" s="183"/>
      <c r="G194" s="183"/>
      <c r="H194" s="183"/>
      <c r="I194" s="183"/>
      <c r="J194" s="183"/>
      <c r="L194" s="183"/>
      <c r="M194" s="183"/>
      <c r="N194" s="183"/>
      <c r="O194" s="183"/>
      <c r="V194" s="570"/>
      <c r="W194" s="574"/>
      <c r="X194" s="575"/>
    </row>
    <row r="195" spans="2:24" ht="12.75" customHeight="1" x14ac:dyDescent="0.2">
      <c r="B195" s="183"/>
      <c r="C195" s="183"/>
      <c r="D195" s="183"/>
      <c r="E195" s="183"/>
      <c r="F195" s="183"/>
      <c r="G195" s="183"/>
      <c r="H195" s="183"/>
      <c r="I195" s="183"/>
      <c r="J195" s="183"/>
      <c r="L195" s="183"/>
      <c r="M195" s="183"/>
      <c r="N195" s="183"/>
      <c r="O195" s="183"/>
      <c r="V195" s="570"/>
      <c r="W195" s="574"/>
      <c r="X195" s="575"/>
    </row>
    <row r="196" spans="2:24" ht="12.75" customHeight="1" x14ac:dyDescent="0.2">
      <c r="B196" s="183"/>
      <c r="C196" s="183"/>
      <c r="D196" s="183"/>
      <c r="E196" s="183"/>
      <c r="F196" s="183"/>
      <c r="G196" s="183"/>
      <c r="H196" s="183"/>
      <c r="I196" s="183"/>
      <c r="J196" s="183"/>
      <c r="L196" s="183"/>
      <c r="M196" s="183"/>
      <c r="N196" s="183"/>
      <c r="O196" s="183"/>
      <c r="V196" s="570"/>
      <c r="W196" s="574"/>
      <c r="X196" s="575"/>
    </row>
    <row r="197" spans="2:24" ht="12.75" customHeight="1" x14ac:dyDescent="0.2">
      <c r="B197" s="183"/>
      <c r="C197" s="183"/>
      <c r="D197" s="183"/>
      <c r="E197" s="183"/>
      <c r="F197" s="183"/>
      <c r="G197" s="183"/>
      <c r="H197" s="183"/>
      <c r="I197" s="183"/>
      <c r="J197" s="183"/>
      <c r="L197" s="183"/>
      <c r="M197" s="183"/>
      <c r="N197" s="183"/>
      <c r="O197" s="183"/>
    </row>
    <row r="198" spans="2:24" ht="12.75" customHeight="1" x14ac:dyDescent="0.2">
      <c r="B198" s="183"/>
      <c r="C198" s="183"/>
      <c r="D198" s="183"/>
      <c r="E198" s="183"/>
      <c r="F198" s="183"/>
      <c r="G198" s="183"/>
      <c r="H198" s="183"/>
      <c r="I198" s="183"/>
      <c r="J198" s="183"/>
      <c r="L198" s="183"/>
      <c r="M198" s="183"/>
      <c r="N198" s="183"/>
      <c r="O198" s="183"/>
    </row>
    <row r="199" spans="2:24" ht="12.75" customHeight="1" x14ac:dyDescent="0.2">
      <c r="B199" s="183"/>
      <c r="C199" s="183"/>
      <c r="D199" s="183"/>
      <c r="E199" s="183"/>
      <c r="F199" s="183"/>
      <c r="G199" s="183"/>
      <c r="H199" s="183"/>
      <c r="I199" s="183"/>
      <c r="J199" s="183"/>
      <c r="L199" s="183"/>
      <c r="M199" s="183"/>
      <c r="N199" s="183"/>
      <c r="O199" s="183"/>
    </row>
    <row r="200" spans="2:24" ht="12.75" customHeight="1" x14ac:dyDescent="0.2">
      <c r="B200" s="183"/>
      <c r="C200" s="183"/>
      <c r="D200" s="183"/>
      <c r="E200" s="183"/>
      <c r="F200" s="183"/>
      <c r="G200" s="183"/>
      <c r="H200" s="183"/>
      <c r="I200" s="183"/>
      <c r="J200" s="183"/>
      <c r="L200" s="183"/>
      <c r="M200" s="183"/>
      <c r="N200" s="183"/>
      <c r="O200" s="183"/>
    </row>
    <row r="201" spans="2:24" ht="12.75" customHeight="1" x14ac:dyDescent="0.2">
      <c r="B201" s="183"/>
      <c r="C201" s="183"/>
      <c r="D201" s="183"/>
      <c r="E201" s="183"/>
      <c r="F201" s="183"/>
      <c r="G201" s="183"/>
      <c r="H201" s="183"/>
      <c r="I201" s="183"/>
      <c r="J201" s="183"/>
      <c r="L201" s="183"/>
      <c r="M201" s="183"/>
      <c r="N201" s="183"/>
      <c r="O201" s="183"/>
    </row>
    <row r="202" spans="2:24" ht="12.75" customHeight="1" x14ac:dyDescent="0.2">
      <c r="B202" s="183"/>
      <c r="C202" s="183"/>
      <c r="D202" s="183"/>
      <c r="E202" s="183"/>
      <c r="F202" s="183"/>
      <c r="G202" s="183"/>
      <c r="H202" s="183"/>
      <c r="I202" s="183"/>
      <c r="J202" s="183"/>
      <c r="L202" s="183"/>
      <c r="M202" s="183"/>
      <c r="N202" s="183"/>
      <c r="O202" s="183"/>
    </row>
    <row r="203" spans="2:24" ht="12.75" customHeight="1" x14ac:dyDescent="0.2">
      <c r="B203" s="183"/>
      <c r="C203" s="183"/>
      <c r="D203" s="183"/>
      <c r="E203" s="183"/>
      <c r="F203" s="183"/>
      <c r="G203" s="183"/>
      <c r="H203" s="183"/>
      <c r="I203" s="183"/>
      <c r="J203" s="183"/>
      <c r="L203" s="183"/>
      <c r="M203" s="183"/>
      <c r="N203" s="183"/>
      <c r="O203" s="183"/>
    </row>
    <row r="204" spans="2:24" ht="12.75" customHeight="1" x14ac:dyDescent="0.2">
      <c r="B204" s="183"/>
      <c r="C204" s="183"/>
      <c r="D204" s="183"/>
      <c r="E204" s="183"/>
      <c r="F204" s="183"/>
      <c r="G204" s="183"/>
      <c r="H204" s="183"/>
      <c r="I204" s="183"/>
      <c r="J204" s="183"/>
      <c r="L204" s="183"/>
      <c r="M204" s="183"/>
      <c r="N204" s="183"/>
      <c r="O204" s="183"/>
    </row>
    <row r="205" spans="2:24" ht="12.75" customHeight="1" x14ac:dyDescent="0.2">
      <c r="B205" s="183"/>
      <c r="C205" s="183"/>
      <c r="D205" s="183"/>
      <c r="E205" s="183"/>
      <c r="F205" s="183"/>
      <c r="G205" s="183"/>
      <c r="H205" s="183"/>
      <c r="I205" s="183"/>
      <c r="J205" s="183"/>
      <c r="L205" s="183"/>
      <c r="M205" s="183"/>
      <c r="N205" s="183"/>
      <c r="O205" s="183"/>
    </row>
    <row r="206" spans="2:24" ht="12.75" customHeight="1" x14ac:dyDescent="0.2">
      <c r="B206" s="183"/>
      <c r="C206" s="183"/>
      <c r="D206" s="183"/>
      <c r="E206" s="183"/>
      <c r="F206" s="183"/>
      <c r="G206" s="183"/>
      <c r="H206" s="183"/>
      <c r="I206" s="183"/>
      <c r="J206" s="183"/>
      <c r="L206" s="183"/>
      <c r="M206" s="183"/>
      <c r="N206" s="183"/>
      <c r="O206" s="183"/>
    </row>
    <row r="207" spans="2:24" ht="12.75" customHeight="1" x14ac:dyDescent="0.2">
      <c r="B207" s="183"/>
      <c r="C207" s="183"/>
      <c r="D207" s="183"/>
      <c r="E207" s="183"/>
      <c r="F207" s="183"/>
      <c r="G207" s="183"/>
      <c r="H207" s="183"/>
      <c r="I207" s="183"/>
      <c r="J207" s="183"/>
      <c r="L207" s="183"/>
      <c r="M207" s="183"/>
      <c r="N207" s="183"/>
      <c r="O207" s="183"/>
    </row>
    <row r="208" spans="2:24" ht="12.75" customHeight="1" x14ac:dyDescent="0.2">
      <c r="B208" s="183"/>
      <c r="C208" s="183"/>
      <c r="D208" s="183"/>
      <c r="E208" s="183"/>
      <c r="F208" s="183"/>
      <c r="G208" s="183"/>
      <c r="H208" s="183"/>
      <c r="I208" s="183"/>
      <c r="J208" s="183"/>
      <c r="L208" s="183"/>
      <c r="M208" s="183"/>
      <c r="N208" s="183"/>
      <c r="O208" s="183"/>
    </row>
    <row r="209" s="183" customFormat="1" ht="12.75" customHeight="1" x14ac:dyDescent="0.2"/>
    <row r="210" s="183" customFormat="1" ht="12.75" customHeight="1" x14ac:dyDescent="0.2"/>
    <row r="211" s="183" customFormat="1" ht="12.75" customHeight="1" x14ac:dyDescent="0.2"/>
    <row r="212" s="183" customFormat="1" ht="12.75" customHeight="1" x14ac:dyDescent="0.2"/>
    <row r="213" s="183" customFormat="1" ht="12.75" customHeight="1" x14ac:dyDescent="0.2"/>
    <row r="214" s="183" customFormat="1" ht="12.75" customHeight="1" x14ac:dyDescent="0.2"/>
    <row r="215" s="183" customFormat="1" ht="12.75" customHeight="1" x14ac:dyDescent="0.2"/>
    <row r="216" s="183" customFormat="1" ht="12.75" customHeight="1" x14ac:dyDescent="0.2"/>
    <row r="217" s="183" customFormat="1" ht="12.75" customHeight="1" x14ac:dyDescent="0.2"/>
    <row r="218" s="183" customFormat="1" ht="12.75" customHeight="1" x14ac:dyDescent="0.2"/>
    <row r="219" s="183" customFormat="1" ht="12.75" customHeight="1" x14ac:dyDescent="0.2"/>
    <row r="220" s="183" customFormat="1" ht="12.75" customHeight="1" x14ac:dyDescent="0.2"/>
    <row r="221" s="183" customFormat="1" ht="12.75" customHeight="1" x14ac:dyDescent="0.2"/>
    <row r="222" s="183" customFormat="1" ht="12.75" customHeight="1" x14ac:dyDescent="0.2"/>
    <row r="223" s="183" customFormat="1" ht="12.75" customHeight="1" x14ac:dyDescent="0.2"/>
    <row r="224" s="183" customFormat="1" ht="12.75" customHeight="1" x14ac:dyDescent="0.2"/>
    <row r="225" s="183" customFormat="1" ht="12.75" customHeight="1" x14ac:dyDescent="0.2"/>
    <row r="226" s="183" customFormat="1" ht="12.75" customHeight="1" x14ac:dyDescent="0.2"/>
    <row r="227" s="183" customFormat="1" ht="12.75" customHeight="1" x14ac:dyDescent="0.2"/>
    <row r="228" s="183" customFormat="1" ht="12.75" customHeight="1" x14ac:dyDescent="0.2"/>
    <row r="229" s="183" customFormat="1" ht="12.75" customHeight="1" x14ac:dyDescent="0.2"/>
    <row r="230" s="183" customFormat="1" ht="12.75" customHeight="1" x14ac:dyDescent="0.2"/>
    <row r="231" s="183" customFormat="1" ht="12.75" customHeight="1" x14ac:dyDescent="0.2"/>
    <row r="232" s="183" customFormat="1" ht="12.75" customHeight="1" x14ac:dyDescent="0.2"/>
    <row r="233" s="183" customFormat="1" ht="12.75" customHeight="1" x14ac:dyDescent="0.2"/>
    <row r="234" s="183" customFormat="1" ht="12.75" customHeight="1" x14ac:dyDescent="0.2"/>
    <row r="235" s="183" customFormat="1" ht="13.35" customHeight="1" x14ac:dyDescent="0.2"/>
    <row r="236" s="183" customFormat="1" ht="13.35" customHeight="1" x14ac:dyDescent="0.2"/>
    <row r="237" s="183" customFormat="1" ht="13.35" customHeight="1" x14ac:dyDescent="0.2"/>
    <row r="238" s="183" customFormat="1" ht="13.35" customHeight="1" x14ac:dyDescent="0.2"/>
    <row r="239" s="183" customFormat="1" ht="13.35" customHeight="1" x14ac:dyDescent="0.2"/>
    <row r="240" s="183" customFormat="1" ht="13.35" customHeight="1" x14ac:dyDescent="0.2"/>
    <row r="241" s="183" customFormat="1" ht="13.35" customHeight="1" x14ac:dyDescent="0.2"/>
    <row r="242" s="183" customFormat="1" ht="13.35" customHeight="1" x14ac:dyDescent="0.2"/>
    <row r="243" s="183" customFormat="1" ht="13.35" customHeight="1" x14ac:dyDescent="0.2"/>
    <row r="244" s="183" customFormat="1" ht="13.35" customHeight="1" x14ac:dyDescent="0.2"/>
    <row r="245" s="183" customFormat="1" ht="13.35" customHeight="1" x14ac:dyDescent="0.2"/>
    <row r="246" s="183" customFormat="1" ht="13.35" customHeight="1" x14ac:dyDescent="0.2"/>
    <row r="247" s="183" customFormat="1" ht="13.35" customHeight="1" x14ac:dyDescent="0.2"/>
    <row r="248" s="183" customFormat="1" ht="13.35" customHeight="1" x14ac:dyDescent="0.2"/>
    <row r="249" s="183" customFormat="1" ht="13.35" customHeight="1" x14ac:dyDescent="0.2"/>
    <row r="250" s="183" customFormat="1" ht="13.35" customHeight="1" x14ac:dyDescent="0.2"/>
    <row r="251" s="183" customFormat="1" ht="13.35" customHeight="1" x14ac:dyDescent="0.2"/>
    <row r="252" s="183" customFormat="1" ht="13.35" customHeight="1" x14ac:dyDescent="0.2"/>
    <row r="253" s="183" customFormat="1" ht="13.35" customHeight="1" x14ac:dyDescent="0.2"/>
    <row r="254" s="183" customFormat="1" ht="13.35" customHeight="1" x14ac:dyDescent="0.2"/>
    <row r="255" s="183" customFormat="1" ht="13.35" customHeight="1" x14ac:dyDescent="0.2"/>
    <row r="256" s="183" customFormat="1" ht="13.35" customHeight="1" x14ac:dyDescent="0.2"/>
    <row r="257" s="183" customFormat="1" ht="13.35" customHeight="1" x14ac:dyDescent="0.2"/>
    <row r="258" s="183" customFormat="1" ht="13.35" customHeight="1" x14ac:dyDescent="0.2"/>
    <row r="259" s="183" customFormat="1" ht="13.35" customHeight="1" x14ac:dyDescent="0.2"/>
    <row r="260" s="183" customFormat="1" ht="13.35" customHeight="1" x14ac:dyDescent="0.2"/>
    <row r="261" s="183" customFormat="1" ht="13.35" customHeight="1" x14ac:dyDescent="0.2"/>
    <row r="262" s="183" customFormat="1" ht="13.35" customHeight="1" x14ac:dyDescent="0.2"/>
    <row r="263" s="183" customFormat="1" ht="13.35" customHeight="1" x14ac:dyDescent="0.2"/>
    <row r="264" s="183" customFormat="1" ht="13.35" customHeight="1" x14ac:dyDescent="0.2"/>
    <row r="265" s="183" customFormat="1" ht="13.35" customHeight="1" x14ac:dyDescent="0.2"/>
    <row r="266" s="183" customFormat="1" ht="13.35" customHeight="1" x14ac:dyDescent="0.2"/>
    <row r="267" s="183" customFormat="1" ht="13.35" customHeight="1" x14ac:dyDescent="0.2"/>
    <row r="268" s="183" customFormat="1" ht="13.35" customHeight="1" x14ac:dyDescent="0.2"/>
    <row r="269" s="183" customFormat="1" ht="13.35" customHeight="1" x14ac:dyDescent="0.2"/>
    <row r="270" s="183" customFormat="1" ht="13.35" customHeight="1" x14ac:dyDescent="0.2"/>
    <row r="271" s="183" customFormat="1" ht="13.35" customHeight="1" x14ac:dyDescent="0.2"/>
    <row r="272" s="183" customFormat="1" ht="13.35" customHeight="1" x14ac:dyDescent="0.2"/>
    <row r="273" s="183" customFormat="1" ht="13.35" customHeight="1" x14ac:dyDescent="0.2"/>
    <row r="274" s="183" customFormat="1" ht="13.35" customHeight="1" x14ac:dyDescent="0.2"/>
    <row r="275" s="183" customFormat="1" ht="13.35" customHeight="1" x14ac:dyDescent="0.2"/>
    <row r="276" s="183" customFormat="1" ht="13.35" customHeight="1" x14ac:dyDescent="0.2"/>
    <row r="277" s="183" customFormat="1" ht="13.35" customHeight="1" x14ac:dyDescent="0.2"/>
    <row r="278" s="183" customFormat="1" ht="13.35" customHeight="1" x14ac:dyDescent="0.2"/>
    <row r="279" s="183" customFormat="1" ht="13.35" customHeight="1" x14ac:dyDescent="0.2"/>
    <row r="280" s="183" customFormat="1" ht="13.35" customHeight="1" x14ac:dyDescent="0.2"/>
    <row r="281" s="183" customFormat="1" ht="13.35" customHeight="1" x14ac:dyDescent="0.2"/>
    <row r="282" s="183" customFormat="1" ht="13.35" customHeight="1" x14ac:dyDescent="0.2"/>
    <row r="283" s="183" customFormat="1" ht="13.35" customHeight="1" x14ac:dyDescent="0.2"/>
    <row r="284" s="183" customFormat="1" ht="13.35" customHeight="1" x14ac:dyDescent="0.2"/>
    <row r="285" s="183" customFormat="1" ht="13.35" customHeight="1" x14ac:dyDescent="0.2"/>
    <row r="286" s="183" customFormat="1" ht="13.35" customHeight="1" x14ac:dyDescent="0.2"/>
    <row r="287" s="183" customFormat="1" ht="13.35" customHeight="1" x14ac:dyDescent="0.2"/>
    <row r="288" s="183" customFormat="1" ht="13.35" customHeight="1" x14ac:dyDescent="0.2"/>
    <row r="289" s="183" customFormat="1" ht="13.35" customHeight="1" x14ac:dyDescent="0.2"/>
    <row r="290" s="183" customFormat="1" ht="13.35" customHeight="1" x14ac:dyDescent="0.2"/>
    <row r="291" s="183" customFormat="1" ht="13.35" customHeight="1" x14ac:dyDescent="0.2"/>
    <row r="292" s="183" customFormat="1" ht="13.35" customHeight="1" x14ac:dyDescent="0.2"/>
    <row r="293" s="183" customFormat="1" ht="13.35" customHeight="1" x14ac:dyDescent="0.2"/>
    <row r="294" s="183" customFormat="1" ht="13.35" customHeight="1" x14ac:dyDescent="0.2"/>
    <row r="295" s="183" customFormat="1" ht="13.35" customHeight="1" x14ac:dyDescent="0.2"/>
    <row r="296" s="183" customFormat="1" ht="13.35" customHeight="1" x14ac:dyDescent="0.2"/>
    <row r="297" s="183" customFormat="1" ht="13.35" customHeight="1" x14ac:dyDescent="0.2"/>
    <row r="298" s="183" customFormat="1" ht="13.35" customHeight="1" x14ac:dyDescent="0.2"/>
    <row r="299" s="183" customFormat="1" ht="13.35" customHeight="1" x14ac:dyDescent="0.2"/>
    <row r="300" s="183" customFormat="1" ht="13.35" customHeight="1" x14ac:dyDescent="0.2"/>
    <row r="301" s="183" customFormat="1" ht="13.35" customHeight="1" x14ac:dyDescent="0.2"/>
    <row r="302" s="183" customFormat="1" ht="13.35" customHeight="1" x14ac:dyDescent="0.2"/>
    <row r="303" s="183" customFormat="1" ht="13.35" customHeight="1" x14ac:dyDescent="0.2"/>
    <row r="304" s="183" customFormat="1" ht="13.35" customHeight="1" x14ac:dyDescent="0.2"/>
    <row r="305" s="183" customFormat="1" ht="13.35" customHeight="1" x14ac:dyDescent="0.2"/>
    <row r="306" s="183" customFormat="1" ht="13.35" customHeight="1" x14ac:dyDescent="0.2"/>
    <row r="307" s="183" customFormat="1" ht="13.35" customHeight="1" x14ac:dyDescent="0.2"/>
    <row r="308" s="183" customFormat="1" ht="13.35" customHeight="1" x14ac:dyDescent="0.2"/>
    <row r="309" s="183" customFormat="1" ht="13.35" customHeight="1" x14ac:dyDescent="0.2"/>
    <row r="310" s="183" customFormat="1" ht="13.35" customHeight="1" x14ac:dyDescent="0.2"/>
    <row r="311" s="183" customFormat="1" ht="13.35" customHeight="1" x14ac:dyDescent="0.2"/>
    <row r="312" s="183" customFormat="1" ht="13.35" customHeight="1" x14ac:dyDescent="0.2"/>
    <row r="313" s="183" customFormat="1" ht="13.35" customHeight="1" x14ac:dyDescent="0.2"/>
    <row r="314" s="183" customFormat="1" ht="13.35" customHeight="1" x14ac:dyDescent="0.2"/>
    <row r="315" s="183" customFormat="1" ht="13.35" customHeight="1" x14ac:dyDescent="0.2"/>
    <row r="316" s="183" customFormat="1" ht="13.35" customHeight="1" x14ac:dyDescent="0.2"/>
    <row r="317" s="183" customFormat="1" ht="12.75" x14ac:dyDescent="0.2"/>
    <row r="318" s="183" customFormat="1" ht="12.75" x14ac:dyDescent="0.2"/>
    <row r="319" s="183" customFormat="1" ht="12.75" x14ac:dyDescent="0.2"/>
    <row r="320" s="183" customFormat="1" ht="12.75" x14ac:dyDescent="0.2"/>
    <row r="321" s="183" customFormat="1" ht="12.75" x14ac:dyDescent="0.2"/>
    <row r="322" s="183" customFormat="1" ht="12.75" x14ac:dyDescent="0.2"/>
    <row r="323" s="183" customFormat="1" ht="12.75" x14ac:dyDescent="0.2"/>
    <row r="324" s="183" customFormat="1" ht="12.75" x14ac:dyDescent="0.2"/>
    <row r="325" s="183" customFormat="1" ht="12.75" x14ac:dyDescent="0.2"/>
    <row r="326" s="183" customFormat="1" ht="12.75" x14ac:dyDescent="0.2"/>
    <row r="327" s="183" customFormat="1" ht="12.75" x14ac:dyDescent="0.2"/>
    <row r="328" s="183" customFormat="1" ht="12.75" x14ac:dyDescent="0.2"/>
    <row r="329" s="183" customFormat="1" ht="12.75" x14ac:dyDescent="0.2"/>
    <row r="330" s="183" customFormat="1" ht="12.75" x14ac:dyDescent="0.2"/>
    <row r="331" s="183" customFormat="1" ht="12.75" x14ac:dyDescent="0.2"/>
    <row r="332" s="183" customFormat="1" ht="12.75" x14ac:dyDescent="0.2"/>
    <row r="333" s="183" customFormat="1" ht="12.75" x14ac:dyDescent="0.2"/>
    <row r="334" s="183" customFormat="1" ht="12.75" x14ac:dyDescent="0.2"/>
    <row r="335" s="183" customFormat="1" ht="12.75" x14ac:dyDescent="0.2"/>
    <row r="336" s="183" customFormat="1" ht="12.75" x14ac:dyDescent="0.2"/>
    <row r="337" s="183" customFormat="1" ht="12.75" x14ac:dyDescent="0.2"/>
    <row r="338" s="183" customFormat="1" ht="12.75" x14ac:dyDescent="0.2"/>
    <row r="339" s="183" customFormat="1" ht="12.75" x14ac:dyDescent="0.2"/>
    <row r="340" s="183" customFormat="1" ht="12.75" x14ac:dyDescent="0.2"/>
    <row r="341" s="183" customFormat="1" ht="12.75" x14ac:dyDescent="0.2"/>
    <row r="342" s="183" customFormat="1" ht="12.75" x14ac:dyDescent="0.2"/>
    <row r="343" s="183" customFormat="1" ht="12.75" x14ac:dyDescent="0.2"/>
    <row r="344" s="183" customFormat="1" ht="12.75" x14ac:dyDescent="0.2"/>
    <row r="345" s="183" customFormat="1" ht="12.75" x14ac:dyDescent="0.2"/>
    <row r="346" s="183" customFormat="1" ht="12.75" x14ac:dyDescent="0.2"/>
    <row r="347" s="183" customFormat="1" ht="12.75" x14ac:dyDescent="0.2"/>
    <row r="348" s="183" customFormat="1" ht="12.75" x14ac:dyDescent="0.2"/>
    <row r="349" s="183" customFormat="1" ht="12.75" x14ac:dyDescent="0.2"/>
    <row r="350" s="183" customFormat="1" ht="12.75" x14ac:dyDescent="0.2"/>
    <row r="351" s="183" customFormat="1" ht="12.75" x14ac:dyDescent="0.2"/>
    <row r="352" s="183" customFormat="1" ht="12.75" x14ac:dyDescent="0.2"/>
    <row r="353" s="183" customFormat="1" ht="12.75" x14ac:dyDescent="0.2"/>
    <row r="354" s="183" customFormat="1" ht="12.75" x14ac:dyDescent="0.2"/>
    <row r="355" s="183" customFormat="1" ht="12.75" x14ac:dyDescent="0.2"/>
    <row r="356" s="183" customFormat="1" ht="12.75" x14ac:dyDescent="0.2"/>
    <row r="357" s="183" customFormat="1" ht="12.75" x14ac:dyDescent="0.2"/>
    <row r="358" s="183" customFormat="1" ht="12.75" x14ac:dyDescent="0.2"/>
    <row r="359" s="183" customFormat="1" ht="12.75" x14ac:dyDescent="0.2"/>
    <row r="360" s="183" customFormat="1" ht="12.75" x14ac:dyDescent="0.2"/>
    <row r="361" s="183" customFormat="1" ht="12.75" x14ac:dyDescent="0.2"/>
    <row r="362" s="183" customFormat="1" ht="12.75" x14ac:dyDescent="0.2"/>
    <row r="363" s="183" customFormat="1" ht="12.75" x14ac:dyDescent="0.2"/>
    <row r="364" s="183" customFormat="1" ht="12.75" x14ac:dyDescent="0.2"/>
    <row r="365" s="183" customFormat="1" ht="12.75" x14ac:dyDescent="0.2"/>
    <row r="366" s="183" customFormat="1" ht="12.75" x14ac:dyDescent="0.2"/>
    <row r="367" s="183" customFormat="1" ht="12.75" x14ac:dyDescent="0.2"/>
    <row r="368" s="183" customFormat="1" ht="12.75" x14ac:dyDescent="0.2"/>
    <row r="369" s="183" customFormat="1" ht="12.75" x14ac:dyDescent="0.2"/>
    <row r="370" s="183" customFormat="1" ht="12.75" x14ac:dyDescent="0.2"/>
    <row r="371" s="183" customFormat="1" ht="12.75" x14ac:dyDescent="0.2"/>
    <row r="372" s="183" customFormat="1" ht="12.75" x14ac:dyDescent="0.2"/>
    <row r="373" s="183" customFormat="1" ht="12.75" x14ac:dyDescent="0.2"/>
    <row r="374" s="183" customFormat="1" ht="12.75" x14ac:dyDescent="0.2"/>
    <row r="375" s="183" customFormat="1" ht="12.75" x14ac:dyDescent="0.2"/>
    <row r="376" s="183" customFormat="1" ht="12.75" x14ac:dyDescent="0.2"/>
    <row r="377" s="183" customFormat="1" ht="12.75" x14ac:dyDescent="0.2"/>
    <row r="378" s="183" customFormat="1" ht="12.75" x14ac:dyDescent="0.2"/>
    <row r="379" s="183" customFormat="1" ht="12.75" x14ac:dyDescent="0.2"/>
    <row r="380" s="183" customFormat="1" ht="12.75" x14ac:dyDescent="0.2"/>
    <row r="381" s="183" customFormat="1" ht="12.75" x14ac:dyDescent="0.2"/>
    <row r="382" s="183" customFormat="1" ht="12.75" x14ac:dyDescent="0.2"/>
    <row r="383" s="183" customFormat="1" ht="12.75" x14ac:dyDescent="0.2"/>
    <row r="384" s="183" customFormat="1" ht="12.75" x14ac:dyDescent="0.2"/>
    <row r="385" s="183" customFormat="1" ht="12.75" x14ac:dyDescent="0.2"/>
    <row r="386" s="183" customFormat="1" ht="12.75" x14ac:dyDescent="0.2"/>
    <row r="387" s="183" customFormat="1" ht="12.75" x14ac:dyDescent="0.2"/>
    <row r="388" s="183" customFormat="1" ht="12.75" x14ac:dyDescent="0.2"/>
    <row r="389" s="183" customFormat="1" ht="12.75" x14ac:dyDescent="0.2"/>
    <row r="390" s="183" customFormat="1" ht="12.75" x14ac:dyDescent="0.2"/>
    <row r="391" s="183" customFormat="1" ht="12.75" x14ac:dyDescent="0.2"/>
    <row r="392" s="183" customFormat="1" ht="12.75" x14ac:dyDescent="0.2"/>
    <row r="393" s="183" customFormat="1" ht="12.75" x14ac:dyDescent="0.2"/>
    <row r="394" s="183" customFormat="1" ht="12.75" x14ac:dyDescent="0.2"/>
    <row r="395" s="183" customFormat="1" ht="12.75" x14ac:dyDescent="0.2"/>
    <row r="396" s="183" customFormat="1" ht="12.75" x14ac:dyDescent="0.2"/>
    <row r="397" s="183" customFormat="1" ht="12.75" x14ac:dyDescent="0.2"/>
    <row r="398" s="183" customFormat="1" ht="12.75" x14ac:dyDescent="0.2"/>
    <row r="399" s="183" customFormat="1" ht="12.75" x14ac:dyDescent="0.2"/>
    <row r="400" s="183" customFormat="1" ht="12.75" x14ac:dyDescent="0.2"/>
    <row r="401" s="183" customFormat="1" ht="12.75" x14ac:dyDescent="0.2"/>
    <row r="402" s="183" customFormat="1" ht="12.75" x14ac:dyDescent="0.2"/>
    <row r="403" s="183" customFormat="1" ht="12.75" x14ac:dyDescent="0.2"/>
    <row r="404" s="183" customFormat="1" ht="12.75" x14ac:dyDescent="0.2"/>
    <row r="405" s="183" customFormat="1" ht="12.75" x14ac:dyDescent="0.2"/>
    <row r="406" s="183" customFormat="1" ht="12.75" x14ac:dyDescent="0.2"/>
    <row r="407" s="183" customFormat="1" ht="12.75" x14ac:dyDescent="0.2"/>
    <row r="408" s="183" customFormat="1" ht="12.75" x14ac:dyDescent="0.2"/>
    <row r="409" s="183" customFormat="1" ht="12.75" x14ac:dyDescent="0.2"/>
    <row r="410" s="183" customFormat="1" ht="12.75" x14ac:dyDescent="0.2"/>
    <row r="411" s="183" customFormat="1" ht="12.75" x14ac:dyDescent="0.2"/>
    <row r="412" s="183" customFormat="1" ht="12.75" x14ac:dyDescent="0.2"/>
    <row r="413" s="183" customFormat="1" ht="12.75" x14ac:dyDescent="0.2"/>
    <row r="414" s="183" customFormat="1" ht="12.75" x14ac:dyDescent="0.2"/>
    <row r="415" s="183" customFormat="1" ht="12.75" x14ac:dyDescent="0.2"/>
    <row r="416" s="183" customFormat="1" ht="12.75" x14ac:dyDescent="0.2"/>
    <row r="417" s="183" customFormat="1" ht="12.75" x14ac:dyDescent="0.2"/>
    <row r="418" s="183" customFormat="1" ht="12.75" x14ac:dyDescent="0.2"/>
    <row r="419" s="183" customFormat="1" ht="12.75" x14ac:dyDescent="0.2"/>
    <row r="420" s="183" customFormat="1" ht="12.75" x14ac:dyDescent="0.2"/>
    <row r="421" s="183" customFormat="1" ht="12.75" x14ac:dyDescent="0.2"/>
    <row r="422" s="183" customFormat="1" ht="12.75" x14ac:dyDescent="0.2"/>
    <row r="423" s="183" customFormat="1" ht="12.75" x14ac:dyDescent="0.2"/>
    <row r="424" s="183" customFormat="1" ht="12.75" x14ac:dyDescent="0.2"/>
    <row r="425" s="183" customFormat="1" ht="12.75" x14ac:dyDescent="0.2"/>
    <row r="426" s="183" customFormat="1" ht="12.75" x14ac:dyDescent="0.2"/>
    <row r="427" s="183" customFormat="1" ht="12.75" x14ac:dyDescent="0.2"/>
    <row r="428" s="183" customFormat="1" ht="12.75" x14ac:dyDescent="0.2"/>
    <row r="429" s="183" customFormat="1" ht="12.75" x14ac:dyDescent="0.2"/>
    <row r="430" s="183" customFormat="1" ht="12.75" x14ac:dyDescent="0.2"/>
    <row r="431" s="183" customFormat="1" ht="12.75" x14ac:dyDescent="0.2"/>
    <row r="432" s="183" customFormat="1" ht="12.75" x14ac:dyDescent="0.2"/>
    <row r="433" s="183" customFormat="1" ht="12.75" x14ac:dyDescent="0.2"/>
    <row r="434" s="183" customFormat="1" ht="12.75" x14ac:dyDescent="0.2"/>
    <row r="435" s="183" customFormat="1" ht="12.75" x14ac:dyDescent="0.2"/>
    <row r="436" s="183" customFormat="1" ht="12.75" x14ac:dyDescent="0.2"/>
    <row r="437" s="183" customFormat="1" ht="12.75" x14ac:dyDescent="0.2"/>
    <row r="438" s="183" customFormat="1" ht="12.75" x14ac:dyDescent="0.2"/>
    <row r="439" s="183" customFormat="1" ht="12.75" x14ac:dyDescent="0.2"/>
    <row r="440" s="183" customFormat="1" ht="12.75" x14ac:dyDescent="0.2"/>
    <row r="441" s="183" customFormat="1" ht="12.75" x14ac:dyDescent="0.2"/>
    <row r="442" s="183" customFormat="1" ht="12.75" x14ac:dyDescent="0.2"/>
    <row r="443" s="183" customFormat="1" ht="12.75" x14ac:dyDescent="0.2"/>
    <row r="444" s="183" customFormat="1" ht="12.75" x14ac:dyDescent="0.2"/>
    <row r="445" s="183" customFormat="1" ht="12.75" x14ac:dyDescent="0.2"/>
    <row r="446" s="183" customFormat="1" ht="12.75" x14ac:dyDescent="0.2"/>
    <row r="447" s="183" customFormat="1" ht="12.75" x14ac:dyDescent="0.2"/>
    <row r="448" s="183" customFormat="1" ht="12.75" x14ac:dyDescent="0.2"/>
    <row r="449" s="183" customFormat="1" ht="12.75" x14ac:dyDescent="0.2"/>
    <row r="450" s="183" customFormat="1" ht="12.75" x14ac:dyDescent="0.2"/>
    <row r="451" s="183" customFormat="1" ht="12.75" x14ac:dyDescent="0.2"/>
    <row r="452" s="183" customFormat="1" ht="12.75" x14ac:dyDescent="0.2"/>
    <row r="453" s="183" customFormat="1" ht="12.75" x14ac:dyDescent="0.2"/>
    <row r="454" s="183" customFormat="1" ht="12.75" x14ac:dyDescent="0.2"/>
    <row r="455" s="183" customFormat="1" ht="12.75" x14ac:dyDescent="0.2"/>
    <row r="456" s="183" customFormat="1" ht="12.75" x14ac:dyDescent="0.2"/>
    <row r="457" s="183" customFormat="1" ht="12.75" x14ac:dyDescent="0.2"/>
    <row r="458" s="183" customFormat="1" ht="12.75" x14ac:dyDescent="0.2"/>
    <row r="459" s="183" customFormat="1" ht="12.75" x14ac:dyDescent="0.2"/>
    <row r="460" s="183" customFormat="1" ht="12.75" x14ac:dyDescent="0.2"/>
    <row r="461" s="183" customFormat="1" ht="12.75" x14ac:dyDescent="0.2"/>
    <row r="462" s="183" customFormat="1" ht="12.75" x14ac:dyDescent="0.2"/>
    <row r="463" s="183" customFormat="1" ht="12.75" x14ac:dyDescent="0.2"/>
    <row r="464" s="183" customFormat="1" ht="12.75" x14ac:dyDescent="0.2"/>
    <row r="465" s="183" customFormat="1" ht="12.75" x14ac:dyDescent="0.2"/>
    <row r="466" s="183" customFormat="1" ht="12.75" x14ac:dyDescent="0.2"/>
    <row r="467" s="183" customFormat="1" ht="12.75" x14ac:dyDescent="0.2"/>
    <row r="468" s="183" customFormat="1" ht="12.75" x14ac:dyDescent="0.2"/>
    <row r="469" s="183" customFormat="1" ht="12.75" x14ac:dyDescent="0.2"/>
    <row r="470" s="183" customFormat="1" ht="12.75" x14ac:dyDescent="0.2"/>
    <row r="471" s="183" customFormat="1" ht="12.75" x14ac:dyDescent="0.2"/>
    <row r="472" s="183" customFormat="1" ht="12.75" x14ac:dyDescent="0.2"/>
    <row r="473" s="183" customFormat="1" ht="12.75" x14ac:dyDescent="0.2"/>
    <row r="474" s="183" customFormat="1" ht="12.75" x14ac:dyDescent="0.2"/>
    <row r="475" s="183" customFormat="1" ht="12.75" x14ac:dyDescent="0.2"/>
    <row r="476" s="183" customFormat="1" ht="12.75" x14ac:dyDescent="0.2"/>
    <row r="477" s="183" customFormat="1" ht="12.75" x14ac:dyDescent="0.2"/>
    <row r="478" s="183" customFormat="1" ht="12.75" x14ac:dyDescent="0.2"/>
    <row r="479" s="183" customFormat="1" ht="12.75" x14ac:dyDescent="0.2"/>
    <row r="480" s="183" customFormat="1" ht="12.75" x14ac:dyDescent="0.2"/>
    <row r="481" s="183" customFormat="1" ht="12.75" x14ac:dyDescent="0.2"/>
    <row r="482" s="183" customFormat="1" ht="12.75" x14ac:dyDescent="0.2"/>
    <row r="483" s="183" customFormat="1" ht="12.75" x14ac:dyDescent="0.2"/>
    <row r="484" s="183" customFormat="1" ht="12.75" x14ac:dyDescent="0.2"/>
    <row r="485" s="183" customFormat="1" ht="12.75" x14ac:dyDescent="0.2"/>
    <row r="486" s="183" customFormat="1" ht="12.75" x14ac:dyDescent="0.2"/>
    <row r="487" s="183" customFormat="1" ht="12.75" x14ac:dyDescent="0.2"/>
    <row r="488" s="183" customFormat="1" ht="12.75" x14ac:dyDescent="0.2"/>
    <row r="489" s="183" customFormat="1" ht="12.75" x14ac:dyDescent="0.2"/>
    <row r="490" s="183" customFormat="1" ht="12.75" x14ac:dyDescent="0.2"/>
    <row r="491" s="183" customFormat="1" ht="12.75" x14ac:dyDescent="0.2"/>
    <row r="492" s="183" customFormat="1" ht="12.75" x14ac:dyDescent="0.2"/>
    <row r="493" s="183" customFormat="1" ht="12.75" x14ac:dyDescent="0.2"/>
    <row r="494" s="183" customFormat="1" ht="12.75" x14ac:dyDescent="0.2"/>
    <row r="495" s="183" customFormat="1" ht="12.75" x14ac:dyDescent="0.2"/>
    <row r="496" s="183" customFormat="1" ht="12.75" x14ac:dyDescent="0.2"/>
    <row r="497" s="183" customFormat="1" ht="12.75" x14ac:dyDescent="0.2"/>
    <row r="498" s="183" customFormat="1" ht="12.75" x14ac:dyDescent="0.2"/>
    <row r="499" s="183" customFormat="1" ht="12.75" x14ac:dyDescent="0.2"/>
    <row r="500" s="183" customFormat="1" ht="12.75" x14ac:dyDescent="0.2"/>
    <row r="501" s="183" customFormat="1" ht="12.75" x14ac:dyDescent="0.2"/>
    <row r="502" s="183" customFormat="1" ht="12.75" x14ac:dyDescent="0.2"/>
    <row r="503" s="183" customFormat="1" ht="12.75" x14ac:dyDescent="0.2"/>
    <row r="504" s="183" customFormat="1" ht="12.75" x14ac:dyDescent="0.2"/>
    <row r="505" s="183" customFormat="1" ht="12.75" x14ac:dyDescent="0.2"/>
    <row r="506" s="183" customFormat="1" ht="12.75" x14ac:dyDescent="0.2"/>
    <row r="507" s="183" customFormat="1" ht="12.75" x14ac:dyDescent="0.2"/>
    <row r="508" s="183" customFormat="1" ht="12.75" x14ac:dyDescent="0.2"/>
    <row r="509" s="183" customFormat="1" ht="12.75" x14ac:dyDescent="0.2"/>
    <row r="510" s="183" customFormat="1" ht="12.75" x14ac:dyDescent="0.2"/>
    <row r="511" s="183" customFormat="1" ht="12.75" x14ac:dyDescent="0.2"/>
    <row r="512" s="183" customFormat="1" ht="12.75" x14ac:dyDescent="0.2"/>
    <row r="513" s="183" customFormat="1" ht="12.75" x14ac:dyDescent="0.2"/>
    <row r="514" s="183" customFormat="1" ht="12.75" x14ac:dyDescent="0.2"/>
    <row r="515" s="183" customFormat="1" ht="12.75" x14ac:dyDescent="0.2"/>
    <row r="516" s="183" customFormat="1" ht="12.75" x14ac:dyDescent="0.2"/>
    <row r="517" s="183" customFormat="1" ht="12.75" x14ac:dyDescent="0.2"/>
    <row r="518" s="183" customFormat="1" ht="12.75" x14ac:dyDescent="0.2"/>
    <row r="519" s="183" customFormat="1" ht="12.75" x14ac:dyDescent="0.2"/>
    <row r="520" s="183" customFormat="1" ht="12.75" x14ac:dyDescent="0.2"/>
    <row r="521" s="183" customFormat="1" ht="12.75" x14ac:dyDescent="0.2"/>
    <row r="522" s="183" customFormat="1" ht="12.75" x14ac:dyDescent="0.2"/>
    <row r="523" s="183" customFormat="1" ht="12.75" x14ac:dyDescent="0.2"/>
    <row r="524" s="183" customFormat="1" ht="12.75" x14ac:dyDescent="0.2"/>
    <row r="525" s="183" customFormat="1" ht="12.75" x14ac:dyDescent="0.2"/>
    <row r="526" s="183" customFormat="1" ht="12.75" x14ac:dyDescent="0.2"/>
    <row r="527" s="183" customFormat="1" ht="12.75" x14ac:dyDescent="0.2"/>
    <row r="528" s="183" customFormat="1" ht="12.75" x14ac:dyDescent="0.2"/>
    <row r="529" s="183" customFormat="1" ht="12.75" x14ac:dyDescent="0.2"/>
    <row r="530" s="183" customFormat="1" ht="12.75" x14ac:dyDescent="0.2"/>
    <row r="531" s="183" customFormat="1" ht="12.75" x14ac:dyDescent="0.2"/>
    <row r="532" s="183" customFormat="1" ht="12.75" x14ac:dyDescent="0.2"/>
    <row r="533" s="183" customFormat="1" ht="12.75" x14ac:dyDescent="0.2"/>
    <row r="534" s="183" customFormat="1" ht="12.75" x14ac:dyDescent="0.2"/>
    <row r="535" s="183" customFormat="1" ht="12.75" x14ac:dyDescent="0.2"/>
    <row r="536" s="183" customFormat="1" ht="12.75" x14ac:dyDescent="0.2"/>
    <row r="537" s="183" customFormat="1" ht="12.75" x14ac:dyDescent="0.2"/>
    <row r="538" s="183" customFormat="1" ht="12.75" x14ac:dyDescent="0.2"/>
    <row r="539" s="183" customFormat="1" ht="12.75" x14ac:dyDescent="0.2"/>
    <row r="540" s="183" customFormat="1" ht="12.75" x14ac:dyDescent="0.2"/>
    <row r="541" s="183" customFormat="1" ht="12.75" x14ac:dyDescent="0.2"/>
    <row r="542" s="183" customFormat="1" ht="12.75" x14ac:dyDescent="0.2"/>
    <row r="543" s="183" customFormat="1" ht="12.75" x14ac:dyDescent="0.2"/>
    <row r="544" s="183" customFormat="1" ht="12.75" x14ac:dyDescent="0.2"/>
    <row r="545" s="183" customFormat="1" ht="12.75" x14ac:dyDescent="0.2"/>
    <row r="546" s="183" customFormat="1" ht="12.75" x14ac:dyDescent="0.2"/>
    <row r="547" s="183" customFormat="1" ht="12.75" x14ac:dyDescent="0.2"/>
    <row r="548" s="183" customFormat="1" ht="12.75" x14ac:dyDescent="0.2"/>
    <row r="549" s="183" customFormat="1" ht="12.75" x14ac:dyDescent="0.2"/>
    <row r="550" s="183" customFormat="1" ht="12.75" x14ac:dyDescent="0.2"/>
    <row r="551" s="183" customFormat="1" ht="12.75" x14ac:dyDescent="0.2"/>
    <row r="552" s="183" customFormat="1" ht="12.75" x14ac:dyDescent="0.2"/>
    <row r="553" s="183" customFormat="1" ht="12.75" x14ac:dyDescent="0.2"/>
    <row r="554" s="183" customFormat="1" ht="12.75" x14ac:dyDescent="0.2"/>
    <row r="555" s="183" customFormat="1" ht="12.75" x14ac:dyDescent="0.2"/>
    <row r="556" s="183" customFormat="1" ht="12.75" x14ac:dyDescent="0.2"/>
    <row r="557" s="183" customFormat="1" ht="12.75" x14ac:dyDescent="0.2"/>
    <row r="558" s="183" customFormat="1" ht="12.75" x14ac:dyDescent="0.2"/>
    <row r="559" s="183" customFormat="1" ht="12.75" x14ac:dyDescent="0.2"/>
    <row r="560" s="183" customFormat="1" ht="12.75" x14ac:dyDescent="0.2"/>
    <row r="561" s="183" customFormat="1" ht="12.75" x14ac:dyDescent="0.2"/>
    <row r="562" s="183" customFormat="1" ht="12.75" x14ac:dyDescent="0.2"/>
    <row r="563" s="183" customFormat="1" ht="12.75" x14ac:dyDescent="0.2"/>
    <row r="564" s="183" customFormat="1" ht="12.75" x14ac:dyDescent="0.2"/>
    <row r="565" s="183" customFormat="1" ht="12.75" x14ac:dyDescent="0.2"/>
    <row r="566" s="183" customFormat="1" ht="12.75" x14ac:dyDescent="0.2"/>
    <row r="567" s="183" customFormat="1" ht="12.75" x14ac:dyDescent="0.2"/>
    <row r="568" s="183" customFormat="1" ht="12.75" x14ac:dyDescent="0.2"/>
    <row r="569" s="183" customFormat="1" ht="12.75" x14ac:dyDescent="0.2"/>
    <row r="570" s="183" customFormat="1" ht="12.75" x14ac:dyDescent="0.2"/>
    <row r="571" s="183" customFormat="1" ht="12.75" x14ac:dyDescent="0.2"/>
    <row r="572" s="183" customFormat="1" ht="12.75" x14ac:dyDescent="0.2"/>
    <row r="573" s="183" customFormat="1" ht="12.75" x14ac:dyDescent="0.2"/>
    <row r="574" s="183" customFormat="1" ht="12.75" x14ac:dyDescent="0.2"/>
    <row r="575" s="183" customFormat="1" ht="12.75" x14ac:dyDescent="0.2"/>
    <row r="576" s="183" customFormat="1" ht="12.75" x14ac:dyDescent="0.2"/>
    <row r="577" s="183" customFormat="1" ht="12.75" x14ac:dyDescent="0.2"/>
    <row r="578" s="183" customFormat="1" ht="12.75" x14ac:dyDescent="0.2"/>
    <row r="579" s="183" customFormat="1" ht="12.75" x14ac:dyDescent="0.2"/>
    <row r="580" s="183" customFormat="1" ht="12.75" x14ac:dyDescent="0.2"/>
    <row r="581" s="183" customFormat="1" ht="12.75" x14ac:dyDescent="0.2"/>
    <row r="582" s="183" customFormat="1" ht="12.75" x14ac:dyDescent="0.2"/>
    <row r="583" s="183" customFormat="1" ht="12.75" x14ac:dyDescent="0.2"/>
    <row r="584" s="183" customFormat="1" ht="12.75" x14ac:dyDescent="0.2"/>
    <row r="585" s="183" customFormat="1" ht="12.75" x14ac:dyDescent="0.2"/>
    <row r="586" s="183" customFormat="1" ht="12.75" x14ac:dyDescent="0.2"/>
    <row r="587" s="183" customFormat="1" ht="12.75" x14ac:dyDescent="0.2"/>
    <row r="588" s="183" customFormat="1" ht="12.75" x14ac:dyDescent="0.2"/>
    <row r="589" s="183" customFormat="1" ht="12.75" x14ac:dyDescent="0.2"/>
    <row r="590" s="183" customFormat="1" ht="12.75" x14ac:dyDescent="0.2"/>
    <row r="591" s="183" customFormat="1" ht="12.75" x14ac:dyDescent="0.2"/>
    <row r="592" s="183" customFormat="1" ht="12.75" x14ac:dyDescent="0.2"/>
    <row r="593" s="183" customFormat="1" ht="12.75" x14ac:dyDescent="0.2"/>
    <row r="594" s="183" customFormat="1" ht="12.75" x14ac:dyDescent="0.2"/>
    <row r="595" s="183" customFormat="1" ht="12.75" x14ac:dyDescent="0.2"/>
    <row r="596" s="183" customFormat="1" ht="12.75" x14ac:dyDescent="0.2"/>
    <row r="597" s="183" customFormat="1" ht="12.75" x14ac:dyDescent="0.2"/>
    <row r="598" s="183" customFormat="1" ht="12.75" x14ac:dyDescent="0.2"/>
    <row r="599" s="183" customFormat="1" ht="12.75" x14ac:dyDescent="0.2"/>
    <row r="600" s="183" customFormat="1" ht="12.75" x14ac:dyDescent="0.2"/>
    <row r="601" s="183" customFormat="1" ht="12.75" x14ac:dyDescent="0.2"/>
    <row r="602" s="183" customFormat="1" ht="12.75" x14ac:dyDescent="0.2"/>
    <row r="603" s="183" customFormat="1" ht="12.75" x14ac:dyDescent="0.2"/>
    <row r="604" s="183" customFormat="1" ht="12.75" x14ac:dyDescent="0.2"/>
    <row r="605" s="183" customFormat="1" ht="12.75" x14ac:dyDescent="0.2"/>
    <row r="606" s="183" customFormat="1" ht="12.75" x14ac:dyDescent="0.2"/>
    <row r="607" s="183" customFormat="1" ht="12.75" x14ac:dyDescent="0.2"/>
    <row r="608" s="183" customFormat="1" ht="12.75" x14ac:dyDescent="0.2"/>
    <row r="609" s="183" customFormat="1" ht="12.75" x14ac:dyDescent="0.2"/>
    <row r="610" s="183" customFormat="1" ht="12.75" x14ac:dyDescent="0.2"/>
    <row r="611" s="183" customFormat="1" ht="12.75" x14ac:dyDescent="0.2"/>
    <row r="612" s="183" customFormat="1" ht="12.75" x14ac:dyDescent="0.2"/>
    <row r="613" s="183" customFormat="1" ht="12.75" x14ac:dyDescent="0.2"/>
    <row r="614" s="183" customFormat="1" ht="12.75" x14ac:dyDescent="0.2"/>
    <row r="615" s="183" customFormat="1" ht="12.75" x14ac:dyDescent="0.2"/>
    <row r="616" s="183" customFormat="1" ht="12.75" x14ac:dyDescent="0.2"/>
    <row r="617" s="183" customFormat="1" ht="12.75" x14ac:dyDescent="0.2"/>
    <row r="618" s="183" customFormat="1" ht="12.75" x14ac:dyDescent="0.2"/>
    <row r="619" s="183" customFormat="1" ht="12.75" x14ac:dyDescent="0.2"/>
    <row r="620" s="183" customFormat="1" ht="12.75" x14ac:dyDescent="0.2"/>
    <row r="621" s="183" customFormat="1" ht="12.75" x14ac:dyDescent="0.2"/>
    <row r="622" s="183" customFormat="1" ht="12.75" x14ac:dyDescent="0.2"/>
    <row r="623" s="183" customFormat="1" ht="12.75" x14ac:dyDescent="0.2"/>
    <row r="624" s="183" customFormat="1" ht="12.75" x14ac:dyDescent="0.2"/>
    <row r="625" s="183" customFormat="1" ht="12.75" x14ac:dyDescent="0.2"/>
    <row r="626" s="183" customFormat="1" ht="12.75" x14ac:dyDescent="0.2"/>
    <row r="627" s="183" customFormat="1" ht="12.75" x14ac:dyDescent="0.2"/>
    <row r="628" s="183" customFormat="1" ht="12.75" x14ac:dyDescent="0.2"/>
    <row r="629" s="183" customFormat="1" ht="12.75" x14ac:dyDescent="0.2"/>
    <row r="630" s="183" customFormat="1" ht="12.75" x14ac:dyDescent="0.2"/>
    <row r="631" s="183" customFormat="1" ht="12.75" x14ac:dyDescent="0.2"/>
    <row r="632" s="183" customFormat="1" ht="12.75" x14ac:dyDescent="0.2"/>
    <row r="633" s="183" customFormat="1" ht="12.75" x14ac:dyDescent="0.2"/>
    <row r="634" s="183" customFormat="1" ht="12.75" x14ac:dyDescent="0.2"/>
    <row r="635" s="183" customFormat="1" ht="12.75" x14ac:dyDescent="0.2"/>
    <row r="636" s="183" customFormat="1" ht="12.75" x14ac:dyDescent="0.2"/>
    <row r="637" s="183" customFormat="1" ht="12.75" x14ac:dyDescent="0.2"/>
    <row r="638" s="183" customFormat="1" ht="12.75" x14ac:dyDescent="0.2"/>
    <row r="639" s="183" customFormat="1" ht="12.75" x14ac:dyDescent="0.2"/>
    <row r="640" s="183" customFormat="1" ht="12.75" x14ac:dyDescent="0.2"/>
    <row r="641" s="183" customFormat="1" ht="12.75" x14ac:dyDescent="0.2"/>
    <row r="642" s="183" customFormat="1" ht="12.75" x14ac:dyDescent="0.2"/>
    <row r="643" s="183" customFormat="1" ht="12.75" x14ac:dyDescent="0.2"/>
    <row r="644" s="183" customFormat="1" ht="12.75" x14ac:dyDescent="0.2"/>
    <row r="645" s="183" customFormat="1" ht="12.75" x14ac:dyDescent="0.2"/>
    <row r="646" s="183" customFormat="1" ht="12.75" x14ac:dyDescent="0.2"/>
    <row r="647" s="183" customFormat="1" ht="12.75" x14ac:dyDescent="0.2"/>
    <row r="648" s="183" customFormat="1" ht="12.75" x14ac:dyDescent="0.2"/>
    <row r="649" s="183" customFormat="1" ht="12.75" x14ac:dyDescent="0.2"/>
    <row r="650" s="183" customFormat="1" ht="12.75" x14ac:dyDescent="0.2"/>
    <row r="651" s="183" customFormat="1" ht="12.75" x14ac:dyDescent="0.2"/>
    <row r="652" s="183" customFormat="1" ht="12.75" x14ac:dyDescent="0.2"/>
    <row r="653" s="183" customFormat="1" ht="12.75" x14ac:dyDescent="0.2"/>
    <row r="654" s="183" customFormat="1" ht="12.75" x14ac:dyDescent="0.2"/>
    <row r="655" s="183" customFormat="1" ht="12.75" x14ac:dyDescent="0.2"/>
    <row r="656" s="183" customFormat="1" ht="12.75" x14ac:dyDescent="0.2"/>
    <row r="657" spans="12:15" s="183" customFormat="1" ht="12.75" x14ac:dyDescent="0.2"/>
    <row r="658" spans="12:15" s="183" customFormat="1" ht="12.75" x14ac:dyDescent="0.2"/>
    <row r="659" spans="12:15" s="183" customFormat="1" ht="12.75" x14ac:dyDescent="0.2"/>
    <row r="660" spans="12:15" s="183" customFormat="1" ht="12.75" x14ac:dyDescent="0.2"/>
    <row r="661" spans="12:15" s="183" customFormat="1" ht="12.75" x14ac:dyDescent="0.2"/>
    <row r="662" spans="12:15" s="183" customFormat="1" ht="12.75" x14ac:dyDescent="0.2"/>
    <row r="663" spans="12:15" s="183" customFormat="1" ht="12.75" x14ac:dyDescent="0.2"/>
    <row r="664" spans="12:15" s="183" customFormat="1" ht="12.75" x14ac:dyDescent="0.2"/>
    <row r="665" spans="12:15" s="183" customFormat="1" ht="12.75" x14ac:dyDescent="0.2">
      <c r="L665" s="187"/>
      <c r="M665" s="187"/>
      <c r="N665" s="187"/>
      <c r="O665" s="187"/>
    </row>
    <row r="666" spans="12:15" s="183" customFormat="1" ht="12.75" x14ac:dyDescent="0.2">
      <c r="L666" s="187"/>
      <c r="M666" s="187"/>
      <c r="N666" s="187"/>
      <c r="O666" s="187"/>
    </row>
    <row r="667" spans="12:15" s="183" customFormat="1" ht="12.75" x14ac:dyDescent="0.2">
      <c r="L667" s="187"/>
      <c r="M667" s="187"/>
      <c r="N667" s="187"/>
      <c r="O667" s="187"/>
    </row>
    <row r="668" spans="12:15" s="183" customFormat="1" ht="12.75" x14ac:dyDescent="0.2">
      <c r="L668" s="187"/>
      <c r="M668" s="187"/>
      <c r="N668" s="187"/>
      <c r="O668" s="187"/>
    </row>
    <row r="669" spans="12:15" s="183" customFormat="1" ht="12.75" x14ac:dyDescent="0.2">
      <c r="L669" s="187"/>
      <c r="M669" s="187"/>
      <c r="N669" s="187"/>
      <c r="O669" s="187"/>
    </row>
    <row r="670" spans="12:15" s="183" customFormat="1" ht="12.75" x14ac:dyDescent="0.2">
      <c r="L670" s="187"/>
      <c r="M670" s="187"/>
      <c r="N670" s="187"/>
      <c r="O670" s="187"/>
    </row>
    <row r="671" spans="12:15" s="183" customFormat="1" ht="12.75" x14ac:dyDescent="0.2">
      <c r="L671" s="187"/>
      <c r="M671" s="187"/>
      <c r="N671" s="187"/>
      <c r="O671" s="187"/>
    </row>
    <row r="672" spans="12:15" s="183" customFormat="1" ht="12.75" x14ac:dyDescent="0.2">
      <c r="L672" s="187"/>
      <c r="M672" s="187"/>
      <c r="N672" s="187"/>
      <c r="O672" s="187"/>
    </row>
    <row r="673" spans="2:10" ht="12.75" x14ac:dyDescent="0.2">
      <c r="B673" s="183"/>
      <c r="C673" s="183"/>
      <c r="D673" s="513"/>
      <c r="E673" s="183"/>
      <c r="F673" s="183"/>
      <c r="G673" s="183"/>
      <c r="H673" s="183"/>
      <c r="I673" s="183"/>
      <c r="J673" s="183"/>
    </row>
    <row r="674" spans="2:10" ht="12.75" x14ac:dyDescent="0.2">
      <c r="B674" s="183"/>
      <c r="C674" s="183"/>
      <c r="D674" s="183"/>
      <c r="E674" s="183"/>
      <c r="F674" s="183"/>
      <c r="G674" s="183"/>
      <c r="H674" s="183"/>
      <c r="I674" s="183"/>
      <c r="J674" s="183"/>
    </row>
    <row r="675" spans="2:10" ht="12.75" x14ac:dyDescent="0.2">
      <c r="B675" s="183"/>
      <c r="C675" s="183"/>
      <c r="D675" s="183"/>
      <c r="E675" s="183"/>
      <c r="F675" s="183"/>
      <c r="G675" s="183"/>
      <c r="H675" s="183"/>
      <c r="I675" s="183"/>
      <c r="J675" s="183"/>
    </row>
    <row r="676" spans="2:10" ht="12.75" x14ac:dyDescent="0.2">
      <c r="B676" s="183"/>
      <c r="C676" s="183"/>
      <c r="D676" s="183"/>
      <c r="E676" s="183"/>
      <c r="F676" s="183"/>
      <c r="G676" s="183"/>
      <c r="H676" s="183"/>
      <c r="I676" s="183"/>
      <c r="J676" s="183"/>
    </row>
    <row r="677" spans="2:10" ht="12.75" x14ac:dyDescent="0.2">
      <c r="B677" s="183"/>
      <c r="C677" s="183"/>
      <c r="D677" s="183"/>
      <c r="E677" s="183"/>
      <c r="F677" s="183"/>
      <c r="G677" s="183"/>
      <c r="H677" s="183"/>
      <c r="I677" s="183"/>
      <c r="J677" s="183"/>
    </row>
    <row r="678" spans="2:10" ht="12.75" x14ac:dyDescent="0.2">
      <c r="B678" s="183"/>
      <c r="C678" s="183"/>
      <c r="D678" s="183"/>
      <c r="E678" s="183"/>
      <c r="F678" s="183"/>
      <c r="G678" s="183"/>
      <c r="H678" s="183"/>
      <c r="I678" s="183"/>
      <c r="J678" s="183"/>
    </row>
    <row r="679" spans="2:10" ht="12.75" x14ac:dyDescent="0.2">
      <c r="B679" s="183"/>
      <c r="C679" s="183"/>
      <c r="D679" s="183"/>
      <c r="E679" s="183"/>
      <c r="F679" s="183"/>
      <c r="G679" s="183"/>
      <c r="H679" s="183"/>
      <c r="I679" s="183"/>
      <c r="J679" s="183"/>
    </row>
    <row r="680" spans="2:10" ht="12.75" x14ac:dyDescent="0.2">
      <c r="B680" s="183"/>
      <c r="C680" s="183"/>
      <c r="D680" s="183"/>
      <c r="E680" s="183"/>
      <c r="F680" s="183"/>
      <c r="G680" s="183"/>
      <c r="H680" s="183"/>
      <c r="I680" s="183"/>
      <c r="J680" s="183"/>
    </row>
    <row r="681" spans="2:10" ht="12.75" x14ac:dyDescent="0.2">
      <c r="B681" s="183"/>
      <c r="C681" s="183"/>
      <c r="D681" s="183"/>
      <c r="E681" s="183"/>
      <c r="F681" s="183"/>
      <c r="G681" s="183"/>
      <c r="H681" s="183"/>
      <c r="I681" s="183"/>
      <c r="J681" s="183"/>
    </row>
    <row r="682" spans="2:10" ht="12.75" x14ac:dyDescent="0.2">
      <c r="B682" s="183"/>
      <c r="C682" s="183"/>
      <c r="D682" s="183"/>
      <c r="E682" s="183"/>
      <c r="F682" s="183"/>
      <c r="G682" s="183"/>
      <c r="H682" s="183"/>
      <c r="I682" s="183"/>
      <c r="J682" s="183"/>
    </row>
    <row r="683" spans="2:10" ht="12.75" x14ac:dyDescent="0.2">
      <c r="B683" s="183"/>
      <c r="C683" s="183"/>
      <c r="D683" s="183"/>
      <c r="E683" s="183"/>
      <c r="F683" s="183"/>
      <c r="G683" s="183"/>
      <c r="H683" s="183"/>
      <c r="I683" s="183"/>
      <c r="J683" s="183"/>
    </row>
    <row r="684" spans="2:10" ht="12.75" x14ac:dyDescent="0.2">
      <c r="B684" s="183"/>
      <c r="C684" s="183"/>
      <c r="D684" s="183"/>
      <c r="E684" s="183"/>
      <c r="F684" s="183"/>
      <c r="G684" s="183"/>
      <c r="H684" s="183"/>
      <c r="I684" s="183"/>
      <c r="J684" s="183"/>
    </row>
    <row r="685" spans="2:10" ht="12.75" x14ac:dyDescent="0.2">
      <c r="B685" s="183"/>
      <c r="C685" s="183"/>
      <c r="D685" s="183"/>
      <c r="E685" s="183"/>
      <c r="F685" s="183"/>
      <c r="G685" s="183"/>
      <c r="H685" s="183"/>
      <c r="I685" s="183"/>
      <c r="J685" s="183"/>
    </row>
    <row r="686" spans="2:10" ht="12.75" x14ac:dyDescent="0.2">
      <c r="B686" s="183"/>
      <c r="C686" s="183"/>
      <c r="D686" s="183"/>
      <c r="E686" s="183"/>
      <c r="F686" s="183"/>
      <c r="G686" s="183"/>
      <c r="H686" s="183"/>
      <c r="I686" s="183"/>
      <c r="J686" s="183"/>
    </row>
    <row r="687" spans="2:10" ht="12.75" x14ac:dyDescent="0.2">
      <c r="B687" s="183"/>
      <c r="C687" s="183"/>
      <c r="D687" s="183"/>
      <c r="E687" s="183"/>
      <c r="F687" s="183"/>
      <c r="G687" s="183"/>
      <c r="H687" s="183"/>
      <c r="I687" s="183"/>
      <c r="J687" s="183"/>
    </row>
    <row r="688" spans="2:10" ht="12.75" x14ac:dyDescent="0.2">
      <c r="B688" s="183"/>
      <c r="C688" s="183"/>
      <c r="D688" s="183"/>
      <c r="E688" s="183"/>
      <c r="F688" s="183"/>
      <c r="G688" s="183"/>
      <c r="H688" s="183"/>
      <c r="I688" s="183"/>
      <c r="J688" s="183"/>
    </row>
    <row r="689" spans="2:10" ht="12.75" x14ac:dyDescent="0.2">
      <c r="B689" s="183"/>
      <c r="C689" s="183"/>
      <c r="D689" s="183"/>
      <c r="E689" s="183"/>
      <c r="F689" s="183"/>
      <c r="G689" s="183"/>
      <c r="H689" s="183"/>
      <c r="I689" s="183"/>
      <c r="J689" s="183"/>
    </row>
    <row r="690" spans="2:10" ht="12.75" x14ac:dyDescent="0.2">
      <c r="B690" s="183"/>
      <c r="C690" s="183"/>
      <c r="D690" s="183"/>
      <c r="E690" s="183"/>
      <c r="F690" s="183"/>
      <c r="G690" s="183"/>
      <c r="H690" s="183"/>
      <c r="I690" s="183"/>
      <c r="J690" s="183"/>
    </row>
    <row r="691" spans="2:10" ht="12.75" x14ac:dyDescent="0.2">
      <c r="B691" s="183"/>
      <c r="C691" s="183"/>
      <c r="D691" s="183"/>
      <c r="E691" s="183"/>
      <c r="F691" s="183"/>
      <c r="G691" s="183"/>
      <c r="H691" s="183"/>
      <c r="I691" s="183"/>
      <c r="J691" s="183"/>
    </row>
    <row r="692" spans="2:10" ht="12.75" x14ac:dyDescent="0.2">
      <c r="B692" s="183"/>
      <c r="C692" s="183"/>
      <c r="D692" s="183"/>
      <c r="E692" s="183"/>
      <c r="F692" s="183"/>
      <c r="G692" s="183"/>
      <c r="H692" s="183"/>
      <c r="I692" s="183"/>
      <c r="J692" s="183"/>
    </row>
    <row r="693" spans="2:10" ht="12.75" x14ac:dyDescent="0.2">
      <c r="B693" s="183"/>
      <c r="C693" s="183"/>
      <c r="D693" s="183"/>
      <c r="E693" s="183"/>
      <c r="F693" s="183"/>
      <c r="G693" s="183"/>
      <c r="H693" s="183"/>
      <c r="I693" s="183"/>
      <c r="J693" s="183"/>
    </row>
    <row r="694" spans="2:10" ht="12.75" x14ac:dyDescent="0.2">
      <c r="B694" s="183"/>
      <c r="C694" s="183"/>
      <c r="D694" s="183"/>
      <c r="E694" s="183"/>
      <c r="F694" s="183"/>
      <c r="G694" s="183"/>
      <c r="H694" s="183"/>
      <c r="I694" s="183"/>
      <c r="J694" s="183"/>
    </row>
    <row r="695" spans="2:10" ht="12.75" x14ac:dyDescent="0.2">
      <c r="B695" s="183"/>
      <c r="C695" s="183"/>
      <c r="D695" s="183"/>
      <c r="E695" s="183"/>
      <c r="F695" s="183"/>
      <c r="G695" s="183"/>
      <c r="H695" s="183"/>
      <c r="I695" s="183"/>
      <c r="J695" s="183"/>
    </row>
    <row r="696" spans="2:10" ht="12.75" x14ac:dyDescent="0.2">
      <c r="B696" s="183"/>
      <c r="C696" s="183"/>
      <c r="D696" s="183"/>
      <c r="E696" s="183"/>
      <c r="F696" s="183"/>
      <c r="G696" s="183"/>
      <c r="H696" s="183"/>
      <c r="I696" s="183"/>
      <c r="J696" s="183"/>
    </row>
    <row r="697" spans="2:10" ht="12.75" x14ac:dyDescent="0.2">
      <c r="B697" s="183"/>
      <c r="C697" s="183"/>
      <c r="D697" s="183"/>
      <c r="E697" s="183"/>
      <c r="F697" s="183"/>
      <c r="G697" s="183"/>
      <c r="H697" s="183"/>
      <c r="I697" s="183"/>
      <c r="J697" s="183"/>
    </row>
    <row r="698" spans="2:10" ht="12.75" x14ac:dyDescent="0.2">
      <c r="B698" s="183"/>
      <c r="C698" s="183"/>
      <c r="D698" s="183"/>
      <c r="E698" s="183"/>
      <c r="F698" s="183"/>
      <c r="G698" s="183"/>
      <c r="H698" s="183"/>
      <c r="I698" s="183"/>
      <c r="J698" s="183"/>
    </row>
    <row r="699" spans="2:10" ht="12.75" x14ac:dyDescent="0.2">
      <c r="B699" s="183"/>
      <c r="C699" s="183"/>
      <c r="D699" s="183"/>
      <c r="E699" s="183"/>
      <c r="F699" s="183"/>
      <c r="G699" s="183"/>
      <c r="H699" s="183"/>
      <c r="I699" s="183"/>
      <c r="J699" s="183"/>
    </row>
    <row r="700" spans="2:10" ht="12.75" x14ac:dyDescent="0.2">
      <c r="B700" s="183"/>
      <c r="C700" s="183"/>
      <c r="D700" s="183"/>
      <c r="E700" s="183"/>
      <c r="F700" s="183"/>
      <c r="G700" s="183"/>
      <c r="H700" s="183"/>
      <c r="I700" s="183"/>
      <c r="J700" s="183"/>
    </row>
    <row r="701" spans="2:10" ht="12.75" x14ac:dyDescent="0.2">
      <c r="B701" s="183"/>
      <c r="C701" s="183"/>
      <c r="D701" s="183"/>
      <c r="E701" s="183"/>
      <c r="F701" s="183"/>
      <c r="G701" s="183"/>
      <c r="H701" s="183"/>
      <c r="I701" s="183"/>
      <c r="J701" s="183"/>
    </row>
    <row r="702" spans="2:10" ht="12.75" x14ac:dyDescent="0.2">
      <c r="B702" s="183"/>
      <c r="C702" s="183"/>
      <c r="D702" s="183"/>
      <c r="E702" s="183"/>
      <c r="F702" s="183"/>
      <c r="G702" s="183"/>
      <c r="H702" s="183"/>
      <c r="I702" s="183"/>
      <c r="J702" s="183"/>
    </row>
    <row r="703" spans="2:10" ht="12.75" x14ac:dyDescent="0.2">
      <c r="B703" s="183"/>
      <c r="C703" s="183"/>
      <c r="D703" s="183"/>
      <c r="E703" s="183"/>
      <c r="F703" s="183"/>
      <c r="G703" s="183"/>
      <c r="H703" s="183"/>
      <c r="I703" s="183"/>
      <c r="J703" s="183"/>
    </row>
    <row r="704" spans="2:10" ht="12.75" x14ac:dyDescent="0.2">
      <c r="B704" s="183"/>
      <c r="C704" s="183"/>
      <c r="D704" s="183"/>
      <c r="E704" s="183"/>
      <c r="F704" s="183"/>
      <c r="G704" s="183"/>
      <c r="H704" s="183"/>
      <c r="I704" s="183"/>
      <c r="J704" s="183"/>
    </row>
    <row r="705" spans="2:10" ht="12.75" x14ac:dyDescent="0.2">
      <c r="B705" s="183"/>
      <c r="C705" s="183"/>
      <c r="D705" s="183"/>
      <c r="E705" s="183"/>
      <c r="F705" s="183"/>
      <c r="G705" s="183"/>
      <c r="H705" s="183"/>
      <c r="I705" s="183"/>
      <c r="J705" s="183"/>
    </row>
    <row r="706" spans="2:10" ht="12.75" x14ac:dyDescent="0.2">
      <c r="B706" s="183"/>
      <c r="C706" s="183"/>
      <c r="D706" s="183"/>
      <c r="E706" s="183"/>
      <c r="F706" s="183"/>
      <c r="G706" s="183"/>
      <c r="H706" s="183"/>
      <c r="I706" s="183"/>
      <c r="J706" s="183"/>
    </row>
    <row r="707" spans="2:10" ht="12.75" x14ac:dyDescent="0.2">
      <c r="B707" s="183"/>
      <c r="C707" s="183"/>
      <c r="D707" s="183"/>
      <c r="E707" s="183"/>
      <c r="F707" s="183"/>
      <c r="G707" s="183"/>
      <c r="H707" s="183"/>
      <c r="I707" s="183"/>
      <c r="J707" s="183"/>
    </row>
    <row r="708" spans="2:10" ht="12.75" x14ac:dyDescent="0.2">
      <c r="B708" s="183"/>
      <c r="C708" s="183"/>
      <c r="D708" s="183"/>
      <c r="E708" s="183"/>
      <c r="F708" s="183"/>
      <c r="G708" s="183"/>
      <c r="H708" s="183"/>
      <c r="I708" s="183"/>
      <c r="J708" s="183"/>
    </row>
    <row r="709" spans="2:10" ht="12.75" x14ac:dyDescent="0.2">
      <c r="B709" s="183"/>
      <c r="C709" s="183"/>
      <c r="D709" s="183"/>
      <c r="E709" s="183"/>
      <c r="F709" s="183"/>
      <c r="G709" s="183"/>
      <c r="H709" s="183"/>
      <c r="I709" s="183"/>
      <c r="J709" s="183"/>
    </row>
    <row r="710" spans="2:10" ht="12.75" x14ac:dyDescent="0.2">
      <c r="B710" s="183"/>
      <c r="C710" s="183"/>
      <c r="D710" s="183"/>
      <c r="E710" s="183"/>
      <c r="F710" s="183"/>
      <c r="G710" s="183"/>
      <c r="H710" s="183"/>
      <c r="I710" s="183"/>
      <c r="J710" s="183"/>
    </row>
    <row r="711" spans="2:10" ht="12.75" x14ac:dyDescent="0.2">
      <c r="B711" s="183"/>
      <c r="C711" s="183"/>
      <c r="D711" s="183"/>
      <c r="E711" s="183"/>
      <c r="F711" s="183"/>
      <c r="G711" s="183"/>
      <c r="H711" s="183"/>
      <c r="I711" s="183"/>
      <c r="J711" s="183"/>
    </row>
    <row r="712" spans="2:10" ht="12.75" x14ac:dyDescent="0.2">
      <c r="B712" s="183"/>
      <c r="C712" s="183"/>
      <c r="D712" s="183"/>
      <c r="E712" s="183"/>
      <c r="F712" s="183"/>
      <c r="G712" s="183"/>
      <c r="H712" s="183"/>
      <c r="I712" s="183"/>
      <c r="J712" s="183"/>
    </row>
    <row r="713" spans="2:10" ht="12.75" x14ac:dyDescent="0.2">
      <c r="B713" s="183"/>
      <c r="C713" s="183"/>
      <c r="D713" s="183"/>
      <c r="E713" s="183"/>
      <c r="F713" s="183"/>
      <c r="G713" s="183"/>
      <c r="H713" s="183"/>
      <c r="I713" s="183"/>
      <c r="J713" s="183"/>
    </row>
    <row r="714" spans="2:10" ht="12.75" x14ac:dyDescent="0.2">
      <c r="B714" s="183"/>
      <c r="C714" s="183"/>
      <c r="D714" s="183"/>
      <c r="E714" s="183"/>
      <c r="F714" s="183"/>
      <c r="G714" s="183"/>
      <c r="H714" s="183"/>
      <c r="I714" s="183"/>
      <c r="J714" s="183"/>
    </row>
    <row r="715" spans="2:10" ht="12.75" x14ac:dyDescent="0.2">
      <c r="B715" s="183"/>
      <c r="C715" s="183"/>
      <c r="D715" s="183"/>
      <c r="E715" s="183"/>
      <c r="F715" s="183"/>
      <c r="G715" s="183"/>
      <c r="H715" s="183"/>
      <c r="I715" s="183"/>
      <c r="J715" s="183"/>
    </row>
    <row r="716" spans="2:10" ht="12.75" x14ac:dyDescent="0.2">
      <c r="B716" s="183"/>
      <c r="C716" s="183"/>
      <c r="D716" s="183"/>
      <c r="E716" s="183"/>
      <c r="F716" s="183"/>
      <c r="G716" s="183"/>
      <c r="H716" s="183"/>
      <c r="I716" s="183"/>
      <c r="J716" s="183"/>
    </row>
    <row r="717" spans="2:10" ht="12.75" x14ac:dyDescent="0.2">
      <c r="B717" s="183"/>
      <c r="C717" s="183"/>
      <c r="D717" s="183"/>
      <c r="E717" s="183"/>
      <c r="F717" s="183"/>
      <c r="G717" s="183"/>
      <c r="H717" s="183"/>
      <c r="I717" s="183"/>
      <c r="J717" s="183"/>
    </row>
    <row r="718" spans="2:10" ht="12.75" x14ac:dyDescent="0.2">
      <c r="B718" s="183"/>
      <c r="C718" s="183"/>
      <c r="D718" s="183"/>
      <c r="E718" s="183"/>
      <c r="F718" s="183"/>
      <c r="G718" s="183"/>
      <c r="H718" s="183"/>
      <c r="I718" s="183"/>
      <c r="J718" s="183"/>
    </row>
    <row r="719" spans="2:10" ht="12.75" x14ac:dyDescent="0.2">
      <c r="B719" s="183"/>
      <c r="C719" s="183"/>
      <c r="D719" s="183"/>
      <c r="E719" s="183"/>
      <c r="F719" s="183"/>
      <c r="G719" s="183"/>
      <c r="H719" s="183"/>
      <c r="I719" s="183"/>
      <c r="J719" s="183"/>
    </row>
    <row r="720" spans="2:10" ht="12.75" x14ac:dyDescent="0.2">
      <c r="B720" s="183"/>
      <c r="C720" s="183"/>
      <c r="D720" s="183"/>
      <c r="E720" s="183"/>
      <c r="F720" s="183"/>
      <c r="G720" s="183"/>
      <c r="H720" s="183"/>
      <c r="I720" s="183"/>
      <c r="J720" s="183"/>
    </row>
    <row r="721" spans="2:10" ht="12.75" x14ac:dyDescent="0.2">
      <c r="B721" s="183"/>
      <c r="C721" s="183"/>
      <c r="D721" s="183"/>
      <c r="E721" s="183"/>
      <c r="F721" s="183"/>
      <c r="G721" s="183"/>
      <c r="H721" s="183"/>
      <c r="I721" s="183"/>
      <c r="J721" s="183"/>
    </row>
    <row r="722" spans="2:10" ht="12.75" x14ac:dyDescent="0.2">
      <c r="B722" s="183"/>
      <c r="C722" s="183"/>
      <c r="D722" s="183"/>
      <c r="E722" s="183"/>
      <c r="F722" s="183"/>
      <c r="G722" s="183"/>
      <c r="H722" s="183"/>
      <c r="I722" s="183"/>
      <c r="J722" s="183"/>
    </row>
    <row r="723" spans="2:10" ht="12.75" x14ac:dyDescent="0.2">
      <c r="B723" s="183"/>
      <c r="C723" s="183"/>
      <c r="D723" s="183"/>
      <c r="E723" s="183"/>
      <c r="F723" s="183"/>
      <c r="G723" s="183"/>
      <c r="H723" s="183"/>
      <c r="I723" s="183"/>
      <c r="J723" s="183"/>
    </row>
    <row r="724" spans="2:10" ht="12.75" x14ac:dyDescent="0.2">
      <c r="B724" s="183"/>
      <c r="C724" s="183"/>
      <c r="D724" s="183"/>
      <c r="E724" s="183"/>
      <c r="F724" s="183"/>
      <c r="G724" s="183"/>
      <c r="H724" s="183"/>
      <c r="I724" s="183"/>
      <c r="J724" s="183"/>
    </row>
    <row r="725" spans="2:10" ht="12.75" x14ac:dyDescent="0.2">
      <c r="B725" s="183"/>
      <c r="C725" s="183"/>
      <c r="D725" s="183"/>
      <c r="E725" s="183"/>
      <c r="F725" s="183"/>
      <c r="G725" s="183"/>
      <c r="H725" s="183"/>
      <c r="I725" s="183"/>
      <c r="J725" s="183"/>
    </row>
    <row r="726" spans="2:10" ht="12.75" x14ac:dyDescent="0.2">
      <c r="B726" s="183"/>
      <c r="C726" s="183"/>
      <c r="D726" s="183"/>
      <c r="E726" s="183"/>
      <c r="F726" s="183"/>
      <c r="G726" s="183"/>
      <c r="H726" s="183"/>
      <c r="I726" s="183"/>
      <c r="J726" s="183"/>
    </row>
    <row r="727" spans="2:10" ht="12.75" x14ac:dyDescent="0.2">
      <c r="B727" s="183"/>
      <c r="C727" s="183"/>
      <c r="D727" s="183"/>
      <c r="E727" s="183"/>
      <c r="F727" s="183"/>
      <c r="G727" s="183"/>
      <c r="H727" s="183"/>
      <c r="I727" s="183"/>
      <c r="J727" s="183"/>
    </row>
    <row r="728" spans="2:10" ht="12.75" x14ac:dyDescent="0.2">
      <c r="B728" s="183"/>
      <c r="C728" s="183"/>
      <c r="D728" s="183"/>
      <c r="E728" s="183"/>
      <c r="F728" s="183"/>
      <c r="G728" s="183"/>
      <c r="H728" s="183"/>
      <c r="I728" s="183"/>
      <c r="J728" s="183"/>
    </row>
    <row r="729" spans="2:10" ht="12.75" x14ac:dyDescent="0.2">
      <c r="B729" s="183"/>
      <c r="C729" s="183"/>
      <c r="D729" s="183"/>
      <c r="E729" s="183"/>
      <c r="F729" s="183"/>
      <c r="G729" s="183"/>
      <c r="H729" s="183"/>
      <c r="I729" s="183"/>
      <c r="J729" s="183"/>
    </row>
    <row r="730" spans="2:10" ht="12.75" x14ac:dyDescent="0.2">
      <c r="B730" s="183"/>
      <c r="C730" s="183"/>
      <c r="D730" s="183"/>
      <c r="E730" s="183"/>
      <c r="F730" s="183"/>
      <c r="G730" s="183"/>
      <c r="H730" s="183"/>
      <c r="I730" s="183"/>
      <c r="J730" s="183"/>
    </row>
    <row r="731" spans="2:10" ht="12.75" x14ac:dyDescent="0.2">
      <c r="B731" s="183"/>
      <c r="C731" s="183"/>
      <c r="D731" s="183"/>
      <c r="E731" s="183"/>
      <c r="F731" s="183"/>
      <c r="G731" s="183"/>
      <c r="H731" s="183"/>
      <c r="I731" s="183"/>
      <c r="J731" s="183"/>
    </row>
    <row r="732" spans="2:10" ht="12.75" x14ac:dyDescent="0.2">
      <c r="B732" s="183"/>
      <c r="C732" s="183"/>
      <c r="D732" s="183"/>
      <c r="E732" s="183"/>
      <c r="F732" s="183"/>
      <c r="G732" s="183"/>
      <c r="H732" s="183"/>
      <c r="I732" s="183"/>
      <c r="J732" s="183"/>
    </row>
    <row r="733" spans="2:10" ht="12.75" x14ac:dyDescent="0.2">
      <c r="B733" s="183"/>
      <c r="C733" s="183"/>
      <c r="D733" s="183"/>
      <c r="E733" s="183"/>
      <c r="F733" s="183"/>
      <c r="G733" s="183"/>
      <c r="H733" s="183"/>
      <c r="I733" s="183"/>
      <c r="J733" s="183"/>
    </row>
    <row r="734" spans="2:10" ht="12.75" x14ac:dyDescent="0.2">
      <c r="B734" s="183"/>
      <c r="C734" s="183"/>
      <c r="D734" s="183"/>
      <c r="E734" s="183"/>
      <c r="F734" s="183"/>
      <c r="G734" s="183"/>
      <c r="H734" s="183"/>
      <c r="I734" s="183"/>
      <c r="J734" s="183"/>
    </row>
    <row r="735" spans="2:10" ht="12.75" x14ac:dyDescent="0.2">
      <c r="B735" s="183"/>
      <c r="C735" s="183"/>
      <c r="D735" s="183"/>
      <c r="E735" s="183"/>
      <c r="F735" s="183"/>
      <c r="G735" s="183"/>
      <c r="H735" s="183"/>
      <c r="I735" s="183"/>
      <c r="J735" s="183"/>
    </row>
    <row r="736" spans="2:10" ht="12.75" x14ac:dyDescent="0.2">
      <c r="B736" s="183"/>
      <c r="C736" s="183"/>
      <c r="D736" s="183"/>
      <c r="E736" s="183"/>
      <c r="F736" s="183"/>
      <c r="G736" s="183"/>
      <c r="H736" s="183"/>
      <c r="I736" s="183"/>
      <c r="J736" s="183"/>
    </row>
    <row r="737" spans="2:10" ht="12.75" x14ac:dyDescent="0.2">
      <c r="B737" s="183"/>
      <c r="C737" s="183"/>
      <c r="D737" s="183"/>
      <c r="E737" s="183"/>
      <c r="F737" s="183"/>
      <c r="G737" s="183"/>
      <c r="H737" s="183"/>
      <c r="I737" s="183"/>
      <c r="J737" s="183"/>
    </row>
    <row r="738" spans="2:10" ht="12.75" x14ac:dyDescent="0.2">
      <c r="B738" s="183"/>
      <c r="C738" s="183"/>
      <c r="D738" s="183"/>
      <c r="E738" s="183"/>
      <c r="F738" s="183"/>
      <c r="G738" s="183"/>
      <c r="H738" s="183"/>
      <c r="I738" s="183"/>
      <c r="J738" s="183"/>
    </row>
    <row r="739" spans="2:10" ht="12.75" x14ac:dyDescent="0.2">
      <c r="B739" s="183"/>
      <c r="C739" s="183"/>
      <c r="D739" s="183"/>
      <c r="E739" s="183"/>
      <c r="F739" s="183"/>
      <c r="G739" s="183"/>
      <c r="H739" s="183"/>
      <c r="I739" s="183"/>
      <c r="J739" s="183"/>
    </row>
    <row r="740" spans="2:10" ht="12.75" x14ac:dyDescent="0.2">
      <c r="B740" s="183"/>
      <c r="C740" s="183"/>
      <c r="D740" s="183"/>
      <c r="E740" s="183"/>
      <c r="F740" s="183"/>
      <c r="G740" s="183"/>
      <c r="H740" s="183"/>
      <c r="I740" s="183"/>
      <c r="J740" s="183"/>
    </row>
    <row r="741" spans="2:10" ht="12.75" x14ac:dyDescent="0.2">
      <c r="B741" s="183"/>
      <c r="C741" s="183"/>
      <c r="D741" s="183"/>
      <c r="E741" s="183"/>
      <c r="F741" s="183"/>
      <c r="G741" s="183"/>
      <c r="H741" s="183"/>
      <c r="I741" s="183"/>
      <c r="J741" s="183"/>
    </row>
    <row r="742" spans="2:10" ht="12.75" x14ac:dyDescent="0.2">
      <c r="B742" s="183"/>
      <c r="C742" s="183"/>
      <c r="D742" s="183"/>
      <c r="E742" s="183"/>
      <c r="F742" s="183"/>
      <c r="G742" s="183"/>
      <c r="H742" s="183"/>
      <c r="I742" s="183"/>
      <c r="J742" s="183"/>
    </row>
    <row r="743" spans="2:10" ht="12.75" x14ac:dyDescent="0.2">
      <c r="B743" s="183"/>
      <c r="C743" s="183"/>
      <c r="D743" s="183"/>
      <c r="E743" s="183"/>
      <c r="F743" s="183"/>
      <c r="G743" s="183"/>
      <c r="H743" s="183"/>
      <c r="I743" s="183"/>
      <c r="J743" s="183"/>
    </row>
    <row r="744" spans="2:10" ht="12.75" x14ac:dyDescent="0.2">
      <c r="B744" s="183"/>
      <c r="C744" s="183"/>
      <c r="D744" s="183"/>
      <c r="E744" s="183"/>
      <c r="F744" s="183"/>
      <c r="G744" s="183"/>
      <c r="H744" s="183"/>
      <c r="I744" s="183"/>
      <c r="J744" s="183"/>
    </row>
    <row r="745" spans="2:10" ht="12.75" x14ac:dyDescent="0.2">
      <c r="B745" s="183"/>
      <c r="C745" s="183"/>
      <c r="D745" s="183"/>
      <c r="E745" s="183"/>
      <c r="F745" s="183"/>
      <c r="G745" s="183"/>
      <c r="H745" s="183"/>
      <c r="I745" s="183"/>
      <c r="J745" s="183"/>
    </row>
    <row r="746" spans="2:10" ht="12.75" x14ac:dyDescent="0.2">
      <c r="B746" s="183"/>
      <c r="C746" s="183"/>
      <c r="D746" s="183"/>
      <c r="E746" s="183"/>
      <c r="F746" s="183"/>
      <c r="G746" s="183"/>
      <c r="H746" s="183"/>
      <c r="I746" s="183"/>
      <c r="J746" s="183"/>
    </row>
    <row r="747" spans="2:10" ht="12.75" x14ac:dyDescent="0.2">
      <c r="B747" s="183"/>
      <c r="C747" s="183"/>
      <c r="D747" s="183"/>
      <c r="E747" s="183"/>
      <c r="F747" s="183"/>
      <c r="G747" s="183"/>
      <c r="H747" s="183"/>
      <c r="I747" s="183"/>
      <c r="J747" s="183"/>
    </row>
    <row r="748" spans="2:10" ht="12.75" x14ac:dyDescent="0.2">
      <c r="B748" s="183"/>
      <c r="C748" s="183"/>
      <c r="D748" s="183"/>
      <c r="E748" s="183"/>
      <c r="F748" s="183"/>
      <c r="G748" s="183"/>
      <c r="H748" s="183"/>
      <c r="I748" s="183"/>
      <c r="J748" s="183"/>
    </row>
    <row r="749" spans="2:10" ht="12.75" x14ac:dyDescent="0.2">
      <c r="B749" s="183"/>
      <c r="C749" s="183"/>
      <c r="D749" s="183"/>
      <c r="E749" s="183"/>
      <c r="F749" s="183"/>
      <c r="G749" s="183"/>
      <c r="H749" s="183"/>
      <c r="I749" s="183"/>
      <c r="J749" s="183"/>
    </row>
    <row r="750" spans="2:10" ht="12.75" x14ac:dyDescent="0.2">
      <c r="B750" s="183"/>
      <c r="C750" s="183"/>
      <c r="D750" s="183"/>
      <c r="E750" s="183"/>
      <c r="F750" s="183"/>
      <c r="G750" s="183"/>
      <c r="H750" s="183"/>
      <c r="I750" s="183"/>
      <c r="J750" s="183"/>
    </row>
    <row r="751" spans="2:10" ht="12.75" x14ac:dyDescent="0.2">
      <c r="B751" s="183"/>
      <c r="C751" s="183"/>
      <c r="D751" s="183"/>
      <c r="E751" s="183"/>
      <c r="F751" s="183"/>
      <c r="G751" s="183"/>
      <c r="H751" s="183"/>
      <c r="I751" s="183"/>
      <c r="J751" s="183"/>
    </row>
    <row r="752" spans="2:10" ht="12.75" x14ac:dyDescent="0.2">
      <c r="B752" s="183"/>
      <c r="C752" s="183"/>
      <c r="D752" s="183"/>
      <c r="E752" s="183"/>
      <c r="F752" s="183"/>
      <c r="G752" s="183"/>
      <c r="H752" s="183"/>
      <c r="I752" s="183"/>
      <c r="J752" s="183"/>
    </row>
    <row r="753" spans="2:10" ht="12.75" x14ac:dyDescent="0.2">
      <c r="B753" s="183"/>
      <c r="C753" s="183"/>
      <c r="D753" s="183"/>
      <c r="E753" s="183"/>
      <c r="F753" s="183"/>
      <c r="G753" s="183"/>
      <c r="H753" s="183"/>
      <c r="I753" s="183"/>
      <c r="J753" s="183"/>
    </row>
    <row r="754" spans="2:10" ht="12.75" x14ac:dyDescent="0.2">
      <c r="B754" s="183"/>
      <c r="C754" s="183"/>
      <c r="D754" s="183"/>
      <c r="E754" s="183"/>
      <c r="F754" s="183"/>
      <c r="G754" s="183"/>
      <c r="H754" s="183"/>
      <c r="I754" s="183"/>
      <c r="J754" s="183"/>
    </row>
    <row r="755" spans="2:10" ht="12.75" x14ac:dyDescent="0.2">
      <c r="B755" s="183"/>
      <c r="C755" s="183"/>
      <c r="D755" s="183"/>
      <c r="E755" s="183"/>
      <c r="F755" s="183"/>
      <c r="G755" s="183"/>
      <c r="H755" s="183"/>
      <c r="I755" s="183"/>
      <c r="J755" s="183"/>
    </row>
    <row r="756" spans="2:10" ht="12.75" x14ac:dyDescent="0.2">
      <c r="B756" s="183"/>
      <c r="C756" s="183"/>
      <c r="D756" s="183"/>
      <c r="E756" s="183"/>
      <c r="F756" s="183"/>
      <c r="G756" s="183"/>
      <c r="H756" s="183"/>
      <c r="I756" s="183"/>
      <c r="J756" s="183"/>
    </row>
    <row r="757" spans="2:10" ht="12.75" x14ac:dyDescent="0.2">
      <c r="B757" s="183"/>
      <c r="C757" s="183"/>
      <c r="D757" s="183"/>
      <c r="E757" s="183"/>
      <c r="F757" s="183"/>
      <c r="G757" s="183"/>
      <c r="H757" s="183"/>
      <c r="I757" s="183"/>
      <c r="J757" s="183"/>
    </row>
    <row r="758" spans="2:10" ht="12.75" x14ac:dyDescent="0.2">
      <c r="B758" s="183"/>
      <c r="C758" s="183"/>
      <c r="D758" s="183"/>
      <c r="E758" s="183"/>
      <c r="F758" s="183"/>
      <c r="G758" s="183"/>
      <c r="H758" s="183"/>
      <c r="I758" s="183"/>
      <c r="J758" s="183"/>
    </row>
    <row r="759" spans="2:10" ht="12.75" x14ac:dyDescent="0.2">
      <c r="B759" s="183"/>
      <c r="C759" s="183"/>
      <c r="D759" s="183"/>
      <c r="E759" s="183"/>
      <c r="F759" s="183"/>
      <c r="G759" s="183"/>
      <c r="H759" s="183"/>
      <c r="I759" s="183"/>
      <c r="J759" s="183"/>
    </row>
    <row r="760" spans="2:10" ht="12.75" x14ac:dyDescent="0.2">
      <c r="B760" s="183"/>
      <c r="C760" s="183"/>
      <c r="D760" s="183"/>
      <c r="E760" s="183"/>
      <c r="F760" s="183"/>
      <c r="G760" s="183"/>
      <c r="H760" s="183"/>
      <c r="I760" s="183"/>
      <c r="J760" s="183"/>
    </row>
    <row r="761" spans="2:10" ht="12.75" x14ac:dyDescent="0.2">
      <c r="B761" s="183"/>
      <c r="C761" s="183"/>
      <c r="D761" s="183"/>
      <c r="E761" s="183"/>
      <c r="F761" s="183"/>
      <c r="G761" s="183"/>
      <c r="H761" s="183"/>
      <c r="I761" s="183"/>
      <c r="J761" s="183"/>
    </row>
    <row r="762" spans="2:10" ht="12.75" x14ac:dyDescent="0.2">
      <c r="B762" s="183"/>
      <c r="C762" s="183"/>
      <c r="D762" s="183"/>
      <c r="E762" s="183"/>
      <c r="F762" s="183"/>
      <c r="G762" s="183"/>
      <c r="H762" s="183"/>
      <c r="I762" s="183"/>
      <c r="J762" s="183"/>
    </row>
    <row r="763" spans="2:10" ht="12.75" x14ac:dyDescent="0.2">
      <c r="B763" s="183"/>
      <c r="C763" s="183"/>
      <c r="D763" s="183"/>
      <c r="E763" s="183"/>
      <c r="F763" s="183"/>
      <c r="G763" s="183"/>
      <c r="H763" s="183"/>
      <c r="I763" s="183"/>
      <c r="J763" s="183"/>
    </row>
    <row r="764" spans="2:10" ht="12.75" x14ac:dyDescent="0.2">
      <c r="B764" s="183"/>
      <c r="C764" s="183"/>
      <c r="D764" s="183"/>
      <c r="E764" s="183"/>
      <c r="F764" s="183"/>
      <c r="G764" s="183"/>
      <c r="H764" s="183"/>
      <c r="I764" s="183"/>
      <c r="J764" s="183"/>
    </row>
    <row r="765" spans="2:10" ht="12.75" x14ac:dyDescent="0.2">
      <c r="B765" s="183"/>
      <c r="C765" s="183"/>
      <c r="D765" s="183"/>
      <c r="E765" s="183"/>
      <c r="F765" s="183"/>
      <c r="G765" s="183"/>
      <c r="H765" s="183"/>
      <c r="I765" s="183"/>
      <c r="J765" s="183"/>
    </row>
    <row r="766" spans="2:10" ht="12.75" x14ac:dyDescent="0.2">
      <c r="B766" s="183"/>
      <c r="C766" s="183"/>
      <c r="D766" s="183"/>
      <c r="E766" s="183"/>
      <c r="F766" s="183"/>
      <c r="G766" s="183"/>
      <c r="H766" s="183"/>
      <c r="I766" s="183"/>
      <c r="J766" s="183"/>
    </row>
    <row r="767" spans="2:10" ht="12.75" x14ac:dyDescent="0.2">
      <c r="B767" s="183"/>
      <c r="C767" s="183"/>
      <c r="D767" s="183"/>
      <c r="E767" s="183"/>
      <c r="F767" s="183"/>
      <c r="G767" s="183"/>
      <c r="H767" s="183"/>
      <c r="I767" s="183"/>
      <c r="J767" s="183"/>
    </row>
    <row r="768" spans="2:10" ht="12.75" x14ac:dyDescent="0.2">
      <c r="B768" s="183"/>
      <c r="C768" s="183"/>
      <c r="D768" s="183"/>
      <c r="E768" s="183"/>
      <c r="F768" s="183"/>
      <c r="G768" s="183"/>
      <c r="H768" s="183"/>
      <c r="I768" s="183"/>
      <c r="J768" s="183"/>
    </row>
    <row r="769" spans="2:10" ht="12.75" x14ac:dyDescent="0.2">
      <c r="B769" s="183"/>
      <c r="C769" s="183"/>
      <c r="D769" s="183"/>
      <c r="E769" s="183"/>
      <c r="F769" s="183"/>
      <c r="G769" s="183"/>
      <c r="H769" s="183"/>
      <c r="I769" s="183"/>
      <c r="J769" s="183"/>
    </row>
    <row r="770" spans="2:10" ht="12.75" x14ac:dyDescent="0.2">
      <c r="B770" s="183"/>
      <c r="C770" s="183"/>
      <c r="D770" s="183"/>
      <c r="E770" s="183"/>
      <c r="F770" s="183"/>
      <c r="G770" s="183"/>
      <c r="H770" s="183"/>
      <c r="I770" s="183"/>
      <c r="J770" s="183"/>
    </row>
    <row r="771" spans="2:10" ht="12.75" x14ac:dyDescent="0.2">
      <c r="B771" s="183"/>
      <c r="C771" s="183"/>
      <c r="D771" s="183"/>
      <c r="E771" s="183"/>
      <c r="F771" s="183"/>
      <c r="G771" s="183"/>
      <c r="H771" s="183"/>
      <c r="I771" s="183"/>
      <c r="J771" s="183"/>
    </row>
    <row r="772" spans="2:10" ht="12.75" x14ac:dyDescent="0.2">
      <c r="B772" s="183"/>
      <c r="C772" s="183"/>
      <c r="D772" s="183"/>
      <c r="E772" s="183"/>
      <c r="F772" s="183"/>
      <c r="G772" s="183"/>
      <c r="H772" s="183"/>
      <c r="I772" s="183"/>
      <c r="J772" s="183"/>
    </row>
    <row r="773" spans="2:10" ht="12.75" x14ac:dyDescent="0.2">
      <c r="B773" s="183"/>
      <c r="C773" s="183"/>
      <c r="D773" s="183"/>
      <c r="E773" s="183"/>
      <c r="F773" s="183"/>
      <c r="G773" s="183"/>
      <c r="H773" s="183"/>
      <c r="I773" s="183"/>
      <c r="J773" s="183"/>
    </row>
    <row r="774" spans="2:10" ht="12.75" x14ac:dyDescent="0.2">
      <c r="B774" s="183"/>
      <c r="C774" s="183"/>
      <c r="D774" s="183"/>
      <c r="E774" s="183"/>
      <c r="F774" s="183"/>
      <c r="G774" s="183"/>
      <c r="H774" s="183"/>
      <c r="I774" s="183"/>
      <c r="J774" s="183"/>
    </row>
    <row r="775" spans="2:10" ht="12.75" x14ac:dyDescent="0.2">
      <c r="B775" s="183"/>
      <c r="C775" s="183"/>
      <c r="D775" s="183"/>
      <c r="E775" s="183"/>
      <c r="F775" s="183"/>
      <c r="G775" s="183"/>
      <c r="H775" s="183"/>
      <c r="I775" s="183"/>
      <c r="J775" s="183"/>
    </row>
    <row r="776" spans="2:10" ht="12.75" x14ac:dyDescent="0.2">
      <c r="B776" s="183"/>
      <c r="C776" s="183"/>
      <c r="D776" s="183"/>
      <c r="E776" s="183"/>
      <c r="F776" s="183"/>
      <c r="G776" s="183"/>
      <c r="H776" s="183"/>
      <c r="I776" s="183"/>
      <c r="J776" s="183"/>
    </row>
    <row r="777" spans="2:10" ht="12.75" x14ac:dyDescent="0.2">
      <c r="B777" s="183"/>
      <c r="C777" s="183"/>
      <c r="D777" s="183"/>
      <c r="E777" s="183"/>
      <c r="F777" s="183"/>
      <c r="G777" s="183"/>
      <c r="H777" s="183"/>
      <c r="I777" s="183"/>
      <c r="J777" s="183"/>
    </row>
    <row r="778" spans="2:10" ht="12.75" x14ac:dyDescent="0.2">
      <c r="B778" s="183"/>
      <c r="C778" s="183"/>
      <c r="D778" s="183"/>
      <c r="E778" s="183"/>
      <c r="F778" s="183"/>
      <c r="G778" s="183"/>
      <c r="H778" s="183"/>
      <c r="I778" s="183"/>
      <c r="J778" s="183"/>
    </row>
    <row r="779" spans="2:10" ht="12.75" x14ac:dyDescent="0.2">
      <c r="B779" s="183"/>
      <c r="C779" s="183"/>
      <c r="D779" s="183"/>
      <c r="E779" s="183"/>
      <c r="F779" s="183"/>
      <c r="G779" s="183"/>
      <c r="H779" s="183"/>
      <c r="I779" s="183"/>
      <c r="J779" s="183"/>
    </row>
    <row r="780" spans="2:10" ht="12.75" x14ac:dyDescent="0.2">
      <c r="B780" s="183"/>
      <c r="C780" s="183"/>
      <c r="D780" s="183"/>
      <c r="E780" s="183"/>
      <c r="F780" s="183"/>
      <c r="G780" s="183"/>
      <c r="H780" s="183"/>
      <c r="I780" s="183"/>
      <c r="J780" s="183"/>
    </row>
    <row r="781" spans="2:10" ht="12.75" x14ac:dyDescent="0.2">
      <c r="B781" s="183"/>
      <c r="C781" s="183"/>
      <c r="D781" s="183"/>
      <c r="E781" s="183"/>
      <c r="F781" s="183"/>
      <c r="G781" s="183"/>
      <c r="H781" s="183"/>
      <c r="I781" s="183"/>
      <c r="J781" s="183"/>
    </row>
    <row r="782" spans="2:10" ht="12.75" x14ac:dyDescent="0.2">
      <c r="B782" s="183"/>
      <c r="C782" s="183"/>
      <c r="D782" s="183"/>
      <c r="E782" s="183"/>
      <c r="F782" s="183"/>
      <c r="G782" s="183"/>
      <c r="H782" s="183"/>
      <c r="I782" s="183"/>
      <c r="J782" s="183"/>
    </row>
    <row r="783" spans="2:10" ht="12.75" x14ac:dyDescent="0.2">
      <c r="B783" s="183"/>
      <c r="C783" s="183"/>
      <c r="D783" s="183"/>
      <c r="E783" s="183"/>
      <c r="F783" s="183"/>
      <c r="G783" s="183"/>
      <c r="H783" s="183"/>
      <c r="I783" s="183"/>
      <c r="J783" s="183"/>
    </row>
    <row r="784" spans="2:10" ht="12.75" x14ac:dyDescent="0.2">
      <c r="B784" s="183"/>
      <c r="C784" s="183"/>
      <c r="D784" s="183"/>
      <c r="E784" s="183"/>
      <c r="F784" s="183"/>
      <c r="G784" s="183"/>
      <c r="H784" s="183"/>
      <c r="I784" s="183"/>
      <c r="J784" s="183"/>
    </row>
    <row r="785" spans="2:10" ht="12.75" x14ac:dyDescent="0.2">
      <c r="B785" s="183"/>
      <c r="C785" s="183"/>
      <c r="D785" s="183"/>
      <c r="E785" s="183"/>
      <c r="F785" s="183"/>
      <c r="G785" s="183"/>
      <c r="H785" s="183"/>
      <c r="I785" s="183"/>
      <c r="J785" s="183"/>
    </row>
    <row r="786" spans="2:10" ht="12.75" x14ac:dyDescent="0.2">
      <c r="B786" s="183"/>
      <c r="C786" s="183"/>
      <c r="D786" s="183"/>
      <c r="E786" s="183"/>
      <c r="F786" s="183"/>
      <c r="G786" s="183"/>
      <c r="H786" s="183"/>
      <c r="I786" s="183"/>
      <c r="J786" s="183"/>
    </row>
    <row r="787" spans="2:10" ht="12.75" x14ac:dyDescent="0.2">
      <c r="B787" s="183"/>
      <c r="C787" s="183"/>
      <c r="D787" s="183"/>
      <c r="E787" s="183"/>
      <c r="F787" s="183"/>
      <c r="G787" s="183"/>
      <c r="H787" s="183"/>
      <c r="I787" s="183"/>
      <c r="J787" s="183"/>
    </row>
    <row r="788" spans="2:10" ht="12.75" x14ac:dyDescent="0.2">
      <c r="B788" s="183"/>
      <c r="C788" s="183"/>
      <c r="D788" s="183"/>
      <c r="E788" s="183"/>
      <c r="F788" s="183"/>
      <c r="G788" s="183"/>
      <c r="H788" s="183"/>
      <c r="I788" s="183"/>
      <c r="J788" s="183"/>
    </row>
    <row r="789" spans="2:10" ht="12.75" x14ac:dyDescent="0.2">
      <c r="B789" s="183"/>
      <c r="C789" s="183"/>
      <c r="D789" s="183"/>
      <c r="E789" s="183"/>
      <c r="F789" s="183"/>
      <c r="G789" s="183"/>
      <c r="H789" s="183"/>
      <c r="I789" s="183"/>
      <c r="J789" s="183"/>
    </row>
    <row r="790" spans="2:10" ht="12.75" x14ac:dyDescent="0.2">
      <c r="B790" s="183"/>
      <c r="C790" s="183"/>
      <c r="D790" s="183"/>
      <c r="E790" s="183"/>
      <c r="F790" s="183"/>
      <c r="G790" s="183"/>
      <c r="H790" s="183"/>
      <c r="I790" s="183"/>
      <c r="J790" s="183"/>
    </row>
    <row r="791" spans="2:10" ht="12.75" x14ac:dyDescent="0.2">
      <c r="B791" s="183"/>
      <c r="C791" s="183"/>
      <c r="D791" s="183"/>
      <c r="E791" s="183"/>
      <c r="F791" s="183"/>
      <c r="G791" s="183"/>
      <c r="H791" s="183"/>
      <c r="I791" s="183"/>
      <c r="J791" s="183"/>
    </row>
    <row r="792" spans="2:10" ht="12.75" x14ac:dyDescent="0.2">
      <c r="B792" s="183"/>
      <c r="C792" s="183"/>
      <c r="D792" s="183"/>
      <c r="E792" s="183"/>
      <c r="F792" s="183"/>
      <c r="G792" s="183"/>
      <c r="H792" s="183"/>
      <c r="I792" s="183"/>
      <c r="J792" s="183"/>
    </row>
    <row r="793" spans="2:10" ht="12.75" x14ac:dyDescent="0.2">
      <c r="B793" s="183"/>
      <c r="C793" s="183"/>
      <c r="D793" s="183"/>
      <c r="E793" s="183"/>
      <c r="F793" s="183"/>
      <c r="G793" s="183"/>
      <c r="H793" s="183"/>
      <c r="I793" s="183"/>
      <c r="J793" s="183"/>
    </row>
    <row r="794" spans="2:10" ht="12.75" x14ac:dyDescent="0.2">
      <c r="B794" s="183"/>
      <c r="C794" s="183"/>
      <c r="D794" s="183"/>
      <c r="E794" s="183"/>
      <c r="F794" s="183"/>
      <c r="G794" s="183"/>
      <c r="H794" s="183"/>
      <c r="I794" s="183"/>
      <c r="J794" s="183"/>
    </row>
    <row r="795" spans="2:10" ht="12.75" x14ac:dyDescent="0.2">
      <c r="B795" s="183"/>
      <c r="C795" s="183"/>
      <c r="D795" s="183"/>
      <c r="E795" s="183"/>
      <c r="F795" s="183"/>
      <c r="G795" s="183"/>
      <c r="H795" s="183"/>
      <c r="I795" s="183"/>
      <c r="J795" s="183"/>
    </row>
    <row r="796" spans="2:10" ht="12.75" x14ac:dyDescent="0.2">
      <c r="B796" s="183"/>
      <c r="C796" s="183"/>
      <c r="D796" s="183"/>
      <c r="E796" s="183"/>
      <c r="F796" s="183"/>
      <c r="G796" s="183"/>
      <c r="H796" s="183"/>
      <c r="I796" s="183"/>
      <c r="J796" s="183"/>
    </row>
    <row r="797" spans="2:10" ht="12.75" x14ac:dyDescent="0.2">
      <c r="B797" s="183"/>
      <c r="C797" s="183"/>
      <c r="D797" s="183"/>
      <c r="E797" s="183"/>
      <c r="F797" s="183"/>
      <c r="G797" s="183"/>
      <c r="H797" s="183"/>
      <c r="I797" s="183"/>
      <c r="J797" s="183"/>
    </row>
    <row r="798" spans="2:10" ht="12.75" x14ac:dyDescent="0.2">
      <c r="B798" s="183"/>
      <c r="C798" s="183"/>
      <c r="D798" s="183"/>
      <c r="E798" s="183"/>
      <c r="F798" s="183"/>
      <c r="G798" s="183"/>
      <c r="H798" s="183"/>
      <c r="I798" s="183"/>
      <c r="J798" s="183"/>
    </row>
    <row r="799" spans="2:10" ht="12.75" x14ac:dyDescent="0.2">
      <c r="B799" s="183"/>
      <c r="C799" s="183"/>
      <c r="D799" s="183"/>
      <c r="E799" s="183"/>
      <c r="F799" s="183"/>
      <c r="G799" s="183"/>
      <c r="H799" s="183"/>
      <c r="I799" s="183"/>
      <c r="J799" s="183"/>
    </row>
    <row r="800" spans="2:10" ht="12.75" x14ac:dyDescent="0.2">
      <c r="B800" s="183"/>
      <c r="C800" s="183"/>
      <c r="D800" s="183"/>
      <c r="E800" s="183"/>
      <c r="F800" s="183"/>
      <c r="G800" s="183"/>
      <c r="H800" s="183"/>
      <c r="I800" s="183"/>
      <c r="J800" s="183"/>
    </row>
    <row r="801" spans="2:10" ht="12.75" x14ac:dyDescent="0.2">
      <c r="B801" s="183"/>
      <c r="C801" s="183"/>
      <c r="D801" s="183"/>
      <c r="E801" s="183"/>
      <c r="F801" s="183"/>
      <c r="G801" s="183"/>
      <c r="H801" s="183"/>
      <c r="I801" s="183"/>
      <c r="J801" s="183"/>
    </row>
    <row r="802" spans="2:10" ht="12.75" x14ac:dyDescent="0.2">
      <c r="B802" s="183"/>
      <c r="C802" s="183"/>
      <c r="D802" s="183"/>
      <c r="E802" s="183"/>
      <c r="F802" s="183"/>
      <c r="G802" s="183"/>
      <c r="H802" s="183"/>
      <c r="I802" s="183"/>
      <c r="J802" s="183"/>
    </row>
    <row r="803" spans="2:10" ht="12.75" x14ac:dyDescent="0.2">
      <c r="B803" s="183"/>
      <c r="C803" s="183"/>
      <c r="D803" s="183"/>
      <c r="E803" s="183"/>
      <c r="F803" s="183"/>
      <c r="G803" s="183"/>
      <c r="H803" s="183"/>
      <c r="I803" s="183"/>
      <c r="J803" s="183"/>
    </row>
    <row r="804" spans="2:10" ht="12.75" x14ac:dyDescent="0.2">
      <c r="B804" s="183"/>
      <c r="C804" s="183"/>
      <c r="D804" s="183"/>
      <c r="E804" s="183"/>
      <c r="F804" s="183"/>
      <c r="G804" s="183"/>
      <c r="H804" s="183"/>
      <c r="I804" s="183"/>
      <c r="J804" s="183"/>
    </row>
    <row r="805" spans="2:10" ht="12.75" x14ac:dyDescent="0.2">
      <c r="B805" s="183"/>
      <c r="C805" s="183"/>
      <c r="D805" s="183"/>
      <c r="E805" s="183"/>
      <c r="F805" s="183"/>
      <c r="G805" s="183"/>
      <c r="H805" s="183"/>
      <c r="I805" s="183"/>
      <c r="J805" s="183"/>
    </row>
    <row r="806" spans="2:10" ht="12.75" x14ac:dyDescent="0.2">
      <c r="B806" s="183"/>
      <c r="C806" s="183"/>
      <c r="D806" s="183"/>
      <c r="E806" s="183"/>
      <c r="F806" s="183"/>
      <c r="G806" s="183"/>
      <c r="H806" s="183"/>
      <c r="I806" s="183"/>
      <c r="J806" s="183"/>
    </row>
    <row r="807" spans="2:10" ht="12.75" x14ac:dyDescent="0.2">
      <c r="B807" s="183"/>
      <c r="C807" s="183"/>
      <c r="D807" s="183"/>
      <c r="E807" s="183"/>
      <c r="F807" s="183"/>
      <c r="G807" s="183"/>
      <c r="H807" s="183"/>
      <c r="I807" s="183"/>
      <c r="J807" s="183"/>
    </row>
    <row r="808" spans="2:10" ht="12.75" x14ac:dyDescent="0.2">
      <c r="B808" s="183"/>
      <c r="C808" s="183"/>
      <c r="D808" s="183"/>
      <c r="E808" s="183"/>
      <c r="F808" s="183"/>
      <c r="G808" s="183"/>
      <c r="H808" s="183"/>
      <c r="I808" s="183"/>
      <c r="J808" s="183"/>
    </row>
    <row r="809" spans="2:10" ht="12.75" x14ac:dyDescent="0.2">
      <c r="B809" s="183"/>
      <c r="C809" s="183"/>
      <c r="D809" s="183"/>
      <c r="E809" s="183"/>
      <c r="F809" s="183"/>
      <c r="G809" s="183"/>
      <c r="H809" s="183"/>
      <c r="I809" s="183"/>
      <c r="J809" s="183"/>
    </row>
    <row r="810" spans="2:10" ht="12.75" x14ac:dyDescent="0.2">
      <c r="B810" s="183"/>
      <c r="C810" s="183"/>
      <c r="D810" s="183"/>
      <c r="E810" s="183"/>
      <c r="F810" s="183"/>
      <c r="G810" s="183"/>
      <c r="H810" s="183"/>
      <c r="I810" s="183"/>
      <c r="J810" s="183"/>
    </row>
    <row r="811" spans="2:10" ht="12.75" x14ac:dyDescent="0.2">
      <c r="B811" s="183"/>
      <c r="C811" s="183"/>
      <c r="D811" s="183"/>
      <c r="E811" s="183"/>
      <c r="F811" s="183"/>
      <c r="G811" s="183"/>
      <c r="H811" s="183"/>
      <c r="I811" s="183"/>
      <c r="J811" s="183"/>
    </row>
    <row r="812" spans="2:10" ht="12.75" x14ac:dyDescent="0.2">
      <c r="B812" s="183"/>
      <c r="C812" s="183"/>
      <c r="D812" s="183"/>
      <c r="E812" s="183"/>
      <c r="F812" s="183"/>
      <c r="G812" s="183"/>
      <c r="H812" s="183"/>
      <c r="I812" s="183"/>
      <c r="J812" s="183"/>
    </row>
    <row r="813" spans="2:10" ht="12.75" x14ac:dyDescent="0.2">
      <c r="B813" s="183"/>
      <c r="C813" s="183"/>
      <c r="D813" s="183"/>
      <c r="E813" s="183"/>
      <c r="F813" s="183"/>
      <c r="G813" s="183"/>
      <c r="H813" s="183"/>
      <c r="I813" s="183"/>
      <c r="J813" s="183"/>
    </row>
    <row r="814" spans="2:10" ht="12.75" x14ac:dyDescent="0.2">
      <c r="B814" s="183"/>
      <c r="C814" s="183"/>
      <c r="D814" s="183"/>
      <c r="E814" s="183"/>
      <c r="F814" s="183"/>
      <c r="G814" s="183"/>
      <c r="H814" s="183"/>
      <c r="I814" s="183"/>
      <c r="J814" s="183"/>
    </row>
    <row r="815" spans="2:10" ht="12.75" x14ac:dyDescent="0.2">
      <c r="B815" s="183"/>
      <c r="C815" s="183"/>
      <c r="D815" s="183"/>
      <c r="E815" s="183"/>
      <c r="F815" s="183"/>
      <c r="G815" s="183"/>
      <c r="H815" s="183"/>
      <c r="I815" s="183"/>
      <c r="J815" s="183"/>
    </row>
    <row r="816" spans="2:10" ht="12.75" x14ac:dyDescent="0.2">
      <c r="B816" s="183"/>
      <c r="C816" s="183"/>
      <c r="D816" s="183"/>
      <c r="E816" s="183"/>
      <c r="F816" s="183"/>
      <c r="G816" s="183"/>
      <c r="H816" s="183"/>
      <c r="I816" s="183"/>
      <c r="J816" s="183"/>
    </row>
    <row r="817" spans="2:10" ht="12.75" x14ac:dyDescent="0.2">
      <c r="B817" s="183"/>
      <c r="C817" s="183"/>
      <c r="D817" s="183"/>
      <c r="E817" s="183"/>
      <c r="F817" s="183"/>
      <c r="G817" s="183"/>
      <c r="H817" s="183"/>
      <c r="I817" s="183"/>
      <c r="J817" s="183"/>
    </row>
    <row r="818" spans="2:10" ht="12.75" x14ac:dyDescent="0.2">
      <c r="B818" s="183"/>
      <c r="C818" s="183"/>
      <c r="D818" s="183"/>
      <c r="E818" s="183"/>
      <c r="F818" s="183"/>
      <c r="G818" s="183"/>
      <c r="H818" s="183"/>
      <c r="I818" s="183"/>
      <c r="J818" s="183"/>
    </row>
    <row r="819" spans="2:10" ht="12.75" x14ac:dyDescent="0.2">
      <c r="B819" s="183"/>
      <c r="C819" s="183"/>
      <c r="D819" s="183"/>
      <c r="E819" s="183"/>
      <c r="F819" s="183"/>
      <c r="G819" s="183"/>
      <c r="H819" s="183"/>
      <c r="I819" s="183"/>
      <c r="J819" s="183"/>
    </row>
    <row r="820" spans="2:10" ht="12.75" x14ac:dyDescent="0.2">
      <c r="B820" s="183"/>
      <c r="C820" s="183"/>
      <c r="D820" s="183"/>
      <c r="E820" s="183"/>
      <c r="F820" s="183"/>
      <c r="G820" s="183"/>
      <c r="H820" s="183"/>
      <c r="I820" s="183"/>
      <c r="J820" s="183"/>
    </row>
    <row r="821" spans="2:10" ht="12.75" x14ac:dyDescent="0.2">
      <c r="B821" s="183"/>
      <c r="C821" s="183"/>
      <c r="D821" s="183"/>
      <c r="E821" s="183"/>
      <c r="F821" s="183"/>
      <c r="G821" s="183"/>
      <c r="H821" s="183"/>
      <c r="I821" s="183"/>
      <c r="J821" s="183"/>
    </row>
    <row r="822" spans="2:10" ht="12.75" x14ac:dyDescent="0.2">
      <c r="B822" s="183"/>
      <c r="C822" s="183"/>
      <c r="D822" s="183"/>
      <c r="E822" s="183"/>
      <c r="F822" s="183"/>
      <c r="G822" s="183"/>
      <c r="H822" s="183"/>
      <c r="I822" s="183"/>
      <c r="J822" s="183"/>
    </row>
    <row r="823" spans="2:10" ht="12.75" x14ac:dyDescent="0.2">
      <c r="B823" s="183"/>
      <c r="C823" s="183"/>
      <c r="D823" s="183"/>
      <c r="E823" s="183"/>
      <c r="F823" s="183"/>
      <c r="G823" s="183"/>
      <c r="H823" s="183"/>
      <c r="I823" s="183"/>
      <c r="J823" s="183"/>
    </row>
    <row r="824" spans="2:10" ht="12.75" x14ac:dyDescent="0.2">
      <c r="B824" s="183"/>
      <c r="C824" s="183"/>
      <c r="D824" s="183"/>
      <c r="E824" s="183"/>
      <c r="F824" s="183"/>
      <c r="G824" s="183"/>
      <c r="H824" s="183"/>
      <c r="I824" s="183"/>
      <c r="J824" s="183"/>
    </row>
    <row r="825" spans="2:10" ht="12.75" x14ac:dyDescent="0.2">
      <c r="B825" s="183"/>
      <c r="C825" s="183"/>
      <c r="D825" s="183"/>
      <c r="E825" s="183"/>
      <c r="F825" s="183"/>
      <c r="G825" s="183"/>
      <c r="H825" s="183"/>
      <c r="I825" s="183"/>
      <c r="J825" s="183"/>
    </row>
    <row r="826" spans="2:10" ht="12.75" x14ac:dyDescent="0.2">
      <c r="B826" s="183"/>
      <c r="C826" s="183"/>
      <c r="D826" s="183"/>
      <c r="E826" s="183"/>
      <c r="F826" s="183"/>
      <c r="G826" s="183"/>
      <c r="H826" s="183"/>
      <c r="I826" s="183"/>
      <c r="J826" s="183"/>
    </row>
    <row r="827" spans="2:10" ht="12.75" x14ac:dyDescent="0.2">
      <c r="B827" s="183"/>
      <c r="C827" s="183"/>
      <c r="D827" s="183"/>
      <c r="E827" s="183"/>
      <c r="F827" s="183"/>
      <c r="G827" s="183"/>
      <c r="H827" s="183"/>
      <c r="I827" s="183"/>
      <c r="J827" s="183"/>
    </row>
    <row r="828" spans="2:10" ht="12.75" x14ac:dyDescent="0.2">
      <c r="B828" s="183"/>
      <c r="C828" s="183"/>
      <c r="D828" s="183"/>
      <c r="E828" s="183"/>
      <c r="F828" s="183"/>
      <c r="G828" s="183"/>
      <c r="H828" s="183"/>
      <c r="I828" s="183"/>
      <c r="J828" s="183"/>
    </row>
    <row r="829" spans="2:10" ht="12.75" x14ac:dyDescent="0.2">
      <c r="B829" s="183"/>
      <c r="C829" s="183"/>
      <c r="D829" s="183"/>
      <c r="E829" s="183"/>
      <c r="F829" s="183"/>
      <c r="G829" s="183"/>
      <c r="H829" s="183"/>
      <c r="I829" s="183"/>
      <c r="J829" s="183"/>
    </row>
    <row r="830" spans="2:10" ht="12.75" x14ac:dyDescent="0.2">
      <c r="B830" s="183"/>
      <c r="C830" s="183"/>
      <c r="D830" s="183"/>
      <c r="E830" s="183"/>
      <c r="F830" s="183"/>
      <c r="G830" s="183"/>
      <c r="H830" s="183"/>
      <c r="I830" s="183"/>
      <c r="J830" s="183"/>
    </row>
    <row r="831" spans="2:10" ht="12.75" x14ac:dyDescent="0.2">
      <c r="B831" s="183"/>
      <c r="C831" s="183"/>
      <c r="D831" s="183"/>
      <c r="E831" s="183"/>
      <c r="F831" s="183"/>
      <c r="G831" s="183"/>
      <c r="H831" s="183"/>
      <c r="I831" s="183"/>
      <c r="J831" s="183"/>
    </row>
    <row r="832" spans="2:10" ht="12.75" x14ac:dyDescent="0.2">
      <c r="B832" s="183"/>
      <c r="C832" s="183"/>
      <c r="D832" s="183"/>
      <c r="E832" s="183"/>
      <c r="F832" s="183"/>
      <c r="G832" s="183"/>
      <c r="H832" s="183"/>
      <c r="I832" s="183"/>
      <c r="J832" s="183"/>
    </row>
    <row r="833" spans="2:10" ht="12.75" x14ac:dyDescent="0.2">
      <c r="B833" s="183"/>
      <c r="C833" s="183"/>
      <c r="D833" s="183"/>
      <c r="E833" s="183"/>
      <c r="F833" s="183"/>
      <c r="G833" s="183"/>
      <c r="H833" s="183"/>
      <c r="I833" s="183"/>
      <c r="J833" s="183"/>
    </row>
    <row r="834" spans="2:10" ht="12.75" x14ac:dyDescent="0.2">
      <c r="B834" s="183"/>
      <c r="C834" s="183"/>
      <c r="D834" s="183"/>
      <c r="E834" s="183"/>
      <c r="F834" s="183"/>
      <c r="G834" s="183"/>
      <c r="H834" s="183"/>
      <c r="I834" s="183"/>
      <c r="J834" s="183"/>
    </row>
    <row r="835" spans="2:10" ht="12.75" x14ac:dyDescent="0.2">
      <c r="B835" s="183"/>
      <c r="C835" s="183"/>
      <c r="D835" s="183"/>
      <c r="E835" s="183"/>
      <c r="F835" s="183"/>
      <c r="G835" s="183"/>
      <c r="H835" s="183"/>
      <c r="I835" s="183"/>
      <c r="J835" s="183"/>
    </row>
    <row r="836" spans="2:10" ht="12.75" x14ac:dyDescent="0.2">
      <c r="B836" s="183"/>
      <c r="C836" s="183"/>
      <c r="D836" s="183"/>
      <c r="E836" s="183"/>
      <c r="F836" s="183"/>
      <c r="G836" s="183"/>
      <c r="H836" s="183"/>
      <c r="I836" s="183"/>
      <c r="J836" s="183"/>
    </row>
    <row r="837" spans="2:10" ht="12.75" x14ac:dyDescent="0.2">
      <c r="B837" s="183"/>
      <c r="C837" s="183"/>
      <c r="D837" s="183"/>
      <c r="E837" s="183"/>
      <c r="F837" s="183"/>
      <c r="G837" s="183"/>
      <c r="H837" s="183"/>
      <c r="I837" s="183"/>
      <c r="J837" s="183"/>
    </row>
    <row r="838" spans="2:10" ht="12.75" x14ac:dyDescent="0.2">
      <c r="B838" s="183"/>
      <c r="C838" s="183"/>
      <c r="D838" s="183"/>
      <c r="E838" s="183"/>
      <c r="F838" s="183"/>
      <c r="G838" s="183"/>
      <c r="H838" s="183"/>
      <c r="I838" s="183"/>
      <c r="J838" s="183"/>
    </row>
    <row r="839" spans="2:10" ht="12.75" x14ac:dyDescent="0.2">
      <c r="B839" s="183"/>
      <c r="C839" s="183"/>
      <c r="D839" s="183"/>
      <c r="E839" s="183"/>
      <c r="F839" s="183"/>
      <c r="G839" s="183"/>
      <c r="H839" s="183"/>
      <c r="I839" s="183"/>
      <c r="J839" s="183"/>
    </row>
    <row r="840" spans="2:10" ht="12.75" x14ac:dyDescent="0.2">
      <c r="B840" s="183"/>
      <c r="C840" s="183"/>
      <c r="D840" s="183"/>
      <c r="E840" s="183"/>
      <c r="F840" s="183"/>
      <c r="G840" s="183"/>
      <c r="H840" s="183"/>
      <c r="I840" s="183"/>
      <c r="J840" s="183"/>
    </row>
    <row r="841" spans="2:10" ht="12.75" x14ac:dyDescent="0.2">
      <c r="B841" s="183"/>
      <c r="C841" s="183"/>
      <c r="D841" s="183"/>
      <c r="E841" s="183"/>
      <c r="F841" s="183"/>
      <c r="G841" s="183"/>
      <c r="H841" s="183"/>
      <c r="I841" s="183"/>
      <c r="J841" s="183"/>
    </row>
    <row r="842" spans="2:10" ht="12.75" x14ac:dyDescent="0.2">
      <c r="B842" s="183"/>
      <c r="C842" s="183"/>
      <c r="D842" s="183"/>
      <c r="E842" s="183"/>
      <c r="F842" s="183"/>
      <c r="G842" s="183"/>
      <c r="H842" s="183"/>
      <c r="I842" s="183"/>
      <c r="J842" s="183"/>
    </row>
    <row r="843" spans="2:10" ht="12.75" x14ac:dyDescent="0.2">
      <c r="B843" s="183"/>
      <c r="C843" s="183"/>
      <c r="D843" s="183"/>
      <c r="E843" s="183"/>
      <c r="F843" s="183"/>
      <c r="G843" s="183"/>
      <c r="H843" s="183"/>
      <c r="I843" s="183"/>
      <c r="J843" s="183"/>
    </row>
    <row r="844" spans="2:10" ht="12.75" x14ac:dyDescent="0.2">
      <c r="B844" s="183"/>
      <c r="C844" s="183"/>
      <c r="D844" s="183"/>
      <c r="E844" s="183"/>
      <c r="F844" s="183"/>
      <c r="G844" s="183"/>
      <c r="H844" s="183"/>
      <c r="I844" s="183"/>
      <c r="J844" s="183"/>
    </row>
    <row r="845" spans="2:10" ht="12.75" x14ac:dyDescent="0.2">
      <c r="B845" s="183"/>
      <c r="C845" s="183"/>
      <c r="D845" s="183"/>
      <c r="E845" s="183"/>
      <c r="F845" s="183"/>
      <c r="G845" s="183"/>
      <c r="H845" s="183"/>
      <c r="I845" s="183"/>
      <c r="J845" s="183"/>
    </row>
    <row r="846" spans="2:10" ht="12.75" x14ac:dyDescent="0.2">
      <c r="B846" s="183"/>
      <c r="C846" s="183"/>
      <c r="D846" s="183"/>
      <c r="E846" s="183"/>
      <c r="F846" s="183"/>
      <c r="G846" s="183"/>
      <c r="H846" s="183"/>
      <c r="I846" s="183"/>
      <c r="J846" s="183"/>
    </row>
    <row r="847" spans="2:10" ht="12.75" x14ac:dyDescent="0.2">
      <c r="B847" s="183"/>
      <c r="C847" s="183"/>
      <c r="D847" s="183"/>
      <c r="E847" s="183"/>
      <c r="F847" s="183"/>
      <c r="G847" s="183"/>
      <c r="H847" s="183"/>
      <c r="I847" s="183"/>
      <c r="J847" s="183"/>
    </row>
    <row r="848" spans="2:10" ht="12.75" x14ac:dyDescent="0.2">
      <c r="B848" s="183"/>
      <c r="C848" s="183"/>
      <c r="D848" s="183"/>
      <c r="E848" s="183"/>
      <c r="F848" s="183"/>
      <c r="G848" s="183"/>
      <c r="H848" s="183"/>
      <c r="I848" s="183"/>
      <c r="J848" s="183"/>
    </row>
    <row r="849" spans="2:10" ht="12.75" x14ac:dyDescent="0.2">
      <c r="B849" s="183"/>
      <c r="C849" s="183"/>
      <c r="D849" s="183"/>
      <c r="E849" s="183"/>
      <c r="F849" s="183"/>
      <c r="G849" s="183"/>
      <c r="H849" s="183"/>
      <c r="I849" s="183"/>
      <c r="J849" s="183"/>
    </row>
    <row r="850" spans="2:10" ht="12.75" x14ac:dyDescent="0.2">
      <c r="B850" s="183"/>
      <c r="C850" s="183"/>
      <c r="D850" s="183"/>
      <c r="E850" s="183"/>
      <c r="F850" s="183"/>
      <c r="G850" s="183"/>
      <c r="H850" s="183"/>
      <c r="I850" s="183"/>
      <c r="J850" s="183"/>
    </row>
    <row r="851" spans="2:10" ht="12.75" x14ac:dyDescent="0.2">
      <c r="B851" s="183"/>
      <c r="C851" s="183"/>
      <c r="D851" s="183"/>
      <c r="E851" s="183"/>
      <c r="F851" s="183"/>
      <c r="G851" s="183"/>
      <c r="H851" s="183"/>
      <c r="I851" s="183"/>
      <c r="J851" s="183"/>
    </row>
    <row r="852" spans="2:10" ht="12.75" x14ac:dyDescent="0.2">
      <c r="B852" s="183"/>
      <c r="C852" s="183"/>
      <c r="D852" s="183"/>
      <c r="E852" s="183"/>
      <c r="F852" s="183"/>
      <c r="G852" s="183"/>
      <c r="H852" s="183"/>
      <c r="I852" s="183"/>
      <c r="J852" s="183"/>
    </row>
    <row r="853" spans="2:10" ht="12.75" x14ac:dyDescent="0.2">
      <c r="B853" s="183"/>
      <c r="C853" s="183"/>
      <c r="D853" s="183"/>
      <c r="E853" s="183"/>
      <c r="F853" s="183"/>
      <c r="G853" s="183"/>
      <c r="H853" s="183"/>
      <c r="I853" s="183"/>
      <c r="J853" s="183"/>
    </row>
    <row r="854" spans="2:10" ht="12.75" x14ac:dyDescent="0.2">
      <c r="B854" s="183"/>
      <c r="C854" s="183"/>
      <c r="D854" s="183"/>
      <c r="E854" s="183"/>
      <c r="F854" s="183"/>
      <c r="G854" s="183"/>
      <c r="H854" s="183"/>
      <c r="I854" s="183"/>
      <c r="J854" s="183"/>
    </row>
    <row r="855" spans="2:10" ht="12.75" x14ac:dyDescent="0.2">
      <c r="B855" s="183"/>
      <c r="C855" s="183"/>
      <c r="D855" s="183"/>
      <c r="E855" s="183"/>
      <c r="F855" s="183"/>
      <c r="G855" s="183"/>
      <c r="H855" s="183"/>
      <c r="I855" s="183"/>
      <c r="J855" s="183"/>
    </row>
    <row r="856" spans="2:10" ht="12.75" x14ac:dyDescent="0.2">
      <c r="B856" s="183"/>
      <c r="C856" s="183"/>
      <c r="D856" s="183"/>
      <c r="E856" s="183"/>
      <c r="F856" s="183"/>
      <c r="G856" s="183"/>
      <c r="H856" s="183"/>
      <c r="I856" s="183"/>
      <c r="J856" s="183"/>
    </row>
    <row r="857" spans="2:10" ht="12.75" x14ac:dyDescent="0.2">
      <c r="B857" s="183"/>
      <c r="C857" s="183"/>
      <c r="D857" s="183"/>
      <c r="E857" s="183"/>
      <c r="F857" s="183"/>
      <c r="G857" s="183"/>
      <c r="H857" s="183"/>
      <c r="I857" s="183"/>
      <c r="J857" s="183"/>
    </row>
    <row r="858" spans="2:10" ht="12.75" x14ac:dyDescent="0.2">
      <c r="B858" s="183"/>
      <c r="C858" s="183"/>
      <c r="D858" s="183"/>
      <c r="E858" s="183"/>
      <c r="F858" s="183"/>
      <c r="G858" s="183"/>
      <c r="H858" s="183"/>
      <c r="I858" s="183"/>
      <c r="J858" s="183"/>
    </row>
    <row r="859" spans="2:10" ht="12.75" x14ac:dyDescent="0.2">
      <c r="B859" s="183"/>
      <c r="C859" s="183"/>
      <c r="D859" s="183"/>
      <c r="E859" s="183"/>
      <c r="F859" s="183"/>
      <c r="G859" s="183"/>
      <c r="H859" s="183"/>
      <c r="I859" s="183"/>
      <c r="J859" s="183"/>
    </row>
    <row r="860" spans="2:10" ht="12.75" x14ac:dyDescent="0.2">
      <c r="B860" s="183"/>
      <c r="C860" s="183"/>
      <c r="D860" s="183"/>
      <c r="E860" s="183"/>
      <c r="F860" s="183"/>
      <c r="G860" s="183"/>
      <c r="H860" s="183"/>
      <c r="I860" s="183"/>
      <c r="J860" s="183"/>
    </row>
    <row r="861" spans="2:10" ht="12.75" x14ac:dyDescent="0.2">
      <c r="B861" s="183"/>
      <c r="C861" s="183"/>
      <c r="D861" s="183"/>
      <c r="E861" s="183"/>
      <c r="F861" s="183"/>
      <c r="G861" s="183"/>
      <c r="H861" s="183"/>
      <c r="I861" s="183"/>
      <c r="J861" s="183"/>
    </row>
    <row r="862" spans="2:10" ht="12.75" x14ac:dyDescent="0.2">
      <c r="B862" s="183"/>
      <c r="C862" s="183"/>
      <c r="D862" s="183"/>
      <c r="E862" s="183"/>
      <c r="F862" s="183"/>
      <c r="G862" s="183"/>
      <c r="H862" s="183"/>
      <c r="I862" s="183"/>
      <c r="J862" s="183"/>
    </row>
    <row r="863" spans="2:10" ht="12.75" x14ac:dyDescent="0.2">
      <c r="B863" s="183"/>
      <c r="C863" s="183"/>
      <c r="D863" s="183"/>
      <c r="E863" s="183"/>
      <c r="F863" s="183"/>
      <c r="G863" s="183"/>
      <c r="H863" s="183"/>
      <c r="I863" s="183"/>
      <c r="J863" s="183"/>
    </row>
    <row r="864" spans="2:10" ht="12.75" x14ac:dyDescent="0.2">
      <c r="B864" s="183"/>
      <c r="C864" s="183"/>
      <c r="D864" s="183"/>
      <c r="E864" s="183"/>
      <c r="F864" s="183"/>
      <c r="G864" s="183"/>
      <c r="H864" s="183"/>
      <c r="I864" s="183"/>
      <c r="J864" s="183"/>
    </row>
    <row r="865" spans="2:10" ht="12.75" x14ac:dyDescent="0.2">
      <c r="B865" s="183"/>
      <c r="C865" s="183"/>
      <c r="D865" s="183"/>
      <c r="E865" s="183"/>
      <c r="F865" s="183"/>
      <c r="G865" s="183"/>
      <c r="H865" s="183"/>
      <c r="I865" s="183"/>
      <c r="J865" s="183"/>
    </row>
    <row r="866" spans="2:10" ht="12.75" x14ac:dyDescent="0.2">
      <c r="B866" s="183"/>
      <c r="C866" s="183"/>
      <c r="D866" s="183"/>
      <c r="E866" s="183"/>
      <c r="F866" s="183"/>
      <c r="G866" s="183"/>
      <c r="H866" s="183"/>
      <c r="I866" s="183"/>
      <c r="J866" s="183"/>
    </row>
    <row r="867" spans="2:10" ht="12.75" x14ac:dyDescent="0.2">
      <c r="B867" s="183"/>
      <c r="C867" s="183"/>
      <c r="D867" s="183"/>
      <c r="E867" s="183"/>
      <c r="F867" s="183"/>
      <c r="G867" s="183"/>
      <c r="H867" s="183"/>
      <c r="I867" s="183"/>
      <c r="J867" s="183"/>
    </row>
    <row r="868" spans="2:10" ht="12.75" x14ac:dyDescent="0.2">
      <c r="B868" s="183"/>
      <c r="C868" s="183"/>
      <c r="D868" s="183"/>
      <c r="E868" s="183"/>
      <c r="F868" s="183"/>
      <c r="G868" s="183"/>
      <c r="H868" s="183"/>
      <c r="I868" s="183"/>
      <c r="J868" s="183"/>
    </row>
    <row r="869" spans="2:10" ht="12.75" x14ac:dyDescent="0.2">
      <c r="B869" s="183"/>
      <c r="C869" s="183"/>
      <c r="D869" s="183"/>
      <c r="E869" s="183"/>
      <c r="F869" s="183"/>
      <c r="G869" s="183"/>
      <c r="H869" s="183"/>
      <c r="I869" s="183"/>
      <c r="J869" s="183"/>
    </row>
    <row r="870" spans="2:10" ht="12.75" x14ac:dyDescent="0.2">
      <c r="B870" s="183"/>
      <c r="C870" s="183"/>
      <c r="D870" s="183"/>
      <c r="E870" s="183"/>
      <c r="F870" s="183"/>
      <c r="G870" s="183"/>
      <c r="H870" s="183"/>
      <c r="I870" s="183"/>
      <c r="J870" s="183"/>
    </row>
    <row r="871" spans="2:10" ht="12.75" x14ac:dyDescent="0.2">
      <c r="B871" s="183"/>
      <c r="C871" s="183"/>
      <c r="D871" s="183"/>
      <c r="E871" s="183"/>
      <c r="F871" s="183"/>
      <c r="G871" s="183"/>
      <c r="H871" s="183"/>
      <c r="I871" s="183"/>
      <c r="J871" s="183"/>
    </row>
    <row r="872" spans="2:10" ht="12.75" x14ac:dyDescent="0.2">
      <c r="B872" s="183"/>
      <c r="C872" s="183"/>
      <c r="D872" s="183"/>
      <c r="E872" s="183"/>
      <c r="F872" s="183"/>
      <c r="G872" s="183"/>
      <c r="H872" s="183"/>
      <c r="I872" s="183"/>
      <c r="J872" s="183"/>
    </row>
    <row r="873" spans="2:10" ht="12.75" x14ac:dyDescent="0.2">
      <c r="B873" s="183"/>
      <c r="C873" s="183"/>
      <c r="D873" s="183"/>
      <c r="E873" s="183"/>
      <c r="F873" s="183"/>
      <c r="G873" s="183"/>
      <c r="H873" s="183"/>
      <c r="I873" s="183"/>
      <c r="J873" s="183"/>
    </row>
    <row r="874" spans="2:10" ht="12.75" x14ac:dyDescent="0.2">
      <c r="B874" s="183"/>
      <c r="C874" s="183"/>
      <c r="D874" s="183"/>
      <c r="E874" s="183"/>
      <c r="F874" s="183"/>
      <c r="G874" s="183"/>
      <c r="H874" s="183"/>
      <c r="I874" s="183"/>
      <c r="J874" s="183"/>
    </row>
    <row r="875" spans="2:10" ht="12.75" x14ac:dyDescent="0.2">
      <c r="B875" s="183"/>
      <c r="C875" s="183"/>
      <c r="D875" s="183"/>
      <c r="E875" s="183"/>
      <c r="F875" s="183"/>
      <c r="G875" s="183"/>
      <c r="H875" s="183"/>
      <c r="I875" s="183"/>
      <c r="J875" s="183"/>
    </row>
    <row r="876" spans="2:10" ht="12.75" x14ac:dyDescent="0.2">
      <c r="B876" s="183"/>
      <c r="C876" s="183"/>
      <c r="D876" s="183"/>
      <c r="E876" s="183"/>
      <c r="F876" s="183"/>
      <c r="G876" s="183"/>
      <c r="H876" s="183"/>
      <c r="I876" s="183"/>
      <c r="J876" s="183"/>
    </row>
    <row r="877" spans="2:10" ht="12.75" x14ac:dyDescent="0.2">
      <c r="B877" s="183"/>
      <c r="C877" s="183"/>
      <c r="D877" s="183"/>
      <c r="E877" s="183"/>
      <c r="F877" s="183"/>
      <c r="G877" s="183"/>
      <c r="H877" s="183"/>
      <c r="I877" s="183"/>
      <c r="J877" s="183"/>
    </row>
    <row r="878" spans="2:10" ht="12.75" x14ac:dyDescent="0.2">
      <c r="B878" s="183"/>
      <c r="C878" s="183"/>
      <c r="D878" s="183"/>
      <c r="E878" s="183"/>
      <c r="F878" s="183"/>
      <c r="G878" s="183"/>
      <c r="H878" s="183"/>
      <c r="I878" s="183"/>
      <c r="J878" s="183"/>
    </row>
    <row r="879" spans="2:10" ht="12.75" x14ac:dyDescent="0.2">
      <c r="B879" s="183"/>
      <c r="C879" s="183"/>
      <c r="D879" s="183"/>
      <c r="E879" s="183"/>
      <c r="F879" s="183"/>
      <c r="G879" s="183"/>
      <c r="H879" s="183"/>
      <c r="I879" s="183"/>
      <c r="J879" s="183"/>
    </row>
    <row r="880" spans="2:10" ht="12.75" x14ac:dyDescent="0.2">
      <c r="B880" s="183"/>
      <c r="C880" s="183"/>
      <c r="D880" s="183"/>
      <c r="E880" s="183"/>
      <c r="F880" s="183"/>
      <c r="G880" s="183"/>
      <c r="H880" s="183"/>
      <c r="I880" s="183"/>
      <c r="J880" s="183"/>
    </row>
    <row r="881" spans="2:10" ht="12.75" x14ac:dyDescent="0.2">
      <c r="B881" s="183"/>
      <c r="C881" s="183"/>
      <c r="D881" s="183"/>
      <c r="E881" s="183"/>
      <c r="F881" s="183"/>
      <c r="G881" s="183"/>
      <c r="H881" s="183"/>
      <c r="I881" s="183"/>
      <c r="J881" s="183"/>
    </row>
    <row r="882" spans="2:10" ht="12.75" x14ac:dyDescent="0.2">
      <c r="B882" s="183"/>
      <c r="C882" s="183"/>
      <c r="D882" s="183"/>
      <c r="E882" s="183"/>
      <c r="F882" s="183"/>
      <c r="G882" s="183"/>
      <c r="H882" s="183"/>
      <c r="I882" s="183"/>
      <c r="J882" s="183"/>
    </row>
    <row r="883" spans="2:10" ht="12.75" x14ac:dyDescent="0.2">
      <c r="B883" s="183"/>
      <c r="C883" s="183"/>
      <c r="D883" s="183"/>
      <c r="E883" s="183"/>
      <c r="F883" s="183"/>
      <c r="G883" s="183"/>
      <c r="H883" s="183"/>
      <c r="I883" s="183"/>
      <c r="J883" s="183"/>
    </row>
    <row r="884" spans="2:10" ht="12.75" x14ac:dyDescent="0.2">
      <c r="B884" s="183"/>
      <c r="C884" s="183"/>
      <c r="D884" s="183"/>
      <c r="E884" s="183"/>
      <c r="F884" s="183"/>
      <c r="G884" s="183"/>
      <c r="H884" s="183"/>
      <c r="I884" s="183"/>
      <c r="J884" s="183"/>
    </row>
    <row r="885" spans="2:10" ht="12.75" x14ac:dyDescent="0.2">
      <c r="B885" s="183"/>
      <c r="C885" s="183"/>
      <c r="D885" s="183"/>
      <c r="E885" s="183"/>
      <c r="F885" s="183"/>
      <c r="G885" s="183"/>
      <c r="H885" s="183"/>
      <c r="I885" s="183"/>
      <c r="J885" s="183"/>
    </row>
    <row r="886" spans="2:10" ht="12.75" x14ac:dyDescent="0.2">
      <c r="B886" s="183"/>
      <c r="C886" s="183"/>
      <c r="D886" s="183"/>
      <c r="E886" s="183"/>
      <c r="F886" s="183"/>
      <c r="G886" s="183"/>
      <c r="H886" s="183"/>
      <c r="I886" s="183"/>
      <c r="J886" s="183"/>
    </row>
    <row r="887" spans="2:10" ht="12.75" x14ac:dyDescent="0.2">
      <c r="B887" s="183"/>
      <c r="C887" s="183"/>
      <c r="D887" s="183"/>
      <c r="E887" s="183"/>
      <c r="F887" s="183"/>
      <c r="G887" s="183"/>
      <c r="H887" s="183"/>
      <c r="I887" s="183"/>
      <c r="J887" s="183"/>
    </row>
    <row r="888" spans="2:10" ht="12.75" x14ac:dyDescent="0.2">
      <c r="B888" s="183"/>
      <c r="C888" s="183"/>
      <c r="D888" s="183"/>
      <c r="E888" s="183"/>
      <c r="F888" s="183"/>
      <c r="G888" s="183"/>
      <c r="H888" s="183"/>
      <c r="I888" s="183"/>
      <c r="J888" s="183"/>
    </row>
    <row r="889" spans="2:10" ht="12.75" x14ac:dyDescent="0.2">
      <c r="B889" s="183"/>
      <c r="C889" s="183"/>
      <c r="D889" s="183"/>
      <c r="E889" s="183"/>
      <c r="F889" s="183"/>
      <c r="G889" s="183"/>
      <c r="H889" s="183"/>
      <c r="I889" s="183"/>
      <c r="J889" s="183"/>
    </row>
    <row r="890" spans="2:10" ht="12.75" x14ac:dyDescent="0.2">
      <c r="B890" s="183"/>
      <c r="C890" s="183"/>
      <c r="D890" s="183"/>
      <c r="E890" s="183"/>
      <c r="F890" s="183"/>
      <c r="G890" s="183"/>
      <c r="H890" s="183"/>
      <c r="I890" s="183"/>
      <c r="J890" s="183"/>
    </row>
    <row r="891" spans="2:10" ht="12.75" x14ac:dyDescent="0.2">
      <c r="B891" s="183"/>
      <c r="C891" s="183"/>
      <c r="D891" s="183"/>
      <c r="E891" s="183"/>
      <c r="F891" s="183"/>
      <c r="G891" s="183"/>
      <c r="H891" s="183"/>
      <c r="I891" s="183"/>
      <c r="J891" s="183"/>
    </row>
    <row r="892" spans="2:10" ht="12.75" x14ac:dyDescent="0.2">
      <c r="B892" s="183"/>
      <c r="C892" s="183"/>
      <c r="D892" s="183"/>
      <c r="E892" s="183"/>
      <c r="F892" s="183"/>
      <c r="G892" s="183"/>
      <c r="H892" s="183"/>
      <c r="I892" s="183"/>
      <c r="J892" s="183"/>
    </row>
    <row r="893" spans="2:10" ht="12.75" x14ac:dyDescent="0.2">
      <c r="B893" s="183"/>
      <c r="C893" s="183"/>
      <c r="D893" s="183"/>
      <c r="E893" s="183"/>
      <c r="F893" s="183"/>
    </row>
    <row r="894" spans="2:10" ht="12.75" x14ac:dyDescent="0.2">
      <c r="B894" s="183"/>
      <c r="C894" s="183"/>
      <c r="D894" s="183"/>
      <c r="E894" s="183"/>
      <c r="F894" s="183"/>
    </row>
    <row r="895" spans="2:10" ht="12.75" x14ac:dyDescent="0.2">
      <c r="B895" s="183"/>
      <c r="C895" s="183"/>
      <c r="D895" s="183"/>
      <c r="E895" s="183"/>
      <c r="F895" s="183"/>
    </row>
    <row r="896" spans="2:10" ht="12.75" x14ac:dyDescent="0.2">
      <c r="B896" s="183"/>
      <c r="C896" s="183"/>
      <c r="D896" s="183"/>
      <c r="E896" s="183"/>
      <c r="F896" s="183"/>
    </row>
    <row r="897" spans="2:6" ht="12.75" x14ac:dyDescent="0.2">
      <c r="B897" s="183"/>
      <c r="C897" s="183"/>
      <c r="D897" s="183"/>
      <c r="E897" s="183"/>
      <c r="F897" s="183"/>
    </row>
    <row r="898" spans="2:6" ht="12.75" x14ac:dyDescent="0.2">
      <c r="B898" s="183"/>
      <c r="C898" s="183"/>
      <c r="D898" s="183"/>
      <c r="E898" s="183"/>
      <c r="F898" s="183"/>
    </row>
    <row r="899" spans="2:6" ht="12.75" x14ac:dyDescent="0.2">
      <c r="B899" s="183"/>
      <c r="C899" s="183"/>
      <c r="D899" s="183"/>
      <c r="E899" s="183"/>
      <c r="F899" s="183"/>
    </row>
    <row r="900" spans="2:6" ht="12.75" x14ac:dyDescent="0.2">
      <c r="B900" s="183"/>
      <c r="C900" s="183"/>
      <c r="D900" s="183"/>
      <c r="E900" s="183"/>
      <c r="F900" s="183"/>
    </row>
    <row r="901" spans="2:6" ht="12.75" x14ac:dyDescent="0.2">
      <c r="B901" s="183"/>
      <c r="C901" s="183"/>
      <c r="D901" s="183"/>
      <c r="E901" s="183"/>
      <c r="F901" s="183"/>
    </row>
    <row r="902" spans="2:6" ht="12.75" x14ac:dyDescent="0.2">
      <c r="B902" s="183"/>
      <c r="C902" s="183"/>
      <c r="D902" s="183"/>
      <c r="E902" s="183"/>
      <c r="F902" s="183"/>
    </row>
    <row r="903" spans="2:6" ht="12.75" x14ac:dyDescent="0.2">
      <c r="B903" s="183"/>
      <c r="C903" s="183"/>
      <c r="D903" s="183"/>
      <c r="E903" s="183"/>
      <c r="F903" s="183"/>
    </row>
    <row r="904" spans="2:6" ht="12.75" x14ac:dyDescent="0.2">
      <c r="B904" s="183"/>
      <c r="C904" s="183"/>
      <c r="D904" s="183"/>
      <c r="E904" s="183"/>
      <c r="F904" s="183"/>
    </row>
    <row r="905" spans="2:6" ht="12.75" x14ac:dyDescent="0.2">
      <c r="B905" s="183"/>
      <c r="C905" s="183"/>
      <c r="D905" s="183"/>
      <c r="E905" s="183"/>
      <c r="F905" s="183"/>
    </row>
    <row r="906" spans="2:6" ht="12.75" x14ac:dyDescent="0.2">
      <c r="B906" s="183"/>
      <c r="C906" s="183"/>
      <c r="D906" s="183"/>
      <c r="E906" s="183"/>
      <c r="F906" s="183"/>
    </row>
    <row r="907" spans="2:6" ht="12.75" x14ac:dyDescent="0.2">
      <c r="B907" s="183"/>
      <c r="C907" s="183"/>
      <c r="D907" s="183"/>
      <c r="E907" s="183"/>
      <c r="F907" s="183"/>
    </row>
    <row r="908" spans="2:6" ht="12.75" x14ac:dyDescent="0.2">
      <c r="B908" s="183"/>
      <c r="C908" s="183"/>
      <c r="D908" s="183"/>
      <c r="E908" s="183"/>
      <c r="F908" s="183"/>
    </row>
    <row r="909" spans="2:6" ht="12.75" x14ac:dyDescent="0.2">
      <c r="B909" s="183"/>
      <c r="C909" s="183"/>
      <c r="D909" s="183"/>
      <c r="E909" s="183"/>
      <c r="F909" s="183"/>
    </row>
    <row r="910" spans="2:6" ht="12.75" x14ac:dyDescent="0.2">
      <c r="B910" s="183"/>
      <c r="C910" s="183"/>
      <c r="D910" s="183"/>
      <c r="E910" s="183"/>
      <c r="F910" s="183"/>
    </row>
    <row r="911" spans="2:6" ht="12.75" x14ac:dyDescent="0.2">
      <c r="B911" s="183"/>
      <c r="C911" s="183"/>
      <c r="D911" s="183"/>
      <c r="E911" s="183"/>
      <c r="F911" s="183"/>
    </row>
    <row r="912" spans="2:6" ht="12.75" x14ac:dyDescent="0.2">
      <c r="B912" s="183"/>
      <c r="C912" s="183"/>
      <c r="D912" s="183"/>
      <c r="E912" s="183"/>
      <c r="F912" s="183"/>
    </row>
    <row r="913" spans="2:6" ht="12.75" x14ac:dyDescent="0.2">
      <c r="B913" s="183"/>
      <c r="C913" s="183"/>
      <c r="D913" s="183"/>
      <c r="E913" s="183"/>
      <c r="F913" s="183"/>
    </row>
    <row r="914" spans="2:6" ht="12.75" x14ac:dyDescent="0.2">
      <c r="B914" s="183"/>
      <c r="C914" s="183"/>
      <c r="D914" s="183"/>
      <c r="E914" s="183"/>
      <c r="F914" s="183"/>
    </row>
    <row r="915" spans="2:6" ht="12.75" x14ac:dyDescent="0.2">
      <c r="B915" s="183"/>
      <c r="C915" s="183"/>
      <c r="D915" s="183"/>
      <c r="E915" s="183"/>
      <c r="F915" s="183"/>
    </row>
    <row r="916" spans="2:6" ht="12.75" x14ac:dyDescent="0.2">
      <c r="B916" s="183"/>
      <c r="C916" s="183"/>
      <c r="D916" s="183"/>
      <c r="E916" s="183"/>
      <c r="F916" s="183"/>
    </row>
    <row r="917" spans="2:6" ht="12.75" x14ac:dyDescent="0.2">
      <c r="B917" s="183"/>
      <c r="C917" s="183"/>
      <c r="D917" s="183"/>
      <c r="E917" s="183"/>
      <c r="F917" s="183"/>
    </row>
    <row r="918" spans="2:6" ht="12.75" x14ac:dyDescent="0.2">
      <c r="B918" s="183"/>
      <c r="C918" s="183"/>
      <c r="D918" s="183"/>
      <c r="E918" s="183"/>
      <c r="F918" s="183"/>
    </row>
    <row r="919" spans="2:6" ht="12.75" x14ac:dyDescent="0.2">
      <c r="B919" s="183"/>
      <c r="C919" s="183"/>
      <c r="D919" s="183"/>
      <c r="E919" s="183"/>
      <c r="F919" s="183"/>
    </row>
    <row r="920" spans="2:6" ht="12.75" x14ac:dyDescent="0.2">
      <c r="B920" s="183"/>
      <c r="C920" s="183"/>
      <c r="D920" s="183"/>
      <c r="E920" s="183"/>
      <c r="F920" s="183"/>
    </row>
    <row r="921" spans="2:6" ht="12.75" x14ac:dyDescent="0.2">
      <c r="B921" s="183"/>
      <c r="C921" s="183"/>
      <c r="D921" s="183"/>
      <c r="E921" s="183"/>
      <c r="F921" s="183"/>
    </row>
    <row r="922" spans="2:6" ht="12.75" x14ac:dyDescent="0.2">
      <c r="B922" s="183"/>
      <c r="C922" s="183"/>
      <c r="D922" s="183"/>
      <c r="E922" s="183"/>
      <c r="F922" s="183"/>
    </row>
    <row r="923" spans="2:6" ht="12.75" x14ac:dyDescent="0.2">
      <c r="B923" s="183"/>
      <c r="C923" s="183"/>
      <c r="D923" s="183"/>
      <c r="E923" s="183"/>
      <c r="F923" s="183"/>
    </row>
    <row r="924" spans="2:6" ht="12.75" x14ac:dyDescent="0.2">
      <c r="B924" s="183"/>
      <c r="C924" s="183"/>
      <c r="D924" s="183"/>
      <c r="E924" s="183"/>
      <c r="F924" s="183"/>
    </row>
    <row r="925" spans="2:6" ht="12.75" x14ac:dyDescent="0.2">
      <c r="B925" s="183"/>
      <c r="C925" s="183"/>
      <c r="D925" s="183"/>
      <c r="E925" s="183"/>
      <c r="F925" s="183"/>
    </row>
    <row r="926" spans="2:6" ht="12.75" x14ac:dyDescent="0.2">
      <c r="B926" s="183"/>
      <c r="C926" s="183"/>
      <c r="D926" s="183"/>
      <c r="E926" s="183"/>
      <c r="F926" s="183"/>
    </row>
    <row r="927" spans="2:6" ht="12.75" x14ac:dyDescent="0.2">
      <c r="B927" s="183"/>
      <c r="C927" s="183"/>
      <c r="D927" s="183"/>
      <c r="E927" s="183"/>
      <c r="F927" s="183"/>
    </row>
    <row r="928" spans="2:6" ht="12.75" x14ac:dyDescent="0.2">
      <c r="B928" s="183"/>
      <c r="C928" s="183"/>
      <c r="D928" s="183"/>
      <c r="E928" s="183"/>
      <c r="F928" s="183"/>
    </row>
    <row r="929" spans="2:6" ht="12.75" x14ac:dyDescent="0.2">
      <c r="B929" s="183"/>
      <c r="C929" s="183"/>
      <c r="D929" s="183"/>
      <c r="E929" s="183"/>
      <c r="F929" s="183"/>
    </row>
    <row r="930" spans="2:6" ht="12.75" x14ac:dyDescent="0.2">
      <c r="B930" s="183"/>
      <c r="C930" s="183"/>
      <c r="D930" s="183"/>
      <c r="E930" s="183"/>
      <c r="F930" s="183"/>
    </row>
    <row r="931" spans="2:6" ht="12.75" x14ac:dyDescent="0.2">
      <c r="B931" s="183"/>
      <c r="C931" s="183"/>
      <c r="D931" s="183"/>
      <c r="E931" s="183"/>
      <c r="F931" s="183"/>
    </row>
    <row r="932" spans="2:6" ht="12.75" x14ac:dyDescent="0.2">
      <c r="B932" s="183"/>
      <c r="C932" s="183"/>
      <c r="D932" s="183"/>
      <c r="E932" s="183"/>
      <c r="F932" s="183"/>
    </row>
    <row r="933" spans="2:6" ht="12.75" x14ac:dyDescent="0.2">
      <c r="B933" s="183"/>
      <c r="C933" s="183"/>
      <c r="D933" s="183"/>
      <c r="E933" s="183"/>
      <c r="F933" s="183"/>
    </row>
    <row r="934" spans="2:6" ht="12.75" x14ac:dyDescent="0.2">
      <c r="B934" s="183"/>
      <c r="C934" s="183"/>
      <c r="D934" s="183"/>
      <c r="E934" s="183"/>
      <c r="F934" s="183"/>
    </row>
    <row r="935" spans="2:6" ht="12.75" x14ac:dyDescent="0.2">
      <c r="B935" s="183"/>
      <c r="C935" s="183"/>
      <c r="D935" s="183"/>
      <c r="E935" s="183"/>
      <c r="F935" s="183"/>
    </row>
    <row r="936" spans="2:6" ht="12.75" x14ac:dyDescent="0.2">
      <c r="B936" s="183"/>
      <c r="C936" s="183"/>
      <c r="D936" s="183"/>
      <c r="E936" s="183"/>
      <c r="F936" s="183"/>
    </row>
    <row r="937" spans="2:6" ht="12.75" x14ac:dyDescent="0.2">
      <c r="B937" s="183"/>
      <c r="C937" s="183"/>
      <c r="D937" s="183"/>
      <c r="E937" s="183"/>
      <c r="F937" s="183"/>
    </row>
    <row r="938" spans="2:6" ht="12.75" x14ac:dyDescent="0.2">
      <c r="B938" s="183"/>
      <c r="C938" s="183"/>
      <c r="D938" s="183"/>
      <c r="E938" s="183"/>
      <c r="F938" s="183"/>
    </row>
    <row r="939" spans="2:6" ht="12.75" x14ac:dyDescent="0.2">
      <c r="B939" s="183"/>
      <c r="C939" s="183"/>
      <c r="D939" s="183"/>
      <c r="E939" s="183"/>
      <c r="F939" s="183"/>
    </row>
    <row r="940" spans="2:6" ht="12.75" x14ac:dyDescent="0.2">
      <c r="B940" s="183"/>
      <c r="C940" s="183"/>
      <c r="D940" s="183"/>
      <c r="E940" s="183"/>
      <c r="F940" s="183"/>
    </row>
    <row r="941" spans="2:6" ht="12.75" x14ac:dyDescent="0.2">
      <c r="B941" s="183"/>
      <c r="C941" s="183"/>
      <c r="D941" s="183"/>
      <c r="E941" s="183"/>
      <c r="F941" s="183"/>
    </row>
    <row r="942" spans="2:6" ht="12.75" x14ac:dyDescent="0.2">
      <c r="F942" s="183"/>
    </row>
    <row r="943" spans="2:6" ht="12.75" x14ac:dyDescent="0.2">
      <c r="F943" s="183"/>
    </row>
    <row r="944" spans="2:6" ht="12.75" x14ac:dyDescent="0.2">
      <c r="F944" s="183"/>
    </row>
    <row r="945" spans="6:6" ht="12.75" x14ac:dyDescent="0.2">
      <c r="F945" s="183"/>
    </row>
    <row r="946" spans="6:6" ht="12.75" x14ac:dyDescent="0.2">
      <c r="F946" s="183"/>
    </row>
    <row r="947" spans="6:6" ht="12.75" x14ac:dyDescent="0.2">
      <c r="F947" s="183"/>
    </row>
    <row r="948" spans="6:6" ht="12.75" x14ac:dyDescent="0.2">
      <c r="F948" s="183"/>
    </row>
    <row r="949" spans="6:6" ht="12.75" x14ac:dyDescent="0.2">
      <c r="F949" s="183"/>
    </row>
    <row r="950" spans="6:6" ht="12.75" x14ac:dyDescent="0.2">
      <c r="F950" s="183"/>
    </row>
    <row r="951" spans="6:6" ht="12.75" x14ac:dyDescent="0.2">
      <c r="F951" s="183"/>
    </row>
    <row r="952" spans="6:6" ht="12.75" x14ac:dyDescent="0.2">
      <c r="F952" s="183"/>
    </row>
    <row r="953" spans="6:6" ht="12.75" x14ac:dyDescent="0.2">
      <c r="F953" s="183"/>
    </row>
    <row r="954" spans="6:6" ht="12.75" x14ac:dyDescent="0.2">
      <c r="F954" s="183"/>
    </row>
    <row r="955" spans="6:6" ht="12.75" x14ac:dyDescent="0.2">
      <c r="F955" s="183"/>
    </row>
    <row r="956" spans="6:6" ht="12.75" x14ac:dyDescent="0.2">
      <c r="F956" s="183"/>
    </row>
    <row r="957" spans="6:6" ht="12.75" x14ac:dyDescent="0.2">
      <c r="F957" s="183"/>
    </row>
    <row r="958" spans="6:6" ht="12.75" x14ac:dyDescent="0.2">
      <c r="F958" s="183"/>
    </row>
    <row r="959" spans="6:6" ht="12.75" x14ac:dyDescent="0.2">
      <c r="F959" s="183"/>
    </row>
    <row r="960" spans="6:6" ht="12.75" x14ac:dyDescent="0.2">
      <c r="F960" s="183"/>
    </row>
    <row r="961" spans="6:6" ht="12.75" x14ac:dyDescent="0.2">
      <c r="F961" s="183"/>
    </row>
    <row r="962" spans="6:6" ht="12.75" x14ac:dyDescent="0.2">
      <c r="F962" s="183"/>
    </row>
    <row r="963" spans="6:6" ht="12.75" x14ac:dyDescent="0.2">
      <c r="F963" s="183"/>
    </row>
    <row r="964" spans="6:6" ht="12.75" x14ac:dyDescent="0.2">
      <c r="F964" s="183"/>
    </row>
    <row r="965" spans="6:6" ht="12.75" x14ac:dyDescent="0.2">
      <c r="F965" s="183"/>
    </row>
    <row r="966" spans="6:6" ht="12.75" x14ac:dyDescent="0.2">
      <c r="F966" s="183"/>
    </row>
    <row r="967" spans="6:6" ht="12.75" x14ac:dyDescent="0.2">
      <c r="F967" s="183"/>
    </row>
    <row r="968" spans="6:6" ht="12.75" x14ac:dyDescent="0.2">
      <c r="F968" s="183"/>
    </row>
    <row r="969" spans="6:6" ht="12.75" x14ac:dyDescent="0.2">
      <c r="F969" s="183"/>
    </row>
    <row r="970" spans="6:6" ht="12.75" x14ac:dyDescent="0.2">
      <c r="F970" s="183"/>
    </row>
    <row r="971" spans="6:6" ht="12.75" x14ac:dyDescent="0.2">
      <c r="F971" s="183"/>
    </row>
    <row r="972" spans="6:6" ht="12.75" x14ac:dyDescent="0.2">
      <c r="F972" s="183"/>
    </row>
    <row r="973" spans="6:6" ht="12.75" x14ac:dyDescent="0.2">
      <c r="F973" s="183"/>
    </row>
    <row r="974" spans="6:6" ht="12.75" x14ac:dyDescent="0.2">
      <c r="F974" s="183"/>
    </row>
    <row r="975" spans="6:6" ht="12.75" x14ac:dyDescent="0.2">
      <c r="F975" s="183"/>
    </row>
    <row r="976" spans="6:6" ht="12.75" x14ac:dyDescent="0.2">
      <c r="F976" s="183"/>
    </row>
    <row r="977" spans="6:6" ht="12.75" x14ac:dyDescent="0.2">
      <c r="F977" s="183"/>
    </row>
    <row r="978" spans="6:6" ht="12.75" x14ac:dyDescent="0.2">
      <c r="F978" s="183"/>
    </row>
    <row r="979" spans="6:6" ht="12.75" x14ac:dyDescent="0.2">
      <c r="F979" s="183"/>
    </row>
    <row r="980" spans="6:6" ht="12.75" x14ac:dyDescent="0.2">
      <c r="F980" s="183"/>
    </row>
    <row r="981" spans="6:6" ht="12.75" x14ac:dyDescent="0.2">
      <c r="F981" s="183"/>
    </row>
    <row r="982" spans="6:6" ht="12.75" x14ac:dyDescent="0.2">
      <c r="F982" s="183"/>
    </row>
    <row r="983" spans="6:6" ht="12.75" x14ac:dyDescent="0.2">
      <c r="F983" s="183"/>
    </row>
    <row r="984" spans="6:6" ht="0" hidden="1" customHeight="1" x14ac:dyDescent="0.2">
      <c r="F984" s="183"/>
    </row>
    <row r="985" spans="6:6" ht="0" hidden="1" customHeight="1" x14ac:dyDescent="0.2">
      <c r="F985" s="183"/>
    </row>
    <row r="986" spans="6:6" ht="0" hidden="1" customHeight="1" x14ac:dyDescent="0.2">
      <c r="F986" s="183"/>
    </row>
    <row r="987" spans="6:6" ht="0" hidden="1" customHeight="1" x14ac:dyDescent="0.2">
      <c r="F987" s="183"/>
    </row>
    <row r="988" spans="6:6" ht="0" hidden="1" customHeight="1" x14ac:dyDescent="0.2">
      <c r="F988" s="183"/>
    </row>
    <row r="989" spans="6:6" ht="0" hidden="1" customHeight="1" x14ac:dyDescent="0.2">
      <c r="F989" s="183"/>
    </row>
    <row r="990" spans="6:6" ht="0" hidden="1" customHeight="1" x14ac:dyDescent="0.2">
      <c r="F990" s="183"/>
    </row>
    <row r="991" spans="6:6" ht="0" hidden="1" customHeight="1" x14ac:dyDescent="0.2">
      <c r="F991" s="183"/>
    </row>
    <row r="992" spans="6:6" ht="0" hidden="1" customHeight="1" x14ac:dyDescent="0.2">
      <c r="F992" s="183"/>
    </row>
    <row r="993" spans="6:6" ht="0" hidden="1" customHeight="1" x14ac:dyDescent="0.2">
      <c r="F993" s="183"/>
    </row>
    <row r="994" spans="6:6" ht="0" hidden="1" customHeight="1" x14ac:dyDescent="0.2">
      <c r="F994" s="183"/>
    </row>
    <row r="995" spans="6:6" ht="0" hidden="1" customHeight="1" x14ac:dyDescent="0.2">
      <c r="F995" s="183"/>
    </row>
    <row r="996" spans="6:6" ht="0" hidden="1" customHeight="1" x14ac:dyDescent="0.2">
      <c r="F996" s="183"/>
    </row>
    <row r="997" spans="6:6" ht="0" hidden="1" customHeight="1" x14ac:dyDescent="0.2">
      <c r="F997" s="183"/>
    </row>
    <row r="998" spans="6:6" ht="0" hidden="1" customHeight="1" x14ac:dyDescent="0.2">
      <c r="F998" s="183"/>
    </row>
    <row r="999" spans="6:6" ht="0" hidden="1" customHeight="1" x14ac:dyDescent="0.2">
      <c r="F999" s="183"/>
    </row>
    <row r="1000" spans="6:6" ht="0" hidden="1" customHeight="1" x14ac:dyDescent="0.2">
      <c r="F1000" s="183"/>
    </row>
    <row r="1001" spans="6:6" ht="0" hidden="1" customHeight="1" x14ac:dyDescent="0.2">
      <c r="F1001" s="183"/>
    </row>
    <row r="1002" spans="6:6" ht="0" hidden="1" customHeight="1" x14ac:dyDescent="0.2">
      <c r="F1002" s="183"/>
    </row>
    <row r="1003" spans="6:6" ht="0" hidden="1" customHeight="1" x14ac:dyDescent="0.2">
      <c r="F1003" s="183"/>
    </row>
    <row r="1004" spans="6:6" ht="0" hidden="1" customHeight="1" x14ac:dyDescent="0.2">
      <c r="F1004" s="183"/>
    </row>
    <row r="1005" spans="6:6" ht="0" hidden="1" customHeight="1" x14ac:dyDescent="0.2">
      <c r="F1005" s="183"/>
    </row>
    <row r="1006" spans="6:6" ht="0" hidden="1" customHeight="1" x14ac:dyDescent="0.2">
      <c r="F1006" s="183"/>
    </row>
    <row r="1007" spans="6:6" ht="0" hidden="1" customHeight="1" x14ac:dyDescent="0.2">
      <c r="F1007" s="183"/>
    </row>
    <row r="1008" spans="6:6" ht="0" hidden="1" customHeight="1" x14ac:dyDescent="0.2">
      <c r="F1008" s="183"/>
    </row>
    <row r="1009" spans="6:6" ht="0" hidden="1" customHeight="1" x14ac:dyDescent="0.2">
      <c r="F1009" s="183"/>
    </row>
    <row r="1010" spans="6:6" ht="0" hidden="1" customHeight="1" x14ac:dyDescent="0.2">
      <c r="F1010" s="183"/>
    </row>
    <row r="1011" spans="6:6" ht="0" hidden="1" customHeight="1" x14ac:dyDescent="0.2">
      <c r="F1011" s="183"/>
    </row>
    <row r="1012" spans="6:6" ht="0" hidden="1" customHeight="1" x14ac:dyDescent="0.2">
      <c r="F1012" s="183"/>
    </row>
    <row r="1013" spans="6:6" ht="0" hidden="1" customHeight="1" x14ac:dyDescent="0.2">
      <c r="F1013" s="183"/>
    </row>
    <row r="1014" spans="6:6" ht="0" hidden="1" customHeight="1" x14ac:dyDescent="0.2">
      <c r="F1014" s="183"/>
    </row>
    <row r="1015" spans="6:6" ht="0" hidden="1" customHeight="1" x14ac:dyDescent="0.2">
      <c r="F1015" s="183"/>
    </row>
    <row r="1016" spans="6:6" ht="0" hidden="1" customHeight="1" x14ac:dyDescent="0.2">
      <c r="F1016" s="183"/>
    </row>
    <row r="1017" spans="6:6" ht="0" hidden="1" customHeight="1" x14ac:dyDescent="0.2">
      <c r="F1017" s="183"/>
    </row>
    <row r="1018" spans="6:6" ht="0" hidden="1" customHeight="1" x14ac:dyDescent="0.2">
      <c r="F1018" s="183"/>
    </row>
    <row r="1019" spans="6:6" ht="0" hidden="1" customHeight="1" x14ac:dyDescent="0.2">
      <c r="F1019" s="183"/>
    </row>
    <row r="1020" spans="6:6" ht="0" hidden="1" customHeight="1" x14ac:dyDescent="0.2">
      <c r="F1020" s="183"/>
    </row>
    <row r="1021" spans="6:6" ht="0" hidden="1" customHeight="1" x14ac:dyDescent="0.2">
      <c r="F1021" s="183"/>
    </row>
    <row r="1022" spans="6:6" ht="0" hidden="1" customHeight="1" x14ac:dyDescent="0.2">
      <c r="F1022" s="183"/>
    </row>
    <row r="1023" spans="6:6" ht="0" hidden="1" customHeight="1" x14ac:dyDescent="0.2">
      <c r="F1023" s="183"/>
    </row>
    <row r="1024" spans="6:6" ht="0" hidden="1" customHeight="1" x14ac:dyDescent="0.2">
      <c r="F1024" s="183"/>
    </row>
    <row r="1025" spans="6:6" ht="0" hidden="1" customHeight="1" x14ac:dyDescent="0.2">
      <c r="F1025" s="183"/>
    </row>
    <row r="1026" spans="6:6" ht="0" hidden="1" customHeight="1" x14ac:dyDescent="0.2">
      <c r="F1026" s="183"/>
    </row>
    <row r="1027" spans="6:6" ht="0" hidden="1" customHeight="1" x14ac:dyDescent="0.2">
      <c r="F1027" s="183"/>
    </row>
    <row r="1028" spans="6:6" ht="0" hidden="1" customHeight="1" x14ac:dyDescent="0.2">
      <c r="F1028" s="183"/>
    </row>
    <row r="1029" spans="6:6" ht="0" hidden="1" customHeight="1" x14ac:dyDescent="0.2">
      <c r="F1029" s="183"/>
    </row>
    <row r="1030" spans="6:6" ht="0" hidden="1" customHeight="1" x14ac:dyDescent="0.2">
      <c r="F1030" s="183"/>
    </row>
    <row r="1031" spans="6:6" ht="0" hidden="1" customHeight="1" x14ac:dyDescent="0.2">
      <c r="F1031" s="183"/>
    </row>
    <row r="1032" spans="6:6" ht="0" hidden="1" customHeight="1" x14ac:dyDescent="0.2">
      <c r="F1032" s="183"/>
    </row>
    <row r="1033" spans="6:6" ht="0" hidden="1" customHeight="1" x14ac:dyDescent="0.2">
      <c r="F1033" s="183"/>
    </row>
    <row r="1034" spans="6:6" ht="0" hidden="1" customHeight="1" x14ac:dyDescent="0.2">
      <c r="F1034" s="183"/>
    </row>
    <row r="1035" spans="6:6" ht="0" hidden="1" customHeight="1" x14ac:dyDescent="0.2">
      <c r="F1035" s="183"/>
    </row>
    <row r="1036" spans="6:6" ht="0" hidden="1" customHeight="1" x14ac:dyDescent="0.2">
      <c r="F1036" s="183"/>
    </row>
    <row r="1037" spans="6:6" ht="0" hidden="1" customHeight="1" x14ac:dyDescent="0.2">
      <c r="F1037" s="183"/>
    </row>
    <row r="1038" spans="6:6" ht="0" hidden="1" customHeight="1" x14ac:dyDescent="0.2">
      <c r="F1038" s="183"/>
    </row>
    <row r="1039" spans="6:6" ht="0" hidden="1" customHeight="1" x14ac:dyDescent="0.2">
      <c r="F1039" s="183"/>
    </row>
    <row r="1040" spans="6:6" ht="0" hidden="1" customHeight="1" x14ac:dyDescent="0.2">
      <c r="F1040" s="183"/>
    </row>
    <row r="1041" spans="6:6" ht="0" hidden="1" customHeight="1" x14ac:dyDescent="0.2">
      <c r="F1041" s="183"/>
    </row>
    <row r="1042" spans="6:6" ht="0" hidden="1" customHeight="1" x14ac:dyDescent="0.2">
      <c r="F1042" s="183"/>
    </row>
    <row r="1043" spans="6:6" ht="0" hidden="1" customHeight="1" x14ac:dyDescent="0.2">
      <c r="F1043" s="183"/>
    </row>
    <row r="1044" spans="6:6" ht="0" hidden="1" customHeight="1" x14ac:dyDescent="0.2">
      <c r="F1044" s="183"/>
    </row>
    <row r="1045" spans="6:6" ht="0" hidden="1" customHeight="1" x14ac:dyDescent="0.2">
      <c r="F1045" s="183"/>
    </row>
    <row r="1046" spans="6:6" ht="0" hidden="1" customHeight="1" x14ac:dyDescent="0.2">
      <c r="F1046" s="183"/>
    </row>
    <row r="1047" spans="6:6" ht="0" hidden="1" customHeight="1" x14ac:dyDescent="0.2">
      <c r="F1047" s="183"/>
    </row>
    <row r="1048" spans="6:6" ht="0" hidden="1" customHeight="1" x14ac:dyDescent="0.2">
      <c r="F1048" s="183"/>
    </row>
    <row r="1049" spans="6:6" ht="0" hidden="1" customHeight="1" x14ac:dyDescent="0.2">
      <c r="F1049" s="183"/>
    </row>
    <row r="1050" spans="6:6" ht="0" hidden="1" customHeight="1" x14ac:dyDescent="0.2">
      <c r="F1050" s="183"/>
    </row>
    <row r="1051" spans="6:6" ht="0" hidden="1" customHeight="1" x14ac:dyDescent="0.2">
      <c r="F1051" s="183"/>
    </row>
    <row r="1052" spans="6:6" ht="0" hidden="1" customHeight="1" x14ac:dyDescent="0.2">
      <c r="F1052" s="183"/>
    </row>
    <row r="1053" spans="6:6" ht="0" hidden="1" customHeight="1" x14ac:dyDescent="0.2">
      <c r="F1053" s="183"/>
    </row>
    <row r="1054" spans="6:6" ht="0" hidden="1" customHeight="1" x14ac:dyDescent="0.2">
      <c r="F1054" s="183"/>
    </row>
    <row r="1055" spans="6:6" ht="0" hidden="1" customHeight="1" x14ac:dyDescent="0.2">
      <c r="F1055" s="183"/>
    </row>
    <row r="1056" spans="6:6" ht="0" hidden="1" customHeight="1" x14ac:dyDescent="0.2">
      <c r="F1056" s="183"/>
    </row>
    <row r="1057" spans="6:6" ht="0" hidden="1" customHeight="1" x14ac:dyDescent="0.2">
      <c r="F1057" s="183"/>
    </row>
    <row r="1058" spans="6:6" ht="0" hidden="1" customHeight="1" x14ac:dyDescent="0.2">
      <c r="F1058" s="183"/>
    </row>
    <row r="1059" spans="6:6" ht="0" hidden="1" customHeight="1" x14ac:dyDescent="0.2">
      <c r="F1059" s="183"/>
    </row>
    <row r="1060" spans="6:6" ht="0" hidden="1" customHeight="1" x14ac:dyDescent="0.2">
      <c r="F1060" s="183"/>
    </row>
    <row r="1061" spans="6:6" ht="0" hidden="1" customHeight="1" x14ac:dyDescent="0.2">
      <c r="F1061" s="183"/>
    </row>
    <row r="1062" spans="6:6" ht="0" hidden="1" customHeight="1" x14ac:dyDescent="0.2">
      <c r="F1062" s="183"/>
    </row>
    <row r="1063" spans="6:6" ht="0" hidden="1" customHeight="1" x14ac:dyDescent="0.2">
      <c r="F1063" s="183"/>
    </row>
    <row r="1064" spans="6:6" ht="0" hidden="1" customHeight="1" x14ac:dyDescent="0.2">
      <c r="F1064" s="183"/>
    </row>
    <row r="1065" spans="6:6" ht="0" hidden="1" customHeight="1" x14ac:dyDescent="0.2">
      <c r="F1065" s="183"/>
    </row>
    <row r="1066" spans="6:6" ht="0" hidden="1" customHeight="1" x14ac:dyDescent="0.2">
      <c r="F1066" s="183"/>
    </row>
    <row r="1067" spans="6:6" ht="0" hidden="1" customHeight="1" x14ac:dyDescent="0.2">
      <c r="F1067" s="183"/>
    </row>
    <row r="1068" spans="6:6" ht="0" hidden="1" customHeight="1" x14ac:dyDescent="0.2">
      <c r="F1068" s="183"/>
    </row>
    <row r="1069" spans="6:6" ht="0" hidden="1" customHeight="1" x14ac:dyDescent="0.2">
      <c r="F1069" s="183"/>
    </row>
    <row r="1070" spans="6:6" ht="0" hidden="1" customHeight="1" x14ac:dyDescent="0.2">
      <c r="F1070" s="183"/>
    </row>
    <row r="1071" spans="6:6" ht="0" hidden="1" customHeight="1" x14ac:dyDescent="0.2">
      <c r="F1071" s="183"/>
    </row>
    <row r="1072" spans="6:6" ht="0" hidden="1" customHeight="1" x14ac:dyDescent="0.2">
      <c r="F1072" s="183"/>
    </row>
    <row r="1073" spans="6:6" ht="0" hidden="1" customHeight="1" x14ac:dyDescent="0.2">
      <c r="F1073" s="183"/>
    </row>
    <row r="1074" spans="6:6" ht="0" hidden="1" customHeight="1" x14ac:dyDescent="0.2">
      <c r="F1074" s="183"/>
    </row>
    <row r="1075" spans="6:6" ht="0" hidden="1" customHeight="1" x14ac:dyDescent="0.2">
      <c r="F1075" s="183"/>
    </row>
    <row r="1076" spans="6:6" ht="0" hidden="1" customHeight="1" x14ac:dyDescent="0.2">
      <c r="F1076" s="183"/>
    </row>
    <row r="1077" spans="6:6" ht="0" hidden="1" customHeight="1" x14ac:dyDescent="0.2">
      <c r="F1077" s="183"/>
    </row>
    <row r="1078" spans="6:6" ht="0" hidden="1" customHeight="1" x14ac:dyDescent="0.2">
      <c r="F1078" s="183"/>
    </row>
    <row r="1079" spans="6:6" ht="0" hidden="1" customHeight="1" x14ac:dyDescent="0.2">
      <c r="F1079" s="183"/>
    </row>
    <row r="1080" spans="6:6" ht="0" hidden="1" customHeight="1" x14ac:dyDescent="0.2">
      <c r="F1080" s="183"/>
    </row>
    <row r="1081" spans="6:6" ht="0" hidden="1" customHeight="1" x14ac:dyDescent="0.2">
      <c r="F1081" s="183"/>
    </row>
    <row r="1082" spans="6:6" ht="0" hidden="1" customHeight="1" x14ac:dyDescent="0.2">
      <c r="F1082" s="183"/>
    </row>
    <row r="1083" spans="6:6" ht="0" hidden="1" customHeight="1" x14ac:dyDescent="0.2">
      <c r="F1083" s="183"/>
    </row>
    <row r="1084" spans="6:6" ht="0" hidden="1" customHeight="1" x14ac:dyDescent="0.2">
      <c r="F1084" s="183"/>
    </row>
    <row r="1085" spans="6:6" ht="0" hidden="1" customHeight="1" x14ac:dyDescent="0.2">
      <c r="F1085" s="183"/>
    </row>
    <row r="1086" spans="6:6" ht="0" hidden="1" customHeight="1" x14ac:dyDescent="0.2">
      <c r="F1086" s="183"/>
    </row>
    <row r="1087" spans="6:6" ht="0" hidden="1" customHeight="1" x14ac:dyDescent="0.2">
      <c r="F1087" s="183"/>
    </row>
    <row r="1088" spans="6:6" ht="0" hidden="1" customHeight="1" x14ac:dyDescent="0.2">
      <c r="F1088" s="183"/>
    </row>
    <row r="1089" spans="6:6" ht="0" hidden="1" customHeight="1" x14ac:dyDescent="0.2">
      <c r="F1089" s="183"/>
    </row>
    <row r="1090" spans="6:6" ht="0" hidden="1" customHeight="1" x14ac:dyDescent="0.2">
      <c r="F1090" s="183"/>
    </row>
    <row r="1091" spans="6:6" ht="0" hidden="1" customHeight="1" x14ac:dyDescent="0.2">
      <c r="F1091" s="183"/>
    </row>
    <row r="1092" spans="6:6" ht="0" hidden="1" customHeight="1" x14ac:dyDescent="0.2">
      <c r="F1092" s="183"/>
    </row>
    <row r="1093" spans="6:6" ht="0" hidden="1" customHeight="1" x14ac:dyDescent="0.2">
      <c r="F1093" s="183"/>
    </row>
    <row r="1094" spans="6:6" ht="0" hidden="1" customHeight="1" x14ac:dyDescent="0.2">
      <c r="F1094" s="183"/>
    </row>
    <row r="1095" spans="6:6" ht="0" hidden="1" customHeight="1" x14ac:dyDescent="0.2">
      <c r="F1095" s="183"/>
    </row>
    <row r="1096" spans="6:6" ht="0" hidden="1" customHeight="1" x14ac:dyDescent="0.2">
      <c r="F1096" s="183"/>
    </row>
    <row r="1097" spans="6:6" ht="0" hidden="1" customHeight="1" x14ac:dyDescent="0.2">
      <c r="F1097" s="183"/>
    </row>
    <row r="1098" spans="6:6" ht="0" hidden="1" customHeight="1" x14ac:dyDescent="0.2">
      <c r="F1098" s="183"/>
    </row>
    <row r="1099" spans="6:6" ht="0" hidden="1" customHeight="1" x14ac:dyDescent="0.2">
      <c r="F1099" s="183"/>
    </row>
    <row r="1100" spans="6:6" ht="0" hidden="1" customHeight="1" x14ac:dyDescent="0.2">
      <c r="F1100" s="183"/>
    </row>
    <row r="1101" spans="6:6" ht="0" hidden="1" customHeight="1" x14ac:dyDescent="0.2">
      <c r="F1101" s="183"/>
    </row>
    <row r="1102" spans="6:6" ht="0" hidden="1" customHeight="1" x14ac:dyDescent="0.2">
      <c r="F1102" s="183"/>
    </row>
    <row r="1103" spans="6:6" ht="0" hidden="1" customHeight="1" x14ac:dyDescent="0.2">
      <c r="F1103" s="183"/>
    </row>
    <row r="1104" spans="6:6" ht="0" hidden="1" customHeight="1" x14ac:dyDescent="0.2">
      <c r="F1104" s="183"/>
    </row>
    <row r="1105" spans="6:6" ht="0" hidden="1" customHeight="1" x14ac:dyDescent="0.2">
      <c r="F1105" s="183"/>
    </row>
    <row r="1106" spans="6:6" ht="0" hidden="1" customHeight="1" x14ac:dyDescent="0.2">
      <c r="F1106" s="183"/>
    </row>
    <row r="1107" spans="6:6" ht="0" hidden="1" customHeight="1" x14ac:dyDescent="0.2">
      <c r="F1107" s="183"/>
    </row>
    <row r="1108" spans="6:6" ht="0" hidden="1" customHeight="1" x14ac:dyDescent="0.2">
      <c r="F1108" s="183"/>
    </row>
    <row r="1109" spans="6:6" ht="0" hidden="1" customHeight="1" x14ac:dyDescent="0.2">
      <c r="F1109" s="183"/>
    </row>
  </sheetData>
  <sortState xmlns:xlrd2="http://schemas.microsoft.com/office/spreadsheetml/2017/richdata2" ref="N85:P167">
    <sortCondition ref="P85:P167"/>
  </sortState>
  <mergeCells count="11">
    <mergeCell ref="B25:B27"/>
    <mergeCell ref="B31:B32"/>
    <mergeCell ref="L12:O12"/>
    <mergeCell ref="V29:V31"/>
    <mergeCell ref="V12:Y12"/>
    <mergeCell ref="Q12:T12"/>
    <mergeCell ref="D2:E2"/>
    <mergeCell ref="B12:E12"/>
    <mergeCell ref="G12:J12"/>
    <mergeCell ref="G3:J3"/>
    <mergeCell ref="G4:J4"/>
  </mergeCells>
  <phoneticPr fontId="205" type="noConversion"/>
  <printOptions horizontalCentered="1" verticalCentered="1"/>
  <pageMargins left="0.51181102362204722" right="0.47244094488188981" top="0.55118110236220474" bottom="0.39370078740157483" header="0" footer="0"/>
  <pageSetup scale="40" fitToHeight="0" orientation="portrait" r:id="rId1"/>
  <headerFooter alignWithMargins="0">
    <oddFooter>&amp;C&amp;P&amp;RElaborado por EQUILIBRIUM Inmobiliario S.A.S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4">
    <tabColor theme="9" tint="0.39997558519241921"/>
    <pageSetUpPr fitToPage="1"/>
  </sheetPr>
  <dimension ref="B1:IV95"/>
  <sheetViews>
    <sheetView zoomScale="70" zoomScaleNormal="70" workbookViewId="0">
      <pane xSplit="3" ySplit="6" topLeftCell="S7" activePane="bottomRight" state="frozen"/>
      <selection pane="topRight" activeCell="N17" sqref="N17:O17"/>
      <selection pane="bottomLeft" activeCell="N17" sqref="N17:O17"/>
      <selection pane="bottomRight" activeCell="V79" sqref="V79"/>
    </sheetView>
  </sheetViews>
  <sheetFormatPr baseColWidth="10" defaultColWidth="0.5703125" defaultRowHeight="0" customHeight="1" zeroHeight="1" x14ac:dyDescent="0.2"/>
  <cols>
    <col min="1" max="1" width="0.5703125" style="10" customWidth="1"/>
    <col min="2" max="2" width="30.7109375" style="10" bestFit="1" customWidth="1"/>
    <col min="3" max="3" width="0.7109375" style="10" customWidth="1"/>
    <col min="4" max="4" width="7" style="10" customWidth="1"/>
    <col min="5" max="5" width="22.42578125" style="10" bestFit="1" customWidth="1"/>
    <col min="6" max="6" width="9" style="10" bestFit="1" customWidth="1"/>
    <col min="7" max="7" width="0.5703125" style="10" customWidth="1"/>
    <col min="8" max="8" width="5.5703125" style="10" customWidth="1"/>
    <col min="9" max="9" width="25.42578125" style="10" bestFit="1" customWidth="1"/>
    <col min="10" max="10" width="11.28515625" style="10" customWidth="1"/>
    <col min="11" max="11" width="0.5703125" style="10" customWidth="1"/>
    <col min="12" max="12" width="8.7109375" style="10" customWidth="1"/>
    <col min="13" max="13" width="21.5703125" style="10" bestFit="1" customWidth="1"/>
    <col min="14" max="14" width="9" style="10" bestFit="1" customWidth="1"/>
    <col min="15" max="15" width="0.7109375" style="10" customWidth="1"/>
    <col min="16" max="16" width="23.5703125" style="10" bestFit="1" customWidth="1"/>
    <col min="17" max="17" width="17.7109375" style="10" customWidth="1"/>
    <col min="18" max="18" width="17.42578125" style="10" customWidth="1"/>
    <col min="19" max="19" width="19.28515625" style="10" bestFit="1" customWidth="1"/>
    <col min="20" max="20" width="0.5703125" style="10" customWidth="1"/>
    <col min="21" max="22" width="19.7109375" style="10" bestFit="1" customWidth="1"/>
    <col min="23" max="24" width="17.5703125" style="10" bestFit="1" customWidth="1"/>
    <col min="25" max="26" width="15.28515625" style="10" customWidth="1"/>
    <col min="27" max="27" width="15.5703125" style="10" bestFit="1" customWidth="1"/>
    <col min="28" max="28" width="0.5703125" style="10" customWidth="1"/>
    <col min="29" max="29" width="6.42578125" style="10" customWidth="1"/>
    <col min="30" max="255" width="0" style="10" hidden="1" customWidth="1"/>
    <col min="256" max="16384" width="0.5703125" style="10"/>
  </cols>
  <sheetData>
    <row r="1" spans="2:29" s="11" customFormat="1" ht="18" x14ac:dyDescent="0.2">
      <c r="B1" s="727"/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  <c r="W1" s="727"/>
      <c r="X1" s="727"/>
      <c r="Y1" s="727"/>
      <c r="Z1" s="727"/>
      <c r="AA1" s="727"/>
      <c r="AB1" s="16"/>
    </row>
    <row r="2" spans="2:29" s="18" customFormat="1" ht="28.5" x14ac:dyDescent="0.2">
      <c r="B2" s="17"/>
      <c r="C2" s="17"/>
      <c r="D2" s="728" t="s">
        <v>2219</v>
      </c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  <c r="W2" s="728"/>
      <c r="X2" s="728"/>
      <c r="Y2" s="728"/>
      <c r="Z2" s="17"/>
      <c r="AA2" s="17"/>
      <c r="AB2" s="17"/>
    </row>
    <row r="3" spans="2:29" s="11" customFormat="1" ht="21" customHeight="1" x14ac:dyDescent="0.2">
      <c r="B3" s="16"/>
      <c r="C3" s="16"/>
      <c r="D3" s="28"/>
      <c r="E3" s="729" t="e">
        <f>++#REF!</f>
        <v>#REF!</v>
      </c>
      <c r="F3" s="729"/>
      <c r="G3" s="729"/>
      <c r="H3" s="729"/>
      <c r="I3" s="729"/>
      <c r="J3" s="729"/>
      <c r="K3" s="729"/>
      <c r="L3" s="729"/>
      <c r="M3" s="729"/>
      <c r="N3" s="729"/>
      <c r="O3" s="729"/>
      <c r="P3" s="729"/>
      <c r="Q3" s="729"/>
      <c r="R3" s="729"/>
      <c r="S3" s="729"/>
      <c r="T3" s="729"/>
      <c r="U3" s="729"/>
      <c r="V3" s="28"/>
      <c r="W3" s="28"/>
      <c r="X3" s="28"/>
      <c r="Y3" s="28"/>
      <c r="Z3" s="16"/>
      <c r="AA3" s="16"/>
      <c r="AB3" s="16"/>
    </row>
    <row r="4" spans="2:29" s="11" customFormat="1" ht="3" customHeight="1" x14ac:dyDescent="0.2">
      <c r="B4" s="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</row>
    <row r="5" spans="2:29" ht="35.25" customHeight="1" x14ac:dyDescent="0.2">
      <c r="C5" s="19"/>
      <c r="D5" s="730" t="s">
        <v>2220</v>
      </c>
      <c r="E5" s="730"/>
      <c r="F5" s="730"/>
      <c r="G5" s="19"/>
      <c r="H5" s="730" t="s">
        <v>34</v>
      </c>
      <c r="I5" s="730"/>
      <c r="J5" s="730"/>
      <c r="K5" s="19"/>
      <c r="L5" s="730" t="s">
        <v>35</v>
      </c>
      <c r="M5" s="730"/>
      <c r="N5" s="730"/>
      <c r="P5" s="20"/>
      <c r="Q5" s="29"/>
      <c r="W5" s="20"/>
      <c r="AB5" s="16"/>
    </row>
    <row r="6" spans="2:29" ht="51" customHeight="1" x14ac:dyDescent="0.2">
      <c r="B6" s="75" t="s">
        <v>124</v>
      </c>
      <c r="C6" s="21"/>
      <c r="D6" s="88" t="s">
        <v>38</v>
      </c>
      <c r="E6" s="88" t="s">
        <v>39</v>
      </c>
      <c r="F6" s="89" t="s">
        <v>2221</v>
      </c>
      <c r="G6" s="22"/>
      <c r="H6" s="88" t="s">
        <v>38</v>
      </c>
      <c r="I6" s="88" t="s">
        <v>2222</v>
      </c>
      <c r="J6" s="89" t="s">
        <v>2221</v>
      </c>
      <c r="K6" s="22"/>
      <c r="L6" s="88" t="s">
        <v>38</v>
      </c>
      <c r="M6" s="88" t="s">
        <v>2223</v>
      </c>
      <c r="N6" s="89" t="s">
        <v>2221</v>
      </c>
      <c r="O6" s="23"/>
      <c r="P6" s="88" t="s">
        <v>2224</v>
      </c>
      <c r="Q6" s="88" t="s">
        <v>2225</v>
      </c>
      <c r="R6" s="88" t="s">
        <v>2226</v>
      </c>
      <c r="S6" s="88" t="s">
        <v>47</v>
      </c>
      <c r="T6" s="30"/>
      <c r="U6" s="88" t="s">
        <v>48</v>
      </c>
      <c r="V6" s="92" t="s">
        <v>50</v>
      </c>
      <c r="W6" s="92" t="s">
        <v>51</v>
      </c>
      <c r="X6" s="92" t="s">
        <v>52</v>
      </c>
      <c r="Y6" s="92" t="s">
        <v>53</v>
      </c>
      <c r="Z6" s="92" t="s">
        <v>54</v>
      </c>
      <c r="AA6" s="92" t="s">
        <v>55</v>
      </c>
      <c r="AB6" s="16"/>
    </row>
    <row r="7" spans="2:29" s="13" customFormat="1" ht="19.5" customHeight="1" x14ac:dyDescent="0.2">
      <c r="B7" s="14" t="s">
        <v>2227</v>
      </c>
      <c r="D7" s="94" t="e">
        <f>+H7+L7</f>
        <v>#REF!</v>
      </c>
      <c r="E7" s="135" t="e">
        <f>+I7+M7</f>
        <v>#REF!</v>
      </c>
      <c r="F7" s="90" t="e">
        <f>ROUND(J7+N7,0)</f>
        <v>#REF!</v>
      </c>
      <c r="G7" s="14"/>
      <c r="H7" s="94" t="e">
        <f>+#REF!</f>
        <v>#REF!</v>
      </c>
      <c r="I7" s="135" t="e">
        <f>+#REF!</f>
        <v>#REF!</v>
      </c>
      <c r="J7" s="90" t="e">
        <f>+#REF!</f>
        <v>#REF!</v>
      </c>
      <c r="K7" s="14"/>
      <c r="L7" s="94" t="e">
        <f>+#REF!</f>
        <v>#REF!</v>
      </c>
      <c r="M7" s="135" t="e">
        <f>+#REF!</f>
        <v>#REF!</v>
      </c>
      <c r="N7" s="90" t="e">
        <f>+#REF!</f>
        <v>#REF!</v>
      </c>
      <c r="P7" s="96">
        <f>ROUND(+Recaud!B6+Recaud!D6,0)</f>
        <v>50424184818</v>
      </c>
      <c r="Q7" s="96"/>
      <c r="R7" s="96"/>
      <c r="S7" s="96">
        <f>ROUND(SUM(P7:R7),0)</f>
        <v>50424184818</v>
      </c>
      <c r="T7" s="15"/>
      <c r="U7" s="93" t="e">
        <f>+V7+W7</f>
        <v>#REF!</v>
      </c>
      <c r="V7" s="93" t="e">
        <f>++#REF!</f>
        <v>#REF!</v>
      </c>
      <c r="W7" s="93" t="e">
        <f>+X7+Y7+Z7+AA7</f>
        <v>#REF!</v>
      </c>
      <c r="X7" s="93" t="e">
        <f>++#REF!</f>
        <v>#REF!</v>
      </c>
      <c r="Y7" s="93" t="e">
        <f>++#REF!</f>
        <v>#REF!</v>
      </c>
      <c r="Z7" s="93" t="e">
        <f>++#REF!</f>
        <v>#REF!</v>
      </c>
      <c r="AA7" s="93" t="e">
        <f>++#REF!</f>
        <v>#REF!</v>
      </c>
      <c r="AB7" s="95"/>
    </row>
    <row r="8" spans="2:29" s="13" customFormat="1" ht="19.5" customHeight="1" x14ac:dyDescent="0.2">
      <c r="B8" s="14" t="s">
        <v>2228</v>
      </c>
      <c r="D8" s="94" t="e">
        <f t="shared" ref="D8:D14" si="0">+H8+L8</f>
        <v>#REF!</v>
      </c>
      <c r="E8" s="135" t="e">
        <f t="shared" ref="E8:E14" si="1">+I8+M8</f>
        <v>#REF!</v>
      </c>
      <c r="F8" s="90" t="e">
        <f t="shared" ref="F8:F14" si="2">ROUND(J8+N8,0)</f>
        <v>#REF!</v>
      </c>
      <c r="G8" s="14"/>
      <c r="H8" s="94" t="e">
        <f>+#REF!</f>
        <v>#REF!</v>
      </c>
      <c r="I8" s="135" t="e">
        <f>+#REF!</f>
        <v>#REF!</v>
      </c>
      <c r="J8" s="90" t="e">
        <f>+#REF!</f>
        <v>#REF!</v>
      </c>
      <c r="K8" s="14"/>
      <c r="L8" s="94" t="e">
        <f>+#REF!</f>
        <v>#REF!</v>
      </c>
      <c r="M8" s="135" t="e">
        <f>+#REF!</f>
        <v>#REF!</v>
      </c>
      <c r="N8" s="90" t="e">
        <f>+#REF!</f>
        <v>#REF!</v>
      </c>
      <c r="P8" s="96" t="e">
        <f>ROUND(+Recaud!#REF!+Recaud!#REF!,0)</f>
        <v>#REF!</v>
      </c>
      <c r="Q8" s="96"/>
      <c r="R8" s="96"/>
      <c r="S8" s="96" t="e">
        <f t="shared" ref="S8:S14" si="3">ROUND(SUM(P8:R8),0)</f>
        <v>#REF!</v>
      </c>
      <c r="T8" s="15"/>
      <c r="U8" s="93" t="e">
        <f>+V8+W8</f>
        <v>#REF!</v>
      </c>
      <c r="V8" s="93" t="e">
        <f>++#REF!</f>
        <v>#REF!</v>
      </c>
      <c r="W8" s="93" t="e">
        <f>+X8+Y8+Z8+AA8</f>
        <v>#REF!</v>
      </c>
      <c r="X8" s="93" t="e">
        <f>++#REF!</f>
        <v>#REF!</v>
      </c>
      <c r="Y8" s="93" t="e">
        <f>++#REF!</f>
        <v>#REF!</v>
      </c>
      <c r="Z8" s="93" t="e">
        <f>++#REF!</f>
        <v>#REF!</v>
      </c>
      <c r="AA8" s="93" t="e">
        <f>++#REF!</f>
        <v>#REF!</v>
      </c>
      <c r="AB8" s="95"/>
    </row>
    <row r="9" spans="2:29" s="13" customFormat="1" ht="19.5" customHeight="1" x14ac:dyDescent="0.2">
      <c r="B9" s="14" t="s">
        <v>2229</v>
      </c>
      <c r="D9" s="94" t="e">
        <f t="shared" si="0"/>
        <v>#REF!</v>
      </c>
      <c r="E9" s="135" t="e">
        <f t="shared" si="1"/>
        <v>#REF!</v>
      </c>
      <c r="F9" s="90" t="e">
        <f t="shared" si="2"/>
        <v>#REF!</v>
      </c>
      <c r="G9" s="14"/>
      <c r="H9" s="119" t="e">
        <f>+#REF!</f>
        <v>#REF!</v>
      </c>
      <c r="I9" s="135" t="e">
        <f>+#REF!</f>
        <v>#REF!</v>
      </c>
      <c r="J9" s="90" t="e">
        <f>+#REF!</f>
        <v>#REF!</v>
      </c>
      <c r="K9" s="14"/>
      <c r="L9" s="119" t="e">
        <f>+#REF!</f>
        <v>#REF!</v>
      </c>
      <c r="M9" s="135" t="e">
        <f>+#REF!</f>
        <v>#REF!</v>
      </c>
      <c r="N9" s="90" t="e">
        <f>+#REF!</f>
        <v>#REF!</v>
      </c>
      <c r="P9" s="96">
        <f>ROUND(+Recaud!B8+Recaud!D8,0)</f>
        <v>46378257140</v>
      </c>
      <c r="Q9" s="96"/>
      <c r="R9" s="96"/>
      <c r="S9" s="96">
        <f t="shared" si="3"/>
        <v>46378257140</v>
      </c>
      <c r="T9" s="15"/>
      <c r="U9" s="93" t="e">
        <f t="shared" ref="U9:U14" si="4">+V9+W9</f>
        <v>#REF!</v>
      </c>
      <c r="V9" s="93" t="e">
        <f>++#REF!</f>
        <v>#REF!</v>
      </c>
      <c r="W9" s="93" t="e">
        <f t="shared" ref="W9:W14" si="5">+X9+Y9+Z9+AA9</f>
        <v>#REF!</v>
      </c>
      <c r="X9" s="93" t="e">
        <f>++#REF!</f>
        <v>#REF!</v>
      </c>
      <c r="Y9" s="93" t="e">
        <f>++#REF!</f>
        <v>#REF!</v>
      </c>
      <c r="Z9" s="93" t="e">
        <f>++#REF!</f>
        <v>#REF!</v>
      </c>
      <c r="AA9" s="93" t="e">
        <f>++#REF!</f>
        <v>#REF!</v>
      </c>
      <c r="AB9" s="95"/>
    </row>
    <row r="10" spans="2:29" s="13" customFormat="1" ht="19.5" customHeight="1" x14ac:dyDescent="0.2">
      <c r="B10" s="14" t="s">
        <v>2230</v>
      </c>
      <c r="D10" s="94" t="e">
        <f t="shared" si="0"/>
        <v>#REF!</v>
      </c>
      <c r="E10" s="135" t="e">
        <f t="shared" si="1"/>
        <v>#REF!</v>
      </c>
      <c r="F10" s="90" t="e">
        <f t="shared" si="2"/>
        <v>#REF!</v>
      </c>
      <c r="G10" s="14"/>
      <c r="H10" s="119" t="e">
        <f>+#REF!</f>
        <v>#REF!</v>
      </c>
      <c r="I10" s="135" t="e">
        <f>+#REF!</f>
        <v>#REF!</v>
      </c>
      <c r="J10" s="90" t="e">
        <f>+#REF!</f>
        <v>#REF!</v>
      </c>
      <c r="K10" s="14"/>
      <c r="L10" s="119" t="e">
        <f>+#REF!</f>
        <v>#REF!</v>
      </c>
      <c r="M10" s="135" t="e">
        <f>+#REF!</f>
        <v>#REF!</v>
      </c>
      <c r="N10" s="90" t="e">
        <f>+#REF!</f>
        <v>#REF!</v>
      </c>
      <c r="P10" s="96">
        <f>ROUND(+Recaud!B9+Recaud!D9,0)</f>
        <v>5420940554</v>
      </c>
      <c r="Q10" s="96"/>
      <c r="R10" s="96"/>
      <c r="S10" s="96">
        <f t="shared" si="3"/>
        <v>5420940554</v>
      </c>
      <c r="T10" s="15"/>
      <c r="U10" s="93" t="e">
        <f t="shared" si="4"/>
        <v>#REF!</v>
      </c>
      <c r="V10" s="93" t="e">
        <f>++#REF!</f>
        <v>#REF!</v>
      </c>
      <c r="W10" s="93" t="e">
        <f t="shared" si="5"/>
        <v>#REF!</v>
      </c>
      <c r="X10" s="93" t="e">
        <f>++#REF!</f>
        <v>#REF!</v>
      </c>
      <c r="Y10" s="93" t="e">
        <f>++#REF!</f>
        <v>#REF!</v>
      </c>
      <c r="Z10" s="93" t="e">
        <f>++#REF!</f>
        <v>#REF!</v>
      </c>
      <c r="AA10" s="93" t="e">
        <f>++#REF!</f>
        <v>#REF!</v>
      </c>
      <c r="AB10" s="95"/>
    </row>
    <row r="11" spans="2:29" s="13" customFormat="1" ht="19.5" customHeight="1" x14ac:dyDescent="0.2">
      <c r="B11" s="14" t="s">
        <v>2231</v>
      </c>
      <c r="D11" s="94" t="e">
        <f t="shared" si="0"/>
        <v>#REF!</v>
      </c>
      <c r="E11" s="135" t="e">
        <f t="shared" si="1"/>
        <v>#REF!</v>
      </c>
      <c r="F11" s="90" t="e">
        <f t="shared" si="2"/>
        <v>#REF!</v>
      </c>
      <c r="G11" s="14"/>
      <c r="H11" s="119" t="e">
        <f>+#REF!</f>
        <v>#REF!</v>
      </c>
      <c r="I11" s="135" t="e">
        <f>+#REF!</f>
        <v>#REF!</v>
      </c>
      <c r="J11" s="90" t="e">
        <f>+#REF!</f>
        <v>#REF!</v>
      </c>
      <c r="K11" s="14"/>
      <c r="L11" s="119" t="e">
        <f>+#REF!</f>
        <v>#REF!</v>
      </c>
      <c r="M11" s="135" t="e">
        <f>+#REF!</f>
        <v>#REF!</v>
      </c>
      <c r="N11" s="90" t="e">
        <f>+#REF!</f>
        <v>#REF!</v>
      </c>
      <c r="P11" s="96" t="e">
        <f>ROUND(+Recaud!#REF!+Recaud!#REF!,0)</f>
        <v>#REF!</v>
      </c>
      <c r="Q11" s="96"/>
      <c r="R11" s="96"/>
      <c r="S11" s="96" t="e">
        <f t="shared" si="3"/>
        <v>#REF!</v>
      </c>
      <c r="T11" s="15"/>
      <c r="U11" s="93" t="e">
        <f t="shared" si="4"/>
        <v>#REF!</v>
      </c>
      <c r="V11" s="93" t="e">
        <f>++#REF!</f>
        <v>#REF!</v>
      </c>
      <c r="W11" s="93" t="e">
        <f t="shared" si="5"/>
        <v>#REF!</v>
      </c>
      <c r="X11" s="93" t="e">
        <f>++#REF!</f>
        <v>#REF!</v>
      </c>
      <c r="Y11" s="93" t="e">
        <f>++#REF!</f>
        <v>#REF!</v>
      </c>
      <c r="Z11" s="93" t="e">
        <f>++#REF!</f>
        <v>#REF!</v>
      </c>
      <c r="AA11" s="93" t="e">
        <f>++#REF!</f>
        <v>#REF!</v>
      </c>
      <c r="AB11" s="95"/>
    </row>
    <row r="12" spans="2:29" s="13" customFormat="1" ht="19.5" customHeight="1" x14ac:dyDescent="0.2">
      <c r="B12" s="14" t="s">
        <v>2232</v>
      </c>
      <c r="D12" s="94" t="e">
        <f t="shared" si="0"/>
        <v>#REF!</v>
      </c>
      <c r="E12" s="135" t="e">
        <f t="shared" si="1"/>
        <v>#REF!</v>
      </c>
      <c r="F12" s="90" t="e">
        <f t="shared" si="2"/>
        <v>#REF!</v>
      </c>
      <c r="G12" s="14"/>
      <c r="H12" s="119" t="e">
        <f>+#REF!</f>
        <v>#REF!</v>
      </c>
      <c r="I12" s="135" t="e">
        <f>+#REF!</f>
        <v>#REF!</v>
      </c>
      <c r="J12" s="90" t="e">
        <f>+#REF!</f>
        <v>#REF!</v>
      </c>
      <c r="K12" s="14"/>
      <c r="L12" s="119" t="e">
        <f>+#REF!</f>
        <v>#REF!</v>
      </c>
      <c r="M12" s="135" t="e">
        <f>+#REF!</f>
        <v>#REF!</v>
      </c>
      <c r="N12" s="90" t="e">
        <f>+#REF!</f>
        <v>#REF!</v>
      </c>
      <c r="P12" s="96" t="e">
        <f>ROUND(+Recaud!#REF!+Recaud!#REF!,0)</f>
        <v>#REF!</v>
      </c>
      <c r="Q12" s="97"/>
      <c r="R12" s="97"/>
      <c r="S12" s="96" t="e">
        <f t="shared" si="3"/>
        <v>#REF!</v>
      </c>
      <c r="T12" s="15"/>
      <c r="U12" s="93" t="e">
        <f t="shared" si="4"/>
        <v>#REF!</v>
      </c>
      <c r="V12" s="93" t="e">
        <f>++#REF!</f>
        <v>#REF!</v>
      </c>
      <c r="W12" s="93" t="e">
        <f t="shared" si="5"/>
        <v>#REF!</v>
      </c>
      <c r="X12" s="93" t="e">
        <f>++#REF!</f>
        <v>#REF!</v>
      </c>
      <c r="Y12" s="93" t="e">
        <f>++#REF!</f>
        <v>#REF!</v>
      </c>
      <c r="Z12" s="93" t="e">
        <f>++#REF!</f>
        <v>#REF!</v>
      </c>
      <c r="AA12" s="93" t="e">
        <f>++#REF!</f>
        <v>#REF!</v>
      </c>
      <c r="AB12" s="95"/>
    </row>
    <row r="13" spans="2:29" s="13" customFormat="1" ht="19.5" customHeight="1" x14ac:dyDescent="0.2">
      <c r="B13" s="14" t="s">
        <v>64</v>
      </c>
      <c r="D13" s="94" t="e">
        <f t="shared" si="0"/>
        <v>#REF!</v>
      </c>
      <c r="E13" s="135" t="e">
        <f t="shared" si="1"/>
        <v>#REF!</v>
      </c>
      <c r="F13" s="90" t="e">
        <f t="shared" si="2"/>
        <v>#REF!</v>
      </c>
      <c r="G13" s="14"/>
      <c r="H13" s="119" t="e">
        <f>+#REF!</f>
        <v>#REF!</v>
      </c>
      <c r="I13" s="135" t="e">
        <f>+#REF!</f>
        <v>#REF!</v>
      </c>
      <c r="J13" s="90" t="e">
        <f>+#REF!</f>
        <v>#REF!</v>
      </c>
      <c r="K13" s="14"/>
      <c r="L13" s="119" t="e">
        <f>+#REF!</f>
        <v>#REF!</v>
      </c>
      <c r="M13" s="135" t="e">
        <f>+#REF!</f>
        <v>#REF!</v>
      </c>
      <c r="N13" s="90" t="e">
        <f>+#REF!</f>
        <v>#REF!</v>
      </c>
      <c r="P13" s="96" t="e">
        <f>ROUND(+Recaud!#REF!+Recaud!#REF!,0)</f>
        <v>#REF!</v>
      </c>
      <c r="Q13" s="97"/>
      <c r="R13" s="97"/>
      <c r="S13" s="96" t="e">
        <f t="shared" si="3"/>
        <v>#REF!</v>
      </c>
      <c r="T13" s="15"/>
      <c r="U13" s="93" t="e">
        <f t="shared" si="4"/>
        <v>#REF!</v>
      </c>
      <c r="V13" s="93" t="e">
        <f>++#REF!</f>
        <v>#REF!</v>
      </c>
      <c r="W13" s="93" t="e">
        <f t="shared" si="5"/>
        <v>#REF!</v>
      </c>
      <c r="X13" s="93" t="e">
        <f>++#REF!</f>
        <v>#REF!</v>
      </c>
      <c r="Y13" s="93" t="e">
        <f>++#REF!</f>
        <v>#REF!</v>
      </c>
      <c r="Z13" s="93" t="e">
        <f>++#REF!</f>
        <v>#REF!</v>
      </c>
      <c r="AA13" s="93" t="e">
        <f>++#REF!</f>
        <v>#REF!</v>
      </c>
      <c r="AB13" s="95"/>
    </row>
    <row r="14" spans="2:29" s="13" customFormat="1" ht="19.5" customHeight="1" x14ac:dyDescent="0.2">
      <c r="B14" s="14" t="s">
        <v>67</v>
      </c>
      <c r="D14" s="94" t="e">
        <f t="shared" si="0"/>
        <v>#REF!</v>
      </c>
      <c r="E14" s="135" t="e">
        <f t="shared" si="1"/>
        <v>#REF!</v>
      </c>
      <c r="F14" s="90" t="e">
        <f t="shared" si="2"/>
        <v>#REF!</v>
      </c>
      <c r="G14" s="14"/>
      <c r="H14" s="119" t="e">
        <f>+#REF!</f>
        <v>#REF!</v>
      </c>
      <c r="I14" s="135" t="e">
        <f>+#REF!</f>
        <v>#REF!</v>
      </c>
      <c r="J14" s="90" t="e">
        <f>+#REF!</f>
        <v>#REF!</v>
      </c>
      <c r="K14" s="14"/>
      <c r="L14" s="119" t="e">
        <f>+#REF!</f>
        <v>#REF!</v>
      </c>
      <c r="M14" s="135" t="e">
        <f>+#REF!</f>
        <v>#REF!</v>
      </c>
      <c r="N14" s="90" t="e">
        <f>+#REF!</f>
        <v>#REF!</v>
      </c>
      <c r="P14" s="96">
        <f>ROUND(+Recaud!B11+Recaud!D11,0)</f>
        <v>202992689</v>
      </c>
      <c r="Q14" s="91"/>
      <c r="R14" s="91"/>
      <c r="S14" s="96">
        <f t="shared" si="3"/>
        <v>202992689</v>
      </c>
      <c r="T14" s="15"/>
      <c r="U14" s="93" t="e">
        <f t="shared" si="4"/>
        <v>#REF!</v>
      </c>
      <c r="V14" s="93" t="e">
        <f>++#REF!</f>
        <v>#REF!</v>
      </c>
      <c r="W14" s="93" t="e">
        <f t="shared" si="5"/>
        <v>#REF!</v>
      </c>
      <c r="X14" s="93" t="e">
        <f>++#REF!</f>
        <v>#REF!</v>
      </c>
      <c r="Y14" s="93" t="e">
        <f>++#REF!</f>
        <v>#REF!</v>
      </c>
      <c r="Z14" s="93" t="e">
        <f>++#REF!</f>
        <v>#REF!</v>
      </c>
      <c r="AA14" s="93" t="e">
        <f>++#REF!</f>
        <v>#REF!</v>
      </c>
      <c r="AB14" s="95"/>
    </row>
    <row r="15" spans="2:29" s="80" customFormat="1" ht="19.5" customHeight="1" x14ac:dyDescent="0.2">
      <c r="B15" s="98" t="s">
        <v>2233</v>
      </c>
      <c r="C15" s="99"/>
      <c r="D15" s="78" t="e">
        <f>SUM(D7:D14)</f>
        <v>#REF!</v>
      </c>
      <c r="E15" s="136" t="e">
        <f>SUM(E7:E14)</f>
        <v>#REF!</v>
      </c>
      <c r="F15" s="76" t="e">
        <f>SUM(F7:F14)</f>
        <v>#REF!</v>
      </c>
      <c r="G15" s="101"/>
      <c r="H15" s="78" t="e">
        <f>SUM(H7:H14)</f>
        <v>#REF!</v>
      </c>
      <c r="I15" s="136" t="e">
        <f>SUM(I7:I14)</f>
        <v>#REF!</v>
      </c>
      <c r="J15" s="76" t="e">
        <f>SUM(J7:J14)</f>
        <v>#REF!</v>
      </c>
      <c r="K15" s="100"/>
      <c r="L15" s="78" t="e">
        <f>SUM(L7:L14)</f>
        <v>#REF!</v>
      </c>
      <c r="M15" s="106" t="e">
        <f>SUM(M7:M14)</f>
        <v>#REF!</v>
      </c>
      <c r="N15" s="76" t="e">
        <f>SUM(N7:N14)</f>
        <v>#REF!</v>
      </c>
      <c r="P15" s="79" t="e">
        <f>SUM(P7:P14)</f>
        <v>#REF!</v>
      </c>
      <c r="Q15" s="79">
        <f>SUM(Q7:Q14)</f>
        <v>0</v>
      </c>
      <c r="R15" s="79">
        <f>SUM(R7:R14)</f>
        <v>0</v>
      </c>
      <c r="S15" s="79" t="e">
        <f>SUM(S7:S14)</f>
        <v>#REF!</v>
      </c>
      <c r="T15" s="102"/>
      <c r="U15" s="79" t="e">
        <f t="shared" ref="U15:AA15" si="6">SUM(U7:U14)</f>
        <v>#REF!</v>
      </c>
      <c r="V15" s="79" t="e">
        <f t="shared" si="6"/>
        <v>#REF!</v>
      </c>
      <c r="W15" s="79" t="e">
        <f t="shared" si="6"/>
        <v>#REF!</v>
      </c>
      <c r="X15" s="79" t="e">
        <f t="shared" si="6"/>
        <v>#REF!</v>
      </c>
      <c r="Y15" s="79" t="e">
        <f t="shared" si="6"/>
        <v>#REF!</v>
      </c>
      <c r="Z15" s="79" t="e">
        <f t="shared" si="6"/>
        <v>#REF!</v>
      </c>
      <c r="AA15" s="79" t="e">
        <f t="shared" si="6"/>
        <v>#REF!</v>
      </c>
      <c r="AB15" s="103"/>
      <c r="AC15" s="87"/>
    </row>
    <row r="16" spans="2:29" ht="18" x14ac:dyDescent="0.2">
      <c r="B16" s="24"/>
      <c r="C16" s="9"/>
      <c r="D16" s="71" t="s">
        <v>2234</v>
      </c>
      <c r="E16" s="26"/>
      <c r="F16" s="26"/>
      <c r="G16" s="27"/>
      <c r="H16" s="71" t="s">
        <v>2234</v>
      </c>
      <c r="I16" s="12"/>
      <c r="J16" s="12"/>
      <c r="K16" s="27"/>
      <c r="L16" s="71" t="s">
        <v>2234</v>
      </c>
      <c r="M16" s="12"/>
      <c r="P16" s="120" t="e">
        <f>++S7+U7-M7-M9-M10-M11-M12-M13-M14</f>
        <v>#REF!</v>
      </c>
      <c r="Q16" s="120" t="e">
        <f>+S20+U20-M20</f>
        <v>#REF!</v>
      </c>
      <c r="R16" s="120" t="e">
        <f>++U24+S24-M24</f>
        <v>#REF!</v>
      </c>
      <c r="S16" s="120" t="e">
        <f>++S28+U28-M28</f>
        <v>#REF!</v>
      </c>
      <c r="T16" s="66"/>
      <c r="U16" s="66"/>
      <c r="V16" s="66"/>
      <c r="W16" s="110" t="e">
        <f>+W15/U15</f>
        <v>#REF!</v>
      </c>
      <c r="X16" s="111" t="e">
        <f>+X15/$W$15</f>
        <v>#REF!</v>
      </c>
      <c r="Y16" s="8" t="e">
        <f>+Y15/$W$15</f>
        <v>#REF!</v>
      </c>
      <c r="Z16" s="8" t="e">
        <f>+Z15/$W$15</f>
        <v>#REF!</v>
      </c>
      <c r="AA16" s="8" t="e">
        <f>+AA15/$W$15</f>
        <v>#REF!</v>
      </c>
      <c r="AB16" s="16"/>
    </row>
    <row r="17" spans="2:256" ht="18" x14ac:dyDescent="0.2">
      <c r="B17" s="24"/>
      <c r="C17" s="9"/>
      <c r="D17" s="25"/>
      <c r="E17" s="26"/>
      <c r="F17" s="26"/>
      <c r="G17" s="27"/>
      <c r="H17" s="25"/>
      <c r="I17" s="12"/>
      <c r="J17" s="12"/>
      <c r="K17" s="27"/>
      <c r="L17" s="25"/>
      <c r="M17" s="12"/>
      <c r="P17" s="120" t="e">
        <f>++S12+U12-M12</f>
        <v>#REF!</v>
      </c>
      <c r="Q17" s="120" t="e">
        <f>+S21+U21-M21</f>
        <v>#REF!</v>
      </c>
      <c r="R17" s="120" t="e">
        <f>++U25+S25-M25</f>
        <v>#REF!</v>
      </c>
      <c r="S17" s="120" t="e">
        <f>++S29+U29-M29</f>
        <v>#REF!</v>
      </c>
      <c r="T17" s="66"/>
      <c r="U17" s="66"/>
      <c r="V17" s="66"/>
      <c r="W17" s="112"/>
      <c r="X17" s="112"/>
      <c r="Y17" s="31"/>
      <c r="Z17" s="31"/>
      <c r="AA17" s="31"/>
      <c r="AB17" s="16"/>
    </row>
    <row r="18" spans="2:256" ht="18" x14ac:dyDescent="0.2">
      <c r="B18" s="24"/>
      <c r="C18" s="9"/>
      <c r="D18" s="25"/>
      <c r="E18" s="26"/>
      <c r="F18" s="26"/>
      <c r="G18" s="27"/>
      <c r="H18" s="25"/>
      <c r="I18" s="12"/>
      <c r="J18" s="12"/>
      <c r="K18" s="27"/>
      <c r="L18" s="25"/>
      <c r="M18" s="12"/>
      <c r="P18" s="120"/>
      <c r="Q18" s="120" t="e">
        <f>+S22+U22-M22</f>
        <v>#REF!</v>
      </c>
      <c r="R18" s="120" t="e">
        <f>++U26+S26-M26</f>
        <v>#REF!</v>
      </c>
      <c r="S18" s="120" t="e">
        <f>++S30+U30-M30</f>
        <v>#REF!</v>
      </c>
      <c r="T18" s="66"/>
      <c r="U18" s="66"/>
      <c r="V18" s="66"/>
      <c r="W18" s="112"/>
      <c r="X18" s="112"/>
      <c r="Y18" s="31"/>
      <c r="Z18" s="31"/>
      <c r="AA18" s="31"/>
      <c r="AB18" s="16"/>
    </row>
    <row r="19" spans="2:256" ht="18" hidden="1" x14ac:dyDescent="0.2">
      <c r="B19" s="75" t="s">
        <v>2235</v>
      </c>
      <c r="C19" s="9"/>
      <c r="D19" s="34"/>
      <c r="G19" s="33"/>
      <c r="H19" s="34"/>
      <c r="K19" s="33"/>
      <c r="L19" s="34"/>
      <c r="M19" s="20"/>
      <c r="P19" s="125"/>
      <c r="Q19" s="125" t="e">
        <f>+S23+U23-M23</f>
        <v>#REF!</v>
      </c>
      <c r="R19" s="125" t="e">
        <f>++U27+S27-M27</f>
        <v>#REF!</v>
      </c>
      <c r="S19" s="125"/>
      <c r="T19" s="67"/>
      <c r="U19" s="67"/>
      <c r="V19" s="69"/>
      <c r="W19" s="113"/>
      <c r="X19" s="69"/>
      <c r="AB19" s="16"/>
    </row>
    <row r="20" spans="2:256" s="13" customFormat="1" ht="19.5" hidden="1" customHeight="1" x14ac:dyDescent="0.2">
      <c r="B20" s="14" t="s">
        <v>2236</v>
      </c>
      <c r="D20" s="94"/>
      <c r="E20" s="93">
        <f>ROUND(+I20+M20,0)</f>
        <v>0</v>
      </c>
      <c r="F20" s="90"/>
      <c r="G20" s="14"/>
      <c r="H20" s="94"/>
      <c r="I20" s="93"/>
      <c r="J20" s="90"/>
      <c r="K20" s="14"/>
      <c r="L20" s="94"/>
      <c r="M20" s="93"/>
      <c r="N20" s="90"/>
      <c r="P20" s="126">
        <f>ROUND((+Recaud!G34+Recaud!I34),0)</f>
        <v>0</v>
      </c>
      <c r="Q20" s="126"/>
      <c r="R20" s="126"/>
      <c r="S20" s="126">
        <f>ROUND(SUM(P20:R20),0)</f>
        <v>0</v>
      </c>
      <c r="T20" s="67"/>
      <c r="U20" s="127" t="e">
        <f>+V20+W20</f>
        <v>#REF!</v>
      </c>
      <c r="V20" s="127" t="e">
        <f>++#REF!</f>
        <v>#REF!</v>
      </c>
      <c r="W20" s="127" t="e">
        <f>ROUND(+X20+Y20+Z20+AA20,0)</f>
        <v>#REF!</v>
      </c>
      <c r="X20" s="127" t="e">
        <f>++#REF!</f>
        <v>#REF!</v>
      </c>
      <c r="Y20" s="93" t="e">
        <f>++#REF!</f>
        <v>#REF!</v>
      </c>
      <c r="Z20" s="93" t="e">
        <f>++#REF!</f>
        <v>#REF!</v>
      </c>
      <c r="AA20" s="93" t="e">
        <f>++#REF!</f>
        <v>#REF!</v>
      </c>
      <c r="AB20" s="95"/>
    </row>
    <row r="21" spans="2:256" s="13" customFormat="1" ht="19.5" hidden="1" customHeight="1" x14ac:dyDescent="0.2">
      <c r="B21" s="14" t="s">
        <v>2237</v>
      </c>
      <c r="D21" s="94"/>
      <c r="E21" s="93" t="e">
        <f t="shared" ref="E21:E29" si="7">ROUND(+I21+M21,0)</f>
        <v>#REF!</v>
      </c>
      <c r="F21" s="90"/>
      <c r="G21" s="14"/>
      <c r="H21" s="94"/>
      <c r="I21" s="93"/>
      <c r="J21" s="90"/>
      <c r="K21" s="14"/>
      <c r="L21" s="94"/>
      <c r="M21" s="93" t="e">
        <f>++#REF!</f>
        <v>#REF!</v>
      </c>
      <c r="N21" s="90"/>
      <c r="P21" s="126" t="e">
        <f>ROUND((+Recaud!#REF!+Recaud!#REF!),0)</f>
        <v>#REF!</v>
      </c>
      <c r="Q21" s="126"/>
      <c r="R21" s="126"/>
      <c r="S21" s="126" t="e">
        <f t="shared" ref="S21:S29" si="8">ROUND(SUM(P21:R21),0)</f>
        <v>#REF!</v>
      </c>
      <c r="T21" s="67"/>
      <c r="U21" s="127" t="e">
        <f>+V21+W21</f>
        <v>#REF!</v>
      </c>
      <c r="V21" s="127" t="e">
        <f>++#REF!</f>
        <v>#REF!</v>
      </c>
      <c r="W21" s="127" t="e">
        <f>ROUND(+X21+Y21+Z21+AA21,0)</f>
        <v>#REF!</v>
      </c>
      <c r="X21" s="127" t="e">
        <f>++#REF!</f>
        <v>#REF!</v>
      </c>
      <c r="Y21" s="93" t="e">
        <f>++#REF!</f>
        <v>#REF!</v>
      </c>
      <c r="Z21" s="93" t="e">
        <f>++#REF!</f>
        <v>#REF!</v>
      </c>
      <c r="AA21" s="93" t="e">
        <f>++#REF!</f>
        <v>#REF!</v>
      </c>
      <c r="AB21" s="95"/>
    </row>
    <row r="22" spans="2:256" s="13" customFormat="1" ht="19.5" hidden="1" customHeight="1" x14ac:dyDescent="0.2">
      <c r="B22" s="14" t="s">
        <v>2238</v>
      </c>
      <c r="D22" s="94"/>
      <c r="E22" s="93" t="e">
        <f t="shared" si="7"/>
        <v>#REF!</v>
      </c>
      <c r="F22" s="90"/>
      <c r="G22" s="14"/>
      <c r="H22" s="94"/>
      <c r="I22" s="93"/>
      <c r="J22" s="90"/>
      <c r="K22" s="14"/>
      <c r="L22" s="94"/>
      <c r="M22" s="93" t="e">
        <f>++#REF!</f>
        <v>#REF!</v>
      </c>
      <c r="N22" s="90"/>
      <c r="P22" s="126" t="e">
        <f>++Recaud!#REF!</f>
        <v>#REF!</v>
      </c>
      <c r="Q22" s="126"/>
      <c r="R22" s="126"/>
      <c r="S22" s="126" t="e">
        <f t="shared" si="8"/>
        <v>#REF!</v>
      </c>
      <c r="T22" s="67"/>
      <c r="U22" s="127" t="e">
        <f t="shared" ref="U22:U28" si="9">+V22+W22</f>
        <v>#REF!</v>
      </c>
      <c r="V22" s="127" t="e">
        <f>++#REF!</f>
        <v>#REF!</v>
      </c>
      <c r="W22" s="127" t="e">
        <f t="shared" ref="W22:W28" si="10">ROUND(+X22+Y22+Z22+AA22,0)</f>
        <v>#REF!</v>
      </c>
      <c r="X22" s="127" t="e">
        <f>++#REF!</f>
        <v>#REF!</v>
      </c>
      <c r="Y22" s="93" t="e">
        <f>++#REF!</f>
        <v>#REF!</v>
      </c>
      <c r="Z22" s="93" t="e">
        <f>++#REF!</f>
        <v>#REF!</v>
      </c>
      <c r="AA22" s="93" t="e">
        <f>++#REF!</f>
        <v>#REF!</v>
      </c>
      <c r="AB22" s="95"/>
    </row>
    <row r="23" spans="2:256" s="13" customFormat="1" ht="19.5" hidden="1" customHeight="1" x14ac:dyDescent="0.2">
      <c r="B23" s="14" t="s">
        <v>2239</v>
      </c>
      <c r="D23" s="94"/>
      <c r="E23" s="93" t="e">
        <f t="shared" si="7"/>
        <v>#REF!</v>
      </c>
      <c r="F23" s="90"/>
      <c r="G23" s="14"/>
      <c r="H23" s="94"/>
      <c r="I23" s="93"/>
      <c r="J23" s="90"/>
      <c r="K23" s="14"/>
      <c r="L23" s="94"/>
      <c r="M23" s="93" t="e">
        <f>++#REF!</f>
        <v>#REF!</v>
      </c>
      <c r="N23" s="90"/>
      <c r="P23" s="126" t="e">
        <f>+Recaud!#REF!</f>
        <v>#REF!</v>
      </c>
      <c r="Q23" s="126"/>
      <c r="R23" s="126"/>
      <c r="S23" s="126" t="e">
        <f t="shared" si="8"/>
        <v>#REF!</v>
      </c>
      <c r="T23" s="67"/>
      <c r="U23" s="127" t="e">
        <f t="shared" si="9"/>
        <v>#REF!</v>
      </c>
      <c r="V23" s="127" t="e">
        <f>+#REF!</f>
        <v>#REF!</v>
      </c>
      <c r="W23" s="127" t="e">
        <f t="shared" si="10"/>
        <v>#REF!</v>
      </c>
      <c r="X23" s="127" t="e">
        <f>++#REF!</f>
        <v>#REF!</v>
      </c>
      <c r="Y23" s="93" t="e">
        <f>++#REF!</f>
        <v>#REF!</v>
      </c>
      <c r="Z23" s="93" t="e">
        <f>++#REF!</f>
        <v>#REF!</v>
      </c>
      <c r="AA23" s="93" t="e">
        <f>++#REF!</f>
        <v>#REF!</v>
      </c>
      <c r="AB23" s="95"/>
    </row>
    <row r="24" spans="2:256" s="13" customFormat="1" ht="19.5" hidden="1" customHeight="1" x14ac:dyDescent="0.2">
      <c r="B24" s="14" t="s">
        <v>2240</v>
      </c>
      <c r="D24" s="94"/>
      <c r="E24" s="93" t="e">
        <f t="shared" si="7"/>
        <v>#REF!</v>
      </c>
      <c r="F24" s="90"/>
      <c r="G24" s="14"/>
      <c r="H24" s="94"/>
      <c r="I24" s="93"/>
      <c r="J24" s="90"/>
      <c r="K24" s="14"/>
      <c r="L24" s="94"/>
      <c r="M24" s="93" t="e">
        <f>++#REF!</f>
        <v>#REF!</v>
      </c>
      <c r="N24" s="90"/>
      <c r="P24" s="126" t="e">
        <f>++Recaud!#REF!</f>
        <v>#REF!</v>
      </c>
      <c r="Q24" s="126"/>
      <c r="R24" s="126"/>
      <c r="S24" s="126" t="e">
        <f t="shared" si="8"/>
        <v>#REF!</v>
      </c>
      <c r="T24" s="67"/>
      <c r="U24" s="127" t="e">
        <f t="shared" si="9"/>
        <v>#REF!</v>
      </c>
      <c r="V24" s="127" t="e">
        <f>++#REF!</f>
        <v>#REF!</v>
      </c>
      <c r="W24" s="127" t="e">
        <f t="shared" si="10"/>
        <v>#REF!</v>
      </c>
      <c r="X24" s="127" t="e">
        <f>++#REF!</f>
        <v>#REF!</v>
      </c>
      <c r="Y24" s="93" t="e">
        <f>++#REF!</f>
        <v>#REF!</v>
      </c>
      <c r="Z24" s="93" t="e">
        <f>++#REF!</f>
        <v>#REF!</v>
      </c>
      <c r="AA24" s="93" t="e">
        <f>++#REF!</f>
        <v>#REF!</v>
      </c>
      <c r="AB24" s="95"/>
    </row>
    <row r="25" spans="2:256" s="13" customFormat="1" ht="19.5" hidden="1" customHeight="1" x14ac:dyDescent="0.2">
      <c r="B25" s="14" t="s">
        <v>2241</v>
      </c>
      <c r="D25" s="94"/>
      <c r="E25" s="93" t="e">
        <f t="shared" si="7"/>
        <v>#REF!</v>
      </c>
      <c r="F25" s="90"/>
      <c r="G25" s="14"/>
      <c r="H25" s="94"/>
      <c r="I25" s="93"/>
      <c r="J25" s="90"/>
      <c r="K25" s="14"/>
      <c r="L25" s="94"/>
      <c r="M25" s="93" t="e">
        <f>++#REF!</f>
        <v>#REF!</v>
      </c>
      <c r="N25" s="90"/>
      <c r="P25" s="126"/>
      <c r="Q25" s="126"/>
      <c r="R25" s="126"/>
      <c r="S25" s="126">
        <f t="shared" si="8"/>
        <v>0</v>
      </c>
      <c r="T25" s="67"/>
      <c r="U25" s="127" t="e">
        <f t="shared" si="9"/>
        <v>#REF!</v>
      </c>
      <c r="V25" s="127" t="e">
        <f>++#REF!</f>
        <v>#REF!</v>
      </c>
      <c r="W25" s="127" t="e">
        <f t="shared" si="10"/>
        <v>#REF!</v>
      </c>
      <c r="X25" s="127" t="e">
        <f>++#REF!</f>
        <v>#REF!</v>
      </c>
      <c r="Y25" s="93" t="e">
        <f>++#REF!</f>
        <v>#REF!</v>
      </c>
      <c r="Z25" s="93" t="e">
        <f>++#REF!</f>
        <v>#REF!</v>
      </c>
      <c r="AA25" s="93" t="e">
        <f>++#REF!</f>
        <v>#REF!</v>
      </c>
      <c r="AB25" s="95"/>
    </row>
    <row r="26" spans="2:256" s="13" customFormat="1" ht="19.5" hidden="1" customHeight="1" x14ac:dyDescent="0.2">
      <c r="B26" s="14" t="s">
        <v>2242</v>
      </c>
      <c r="D26" s="94"/>
      <c r="E26" s="93" t="e">
        <f t="shared" si="7"/>
        <v>#REF!</v>
      </c>
      <c r="F26" s="90"/>
      <c r="G26" s="14"/>
      <c r="H26" s="94"/>
      <c r="I26" s="93"/>
      <c r="J26" s="90"/>
      <c r="K26" s="14"/>
      <c r="L26" s="94"/>
      <c r="M26" s="93" t="e">
        <f>++#REF!</f>
        <v>#REF!</v>
      </c>
      <c r="N26" s="90"/>
      <c r="P26" s="126">
        <f>++Recaud!M34</f>
        <v>0</v>
      </c>
      <c r="Q26" s="126"/>
      <c r="R26" s="126"/>
      <c r="S26" s="126">
        <f t="shared" si="8"/>
        <v>0</v>
      </c>
      <c r="T26" s="67"/>
      <c r="U26" s="127" t="e">
        <f t="shared" si="9"/>
        <v>#REF!</v>
      </c>
      <c r="V26" s="127" t="e">
        <f>++#REF!</f>
        <v>#REF!</v>
      </c>
      <c r="W26" s="127" t="e">
        <f t="shared" si="10"/>
        <v>#REF!</v>
      </c>
      <c r="X26" s="127" t="e">
        <f>++#REF!</f>
        <v>#REF!</v>
      </c>
      <c r="Y26" s="93" t="e">
        <f>++#REF!</f>
        <v>#REF!</v>
      </c>
      <c r="Z26" s="93" t="e">
        <f>++#REF!</f>
        <v>#REF!</v>
      </c>
      <c r="AA26" s="93" t="e">
        <f>++#REF!</f>
        <v>#REF!</v>
      </c>
      <c r="AB26" s="95"/>
    </row>
    <row r="27" spans="2:256" s="13" customFormat="1" ht="19.5" hidden="1" customHeight="1" x14ac:dyDescent="0.2">
      <c r="B27" s="14" t="s">
        <v>2243</v>
      </c>
      <c r="D27" s="94"/>
      <c r="E27" s="93" t="e">
        <f t="shared" si="7"/>
        <v>#REF!</v>
      </c>
      <c r="F27" s="90"/>
      <c r="G27" s="14"/>
      <c r="H27" s="94"/>
      <c r="I27" s="93"/>
      <c r="J27" s="90"/>
      <c r="K27" s="14"/>
      <c r="L27" s="94"/>
      <c r="M27" s="93" t="e">
        <f>++#REF!</f>
        <v>#REF!</v>
      </c>
      <c r="N27" s="90"/>
      <c r="P27" s="126" t="e">
        <f>++Recaud!#REF!</f>
        <v>#REF!</v>
      </c>
      <c r="Q27" s="126"/>
      <c r="R27" s="126"/>
      <c r="S27" s="126" t="e">
        <f t="shared" si="8"/>
        <v>#REF!</v>
      </c>
      <c r="T27" s="67"/>
      <c r="U27" s="127" t="e">
        <f t="shared" si="9"/>
        <v>#REF!</v>
      </c>
      <c r="V27" s="127" t="e">
        <f>++#REF!</f>
        <v>#REF!</v>
      </c>
      <c r="W27" s="127" t="e">
        <f t="shared" si="10"/>
        <v>#REF!</v>
      </c>
      <c r="X27" s="127" t="e">
        <f>++#REF!</f>
        <v>#REF!</v>
      </c>
      <c r="Y27" s="93" t="e">
        <f>++#REF!</f>
        <v>#REF!</v>
      </c>
      <c r="Z27" s="93" t="e">
        <f>++#REF!</f>
        <v>#REF!</v>
      </c>
      <c r="AA27" s="93" t="e">
        <f>++#REF!</f>
        <v>#REF!</v>
      </c>
      <c r="AB27" s="95"/>
    </row>
    <row r="28" spans="2:256" s="13" customFormat="1" ht="19.5" hidden="1" customHeight="1" x14ac:dyDescent="0.2">
      <c r="B28" s="14" t="s">
        <v>2244</v>
      </c>
      <c r="D28" s="94"/>
      <c r="E28" s="93" t="e">
        <f t="shared" si="7"/>
        <v>#REF!</v>
      </c>
      <c r="F28" s="90"/>
      <c r="G28" s="14"/>
      <c r="H28" s="94"/>
      <c r="I28" s="93"/>
      <c r="J28" s="90"/>
      <c r="K28" s="14"/>
      <c r="L28" s="94"/>
      <c r="M28" s="93" t="e">
        <f>++#REF!</f>
        <v>#REF!</v>
      </c>
      <c r="N28" s="90"/>
      <c r="P28" s="126"/>
      <c r="Q28" s="126"/>
      <c r="R28" s="126"/>
      <c r="S28" s="126">
        <f t="shared" si="8"/>
        <v>0</v>
      </c>
      <c r="T28" s="67"/>
      <c r="U28" s="127" t="e">
        <f t="shared" si="9"/>
        <v>#REF!</v>
      </c>
      <c r="V28" s="127" t="e">
        <f>++#REF!</f>
        <v>#REF!</v>
      </c>
      <c r="W28" s="127" t="e">
        <f t="shared" si="10"/>
        <v>#REF!</v>
      </c>
      <c r="X28" s="127" t="e">
        <f>++#REF!</f>
        <v>#REF!</v>
      </c>
      <c r="Y28" s="93" t="e">
        <f>++#REF!</f>
        <v>#REF!</v>
      </c>
      <c r="Z28" s="93" t="e">
        <f>++#REF!</f>
        <v>#REF!</v>
      </c>
      <c r="AA28" s="93" t="e">
        <f>++#REF!</f>
        <v>#REF!</v>
      </c>
      <c r="AB28" s="95"/>
    </row>
    <row r="29" spans="2:256" s="13" customFormat="1" ht="19.5" hidden="1" customHeight="1" x14ac:dyDescent="0.2">
      <c r="B29" s="14" t="s">
        <v>2245</v>
      </c>
      <c r="D29" s="94"/>
      <c r="E29" s="93" t="e">
        <f t="shared" si="7"/>
        <v>#REF!</v>
      </c>
      <c r="F29" s="90"/>
      <c r="G29" s="14"/>
      <c r="H29" s="94"/>
      <c r="I29" s="93"/>
      <c r="J29" s="90"/>
      <c r="K29" s="14"/>
      <c r="L29" s="94"/>
      <c r="M29" s="93" t="e">
        <f>++#REF!</f>
        <v>#REF!</v>
      </c>
      <c r="N29" s="90"/>
      <c r="P29" s="126" t="e">
        <f>+Recaud!#REF!</f>
        <v>#REF!</v>
      </c>
      <c r="Q29" s="126"/>
      <c r="R29" s="126"/>
      <c r="S29" s="126" t="e">
        <f t="shared" si="8"/>
        <v>#REF!</v>
      </c>
      <c r="T29" s="67"/>
      <c r="U29" s="127" t="e">
        <f>+V29+W29</f>
        <v>#REF!</v>
      </c>
      <c r="V29" s="127" t="e">
        <f>++#REF!</f>
        <v>#REF!</v>
      </c>
      <c r="W29" s="127" t="e">
        <f>ROUND(+X29+Y29+Z29+AA29,0)</f>
        <v>#REF!</v>
      </c>
      <c r="X29" s="127" t="e">
        <f>++#REF!</f>
        <v>#REF!</v>
      </c>
      <c r="Y29" s="93" t="e">
        <f>++#REF!</f>
        <v>#REF!</v>
      </c>
      <c r="Z29" s="93" t="e">
        <f>++#REF!</f>
        <v>#REF!</v>
      </c>
      <c r="AA29" s="93" t="e">
        <f>++#REF!</f>
        <v>#REF!</v>
      </c>
      <c r="AB29" s="95"/>
    </row>
    <row r="30" spans="2:256" s="80" customFormat="1" ht="19.5" hidden="1" customHeight="1" x14ac:dyDescent="0.2">
      <c r="B30" s="98" t="s">
        <v>2233</v>
      </c>
      <c r="C30" s="99"/>
      <c r="D30" s="78">
        <f>SUM(D20:D22)</f>
        <v>0</v>
      </c>
      <c r="E30" s="79" t="e">
        <f>SUM(E20:E29)</f>
        <v>#REF!</v>
      </c>
      <c r="F30" s="100"/>
      <c r="G30" s="101"/>
      <c r="H30" s="78">
        <f>SUM(H20:H22)</f>
        <v>0</v>
      </c>
      <c r="I30" s="79">
        <f>SUM(I20:I29)</f>
        <v>0</v>
      </c>
      <c r="J30" s="100"/>
      <c r="K30" s="100"/>
      <c r="L30" s="78">
        <f>SUM(L20:L22)</f>
        <v>0</v>
      </c>
      <c r="M30" s="106" t="e">
        <f>SUM(M20:M29)</f>
        <v>#REF!</v>
      </c>
      <c r="N30" s="100"/>
      <c r="P30" s="128" t="e">
        <f>SUM(P20:P29)</f>
        <v>#REF!</v>
      </c>
      <c r="Q30" s="128">
        <f>SUM(Q20:Q29)</f>
        <v>0</v>
      </c>
      <c r="R30" s="128">
        <f>SUM(R20:R29)</f>
        <v>0</v>
      </c>
      <c r="S30" s="128" t="e">
        <f>SUM(S20:S29)</f>
        <v>#REF!</v>
      </c>
      <c r="T30" s="67"/>
      <c r="U30" s="128" t="e">
        <f>SUM(U20:U29)</f>
        <v>#REF!</v>
      </c>
      <c r="V30" s="128" t="e">
        <f t="shared" ref="V30:AA30" si="11">SUM(V20:V29)</f>
        <v>#REF!</v>
      </c>
      <c r="W30" s="128" t="e">
        <f t="shared" si="11"/>
        <v>#REF!</v>
      </c>
      <c r="X30" s="128" t="e">
        <f t="shared" si="11"/>
        <v>#REF!</v>
      </c>
      <c r="Y30" s="115" t="e">
        <f t="shared" si="11"/>
        <v>#REF!</v>
      </c>
      <c r="Z30" s="115" t="e">
        <f t="shared" si="11"/>
        <v>#REF!</v>
      </c>
      <c r="AA30" s="115" t="e">
        <f t="shared" si="11"/>
        <v>#REF!</v>
      </c>
      <c r="AB30" s="16"/>
      <c r="AC30" s="2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2:256" ht="18" hidden="1" x14ac:dyDescent="0.2">
      <c r="B31" s="24"/>
      <c r="C31" s="9"/>
      <c r="D31" s="71"/>
      <c r="E31" s="26"/>
      <c r="F31" s="26"/>
      <c r="G31" s="27"/>
      <c r="H31" s="71"/>
      <c r="I31" s="12"/>
      <c r="J31" s="12"/>
      <c r="K31" s="27"/>
      <c r="L31" s="71"/>
      <c r="M31" s="12"/>
      <c r="P31" s="125"/>
      <c r="Q31" s="125"/>
      <c r="R31" s="125"/>
      <c r="S31" s="125"/>
      <c r="T31" s="66"/>
      <c r="U31" s="66"/>
      <c r="V31" s="66"/>
      <c r="W31" s="110" t="e">
        <f>+W30/U30</f>
        <v>#REF!</v>
      </c>
      <c r="X31" s="111" t="e">
        <f>+X30/$W$30</f>
        <v>#REF!</v>
      </c>
      <c r="Y31" s="8" t="e">
        <f>+Y30/$W$30</f>
        <v>#REF!</v>
      </c>
      <c r="Z31" s="8" t="e">
        <f>+Z30/$W$30</f>
        <v>#REF!</v>
      </c>
      <c r="AA31" s="8" t="e">
        <f>+AA30/$W$30</f>
        <v>#REF!</v>
      </c>
      <c r="AB31" s="16"/>
    </row>
    <row r="32" spans="2:256" ht="12.75" hidden="1" x14ac:dyDescent="0.2">
      <c r="D32" s="34"/>
      <c r="G32" s="33"/>
      <c r="H32" s="34"/>
      <c r="K32" s="33"/>
      <c r="L32" s="34"/>
      <c r="P32" s="67"/>
      <c r="Q32" s="67"/>
      <c r="R32" s="67"/>
      <c r="S32" s="69"/>
      <c r="T32" s="69"/>
      <c r="U32" s="69"/>
      <c r="V32" s="69"/>
      <c r="W32" s="69"/>
      <c r="X32" s="69"/>
    </row>
    <row r="33" spans="2:256" s="80" customFormat="1" ht="15.75" hidden="1" x14ac:dyDescent="0.2">
      <c r="B33" s="81" t="s">
        <v>108</v>
      </c>
      <c r="C33" s="82"/>
      <c r="D33" s="83"/>
      <c r="E33" s="77" t="e">
        <f>+E30+E15</f>
        <v>#REF!</v>
      </c>
      <c r="F33" s="84"/>
      <c r="G33" s="85"/>
      <c r="H33" s="83"/>
      <c r="I33" s="77" t="e">
        <f>+I30+I15</f>
        <v>#REF!</v>
      </c>
      <c r="J33" s="84"/>
      <c r="K33" s="85"/>
      <c r="L33" s="83"/>
      <c r="M33" s="107" t="e">
        <f>+M30+M15</f>
        <v>#REF!</v>
      </c>
      <c r="N33" s="84"/>
      <c r="O33" s="86"/>
      <c r="P33" s="129" t="e">
        <f>+P30+P15</f>
        <v>#REF!</v>
      </c>
      <c r="Q33" s="129">
        <f>+Q30+Q15</f>
        <v>0</v>
      </c>
      <c r="R33" s="129">
        <f>+R30+R15</f>
        <v>0</v>
      </c>
      <c r="S33" s="129" t="e">
        <f>+S30+S15</f>
        <v>#REF!</v>
      </c>
      <c r="T33" s="129"/>
      <c r="U33" s="129" t="e">
        <f t="shared" ref="U33:AA33" si="12">+U30+U15</f>
        <v>#REF!</v>
      </c>
      <c r="V33" s="129" t="e">
        <f t="shared" si="12"/>
        <v>#REF!</v>
      </c>
      <c r="W33" s="129" t="e">
        <f t="shared" si="12"/>
        <v>#REF!</v>
      </c>
      <c r="X33" s="129" t="e">
        <f t="shared" si="12"/>
        <v>#REF!</v>
      </c>
      <c r="Y33" s="116" t="e">
        <f t="shared" si="12"/>
        <v>#REF!</v>
      </c>
      <c r="Z33" s="116" t="e">
        <f t="shared" si="12"/>
        <v>#REF!</v>
      </c>
      <c r="AA33" s="116" t="e">
        <f t="shared" si="12"/>
        <v>#REF!</v>
      </c>
      <c r="AB33" s="63"/>
      <c r="AC33" s="63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2:256" s="4" customFormat="1" ht="15.75" hidden="1" x14ac:dyDescent="0.2">
      <c r="B34" s="5"/>
      <c r="C34" s="5"/>
      <c r="D34" s="3"/>
      <c r="E34" s="5"/>
      <c r="F34" s="5"/>
      <c r="G34" s="606"/>
      <c r="H34" s="7"/>
      <c r="I34" s="5"/>
      <c r="J34" s="5"/>
      <c r="K34" s="606"/>
      <c r="L34" s="7"/>
      <c r="M34" s="607"/>
      <c r="N34" s="607"/>
      <c r="O34" s="608"/>
      <c r="P34" s="122"/>
      <c r="Q34" s="130"/>
      <c r="R34" s="122"/>
      <c r="S34" s="122"/>
      <c r="T34" s="122"/>
      <c r="U34" s="121"/>
      <c r="V34" s="121"/>
      <c r="W34" s="121" t="e">
        <f>+W33/U33</f>
        <v>#REF!</v>
      </c>
      <c r="X34" s="121" t="e">
        <f>+X33/$W$33</f>
        <v>#REF!</v>
      </c>
      <c r="Y34" s="70" t="e">
        <f>+Y33/$W$33</f>
        <v>#REF!</v>
      </c>
      <c r="Z34" s="61" t="e">
        <f>+Z33/$W$33</f>
        <v>#REF!</v>
      </c>
      <c r="AA34" s="61" t="e">
        <f>+AA33/$W$33</f>
        <v>#REF!</v>
      </c>
      <c r="AB34" s="61"/>
      <c r="AC34" s="61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</row>
    <row r="35" spans="2:256" ht="12.75" hidden="1" x14ac:dyDescent="0.2">
      <c r="D35" s="34"/>
      <c r="G35" s="20"/>
      <c r="H35" s="34"/>
      <c r="I35" s="20"/>
      <c r="J35" s="20"/>
      <c r="K35" s="20"/>
      <c r="L35" s="34"/>
      <c r="M35" s="20"/>
      <c r="P35" s="65"/>
      <c r="Q35" s="65"/>
      <c r="R35" s="65"/>
      <c r="S35" s="65"/>
      <c r="T35" s="65"/>
      <c r="U35" s="69"/>
      <c r="V35" s="69"/>
      <c r="W35" s="112"/>
      <c r="X35" s="112"/>
      <c r="Y35" s="31"/>
      <c r="Z35" s="31"/>
      <c r="AA35" s="31"/>
      <c r="AB35" s="12"/>
    </row>
    <row r="36" spans="2:256" ht="15" hidden="1" customHeight="1" x14ac:dyDescent="0.2">
      <c r="B36" s="75" t="s">
        <v>2246</v>
      </c>
      <c r="D36" s="721" t="s">
        <v>2247</v>
      </c>
      <c r="E36" s="721"/>
      <c r="F36" s="35"/>
      <c r="G36" s="20"/>
      <c r="H36" s="721" t="s">
        <v>2248</v>
      </c>
      <c r="I36" s="721"/>
      <c r="J36" s="35"/>
      <c r="K36" s="20"/>
      <c r="L36" s="721" t="s">
        <v>2249</v>
      </c>
      <c r="M36" s="721"/>
      <c r="P36" s="65"/>
      <c r="Q36" s="65"/>
      <c r="R36" s="65"/>
      <c r="S36" s="65"/>
      <c r="T36" s="65"/>
      <c r="U36" s="69"/>
      <c r="V36" s="69"/>
      <c r="W36" s="112"/>
      <c r="X36" s="112"/>
      <c r="Y36" s="31"/>
      <c r="Z36" s="31"/>
      <c r="AA36" s="31"/>
      <c r="AB36" s="12"/>
    </row>
    <row r="37" spans="2:256" ht="15" hidden="1" x14ac:dyDescent="0.2">
      <c r="B37" s="14" t="s">
        <v>56</v>
      </c>
      <c r="D37" s="29"/>
      <c r="E37" s="29">
        <f>+Recaud!B11+Recaud!D11</f>
        <v>202992689</v>
      </c>
      <c r="F37" s="29"/>
      <c r="G37" s="20"/>
      <c r="H37" s="29"/>
      <c r="I37" s="29" t="e">
        <f>++Recaud!#REF!</f>
        <v>#REF!</v>
      </c>
      <c r="J37" s="29"/>
      <c r="K37" s="20"/>
      <c r="L37" s="29"/>
      <c r="M37" s="29">
        <f>++Recaud!B13</f>
        <v>0</v>
      </c>
      <c r="P37" s="65" t="e">
        <f>+P33+#REF!+E40+I40</f>
        <v>#REF!</v>
      </c>
      <c r="Q37" s="65"/>
      <c r="R37" s="65"/>
      <c r="S37" s="65"/>
      <c r="T37" s="65"/>
      <c r="U37" s="69"/>
      <c r="V37" s="69"/>
      <c r="W37" s="112"/>
      <c r="X37" s="112"/>
      <c r="Y37" s="31"/>
      <c r="Z37" s="31"/>
      <c r="AA37" s="31"/>
      <c r="AB37" s="12"/>
    </row>
    <row r="38" spans="2:256" ht="15" hidden="1" x14ac:dyDescent="0.2">
      <c r="B38" s="14" t="s">
        <v>57</v>
      </c>
      <c r="D38" s="29"/>
      <c r="E38" s="29" t="e">
        <f>+Recaud!#REF!+Recaud!#REF!</f>
        <v>#REF!</v>
      </c>
      <c r="F38" s="29"/>
      <c r="G38" s="20"/>
      <c r="H38" s="29"/>
      <c r="I38" s="29" t="e">
        <f>+Recaud!#REF!</f>
        <v>#REF!</v>
      </c>
      <c r="J38" s="29"/>
      <c r="K38" s="20"/>
      <c r="L38" s="29"/>
      <c r="M38" s="29" t="e">
        <f>+Recaud!#REF!</f>
        <v>#REF!</v>
      </c>
      <c r="P38" s="65" t="e">
        <f>+Recaud!#REF!-Recaud!G9-Recaud!#REF!-Recaud!#REF!-Recaud!#REF!</f>
        <v>#REF!</v>
      </c>
      <c r="Q38" s="65"/>
      <c r="R38" s="65"/>
      <c r="S38" s="65"/>
      <c r="T38" s="65"/>
      <c r="U38" s="69"/>
      <c r="V38" s="69"/>
      <c r="W38" s="112"/>
      <c r="X38" s="112"/>
      <c r="Y38" s="31"/>
      <c r="Z38" s="31"/>
      <c r="AA38" s="31"/>
      <c r="AB38" s="12"/>
    </row>
    <row r="39" spans="2:256" ht="15" hidden="1" x14ac:dyDescent="0.2">
      <c r="B39" s="14" t="s">
        <v>58</v>
      </c>
      <c r="D39" s="29"/>
      <c r="E39" s="29" t="e">
        <f>++Recaud!#REF!+Recaud!#REF!</f>
        <v>#REF!</v>
      </c>
      <c r="F39" s="29"/>
      <c r="G39" s="20"/>
      <c r="H39" s="29"/>
      <c r="I39" s="29"/>
      <c r="J39" s="29"/>
      <c r="K39" s="20"/>
      <c r="L39" s="29"/>
      <c r="M39" s="29" t="e">
        <f>+Recaud!#REF!</f>
        <v>#REF!</v>
      </c>
      <c r="P39" s="65" t="e">
        <f>+P37-P38+8000000</f>
        <v>#REF!</v>
      </c>
      <c r="Q39" s="65"/>
      <c r="R39" s="65"/>
      <c r="S39" s="65"/>
      <c r="T39" s="65"/>
      <c r="U39" s="69"/>
      <c r="V39" s="69"/>
      <c r="W39" s="112"/>
      <c r="X39" s="112"/>
      <c r="Y39" s="31"/>
      <c r="Z39" s="31"/>
      <c r="AA39" s="31"/>
      <c r="AB39" s="12"/>
    </row>
    <row r="40" spans="2:256" ht="12.75" hidden="1" x14ac:dyDescent="0.2">
      <c r="B40" s="104" t="s">
        <v>779</v>
      </c>
      <c r="D40" s="105"/>
      <c r="E40" s="105" t="e">
        <f>SUM(E37:E39)</f>
        <v>#REF!</v>
      </c>
      <c r="F40" s="32"/>
      <c r="G40" s="20"/>
      <c r="H40" s="105"/>
      <c r="I40" s="105" t="e">
        <f>SUM(I37:I39)</f>
        <v>#REF!</v>
      </c>
      <c r="J40" s="32"/>
      <c r="K40" s="20"/>
      <c r="L40" s="105"/>
      <c r="M40" s="105"/>
      <c r="P40" s="65"/>
      <c r="Q40" s="65"/>
      <c r="R40" s="65"/>
      <c r="S40" s="65"/>
      <c r="T40" s="65"/>
      <c r="U40" s="69"/>
      <c r="V40" s="69"/>
      <c r="W40" s="112"/>
      <c r="X40" s="112"/>
      <c r="Y40" s="31"/>
      <c r="Z40" s="31"/>
      <c r="AA40" s="31"/>
      <c r="AB40" s="12"/>
    </row>
    <row r="41" spans="2:256" ht="12.75" hidden="1" x14ac:dyDescent="0.2">
      <c r="D41" s="74"/>
      <c r="G41" s="20"/>
      <c r="H41" s="34"/>
      <c r="I41" s="20"/>
      <c r="J41" s="20"/>
      <c r="K41" s="20"/>
      <c r="L41" s="34"/>
      <c r="M41" s="20"/>
      <c r="P41" s="65"/>
      <c r="Q41" s="65"/>
      <c r="R41" s="65"/>
      <c r="S41" s="65"/>
      <c r="T41" s="65"/>
      <c r="U41" s="69"/>
      <c r="V41" s="69"/>
      <c r="W41" s="112"/>
      <c r="X41" s="112"/>
      <c r="Y41" s="31"/>
      <c r="Z41" s="31"/>
      <c r="AA41" s="31"/>
      <c r="AB41" s="12"/>
    </row>
    <row r="42" spans="2:256" s="36" customFormat="1" ht="12.75" hidden="1" x14ac:dyDescent="0.2">
      <c r="B42" s="72"/>
      <c r="C42" s="72"/>
      <c r="D42" s="73"/>
      <c r="E42" s="73" t="e">
        <f>+E15+E30</f>
        <v>#REF!</v>
      </c>
      <c r="F42" s="73"/>
      <c r="G42" s="73" t="e">
        <f>+#REF!+#REF!+#REF!+#REF!</f>
        <v>#REF!</v>
      </c>
      <c r="H42" s="73"/>
      <c r="I42" s="73" t="e">
        <f>+I15+I30</f>
        <v>#REF!</v>
      </c>
      <c r="J42" s="73"/>
      <c r="K42" s="73" t="e">
        <f>+K15+K30+#REF!</f>
        <v>#REF!</v>
      </c>
      <c r="L42" s="73"/>
      <c r="M42" s="108" t="e">
        <f>+M15+M30</f>
        <v>#REF!</v>
      </c>
      <c r="N42" s="10"/>
      <c r="O42" s="73"/>
      <c r="P42" s="131" t="e">
        <f>+P15+P30</f>
        <v>#REF!</v>
      </c>
      <c r="Q42" s="131">
        <f>+Q15+Q30</f>
        <v>0</v>
      </c>
      <c r="R42" s="131">
        <f>+R15+R30</f>
        <v>0</v>
      </c>
      <c r="S42" s="131" t="e">
        <f>+S15+S30</f>
        <v>#REF!</v>
      </c>
      <c r="T42" s="65"/>
      <c r="U42" s="131" t="e">
        <f t="shared" ref="U42:AA42" si="13">+U15+U30</f>
        <v>#REF!</v>
      </c>
      <c r="V42" s="131" t="e">
        <f t="shared" si="13"/>
        <v>#REF!</v>
      </c>
      <c r="W42" s="131" t="e">
        <f t="shared" si="13"/>
        <v>#REF!</v>
      </c>
      <c r="X42" s="131" t="e">
        <f t="shared" si="13"/>
        <v>#REF!</v>
      </c>
      <c r="Y42" s="117" t="e">
        <f t="shared" si="13"/>
        <v>#REF!</v>
      </c>
      <c r="Z42" s="117" t="e">
        <f t="shared" si="13"/>
        <v>#REF!</v>
      </c>
      <c r="AA42" s="117" t="e">
        <f t="shared" si="13"/>
        <v>#REF!</v>
      </c>
      <c r="AB42" s="12"/>
      <c r="AC42" s="10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  <c r="AQ42" s="118"/>
      <c r="AR42" s="118"/>
      <c r="AS42" s="118"/>
      <c r="AT42" s="118"/>
      <c r="AU42" s="118"/>
      <c r="AV42" s="118"/>
      <c r="AW42" s="118"/>
      <c r="AX42" s="118"/>
      <c r="AY42" s="118"/>
      <c r="AZ42" s="118"/>
      <c r="BA42" s="118"/>
      <c r="BB42" s="118"/>
      <c r="BC42" s="118"/>
      <c r="BD42" s="118"/>
      <c r="BE42" s="118"/>
      <c r="BF42" s="118"/>
      <c r="BG42" s="118"/>
      <c r="BH42" s="118"/>
      <c r="BI42" s="118"/>
      <c r="BJ42" s="118"/>
      <c r="BK42" s="118"/>
      <c r="BL42" s="118"/>
      <c r="BM42" s="118"/>
      <c r="BN42" s="118"/>
      <c r="BO42" s="118"/>
      <c r="BP42" s="118"/>
      <c r="BQ42" s="118"/>
      <c r="BR42" s="118"/>
      <c r="BS42" s="118"/>
      <c r="BT42" s="118"/>
      <c r="BU42" s="118"/>
      <c r="BV42" s="118"/>
      <c r="BW42" s="118"/>
      <c r="BX42" s="118"/>
      <c r="BY42" s="118"/>
      <c r="BZ42" s="118"/>
      <c r="CA42" s="118"/>
      <c r="CB42" s="118"/>
      <c r="CC42" s="118"/>
      <c r="CD42" s="118"/>
      <c r="CE42" s="118"/>
      <c r="CF42" s="118"/>
      <c r="CG42" s="118"/>
      <c r="CH42" s="118"/>
      <c r="CI42" s="118"/>
      <c r="CJ42" s="118"/>
      <c r="CK42" s="118"/>
      <c r="CL42" s="118"/>
      <c r="CM42" s="118"/>
      <c r="CN42" s="118"/>
      <c r="CO42" s="118"/>
      <c r="CP42" s="118"/>
      <c r="CQ42" s="118"/>
      <c r="CR42" s="118"/>
      <c r="CS42" s="118"/>
      <c r="CT42" s="118"/>
      <c r="CU42" s="118"/>
      <c r="CV42" s="118"/>
      <c r="CW42" s="118"/>
      <c r="CX42" s="118"/>
      <c r="CY42" s="118"/>
      <c r="CZ42" s="118"/>
      <c r="DA42" s="118"/>
      <c r="DB42" s="118"/>
      <c r="DC42" s="118"/>
      <c r="DD42" s="118"/>
      <c r="DE42" s="118"/>
      <c r="DF42" s="118"/>
      <c r="DG42" s="118"/>
      <c r="DH42" s="118"/>
      <c r="DI42" s="118"/>
      <c r="DJ42" s="118"/>
      <c r="DK42" s="118"/>
      <c r="DL42" s="118"/>
      <c r="DM42" s="118"/>
      <c r="DN42" s="118"/>
      <c r="DO42" s="118"/>
      <c r="DP42" s="118"/>
      <c r="DQ42" s="118"/>
      <c r="DR42" s="118"/>
      <c r="DS42" s="118"/>
      <c r="DT42" s="118"/>
      <c r="DU42" s="118"/>
      <c r="DV42" s="118"/>
      <c r="DW42" s="118"/>
      <c r="DX42" s="118"/>
      <c r="DY42" s="118"/>
      <c r="DZ42" s="118"/>
      <c r="EA42" s="118"/>
      <c r="EB42" s="118"/>
      <c r="EC42" s="118"/>
      <c r="ED42" s="118"/>
      <c r="EE42" s="118"/>
      <c r="EF42" s="118"/>
      <c r="EG42" s="118"/>
      <c r="EH42" s="118"/>
      <c r="EI42" s="118"/>
      <c r="EJ42" s="118"/>
      <c r="EK42" s="118"/>
      <c r="EL42" s="118"/>
      <c r="EM42" s="118"/>
      <c r="EN42" s="118"/>
      <c r="EO42" s="118"/>
      <c r="EP42" s="118"/>
      <c r="EQ42" s="118"/>
      <c r="ER42" s="118"/>
      <c r="ES42" s="118"/>
      <c r="ET42" s="118"/>
      <c r="EU42" s="118"/>
      <c r="EV42" s="118"/>
      <c r="EW42" s="118"/>
      <c r="EX42" s="118"/>
      <c r="EY42" s="118"/>
      <c r="EZ42" s="118"/>
      <c r="FA42" s="118"/>
      <c r="FB42" s="118"/>
      <c r="FC42" s="118"/>
      <c r="FD42" s="118"/>
      <c r="FE42" s="118"/>
      <c r="FF42" s="118"/>
      <c r="FG42" s="118"/>
      <c r="FH42" s="118"/>
      <c r="FI42" s="118"/>
      <c r="FJ42" s="118"/>
      <c r="FK42" s="118"/>
      <c r="FL42" s="118"/>
      <c r="FM42" s="118"/>
      <c r="FN42" s="118"/>
      <c r="FO42" s="118"/>
      <c r="FP42" s="118"/>
      <c r="FQ42" s="118"/>
      <c r="FR42" s="118"/>
      <c r="FS42" s="118"/>
      <c r="FT42" s="118"/>
      <c r="FU42" s="118"/>
      <c r="FV42" s="118"/>
      <c r="FW42" s="118"/>
      <c r="FX42" s="118"/>
      <c r="FY42" s="118"/>
      <c r="FZ42" s="118"/>
      <c r="GA42" s="118"/>
      <c r="GB42" s="118"/>
      <c r="GC42" s="118"/>
      <c r="GD42" s="118"/>
      <c r="GE42" s="118"/>
      <c r="GF42" s="118"/>
      <c r="GG42" s="118"/>
      <c r="GH42" s="118"/>
      <c r="GI42" s="118"/>
      <c r="GJ42" s="118"/>
      <c r="GK42" s="118"/>
      <c r="GL42" s="118"/>
      <c r="GM42" s="118"/>
      <c r="GN42" s="118"/>
      <c r="GO42" s="118"/>
      <c r="GP42" s="118"/>
      <c r="GQ42" s="118"/>
      <c r="GR42" s="118"/>
      <c r="GS42" s="118"/>
      <c r="GT42" s="118"/>
      <c r="GU42" s="118"/>
      <c r="GV42" s="118"/>
      <c r="GW42" s="118"/>
      <c r="GX42" s="118"/>
      <c r="GY42" s="118"/>
      <c r="GZ42" s="118"/>
      <c r="HA42" s="118"/>
      <c r="HB42" s="118"/>
      <c r="HC42" s="118"/>
      <c r="HD42" s="118"/>
      <c r="HE42" s="118"/>
      <c r="HF42" s="118"/>
      <c r="HG42" s="118"/>
      <c r="HH42" s="118"/>
      <c r="HI42" s="118"/>
      <c r="HJ42" s="118"/>
      <c r="HK42" s="118"/>
      <c r="HL42" s="118"/>
      <c r="HM42" s="118"/>
      <c r="HN42" s="118"/>
      <c r="HO42" s="118"/>
      <c r="HP42" s="118"/>
      <c r="HQ42" s="118"/>
      <c r="HR42" s="118"/>
      <c r="HS42" s="118"/>
      <c r="HT42" s="118"/>
      <c r="HU42" s="118"/>
      <c r="HV42" s="118"/>
      <c r="HW42" s="118"/>
      <c r="HX42" s="118"/>
      <c r="HY42" s="118"/>
      <c r="HZ42" s="118"/>
      <c r="IA42" s="118"/>
      <c r="IB42" s="118"/>
      <c r="IC42" s="118"/>
      <c r="ID42" s="118"/>
      <c r="IE42" s="118"/>
      <c r="IF42" s="118"/>
      <c r="IG42" s="118"/>
      <c r="IH42" s="118"/>
      <c r="II42" s="118"/>
      <c r="IJ42" s="118"/>
      <c r="IK42" s="118"/>
      <c r="IL42" s="118"/>
      <c r="IM42" s="118"/>
      <c r="IN42" s="118"/>
      <c r="IO42" s="118"/>
      <c r="IP42" s="118"/>
      <c r="IQ42" s="118"/>
      <c r="IR42" s="118"/>
      <c r="IS42" s="118"/>
      <c r="IT42" s="118"/>
      <c r="IU42" s="118"/>
      <c r="IV42" s="68"/>
    </row>
    <row r="43" spans="2:256" s="37" customFormat="1" ht="12.75" hidden="1" x14ac:dyDescent="0.2">
      <c r="D43" s="38"/>
      <c r="E43" s="38" t="e">
        <f>++E42-E33</f>
        <v>#REF!</v>
      </c>
      <c r="F43" s="38"/>
      <c r="G43" s="38" t="e">
        <f>++G42-G33</f>
        <v>#REF!</v>
      </c>
      <c r="H43" s="38"/>
      <c r="I43" s="38" t="e">
        <f>++I42-I33</f>
        <v>#REF!</v>
      </c>
      <c r="J43" s="38"/>
      <c r="K43" s="38" t="e">
        <f>++K42-K33</f>
        <v>#REF!</v>
      </c>
      <c r="L43" s="38"/>
      <c r="M43" s="38" t="e">
        <f>++M42-M33</f>
        <v>#REF!</v>
      </c>
      <c r="N43" s="10"/>
      <c r="O43" s="38"/>
      <c r="P43" s="132" t="e">
        <f>++P42-P33</f>
        <v>#REF!</v>
      </c>
      <c r="Q43" s="132">
        <f>++Q42-Q33</f>
        <v>0</v>
      </c>
      <c r="R43" s="132"/>
      <c r="S43" s="132" t="e">
        <f>++S42-S33</f>
        <v>#REF!</v>
      </c>
      <c r="T43" s="65"/>
      <c r="U43" s="132" t="e">
        <f>++U42-U33</f>
        <v>#REF!</v>
      </c>
      <c r="V43" s="132" t="e">
        <f>++V42-V33</f>
        <v>#REF!</v>
      </c>
      <c r="W43" s="132" t="e">
        <f>++W42-W33</f>
        <v>#REF!</v>
      </c>
      <c r="X43" s="132" t="e">
        <f>+X42-X33</f>
        <v>#REF!</v>
      </c>
      <c r="Y43" s="38" t="e">
        <f>++Y42-Y33</f>
        <v>#REF!</v>
      </c>
      <c r="Z43" s="38" t="e">
        <f>++Z42-Z33</f>
        <v>#REF!</v>
      </c>
      <c r="AA43" s="38" t="e">
        <f>++AA42-AA33</f>
        <v>#REF!</v>
      </c>
      <c r="AB43" s="12"/>
      <c r="AC43" s="10"/>
      <c r="IV43" s="68"/>
    </row>
    <row r="44" spans="2:256" ht="12.75" hidden="1" x14ac:dyDescent="0.2">
      <c r="L44" s="15"/>
      <c r="M44" s="15"/>
      <c r="P44" s="67"/>
      <c r="Q44" s="69"/>
      <c r="R44" s="69"/>
      <c r="S44" s="67"/>
      <c r="T44" s="67"/>
      <c r="U44" s="69"/>
      <c r="V44" s="69"/>
      <c r="W44" s="69"/>
      <c r="X44" s="69"/>
    </row>
    <row r="45" spans="2:256" ht="13.5" hidden="1" thickBot="1" x14ac:dyDescent="0.25">
      <c r="I45" s="15"/>
      <c r="J45" s="15"/>
      <c r="L45" s="15"/>
      <c r="M45" s="15"/>
      <c r="P45" s="722"/>
      <c r="Q45" s="722"/>
      <c r="R45" s="722"/>
      <c r="S45" s="722"/>
      <c r="T45" s="114"/>
      <c r="U45" s="69"/>
      <c r="V45" s="69"/>
      <c r="W45" s="69"/>
      <c r="X45" s="69"/>
    </row>
    <row r="46" spans="2:256" ht="17.25" hidden="1" customHeight="1" thickBot="1" x14ac:dyDescent="0.25">
      <c r="B46" s="40" t="s">
        <v>2250</v>
      </c>
      <c r="D46" s="723" t="s">
        <v>2251</v>
      </c>
      <c r="E46" s="724"/>
      <c r="F46" s="41"/>
      <c r="H46" s="723" t="s">
        <v>2252</v>
      </c>
      <c r="I46" s="724"/>
      <c r="J46" s="41"/>
      <c r="L46" s="725" t="s">
        <v>2253</v>
      </c>
      <c r="M46" s="726"/>
      <c r="O46" s="39"/>
      <c r="P46" s="114"/>
      <c r="Q46" s="114"/>
      <c r="R46" s="114"/>
      <c r="S46" s="114"/>
      <c r="T46" s="114"/>
      <c r="U46" s="722"/>
      <c r="V46" s="722"/>
      <c r="W46" s="722"/>
      <c r="X46" s="722"/>
    </row>
    <row r="47" spans="2:256" ht="17.25" hidden="1" customHeight="1" x14ac:dyDescent="0.2">
      <c r="B47" s="42" t="s">
        <v>56</v>
      </c>
      <c r="D47" s="43"/>
      <c r="E47" s="44"/>
      <c r="F47" s="20"/>
      <c r="H47" s="43"/>
      <c r="I47" s="44"/>
      <c r="J47" s="20"/>
      <c r="L47" s="43"/>
      <c r="M47" s="44"/>
      <c r="O47" s="45"/>
      <c r="P47" s="65"/>
      <c r="Q47" s="65"/>
      <c r="R47" s="65"/>
      <c r="S47" s="65"/>
      <c r="T47" s="65"/>
      <c r="U47" s="114"/>
      <c r="V47" s="720"/>
      <c r="W47" s="720"/>
      <c r="X47" s="720"/>
      <c r="Y47" s="9"/>
      <c r="Z47" s="9"/>
      <c r="AA47" s="9"/>
      <c r="AB47" s="9"/>
    </row>
    <row r="48" spans="2:256" ht="16.5" hidden="1" customHeight="1" x14ac:dyDescent="0.2">
      <c r="B48" s="46" t="s">
        <v>57</v>
      </c>
      <c r="D48" s="47"/>
      <c r="E48" s="48"/>
      <c r="F48" s="20"/>
      <c r="H48" s="47"/>
      <c r="I48" s="48"/>
      <c r="J48" s="20"/>
      <c r="L48" s="47"/>
      <c r="M48" s="48"/>
      <c r="O48" s="45"/>
      <c r="P48" s="65"/>
      <c r="Q48" s="65"/>
      <c r="R48" s="65"/>
      <c r="S48" s="65"/>
      <c r="T48" s="65"/>
      <c r="U48" s="114"/>
      <c r="V48" s="720"/>
      <c r="W48" s="720"/>
      <c r="X48" s="720"/>
      <c r="Y48" s="9"/>
      <c r="Z48" s="9"/>
      <c r="AA48" s="9"/>
      <c r="AB48" s="9"/>
    </row>
    <row r="49" spans="2:28" ht="15" hidden="1" customHeight="1" x14ac:dyDescent="0.2">
      <c r="B49" s="46" t="s">
        <v>58</v>
      </c>
      <c r="D49" s="47"/>
      <c r="E49" s="48"/>
      <c r="F49" s="20"/>
      <c r="H49" s="47"/>
      <c r="I49" s="48"/>
      <c r="J49" s="20"/>
      <c r="L49" s="47"/>
      <c r="M49" s="48"/>
      <c r="O49" s="45"/>
      <c r="P49" s="65"/>
      <c r="Q49" s="65"/>
      <c r="R49" s="65"/>
      <c r="S49" s="65"/>
      <c r="T49" s="65"/>
      <c r="U49" s="114"/>
      <c r="V49" s="720"/>
      <c r="W49" s="720"/>
      <c r="X49" s="720"/>
      <c r="Y49" s="9"/>
      <c r="Z49" s="9"/>
      <c r="AA49" s="9"/>
      <c r="AB49" s="9"/>
    </row>
    <row r="50" spans="2:28" ht="15" hidden="1" customHeight="1" x14ac:dyDescent="0.2">
      <c r="B50" s="46" t="s">
        <v>59</v>
      </c>
      <c r="D50" s="47"/>
      <c r="E50" s="48"/>
      <c r="F50" s="20"/>
      <c r="H50" s="47"/>
      <c r="I50" s="48"/>
      <c r="J50" s="20"/>
      <c r="L50" s="47"/>
      <c r="M50" s="48"/>
      <c r="O50" s="45"/>
      <c r="P50" s="65"/>
      <c r="Q50" s="65"/>
      <c r="R50" s="65"/>
      <c r="S50" s="65"/>
      <c r="T50" s="65"/>
      <c r="U50" s="114"/>
      <c r="V50" s="720"/>
      <c r="W50" s="720"/>
      <c r="X50" s="720"/>
      <c r="Y50" s="49"/>
      <c r="Z50" s="49"/>
      <c r="AA50" s="49"/>
      <c r="AB50" s="49"/>
    </row>
    <row r="51" spans="2:28" ht="12.75" hidden="1" x14ac:dyDescent="0.2">
      <c r="B51" s="46" t="s">
        <v>2254</v>
      </c>
      <c r="D51" s="47"/>
      <c r="E51" s="48"/>
      <c r="F51" s="20"/>
      <c r="H51" s="47"/>
      <c r="I51" s="48"/>
      <c r="J51" s="20"/>
      <c r="L51" s="47"/>
      <c r="M51" s="48"/>
      <c r="O51" s="45"/>
      <c r="P51" s="65"/>
      <c r="Q51" s="65"/>
      <c r="R51" s="65"/>
      <c r="S51" s="65"/>
      <c r="T51" s="65"/>
      <c r="U51" s="114"/>
      <c r="V51" s="720"/>
      <c r="W51" s="720"/>
      <c r="X51" s="720"/>
      <c r="Y51" s="49"/>
      <c r="Z51" s="49"/>
      <c r="AA51" s="49"/>
      <c r="AB51" s="49"/>
    </row>
    <row r="52" spans="2:28" ht="12.75" hidden="1" x14ac:dyDescent="0.2">
      <c r="B52" s="46" t="s">
        <v>2255</v>
      </c>
      <c r="D52" s="47"/>
      <c r="E52" s="48"/>
      <c r="F52" s="20"/>
      <c r="H52" s="47"/>
      <c r="I52" s="48"/>
      <c r="J52" s="20"/>
      <c r="L52" s="47"/>
      <c r="M52" s="48"/>
      <c r="O52" s="45"/>
      <c r="P52" s="65"/>
      <c r="Q52" s="69"/>
      <c r="R52" s="69"/>
      <c r="S52" s="69"/>
      <c r="T52" s="69"/>
      <c r="U52" s="69"/>
      <c r="V52" s="69"/>
      <c r="W52" s="69"/>
      <c r="X52" s="69"/>
    </row>
    <row r="53" spans="2:28" ht="12.75" hidden="1" x14ac:dyDescent="0.2">
      <c r="B53" s="46" t="s">
        <v>2256</v>
      </c>
      <c r="D53" s="47"/>
      <c r="E53" s="50"/>
      <c r="F53" s="20"/>
      <c r="H53" s="47"/>
      <c r="I53" s="50"/>
      <c r="J53" s="20"/>
      <c r="L53" s="47"/>
      <c r="M53" s="50"/>
      <c r="O53" s="45"/>
      <c r="P53" s="65"/>
      <c r="Q53" s="69"/>
      <c r="R53" s="69"/>
      <c r="S53" s="69"/>
      <c r="T53" s="69"/>
      <c r="U53" s="69"/>
      <c r="V53" s="69"/>
      <c r="W53" s="69"/>
      <c r="X53" s="69"/>
    </row>
    <row r="54" spans="2:28" ht="15.75" hidden="1" customHeight="1" x14ac:dyDescent="0.2">
      <c r="B54" s="51" t="s">
        <v>779</v>
      </c>
      <c r="D54" s="52">
        <f>SUM(D47:D53)</f>
        <v>0</v>
      </c>
      <c r="E54" s="53">
        <f>ROUND(SUM(E47:E53),0)</f>
        <v>0</v>
      </c>
      <c r="F54" s="54"/>
      <c r="H54" s="52">
        <f>SUM(H47:H53)</f>
        <v>0</v>
      </c>
      <c r="I54" s="53">
        <f>ROUND(SUM(I47:I53),0)</f>
        <v>0</v>
      </c>
      <c r="J54" s="54"/>
      <c r="L54" s="52">
        <f>SUM(L47:L53)</f>
        <v>0</v>
      </c>
      <c r="M54" s="53">
        <f>ROUND(SUM(M47:M53),0)</f>
        <v>0</v>
      </c>
      <c r="O54" s="55"/>
      <c r="P54" s="66"/>
      <c r="Q54" s="66"/>
      <c r="R54" s="66"/>
      <c r="S54" s="66"/>
      <c r="T54" s="66"/>
      <c r="U54" s="69"/>
      <c r="V54" s="69"/>
      <c r="W54" s="69"/>
      <c r="X54" s="69"/>
    </row>
    <row r="55" spans="2:28" ht="13.5" hidden="1" thickBot="1" x14ac:dyDescent="0.25">
      <c r="B55" s="56" t="s">
        <v>2257</v>
      </c>
      <c r="D55" s="57" t="e">
        <f>+D54/$L$15</f>
        <v>#REF!</v>
      </c>
      <c r="E55" s="58" t="e">
        <f>+E54/$M$15</f>
        <v>#REF!</v>
      </c>
      <c r="F55" s="31"/>
      <c r="G55" s="27"/>
      <c r="H55" s="57" t="e">
        <f>+H54/$L$15</f>
        <v>#REF!</v>
      </c>
      <c r="I55" s="58" t="e">
        <f>+I54/$M$15</f>
        <v>#REF!</v>
      </c>
      <c r="J55" s="31"/>
      <c r="K55" s="27"/>
      <c r="L55" s="57" t="e">
        <f>+L54/$L$15</f>
        <v>#REF!</v>
      </c>
      <c r="M55" s="58" t="e">
        <f>+M54/M15</f>
        <v>#REF!</v>
      </c>
      <c r="N55" s="27"/>
      <c r="O55" s="31"/>
      <c r="P55" s="112"/>
      <c r="Q55" s="112"/>
      <c r="R55" s="112"/>
      <c r="S55" s="112"/>
      <c r="T55" s="112"/>
      <c r="U55" s="69"/>
      <c r="V55" s="69"/>
      <c r="W55" s="69"/>
      <c r="X55" s="69"/>
    </row>
    <row r="56" spans="2:28" ht="12.75" hidden="1" x14ac:dyDescent="0.2">
      <c r="E56" s="20"/>
      <c r="F56" s="20"/>
      <c r="I56" s="20"/>
      <c r="J56" s="20"/>
      <c r="L56" s="15"/>
      <c r="M56" s="15"/>
      <c r="N56" s="15"/>
      <c r="O56" s="15"/>
      <c r="P56" s="133"/>
      <c r="Q56" s="69"/>
      <c r="R56" s="69"/>
      <c r="S56" s="69"/>
      <c r="T56" s="69"/>
      <c r="U56" s="69"/>
      <c r="V56" s="69"/>
      <c r="W56" s="69"/>
      <c r="X56" s="69"/>
    </row>
    <row r="57" spans="2:28" ht="12.75" hidden="1" x14ac:dyDescent="0.2">
      <c r="D57" s="29"/>
      <c r="E57" s="20"/>
      <c r="F57" s="20"/>
      <c r="H57" s="29"/>
      <c r="I57" s="15"/>
      <c r="J57" s="15"/>
      <c r="L57" s="15"/>
      <c r="M57" s="15"/>
      <c r="N57" s="15"/>
      <c r="O57" s="15"/>
      <c r="P57" s="134"/>
      <c r="Q57" s="69"/>
      <c r="R57" s="69"/>
      <c r="S57" s="69"/>
      <c r="T57" s="69"/>
      <c r="U57" s="69"/>
      <c r="V57" s="69"/>
      <c r="W57" s="69"/>
      <c r="X57" s="69"/>
    </row>
    <row r="58" spans="2:28" ht="12.75" hidden="1" x14ac:dyDescent="0.2">
      <c r="B58" s="59">
        <v>1000</v>
      </c>
      <c r="D58" s="29"/>
      <c r="E58" s="20"/>
      <c r="F58" s="20"/>
      <c r="I58" s="15" t="e">
        <f>+E47+I47-M7</f>
        <v>#REF!</v>
      </c>
      <c r="J58" s="15"/>
      <c r="L58" s="15" t="e">
        <f>++D47+H47+L47-L7</f>
        <v>#REF!</v>
      </c>
      <c r="P58" s="69"/>
      <c r="Q58" s="67"/>
      <c r="R58" s="67"/>
      <c r="S58" s="69"/>
      <c r="T58" s="69"/>
      <c r="U58" s="69"/>
      <c r="V58" s="69"/>
      <c r="W58" s="69"/>
      <c r="X58" s="69"/>
    </row>
    <row r="59" spans="2:28" ht="12.75" hidden="1" x14ac:dyDescent="0.2">
      <c r="D59" s="29"/>
      <c r="E59" s="20"/>
      <c r="F59" s="20"/>
      <c r="H59" s="29"/>
      <c r="I59" s="15" t="e">
        <f>+E48+I48-M12+M48</f>
        <v>#REF!</v>
      </c>
      <c r="J59" s="15"/>
      <c r="L59" s="15" t="e">
        <f>++D48+H48+L48-L12</f>
        <v>#REF!</v>
      </c>
      <c r="M59" s="15"/>
      <c r="N59" s="15"/>
      <c r="O59" s="15"/>
      <c r="P59" s="67"/>
      <c r="Q59" s="67"/>
      <c r="R59" s="67"/>
      <c r="S59" s="69"/>
      <c r="T59" s="69"/>
      <c r="U59" s="69"/>
      <c r="V59" s="69"/>
      <c r="W59" s="69"/>
      <c r="X59" s="69"/>
    </row>
    <row r="60" spans="2:28" ht="12.75" hidden="1" x14ac:dyDescent="0.2">
      <c r="H60" s="29"/>
      <c r="I60" s="15" t="e">
        <f>+E49+I49-M14</f>
        <v>#REF!</v>
      </c>
      <c r="J60" s="15"/>
      <c r="L60" s="15" t="e">
        <f>++D49+H49+L49-L14</f>
        <v>#REF!</v>
      </c>
      <c r="N60" s="60"/>
      <c r="O60" s="60"/>
      <c r="P60" s="69"/>
      <c r="Q60" s="67"/>
      <c r="R60" s="67"/>
      <c r="S60" s="69"/>
      <c r="T60" s="69"/>
      <c r="U60" s="69"/>
      <c r="V60" s="69"/>
      <c r="W60" s="69"/>
      <c r="X60" s="69"/>
    </row>
    <row r="61" spans="2:28" ht="12.75" hidden="1" x14ac:dyDescent="0.2">
      <c r="I61" s="15" t="e">
        <f>+E50+I50-#REF!+M50</f>
        <v>#REF!</v>
      </c>
      <c r="J61" s="15"/>
      <c r="L61" s="15" t="e">
        <f>++D50+H50+L50-#REF!</f>
        <v>#REF!</v>
      </c>
      <c r="N61" s="60"/>
      <c r="O61" s="60"/>
      <c r="P61" s="69"/>
      <c r="Q61" s="67"/>
      <c r="R61" s="67"/>
      <c r="S61" s="69"/>
      <c r="T61" s="69"/>
      <c r="U61" s="69"/>
      <c r="V61" s="69"/>
      <c r="W61" s="69"/>
      <c r="X61" s="69"/>
    </row>
    <row r="62" spans="2:28" ht="12.75" hidden="1" x14ac:dyDescent="0.2">
      <c r="I62" s="15" t="e">
        <f>+E51+I51-#REF!+M51</f>
        <v>#REF!</v>
      </c>
      <c r="J62" s="15"/>
      <c r="L62" s="15" t="e">
        <f>++D51+H51+L51-#REF!</f>
        <v>#REF!</v>
      </c>
      <c r="N62" s="60"/>
      <c r="O62" s="60"/>
      <c r="P62" s="69"/>
      <c r="Q62" s="67"/>
      <c r="R62" s="67"/>
      <c r="S62" s="69"/>
      <c r="T62" s="69"/>
      <c r="U62" s="69"/>
      <c r="V62" s="69"/>
      <c r="W62" s="69"/>
      <c r="X62" s="69"/>
    </row>
    <row r="63" spans="2:28" ht="12.75" hidden="1" x14ac:dyDescent="0.2">
      <c r="I63" s="15" t="e">
        <f>+E52+I52-#REF!+M52</f>
        <v>#REF!</v>
      </c>
      <c r="J63" s="15"/>
      <c r="L63" s="15" t="e">
        <f>++D52+H52+L52-#REF!</f>
        <v>#REF!</v>
      </c>
      <c r="P63" s="69"/>
      <c r="Q63" s="67"/>
      <c r="R63" s="67"/>
      <c r="S63" s="69"/>
      <c r="T63" s="69"/>
      <c r="U63" s="69"/>
      <c r="V63" s="69"/>
      <c r="W63" s="69"/>
      <c r="X63" s="69"/>
    </row>
    <row r="64" spans="2:28" ht="12.75" hidden="1" x14ac:dyDescent="0.2">
      <c r="D64" s="15"/>
      <c r="E64" s="15"/>
      <c r="F64" s="15"/>
      <c r="G64" s="15"/>
      <c r="H64" s="15"/>
      <c r="I64" s="15" t="e">
        <f>+E53+I53-#REF!</f>
        <v>#REF!</v>
      </c>
      <c r="J64" s="15"/>
      <c r="K64" s="15"/>
      <c r="L64" s="15" t="e">
        <f>++D53+H53+L53-#REF!</f>
        <v>#REF!</v>
      </c>
      <c r="P64" s="69"/>
      <c r="Q64" s="69"/>
      <c r="R64" s="69"/>
      <c r="S64" s="69"/>
      <c r="T64" s="69"/>
      <c r="U64" s="69"/>
      <c r="V64" s="69"/>
      <c r="W64" s="69"/>
      <c r="X64" s="69"/>
    </row>
    <row r="65" spans="4:24" ht="12.75" hidden="1" x14ac:dyDescent="0.2">
      <c r="D65" s="15"/>
      <c r="E65" s="15"/>
      <c r="F65" s="15"/>
      <c r="G65" s="15"/>
      <c r="H65" s="15"/>
      <c r="I65" s="15" t="e">
        <f>+E54+I54-M15+M54</f>
        <v>#REF!</v>
      </c>
      <c r="J65" s="15"/>
      <c r="K65" s="15"/>
      <c r="L65" s="15" t="e">
        <f>++D54+H54+L54-L15</f>
        <v>#REF!</v>
      </c>
      <c r="P65" s="69"/>
      <c r="Q65" s="69"/>
      <c r="R65" s="69"/>
      <c r="S65" s="69"/>
      <c r="T65" s="69"/>
      <c r="U65" s="69"/>
      <c r="V65" s="69"/>
      <c r="W65" s="69"/>
      <c r="X65" s="69"/>
    </row>
    <row r="66" spans="4:24" ht="12.75" hidden="1" x14ac:dyDescent="0.2">
      <c r="D66" s="15"/>
      <c r="E66" s="15"/>
      <c r="F66" s="15"/>
      <c r="G66" s="15"/>
      <c r="H66" s="15"/>
      <c r="I66" s="15"/>
      <c r="J66" s="15"/>
      <c r="K66" s="15"/>
      <c r="L66" s="15"/>
      <c r="P66" s="69"/>
      <c r="Q66" s="69"/>
      <c r="R66" s="69"/>
      <c r="S66" s="69"/>
      <c r="T66" s="69"/>
      <c r="U66" s="69"/>
      <c r="V66" s="69"/>
      <c r="W66" s="69"/>
      <c r="X66" s="69"/>
    </row>
    <row r="67" spans="4:24" ht="12.75" x14ac:dyDescent="0.2">
      <c r="D67" s="15"/>
      <c r="E67" s="15"/>
      <c r="F67" s="15"/>
      <c r="G67" s="15"/>
      <c r="H67" s="15"/>
      <c r="I67" s="15"/>
      <c r="J67" s="15"/>
      <c r="K67" s="15"/>
      <c r="L67" s="15"/>
      <c r="P67" s="69"/>
      <c r="Q67" s="69"/>
      <c r="R67" s="69"/>
      <c r="S67" s="69"/>
      <c r="T67" s="69"/>
      <c r="U67" s="69"/>
      <c r="V67" s="69"/>
      <c r="W67" s="69"/>
      <c r="X67" s="69"/>
    </row>
    <row r="68" spans="4:24" ht="12.75" x14ac:dyDescent="0.2">
      <c r="D68" s="15"/>
      <c r="E68" s="15"/>
      <c r="F68" s="15"/>
      <c r="G68" s="15"/>
      <c r="H68" s="15"/>
      <c r="I68" s="15"/>
      <c r="J68" s="15"/>
      <c r="K68" s="15"/>
      <c r="L68" s="15"/>
      <c r="P68" s="134"/>
      <c r="Q68" s="69"/>
      <c r="R68" s="69"/>
      <c r="S68" s="69"/>
      <c r="T68" s="69"/>
      <c r="U68" s="69"/>
      <c r="V68" s="69"/>
      <c r="W68" s="69"/>
      <c r="X68" s="69"/>
    </row>
    <row r="69" spans="4:24" ht="12.75" x14ac:dyDescent="0.2">
      <c r="D69" s="15"/>
      <c r="E69" s="15"/>
      <c r="F69" s="15"/>
      <c r="G69" s="15"/>
      <c r="H69" s="15"/>
      <c r="I69" s="15"/>
      <c r="J69" s="15"/>
      <c r="K69" s="15"/>
      <c r="L69" s="15"/>
      <c r="P69" s="69"/>
      <c r="Q69" s="69"/>
      <c r="R69" s="69"/>
      <c r="S69" s="69"/>
      <c r="T69" s="69"/>
      <c r="U69" s="69"/>
      <c r="V69" s="69"/>
      <c r="W69" s="69"/>
      <c r="X69" s="69"/>
    </row>
    <row r="70" spans="4:24" ht="12.75" x14ac:dyDescent="0.2">
      <c r="D70" s="15"/>
      <c r="E70" s="15"/>
      <c r="F70" s="15"/>
      <c r="G70" s="15"/>
      <c r="H70" s="15"/>
      <c r="I70" s="15"/>
      <c r="J70" s="15"/>
      <c r="K70" s="15"/>
      <c r="L70" s="15"/>
      <c r="P70" s="69"/>
      <c r="Q70" s="69"/>
      <c r="R70" s="69"/>
      <c r="S70" s="69"/>
      <c r="T70" s="69"/>
      <c r="U70" s="69"/>
      <c r="V70" s="69"/>
      <c r="W70" s="69"/>
      <c r="X70" s="69"/>
    </row>
    <row r="71" spans="4:24" ht="12.75" x14ac:dyDescent="0.2">
      <c r="D71" s="15"/>
      <c r="E71" s="15"/>
      <c r="F71" s="15"/>
      <c r="G71" s="15"/>
      <c r="H71" s="15"/>
      <c r="I71" s="15"/>
      <c r="J71" s="15"/>
      <c r="K71" s="15"/>
      <c r="L71" s="15"/>
      <c r="P71" s="69"/>
      <c r="Q71" s="69"/>
      <c r="R71" s="69"/>
      <c r="S71" s="69"/>
      <c r="T71" s="69"/>
      <c r="U71" s="69"/>
      <c r="V71" s="69"/>
      <c r="W71" s="69"/>
      <c r="X71" s="69"/>
    </row>
    <row r="72" spans="4:24" ht="12.75" x14ac:dyDescent="0.2">
      <c r="D72" s="15"/>
      <c r="E72" s="15"/>
      <c r="F72" s="15"/>
      <c r="G72" s="15"/>
      <c r="H72" s="15"/>
      <c r="I72" s="15"/>
      <c r="J72" s="15"/>
      <c r="K72" s="15"/>
      <c r="L72" s="15"/>
      <c r="P72" s="69"/>
      <c r="Q72" s="69"/>
      <c r="R72" s="69"/>
      <c r="S72" s="69"/>
      <c r="T72" s="69"/>
      <c r="U72" s="69"/>
      <c r="V72" s="69"/>
      <c r="W72" s="69"/>
      <c r="X72" s="69"/>
    </row>
    <row r="73" spans="4:24" ht="12.75" x14ac:dyDescent="0.2">
      <c r="D73" s="15"/>
      <c r="E73" s="15"/>
      <c r="F73" s="15"/>
      <c r="G73" s="15"/>
      <c r="H73" s="15"/>
      <c r="I73" s="15"/>
      <c r="J73" s="15"/>
      <c r="K73" s="15"/>
      <c r="L73" s="15"/>
      <c r="P73" s="69"/>
      <c r="Q73" s="69"/>
      <c r="R73" s="69"/>
      <c r="S73" s="69"/>
      <c r="T73" s="69"/>
      <c r="U73" s="69"/>
      <c r="V73" s="69"/>
      <c r="W73" s="69"/>
      <c r="X73" s="69"/>
    </row>
    <row r="74" spans="4:24" ht="12.75" x14ac:dyDescent="0.2">
      <c r="D74" s="15"/>
      <c r="E74" s="15"/>
      <c r="F74" s="15"/>
      <c r="G74" s="15"/>
      <c r="H74" s="15"/>
      <c r="I74" s="15"/>
      <c r="J74" s="15"/>
      <c r="K74" s="15"/>
      <c r="L74" s="15"/>
      <c r="P74" s="69"/>
      <c r="Q74" s="69"/>
      <c r="R74" s="69"/>
      <c r="S74" s="69"/>
      <c r="T74" s="69"/>
      <c r="U74" s="69"/>
      <c r="V74" s="69"/>
      <c r="W74" s="69"/>
      <c r="X74" s="69"/>
    </row>
    <row r="75" spans="4:24" ht="12.75" x14ac:dyDescent="0.2">
      <c r="D75" s="15"/>
      <c r="E75" s="15"/>
      <c r="F75" s="15"/>
      <c r="G75" s="15"/>
      <c r="H75" s="15"/>
      <c r="I75" s="15"/>
      <c r="J75" s="15"/>
      <c r="K75" s="15"/>
      <c r="L75" s="15"/>
      <c r="P75" s="69"/>
      <c r="Q75" s="69"/>
      <c r="R75" s="69"/>
      <c r="S75" s="69"/>
      <c r="T75" s="69"/>
      <c r="U75" s="69"/>
      <c r="V75" s="69"/>
      <c r="W75" s="69"/>
      <c r="X75" s="69"/>
    </row>
    <row r="76" spans="4:24" ht="12.75" x14ac:dyDescent="0.2">
      <c r="D76" s="15"/>
      <c r="E76" s="15"/>
      <c r="F76" s="15"/>
      <c r="G76" s="15"/>
      <c r="H76" s="15"/>
      <c r="I76" s="15"/>
      <c r="J76" s="15"/>
      <c r="K76" s="15"/>
      <c r="L76" s="15"/>
      <c r="P76" s="69"/>
      <c r="Q76" s="69"/>
      <c r="R76" s="69"/>
      <c r="S76" s="69"/>
      <c r="T76" s="69"/>
      <c r="U76" s="69"/>
      <c r="V76" s="69"/>
      <c r="W76" s="69"/>
      <c r="X76" s="69"/>
    </row>
    <row r="77" spans="4:24" ht="12.75" x14ac:dyDescent="0.2">
      <c r="D77" s="15"/>
      <c r="E77" s="15"/>
      <c r="F77" s="15"/>
      <c r="G77" s="15"/>
      <c r="H77" s="15"/>
      <c r="I77" s="15"/>
      <c r="J77" s="15"/>
      <c r="K77" s="15"/>
      <c r="L77" s="15"/>
    </row>
    <row r="78" spans="4:24" ht="12.75" x14ac:dyDescent="0.2">
      <c r="D78" s="15"/>
      <c r="E78" s="15"/>
      <c r="F78" s="15"/>
      <c r="G78" s="15"/>
      <c r="H78" s="15"/>
      <c r="I78" s="15"/>
      <c r="J78" s="15"/>
      <c r="K78" s="15"/>
      <c r="L78" s="15"/>
    </row>
    <row r="79" spans="4:24" ht="12.75" x14ac:dyDescent="0.2">
      <c r="D79" s="15"/>
      <c r="E79" s="15"/>
      <c r="F79" s="15"/>
      <c r="G79" s="15"/>
      <c r="H79" s="15"/>
      <c r="I79" s="15"/>
      <c r="J79" s="15"/>
      <c r="K79" s="15"/>
      <c r="L79" s="15"/>
    </row>
    <row r="80" spans="4:24" ht="12.75" x14ac:dyDescent="0.2">
      <c r="D80" s="15"/>
      <c r="E80" s="15"/>
      <c r="F80" s="15"/>
      <c r="G80" s="15"/>
      <c r="H80" s="15"/>
      <c r="I80" s="15"/>
      <c r="J80" s="15"/>
      <c r="K80" s="15"/>
      <c r="L80" s="15"/>
    </row>
    <row r="81" spans="4:12" ht="12.75" x14ac:dyDescent="0.2">
      <c r="D81" s="15"/>
      <c r="E81" s="15"/>
      <c r="F81" s="15"/>
      <c r="G81" s="15"/>
      <c r="H81" s="15"/>
      <c r="I81" s="15"/>
      <c r="J81" s="15"/>
      <c r="K81" s="15"/>
      <c r="L81" s="15"/>
    </row>
    <row r="82" spans="4:12" ht="12.75" x14ac:dyDescent="0.2">
      <c r="D82" s="15"/>
      <c r="E82" s="15"/>
      <c r="F82" s="15"/>
      <c r="G82" s="15"/>
      <c r="H82" s="15"/>
      <c r="I82" s="15"/>
      <c r="J82" s="15"/>
      <c r="K82" s="15"/>
      <c r="L82" s="15"/>
    </row>
    <row r="83" spans="4:12" ht="12.75" x14ac:dyDescent="0.2">
      <c r="D83" s="15"/>
      <c r="E83" s="15"/>
      <c r="F83" s="15"/>
      <c r="G83" s="15"/>
      <c r="H83" s="15"/>
      <c r="I83" s="15"/>
      <c r="J83" s="15"/>
      <c r="K83" s="15"/>
      <c r="L83" s="15"/>
    </row>
    <row r="84" spans="4:12" ht="12.75" x14ac:dyDescent="0.2">
      <c r="D84" s="15"/>
      <c r="E84" s="15"/>
      <c r="F84" s="15"/>
      <c r="G84" s="15"/>
      <c r="H84" s="15"/>
      <c r="I84" s="15"/>
      <c r="J84" s="15"/>
      <c r="K84" s="15"/>
      <c r="L84" s="15"/>
    </row>
    <row r="85" spans="4:12" ht="12.75" x14ac:dyDescent="0.2">
      <c r="D85" s="15"/>
      <c r="E85" s="15"/>
      <c r="F85" s="15"/>
      <c r="G85" s="15"/>
      <c r="H85" s="15"/>
      <c r="I85" s="15"/>
      <c r="J85" s="15"/>
      <c r="K85" s="15"/>
      <c r="L85" s="15"/>
    </row>
    <row r="86" spans="4:12" ht="12.75" x14ac:dyDescent="0.2">
      <c r="D86" s="15"/>
      <c r="E86" s="15"/>
      <c r="F86" s="15"/>
      <c r="G86" s="15"/>
      <c r="H86" s="15"/>
      <c r="I86" s="15"/>
      <c r="J86" s="15"/>
      <c r="K86" s="15"/>
      <c r="L86" s="15"/>
    </row>
    <row r="87" spans="4:12" ht="12.75" x14ac:dyDescent="0.2">
      <c r="D87" s="15"/>
      <c r="E87" s="15"/>
      <c r="F87" s="15"/>
      <c r="G87" s="15"/>
      <c r="H87" s="15"/>
      <c r="I87" s="15"/>
      <c r="J87" s="15"/>
      <c r="K87" s="15"/>
      <c r="L87" s="15"/>
    </row>
    <row r="88" spans="4:12" ht="12.75" x14ac:dyDescent="0.2"/>
    <row r="89" spans="4:12" ht="12.75" x14ac:dyDescent="0.2"/>
    <row r="90" spans="4:12" ht="12.75" x14ac:dyDescent="0.2">
      <c r="D90" s="15"/>
      <c r="E90" s="15"/>
      <c r="F90" s="15"/>
      <c r="G90" s="15"/>
      <c r="H90" s="15"/>
      <c r="I90" s="15"/>
      <c r="J90" s="15"/>
      <c r="K90" s="15"/>
    </row>
    <row r="91" spans="4:12" ht="12.75" customHeight="1" x14ac:dyDescent="0.2"/>
    <row r="92" spans="4:12" ht="12.75" customHeight="1" x14ac:dyDescent="0.2"/>
    <row r="93" spans="4:12" ht="12.75" customHeight="1" x14ac:dyDescent="0.2"/>
    <row r="94" spans="4:12" ht="12.75" customHeight="1" x14ac:dyDescent="0.2"/>
    <row r="95" spans="4:12" ht="12.75" customHeight="1" x14ac:dyDescent="0.2"/>
  </sheetData>
  <mergeCells count="19">
    <mergeCell ref="B1:AA1"/>
    <mergeCell ref="D2:Y2"/>
    <mergeCell ref="E3:U3"/>
    <mergeCell ref="D5:F5"/>
    <mergeCell ref="H5:J5"/>
    <mergeCell ref="L5:N5"/>
    <mergeCell ref="V48:X48"/>
    <mergeCell ref="V49:X49"/>
    <mergeCell ref="V50:X50"/>
    <mergeCell ref="V51:X51"/>
    <mergeCell ref="D36:E36"/>
    <mergeCell ref="H36:I36"/>
    <mergeCell ref="L36:M36"/>
    <mergeCell ref="P45:S45"/>
    <mergeCell ref="D46:E46"/>
    <mergeCell ref="H46:I46"/>
    <mergeCell ref="L46:M46"/>
    <mergeCell ref="U46:X46"/>
    <mergeCell ref="V47:X47"/>
  </mergeCells>
  <printOptions horizontalCentered="1" verticalCentered="1"/>
  <pageMargins left="0.70866141732283472" right="0.47244094488188981" top="0.55118110236220474" bottom="0.98425196850393704" header="0" footer="0"/>
  <pageSetup scale="36" orientation="landscape" r:id="rId1"/>
  <headerFooter alignWithMargins="0">
    <oddFooter>&amp;C&amp;P&amp;RElaborado por EQUILIBRIUM Inmobiliario S.A.S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>
    <tabColor theme="0" tint="-4.9989318521683403E-2"/>
    <pageSetUpPr fitToPage="1"/>
  </sheetPr>
  <dimension ref="A1:BL32"/>
  <sheetViews>
    <sheetView workbookViewId="0">
      <selection activeCell="J5" sqref="J5"/>
    </sheetView>
  </sheetViews>
  <sheetFormatPr baseColWidth="10" defaultColWidth="11.42578125" defaultRowHeight="12.75" x14ac:dyDescent="0.2"/>
  <cols>
    <col min="1" max="1" width="10.42578125" style="109" bestFit="1" customWidth="1"/>
    <col min="2" max="2" width="44.5703125" style="109" bestFit="1" customWidth="1"/>
    <col min="3" max="3" width="13.5703125" style="123" bestFit="1" customWidth="1"/>
    <col min="4" max="4" width="13.42578125" style="109" bestFit="1" customWidth="1"/>
    <col min="5" max="5" width="13.7109375" style="109" bestFit="1" customWidth="1"/>
    <col min="6" max="6" width="11.28515625" style="109" bestFit="1" customWidth="1"/>
    <col min="7" max="7" width="10" style="109" bestFit="1" customWidth="1"/>
    <col min="8" max="8" width="6" style="109" bestFit="1" customWidth="1"/>
    <col min="9" max="9" width="10" style="64" bestFit="1" customWidth="1"/>
    <col min="10" max="10" width="14.5703125" style="64" bestFit="1" customWidth="1"/>
    <col min="11" max="11" width="7.42578125" style="64" bestFit="1" customWidth="1"/>
    <col min="12" max="12" width="2.5703125" style="64" bestFit="1" customWidth="1"/>
    <col min="13" max="13" width="10" style="64" bestFit="1" customWidth="1"/>
    <col min="14" max="14" width="21.5703125" style="64" bestFit="1" customWidth="1"/>
    <col min="15" max="15" width="10" style="64" bestFit="1" customWidth="1"/>
    <col min="16" max="16" width="2.5703125" style="64" bestFit="1" customWidth="1"/>
    <col min="17" max="17" width="10" style="64" bestFit="1" customWidth="1"/>
    <col min="18" max="18" width="12.5703125" style="64" bestFit="1" customWidth="1"/>
    <col min="19" max="19" width="10" style="64" bestFit="1" customWidth="1"/>
    <col min="20" max="20" width="6.42578125" style="64" bestFit="1" customWidth="1"/>
    <col min="21" max="21" width="10" style="64" bestFit="1" customWidth="1"/>
    <col min="22" max="64" width="11.42578125" style="62"/>
  </cols>
  <sheetData>
    <row r="1" spans="1:21" x14ac:dyDescent="0.2">
      <c r="A1" s="109" t="s">
        <v>2258</v>
      </c>
      <c r="B1" s="109" t="s">
        <v>2259</v>
      </c>
      <c r="C1" s="123" t="s">
        <v>2260</v>
      </c>
      <c r="D1" s="109" t="s">
        <v>2261</v>
      </c>
      <c r="E1" s="109" t="s">
        <v>2262</v>
      </c>
      <c r="F1" s="109" t="s">
        <v>13</v>
      </c>
      <c r="I1" s="137"/>
      <c r="J1" s="137" t="s">
        <v>2263</v>
      </c>
      <c r="K1" s="137"/>
      <c r="L1" s="137"/>
      <c r="M1" s="137"/>
      <c r="N1" s="137" t="s">
        <v>2264</v>
      </c>
      <c r="O1" s="137"/>
      <c r="P1" s="137"/>
      <c r="Q1" s="137"/>
      <c r="R1" s="137" t="s">
        <v>2265</v>
      </c>
      <c r="S1" s="137"/>
      <c r="T1" s="137"/>
      <c r="U1" s="137"/>
    </row>
    <row r="2" spans="1:21" x14ac:dyDescent="0.2">
      <c r="F2" s="109" t="s">
        <v>749</v>
      </c>
      <c r="G2" s="109" t="s">
        <v>114</v>
      </c>
      <c r="H2" s="109" t="s">
        <v>2266</v>
      </c>
      <c r="I2" s="137" t="s">
        <v>2267</v>
      </c>
      <c r="J2" s="137" t="s">
        <v>749</v>
      </c>
      <c r="K2" s="137" t="s">
        <v>114</v>
      </c>
      <c r="L2" s="137" t="s">
        <v>2266</v>
      </c>
      <c r="M2" s="137" t="s">
        <v>2267</v>
      </c>
      <c r="N2" s="137" t="s">
        <v>2268</v>
      </c>
      <c r="O2" s="137" t="s">
        <v>2269</v>
      </c>
      <c r="P2" s="137" t="s">
        <v>2266</v>
      </c>
      <c r="Q2" s="137" t="s">
        <v>2270</v>
      </c>
      <c r="R2" s="137" t="s">
        <v>2268</v>
      </c>
      <c r="S2" s="137" t="s">
        <v>2269</v>
      </c>
      <c r="T2" s="137" t="s">
        <v>2271</v>
      </c>
      <c r="U2" s="137" t="s">
        <v>2270</v>
      </c>
    </row>
    <row r="3" spans="1:21" x14ac:dyDescent="0.2">
      <c r="A3" s="137" t="s">
        <v>2272</v>
      </c>
      <c r="B3" s="109" t="s">
        <v>2273</v>
      </c>
      <c r="C3" s="123">
        <v>230448000</v>
      </c>
      <c r="F3" s="109">
        <v>120000000</v>
      </c>
      <c r="I3" s="137">
        <v>120000000</v>
      </c>
      <c r="J3" s="137">
        <v>92400000</v>
      </c>
      <c r="K3" s="137"/>
      <c r="L3" s="137"/>
      <c r="M3" s="137">
        <v>92400000</v>
      </c>
      <c r="N3" s="137">
        <v>212400000</v>
      </c>
      <c r="O3" s="137"/>
      <c r="P3" s="137"/>
      <c r="Q3" s="137">
        <v>212400000</v>
      </c>
      <c r="R3" s="137">
        <v>212400000</v>
      </c>
      <c r="S3" s="137"/>
      <c r="T3" s="137"/>
      <c r="U3" s="137">
        <v>212400000</v>
      </c>
    </row>
    <row r="4" spans="1:21" x14ac:dyDescent="0.2">
      <c r="A4" s="109" t="s">
        <v>2274</v>
      </c>
      <c r="B4" s="109" t="s">
        <v>2275</v>
      </c>
      <c r="C4" s="123">
        <v>226084500</v>
      </c>
      <c r="F4" s="109">
        <v>68084500</v>
      </c>
      <c r="G4" s="109">
        <v>19696250</v>
      </c>
      <c r="I4" s="137">
        <v>48388250</v>
      </c>
      <c r="J4" s="137">
        <v>158000000</v>
      </c>
      <c r="K4" s="137"/>
      <c r="L4" s="137"/>
      <c r="M4" s="137">
        <v>158000000</v>
      </c>
      <c r="N4" s="137">
        <v>226084500</v>
      </c>
      <c r="O4" s="137">
        <v>19696250</v>
      </c>
      <c r="P4" s="137"/>
      <c r="Q4" s="137">
        <v>206388250</v>
      </c>
      <c r="R4" s="137">
        <v>226084500</v>
      </c>
      <c r="S4" s="137">
        <v>19696250</v>
      </c>
      <c r="T4" s="137"/>
      <c r="U4" s="137">
        <v>206388250</v>
      </c>
    </row>
    <row r="5" spans="1:21" x14ac:dyDescent="0.2">
      <c r="A5" s="109" t="s">
        <v>2276</v>
      </c>
      <c r="B5" s="109" t="s">
        <v>2277</v>
      </c>
      <c r="C5" s="124">
        <v>243084500</v>
      </c>
      <c r="F5" s="109">
        <v>238778925</v>
      </c>
      <c r="G5" s="109">
        <v>29000000</v>
      </c>
      <c r="I5" s="137">
        <v>209778925</v>
      </c>
      <c r="J5" s="137"/>
      <c r="K5" s="137"/>
      <c r="L5" s="137"/>
      <c r="M5" s="137"/>
      <c r="N5" s="137">
        <v>238778925</v>
      </c>
      <c r="O5" s="137">
        <v>29000000</v>
      </c>
      <c r="P5" s="137"/>
      <c r="Q5" s="137">
        <v>209778925</v>
      </c>
      <c r="R5" s="137">
        <v>238778925</v>
      </c>
      <c r="S5" s="137">
        <v>29000000</v>
      </c>
      <c r="T5" s="137"/>
      <c r="U5" s="137">
        <v>209778925</v>
      </c>
    </row>
    <row r="6" spans="1:21" x14ac:dyDescent="0.2">
      <c r="A6" s="109" t="s">
        <v>2278</v>
      </c>
      <c r="B6" s="109" t="s">
        <v>2279</v>
      </c>
      <c r="C6" s="124">
        <v>230564500</v>
      </c>
      <c r="F6" s="109">
        <v>80700000</v>
      </c>
      <c r="G6" s="109">
        <v>1500000</v>
      </c>
      <c r="I6" s="137">
        <v>79200000</v>
      </c>
      <c r="J6" s="137">
        <v>149864500</v>
      </c>
      <c r="K6" s="137"/>
      <c r="L6" s="137"/>
      <c r="M6" s="137">
        <v>149864500</v>
      </c>
      <c r="N6" s="137">
        <v>230564500</v>
      </c>
      <c r="O6" s="137">
        <v>1500000</v>
      </c>
      <c r="P6" s="137"/>
      <c r="Q6" s="137">
        <v>229064500</v>
      </c>
      <c r="R6" s="137">
        <v>230564500</v>
      </c>
      <c r="S6" s="137">
        <v>1500000</v>
      </c>
      <c r="T6" s="137"/>
      <c r="U6" s="137">
        <v>229064500</v>
      </c>
    </row>
    <row r="7" spans="1:21" x14ac:dyDescent="0.2">
      <c r="A7" s="137" t="s">
        <v>2280</v>
      </c>
      <c r="B7" s="109" t="s">
        <v>2281</v>
      </c>
      <c r="C7" s="124">
        <v>230272000</v>
      </c>
      <c r="F7" s="109">
        <v>66200000</v>
      </c>
      <c r="G7" s="109">
        <v>15200000</v>
      </c>
      <c r="I7" s="137">
        <v>51000000</v>
      </c>
      <c r="J7" s="137">
        <v>154072000</v>
      </c>
      <c r="K7" s="137"/>
      <c r="L7" s="137"/>
      <c r="M7" s="137">
        <v>154072000</v>
      </c>
      <c r="N7" s="137">
        <v>220272000</v>
      </c>
      <c r="O7" s="137">
        <v>15200000</v>
      </c>
      <c r="P7" s="137"/>
      <c r="Q7" s="137">
        <v>205072000</v>
      </c>
      <c r="R7" s="137">
        <v>220272000</v>
      </c>
      <c r="S7" s="137">
        <v>15200000</v>
      </c>
      <c r="T7" s="137"/>
      <c r="U7" s="137">
        <v>205072000</v>
      </c>
    </row>
    <row r="8" spans="1:21" x14ac:dyDescent="0.2">
      <c r="A8" s="109" t="s">
        <v>2282</v>
      </c>
      <c r="B8" s="109" t="s">
        <v>2283</v>
      </c>
      <c r="C8" s="124">
        <v>222084500</v>
      </c>
      <c r="F8" s="109">
        <v>64500000</v>
      </c>
      <c r="G8" s="109">
        <v>60000000</v>
      </c>
      <c r="I8" s="137">
        <v>4500000</v>
      </c>
      <c r="J8" s="137">
        <v>150500000</v>
      </c>
      <c r="K8" s="137"/>
      <c r="L8" s="137"/>
      <c r="M8" s="137">
        <v>150500000</v>
      </c>
      <c r="N8" s="137">
        <v>215000000</v>
      </c>
      <c r="O8" s="137">
        <v>60000000</v>
      </c>
      <c r="P8" s="137"/>
      <c r="Q8" s="137">
        <v>155000000</v>
      </c>
      <c r="R8" s="137">
        <v>215000000</v>
      </c>
      <c r="S8" s="137">
        <v>60000000</v>
      </c>
      <c r="T8" s="137"/>
      <c r="U8" s="137">
        <v>155000000</v>
      </c>
    </row>
    <row r="9" spans="1:21" x14ac:dyDescent="0.2">
      <c r="A9" s="109" t="s">
        <v>2284</v>
      </c>
      <c r="B9" s="109" t="s">
        <v>2285</v>
      </c>
      <c r="C9" s="124">
        <v>172904000</v>
      </c>
      <c r="F9" s="109">
        <v>155907822</v>
      </c>
      <c r="G9" s="109">
        <v>148302675</v>
      </c>
      <c r="I9" s="137">
        <v>7605147</v>
      </c>
      <c r="J9" s="137"/>
      <c r="K9" s="137"/>
      <c r="L9" s="137"/>
      <c r="M9" s="137"/>
      <c r="N9" s="137">
        <v>155907822</v>
      </c>
      <c r="O9" s="137">
        <v>148302675</v>
      </c>
      <c r="P9" s="137"/>
      <c r="Q9" s="137">
        <v>7605147</v>
      </c>
      <c r="R9" s="137">
        <v>155907822</v>
      </c>
      <c r="S9" s="137">
        <v>148302675</v>
      </c>
      <c r="T9" s="137"/>
      <c r="U9" s="137">
        <v>7605147</v>
      </c>
    </row>
    <row r="10" spans="1:21" x14ac:dyDescent="0.2">
      <c r="A10" s="109" t="s">
        <v>2286</v>
      </c>
      <c r="B10" s="109" t="s">
        <v>2287</v>
      </c>
      <c r="C10" s="124">
        <v>172904000</v>
      </c>
      <c r="F10" s="109">
        <v>51374690</v>
      </c>
      <c r="G10" s="109">
        <v>11600000</v>
      </c>
      <c r="I10" s="137">
        <v>39774690</v>
      </c>
      <c r="J10" s="137">
        <v>119800000</v>
      </c>
      <c r="K10" s="137"/>
      <c r="L10" s="137"/>
      <c r="M10" s="137">
        <v>119800000</v>
      </c>
      <c r="N10" s="137">
        <v>171174690</v>
      </c>
      <c r="O10" s="137">
        <v>11600000</v>
      </c>
      <c r="P10" s="137"/>
      <c r="Q10" s="137">
        <v>159574690</v>
      </c>
      <c r="R10" s="137">
        <v>171174690</v>
      </c>
      <c r="S10" s="137">
        <v>11600000</v>
      </c>
      <c r="T10" s="137"/>
      <c r="U10" s="137">
        <v>159574690</v>
      </c>
    </row>
    <row r="11" spans="1:21" x14ac:dyDescent="0.2">
      <c r="A11" s="109" t="s">
        <v>2288</v>
      </c>
      <c r="B11" s="109" t="s">
        <v>2289</v>
      </c>
      <c r="C11" s="124">
        <v>172904000</v>
      </c>
      <c r="F11" s="109">
        <v>65406896</v>
      </c>
      <c r="G11" s="109">
        <v>65406896</v>
      </c>
      <c r="I11" s="137"/>
      <c r="J11" s="137">
        <v>103742400</v>
      </c>
      <c r="K11" s="137"/>
      <c r="L11" s="137"/>
      <c r="M11" s="137">
        <v>103742400</v>
      </c>
      <c r="N11" s="137">
        <v>169149296</v>
      </c>
      <c r="O11" s="137">
        <v>65406896</v>
      </c>
      <c r="P11" s="137"/>
      <c r="Q11" s="137">
        <v>103742400</v>
      </c>
      <c r="R11" s="137">
        <v>169149296</v>
      </c>
      <c r="S11" s="137">
        <v>65406896</v>
      </c>
      <c r="T11" s="137"/>
      <c r="U11" s="137">
        <v>103742400</v>
      </c>
    </row>
    <row r="12" spans="1:21" x14ac:dyDescent="0.2">
      <c r="A12" s="109" t="s">
        <v>2290</v>
      </c>
      <c r="B12" s="109" t="s">
        <v>2291</v>
      </c>
      <c r="C12" s="124">
        <v>183368000</v>
      </c>
      <c r="F12" s="109">
        <v>86000000</v>
      </c>
      <c r="G12" s="109">
        <v>5000000</v>
      </c>
      <c r="I12" s="137">
        <v>81000000</v>
      </c>
      <c r="J12" s="137">
        <v>86970575</v>
      </c>
      <c r="K12" s="137"/>
      <c r="L12" s="137"/>
      <c r="M12" s="137">
        <v>86970575</v>
      </c>
      <c r="N12" s="137">
        <v>172970575</v>
      </c>
      <c r="O12" s="137">
        <v>5000000</v>
      </c>
      <c r="P12" s="137"/>
      <c r="Q12" s="137">
        <v>167970575</v>
      </c>
      <c r="R12" s="137">
        <v>172970575</v>
      </c>
      <c r="S12" s="137">
        <v>5000000</v>
      </c>
      <c r="T12" s="137"/>
      <c r="U12" s="137">
        <v>167970575</v>
      </c>
    </row>
    <row r="13" spans="1:21" x14ac:dyDescent="0.2">
      <c r="A13" s="109" t="s">
        <v>2292</v>
      </c>
      <c r="B13" s="109" t="s">
        <v>2293</v>
      </c>
      <c r="C13" s="124">
        <v>176904000</v>
      </c>
      <c r="F13" s="109">
        <v>52065920</v>
      </c>
      <c r="G13" s="109">
        <v>15184164</v>
      </c>
      <c r="H13" s="109">
        <v>30158</v>
      </c>
      <c r="I13" s="137">
        <v>36851598</v>
      </c>
      <c r="J13" s="137">
        <v>121300000</v>
      </c>
      <c r="K13" s="137"/>
      <c r="L13" s="137"/>
      <c r="M13" s="137">
        <v>121300000</v>
      </c>
      <c r="N13" s="137">
        <v>173365920</v>
      </c>
      <c r="O13" s="137">
        <v>15184164</v>
      </c>
      <c r="P13" s="137">
        <v>30158</v>
      </c>
      <c r="Q13" s="137">
        <v>158151598</v>
      </c>
      <c r="R13" s="137">
        <v>173365920</v>
      </c>
      <c r="S13" s="137">
        <v>15184164</v>
      </c>
      <c r="T13" s="137">
        <v>30158</v>
      </c>
      <c r="U13" s="137">
        <v>158151598</v>
      </c>
    </row>
    <row r="14" spans="1:21" x14ac:dyDescent="0.2">
      <c r="A14" s="109" t="s">
        <v>2294</v>
      </c>
      <c r="B14" s="109" t="s">
        <v>2295</v>
      </c>
      <c r="C14" s="124">
        <v>168904000</v>
      </c>
      <c r="F14" s="109">
        <v>68000000</v>
      </c>
      <c r="G14" s="109">
        <v>22000000</v>
      </c>
      <c r="I14" s="137">
        <v>46000000</v>
      </c>
      <c r="J14" s="137">
        <v>100904000</v>
      </c>
      <c r="K14" s="137"/>
      <c r="L14" s="137"/>
      <c r="M14" s="137">
        <v>100904000</v>
      </c>
      <c r="N14" s="137">
        <v>168904000</v>
      </c>
      <c r="O14" s="137">
        <v>22000000</v>
      </c>
      <c r="P14" s="137"/>
      <c r="Q14" s="137">
        <v>146904000</v>
      </c>
      <c r="R14" s="137">
        <v>168904000</v>
      </c>
      <c r="S14" s="137">
        <v>22000000</v>
      </c>
      <c r="T14" s="137"/>
      <c r="U14" s="137">
        <v>146904000</v>
      </c>
    </row>
    <row r="15" spans="1:21" x14ac:dyDescent="0.2">
      <c r="A15" s="109" t="s">
        <v>2296</v>
      </c>
      <c r="B15" s="109" t="s">
        <v>2297</v>
      </c>
      <c r="C15" s="123">
        <v>172904000</v>
      </c>
      <c r="F15" s="109">
        <v>57500000</v>
      </c>
      <c r="G15" s="109">
        <v>27500000</v>
      </c>
      <c r="I15" s="137">
        <v>30000000</v>
      </c>
      <c r="J15" s="137">
        <v>115404000</v>
      </c>
      <c r="K15" s="137"/>
      <c r="L15" s="137"/>
      <c r="M15" s="137">
        <v>115404000</v>
      </c>
      <c r="N15" s="137">
        <v>172904000</v>
      </c>
      <c r="O15" s="137">
        <v>27500000</v>
      </c>
      <c r="P15" s="137"/>
      <c r="Q15" s="137">
        <v>145404000</v>
      </c>
      <c r="R15" s="137">
        <v>172904000</v>
      </c>
      <c r="S15" s="137">
        <v>27500000</v>
      </c>
      <c r="T15" s="137"/>
      <c r="U15" s="137">
        <v>145404000</v>
      </c>
    </row>
    <row r="16" spans="1:21" x14ac:dyDescent="0.2">
      <c r="A16" s="109" t="s">
        <v>2298</v>
      </c>
      <c r="B16" s="109" t="s">
        <v>2299</v>
      </c>
      <c r="C16" s="123">
        <v>172904000</v>
      </c>
      <c r="F16" s="109">
        <v>155206987</v>
      </c>
      <c r="G16" s="109">
        <v>67945812</v>
      </c>
      <c r="H16" s="109">
        <v>54188</v>
      </c>
      <c r="I16" s="137">
        <v>87206987</v>
      </c>
      <c r="J16" s="137"/>
      <c r="K16" s="137"/>
      <c r="L16" s="137"/>
      <c r="M16" s="137"/>
      <c r="N16" s="137">
        <v>155206987</v>
      </c>
      <c r="O16" s="137">
        <v>67945812</v>
      </c>
      <c r="P16" s="137">
        <v>54188</v>
      </c>
      <c r="Q16" s="137">
        <v>87206987</v>
      </c>
      <c r="R16" s="137">
        <v>155206987</v>
      </c>
      <c r="S16" s="137">
        <v>67945812</v>
      </c>
      <c r="T16" s="137">
        <v>54188</v>
      </c>
      <c r="U16" s="137">
        <v>87206987</v>
      </c>
    </row>
    <row r="17" spans="1:21" x14ac:dyDescent="0.2">
      <c r="A17" s="109" t="s">
        <v>2300</v>
      </c>
      <c r="B17" s="109" t="s">
        <v>2301</v>
      </c>
      <c r="C17" s="123">
        <v>267710500</v>
      </c>
      <c r="F17" s="109">
        <v>236000000</v>
      </c>
      <c r="G17" s="109">
        <v>4000000</v>
      </c>
      <c r="I17" s="137">
        <v>232000000</v>
      </c>
      <c r="J17" s="137">
        <v>27158962</v>
      </c>
      <c r="K17" s="137"/>
      <c r="L17" s="137"/>
      <c r="M17" s="137">
        <v>27158962</v>
      </c>
      <c r="N17" s="137">
        <v>263158962</v>
      </c>
      <c r="O17" s="137">
        <v>4000000</v>
      </c>
      <c r="P17" s="137"/>
      <c r="Q17" s="137">
        <v>259158962</v>
      </c>
      <c r="R17" s="137">
        <v>263158962</v>
      </c>
      <c r="S17" s="137">
        <v>4000000</v>
      </c>
      <c r="T17" s="137"/>
      <c r="U17" s="137">
        <v>259158962</v>
      </c>
    </row>
    <row r="18" spans="1:21" x14ac:dyDescent="0.2">
      <c r="A18" s="109" t="s">
        <v>2302</v>
      </c>
      <c r="B18" s="109" t="s">
        <v>2303</v>
      </c>
      <c r="C18" s="123">
        <v>292184000</v>
      </c>
      <c r="F18" s="109">
        <v>268233490</v>
      </c>
      <c r="G18" s="109">
        <v>120000000</v>
      </c>
      <c r="I18" s="137">
        <v>148233490</v>
      </c>
      <c r="J18" s="137"/>
      <c r="K18" s="137"/>
      <c r="L18" s="137"/>
      <c r="M18" s="137"/>
      <c r="N18" s="137">
        <v>268233490</v>
      </c>
      <c r="O18" s="137">
        <v>120000000</v>
      </c>
      <c r="P18" s="137"/>
      <c r="Q18" s="137">
        <v>148233490</v>
      </c>
      <c r="R18" s="137">
        <v>268233490</v>
      </c>
      <c r="S18" s="137">
        <v>120000000</v>
      </c>
      <c r="T18" s="137"/>
      <c r="U18" s="137">
        <v>148233490</v>
      </c>
    </row>
    <row r="19" spans="1:21" x14ac:dyDescent="0.2">
      <c r="A19" s="109" t="s">
        <v>2304</v>
      </c>
      <c r="B19" s="109" t="s">
        <v>2305</v>
      </c>
      <c r="C19" s="123">
        <v>292184000</v>
      </c>
      <c r="F19" s="109">
        <v>114600000</v>
      </c>
      <c r="G19" s="109">
        <v>90000000</v>
      </c>
      <c r="I19" s="137">
        <v>24600000</v>
      </c>
      <c r="J19" s="137">
        <v>156000000</v>
      </c>
      <c r="K19" s="137"/>
      <c r="L19" s="137"/>
      <c r="M19" s="137">
        <v>156000000</v>
      </c>
      <c r="N19" s="137">
        <v>270600000</v>
      </c>
      <c r="O19" s="137">
        <v>90000000</v>
      </c>
      <c r="P19" s="137"/>
      <c r="Q19" s="137">
        <v>180600000</v>
      </c>
      <c r="R19" s="137">
        <v>270600000</v>
      </c>
      <c r="S19" s="137">
        <v>90000000</v>
      </c>
      <c r="T19" s="137"/>
      <c r="U19" s="137">
        <v>180600000</v>
      </c>
    </row>
    <row r="20" spans="1:21" x14ac:dyDescent="0.2">
      <c r="A20" s="109" t="s">
        <v>2306</v>
      </c>
      <c r="B20" s="109" t="s">
        <v>2307</v>
      </c>
      <c r="C20" s="123">
        <v>279893500</v>
      </c>
      <c r="F20" s="109">
        <v>84000000</v>
      </c>
      <c r="G20" s="109">
        <v>3000000</v>
      </c>
      <c r="I20" s="137">
        <v>81000000</v>
      </c>
      <c r="J20" s="137">
        <v>195893500</v>
      </c>
      <c r="K20" s="137"/>
      <c r="L20" s="137"/>
      <c r="M20" s="137">
        <v>195893500</v>
      </c>
      <c r="N20" s="137">
        <v>279893500</v>
      </c>
      <c r="O20" s="137">
        <v>3000000</v>
      </c>
      <c r="P20" s="137"/>
      <c r="Q20" s="137">
        <v>276893500</v>
      </c>
      <c r="R20" s="137">
        <v>279893500</v>
      </c>
      <c r="S20" s="137">
        <v>3000000</v>
      </c>
      <c r="T20" s="137"/>
      <c r="U20" s="137">
        <v>276893500</v>
      </c>
    </row>
    <row r="21" spans="1:21" x14ac:dyDescent="0.2">
      <c r="A21" s="109" t="s">
        <v>2308</v>
      </c>
      <c r="B21" s="109" t="s">
        <v>2309</v>
      </c>
      <c r="C21" s="123">
        <v>351770000</v>
      </c>
      <c r="F21" s="109">
        <v>138500000</v>
      </c>
      <c r="G21" s="109">
        <v>14000000</v>
      </c>
      <c r="I21" s="137">
        <v>124500000</v>
      </c>
      <c r="J21" s="137">
        <v>209270000</v>
      </c>
      <c r="K21" s="137"/>
      <c r="L21" s="137"/>
      <c r="M21" s="137">
        <v>209270000</v>
      </c>
      <c r="N21" s="137">
        <v>347770000</v>
      </c>
      <c r="O21" s="137">
        <v>14000000</v>
      </c>
      <c r="P21" s="137"/>
      <c r="Q21" s="137">
        <v>333770000</v>
      </c>
      <c r="R21" s="137">
        <v>347770000</v>
      </c>
      <c r="S21" s="137">
        <v>14000000</v>
      </c>
      <c r="T21" s="137"/>
      <c r="U21" s="137">
        <v>333770000</v>
      </c>
    </row>
    <row r="22" spans="1:21" x14ac:dyDescent="0.2">
      <c r="A22" s="109" t="s">
        <v>2310</v>
      </c>
      <c r="B22" s="109" t="s">
        <v>2311</v>
      </c>
      <c r="C22" s="123">
        <v>359225000</v>
      </c>
      <c r="F22" s="109">
        <v>155500000</v>
      </c>
      <c r="G22" s="109">
        <v>100000000</v>
      </c>
      <c r="I22" s="137">
        <v>55500000</v>
      </c>
      <c r="J22" s="137">
        <v>189929931</v>
      </c>
      <c r="K22" s="137"/>
      <c r="L22" s="137"/>
      <c r="M22" s="137">
        <v>189929931</v>
      </c>
      <c r="N22" s="137">
        <v>345429931</v>
      </c>
      <c r="O22" s="137">
        <v>100000000</v>
      </c>
      <c r="P22" s="137"/>
      <c r="Q22" s="137">
        <v>245429931</v>
      </c>
      <c r="R22" s="137">
        <v>345429931</v>
      </c>
      <c r="S22" s="137">
        <v>100000000</v>
      </c>
      <c r="T22" s="137"/>
      <c r="U22" s="137">
        <v>245429931</v>
      </c>
    </row>
    <row r="23" spans="1:21" x14ac:dyDescent="0.2">
      <c r="A23" s="109" t="s">
        <v>2312</v>
      </c>
      <c r="B23" s="109" t="s">
        <v>2313</v>
      </c>
      <c r="C23" s="123">
        <v>371537500</v>
      </c>
      <c r="F23" s="109">
        <v>148615000</v>
      </c>
      <c r="G23" s="109">
        <v>28913428</v>
      </c>
      <c r="I23" s="137">
        <v>119701572</v>
      </c>
      <c r="J23" s="137">
        <v>222922500</v>
      </c>
      <c r="K23" s="137"/>
      <c r="L23" s="137"/>
      <c r="M23" s="137">
        <v>222922500</v>
      </c>
      <c r="N23" s="137">
        <v>371537500</v>
      </c>
      <c r="O23" s="137">
        <v>28913428</v>
      </c>
      <c r="P23" s="137"/>
      <c r="Q23" s="137">
        <v>342624072</v>
      </c>
      <c r="R23" s="137">
        <v>371537500</v>
      </c>
      <c r="S23" s="137">
        <v>28913428</v>
      </c>
      <c r="T23" s="137"/>
      <c r="U23" s="137">
        <v>342624072</v>
      </c>
    </row>
    <row r="24" spans="1:21" x14ac:dyDescent="0.2">
      <c r="A24" s="109" t="s">
        <v>2314</v>
      </c>
      <c r="B24" s="109" t="s">
        <v>2315</v>
      </c>
      <c r="C24" s="123">
        <v>360910000</v>
      </c>
      <c r="F24" s="109">
        <v>220000000</v>
      </c>
      <c r="G24" s="109">
        <v>220000000</v>
      </c>
      <c r="I24" s="137"/>
      <c r="J24" s="137">
        <v>116392692</v>
      </c>
      <c r="K24" s="137"/>
      <c r="L24" s="137"/>
      <c r="M24" s="137">
        <v>116392692</v>
      </c>
      <c r="N24" s="137">
        <v>336392692</v>
      </c>
      <c r="O24" s="137">
        <v>220000000</v>
      </c>
      <c r="P24" s="137"/>
      <c r="Q24" s="137">
        <v>116392692</v>
      </c>
      <c r="R24" s="137">
        <v>336392692</v>
      </c>
      <c r="S24" s="137">
        <v>220000000</v>
      </c>
      <c r="T24" s="137"/>
      <c r="U24" s="137">
        <v>116392692</v>
      </c>
    </row>
    <row r="25" spans="1:21" x14ac:dyDescent="0.2">
      <c r="A25" s="109" t="s">
        <v>2316</v>
      </c>
      <c r="B25" s="109" t="s">
        <v>2317</v>
      </c>
      <c r="C25" s="123">
        <v>367995000</v>
      </c>
      <c r="F25" s="109">
        <v>145261500</v>
      </c>
      <c r="G25" s="109">
        <v>2000000</v>
      </c>
      <c r="I25" s="137">
        <v>143261500</v>
      </c>
      <c r="J25" s="137">
        <v>214683500</v>
      </c>
      <c r="K25" s="137"/>
      <c r="L25" s="137"/>
      <c r="M25" s="137">
        <v>214683500</v>
      </c>
      <c r="N25" s="137">
        <v>359945000</v>
      </c>
      <c r="O25" s="137">
        <v>2000000</v>
      </c>
      <c r="P25" s="137"/>
      <c r="Q25" s="137">
        <v>357945000</v>
      </c>
      <c r="R25" s="137">
        <v>359945000</v>
      </c>
      <c r="S25" s="137">
        <v>2000000</v>
      </c>
      <c r="T25" s="137"/>
      <c r="U25" s="137">
        <v>357945000</v>
      </c>
    </row>
    <row r="26" spans="1:21" x14ac:dyDescent="0.2">
      <c r="A26" s="109" t="s">
        <v>2318</v>
      </c>
      <c r="B26" s="109" t="s">
        <v>2319</v>
      </c>
      <c r="C26" s="123">
        <v>363910000</v>
      </c>
      <c r="F26" s="109">
        <v>142000000</v>
      </c>
      <c r="G26" s="109">
        <v>33370000</v>
      </c>
      <c r="I26" s="137">
        <v>108630000</v>
      </c>
      <c r="J26" s="137">
        <v>213000000</v>
      </c>
      <c r="K26" s="137"/>
      <c r="L26" s="137"/>
      <c r="M26" s="137">
        <v>213000000</v>
      </c>
      <c r="N26" s="137">
        <v>355000000</v>
      </c>
      <c r="O26" s="137">
        <v>33370000</v>
      </c>
      <c r="P26" s="137"/>
      <c r="Q26" s="137">
        <v>321630000</v>
      </c>
      <c r="R26" s="137">
        <v>355000000</v>
      </c>
      <c r="S26" s="137">
        <v>33370000</v>
      </c>
      <c r="T26" s="137"/>
      <c r="U26" s="137">
        <v>321630000</v>
      </c>
    </row>
    <row r="27" spans="1:21" x14ac:dyDescent="0.2">
      <c r="A27" s="109" t="s">
        <v>2320</v>
      </c>
      <c r="B27" s="109" t="s">
        <v>2321</v>
      </c>
      <c r="C27" s="123">
        <v>363910000</v>
      </c>
      <c r="F27" s="109">
        <v>142000000</v>
      </c>
      <c r="G27" s="109">
        <v>33370000</v>
      </c>
      <c r="I27" s="137">
        <v>108630000</v>
      </c>
      <c r="J27" s="137">
        <v>213000000</v>
      </c>
      <c r="K27" s="137"/>
      <c r="L27" s="137"/>
      <c r="M27" s="137">
        <v>213000000</v>
      </c>
      <c r="N27" s="137">
        <v>355000000</v>
      </c>
      <c r="O27" s="137">
        <v>33370000</v>
      </c>
      <c r="P27" s="137"/>
      <c r="Q27" s="137">
        <v>321630000</v>
      </c>
      <c r="R27" s="137">
        <v>355000000</v>
      </c>
      <c r="S27" s="137">
        <v>33370000</v>
      </c>
      <c r="T27" s="137"/>
      <c r="U27" s="137">
        <v>321630000</v>
      </c>
    </row>
    <row r="28" spans="1:21" x14ac:dyDescent="0.2">
      <c r="A28" s="109" t="s">
        <v>2322</v>
      </c>
      <c r="B28" s="109" t="s">
        <v>2323</v>
      </c>
      <c r="C28" s="123">
        <v>330782500</v>
      </c>
      <c r="F28" s="109">
        <v>307000000</v>
      </c>
      <c r="G28" s="109">
        <v>38000000</v>
      </c>
      <c r="I28" s="137">
        <v>269000000</v>
      </c>
      <c r="J28" s="137"/>
      <c r="K28" s="137"/>
      <c r="L28" s="137"/>
      <c r="M28" s="137"/>
      <c r="N28" s="137">
        <v>307000000</v>
      </c>
      <c r="O28" s="137">
        <v>38000000</v>
      </c>
      <c r="P28" s="137"/>
      <c r="Q28" s="137">
        <v>269000000</v>
      </c>
      <c r="R28" s="137">
        <v>307000000</v>
      </c>
      <c r="S28" s="137">
        <v>38000000</v>
      </c>
      <c r="T28" s="137"/>
      <c r="U28" s="137">
        <v>269000000</v>
      </c>
    </row>
    <row r="29" spans="1:21" x14ac:dyDescent="0.2">
      <c r="A29" s="109" t="s">
        <v>2324</v>
      </c>
      <c r="B29" s="109" t="s">
        <v>2325</v>
      </c>
      <c r="C29" s="123">
        <v>336896000</v>
      </c>
      <c r="F29" s="109">
        <v>101068800</v>
      </c>
      <c r="G29" s="109">
        <v>1000000</v>
      </c>
      <c r="I29" s="137">
        <v>100068800</v>
      </c>
      <c r="J29" s="137">
        <v>235827200</v>
      </c>
      <c r="K29" s="137"/>
      <c r="L29" s="137"/>
      <c r="M29" s="137">
        <v>235827200</v>
      </c>
      <c r="N29" s="137">
        <v>336896000</v>
      </c>
      <c r="O29" s="137">
        <v>1000000</v>
      </c>
      <c r="P29" s="137"/>
      <c r="Q29" s="137">
        <v>335896000</v>
      </c>
      <c r="R29" s="137">
        <v>336896000</v>
      </c>
      <c r="S29" s="137">
        <v>1000000</v>
      </c>
      <c r="T29" s="137"/>
      <c r="U29" s="137">
        <v>335896000</v>
      </c>
    </row>
    <row r="30" spans="1:21" x14ac:dyDescent="0.2">
      <c r="A30" s="109" t="s">
        <v>2326</v>
      </c>
      <c r="B30" s="109" t="s">
        <v>2327</v>
      </c>
      <c r="C30" s="123">
        <v>333782500</v>
      </c>
      <c r="F30" s="109">
        <v>198151300</v>
      </c>
      <c r="G30" s="109">
        <v>16951300</v>
      </c>
      <c r="I30" s="137">
        <v>181200000</v>
      </c>
      <c r="J30" s="137">
        <v>133661178</v>
      </c>
      <c r="K30" s="137"/>
      <c r="L30" s="137"/>
      <c r="M30" s="137">
        <v>133661178</v>
      </c>
      <c r="N30" s="137">
        <v>331812478</v>
      </c>
      <c r="O30" s="137">
        <v>16951300</v>
      </c>
      <c r="P30" s="137"/>
      <c r="Q30" s="137">
        <v>314861178</v>
      </c>
      <c r="R30" s="137">
        <v>331812478</v>
      </c>
      <c r="S30" s="137">
        <v>16951300</v>
      </c>
      <c r="T30" s="137"/>
      <c r="U30" s="137">
        <v>314861178</v>
      </c>
    </row>
    <row r="31" spans="1:21" x14ac:dyDescent="0.2">
      <c r="A31" s="109" t="s">
        <v>2328</v>
      </c>
      <c r="B31" s="109" t="s">
        <v>2329</v>
      </c>
      <c r="C31" s="123">
        <v>324442000</v>
      </c>
      <c r="F31" s="109">
        <v>130000000</v>
      </c>
      <c r="G31" s="109">
        <v>45000000</v>
      </c>
      <c r="I31" s="137">
        <v>85000000</v>
      </c>
      <c r="J31" s="137">
        <v>182666122</v>
      </c>
      <c r="K31" s="137"/>
      <c r="L31" s="137"/>
      <c r="M31" s="137">
        <v>182666122</v>
      </c>
      <c r="N31" s="137">
        <v>312666122</v>
      </c>
      <c r="O31" s="137">
        <v>45000000</v>
      </c>
      <c r="P31" s="137"/>
      <c r="Q31" s="137">
        <v>267666122</v>
      </c>
      <c r="R31" s="137">
        <v>312666122</v>
      </c>
      <c r="S31" s="137">
        <v>45000000</v>
      </c>
      <c r="T31" s="137"/>
      <c r="U31" s="137">
        <v>267666122</v>
      </c>
    </row>
    <row r="32" spans="1:21" x14ac:dyDescent="0.2">
      <c r="A32" s="109" t="s">
        <v>2330</v>
      </c>
      <c r="B32" s="109" t="s">
        <v>2331</v>
      </c>
      <c r="C32" s="123">
        <v>311528000</v>
      </c>
      <c r="F32" s="109">
        <v>124611200</v>
      </c>
      <c r="G32" s="109">
        <v>124611200</v>
      </c>
      <c r="I32" s="137"/>
      <c r="J32" s="137">
        <v>179153948</v>
      </c>
      <c r="K32" s="137"/>
      <c r="L32" s="137"/>
      <c r="M32" s="137">
        <v>179153948</v>
      </c>
      <c r="N32" s="137">
        <v>303765148</v>
      </c>
      <c r="O32" s="137">
        <v>124611200</v>
      </c>
      <c r="P32" s="137"/>
      <c r="Q32" s="137">
        <v>179153948</v>
      </c>
      <c r="R32" s="137">
        <v>303765148</v>
      </c>
      <c r="S32" s="137">
        <v>124611200</v>
      </c>
      <c r="T32" s="137"/>
      <c r="U32" s="137">
        <v>179153948</v>
      </c>
    </row>
  </sheetData>
  <printOptions horizontalCentered="1" verticalCentered="1"/>
  <pageMargins left="0.70866141732283472" right="0.47244094488188981" top="0.55118110236220474" bottom="0.98425196850393704" header="0" footer="0"/>
  <pageSetup scale="51" orientation="landscape" verticalDpi="0" r:id="rId1"/>
  <headerFooter alignWithMargins="0">
    <oddFooter>&amp;C&amp;P&amp;RElaborado por EQUILIBRIUM Inmobiliario S.A.S</oddFooter>
  </headerFooter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>
    <tabColor theme="0" tint="-4.9989318521683403E-2"/>
  </sheetPr>
  <dimension ref="A1:D735"/>
  <sheetViews>
    <sheetView workbookViewId="0">
      <selection activeCell="J5" sqref="J5"/>
    </sheetView>
  </sheetViews>
  <sheetFormatPr baseColWidth="10" defaultColWidth="11.42578125" defaultRowHeight="12.75" x14ac:dyDescent="0.2"/>
  <sheetData>
    <row r="1" spans="1:4" ht="13.5" thickBot="1" x14ac:dyDescent="0.25">
      <c r="A1" s="141" t="s">
        <v>2332</v>
      </c>
      <c r="B1" s="139" t="s">
        <v>2335</v>
      </c>
      <c r="C1" s="141" t="s">
        <v>779</v>
      </c>
      <c r="D1" s="139" t="s">
        <v>2336</v>
      </c>
    </row>
    <row r="2" spans="1:4" ht="13.5" thickBot="1" x14ac:dyDescent="0.25">
      <c r="A2" s="145" t="s">
        <v>2337</v>
      </c>
      <c r="B2" s="146">
        <v>421883284</v>
      </c>
      <c r="C2" s="144">
        <v>113</v>
      </c>
      <c r="D2" s="138" t="s">
        <v>2338</v>
      </c>
    </row>
    <row r="3" spans="1:4" ht="13.5" thickBot="1" x14ac:dyDescent="0.25">
      <c r="A3" s="142" t="s">
        <v>2339</v>
      </c>
      <c r="B3" s="143">
        <v>311846714</v>
      </c>
      <c r="C3" s="144">
        <v>81.599999999999994</v>
      </c>
      <c r="D3" s="138" t="s">
        <v>35</v>
      </c>
    </row>
    <row r="4" spans="1:4" ht="13.5" thickBot="1" x14ac:dyDescent="0.25">
      <c r="A4" s="145" t="s">
        <v>2340</v>
      </c>
      <c r="B4" s="146">
        <v>378539686</v>
      </c>
      <c r="C4" s="144">
        <v>97.6</v>
      </c>
      <c r="D4" s="138" t="s">
        <v>2338</v>
      </c>
    </row>
    <row r="5" spans="1:4" ht="13.5" thickBot="1" x14ac:dyDescent="0.25">
      <c r="A5" s="145" t="s">
        <v>2341</v>
      </c>
      <c r="B5" s="146">
        <v>316677924</v>
      </c>
      <c r="C5" s="144">
        <v>81.650000000000006</v>
      </c>
      <c r="D5" s="138" t="s">
        <v>2338</v>
      </c>
    </row>
    <row r="6" spans="1:4" ht="13.5" thickBot="1" x14ac:dyDescent="0.25">
      <c r="A6" s="142" t="s">
        <v>2342</v>
      </c>
      <c r="B6" s="143">
        <v>430349161</v>
      </c>
      <c r="C6" s="144">
        <v>133</v>
      </c>
      <c r="D6" s="138" t="s">
        <v>35</v>
      </c>
    </row>
    <row r="7" spans="1:4" ht="13.5" thickBot="1" x14ac:dyDescent="0.25">
      <c r="A7" s="145" t="s">
        <v>2343</v>
      </c>
      <c r="B7" s="146">
        <v>421883284</v>
      </c>
      <c r="C7" s="144">
        <v>113</v>
      </c>
      <c r="D7" s="138" t="s">
        <v>2338</v>
      </c>
    </row>
    <row r="8" spans="1:4" ht="13.5" thickBot="1" x14ac:dyDescent="0.25">
      <c r="A8" s="142" t="s">
        <v>2344</v>
      </c>
      <c r="B8" s="143">
        <v>306117797</v>
      </c>
      <c r="C8" s="144">
        <v>81.599999999999994</v>
      </c>
      <c r="D8" s="138" t="s">
        <v>35</v>
      </c>
    </row>
    <row r="9" spans="1:4" ht="13.5" thickBot="1" x14ac:dyDescent="0.25">
      <c r="A9" s="145" t="s">
        <v>2345</v>
      </c>
      <c r="B9" s="146">
        <v>371980382</v>
      </c>
      <c r="C9" s="144">
        <v>97.8</v>
      </c>
      <c r="D9" s="138" t="s">
        <v>2338</v>
      </c>
    </row>
    <row r="10" spans="1:4" ht="13.5" thickBot="1" x14ac:dyDescent="0.25">
      <c r="A10" s="142" t="s">
        <v>2346</v>
      </c>
      <c r="B10" s="143">
        <v>361766555</v>
      </c>
      <c r="C10" s="144">
        <v>97.6</v>
      </c>
      <c r="D10" s="138" t="s">
        <v>35</v>
      </c>
    </row>
    <row r="11" spans="1:4" ht="13.5" thickBot="1" x14ac:dyDescent="0.25">
      <c r="A11" s="142" t="s">
        <v>2347</v>
      </c>
      <c r="B11" s="143">
        <v>299829281</v>
      </c>
      <c r="C11" s="144">
        <v>81.599999999999994</v>
      </c>
      <c r="D11" s="138" t="s">
        <v>35</v>
      </c>
    </row>
    <row r="12" spans="1:4" ht="13.5" thickBot="1" x14ac:dyDescent="0.25">
      <c r="A12" s="142" t="s">
        <v>2348</v>
      </c>
      <c r="B12" s="143">
        <v>414542570</v>
      </c>
      <c r="C12" s="144">
        <v>112.9</v>
      </c>
      <c r="D12" s="138" t="s">
        <v>35</v>
      </c>
    </row>
    <row r="13" spans="1:4" ht="13.5" thickBot="1" x14ac:dyDescent="0.25">
      <c r="A13" s="145" t="s">
        <v>2349</v>
      </c>
      <c r="B13" s="146">
        <v>422083284</v>
      </c>
      <c r="C13" s="144">
        <v>113</v>
      </c>
      <c r="D13" s="138" t="s">
        <v>2338</v>
      </c>
    </row>
    <row r="14" spans="1:4" ht="13.5" thickBot="1" x14ac:dyDescent="0.25">
      <c r="A14" s="142" t="s">
        <v>2350</v>
      </c>
      <c r="B14" s="143">
        <v>304493394</v>
      </c>
      <c r="C14" s="144">
        <v>81.599999999999994</v>
      </c>
      <c r="D14" s="138" t="s">
        <v>35</v>
      </c>
    </row>
    <row r="15" spans="1:4" ht="13.5" thickBot="1" x14ac:dyDescent="0.25">
      <c r="A15" s="145" t="s">
        <v>2351</v>
      </c>
      <c r="B15" s="146">
        <v>374625382</v>
      </c>
      <c r="C15" s="144">
        <v>97.8</v>
      </c>
      <c r="D15" s="138" t="s">
        <v>2338</v>
      </c>
    </row>
    <row r="16" spans="1:4" ht="13.5" thickBot="1" x14ac:dyDescent="0.25">
      <c r="A16" s="142" t="s">
        <v>2352</v>
      </c>
      <c r="B16" s="143">
        <v>365589778</v>
      </c>
      <c r="C16" s="144">
        <v>97.6</v>
      </c>
      <c r="D16" s="138" t="s">
        <v>35</v>
      </c>
    </row>
    <row r="17" spans="1:4" ht="13.5" thickBot="1" x14ac:dyDescent="0.25">
      <c r="A17" s="142" t="s">
        <v>2353</v>
      </c>
      <c r="B17" s="143">
        <v>306849715</v>
      </c>
      <c r="C17" s="144">
        <v>81.599999999999994</v>
      </c>
      <c r="D17" s="138" t="s">
        <v>35</v>
      </c>
    </row>
    <row r="18" spans="1:4" ht="13.5" thickBot="1" x14ac:dyDescent="0.25">
      <c r="A18" s="142" t="s">
        <v>2354</v>
      </c>
      <c r="B18" s="143">
        <v>415754137</v>
      </c>
      <c r="C18" s="144">
        <v>113</v>
      </c>
      <c r="D18" s="138" t="s">
        <v>35</v>
      </c>
    </row>
    <row r="19" spans="1:4" ht="13.5" thickBot="1" x14ac:dyDescent="0.25">
      <c r="A19" s="145" t="s">
        <v>2355</v>
      </c>
      <c r="B19" s="146">
        <v>422283284</v>
      </c>
      <c r="C19" s="144">
        <v>113</v>
      </c>
      <c r="D19" s="138" t="s">
        <v>2338</v>
      </c>
    </row>
    <row r="20" spans="1:4" ht="13.5" thickBot="1" x14ac:dyDescent="0.25">
      <c r="A20" s="142" t="s">
        <v>2356</v>
      </c>
      <c r="B20" s="143">
        <v>307498077</v>
      </c>
      <c r="C20" s="144">
        <v>81.599999999999994</v>
      </c>
      <c r="D20" s="138" t="s">
        <v>35</v>
      </c>
    </row>
    <row r="21" spans="1:4" ht="13.5" thickBot="1" x14ac:dyDescent="0.25">
      <c r="A21" s="142" t="s">
        <v>2357</v>
      </c>
      <c r="B21" s="143">
        <v>368467585</v>
      </c>
      <c r="C21" s="144">
        <v>97.8</v>
      </c>
      <c r="D21" s="138" t="s">
        <v>35</v>
      </c>
    </row>
    <row r="22" spans="1:4" ht="13.5" thickBot="1" x14ac:dyDescent="0.25">
      <c r="A22" s="145" t="s">
        <v>2358</v>
      </c>
      <c r="B22" s="146">
        <v>379139686</v>
      </c>
      <c r="C22" s="144">
        <v>97.6</v>
      </c>
      <c r="D22" s="138" t="s">
        <v>2338</v>
      </c>
    </row>
    <row r="23" spans="1:4" ht="13.5" thickBot="1" x14ac:dyDescent="0.25">
      <c r="A23" s="142" t="s">
        <v>2359</v>
      </c>
      <c r="B23" s="143">
        <v>299338961</v>
      </c>
      <c r="C23" s="144">
        <v>81.599999999999994</v>
      </c>
      <c r="D23" s="138" t="s">
        <v>35</v>
      </c>
    </row>
    <row r="24" spans="1:4" ht="13.5" thickBot="1" x14ac:dyDescent="0.25">
      <c r="A24" s="142" t="s">
        <v>2360</v>
      </c>
      <c r="B24" s="143">
        <v>423331951</v>
      </c>
      <c r="C24" s="144">
        <v>113</v>
      </c>
      <c r="D24" s="138" t="s">
        <v>35</v>
      </c>
    </row>
    <row r="25" spans="1:4" ht="13.5" thickBot="1" x14ac:dyDescent="0.25">
      <c r="A25" s="145" t="s">
        <v>2361</v>
      </c>
      <c r="B25" s="146">
        <v>422483284</v>
      </c>
      <c r="C25" s="144">
        <v>113</v>
      </c>
      <c r="D25" s="138" t="s">
        <v>2338</v>
      </c>
    </row>
    <row r="26" spans="1:4" ht="13.5" thickBot="1" x14ac:dyDescent="0.25">
      <c r="A26" s="142" t="s">
        <v>2362</v>
      </c>
      <c r="B26" s="143">
        <v>300426008</v>
      </c>
      <c r="C26" s="144">
        <v>81.599999999999994</v>
      </c>
      <c r="D26" s="138" t="s">
        <v>35</v>
      </c>
    </row>
    <row r="27" spans="1:4" ht="13.5" thickBot="1" x14ac:dyDescent="0.25">
      <c r="A27" s="145" t="s">
        <v>2363</v>
      </c>
      <c r="B27" s="146">
        <v>375025382</v>
      </c>
      <c r="C27" s="144">
        <v>97.8</v>
      </c>
      <c r="D27" s="138" t="s">
        <v>2338</v>
      </c>
    </row>
    <row r="28" spans="1:4" ht="13.5" thickBot="1" x14ac:dyDescent="0.25">
      <c r="A28" s="142" t="s">
        <v>2364</v>
      </c>
      <c r="B28" s="143">
        <v>379094279</v>
      </c>
      <c r="C28" s="144">
        <v>97.2</v>
      </c>
      <c r="D28" s="138" t="s">
        <v>35</v>
      </c>
    </row>
    <row r="29" spans="1:4" ht="13.5" thickBot="1" x14ac:dyDescent="0.25">
      <c r="A29" s="142" t="s">
        <v>2365</v>
      </c>
      <c r="B29" s="143">
        <v>307248544</v>
      </c>
      <c r="C29" s="144">
        <v>81.599999999999994</v>
      </c>
      <c r="D29" s="138" t="s">
        <v>35</v>
      </c>
    </row>
    <row r="30" spans="1:4" ht="13.5" thickBot="1" x14ac:dyDescent="0.25">
      <c r="A30" s="142" t="s">
        <v>2366</v>
      </c>
      <c r="B30" s="143">
        <v>428832173</v>
      </c>
      <c r="C30" s="144">
        <v>113</v>
      </c>
      <c r="D30" s="138" t="s">
        <v>35</v>
      </c>
    </row>
    <row r="31" spans="1:4" ht="13.5" thickBot="1" x14ac:dyDescent="0.25">
      <c r="A31" s="145" t="s">
        <v>2367</v>
      </c>
      <c r="B31" s="146">
        <v>431158284</v>
      </c>
      <c r="C31" s="144">
        <v>113</v>
      </c>
      <c r="D31" s="138" t="s">
        <v>2338</v>
      </c>
    </row>
    <row r="32" spans="1:4" ht="13.5" thickBot="1" x14ac:dyDescent="0.25">
      <c r="A32" s="142" t="s">
        <v>2368</v>
      </c>
      <c r="B32" s="143">
        <v>299674726</v>
      </c>
      <c r="C32" s="144">
        <v>81.599999999999994</v>
      </c>
      <c r="D32" s="138" t="s">
        <v>35</v>
      </c>
    </row>
    <row r="33" spans="1:4" ht="13.5" thickBot="1" x14ac:dyDescent="0.25">
      <c r="A33" s="145" t="s">
        <v>2369</v>
      </c>
      <c r="B33" s="146">
        <v>375225382</v>
      </c>
      <c r="C33" s="144">
        <v>97.8</v>
      </c>
      <c r="D33" s="138" t="s">
        <v>2338</v>
      </c>
    </row>
    <row r="34" spans="1:4" ht="13.5" thickBot="1" x14ac:dyDescent="0.25">
      <c r="A34" s="142" t="s">
        <v>2370</v>
      </c>
      <c r="B34" s="143">
        <v>363632928</v>
      </c>
      <c r="C34" s="144">
        <v>97.6</v>
      </c>
      <c r="D34" s="138" t="s">
        <v>35</v>
      </c>
    </row>
    <row r="35" spans="1:4" ht="13.5" thickBot="1" x14ac:dyDescent="0.25">
      <c r="A35" s="142" t="s">
        <v>2371</v>
      </c>
      <c r="B35" s="143">
        <v>300421695</v>
      </c>
      <c r="C35" s="144">
        <v>81.599999999999994</v>
      </c>
      <c r="D35" s="138" t="s">
        <v>35</v>
      </c>
    </row>
    <row r="36" spans="1:4" ht="13.5" thickBot="1" x14ac:dyDescent="0.25">
      <c r="A36" s="145" t="s">
        <v>2372</v>
      </c>
      <c r="B36" s="146">
        <v>428154936</v>
      </c>
      <c r="C36" s="144">
        <v>112.9</v>
      </c>
      <c r="D36" s="138" t="s">
        <v>2338</v>
      </c>
    </row>
    <row r="37" spans="1:4" ht="13.5" thickBot="1" x14ac:dyDescent="0.25">
      <c r="A37" s="145" t="s">
        <v>2373</v>
      </c>
      <c r="B37" s="146">
        <v>422883284</v>
      </c>
      <c r="C37" s="144">
        <v>113</v>
      </c>
      <c r="D37" s="138" t="s">
        <v>2338</v>
      </c>
    </row>
    <row r="38" spans="1:4" ht="13.5" thickBot="1" x14ac:dyDescent="0.25">
      <c r="A38" s="142" t="s">
        <v>2374</v>
      </c>
      <c r="B38" s="143">
        <v>300468179</v>
      </c>
      <c r="C38" s="144">
        <v>81.599999999999994</v>
      </c>
      <c r="D38" s="138" t="s">
        <v>35</v>
      </c>
    </row>
    <row r="39" spans="1:4" ht="13.5" thickBot="1" x14ac:dyDescent="0.25">
      <c r="A39" s="145" t="s">
        <v>2375</v>
      </c>
      <c r="B39" s="146">
        <v>372980382</v>
      </c>
      <c r="C39" s="144">
        <v>97.8</v>
      </c>
      <c r="D39" s="138" t="s">
        <v>2338</v>
      </c>
    </row>
    <row r="40" spans="1:4" ht="13.5" thickBot="1" x14ac:dyDescent="0.25">
      <c r="A40" s="145" t="s">
        <v>2376</v>
      </c>
      <c r="B40" s="146">
        <v>379739686</v>
      </c>
      <c r="C40" s="144">
        <v>97.6</v>
      </c>
      <c r="D40" s="138" t="s">
        <v>2338</v>
      </c>
    </row>
    <row r="41" spans="1:4" ht="13.5" thickBot="1" x14ac:dyDescent="0.25">
      <c r="A41" s="145" t="s">
        <v>2377</v>
      </c>
      <c r="B41" s="146">
        <v>317877924</v>
      </c>
      <c r="C41" s="144">
        <v>81.650000000000006</v>
      </c>
      <c r="D41" s="138" t="s">
        <v>2338</v>
      </c>
    </row>
    <row r="42" spans="1:4" ht="13.5" thickBot="1" x14ac:dyDescent="0.25">
      <c r="A42" s="145" t="s">
        <v>2378</v>
      </c>
      <c r="B42" s="146">
        <v>428354936</v>
      </c>
      <c r="C42" s="144">
        <v>112.9</v>
      </c>
      <c r="D42" s="138" t="s">
        <v>2338</v>
      </c>
    </row>
    <row r="43" spans="1:4" ht="13.5" thickBot="1" x14ac:dyDescent="0.25">
      <c r="A43" s="142" t="s">
        <v>2379</v>
      </c>
      <c r="B43" s="143">
        <v>413993827</v>
      </c>
      <c r="C43" s="144">
        <v>113</v>
      </c>
      <c r="D43" s="138" t="s">
        <v>35</v>
      </c>
    </row>
    <row r="44" spans="1:4" ht="13.5" thickBot="1" x14ac:dyDescent="0.25">
      <c r="A44" s="145" t="s">
        <v>2380</v>
      </c>
      <c r="B44" s="146">
        <v>313604000</v>
      </c>
      <c r="C44" s="144">
        <v>81.599999999999994</v>
      </c>
      <c r="D44" s="138" t="s">
        <v>2338</v>
      </c>
    </row>
    <row r="45" spans="1:4" ht="13.5" thickBot="1" x14ac:dyDescent="0.25">
      <c r="A45" s="142" t="s">
        <v>2381</v>
      </c>
      <c r="B45" s="143">
        <v>375186610</v>
      </c>
      <c r="C45" s="144">
        <v>97.8</v>
      </c>
      <c r="D45" s="138" t="s">
        <v>35</v>
      </c>
    </row>
    <row r="46" spans="1:4" ht="13.5" thickBot="1" x14ac:dyDescent="0.25">
      <c r="A46" s="145" t="s">
        <v>2382</v>
      </c>
      <c r="B46" s="146">
        <v>377499686</v>
      </c>
      <c r="C46" s="144">
        <v>97.6</v>
      </c>
      <c r="D46" s="138" t="s">
        <v>2338</v>
      </c>
    </row>
    <row r="47" spans="1:4" ht="13.5" thickBot="1" x14ac:dyDescent="0.25">
      <c r="A47" s="142" t="s">
        <v>2383</v>
      </c>
      <c r="B47" s="143">
        <v>301278683</v>
      </c>
      <c r="C47" s="144">
        <v>81.599999999999994</v>
      </c>
      <c r="D47" s="138" t="s">
        <v>35</v>
      </c>
    </row>
    <row r="48" spans="1:4" ht="13.5" thickBot="1" x14ac:dyDescent="0.25">
      <c r="A48" s="145" t="s">
        <v>2384</v>
      </c>
      <c r="B48" s="146">
        <v>431758284</v>
      </c>
      <c r="C48" s="144">
        <v>112.9</v>
      </c>
      <c r="D48" s="138" t="s">
        <v>2338</v>
      </c>
    </row>
    <row r="49" spans="1:4" ht="13.5" thickBot="1" x14ac:dyDescent="0.25">
      <c r="A49" s="145" t="s">
        <v>2385</v>
      </c>
      <c r="B49" s="146">
        <v>423283284</v>
      </c>
      <c r="C49" s="144">
        <v>113</v>
      </c>
      <c r="D49" s="138" t="s">
        <v>2338</v>
      </c>
    </row>
    <row r="50" spans="1:4" ht="13.5" thickBot="1" x14ac:dyDescent="0.25">
      <c r="A50" s="142" t="s">
        <v>2386</v>
      </c>
      <c r="B50" s="143">
        <v>302476923</v>
      </c>
      <c r="C50" s="144">
        <v>81.599999999999994</v>
      </c>
      <c r="D50" s="138" t="s">
        <v>35</v>
      </c>
    </row>
    <row r="51" spans="1:4" ht="13.5" thickBot="1" x14ac:dyDescent="0.25">
      <c r="A51" s="142" t="s">
        <v>2387</v>
      </c>
      <c r="B51" s="143">
        <v>375824237</v>
      </c>
      <c r="C51" s="144">
        <v>97.8</v>
      </c>
      <c r="D51" s="138" t="s">
        <v>35</v>
      </c>
    </row>
    <row r="52" spans="1:4" ht="13.5" thickBot="1" x14ac:dyDescent="0.25">
      <c r="A52" s="142" t="s">
        <v>2388</v>
      </c>
      <c r="B52" s="143">
        <v>366323723</v>
      </c>
      <c r="C52" s="144">
        <v>97.6</v>
      </c>
      <c r="D52" s="138" t="s">
        <v>35</v>
      </c>
    </row>
    <row r="53" spans="1:4" ht="13.5" thickBot="1" x14ac:dyDescent="0.25">
      <c r="A53" s="142" t="s">
        <v>2389</v>
      </c>
      <c r="B53" s="143">
        <v>301396112</v>
      </c>
      <c r="C53" s="144">
        <v>81.599999999999994</v>
      </c>
      <c r="D53" s="138" t="s">
        <v>35</v>
      </c>
    </row>
    <row r="54" spans="1:4" ht="13.5" thickBot="1" x14ac:dyDescent="0.25">
      <c r="A54" s="145" t="s">
        <v>2390</v>
      </c>
      <c r="B54" s="146">
        <v>428754936</v>
      </c>
      <c r="C54" s="144">
        <v>112.9</v>
      </c>
      <c r="D54" s="138" t="s">
        <v>2338</v>
      </c>
    </row>
    <row r="55" spans="1:4" ht="13.5" thickBot="1" x14ac:dyDescent="0.25">
      <c r="A55" s="145" t="s">
        <v>2391</v>
      </c>
      <c r="B55" s="146">
        <v>423483284</v>
      </c>
      <c r="C55" s="144">
        <v>113</v>
      </c>
      <c r="D55" s="138" t="s">
        <v>2338</v>
      </c>
    </row>
    <row r="56" spans="1:4" ht="13.5" thickBot="1" x14ac:dyDescent="0.25">
      <c r="A56" s="142" t="s">
        <v>2392</v>
      </c>
      <c r="B56" s="143">
        <v>302703707</v>
      </c>
      <c r="C56" s="144">
        <v>81.599999999999994</v>
      </c>
      <c r="D56" s="138" t="s">
        <v>35</v>
      </c>
    </row>
    <row r="57" spans="1:4" ht="13.5" thickBot="1" x14ac:dyDescent="0.25">
      <c r="A57" s="142" t="s">
        <v>2393</v>
      </c>
      <c r="B57" s="143">
        <v>360266097</v>
      </c>
      <c r="C57" s="144">
        <v>97.2</v>
      </c>
      <c r="D57" s="138" t="s">
        <v>35</v>
      </c>
    </row>
    <row r="58" spans="1:4" ht="13.5" thickBot="1" x14ac:dyDescent="0.25">
      <c r="A58" s="142" t="s">
        <v>2394</v>
      </c>
      <c r="B58" s="143">
        <v>366823978</v>
      </c>
      <c r="C58" s="144">
        <v>97.6</v>
      </c>
      <c r="D58" s="138" t="s">
        <v>35</v>
      </c>
    </row>
    <row r="59" spans="1:4" ht="13.5" thickBot="1" x14ac:dyDescent="0.25">
      <c r="A59" s="145" t="s">
        <v>2395</v>
      </c>
      <c r="B59" s="146">
        <v>318477924</v>
      </c>
      <c r="C59" s="144">
        <v>81.650000000000006</v>
      </c>
      <c r="D59" s="138" t="s">
        <v>2338</v>
      </c>
    </row>
    <row r="60" spans="1:4" ht="13.5" thickBot="1" x14ac:dyDescent="0.25">
      <c r="A60" s="145" t="s">
        <v>2396</v>
      </c>
      <c r="B60" s="146">
        <v>428954936</v>
      </c>
      <c r="C60" s="144">
        <v>112.9</v>
      </c>
      <c r="D60" s="138" t="s">
        <v>2338</v>
      </c>
    </row>
    <row r="61" spans="1:4" ht="13.5" thickBot="1" x14ac:dyDescent="0.25">
      <c r="A61" s="145" t="s">
        <v>2397</v>
      </c>
      <c r="B61" s="146">
        <v>423683284</v>
      </c>
      <c r="C61" s="144">
        <v>113</v>
      </c>
      <c r="D61" s="138" t="s">
        <v>2338</v>
      </c>
    </row>
    <row r="62" spans="1:4" ht="13.5" thickBot="1" x14ac:dyDescent="0.25">
      <c r="A62" s="142" t="s">
        <v>2398</v>
      </c>
      <c r="B62" s="143">
        <v>308893289</v>
      </c>
      <c r="C62" s="144">
        <v>81.599999999999994</v>
      </c>
      <c r="D62" s="138" t="s">
        <v>35</v>
      </c>
    </row>
    <row r="63" spans="1:4" ht="13.5" thickBot="1" x14ac:dyDescent="0.25">
      <c r="A63" s="145" t="s">
        <v>2399</v>
      </c>
      <c r="B63" s="146">
        <v>376225382</v>
      </c>
      <c r="C63" s="144">
        <v>97.8</v>
      </c>
      <c r="D63" s="138" t="s">
        <v>2338</v>
      </c>
    </row>
    <row r="64" spans="1:4" ht="13.5" thickBot="1" x14ac:dyDescent="0.25">
      <c r="A64" s="145" t="s">
        <v>2400</v>
      </c>
      <c r="B64" s="146">
        <v>378099686</v>
      </c>
      <c r="C64" s="144">
        <v>97.6</v>
      </c>
      <c r="D64" s="138" t="s">
        <v>2338</v>
      </c>
    </row>
    <row r="65" spans="1:4" ht="13.5" thickBot="1" x14ac:dyDescent="0.25">
      <c r="A65" s="142" t="s">
        <v>2401</v>
      </c>
      <c r="B65" s="143">
        <v>307966110</v>
      </c>
      <c r="C65" s="144">
        <v>81.599999999999994</v>
      </c>
      <c r="D65" s="138" t="s">
        <v>35</v>
      </c>
    </row>
    <row r="66" spans="1:4" ht="13.5" thickBot="1" x14ac:dyDescent="0.25">
      <c r="A66" s="145" t="s">
        <v>2402</v>
      </c>
      <c r="B66" s="146">
        <v>429154936</v>
      </c>
      <c r="C66" s="144">
        <v>112.9</v>
      </c>
      <c r="D66" s="138" t="s">
        <v>2338</v>
      </c>
    </row>
    <row r="67" spans="1:4" ht="13.5" thickBot="1" x14ac:dyDescent="0.25">
      <c r="A67" s="145" t="s">
        <v>2403</v>
      </c>
      <c r="B67" s="146">
        <v>423883284</v>
      </c>
      <c r="C67" s="144">
        <v>113</v>
      </c>
      <c r="D67" s="138" t="s">
        <v>2338</v>
      </c>
    </row>
    <row r="68" spans="1:4" ht="13.5" thickBot="1" x14ac:dyDescent="0.25">
      <c r="A68" s="142" t="s">
        <v>2404</v>
      </c>
      <c r="B68" s="143">
        <v>309669652</v>
      </c>
      <c r="C68" s="144">
        <v>81.599999999999994</v>
      </c>
      <c r="D68" s="138" t="s">
        <v>35</v>
      </c>
    </row>
    <row r="69" spans="1:4" ht="13.5" thickBot="1" x14ac:dyDescent="0.25">
      <c r="A69" s="145" t="s">
        <v>2405</v>
      </c>
      <c r="B69" s="146">
        <v>376425382</v>
      </c>
      <c r="C69" s="144">
        <v>97.8</v>
      </c>
      <c r="D69" s="138" t="s">
        <v>2338</v>
      </c>
    </row>
    <row r="70" spans="1:4" ht="13.5" thickBot="1" x14ac:dyDescent="0.25">
      <c r="A70" s="142" t="s">
        <v>2406</v>
      </c>
      <c r="B70" s="143">
        <v>347505270</v>
      </c>
      <c r="C70" s="144">
        <v>97.2</v>
      </c>
      <c r="D70" s="138" t="s">
        <v>35</v>
      </c>
    </row>
    <row r="71" spans="1:4" ht="13.5" thickBot="1" x14ac:dyDescent="0.25">
      <c r="A71" s="142" t="s">
        <v>2407</v>
      </c>
      <c r="B71" s="143">
        <v>302042699</v>
      </c>
      <c r="C71" s="144">
        <v>81.599999999999994</v>
      </c>
      <c r="D71" s="138" t="s">
        <v>35</v>
      </c>
    </row>
    <row r="72" spans="1:4" ht="13.5" thickBot="1" x14ac:dyDescent="0.25">
      <c r="A72" s="145" t="s">
        <v>2408</v>
      </c>
      <c r="B72" s="146">
        <v>429354936</v>
      </c>
      <c r="C72" s="144">
        <v>112.9</v>
      </c>
      <c r="D72" s="138" t="s">
        <v>2338</v>
      </c>
    </row>
    <row r="73" spans="1:4" ht="13.5" thickBot="1" x14ac:dyDescent="0.25">
      <c r="A73" s="145" t="s">
        <v>2409</v>
      </c>
      <c r="B73" s="146">
        <v>424083284</v>
      </c>
      <c r="C73" s="144">
        <v>113</v>
      </c>
      <c r="D73" s="138" t="s">
        <v>2338</v>
      </c>
    </row>
    <row r="74" spans="1:4" ht="13.5" thickBot="1" x14ac:dyDescent="0.25">
      <c r="A74" s="142" t="s">
        <v>2410</v>
      </c>
      <c r="B74" s="143">
        <v>302100567</v>
      </c>
      <c r="C74" s="144">
        <v>81.599999999999994</v>
      </c>
      <c r="D74" s="138" t="s">
        <v>35</v>
      </c>
    </row>
    <row r="75" spans="1:4" ht="13.5" thickBot="1" x14ac:dyDescent="0.25">
      <c r="A75" s="142" t="s">
        <v>2411</v>
      </c>
      <c r="B75" s="143">
        <v>363081019</v>
      </c>
      <c r="C75" s="144">
        <v>97.8</v>
      </c>
      <c r="D75" s="138" t="s">
        <v>35</v>
      </c>
    </row>
    <row r="76" spans="1:4" ht="13.5" thickBot="1" x14ac:dyDescent="0.25">
      <c r="A76" s="142" t="s">
        <v>2412</v>
      </c>
      <c r="B76" s="143">
        <v>351307662</v>
      </c>
      <c r="C76" s="144">
        <v>97.2</v>
      </c>
      <c r="D76" s="138" t="s">
        <v>35</v>
      </c>
    </row>
    <row r="77" spans="1:4" ht="13.5" thickBot="1" x14ac:dyDescent="0.25">
      <c r="A77" s="142" t="s">
        <v>2413</v>
      </c>
      <c r="B77" s="143">
        <v>305215381</v>
      </c>
      <c r="C77" s="144">
        <v>81.599999999999994</v>
      </c>
      <c r="D77" s="138" t="s">
        <v>35</v>
      </c>
    </row>
    <row r="78" spans="1:4" ht="13.5" thickBot="1" x14ac:dyDescent="0.25">
      <c r="A78" s="145" t="s">
        <v>2414</v>
      </c>
      <c r="B78" s="146">
        <v>429554936</v>
      </c>
      <c r="C78" s="144">
        <v>112.9</v>
      </c>
      <c r="D78" s="138" t="s">
        <v>2338</v>
      </c>
    </row>
    <row r="79" spans="1:4" ht="13.5" thickBot="1" x14ac:dyDescent="0.25">
      <c r="A79" s="145" t="s">
        <v>2415</v>
      </c>
      <c r="B79" s="146">
        <v>424283284</v>
      </c>
      <c r="C79" s="144">
        <v>113</v>
      </c>
      <c r="D79" s="138" t="s">
        <v>2338</v>
      </c>
    </row>
    <row r="80" spans="1:4" ht="13.5" thickBot="1" x14ac:dyDescent="0.25">
      <c r="A80" s="142" t="s">
        <v>2416</v>
      </c>
      <c r="B80" s="143">
        <v>311707203</v>
      </c>
      <c r="C80" s="144">
        <v>81.599999999999994</v>
      </c>
      <c r="D80" s="138" t="s">
        <v>35</v>
      </c>
    </row>
    <row r="81" spans="1:4" ht="13.5" thickBot="1" x14ac:dyDescent="0.25">
      <c r="A81" s="142" t="s">
        <v>2417</v>
      </c>
      <c r="B81" s="143">
        <v>352272013</v>
      </c>
      <c r="C81" s="144">
        <v>97.8</v>
      </c>
      <c r="D81" s="138" t="s">
        <v>35</v>
      </c>
    </row>
    <row r="82" spans="1:4" ht="13.5" thickBot="1" x14ac:dyDescent="0.25">
      <c r="A82" s="142" t="s">
        <v>2418</v>
      </c>
      <c r="B82" s="143">
        <v>365816834</v>
      </c>
      <c r="C82" s="144">
        <v>97.2</v>
      </c>
      <c r="D82" s="138" t="s">
        <v>35</v>
      </c>
    </row>
    <row r="83" spans="1:4" ht="13.5" thickBot="1" x14ac:dyDescent="0.25">
      <c r="A83" s="142" t="s">
        <v>2419</v>
      </c>
      <c r="B83" s="143">
        <v>304178733</v>
      </c>
      <c r="C83" s="144">
        <v>81.599999999999994</v>
      </c>
      <c r="D83" s="138" t="s">
        <v>35</v>
      </c>
    </row>
    <row r="84" spans="1:4" ht="13.5" thickBot="1" x14ac:dyDescent="0.25">
      <c r="A84" s="145" t="s">
        <v>2420</v>
      </c>
      <c r="B84" s="146">
        <v>429754936</v>
      </c>
      <c r="C84" s="144">
        <v>112.9</v>
      </c>
      <c r="D84" s="138" t="s">
        <v>2338</v>
      </c>
    </row>
    <row r="85" spans="1:4" ht="13.5" thickBot="1" x14ac:dyDescent="0.25">
      <c r="A85" s="145" t="s">
        <v>2421</v>
      </c>
      <c r="B85" s="146">
        <v>424483284</v>
      </c>
      <c r="C85" s="144">
        <v>113</v>
      </c>
      <c r="D85" s="138" t="s">
        <v>2338</v>
      </c>
    </row>
    <row r="86" spans="1:4" ht="13.5" thickBot="1" x14ac:dyDescent="0.25">
      <c r="A86" s="142" t="s">
        <v>2422</v>
      </c>
      <c r="B86" s="143">
        <v>310902336</v>
      </c>
      <c r="C86" s="144">
        <v>81.599999999999994</v>
      </c>
      <c r="D86" s="138" t="s">
        <v>35</v>
      </c>
    </row>
    <row r="87" spans="1:4" ht="13.5" thickBot="1" x14ac:dyDescent="0.25">
      <c r="A87" s="145" t="s">
        <v>2423</v>
      </c>
      <c r="B87" s="146">
        <v>377025382</v>
      </c>
      <c r="C87" s="144">
        <v>97.8</v>
      </c>
      <c r="D87" s="138" t="s">
        <v>2338</v>
      </c>
    </row>
    <row r="88" spans="1:4" ht="13.5" thickBot="1" x14ac:dyDescent="0.25">
      <c r="A88" s="142" t="s">
        <v>2424</v>
      </c>
      <c r="B88" s="143">
        <v>368603350</v>
      </c>
      <c r="C88" s="144">
        <v>97.6</v>
      </c>
      <c r="D88" s="138" t="s">
        <v>35</v>
      </c>
    </row>
    <row r="89" spans="1:4" ht="13.5" thickBot="1" x14ac:dyDescent="0.25">
      <c r="A89" s="142" t="s">
        <v>2425</v>
      </c>
      <c r="B89" s="143">
        <v>308168812</v>
      </c>
      <c r="C89" s="144">
        <v>81.599999999999994</v>
      </c>
      <c r="D89" s="138" t="s">
        <v>35</v>
      </c>
    </row>
    <row r="90" spans="1:4" ht="13.5" thickBot="1" x14ac:dyDescent="0.25">
      <c r="A90" s="142" t="s">
        <v>2426</v>
      </c>
      <c r="B90" s="143">
        <v>415781120</v>
      </c>
      <c r="C90" s="144">
        <v>113</v>
      </c>
      <c r="D90" s="138" t="s">
        <v>35</v>
      </c>
    </row>
    <row r="91" spans="1:4" ht="13.5" thickBot="1" x14ac:dyDescent="0.25">
      <c r="A91" s="145" t="s">
        <v>2427</v>
      </c>
      <c r="B91" s="146">
        <v>424683284</v>
      </c>
      <c r="C91" s="144">
        <v>113</v>
      </c>
      <c r="D91" s="138" t="s">
        <v>2338</v>
      </c>
    </row>
    <row r="92" spans="1:4" ht="13.5" thickBot="1" x14ac:dyDescent="0.25">
      <c r="A92" s="142" t="s">
        <v>2428</v>
      </c>
      <c r="B92" s="143">
        <v>299294799</v>
      </c>
      <c r="C92" s="144">
        <v>81.599999999999994</v>
      </c>
      <c r="D92" s="138" t="s">
        <v>35</v>
      </c>
    </row>
    <row r="93" spans="1:4" ht="13.5" thickBot="1" x14ac:dyDescent="0.25">
      <c r="A93" s="142" t="s">
        <v>2429</v>
      </c>
      <c r="B93" s="143">
        <v>358943665</v>
      </c>
      <c r="C93" s="144">
        <v>97.2</v>
      </c>
      <c r="D93" s="138" t="s">
        <v>35</v>
      </c>
    </row>
    <row r="94" spans="1:4" ht="13.5" thickBot="1" x14ac:dyDescent="0.25">
      <c r="A94" s="142" t="s">
        <v>2430</v>
      </c>
      <c r="B94" s="143">
        <v>368022083</v>
      </c>
      <c r="C94" s="144">
        <v>97.6</v>
      </c>
      <c r="D94" s="138" t="s">
        <v>35</v>
      </c>
    </row>
    <row r="95" spans="1:4" ht="13.5" thickBot="1" x14ac:dyDescent="0.25">
      <c r="A95" s="142" t="s">
        <v>2431</v>
      </c>
      <c r="B95" s="143">
        <v>314370431</v>
      </c>
      <c r="C95" s="144">
        <v>81.650000000000006</v>
      </c>
      <c r="D95" s="138" t="s">
        <v>35</v>
      </c>
    </row>
    <row r="96" spans="1:4" ht="13.5" thickBot="1" x14ac:dyDescent="0.25">
      <c r="A96" s="145" t="s">
        <v>2432</v>
      </c>
      <c r="B96" s="146">
        <v>433358284</v>
      </c>
      <c r="C96" s="144">
        <v>112.9</v>
      </c>
      <c r="D96" s="138" t="s">
        <v>2338</v>
      </c>
    </row>
    <row r="97" spans="1:4" ht="13.5" thickBot="1" x14ac:dyDescent="0.25">
      <c r="A97" s="145" t="s">
        <v>2433</v>
      </c>
      <c r="B97" s="146">
        <v>424883284</v>
      </c>
      <c r="C97" s="144">
        <v>113</v>
      </c>
      <c r="D97" s="138" t="s">
        <v>2338</v>
      </c>
    </row>
    <row r="98" spans="1:4" ht="13.5" thickBot="1" x14ac:dyDescent="0.25">
      <c r="A98" s="142" t="s">
        <v>2434</v>
      </c>
      <c r="B98" s="143">
        <v>310354552</v>
      </c>
      <c r="C98" s="144">
        <v>81.599999999999994</v>
      </c>
      <c r="D98" s="138" t="s">
        <v>35</v>
      </c>
    </row>
    <row r="99" spans="1:4" ht="13.5" thickBot="1" x14ac:dyDescent="0.25">
      <c r="A99" s="142" t="s">
        <v>2435</v>
      </c>
      <c r="B99" s="143">
        <v>351431695</v>
      </c>
      <c r="C99" s="144">
        <v>97.2</v>
      </c>
      <c r="D99" s="138" t="s">
        <v>35</v>
      </c>
    </row>
    <row r="100" spans="1:4" ht="13.5" thickBot="1" x14ac:dyDescent="0.25">
      <c r="A100" s="145" t="s">
        <v>2436</v>
      </c>
      <c r="B100" s="146">
        <v>379299686</v>
      </c>
      <c r="C100" s="144">
        <v>97.6</v>
      </c>
      <c r="D100" s="138" t="s">
        <v>2338</v>
      </c>
    </row>
    <row r="101" spans="1:4" ht="13.5" thickBot="1" x14ac:dyDescent="0.25">
      <c r="A101" s="142" t="s">
        <v>2437</v>
      </c>
      <c r="B101" s="143">
        <v>308570129</v>
      </c>
      <c r="C101" s="144">
        <v>81.650000000000006</v>
      </c>
      <c r="D101" s="138" t="s">
        <v>35</v>
      </c>
    </row>
    <row r="102" spans="1:4" ht="13.5" thickBot="1" x14ac:dyDescent="0.25">
      <c r="A102" s="142" t="s">
        <v>2438</v>
      </c>
      <c r="B102" s="143">
        <v>412791537</v>
      </c>
      <c r="C102" s="144">
        <v>113</v>
      </c>
      <c r="D102" s="138" t="s">
        <v>35</v>
      </c>
    </row>
    <row r="103" spans="1:4" ht="13.5" thickBot="1" x14ac:dyDescent="0.25">
      <c r="A103" s="142" t="s">
        <v>2439</v>
      </c>
      <c r="B103" s="143">
        <v>429992676</v>
      </c>
      <c r="C103" s="144">
        <v>113</v>
      </c>
      <c r="D103" s="138" t="s">
        <v>35</v>
      </c>
    </row>
    <row r="104" spans="1:4" ht="13.5" thickBot="1" x14ac:dyDescent="0.25">
      <c r="A104" s="142" t="s">
        <v>2440</v>
      </c>
      <c r="B104" s="143">
        <v>299698390</v>
      </c>
      <c r="C104" s="144">
        <v>81.599999999999994</v>
      </c>
      <c r="D104" s="138" t="s">
        <v>35</v>
      </c>
    </row>
    <row r="105" spans="1:4" ht="13.5" thickBot="1" x14ac:dyDescent="0.25">
      <c r="A105" s="145" t="s">
        <v>2441</v>
      </c>
      <c r="B105" s="146">
        <v>375180382</v>
      </c>
      <c r="C105" s="144">
        <v>97.8</v>
      </c>
      <c r="D105" s="138" t="s">
        <v>2338</v>
      </c>
    </row>
    <row r="106" spans="1:4" ht="13.5" thickBot="1" x14ac:dyDescent="0.25">
      <c r="A106" s="145" t="s">
        <v>2442</v>
      </c>
      <c r="B106" s="146">
        <v>320077924</v>
      </c>
      <c r="C106" s="144">
        <v>81.650000000000006</v>
      </c>
      <c r="D106" s="138" t="s">
        <v>2338</v>
      </c>
    </row>
    <row r="107" spans="1:4" ht="13.5" thickBot="1" x14ac:dyDescent="0.25">
      <c r="A107" s="142" t="s">
        <v>2443</v>
      </c>
      <c r="B107" s="143">
        <v>418103284</v>
      </c>
      <c r="C107" s="144">
        <v>113</v>
      </c>
      <c r="D107" s="138" t="s">
        <v>35</v>
      </c>
    </row>
    <row r="108" spans="1:4" ht="13.5" thickBot="1" x14ac:dyDescent="0.25">
      <c r="A108" s="142" t="s">
        <v>2444</v>
      </c>
      <c r="B108" s="143">
        <v>418667865</v>
      </c>
      <c r="C108" s="144">
        <v>113</v>
      </c>
      <c r="D108" s="138" t="s">
        <v>35</v>
      </c>
    </row>
    <row r="109" spans="1:4" ht="13.5" thickBot="1" x14ac:dyDescent="0.25">
      <c r="A109" s="142" t="s">
        <v>2445</v>
      </c>
      <c r="B109" s="143">
        <v>304503415</v>
      </c>
      <c r="C109" s="144">
        <v>81.599999999999994</v>
      </c>
      <c r="D109" s="138" t="s">
        <v>35</v>
      </c>
    </row>
    <row r="110" spans="1:4" ht="13.5" thickBot="1" x14ac:dyDescent="0.25">
      <c r="A110" s="142" t="s">
        <v>2446</v>
      </c>
      <c r="B110" s="143">
        <v>296850636</v>
      </c>
      <c r="C110" s="144">
        <v>81.599999999999994</v>
      </c>
      <c r="D110" s="138" t="s">
        <v>35</v>
      </c>
    </row>
    <row r="111" spans="1:4" ht="13.5" thickBot="1" x14ac:dyDescent="0.25">
      <c r="A111" s="142" t="s">
        <v>2447</v>
      </c>
      <c r="B111" s="143">
        <v>426613109</v>
      </c>
      <c r="C111" s="144">
        <v>113</v>
      </c>
      <c r="D111" s="138" t="s">
        <v>35</v>
      </c>
    </row>
    <row r="112" spans="1:4" ht="13.5" thickBot="1" x14ac:dyDescent="0.25">
      <c r="A112" s="145" t="s">
        <v>2448</v>
      </c>
      <c r="B112" s="146">
        <v>425483284</v>
      </c>
      <c r="C112" s="144">
        <v>113</v>
      </c>
      <c r="D112" s="138" t="s">
        <v>2338</v>
      </c>
    </row>
    <row r="113" spans="1:4" ht="13.5" thickBot="1" x14ac:dyDescent="0.25">
      <c r="A113" s="142" t="s">
        <v>2449</v>
      </c>
      <c r="B113" s="143">
        <v>302121759</v>
      </c>
      <c r="C113" s="144">
        <v>81.599999999999994</v>
      </c>
      <c r="D113" s="138" t="s">
        <v>35</v>
      </c>
    </row>
    <row r="114" spans="1:4" ht="33.75" thickBot="1" x14ac:dyDescent="0.25">
      <c r="A114" s="141" t="s">
        <v>2450</v>
      </c>
      <c r="B114" s="141"/>
      <c r="C114" s="141"/>
      <c r="D114" s="141"/>
    </row>
    <row r="115" spans="1:4" ht="13.5" thickBot="1" x14ac:dyDescent="0.25">
      <c r="A115" s="142" t="s">
        <v>2451</v>
      </c>
      <c r="B115" s="143">
        <v>30000000</v>
      </c>
      <c r="C115" s="144">
        <v>0</v>
      </c>
      <c r="D115" s="138" t="s">
        <v>35</v>
      </c>
    </row>
    <row r="116" spans="1:4" ht="13.5" thickBot="1" x14ac:dyDescent="0.25">
      <c r="A116" s="142" t="s">
        <v>2452</v>
      </c>
      <c r="B116" s="143">
        <v>30000000</v>
      </c>
      <c r="C116" s="144">
        <v>0</v>
      </c>
      <c r="D116" s="138" t="s">
        <v>35</v>
      </c>
    </row>
    <row r="117" spans="1:4" ht="13.5" thickBot="1" x14ac:dyDescent="0.25">
      <c r="A117" s="142" t="s">
        <v>2453</v>
      </c>
      <c r="B117" s="143">
        <v>30000000</v>
      </c>
      <c r="C117" s="144">
        <v>0</v>
      </c>
      <c r="D117" s="138" t="s">
        <v>35</v>
      </c>
    </row>
    <row r="118" spans="1:4" ht="13.5" thickBot="1" x14ac:dyDescent="0.25">
      <c r="A118" s="142" t="s">
        <v>2454</v>
      </c>
      <c r="B118" s="143">
        <v>30000000</v>
      </c>
      <c r="C118" s="144">
        <v>0</v>
      </c>
      <c r="D118" s="138" t="s">
        <v>35</v>
      </c>
    </row>
    <row r="119" spans="1:4" ht="13.5" thickBot="1" x14ac:dyDescent="0.25">
      <c r="A119" s="145" t="s">
        <v>2455</v>
      </c>
      <c r="B119" s="146">
        <v>30000000</v>
      </c>
      <c r="C119" s="144">
        <v>0</v>
      </c>
      <c r="D119" s="138" t="s">
        <v>2338</v>
      </c>
    </row>
    <row r="120" spans="1:4" ht="13.5" thickBot="1" x14ac:dyDescent="0.25">
      <c r="A120" s="142" t="s">
        <v>2456</v>
      </c>
      <c r="B120" s="143">
        <v>30000000</v>
      </c>
      <c r="C120" s="144">
        <v>0</v>
      </c>
      <c r="D120" s="138" t="s">
        <v>35</v>
      </c>
    </row>
    <row r="121" spans="1:4" ht="13.5" thickBot="1" x14ac:dyDescent="0.25">
      <c r="A121" s="145" t="s">
        <v>2457</v>
      </c>
      <c r="B121" s="146">
        <v>30000000</v>
      </c>
      <c r="C121" s="144">
        <v>0</v>
      </c>
      <c r="D121" s="138" t="s">
        <v>2338</v>
      </c>
    </row>
    <row r="122" spans="1:4" ht="13.5" thickBot="1" x14ac:dyDescent="0.25">
      <c r="A122" s="145" t="s">
        <v>2458</v>
      </c>
      <c r="B122" s="146">
        <v>30000000</v>
      </c>
      <c r="C122" s="144">
        <v>0</v>
      </c>
      <c r="D122" s="138" t="s">
        <v>2338</v>
      </c>
    </row>
    <row r="123" spans="1:4" ht="13.5" thickBot="1" x14ac:dyDescent="0.25">
      <c r="A123" s="142" t="s">
        <v>2459</v>
      </c>
      <c r="B123" s="143">
        <v>30000000</v>
      </c>
      <c r="C123" s="144">
        <v>0</v>
      </c>
      <c r="D123" s="138" t="s">
        <v>35</v>
      </c>
    </row>
    <row r="124" spans="1:4" ht="13.5" thickBot="1" x14ac:dyDescent="0.25">
      <c r="A124" s="142" t="s">
        <v>2460</v>
      </c>
      <c r="B124" s="143">
        <v>30000000</v>
      </c>
      <c r="C124" s="144">
        <v>0</v>
      </c>
      <c r="D124" s="138" t="s">
        <v>35</v>
      </c>
    </row>
    <row r="125" spans="1:4" ht="13.5" thickBot="1" x14ac:dyDescent="0.25">
      <c r="A125" s="145" t="s">
        <v>2461</v>
      </c>
      <c r="B125" s="146">
        <v>30000000</v>
      </c>
      <c r="C125" s="144">
        <v>0</v>
      </c>
      <c r="D125" s="138" t="s">
        <v>2338</v>
      </c>
    </row>
    <row r="126" spans="1:4" ht="13.5" thickBot="1" x14ac:dyDescent="0.25">
      <c r="A126" s="145" t="s">
        <v>2462</v>
      </c>
      <c r="B126" s="146">
        <v>30000000</v>
      </c>
      <c r="C126" s="144">
        <v>0</v>
      </c>
      <c r="D126" s="138" t="s">
        <v>2338</v>
      </c>
    </row>
    <row r="127" spans="1:4" ht="13.5" thickBot="1" x14ac:dyDescent="0.25">
      <c r="A127" s="145" t="s">
        <v>2463</v>
      </c>
      <c r="B127" s="146">
        <v>30000000</v>
      </c>
      <c r="C127" s="144">
        <v>0</v>
      </c>
      <c r="D127" s="138" t="s">
        <v>2338</v>
      </c>
    </row>
    <row r="128" spans="1:4" ht="13.5" thickBot="1" x14ac:dyDescent="0.25">
      <c r="A128" s="145" t="s">
        <v>2464</v>
      </c>
      <c r="B128" s="146">
        <v>30000000</v>
      </c>
      <c r="C128" s="144">
        <v>0</v>
      </c>
      <c r="D128" s="138" t="s">
        <v>2338</v>
      </c>
    </row>
    <row r="129" spans="1:4" ht="13.5" thickBot="1" x14ac:dyDescent="0.25">
      <c r="A129" s="142" t="s">
        <v>2465</v>
      </c>
      <c r="B129" s="143">
        <v>30000000</v>
      </c>
      <c r="C129" s="144">
        <v>0</v>
      </c>
      <c r="D129" s="138" t="s">
        <v>35</v>
      </c>
    </row>
    <row r="130" spans="1:4" ht="13.5" thickBot="1" x14ac:dyDescent="0.25">
      <c r="A130" s="145" t="s">
        <v>2466</v>
      </c>
      <c r="B130" s="146">
        <v>30000000</v>
      </c>
      <c r="C130" s="144">
        <v>0</v>
      </c>
      <c r="D130" s="138" t="s">
        <v>2338</v>
      </c>
    </row>
    <row r="131" spans="1:4" ht="13.5" thickBot="1" x14ac:dyDescent="0.25">
      <c r="A131" s="145" t="s">
        <v>2467</v>
      </c>
      <c r="B131" s="146">
        <v>30000000</v>
      </c>
      <c r="C131" s="144">
        <v>0</v>
      </c>
      <c r="D131" s="138" t="s">
        <v>2338</v>
      </c>
    </row>
    <row r="132" spans="1:4" ht="13.5" thickBot="1" x14ac:dyDescent="0.25">
      <c r="A132" s="142" t="s">
        <v>2468</v>
      </c>
      <c r="B132" s="143">
        <v>30000000</v>
      </c>
      <c r="C132" s="144">
        <v>0</v>
      </c>
      <c r="D132" s="138" t="s">
        <v>35</v>
      </c>
    </row>
    <row r="133" spans="1:4" ht="13.5" thickBot="1" x14ac:dyDescent="0.25">
      <c r="A133" s="145" t="s">
        <v>2469</v>
      </c>
      <c r="B133" s="146">
        <v>30000000</v>
      </c>
      <c r="C133" s="144">
        <v>0</v>
      </c>
      <c r="D133" s="138" t="s">
        <v>2338</v>
      </c>
    </row>
    <row r="134" spans="1:4" ht="13.5" thickBot="1" x14ac:dyDescent="0.25">
      <c r="A134" s="142" t="s">
        <v>2470</v>
      </c>
      <c r="B134" s="143">
        <v>30000000</v>
      </c>
      <c r="C134" s="144">
        <v>0</v>
      </c>
      <c r="D134" s="138" t="s">
        <v>35</v>
      </c>
    </row>
    <row r="135" spans="1:4" ht="13.5" thickBot="1" x14ac:dyDescent="0.25">
      <c r="A135" s="142" t="s">
        <v>2471</v>
      </c>
      <c r="B135" s="143">
        <v>30000000</v>
      </c>
      <c r="C135" s="144">
        <v>0</v>
      </c>
      <c r="D135" s="138" t="s">
        <v>35</v>
      </c>
    </row>
    <row r="136" spans="1:4" ht="13.5" thickBot="1" x14ac:dyDescent="0.25">
      <c r="A136" s="142" t="s">
        <v>2472</v>
      </c>
      <c r="B136" s="143">
        <v>30000000</v>
      </c>
      <c r="C136" s="144">
        <v>0</v>
      </c>
      <c r="D136" s="138" t="s">
        <v>35</v>
      </c>
    </row>
    <row r="137" spans="1:4" ht="13.5" thickBot="1" x14ac:dyDescent="0.25">
      <c r="A137" s="142" t="s">
        <v>2473</v>
      </c>
      <c r="B137" s="143">
        <v>30000000</v>
      </c>
      <c r="C137" s="144">
        <v>0</v>
      </c>
      <c r="D137" s="138" t="s">
        <v>35</v>
      </c>
    </row>
    <row r="138" spans="1:4" ht="13.5" thickBot="1" x14ac:dyDescent="0.25">
      <c r="A138" s="142" t="s">
        <v>2474</v>
      </c>
      <c r="B138" s="143">
        <v>30000000</v>
      </c>
      <c r="C138" s="144">
        <v>0</v>
      </c>
      <c r="D138" s="138" t="s">
        <v>35</v>
      </c>
    </row>
    <row r="139" spans="1:4" ht="13.5" thickBot="1" x14ac:dyDescent="0.25">
      <c r="A139" s="142" t="s">
        <v>2475</v>
      </c>
      <c r="B139" s="143">
        <v>30000000</v>
      </c>
      <c r="C139" s="144">
        <v>0</v>
      </c>
      <c r="D139" s="138" t="s">
        <v>35</v>
      </c>
    </row>
    <row r="140" spans="1:4" ht="13.5" thickBot="1" x14ac:dyDescent="0.25">
      <c r="A140" s="142" t="s">
        <v>2476</v>
      </c>
      <c r="B140" s="143">
        <v>30000000</v>
      </c>
      <c r="C140" s="144">
        <v>0</v>
      </c>
      <c r="D140" s="138" t="s">
        <v>35</v>
      </c>
    </row>
    <row r="141" spans="1:4" ht="13.5" thickBot="1" x14ac:dyDescent="0.25">
      <c r="A141" s="142" t="s">
        <v>2477</v>
      </c>
      <c r="B141" s="143">
        <v>30000000</v>
      </c>
      <c r="C141" s="144">
        <v>0</v>
      </c>
      <c r="D141" s="138" t="s">
        <v>35</v>
      </c>
    </row>
    <row r="142" spans="1:4" ht="13.5" thickBot="1" x14ac:dyDescent="0.25">
      <c r="A142" s="145" t="s">
        <v>2478</v>
      </c>
      <c r="B142" s="146">
        <v>30000000</v>
      </c>
      <c r="C142" s="144">
        <v>0</v>
      </c>
      <c r="D142" s="138" t="s">
        <v>2338</v>
      </c>
    </row>
    <row r="143" spans="1:4" ht="13.5" thickBot="1" x14ac:dyDescent="0.25">
      <c r="A143" s="142" t="s">
        <v>2479</v>
      </c>
      <c r="B143" s="143">
        <v>30000000</v>
      </c>
      <c r="C143" s="144">
        <v>0</v>
      </c>
      <c r="D143" s="138" t="s">
        <v>35</v>
      </c>
    </row>
    <row r="144" spans="1:4" ht="13.5" thickBot="1" x14ac:dyDescent="0.25">
      <c r="A144" s="142" t="s">
        <v>2480</v>
      </c>
      <c r="B144" s="143">
        <v>30000000</v>
      </c>
      <c r="C144" s="144">
        <v>0</v>
      </c>
      <c r="D144" s="138" t="s">
        <v>35</v>
      </c>
    </row>
    <row r="145" spans="1:4" ht="13.5" thickBot="1" x14ac:dyDescent="0.25">
      <c r="A145" s="142" t="s">
        <v>2481</v>
      </c>
      <c r="B145" s="143">
        <v>30000000</v>
      </c>
      <c r="C145" s="144">
        <v>0</v>
      </c>
      <c r="D145" s="138" t="s">
        <v>35</v>
      </c>
    </row>
    <row r="146" spans="1:4" ht="13.5" thickBot="1" x14ac:dyDescent="0.25">
      <c r="A146" s="142" t="s">
        <v>2482</v>
      </c>
      <c r="B146" s="143">
        <v>30000000</v>
      </c>
      <c r="C146" s="144">
        <v>0</v>
      </c>
      <c r="D146" s="138" t="s">
        <v>35</v>
      </c>
    </row>
    <row r="147" spans="1:4" ht="13.5" thickBot="1" x14ac:dyDescent="0.25">
      <c r="A147" s="145" t="s">
        <v>2483</v>
      </c>
      <c r="B147" s="146">
        <v>30000000</v>
      </c>
      <c r="C147" s="144">
        <v>0</v>
      </c>
      <c r="D147" s="138" t="s">
        <v>2338</v>
      </c>
    </row>
    <row r="148" spans="1:4" ht="13.5" thickBot="1" x14ac:dyDescent="0.25">
      <c r="A148" s="145" t="s">
        <v>2484</v>
      </c>
      <c r="B148" s="146">
        <v>30000000</v>
      </c>
      <c r="C148" s="144">
        <v>0</v>
      </c>
      <c r="D148" s="138" t="s">
        <v>2338</v>
      </c>
    </row>
    <row r="149" spans="1:4" ht="13.5" thickBot="1" x14ac:dyDescent="0.25">
      <c r="A149" s="142" t="s">
        <v>2485</v>
      </c>
      <c r="B149" s="143">
        <v>30000000</v>
      </c>
      <c r="C149" s="144">
        <v>0</v>
      </c>
      <c r="D149" s="138" t="s">
        <v>35</v>
      </c>
    </row>
    <row r="150" spans="1:4" ht="13.5" thickBot="1" x14ac:dyDescent="0.25">
      <c r="A150" s="142" t="s">
        <v>2486</v>
      </c>
      <c r="B150" s="143">
        <v>30000000</v>
      </c>
      <c r="C150" s="144">
        <v>0</v>
      </c>
      <c r="D150" s="138" t="s">
        <v>35</v>
      </c>
    </row>
    <row r="151" spans="1:4" ht="13.5" thickBot="1" x14ac:dyDescent="0.25">
      <c r="A151" s="142" t="s">
        <v>2487</v>
      </c>
      <c r="B151" s="143">
        <v>30000000</v>
      </c>
      <c r="C151" s="144">
        <v>0</v>
      </c>
      <c r="D151" s="138" t="s">
        <v>35</v>
      </c>
    </row>
    <row r="152" spans="1:4" ht="13.5" thickBot="1" x14ac:dyDescent="0.25">
      <c r="A152" s="142" t="s">
        <v>2488</v>
      </c>
      <c r="B152" s="143">
        <v>30000000</v>
      </c>
      <c r="C152" s="144">
        <v>0</v>
      </c>
      <c r="D152" s="138" t="s">
        <v>35</v>
      </c>
    </row>
    <row r="153" spans="1:4" ht="13.5" thickBot="1" x14ac:dyDescent="0.25">
      <c r="A153" s="145" t="s">
        <v>2489</v>
      </c>
      <c r="B153" s="146">
        <v>30000000</v>
      </c>
      <c r="C153" s="144">
        <v>0</v>
      </c>
      <c r="D153" s="138" t="s">
        <v>2338</v>
      </c>
    </row>
    <row r="154" spans="1:4" ht="13.5" thickBot="1" x14ac:dyDescent="0.25">
      <c r="A154" s="145" t="s">
        <v>2490</v>
      </c>
      <c r="B154" s="146">
        <v>30000000</v>
      </c>
      <c r="C154" s="144">
        <v>0</v>
      </c>
      <c r="D154" s="138" t="s">
        <v>2338</v>
      </c>
    </row>
    <row r="155" spans="1:4" ht="13.5" thickBot="1" x14ac:dyDescent="0.25">
      <c r="A155" s="142" t="s">
        <v>2491</v>
      </c>
      <c r="B155" s="143">
        <v>30000000</v>
      </c>
      <c r="C155" s="144">
        <v>0</v>
      </c>
      <c r="D155" s="138" t="s">
        <v>35</v>
      </c>
    </row>
    <row r="156" spans="1:4" ht="13.5" thickBot="1" x14ac:dyDescent="0.25">
      <c r="A156" s="145" t="s">
        <v>2492</v>
      </c>
      <c r="B156" s="146">
        <v>30000000</v>
      </c>
      <c r="C156" s="144">
        <v>0</v>
      </c>
      <c r="D156" s="138" t="s">
        <v>2338</v>
      </c>
    </row>
    <row r="157" spans="1:4" ht="13.5" thickBot="1" x14ac:dyDescent="0.25">
      <c r="A157" s="142" t="s">
        <v>2493</v>
      </c>
      <c r="B157" s="143">
        <v>30000000</v>
      </c>
      <c r="C157" s="144">
        <v>0</v>
      </c>
      <c r="D157" s="138" t="s">
        <v>35</v>
      </c>
    </row>
    <row r="158" spans="1:4" ht="13.5" thickBot="1" x14ac:dyDescent="0.25">
      <c r="A158" s="145" t="s">
        <v>2494</v>
      </c>
      <c r="B158" s="146">
        <v>30000000</v>
      </c>
      <c r="C158" s="144">
        <v>0</v>
      </c>
      <c r="D158" s="138" t="s">
        <v>2338</v>
      </c>
    </row>
    <row r="159" spans="1:4" ht="13.5" thickBot="1" x14ac:dyDescent="0.25">
      <c r="A159" s="142" t="s">
        <v>2495</v>
      </c>
      <c r="B159" s="143">
        <v>30000000</v>
      </c>
      <c r="C159" s="144">
        <v>0</v>
      </c>
      <c r="D159" s="138" t="s">
        <v>35</v>
      </c>
    </row>
    <row r="160" spans="1:4" ht="13.5" thickBot="1" x14ac:dyDescent="0.25">
      <c r="A160" s="145" t="s">
        <v>2496</v>
      </c>
      <c r="B160" s="146">
        <v>30000000</v>
      </c>
      <c r="C160" s="144">
        <v>0</v>
      </c>
      <c r="D160" s="138" t="s">
        <v>2338</v>
      </c>
    </row>
    <row r="161" spans="1:4" ht="13.5" thickBot="1" x14ac:dyDescent="0.25">
      <c r="A161" s="142" t="s">
        <v>2497</v>
      </c>
      <c r="B161" s="143">
        <v>30000000</v>
      </c>
      <c r="C161" s="144">
        <v>0</v>
      </c>
      <c r="D161" s="138" t="s">
        <v>35</v>
      </c>
    </row>
    <row r="162" spans="1:4" ht="13.5" thickBot="1" x14ac:dyDescent="0.25">
      <c r="A162" s="142" t="s">
        <v>2498</v>
      </c>
      <c r="B162" s="143">
        <v>30000000</v>
      </c>
      <c r="C162" s="144">
        <v>0</v>
      </c>
      <c r="D162" s="138" t="s">
        <v>35</v>
      </c>
    </row>
    <row r="163" spans="1:4" ht="13.5" thickBot="1" x14ac:dyDescent="0.25">
      <c r="A163" s="145" t="s">
        <v>2499</v>
      </c>
      <c r="B163" s="146">
        <v>30000000</v>
      </c>
      <c r="C163" s="144">
        <v>0</v>
      </c>
      <c r="D163" s="138" t="s">
        <v>2338</v>
      </c>
    </row>
    <row r="164" spans="1:4" ht="13.5" thickBot="1" x14ac:dyDescent="0.25">
      <c r="A164" s="145" t="s">
        <v>2500</v>
      </c>
      <c r="B164" s="146">
        <v>30000000</v>
      </c>
      <c r="C164" s="144">
        <v>0</v>
      </c>
      <c r="D164" s="138" t="s">
        <v>2338</v>
      </c>
    </row>
    <row r="165" spans="1:4" ht="13.5" thickBot="1" x14ac:dyDescent="0.25">
      <c r="A165" s="142" t="s">
        <v>2501</v>
      </c>
      <c r="B165" s="143">
        <v>20000000</v>
      </c>
      <c r="C165" s="144">
        <v>0</v>
      </c>
      <c r="D165" s="138" t="s">
        <v>35</v>
      </c>
    </row>
    <row r="166" spans="1:4" ht="13.5" thickBot="1" x14ac:dyDescent="0.25">
      <c r="A166" s="145" t="s">
        <v>2502</v>
      </c>
      <c r="B166" s="146">
        <v>20000000</v>
      </c>
      <c r="C166" s="144">
        <v>0</v>
      </c>
      <c r="D166" s="138" t="s">
        <v>2338</v>
      </c>
    </row>
    <row r="167" spans="1:4" ht="13.5" thickBot="1" x14ac:dyDescent="0.25">
      <c r="A167" s="142" t="s">
        <v>2503</v>
      </c>
      <c r="B167" s="143">
        <v>20000000</v>
      </c>
      <c r="C167" s="144">
        <v>0</v>
      </c>
      <c r="D167" s="138" t="s">
        <v>35</v>
      </c>
    </row>
    <row r="168" spans="1:4" ht="13.5" thickBot="1" x14ac:dyDescent="0.25">
      <c r="A168" s="142" t="s">
        <v>2504</v>
      </c>
      <c r="B168" s="143">
        <v>20000000</v>
      </c>
      <c r="C168" s="144">
        <v>0</v>
      </c>
      <c r="D168" s="138" t="s">
        <v>35</v>
      </c>
    </row>
    <row r="169" spans="1:4" ht="13.5" thickBot="1" x14ac:dyDescent="0.25">
      <c r="A169" s="145" t="s">
        <v>2505</v>
      </c>
      <c r="B169" s="146">
        <v>20000000</v>
      </c>
      <c r="C169" s="144">
        <v>0</v>
      </c>
      <c r="D169" s="138" t="s">
        <v>2338</v>
      </c>
    </row>
    <row r="170" spans="1:4" ht="13.5" thickBot="1" x14ac:dyDescent="0.25">
      <c r="A170" s="142" t="s">
        <v>2506</v>
      </c>
      <c r="B170" s="143">
        <v>20000000</v>
      </c>
      <c r="C170" s="144">
        <v>0</v>
      </c>
      <c r="D170" s="138" t="s">
        <v>35</v>
      </c>
    </row>
    <row r="171" spans="1:4" ht="13.5" thickBot="1" x14ac:dyDescent="0.25">
      <c r="A171" s="142" t="s">
        <v>2507</v>
      </c>
      <c r="B171" s="143">
        <v>20000000</v>
      </c>
      <c r="C171" s="144">
        <v>0</v>
      </c>
      <c r="D171" s="138" t="s">
        <v>35</v>
      </c>
    </row>
    <row r="172" spans="1:4" ht="13.5" thickBot="1" x14ac:dyDescent="0.25">
      <c r="A172" s="142" t="s">
        <v>2508</v>
      </c>
      <c r="B172" s="143">
        <v>20000000</v>
      </c>
      <c r="C172" s="144">
        <v>0</v>
      </c>
      <c r="D172" s="138" t="s">
        <v>35</v>
      </c>
    </row>
    <row r="173" spans="1:4" ht="13.5" thickBot="1" x14ac:dyDescent="0.25">
      <c r="A173" s="145" t="s">
        <v>2509</v>
      </c>
      <c r="B173" s="146">
        <v>20000000</v>
      </c>
      <c r="C173" s="144">
        <v>0</v>
      </c>
      <c r="D173" s="138" t="s">
        <v>2338</v>
      </c>
    </row>
    <row r="174" spans="1:4" ht="13.5" thickBot="1" x14ac:dyDescent="0.25">
      <c r="A174" s="145" t="s">
        <v>2510</v>
      </c>
      <c r="B174" s="146">
        <v>20000000</v>
      </c>
      <c r="C174" s="144">
        <v>0</v>
      </c>
      <c r="D174" s="138" t="s">
        <v>2338</v>
      </c>
    </row>
    <row r="175" spans="1:4" ht="13.5" thickBot="1" x14ac:dyDescent="0.25">
      <c r="A175" s="142" t="s">
        <v>2511</v>
      </c>
      <c r="B175" s="143">
        <v>20000000</v>
      </c>
      <c r="C175" s="144">
        <v>0</v>
      </c>
      <c r="D175" s="138" t="s">
        <v>35</v>
      </c>
    </row>
    <row r="176" spans="1:4" ht="13.5" thickBot="1" x14ac:dyDescent="0.25">
      <c r="A176" s="145" t="s">
        <v>2512</v>
      </c>
      <c r="B176" s="146">
        <v>20000000</v>
      </c>
      <c r="C176" s="144">
        <v>0</v>
      </c>
      <c r="D176" s="138" t="s">
        <v>2338</v>
      </c>
    </row>
    <row r="177" spans="1:4" ht="13.5" thickBot="1" x14ac:dyDescent="0.25">
      <c r="A177" s="142" t="s">
        <v>2513</v>
      </c>
      <c r="B177" s="143">
        <v>20000000</v>
      </c>
      <c r="C177" s="144">
        <v>0</v>
      </c>
      <c r="D177" s="138" t="s">
        <v>35</v>
      </c>
    </row>
    <row r="178" spans="1:4" ht="13.5" thickBot="1" x14ac:dyDescent="0.25">
      <c r="A178" s="142" t="s">
        <v>2514</v>
      </c>
      <c r="B178" s="143">
        <v>20000000</v>
      </c>
      <c r="C178" s="144">
        <v>0</v>
      </c>
      <c r="D178" s="138" t="s">
        <v>35</v>
      </c>
    </row>
    <row r="179" spans="1:4" ht="13.5" thickBot="1" x14ac:dyDescent="0.25">
      <c r="A179" s="145" t="s">
        <v>2515</v>
      </c>
      <c r="B179" s="146">
        <v>20000000</v>
      </c>
      <c r="C179" s="144">
        <v>0</v>
      </c>
      <c r="D179" s="138" t="s">
        <v>2338</v>
      </c>
    </row>
    <row r="180" spans="1:4" ht="13.5" thickBot="1" x14ac:dyDescent="0.25">
      <c r="A180" s="145" t="s">
        <v>2516</v>
      </c>
      <c r="B180" s="146">
        <v>20000000</v>
      </c>
      <c r="C180" s="144">
        <v>0</v>
      </c>
      <c r="D180" s="138" t="s">
        <v>2338</v>
      </c>
    </row>
    <row r="181" spans="1:4" ht="13.5" thickBot="1" x14ac:dyDescent="0.25">
      <c r="A181" s="145" t="s">
        <v>2517</v>
      </c>
      <c r="B181" s="146">
        <v>20000000</v>
      </c>
      <c r="C181" s="144">
        <v>0</v>
      </c>
      <c r="D181" s="138" t="s">
        <v>2338</v>
      </c>
    </row>
    <row r="182" spans="1:4" ht="13.5" thickBot="1" x14ac:dyDescent="0.25">
      <c r="A182" s="145" t="s">
        <v>2518</v>
      </c>
      <c r="B182" s="146">
        <v>20000000</v>
      </c>
      <c r="C182" s="144">
        <v>0</v>
      </c>
      <c r="D182" s="138" t="s">
        <v>2338</v>
      </c>
    </row>
    <row r="183" spans="1:4" ht="13.5" thickBot="1" x14ac:dyDescent="0.25">
      <c r="A183" s="145" t="s">
        <v>2519</v>
      </c>
      <c r="B183" s="146">
        <v>20000000</v>
      </c>
      <c r="C183" s="144">
        <v>0</v>
      </c>
      <c r="D183" s="138" t="s">
        <v>2338</v>
      </c>
    </row>
    <row r="184" spans="1:4" ht="13.5" thickBot="1" x14ac:dyDescent="0.25">
      <c r="A184" s="145" t="s">
        <v>2520</v>
      </c>
      <c r="B184" s="146">
        <v>20000000</v>
      </c>
      <c r="C184" s="144">
        <v>0</v>
      </c>
      <c r="D184" s="138" t="s">
        <v>2338</v>
      </c>
    </row>
    <row r="185" spans="1:4" ht="13.5" thickBot="1" x14ac:dyDescent="0.25">
      <c r="A185" s="142" t="s">
        <v>2521</v>
      </c>
      <c r="B185" s="143">
        <v>20000000</v>
      </c>
      <c r="C185" s="144">
        <v>0</v>
      </c>
      <c r="D185" s="138" t="s">
        <v>35</v>
      </c>
    </row>
    <row r="186" spans="1:4" ht="13.5" thickBot="1" x14ac:dyDescent="0.25">
      <c r="A186" s="142" t="s">
        <v>2522</v>
      </c>
      <c r="B186" s="143">
        <v>20000000</v>
      </c>
      <c r="C186" s="144">
        <v>0</v>
      </c>
      <c r="D186" s="138" t="s">
        <v>35</v>
      </c>
    </row>
    <row r="187" spans="1:4" ht="13.5" thickBot="1" x14ac:dyDescent="0.25">
      <c r="A187" s="145" t="s">
        <v>2523</v>
      </c>
      <c r="B187" s="146">
        <v>20000000</v>
      </c>
      <c r="C187" s="144">
        <v>0</v>
      </c>
      <c r="D187" s="138" t="s">
        <v>2338</v>
      </c>
    </row>
    <row r="188" spans="1:4" ht="13.5" thickBot="1" x14ac:dyDescent="0.25">
      <c r="A188" s="145" t="s">
        <v>2524</v>
      </c>
      <c r="B188" s="146">
        <v>20000000</v>
      </c>
      <c r="C188" s="144">
        <v>0</v>
      </c>
      <c r="D188" s="138" t="s">
        <v>2338</v>
      </c>
    </row>
    <row r="189" spans="1:4" ht="13.5" thickBot="1" x14ac:dyDescent="0.25">
      <c r="A189" s="142" t="s">
        <v>2525</v>
      </c>
      <c r="B189" s="143">
        <v>20000000</v>
      </c>
      <c r="C189" s="144">
        <v>0</v>
      </c>
      <c r="D189" s="138" t="s">
        <v>35</v>
      </c>
    </row>
    <row r="190" spans="1:4" ht="13.5" thickBot="1" x14ac:dyDescent="0.25">
      <c r="A190" s="142" t="s">
        <v>2526</v>
      </c>
      <c r="B190" s="143">
        <v>20000000</v>
      </c>
      <c r="C190" s="144">
        <v>0</v>
      </c>
      <c r="D190" s="138" t="s">
        <v>35</v>
      </c>
    </row>
    <row r="191" spans="1:4" ht="13.5" thickBot="1" x14ac:dyDescent="0.25">
      <c r="A191" s="145" t="s">
        <v>2527</v>
      </c>
      <c r="B191" s="146">
        <v>20000000</v>
      </c>
      <c r="C191" s="144">
        <v>0</v>
      </c>
      <c r="D191" s="138" t="s">
        <v>2338</v>
      </c>
    </row>
    <row r="192" spans="1:4" ht="13.5" thickBot="1" x14ac:dyDescent="0.25">
      <c r="A192" s="145" t="s">
        <v>2528</v>
      </c>
      <c r="B192" s="146">
        <v>20000000</v>
      </c>
      <c r="C192" s="144">
        <v>0</v>
      </c>
      <c r="D192" s="138" t="s">
        <v>2338</v>
      </c>
    </row>
    <row r="193" spans="1:4" ht="13.5" thickBot="1" x14ac:dyDescent="0.25">
      <c r="A193" s="142" t="s">
        <v>2529</v>
      </c>
      <c r="B193" s="143">
        <v>20000000</v>
      </c>
      <c r="C193" s="144">
        <v>0</v>
      </c>
      <c r="D193" s="138" t="s">
        <v>35</v>
      </c>
    </row>
    <row r="194" spans="1:4" ht="13.5" thickBot="1" x14ac:dyDescent="0.25">
      <c r="A194" s="142" t="s">
        <v>2530</v>
      </c>
      <c r="B194" s="143">
        <v>20000000</v>
      </c>
      <c r="C194" s="144">
        <v>0</v>
      </c>
      <c r="D194" s="138" t="s">
        <v>35</v>
      </c>
    </row>
    <row r="195" spans="1:4" ht="13.5" thickBot="1" x14ac:dyDescent="0.25">
      <c r="A195" s="142" t="s">
        <v>2531</v>
      </c>
      <c r="B195" s="143">
        <v>20000000</v>
      </c>
      <c r="C195" s="144">
        <v>0</v>
      </c>
      <c r="D195" s="138" t="s">
        <v>35</v>
      </c>
    </row>
    <row r="196" spans="1:4" ht="13.5" thickBot="1" x14ac:dyDescent="0.25">
      <c r="A196" s="142" t="s">
        <v>2532</v>
      </c>
      <c r="B196" s="143">
        <v>20000000</v>
      </c>
      <c r="C196" s="144">
        <v>0</v>
      </c>
      <c r="D196" s="138" t="s">
        <v>35</v>
      </c>
    </row>
    <row r="197" spans="1:4" ht="13.5" thickBot="1" x14ac:dyDescent="0.25">
      <c r="A197" s="145" t="s">
        <v>2533</v>
      </c>
      <c r="B197" s="146">
        <v>20000000</v>
      </c>
      <c r="C197" s="144">
        <v>0</v>
      </c>
      <c r="D197" s="138" t="s">
        <v>2338</v>
      </c>
    </row>
    <row r="198" spans="1:4" ht="13.5" thickBot="1" x14ac:dyDescent="0.25">
      <c r="A198" s="145" t="s">
        <v>2534</v>
      </c>
      <c r="B198" s="146">
        <v>20000000</v>
      </c>
      <c r="C198" s="144">
        <v>0</v>
      </c>
      <c r="D198" s="138" t="s">
        <v>2338</v>
      </c>
    </row>
    <row r="199" spans="1:4" ht="13.5" thickBot="1" x14ac:dyDescent="0.25">
      <c r="A199" s="145" t="s">
        <v>2535</v>
      </c>
      <c r="B199" s="146">
        <v>20000000</v>
      </c>
      <c r="C199" s="144">
        <v>0</v>
      </c>
      <c r="D199" s="138" t="s">
        <v>2338</v>
      </c>
    </row>
    <row r="200" spans="1:4" ht="13.5" thickBot="1" x14ac:dyDescent="0.25">
      <c r="A200" s="142" t="s">
        <v>2536</v>
      </c>
      <c r="B200" s="143">
        <v>20000000</v>
      </c>
      <c r="C200" s="144">
        <v>0</v>
      </c>
      <c r="D200" s="138" t="s">
        <v>35</v>
      </c>
    </row>
    <row r="201" spans="1:4" ht="13.5" thickBot="1" x14ac:dyDescent="0.25">
      <c r="A201" s="142" t="s">
        <v>2537</v>
      </c>
      <c r="B201" s="143">
        <v>20000000</v>
      </c>
      <c r="C201" s="144">
        <v>0</v>
      </c>
      <c r="D201" s="138" t="s">
        <v>35</v>
      </c>
    </row>
    <row r="202" spans="1:4" ht="13.5" thickBot="1" x14ac:dyDescent="0.25">
      <c r="A202" s="142" t="s">
        <v>2538</v>
      </c>
      <c r="B202" s="143">
        <v>20000000</v>
      </c>
      <c r="C202" s="144">
        <v>0</v>
      </c>
      <c r="D202" s="138" t="s">
        <v>35</v>
      </c>
    </row>
    <row r="203" spans="1:4" ht="13.5" thickBot="1" x14ac:dyDescent="0.25">
      <c r="A203" s="142" t="s">
        <v>2539</v>
      </c>
      <c r="B203" s="143">
        <v>20000000</v>
      </c>
      <c r="C203" s="144">
        <v>0</v>
      </c>
      <c r="D203" s="138" t="s">
        <v>35</v>
      </c>
    </row>
    <row r="204" spans="1:4" ht="13.5" thickBot="1" x14ac:dyDescent="0.25">
      <c r="A204" s="142" t="s">
        <v>2540</v>
      </c>
      <c r="B204" s="143">
        <v>20000000</v>
      </c>
      <c r="C204" s="144">
        <v>0</v>
      </c>
      <c r="D204" s="138" t="s">
        <v>35</v>
      </c>
    </row>
    <row r="205" spans="1:4" ht="13.5" thickBot="1" x14ac:dyDescent="0.25">
      <c r="A205" s="145" t="s">
        <v>2541</v>
      </c>
      <c r="B205" s="146">
        <v>20000000</v>
      </c>
      <c r="C205" s="144">
        <v>0</v>
      </c>
      <c r="D205" s="138" t="s">
        <v>2338</v>
      </c>
    </row>
    <row r="206" spans="1:4" ht="13.5" thickBot="1" x14ac:dyDescent="0.25">
      <c r="A206" s="145" t="s">
        <v>2542</v>
      </c>
      <c r="B206" s="146">
        <v>20000000</v>
      </c>
      <c r="C206" s="144">
        <v>0</v>
      </c>
      <c r="D206" s="138" t="s">
        <v>2338</v>
      </c>
    </row>
    <row r="207" spans="1:4" ht="13.5" thickBot="1" x14ac:dyDescent="0.25">
      <c r="A207" s="145" t="s">
        <v>2543</v>
      </c>
      <c r="B207" s="146">
        <v>20000000</v>
      </c>
      <c r="C207" s="144">
        <v>0</v>
      </c>
      <c r="D207" s="138" t="s">
        <v>2338</v>
      </c>
    </row>
    <row r="208" spans="1:4" ht="13.5" thickBot="1" x14ac:dyDescent="0.25">
      <c r="A208" s="145" t="s">
        <v>2544</v>
      </c>
      <c r="B208" s="146">
        <v>20000000</v>
      </c>
      <c r="C208" s="144">
        <v>0</v>
      </c>
      <c r="D208" s="138" t="s">
        <v>2338</v>
      </c>
    </row>
    <row r="209" spans="1:4" ht="13.5" thickBot="1" x14ac:dyDescent="0.25">
      <c r="A209" s="145" t="s">
        <v>2545</v>
      </c>
      <c r="B209" s="146">
        <v>20000000</v>
      </c>
      <c r="C209" s="144">
        <v>0</v>
      </c>
      <c r="D209" s="138" t="s">
        <v>2338</v>
      </c>
    </row>
    <row r="210" spans="1:4" ht="13.5" thickBot="1" x14ac:dyDescent="0.25">
      <c r="A210" s="145" t="s">
        <v>2546</v>
      </c>
      <c r="B210" s="146">
        <v>20000000</v>
      </c>
      <c r="C210" s="144">
        <v>0</v>
      </c>
      <c r="D210" s="138" t="s">
        <v>2338</v>
      </c>
    </row>
    <row r="211" spans="1:4" ht="13.5" thickBot="1" x14ac:dyDescent="0.25">
      <c r="A211" s="145" t="s">
        <v>2547</v>
      </c>
      <c r="B211" s="146">
        <v>20000000</v>
      </c>
      <c r="C211" s="144">
        <v>0</v>
      </c>
      <c r="D211" s="138" t="s">
        <v>2338</v>
      </c>
    </row>
    <row r="212" spans="1:4" ht="13.5" thickBot="1" x14ac:dyDescent="0.25">
      <c r="A212" s="142" t="s">
        <v>2548</v>
      </c>
      <c r="B212" s="143">
        <v>20000000</v>
      </c>
      <c r="C212" s="144">
        <v>0</v>
      </c>
      <c r="D212" s="138" t="s">
        <v>35</v>
      </c>
    </row>
    <row r="213" spans="1:4" ht="13.5" thickBot="1" x14ac:dyDescent="0.25">
      <c r="A213" s="145" t="s">
        <v>2549</v>
      </c>
      <c r="B213" s="146">
        <v>20000000</v>
      </c>
      <c r="C213" s="144">
        <v>0</v>
      </c>
      <c r="D213" s="138" t="s">
        <v>2338</v>
      </c>
    </row>
    <row r="214" spans="1:4" ht="13.5" thickBot="1" x14ac:dyDescent="0.25">
      <c r="A214" s="145" t="s">
        <v>2550</v>
      </c>
      <c r="B214" s="146">
        <v>20000000</v>
      </c>
      <c r="C214" s="144">
        <v>0</v>
      </c>
      <c r="D214" s="138" t="s">
        <v>2338</v>
      </c>
    </row>
    <row r="215" spans="1:4" ht="13.5" thickBot="1" x14ac:dyDescent="0.25">
      <c r="A215" s="142" t="s">
        <v>2551</v>
      </c>
      <c r="B215" s="143">
        <v>20000000</v>
      </c>
      <c r="C215" s="144">
        <v>0</v>
      </c>
      <c r="D215" s="138" t="s">
        <v>35</v>
      </c>
    </row>
    <row r="216" spans="1:4" ht="13.5" thickBot="1" x14ac:dyDescent="0.25">
      <c r="A216" s="142" t="s">
        <v>2552</v>
      </c>
      <c r="B216" s="143">
        <v>20000000</v>
      </c>
      <c r="C216" s="144">
        <v>0</v>
      </c>
      <c r="D216" s="138" t="s">
        <v>35</v>
      </c>
    </row>
    <row r="217" spans="1:4" ht="13.5" thickBot="1" x14ac:dyDescent="0.25">
      <c r="A217" s="142" t="s">
        <v>2553</v>
      </c>
      <c r="B217" s="143">
        <v>20000000</v>
      </c>
      <c r="C217" s="144">
        <v>0</v>
      </c>
      <c r="D217" s="138" t="s">
        <v>35</v>
      </c>
    </row>
    <row r="218" spans="1:4" ht="13.5" thickBot="1" x14ac:dyDescent="0.25">
      <c r="A218" s="145" t="s">
        <v>2554</v>
      </c>
      <c r="B218" s="146">
        <v>20000000</v>
      </c>
      <c r="C218" s="144">
        <v>0</v>
      </c>
      <c r="D218" s="138" t="s">
        <v>2338</v>
      </c>
    </row>
    <row r="219" spans="1:4" ht="13.5" thickBot="1" x14ac:dyDescent="0.25">
      <c r="A219" s="142" t="s">
        <v>2555</v>
      </c>
      <c r="B219" s="143">
        <v>20000000</v>
      </c>
      <c r="C219" s="144">
        <v>0</v>
      </c>
      <c r="D219" s="138" t="s">
        <v>35</v>
      </c>
    </row>
    <row r="220" spans="1:4" ht="13.5" thickBot="1" x14ac:dyDescent="0.25">
      <c r="A220" s="142" t="s">
        <v>2556</v>
      </c>
      <c r="B220" s="143">
        <v>20000000</v>
      </c>
      <c r="C220" s="144">
        <v>0</v>
      </c>
      <c r="D220" s="138" t="s">
        <v>35</v>
      </c>
    </row>
    <row r="221" spans="1:4" ht="13.5" thickBot="1" x14ac:dyDescent="0.25">
      <c r="A221" s="142" t="s">
        <v>2557</v>
      </c>
      <c r="B221" s="143">
        <v>20000000</v>
      </c>
      <c r="C221" s="144">
        <v>0</v>
      </c>
      <c r="D221" s="138" t="s">
        <v>35</v>
      </c>
    </row>
    <row r="222" spans="1:4" ht="13.5" thickBot="1" x14ac:dyDescent="0.25">
      <c r="A222" s="142" t="s">
        <v>2558</v>
      </c>
      <c r="B222" s="143">
        <v>20000000</v>
      </c>
      <c r="C222" s="144">
        <v>0</v>
      </c>
      <c r="D222" s="138" t="s">
        <v>35</v>
      </c>
    </row>
    <row r="223" spans="1:4" ht="13.5" thickBot="1" x14ac:dyDescent="0.25">
      <c r="A223" s="142" t="s">
        <v>2559</v>
      </c>
      <c r="B223" s="143">
        <v>20000000</v>
      </c>
      <c r="C223" s="144">
        <v>0</v>
      </c>
      <c r="D223" s="138" t="s">
        <v>35</v>
      </c>
    </row>
    <row r="224" spans="1:4" ht="13.5" thickBot="1" x14ac:dyDescent="0.25">
      <c r="A224" s="145" t="s">
        <v>2560</v>
      </c>
      <c r="B224" s="146">
        <v>20000000</v>
      </c>
      <c r="C224" s="144">
        <v>0</v>
      </c>
      <c r="D224" s="138" t="s">
        <v>2338</v>
      </c>
    </row>
    <row r="225" spans="1:4" ht="13.5" thickBot="1" x14ac:dyDescent="0.25">
      <c r="A225" s="142" t="s">
        <v>2561</v>
      </c>
      <c r="B225" s="143">
        <v>20000000</v>
      </c>
      <c r="C225" s="144">
        <v>0</v>
      </c>
      <c r="D225" s="138" t="s">
        <v>35</v>
      </c>
    </row>
    <row r="226" spans="1:4" ht="13.5" thickBot="1" x14ac:dyDescent="0.25">
      <c r="A226" s="145" t="s">
        <v>2562</v>
      </c>
      <c r="B226" s="146">
        <v>20000000</v>
      </c>
      <c r="C226" s="144">
        <v>0</v>
      </c>
      <c r="D226" s="138" t="s">
        <v>2338</v>
      </c>
    </row>
    <row r="227" spans="1:4" ht="13.5" thickBot="1" x14ac:dyDescent="0.25">
      <c r="A227" s="142" t="s">
        <v>2563</v>
      </c>
      <c r="B227" s="143">
        <v>20000000</v>
      </c>
      <c r="C227" s="144">
        <v>0</v>
      </c>
      <c r="D227" s="138" t="s">
        <v>35</v>
      </c>
    </row>
    <row r="228" spans="1:4" ht="13.5" thickBot="1" x14ac:dyDescent="0.25">
      <c r="A228" s="145" t="s">
        <v>2564</v>
      </c>
      <c r="B228" s="146">
        <v>20000000</v>
      </c>
      <c r="C228" s="144">
        <v>0</v>
      </c>
      <c r="D228" s="138" t="s">
        <v>2338</v>
      </c>
    </row>
    <row r="229" spans="1:4" ht="13.5" thickBot="1" x14ac:dyDescent="0.25">
      <c r="A229" s="142" t="s">
        <v>2565</v>
      </c>
      <c r="B229" s="143">
        <v>20000000</v>
      </c>
      <c r="C229" s="144">
        <v>0</v>
      </c>
      <c r="D229" s="138" t="s">
        <v>35</v>
      </c>
    </row>
    <row r="230" spans="1:4" ht="13.5" thickBot="1" x14ac:dyDescent="0.25">
      <c r="A230" s="142" t="s">
        <v>2566</v>
      </c>
      <c r="B230" s="143">
        <v>20000000</v>
      </c>
      <c r="C230" s="144">
        <v>0</v>
      </c>
      <c r="D230" s="138" t="s">
        <v>35</v>
      </c>
    </row>
    <row r="231" spans="1:4" ht="13.5" thickBot="1" x14ac:dyDescent="0.25">
      <c r="A231" s="142" t="s">
        <v>2567</v>
      </c>
      <c r="B231" s="143">
        <v>20000000</v>
      </c>
      <c r="C231" s="144">
        <v>0</v>
      </c>
      <c r="D231" s="138" t="s">
        <v>35</v>
      </c>
    </row>
    <row r="232" spans="1:4" ht="13.5" thickBot="1" x14ac:dyDescent="0.25">
      <c r="A232" s="145" t="s">
        <v>2568</v>
      </c>
      <c r="B232" s="146">
        <v>20000000</v>
      </c>
      <c r="C232" s="144">
        <v>0</v>
      </c>
      <c r="D232" s="138" t="s">
        <v>2338</v>
      </c>
    </row>
    <row r="233" spans="1:4" ht="13.5" thickBot="1" x14ac:dyDescent="0.25">
      <c r="A233" s="145" t="s">
        <v>2569</v>
      </c>
      <c r="B233" s="146">
        <v>20000000</v>
      </c>
      <c r="C233" s="144">
        <v>0</v>
      </c>
      <c r="D233" s="138" t="s">
        <v>2338</v>
      </c>
    </row>
    <row r="234" spans="1:4" ht="13.5" thickBot="1" x14ac:dyDescent="0.25">
      <c r="A234" s="145" t="s">
        <v>2570</v>
      </c>
      <c r="B234" s="146">
        <v>20000000</v>
      </c>
      <c r="C234" s="144">
        <v>0</v>
      </c>
      <c r="D234" s="138" t="s">
        <v>2338</v>
      </c>
    </row>
    <row r="235" spans="1:4" ht="13.5" thickBot="1" x14ac:dyDescent="0.25">
      <c r="A235" s="145" t="s">
        <v>2571</v>
      </c>
      <c r="B235" s="146">
        <v>20000000</v>
      </c>
      <c r="C235" s="144">
        <v>0</v>
      </c>
      <c r="D235" s="138" t="s">
        <v>2338</v>
      </c>
    </row>
    <row r="236" spans="1:4" ht="13.5" thickBot="1" x14ac:dyDescent="0.25">
      <c r="A236" s="145" t="s">
        <v>2572</v>
      </c>
      <c r="B236" s="146">
        <v>20000000</v>
      </c>
      <c r="C236" s="144">
        <v>0</v>
      </c>
      <c r="D236" s="138" t="s">
        <v>2338</v>
      </c>
    </row>
    <row r="237" spans="1:4" ht="13.5" thickBot="1" x14ac:dyDescent="0.25">
      <c r="A237" s="145" t="s">
        <v>2573</v>
      </c>
      <c r="B237" s="146">
        <v>20000000</v>
      </c>
      <c r="C237" s="144">
        <v>0</v>
      </c>
      <c r="D237" s="138" t="s">
        <v>2338</v>
      </c>
    </row>
    <row r="238" spans="1:4" ht="13.5" thickBot="1" x14ac:dyDescent="0.25">
      <c r="A238" s="145" t="s">
        <v>2574</v>
      </c>
      <c r="B238" s="146">
        <v>20000000</v>
      </c>
      <c r="C238" s="144">
        <v>0</v>
      </c>
      <c r="D238" s="138" t="s">
        <v>2338</v>
      </c>
    </row>
    <row r="239" spans="1:4" ht="13.5" thickBot="1" x14ac:dyDescent="0.25">
      <c r="A239" s="145" t="s">
        <v>2575</v>
      </c>
      <c r="B239" s="146">
        <v>20000000</v>
      </c>
      <c r="C239" s="144">
        <v>0</v>
      </c>
      <c r="D239" s="138" t="s">
        <v>2338</v>
      </c>
    </row>
    <row r="240" spans="1:4" ht="13.5" thickBot="1" x14ac:dyDescent="0.25">
      <c r="A240" s="145" t="s">
        <v>2576</v>
      </c>
      <c r="B240" s="146">
        <v>20000000</v>
      </c>
      <c r="C240" s="144">
        <v>0</v>
      </c>
      <c r="D240" s="138" t="s">
        <v>2338</v>
      </c>
    </row>
    <row r="241" spans="1:4" ht="13.5" thickBot="1" x14ac:dyDescent="0.25">
      <c r="A241" s="145" t="s">
        <v>2577</v>
      </c>
      <c r="B241" s="146">
        <v>20000000</v>
      </c>
      <c r="C241" s="144">
        <v>0</v>
      </c>
      <c r="D241" s="138" t="s">
        <v>2338</v>
      </c>
    </row>
    <row r="242" spans="1:4" ht="13.5" thickBot="1" x14ac:dyDescent="0.25">
      <c r="A242" s="145" t="s">
        <v>2578</v>
      </c>
      <c r="B242" s="146">
        <v>20000000</v>
      </c>
      <c r="C242" s="144">
        <v>0</v>
      </c>
      <c r="D242" s="138" t="s">
        <v>2338</v>
      </c>
    </row>
    <row r="243" spans="1:4" ht="13.5" thickBot="1" x14ac:dyDescent="0.25">
      <c r="A243" s="145" t="s">
        <v>2579</v>
      </c>
      <c r="B243" s="146">
        <v>20000000</v>
      </c>
      <c r="C243" s="144">
        <v>0</v>
      </c>
      <c r="D243" s="138" t="s">
        <v>2338</v>
      </c>
    </row>
    <row r="244" spans="1:4" ht="13.5" thickBot="1" x14ac:dyDescent="0.25">
      <c r="A244" s="145" t="s">
        <v>2580</v>
      </c>
      <c r="B244" s="146">
        <v>20000000</v>
      </c>
      <c r="C244" s="144">
        <v>0</v>
      </c>
      <c r="D244" s="138" t="s">
        <v>2338</v>
      </c>
    </row>
    <row r="245" spans="1:4" ht="13.5" thickBot="1" x14ac:dyDescent="0.25">
      <c r="A245" s="145" t="s">
        <v>2581</v>
      </c>
      <c r="B245" s="146">
        <v>20000000</v>
      </c>
      <c r="C245" s="144">
        <v>0</v>
      </c>
      <c r="D245" s="138" t="s">
        <v>2338</v>
      </c>
    </row>
    <row r="246" spans="1:4" ht="13.5" thickBot="1" x14ac:dyDescent="0.25">
      <c r="A246" s="145" t="s">
        <v>2582</v>
      </c>
      <c r="B246" s="146">
        <v>20000000</v>
      </c>
      <c r="C246" s="144">
        <v>0</v>
      </c>
      <c r="D246" s="138" t="s">
        <v>2338</v>
      </c>
    </row>
    <row r="247" spans="1:4" ht="13.5" thickBot="1" x14ac:dyDescent="0.25">
      <c r="A247" s="145" t="s">
        <v>2583</v>
      </c>
      <c r="B247" s="146">
        <v>20000000</v>
      </c>
      <c r="C247" s="144">
        <v>0</v>
      </c>
      <c r="D247" s="138" t="s">
        <v>2338</v>
      </c>
    </row>
    <row r="248" spans="1:4" ht="13.5" thickBot="1" x14ac:dyDescent="0.25">
      <c r="A248" s="145" t="s">
        <v>2584</v>
      </c>
      <c r="B248" s="146">
        <v>20000000</v>
      </c>
      <c r="C248" s="144">
        <v>0</v>
      </c>
      <c r="D248" s="138" t="s">
        <v>2338</v>
      </c>
    </row>
    <row r="249" spans="1:4" ht="13.5" thickBot="1" x14ac:dyDescent="0.25">
      <c r="A249" s="145" t="s">
        <v>2585</v>
      </c>
      <c r="B249" s="146">
        <v>20000000</v>
      </c>
      <c r="C249" s="144">
        <v>0</v>
      </c>
      <c r="D249" s="138" t="s">
        <v>2338</v>
      </c>
    </row>
    <row r="250" spans="1:4" ht="13.5" thickBot="1" x14ac:dyDescent="0.25">
      <c r="A250" s="145" t="s">
        <v>2586</v>
      </c>
      <c r="B250" s="146">
        <v>20000000</v>
      </c>
      <c r="C250" s="144">
        <v>0</v>
      </c>
      <c r="D250" s="138" t="s">
        <v>2338</v>
      </c>
    </row>
    <row r="251" spans="1:4" ht="17.25" thickBot="1" x14ac:dyDescent="0.25">
      <c r="A251" s="141" t="s">
        <v>2587</v>
      </c>
      <c r="B251" s="141"/>
      <c r="C251" s="141"/>
      <c r="D251" s="141"/>
    </row>
    <row r="252" spans="1:4" ht="13.5" thickBot="1" x14ac:dyDescent="0.25">
      <c r="A252" s="142" t="s">
        <v>2588</v>
      </c>
      <c r="B252" s="143">
        <v>3000000</v>
      </c>
      <c r="C252" s="144">
        <v>0</v>
      </c>
      <c r="D252" s="138" t="s">
        <v>35</v>
      </c>
    </row>
    <row r="253" spans="1:4" ht="13.5" thickBot="1" x14ac:dyDescent="0.25">
      <c r="A253" s="145" t="s">
        <v>2589</v>
      </c>
      <c r="B253" s="146">
        <v>5000000</v>
      </c>
      <c r="C253" s="144">
        <v>0</v>
      </c>
      <c r="D253" s="138" t="s">
        <v>2338</v>
      </c>
    </row>
    <row r="254" spans="1:4" ht="13.5" thickBot="1" x14ac:dyDescent="0.25">
      <c r="A254" s="145" t="s">
        <v>2590</v>
      </c>
      <c r="B254" s="146">
        <v>5000000</v>
      </c>
      <c r="C254" s="144">
        <v>0</v>
      </c>
      <c r="D254" s="138" t="s">
        <v>2338</v>
      </c>
    </row>
    <row r="255" spans="1:4" ht="13.5" thickBot="1" x14ac:dyDescent="0.25">
      <c r="A255" s="145" t="s">
        <v>2591</v>
      </c>
      <c r="B255" s="146">
        <v>3000000</v>
      </c>
      <c r="C255" s="144">
        <v>0</v>
      </c>
      <c r="D255" s="138" t="s">
        <v>2338</v>
      </c>
    </row>
    <row r="256" spans="1:4" ht="13.5" thickBot="1" x14ac:dyDescent="0.25">
      <c r="A256" s="142" t="s">
        <v>2592</v>
      </c>
      <c r="B256" s="143">
        <v>3000000</v>
      </c>
      <c r="C256" s="144">
        <v>0</v>
      </c>
      <c r="D256" s="138" t="s">
        <v>35</v>
      </c>
    </row>
    <row r="257" spans="1:4" ht="13.5" thickBot="1" x14ac:dyDescent="0.25">
      <c r="A257" s="142" t="s">
        <v>2593</v>
      </c>
      <c r="B257" s="143">
        <v>3000000</v>
      </c>
      <c r="C257" s="144">
        <v>0</v>
      </c>
      <c r="D257" s="138" t="s">
        <v>35</v>
      </c>
    </row>
    <row r="258" spans="1:4" ht="13.5" thickBot="1" x14ac:dyDescent="0.25">
      <c r="A258" s="142" t="s">
        <v>2594</v>
      </c>
      <c r="B258" s="143">
        <v>3000000</v>
      </c>
      <c r="C258" s="144">
        <v>0</v>
      </c>
      <c r="D258" s="138" t="s">
        <v>35</v>
      </c>
    </row>
    <row r="259" spans="1:4" ht="13.5" thickBot="1" x14ac:dyDescent="0.25">
      <c r="A259" s="142" t="s">
        <v>2595</v>
      </c>
      <c r="B259" s="143">
        <v>3000000</v>
      </c>
      <c r="C259" s="144">
        <v>0</v>
      </c>
      <c r="D259" s="138" t="s">
        <v>35</v>
      </c>
    </row>
    <row r="260" spans="1:4" ht="13.5" thickBot="1" x14ac:dyDescent="0.25">
      <c r="A260" s="142" t="s">
        <v>2596</v>
      </c>
      <c r="B260" s="143">
        <v>3000000</v>
      </c>
      <c r="C260" s="144">
        <v>0</v>
      </c>
      <c r="D260" s="138" t="s">
        <v>35</v>
      </c>
    </row>
    <row r="261" spans="1:4" ht="13.5" thickBot="1" x14ac:dyDescent="0.25">
      <c r="A261" s="142" t="s">
        <v>2597</v>
      </c>
      <c r="B261" s="143">
        <v>3000000</v>
      </c>
      <c r="C261" s="144">
        <v>0</v>
      </c>
      <c r="D261" s="138" t="s">
        <v>35</v>
      </c>
    </row>
    <row r="262" spans="1:4" ht="13.5" thickBot="1" x14ac:dyDescent="0.25">
      <c r="A262" s="142" t="s">
        <v>2598</v>
      </c>
      <c r="B262" s="143">
        <v>3000000</v>
      </c>
      <c r="C262" s="144">
        <v>0</v>
      </c>
      <c r="D262" s="138" t="s">
        <v>35</v>
      </c>
    </row>
    <row r="263" spans="1:4" ht="13.5" thickBot="1" x14ac:dyDescent="0.25">
      <c r="A263" s="142" t="s">
        <v>2599</v>
      </c>
      <c r="B263" s="143">
        <v>3000000</v>
      </c>
      <c r="C263" s="144">
        <v>0</v>
      </c>
      <c r="D263" s="138" t="s">
        <v>35</v>
      </c>
    </row>
    <row r="264" spans="1:4" ht="13.5" thickBot="1" x14ac:dyDescent="0.25">
      <c r="A264" s="142" t="s">
        <v>2600</v>
      </c>
      <c r="B264" s="143">
        <v>3000000</v>
      </c>
      <c r="C264" s="144">
        <v>0</v>
      </c>
      <c r="D264" s="138" t="s">
        <v>35</v>
      </c>
    </row>
    <row r="265" spans="1:4" ht="13.5" thickBot="1" x14ac:dyDescent="0.25">
      <c r="A265" s="142" t="s">
        <v>2601</v>
      </c>
      <c r="B265" s="143">
        <v>3000000</v>
      </c>
      <c r="C265" s="144">
        <v>0</v>
      </c>
      <c r="D265" s="138" t="s">
        <v>35</v>
      </c>
    </row>
    <row r="266" spans="1:4" ht="13.5" thickBot="1" x14ac:dyDescent="0.25">
      <c r="A266" s="142" t="s">
        <v>2602</v>
      </c>
      <c r="B266" s="143">
        <v>3000000</v>
      </c>
      <c r="C266" s="144">
        <v>0</v>
      </c>
      <c r="D266" s="138" t="s">
        <v>35</v>
      </c>
    </row>
    <row r="267" spans="1:4" ht="13.5" thickBot="1" x14ac:dyDescent="0.25">
      <c r="A267" s="142" t="s">
        <v>2603</v>
      </c>
      <c r="B267" s="143">
        <v>3000000</v>
      </c>
      <c r="C267" s="144">
        <v>0</v>
      </c>
      <c r="D267" s="138" t="s">
        <v>35</v>
      </c>
    </row>
    <row r="268" spans="1:4" ht="13.5" thickBot="1" x14ac:dyDescent="0.25">
      <c r="A268" s="142" t="s">
        <v>2604</v>
      </c>
      <c r="B268" s="143">
        <v>3000000</v>
      </c>
      <c r="C268" s="144">
        <v>0</v>
      </c>
      <c r="D268" s="138" t="s">
        <v>35</v>
      </c>
    </row>
    <row r="269" spans="1:4" ht="13.5" thickBot="1" x14ac:dyDescent="0.25">
      <c r="A269" s="142" t="s">
        <v>2605</v>
      </c>
      <c r="B269" s="143">
        <v>3000000</v>
      </c>
      <c r="C269" s="144">
        <v>0</v>
      </c>
      <c r="D269" s="138" t="s">
        <v>35</v>
      </c>
    </row>
    <row r="270" spans="1:4" ht="13.5" thickBot="1" x14ac:dyDescent="0.25">
      <c r="A270" s="142" t="s">
        <v>2606</v>
      </c>
      <c r="B270" s="143">
        <v>3000000</v>
      </c>
      <c r="C270" s="144">
        <v>0</v>
      </c>
      <c r="D270" s="138" t="s">
        <v>35</v>
      </c>
    </row>
    <row r="271" spans="1:4" ht="13.5" thickBot="1" x14ac:dyDescent="0.25">
      <c r="A271" s="142" t="s">
        <v>2607</v>
      </c>
      <c r="B271" s="143">
        <v>3000000</v>
      </c>
      <c r="C271" s="144">
        <v>0</v>
      </c>
      <c r="D271" s="138" t="s">
        <v>35</v>
      </c>
    </row>
    <row r="272" spans="1:4" ht="13.5" thickBot="1" x14ac:dyDescent="0.25">
      <c r="A272" s="142" t="s">
        <v>2608</v>
      </c>
      <c r="B272" s="143">
        <v>3000000</v>
      </c>
      <c r="C272" s="144">
        <v>0</v>
      </c>
      <c r="D272" s="138" t="s">
        <v>35</v>
      </c>
    </row>
    <row r="273" spans="1:4" ht="13.5" thickBot="1" x14ac:dyDescent="0.25">
      <c r="A273" s="142" t="s">
        <v>2609</v>
      </c>
      <c r="B273" s="143">
        <v>3000000</v>
      </c>
      <c r="C273" s="144">
        <v>0</v>
      </c>
      <c r="D273" s="138" t="s">
        <v>35</v>
      </c>
    </row>
    <row r="274" spans="1:4" ht="13.5" thickBot="1" x14ac:dyDescent="0.25">
      <c r="A274" s="142" t="s">
        <v>2610</v>
      </c>
      <c r="B274" s="143">
        <v>3000000</v>
      </c>
      <c r="C274" s="144">
        <v>0</v>
      </c>
      <c r="D274" s="138" t="s">
        <v>35</v>
      </c>
    </row>
    <row r="275" spans="1:4" ht="13.5" thickBot="1" x14ac:dyDescent="0.25">
      <c r="A275" s="142" t="s">
        <v>2611</v>
      </c>
      <c r="B275" s="143">
        <v>3000000</v>
      </c>
      <c r="C275" s="144">
        <v>0</v>
      </c>
      <c r="D275" s="138" t="s">
        <v>35</v>
      </c>
    </row>
    <row r="276" spans="1:4" ht="13.5" thickBot="1" x14ac:dyDescent="0.25">
      <c r="A276" s="145" t="s">
        <v>2612</v>
      </c>
      <c r="B276" s="146">
        <v>3000000</v>
      </c>
      <c r="C276" s="144">
        <v>0</v>
      </c>
      <c r="D276" s="138" t="s">
        <v>2338</v>
      </c>
    </row>
    <row r="277" spans="1:4" ht="13.5" thickBot="1" x14ac:dyDescent="0.25">
      <c r="A277" s="145" t="s">
        <v>2613</v>
      </c>
      <c r="B277" s="146">
        <v>3000000</v>
      </c>
      <c r="C277" s="144">
        <v>0</v>
      </c>
      <c r="D277" s="138" t="s">
        <v>2338</v>
      </c>
    </row>
    <row r="278" spans="1:4" ht="13.5" thickBot="1" x14ac:dyDescent="0.25">
      <c r="A278" s="142" t="s">
        <v>2614</v>
      </c>
      <c r="B278" s="143">
        <v>3000000</v>
      </c>
      <c r="C278" s="144">
        <v>0</v>
      </c>
      <c r="D278" s="138" t="s">
        <v>35</v>
      </c>
    </row>
    <row r="279" spans="1:4" ht="13.5" thickBot="1" x14ac:dyDescent="0.25">
      <c r="A279" s="142" t="s">
        <v>2615</v>
      </c>
      <c r="B279" s="143">
        <v>3000000</v>
      </c>
      <c r="C279" s="144">
        <v>0</v>
      </c>
      <c r="D279" s="138" t="s">
        <v>35</v>
      </c>
    </row>
    <row r="280" spans="1:4" ht="13.5" thickBot="1" x14ac:dyDescent="0.25">
      <c r="A280" s="142" t="s">
        <v>2616</v>
      </c>
      <c r="B280" s="143">
        <v>3000000</v>
      </c>
      <c r="C280" s="144">
        <v>0</v>
      </c>
      <c r="D280" s="138" t="s">
        <v>35</v>
      </c>
    </row>
    <row r="281" spans="1:4" ht="13.5" thickBot="1" x14ac:dyDescent="0.25">
      <c r="A281" s="142" t="s">
        <v>2617</v>
      </c>
      <c r="B281" s="143">
        <v>3000000</v>
      </c>
      <c r="C281" s="144">
        <v>0</v>
      </c>
      <c r="D281" s="138" t="s">
        <v>35</v>
      </c>
    </row>
    <row r="282" spans="1:4" ht="13.5" thickBot="1" x14ac:dyDescent="0.25">
      <c r="A282" s="142" t="s">
        <v>2618</v>
      </c>
      <c r="B282" s="143">
        <v>3000000</v>
      </c>
      <c r="C282" s="144">
        <v>0</v>
      </c>
      <c r="D282" s="138" t="s">
        <v>35</v>
      </c>
    </row>
    <row r="283" spans="1:4" ht="13.5" thickBot="1" x14ac:dyDescent="0.25">
      <c r="A283" s="142" t="s">
        <v>2619</v>
      </c>
      <c r="B283" s="143">
        <v>3000000</v>
      </c>
      <c r="C283" s="144">
        <v>0</v>
      </c>
      <c r="D283" s="138" t="s">
        <v>35</v>
      </c>
    </row>
    <row r="284" spans="1:4" ht="13.5" thickBot="1" x14ac:dyDescent="0.25">
      <c r="A284" s="142" t="s">
        <v>2620</v>
      </c>
      <c r="B284" s="143">
        <v>3000000</v>
      </c>
      <c r="C284" s="144">
        <v>0</v>
      </c>
      <c r="D284" s="138" t="s">
        <v>35</v>
      </c>
    </row>
    <row r="285" spans="1:4" ht="13.5" thickBot="1" x14ac:dyDescent="0.25">
      <c r="A285" s="142" t="s">
        <v>2621</v>
      </c>
      <c r="B285" s="143">
        <v>3000000</v>
      </c>
      <c r="C285" s="144">
        <v>0</v>
      </c>
      <c r="D285" s="138" t="s">
        <v>35</v>
      </c>
    </row>
    <row r="286" spans="1:4" ht="13.5" thickBot="1" x14ac:dyDescent="0.25">
      <c r="A286" s="145" t="s">
        <v>2622</v>
      </c>
      <c r="B286" s="146">
        <v>3000000</v>
      </c>
      <c r="C286" s="144">
        <v>0</v>
      </c>
      <c r="D286" s="138" t="s">
        <v>2338</v>
      </c>
    </row>
    <row r="287" spans="1:4" ht="13.5" thickBot="1" x14ac:dyDescent="0.25">
      <c r="A287" s="145" t="s">
        <v>2623</v>
      </c>
      <c r="B287" s="146">
        <v>3000000</v>
      </c>
      <c r="C287" s="144">
        <v>0</v>
      </c>
      <c r="D287" s="138" t="s">
        <v>2338</v>
      </c>
    </row>
    <row r="288" spans="1:4" ht="13.5" thickBot="1" x14ac:dyDescent="0.25">
      <c r="A288" s="145" t="s">
        <v>2624</v>
      </c>
      <c r="B288" s="146">
        <v>3000000</v>
      </c>
      <c r="C288" s="144">
        <v>0</v>
      </c>
      <c r="D288" s="138" t="s">
        <v>2338</v>
      </c>
    </row>
    <row r="289" spans="1:4" ht="13.5" thickBot="1" x14ac:dyDescent="0.25">
      <c r="A289" s="142" t="s">
        <v>2625</v>
      </c>
      <c r="B289" s="143">
        <v>3000000</v>
      </c>
      <c r="C289" s="144">
        <v>0</v>
      </c>
      <c r="D289" s="138" t="s">
        <v>35</v>
      </c>
    </row>
    <row r="290" spans="1:4" ht="13.5" thickBot="1" x14ac:dyDescent="0.25">
      <c r="A290" s="142" t="s">
        <v>2626</v>
      </c>
      <c r="B290" s="143">
        <v>3000000</v>
      </c>
      <c r="C290" s="144">
        <v>0</v>
      </c>
      <c r="D290" s="138" t="s">
        <v>35</v>
      </c>
    </row>
    <row r="291" spans="1:4" ht="13.5" thickBot="1" x14ac:dyDescent="0.25">
      <c r="A291" s="142" t="s">
        <v>2627</v>
      </c>
      <c r="B291" s="143">
        <v>3000000</v>
      </c>
      <c r="C291" s="144">
        <v>0</v>
      </c>
      <c r="D291" s="138" t="s">
        <v>35</v>
      </c>
    </row>
    <row r="292" spans="1:4" ht="13.5" thickBot="1" x14ac:dyDescent="0.25">
      <c r="A292" s="145" t="s">
        <v>2628</v>
      </c>
      <c r="B292" s="146">
        <v>3000000</v>
      </c>
      <c r="C292" s="144">
        <v>0</v>
      </c>
      <c r="D292" s="138" t="s">
        <v>2338</v>
      </c>
    </row>
    <row r="293" spans="1:4" ht="13.5" thickBot="1" x14ac:dyDescent="0.25">
      <c r="A293" s="145" t="s">
        <v>2629</v>
      </c>
      <c r="B293" s="146">
        <v>3000000</v>
      </c>
      <c r="C293" s="144">
        <v>0</v>
      </c>
      <c r="D293" s="138" t="s">
        <v>2338</v>
      </c>
    </row>
    <row r="294" spans="1:4" ht="13.5" thickBot="1" x14ac:dyDescent="0.25">
      <c r="A294" s="142" t="s">
        <v>2630</v>
      </c>
      <c r="B294" s="143">
        <v>3000000</v>
      </c>
      <c r="C294" s="144">
        <v>0</v>
      </c>
      <c r="D294" s="138" t="s">
        <v>35</v>
      </c>
    </row>
    <row r="295" spans="1:4" ht="13.5" thickBot="1" x14ac:dyDescent="0.25">
      <c r="A295" s="142" t="s">
        <v>2631</v>
      </c>
      <c r="B295" s="143">
        <v>3000000</v>
      </c>
      <c r="C295" s="144">
        <v>0</v>
      </c>
      <c r="D295" s="138" t="s">
        <v>35</v>
      </c>
    </row>
    <row r="296" spans="1:4" ht="13.5" thickBot="1" x14ac:dyDescent="0.25">
      <c r="A296" s="145" t="s">
        <v>2632</v>
      </c>
      <c r="B296" s="146">
        <v>3000000</v>
      </c>
      <c r="C296" s="144">
        <v>0</v>
      </c>
      <c r="D296" s="138" t="s">
        <v>2338</v>
      </c>
    </row>
    <row r="297" spans="1:4" ht="13.5" thickBot="1" x14ac:dyDescent="0.25">
      <c r="A297" s="145" t="s">
        <v>2633</v>
      </c>
      <c r="B297" s="146">
        <v>3000000</v>
      </c>
      <c r="C297" s="144">
        <v>0</v>
      </c>
      <c r="D297" s="138" t="s">
        <v>2338</v>
      </c>
    </row>
    <row r="298" spans="1:4" ht="13.5" thickBot="1" x14ac:dyDescent="0.25">
      <c r="A298" s="145" t="s">
        <v>2634</v>
      </c>
      <c r="B298" s="146">
        <v>3000000</v>
      </c>
      <c r="C298" s="144">
        <v>0</v>
      </c>
      <c r="D298" s="138" t="s">
        <v>2338</v>
      </c>
    </row>
    <row r="299" spans="1:4" ht="13.5" thickBot="1" x14ac:dyDescent="0.25">
      <c r="A299" s="142" t="s">
        <v>2635</v>
      </c>
      <c r="B299" s="143">
        <v>3000000</v>
      </c>
      <c r="C299" s="144">
        <v>0</v>
      </c>
      <c r="D299" s="138" t="s">
        <v>35</v>
      </c>
    </row>
    <row r="300" spans="1:4" ht="13.5" thickBot="1" x14ac:dyDescent="0.25">
      <c r="A300" s="142" t="s">
        <v>2636</v>
      </c>
      <c r="B300" s="143">
        <v>3000000</v>
      </c>
      <c r="C300" s="144">
        <v>0</v>
      </c>
      <c r="D300" s="138" t="s">
        <v>35</v>
      </c>
    </row>
    <row r="301" spans="1:4" ht="13.5" thickBot="1" x14ac:dyDescent="0.25">
      <c r="A301" s="142" t="s">
        <v>2637</v>
      </c>
      <c r="B301" s="143">
        <v>3000000</v>
      </c>
      <c r="C301" s="144">
        <v>0</v>
      </c>
      <c r="D301" s="138" t="s">
        <v>35</v>
      </c>
    </row>
    <row r="302" spans="1:4" ht="13.5" thickBot="1" x14ac:dyDescent="0.25">
      <c r="A302" s="145" t="s">
        <v>2638</v>
      </c>
      <c r="B302" s="146">
        <v>3000000</v>
      </c>
      <c r="C302" s="144">
        <v>0</v>
      </c>
      <c r="D302" s="138" t="s">
        <v>2338</v>
      </c>
    </row>
    <row r="303" spans="1:4" ht="13.5" thickBot="1" x14ac:dyDescent="0.25">
      <c r="A303" s="142" t="s">
        <v>2639</v>
      </c>
      <c r="B303" s="143">
        <v>3000000</v>
      </c>
      <c r="C303" s="144">
        <v>0</v>
      </c>
      <c r="D303" s="138" t="s">
        <v>35</v>
      </c>
    </row>
    <row r="304" spans="1:4" ht="13.5" thickBot="1" x14ac:dyDescent="0.25">
      <c r="A304" s="142" t="s">
        <v>2640</v>
      </c>
      <c r="B304" s="143">
        <v>3000000</v>
      </c>
      <c r="C304" s="144">
        <v>0</v>
      </c>
      <c r="D304" s="138" t="s">
        <v>35</v>
      </c>
    </row>
    <row r="305" spans="1:4" ht="13.5" thickBot="1" x14ac:dyDescent="0.25">
      <c r="A305" s="142" t="s">
        <v>2641</v>
      </c>
      <c r="B305" s="143">
        <v>3000000</v>
      </c>
      <c r="C305" s="144">
        <v>0</v>
      </c>
      <c r="D305" s="138" t="s">
        <v>35</v>
      </c>
    </row>
    <row r="306" spans="1:4" ht="13.5" thickBot="1" x14ac:dyDescent="0.25">
      <c r="A306" s="142" t="s">
        <v>2642</v>
      </c>
      <c r="B306" s="143">
        <v>3000000</v>
      </c>
      <c r="C306" s="144">
        <v>0</v>
      </c>
      <c r="D306" s="138" t="s">
        <v>35</v>
      </c>
    </row>
    <row r="307" spans="1:4" ht="13.5" thickBot="1" x14ac:dyDescent="0.25">
      <c r="A307" s="142" t="s">
        <v>2643</v>
      </c>
      <c r="B307" s="143">
        <v>3000000</v>
      </c>
      <c r="C307" s="144">
        <v>0</v>
      </c>
      <c r="D307" s="138" t="s">
        <v>35</v>
      </c>
    </row>
    <row r="308" spans="1:4" ht="13.5" thickBot="1" x14ac:dyDescent="0.25">
      <c r="A308" s="142" t="s">
        <v>2644</v>
      </c>
      <c r="B308" s="143">
        <v>3000000</v>
      </c>
      <c r="C308" s="144">
        <v>0</v>
      </c>
      <c r="D308" s="138" t="s">
        <v>35</v>
      </c>
    </row>
    <row r="309" spans="1:4" ht="13.5" thickBot="1" x14ac:dyDescent="0.25">
      <c r="A309" s="142" t="s">
        <v>2645</v>
      </c>
      <c r="B309" s="143">
        <v>3000000</v>
      </c>
      <c r="C309" s="144">
        <v>0</v>
      </c>
      <c r="D309" s="138" t="s">
        <v>35</v>
      </c>
    </row>
    <row r="310" spans="1:4" ht="13.5" thickBot="1" x14ac:dyDescent="0.25">
      <c r="A310" s="142" t="s">
        <v>2646</v>
      </c>
      <c r="B310" s="143">
        <v>3000000</v>
      </c>
      <c r="C310" s="144">
        <v>0</v>
      </c>
      <c r="D310" s="138" t="s">
        <v>35</v>
      </c>
    </row>
    <row r="311" spans="1:4" ht="13.5" thickBot="1" x14ac:dyDescent="0.25">
      <c r="A311" s="145" t="s">
        <v>2647</v>
      </c>
      <c r="B311" s="146">
        <v>3000000</v>
      </c>
      <c r="C311" s="144">
        <v>0</v>
      </c>
      <c r="D311" s="138" t="s">
        <v>2338</v>
      </c>
    </row>
    <row r="312" spans="1:4" ht="13.5" thickBot="1" x14ac:dyDescent="0.25">
      <c r="A312" s="142" t="s">
        <v>2648</v>
      </c>
      <c r="B312" s="143">
        <v>3000000</v>
      </c>
      <c r="C312" s="144">
        <v>0</v>
      </c>
      <c r="D312" s="138" t="s">
        <v>35</v>
      </c>
    </row>
    <row r="313" spans="1:4" ht="13.5" thickBot="1" x14ac:dyDescent="0.25">
      <c r="A313" s="142" t="s">
        <v>2649</v>
      </c>
      <c r="B313" s="143">
        <v>3000000</v>
      </c>
      <c r="C313" s="144">
        <v>0</v>
      </c>
      <c r="D313" s="138" t="s">
        <v>35</v>
      </c>
    </row>
    <row r="314" spans="1:4" ht="13.5" thickBot="1" x14ac:dyDescent="0.25">
      <c r="A314" s="142" t="s">
        <v>2650</v>
      </c>
      <c r="B314" s="143">
        <v>3000000</v>
      </c>
      <c r="C314" s="144">
        <v>0</v>
      </c>
      <c r="D314" s="138" t="s">
        <v>35</v>
      </c>
    </row>
    <row r="315" spans="1:4" ht="13.5" thickBot="1" x14ac:dyDescent="0.25">
      <c r="A315" s="142" t="s">
        <v>2651</v>
      </c>
      <c r="B315" s="143">
        <v>3000000</v>
      </c>
      <c r="C315" s="144">
        <v>0</v>
      </c>
      <c r="D315" s="138" t="s">
        <v>35</v>
      </c>
    </row>
    <row r="316" spans="1:4" ht="13.5" thickBot="1" x14ac:dyDescent="0.25">
      <c r="A316" s="145" t="s">
        <v>2652</v>
      </c>
      <c r="B316" s="146">
        <v>3000000</v>
      </c>
      <c r="C316" s="144">
        <v>0</v>
      </c>
      <c r="D316" s="138" t="s">
        <v>2338</v>
      </c>
    </row>
    <row r="317" spans="1:4" ht="13.5" thickBot="1" x14ac:dyDescent="0.25">
      <c r="A317" s="142" t="s">
        <v>2653</v>
      </c>
      <c r="B317" s="143">
        <v>3000000</v>
      </c>
      <c r="C317" s="144">
        <v>0</v>
      </c>
      <c r="D317" s="138" t="s">
        <v>35</v>
      </c>
    </row>
    <row r="318" spans="1:4" ht="13.5" thickBot="1" x14ac:dyDescent="0.25">
      <c r="A318" s="142" t="s">
        <v>2654</v>
      </c>
      <c r="B318" s="143">
        <v>3000000</v>
      </c>
      <c r="C318" s="144">
        <v>0</v>
      </c>
      <c r="D318" s="138" t="s">
        <v>35</v>
      </c>
    </row>
    <row r="319" spans="1:4" ht="13.5" thickBot="1" x14ac:dyDescent="0.25">
      <c r="A319" s="142" t="s">
        <v>2655</v>
      </c>
      <c r="B319" s="143">
        <v>3000000</v>
      </c>
      <c r="C319" s="144">
        <v>0</v>
      </c>
      <c r="D319" s="138" t="s">
        <v>35</v>
      </c>
    </row>
    <row r="320" spans="1:4" ht="13.5" thickBot="1" x14ac:dyDescent="0.25">
      <c r="A320" s="142" t="s">
        <v>2656</v>
      </c>
      <c r="B320" s="143">
        <v>3000000</v>
      </c>
      <c r="C320" s="144">
        <v>0</v>
      </c>
      <c r="D320" s="138" t="s">
        <v>35</v>
      </c>
    </row>
    <row r="321" spans="1:4" ht="13.5" thickBot="1" x14ac:dyDescent="0.25">
      <c r="A321" s="142" t="s">
        <v>2657</v>
      </c>
      <c r="B321" s="143">
        <v>3000000</v>
      </c>
      <c r="C321" s="144">
        <v>0</v>
      </c>
      <c r="D321" s="138" t="s">
        <v>35</v>
      </c>
    </row>
    <row r="322" spans="1:4" ht="13.5" thickBot="1" x14ac:dyDescent="0.25">
      <c r="A322" s="142" t="s">
        <v>2658</v>
      </c>
      <c r="B322" s="143">
        <v>3000000</v>
      </c>
      <c r="C322" s="144">
        <v>0</v>
      </c>
      <c r="D322" s="138" t="s">
        <v>35</v>
      </c>
    </row>
    <row r="323" spans="1:4" ht="13.5" thickBot="1" x14ac:dyDescent="0.25">
      <c r="A323" s="142" t="s">
        <v>2659</v>
      </c>
      <c r="B323" s="143">
        <v>3000000</v>
      </c>
      <c r="C323" s="144">
        <v>0</v>
      </c>
      <c r="D323" s="138" t="s">
        <v>35</v>
      </c>
    </row>
    <row r="324" spans="1:4" ht="13.5" thickBot="1" x14ac:dyDescent="0.25">
      <c r="A324" s="142" t="s">
        <v>2660</v>
      </c>
      <c r="B324" s="143">
        <v>3000000</v>
      </c>
      <c r="C324" s="144">
        <v>0</v>
      </c>
      <c r="D324" s="138" t="s">
        <v>35</v>
      </c>
    </row>
    <row r="325" spans="1:4" ht="13.5" thickBot="1" x14ac:dyDescent="0.25">
      <c r="A325" s="142" t="s">
        <v>2661</v>
      </c>
      <c r="B325" s="143">
        <v>3000000</v>
      </c>
      <c r="C325" s="144">
        <v>0</v>
      </c>
      <c r="D325" s="138" t="s">
        <v>35</v>
      </c>
    </row>
    <row r="326" spans="1:4" ht="13.5" thickBot="1" x14ac:dyDescent="0.25">
      <c r="A326" s="145" t="s">
        <v>2662</v>
      </c>
      <c r="B326" s="146">
        <v>3000000</v>
      </c>
      <c r="C326" s="144">
        <v>0</v>
      </c>
      <c r="D326" s="138" t="s">
        <v>2338</v>
      </c>
    </row>
    <row r="327" spans="1:4" ht="13.5" thickBot="1" x14ac:dyDescent="0.25">
      <c r="A327" s="142" t="s">
        <v>2663</v>
      </c>
      <c r="B327" s="143">
        <v>3000000</v>
      </c>
      <c r="C327" s="144">
        <v>0</v>
      </c>
      <c r="D327" s="138" t="s">
        <v>35</v>
      </c>
    </row>
    <row r="328" spans="1:4" ht="13.5" thickBot="1" x14ac:dyDescent="0.25">
      <c r="A328" s="142" t="s">
        <v>2664</v>
      </c>
      <c r="B328" s="143">
        <v>5000000</v>
      </c>
      <c r="C328" s="144">
        <v>0</v>
      </c>
      <c r="D328" s="138" t="s">
        <v>35</v>
      </c>
    </row>
    <row r="329" spans="1:4" ht="13.5" thickBot="1" x14ac:dyDescent="0.25">
      <c r="A329" s="145" t="s">
        <v>2665</v>
      </c>
      <c r="B329" s="146">
        <v>5000000</v>
      </c>
      <c r="C329" s="144">
        <v>0</v>
      </c>
      <c r="D329" s="138" t="s">
        <v>2338</v>
      </c>
    </row>
    <row r="330" spans="1:4" ht="13.5" thickBot="1" x14ac:dyDescent="0.25">
      <c r="A330" s="145" t="s">
        <v>2666</v>
      </c>
      <c r="B330" s="146">
        <v>5000000</v>
      </c>
      <c r="C330" s="144">
        <v>0</v>
      </c>
      <c r="D330" s="138" t="s">
        <v>2338</v>
      </c>
    </row>
    <row r="331" spans="1:4" ht="13.5" thickBot="1" x14ac:dyDescent="0.25">
      <c r="A331" s="145" t="s">
        <v>2667</v>
      </c>
      <c r="B331" s="146">
        <v>5000000</v>
      </c>
      <c r="C331" s="144">
        <v>0</v>
      </c>
      <c r="D331" s="138" t="s">
        <v>2338</v>
      </c>
    </row>
    <row r="332" spans="1:4" ht="13.5" thickBot="1" x14ac:dyDescent="0.25">
      <c r="A332" s="145" t="s">
        <v>2668</v>
      </c>
      <c r="B332" s="146">
        <v>5000000</v>
      </c>
      <c r="C332" s="144">
        <v>0</v>
      </c>
      <c r="D332" s="138" t="s">
        <v>2338</v>
      </c>
    </row>
    <row r="333" spans="1:4" ht="13.5" thickBot="1" x14ac:dyDescent="0.25">
      <c r="A333" s="145" t="s">
        <v>2669</v>
      </c>
      <c r="B333" s="146">
        <v>5000000</v>
      </c>
      <c r="C333" s="144">
        <v>0</v>
      </c>
      <c r="D333" s="138" t="s">
        <v>2338</v>
      </c>
    </row>
    <row r="334" spans="1:4" ht="13.5" thickBot="1" x14ac:dyDescent="0.25">
      <c r="A334" s="145" t="s">
        <v>2670</v>
      </c>
      <c r="B334" s="146">
        <v>5000000</v>
      </c>
      <c r="C334" s="144">
        <v>0</v>
      </c>
      <c r="D334" s="138" t="s">
        <v>2338</v>
      </c>
    </row>
    <row r="335" spans="1:4" ht="13.5" thickBot="1" x14ac:dyDescent="0.25">
      <c r="A335" s="145" t="s">
        <v>2671</v>
      </c>
      <c r="B335" s="146">
        <v>5000000</v>
      </c>
      <c r="C335" s="144">
        <v>0</v>
      </c>
      <c r="D335" s="138" t="s">
        <v>2338</v>
      </c>
    </row>
    <row r="336" spans="1:4" ht="13.5" thickBot="1" x14ac:dyDescent="0.25">
      <c r="A336" s="145" t="s">
        <v>2672</v>
      </c>
      <c r="B336" s="146">
        <v>5000000</v>
      </c>
      <c r="C336" s="144">
        <v>0</v>
      </c>
      <c r="D336" s="138" t="s">
        <v>2338</v>
      </c>
    </row>
    <row r="337" spans="1:4" ht="13.5" thickBot="1" x14ac:dyDescent="0.25">
      <c r="A337" s="145" t="s">
        <v>2673</v>
      </c>
      <c r="B337" s="146">
        <v>5000000</v>
      </c>
      <c r="C337" s="144">
        <v>0</v>
      </c>
      <c r="D337" s="138" t="s">
        <v>2338</v>
      </c>
    </row>
    <row r="338" spans="1:4" ht="13.5" thickBot="1" x14ac:dyDescent="0.25">
      <c r="A338" s="142" t="s">
        <v>2674</v>
      </c>
      <c r="B338" s="143">
        <v>5000000</v>
      </c>
      <c r="C338" s="144">
        <v>0</v>
      </c>
      <c r="D338" s="138" t="s">
        <v>35</v>
      </c>
    </row>
    <row r="339" spans="1:4" ht="13.5" thickBot="1" x14ac:dyDescent="0.25">
      <c r="A339" s="145" t="s">
        <v>2675</v>
      </c>
      <c r="B339" s="146">
        <v>5000000</v>
      </c>
      <c r="C339" s="144">
        <v>0</v>
      </c>
      <c r="D339" s="138" t="s">
        <v>2338</v>
      </c>
    </row>
    <row r="340" spans="1:4" ht="13.5" thickBot="1" x14ac:dyDescent="0.25">
      <c r="A340" s="145" t="s">
        <v>2676</v>
      </c>
      <c r="B340" s="146">
        <v>5000000</v>
      </c>
      <c r="C340" s="144">
        <v>0</v>
      </c>
      <c r="D340" s="138" t="s">
        <v>2338</v>
      </c>
    </row>
    <row r="341" spans="1:4" ht="13.5" thickBot="1" x14ac:dyDescent="0.25">
      <c r="A341" s="145" t="s">
        <v>2677</v>
      </c>
      <c r="B341" s="146">
        <v>5000000</v>
      </c>
      <c r="C341" s="144">
        <v>0</v>
      </c>
      <c r="D341" s="138" t="s">
        <v>2338</v>
      </c>
    </row>
    <row r="342" spans="1:4" ht="13.5" thickBot="1" x14ac:dyDescent="0.25">
      <c r="A342" s="142" t="s">
        <v>2678</v>
      </c>
      <c r="B342" s="143">
        <v>5000000</v>
      </c>
      <c r="C342" s="144">
        <v>0</v>
      </c>
      <c r="D342" s="138" t="s">
        <v>35</v>
      </c>
    </row>
    <row r="343" spans="1:4" ht="13.5" thickBot="1" x14ac:dyDescent="0.25">
      <c r="A343" s="145" t="s">
        <v>2679</v>
      </c>
      <c r="B343" s="146">
        <v>5000000</v>
      </c>
      <c r="C343" s="144">
        <v>0</v>
      </c>
      <c r="D343" s="138" t="s">
        <v>2338</v>
      </c>
    </row>
    <row r="344" spans="1:4" ht="13.5" thickBot="1" x14ac:dyDescent="0.25">
      <c r="A344" s="145" t="s">
        <v>2680</v>
      </c>
      <c r="B344" s="146">
        <v>5000000</v>
      </c>
      <c r="C344" s="144">
        <v>0</v>
      </c>
      <c r="D344" s="138" t="s">
        <v>2338</v>
      </c>
    </row>
    <row r="345" spans="1:4" ht="13.5" thickBot="1" x14ac:dyDescent="0.25">
      <c r="A345" s="145" t="s">
        <v>2681</v>
      </c>
      <c r="B345" s="146">
        <v>5000000</v>
      </c>
      <c r="C345" s="144">
        <v>0</v>
      </c>
      <c r="D345" s="138" t="s">
        <v>2338</v>
      </c>
    </row>
    <row r="346" spans="1:4" ht="13.5" thickBot="1" x14ac:dyDescent="0.25">
      <c r="A346" s="145" t="s">
        <v>2682</v>
      </c>
      <c r="B346" s="146">
        <v>5000000</v>
      </c>
      <c r="C346" s="144">
        <v>0</v>
      </c>
      <c r="D346" s="138" t="s">
        <v>2338</v>
      </c>
    </row>
    <row r="347" spans="1:4" ht="13.5" thickBot="1" x14ac:dyDescent="0.25">
      <c r="A347" s="145" t="s">
        <v>2683</v>
      </c>
      <c r="B347" s="146">
        <v>5000000</v>
      </c>
      <c r="C347" s="144">
        <v>0</v>
      </c>
      <c r="D347" s="138" t="s">
        <v>2338</v>
      </c>
    </row>
    <row r="348" spans="1:4" ht="13.5" thickBot="1" x14ac:dyDescent="0.25">
      <c r="A348" s="145" t="s">
        <v>2684</v>
      </c>
      <c r="B348" s="146">
        <v>5000000</v>
      </c>
      <c r="C348" s="144">
        <v>0</v>
      </c>
      <c r="D348" s="138" t="s">
        <v>2338</v>
      </c>
    </row>
    <row r="349" spans="1:4" ht="13.5" thickBot="1" x14ac:dyDescent="0.25">
      <c r="A349" s="145" t="s">
        <v>2685</v>
      </c>
      <c r="B349" s="146">
        <v>5000000</v>
      </c>
      <c r="C349" s="144">
        <v>0</v>
      </c>
      <c r="D349" s="138" t="s">
        <v>2338</v>
      </c>
    </row>
    <row r="350" spans="1:4" ht="13.5" thickBot="1" x14ac:dyDescent="0.25">
      <c r="A350" s="145" t="s">
        <v>2686</v>
      </c>
      <c r="B350" s="146">
        <v>5000000</v>
      </c>
      <c r="C350" s="144">
        <v>0</v>
      </c>
      <c r="D350" s="138" t="s">
        <v>2338</v>
      </c>
    </row>
    <row r="351" spans="1:4" ht="13.5" thickBot="1" x14ac:dyDescent="0.25">
      <c r="A351" s="145" t="s">
        <v>2687</v>
      </c>
      <c r="B351" s="146">
        <v>5000000</v>
      </c>
      <c r="C351" s="144">
        <v>0</v>
      </c>
      <c r="D351" s="138" t="s">
        <v>2338</v>
      </c>
    </row>
    <row r="352" spans="1:4" ht="13.5" thickBot="1" x14ac:dyDescent="0.25">
      <c r="A352" s="142" t="s">
        <v>2688</v>
      </c>
      <c r="B352" s="143">
        <v>5000000</v>
      </c>
      <c r="C352" s="144">
        <v>0</v>
      </c>
      <c r="D352" s="138" t="s">
        <v>35</v>
      </c>
    </row>
    <row r="353" spans="1:4" ht="13.5" thickBot="1" x14ac:dyDescent="0.25">
      <c r="A353" s="145" t="s">
        <v>2689</v>
      </c>
      <c r="B353" s="146">
        <v>5000000</v>
      </c>
      <c r="C353" s="144">
        <v>0</v>
      </c>
      <c r="D353" s="138" t="s">
        <v>2338</v>
      </c>
    </row>
    <row r="354" spans="1:4" ht="13.5" thickBot="1" x14ac:dyDescent="0.25">
      <c r="A354" s="145" t="s">
        <v>2690</v>
      </c>
      <c r="B354" s="146">
        <v>5000000</v>
      </c>
      <c r="C354" s="144">
        <v>0</v>
      </c>
      <c r="D354" s="138" t="s">
        <v>2338</v>
      </c>
    </row>
    <row r="355" spans="1:4" ht="13.5" thickBot="1" x14ac:dyDescent="0.25">
      <c r="A355" s="142" t="s">
        <v>2691</v>
      </c>
      <c r="B355" s="143">
        <v>5000000</v>
      </c>
      <c r="C355" s="144">
        <v>0</v>
      </c>
      <c r="D355" s="138" t="s">
        <v>35</v>
      </c>
    </row>
    <row r="356" spans="1:4" ht="13.5" thickBot="1" x14ac:dyDescent="0.25">
      <c r="A356" s="145" t="s">
        <v>2692</v>
      </c>
      <c r="B356" s="146">
        <v>5000000</v>
      </c>
      <c r="C356" s="144">
        <v>0</v>
      </c>
      <c r="D356" s="138" t="s">
        <v>2338</v>
      </c>
    </row>
    <row r="357" spans="1:4" ht="13.5" thickBot="1" x14ac:dyDescent="0.25">
      <c r="A357" s="145" t="s">
        <v>2693</v>
      </c>
      <c r="B357" s="146">
        <v>5000000</v>
      </c>
      <c r="C357" s="144">
        <v>0</v>
      </c>
      <c r="D357" s="138" t="s">
        <v>2338</v>
      </c>
    </row>
    <row r="358" spans="1:4" ht="13.5" thickBot="1" x14ac:dyDescent="0.25">
      <c r="A358" s="145" t="s">
        <v>2694</v>
      </c>
      <c r="B358" s="146">
        <v>5000000</v>
      </c>
      <c r="C358" s="144">
        <v>0</v>
      </c>
      <c r="D358" s="138" t="s">
        <v>2338</v>
      </c>
    </row>
    <row r="359" spans="1:4" ht="13.5" thickBot="1" x14ac:dyDescent="0.25">
      <c r="A359" s="145" t="s">
        <v>2695</v>
      </c>
      <c r="B359" s="146">
        <v>5000000</v>
      </c>
      <c r="C359" s="144">
        <v>0</v>
      </c>
      <c r="D359" s="138" t="s">
        <v>2338</v>
      </c>
    </row>
    <row r="360" spans="1:4" ht="13.5" thickBot="1" x14ac:dyDescent="0.25">
      <c r="A360" s="145" t="s">
        <v>2696</v>
      </c>
      <c r="B360" s="146">
        <v>5000000</v>
      </c>
      <c r="C360" s="144">
        <v>0</v>
      </c>
      <c r="D360" s="138" t="s">
        <v>2338</v>
      </c>
    </row>
    <row r="361" spans="1:4" ht="13.5" thickBot="1" x14ac:dyDescent="0.25">
      <c r="A361" s="145" t="s">
        <v>2697</v>
      </c>
      <c r="B361" s="146">
        <v>5000000</v>
      </c>
      <c r="C361" s="144">
        <v>0</v>
      </c>
      <c r="D361" s="138" t="s">
        <v>2338</v>
      </c>
    </row>
    <row r="362" spans="1:4" ht="13.5" thickBot="1" x14ac:dyDescent="0.25">
      <c r="A362" s="145" t="s">
        <v>2698</v>
      </c>
      <c r="B362" s="146">
        <v>5000000</v>
      </c>
      <c r="C362" s="144">
        <v>0</v>
      </c>
      <c r="D362" s="138" t="s">
        <v>2338</v>
      </c>
    </row>
    <row r="363" spans="1:4" ht="13.5" thickBot="1" x14ac:dyDescent="0.25">
      <c r="A363" s="145" t="s">
        <v>2699</v>
      </c>
      <c r="B363" s="146">
        <v>5000000</v>
      </c>
      <c r="C363" s="144">
        <v>0</v>
      </c>
      <c r="D363" s="138" t="s">
        <v>2338</v>
      </c>
    </row>
    <row r="364" spans="1:4" ht="13.5" thickBot="1" x14ac:dyDescent="0.25">
      <c r="A364" s="145" t="s">
        <v>2700</v>
      </c>
      <c r="B364" s="146">
        <v>5000000</v>
      </c>
      <c r="C364" s="144">
        <v>0</v>
      </c>
      <c r="D364" s="138" t="s">
        <v>2338</v>
      </c>
    </row>
    <row r="365" spans="1:4" ht="13.5" thickBot="1" x14ac:dyDescent="0.25">
      <c r="A365" s="142" t="s">
        <v>2701</v>
      </c>
      <c r="B365" s="143">
        <v>5000000</v>
      </c>
      <c r="C365" s="144">
        <v>0</v>
      </c>
      <c r="D365" s="138" t="s">
        <v>35</v>
      </c>
    </row>
    <row r="366" spans="1:4" ht="42" x14ac:dyDescent="0.2">
      <c r="A366" s="140" t="s">
        <v>2702</v>
      </c>
      <c r="B366" s="140"/>
      <c r="C366" s="140"/>
      <c r="D366" s="140"/>
    </row>
    <row r="367" spans="1:4" ht="33.75" thickBot="1" x14ac:dyDescent="0.25">
      <c r="A367" s="141" t="s">
        <v>2703</v>
      </c>
      <c r="B367" s="141"/>
      <c r="C367" s="141"/>
      <c r="D367" s="141"/>
    </row>
    <row r="368" spans="1:4" ht="13.5" thickBot="1" x14ac:dyDescent="0.25">
      <c r="A368" s="145" t="s">
        <v>2704</v>
      </c>
      <c r="B368" s="146">
        <v>364049892</v>
      </c>
      <c r="C368" s="144">
        <v>92.2</v>
      </c>
      <c r="D368" s="138" t="s">
        <v>2338</v>
      </c>
    </row>
    <row r="369" spans="1:4" ht="13.5" thickBot="1" x14ac:dyDescent="0.25">
      <c r="A369" s="145" t="s">
        <v>2705</v>
      </c>
      <c r="B369" s="146">
        <v>322196000</v>
      </c>
      <c r="C369" s="144">
        <v>81.599999999999994</v>
      </c>
      <c r="D369" s="138" t="s">
        <v>2338</v>
      </c>
    </row>
    <row r="370" spans="1:4" ht="13.5" thickBot="1" x14ac:dyDescent="0.25">
      <c r="A370" s="145" t="s">
        <v>2706</v>
      </c>
      <c r="B370" s="146">
        <v>394058343</v>
      </c>
      <c r="C370" s="144">
        <v>99.8</v>
      </c>
      <c r="D370" s="138" t="s">
        <v>2338</v>
      </c>
    </row>
    <row r="371" spans="1:4" ht="13.5" thickBot="1" x14ac:dyDescent="0.25">
      <c r="A371" s="145" t="s">
        <v>2707</v>
      </c>
      <c r="B371" s="146">
        <v>408403343</v>
      </c>
      <c r="C371" s="144">
        <v>99.8</v>
      </c>
      <c r="D371" s="138" t="s">
        <v>2338</v>
      </c>
    </row>
    <row r="372" spans="1:4" ht="13.5" thickBot="1" x14ac:dyDescent="0.25">
      <c r="A372" s="145" t="s">
        <v>2708</v>
      </c>
      <c r="B372" s="146">
        <v>338711000</v>
      </c>
      <c r="C372" s="144">
        <v>81.599999999999994</v>
      </c>
      <c r="D372" s="138" t="s">
        <v>2338</v>
      </c>
    </row>
    <row r="373" spans="1:4" ht="13.5" thickBot="1" x14ac:dyDescent="0.25">
      <c r="A373" s="145" t="s">
        <v>2709</v>
      </c>
      <c r="B373" s="146">
        <v>364049892</v>
      </c>
      <c r="C373" s="144">
        <v>92.2</v>
      </c>
      <c r="D373" s="138" t="s">
        <v>2338</v>
      </c>
    </row>
    <row r="374" spans="1:4" ht="13.5" thickBot="1" x14ac:dyDescent="0.25">
      <c r="A374" s="145" t="s">
        <v>2710</v>
      </c>
      <c r="B374" s="146">
        <v>322196000</v>
      </c>
      <c r="C374" s="144">
        <v>81.599999999999994</v>
      </c>
      <c r="D374" s="138" t="s">
        <v>2338</v>
      </c>
    </row>
    <row r="375" spans="1:4" ht="13.5" thickBot="1" x14ac:dyDescent="0.25">
      <c r="A375" s="145" t="s">
        <v>2711</v>
      </c>
      <c r="B375" s="146">
        <v>394058343</v>
      </c>
      <c r="C375" s="144">
        <v>99.8</v>
      </c>
      <c r="D375" s="138" t="s">
        <v>2338</v>
      </c>
    </row>
    <row r="376" spans="1:4" ht="13.5" thickBot="1" x14ac:dyDescent="0.25">
      <c r="A376" s="145" t="s">
        <v>2712</v>
      </c>
      <c r="B376" s="146">
        <v>399048343</v>
      </c>
      <c r="C376" s="144">
        <v>99.8</v>
      </c>
      <c r="D376" s="138" t="s">
        <v>2338</v>
      </c>
    </row>
    <row r="377" spans="1:4" ht="13.5" thickBot="1" x14ac:dyDescent="0.25">
      <c r="A377" s="145" t="s">
        <v>2713</v>
      </c>
      <c r="B377" s="146">
        <v>326276000</v>
      </c>
      <c r="C377" s="144">
        <v>81.599999999999994</v>
      </c>
      <c r="D377" s="138" t="s">
        <v>2338</v>
      </c>
    </row>
    <row r="378" spans="1:4" ht="13.5" thickBot="1" x14ac:dyDescent="0.25">
      <c r="A378" s="145" t="s">
        <v>2714</v>
      </c>
      <c r="B378" s="146">
        <v>368659892</v>
      </c>
      <c r="C378" s="144">
        <v>92.2</v>
      </c>
      <c r="D378" s="138" t="s">
        <v>2338</v>
      </c>
    </row>
    <row r="379" spans="1:4" ht="13.5" thickBot="1" x14ac:dyDescent="0.25">
      <c r="A379" s="145" t="s">
        <v>2715</v>
      </c>
      <c r="B379" s="146">
        <v>364049892</v>
      </c>
      <c r="C379" s="144">
        <v>92.2</v>
      </c>
      <c r="D379" s="138" t="s">
        <v>2338</v>
      </c>
    </row>
    <row r="380" spans="1:4" ht="13.5" thickBot="1" x14ac:dyDescent="0.25">
      <c r="A380" s="145" t="s">
        <v>2716</v>
      </c>
      <c r="B380" s="146">
        <v>322196000</v>
      </c>
      <c r="C380" s="144">
        <v>81.599999999999994</v>
      </c>
      <c r="D380" s="138" t="s">
        <v>2338</v>
      </c>
    </row>
    <row r="381" spans="1:4" ht="13.5" thickBot="1" x14ac:dyDescent="0.25">
      <c r="A381" s="145" t="s">
        <v>2717</v>
      </c>
      <c r="B381" s="146">
        <v>394058343</v>
      </c>
      <c r="C381" s="144">
        <v>99.8</v>
      </c>
      <c r="D381" s="138" t="s">
        <v>2338</v>
      </c>
    </row>
    <row r="382" spans="1:4" ht="13.5" thickBot="1" x14ac:dyDescent="0.25">
      <c r="A382" s="145" t="s">
        <v>2718</v>
      </c>
      <c r="B382" s="146">
        <v>399248343</v>
      </c>
      <c r="C382" s="144">
        <v>99.8</v>
      </c>
      <c r="D382" s="138" t="s">
        <v>2338</v>
      </c>
    </row>
    <row r="383" spans="1:4" ht="13.5" thickBot="1" x14ac:dyDescent="0.25">
      <c r="A383" s="145" t="s">
        <v>2719</v>
      </c>
      <c r="B383" s="146">
        <v>326476000</v>
      </c>
      <c r="C383" s="144">
        <v>81.599999999999994</v>
      </c>
      <c r="D383" s="138" t="s">
        <v>2338</v>
      </c>
    </row>
    <row r="384" spans="1:4" ht="13.5" thickBot="1" x14ac:dyDescent="0.25">
      <c r="A384" s="145" t="s">
        <v>2720</v>
      </c>
      <c r="B384" s="146">
        <v>368859892</v>
      </c>
      <c r="C384" s="144">
        <v>92.2</v>
      </c>
      <c r="D384" s="138" t="s">
        <v>2338</v>
      </c>
    </row>
    <row r="385" spans="1:4" ht="13.5" thickBot="1" x14ac:dyDescent="0.25">
      <c r="A385" s="145" t="s">
        <v>2721</v>
      </c>
      <c r="B385" s="146">
        <v>364249892</v>
      </c>
      <c r="C385" s="144">
        <v>92.2</v>
      </c>
      <c r="D385" s="138" t="s">
        <v>2338</v>
      </c>
    </row>
    <row r="386" spans="1:4" ht="13.5" thickBot="1" x14ac:dyDescent="0.25">
      <c r="A386" s="145" t="s">
        <v>2722</v>
      </c>
      <c r="B386" s="146">
        <v>322396000</v>
      </c>
      <c r="C386" s="144">
        <v>81.599999999999994</v>
      </c>
      <c r="D386" s="138" t="s">
        <v>2338</v>
      </c>
    </row>
    <row r="387" spans="1:4" ht="13.5" thickBot="1" x14ac:dyDescent="0.25">
      <c r="A387" s="145" t="s">
        <v>2723</v>
      </c>
      <c r="B387" s="146">
        <v>394258343</v>
      </c>
      <c r="C387" s="144">
        <v>99.8</v>
      </c>
      <c r="D387" s="138" t="s">
        <v>2338</v>
      </c>
    </row>
    <row r="388" spans="1:4" ht="13.5" thickBot="1" x14ac:dyDescent="0.25">
      <c r="A388" s="145" t="s">
        <v>2724</v>
      </c>
      <c r="B388" s="146">
        <v>399448343</v>
      </c>
      <c r="C388" s="144">
        <v>99.8</v>
      </c>
      <c r="D388" s="138" t="s">
        <v>2338</v>
      </c>
    </row>
    <row r="389" spans="1:4" ht="13.5" thickBot="1" x14ac:dyDescent="0.25">
      <c r="A389" s="145" t="s">
        <v>2725</v>
      </c>
      <c r="B389" s="146">
        <v>326676000</v>
      </c>
      <c r="C389" s="144">
        <v>81.599999999999994</v>
      </c>
      <c r="D389" s="138" t="s">
        <v>2338</v>
      </c>
    </row>
    <row r="390" spans="1:4" ht="13.5" thickBot="1" x14ac:dyDescent="0.25">
      <c r="A390" s="145" t="s">
        <v>2726</v>
      </c>
      <c r="B390" s="146">
        <v>369059892</v>
      </c>
      <c r="C390" s="144">
        <v>92.2</v>
      </c>
      <c r="D390" s="138" t="s">
        <v>2338</v>
      </c>
    </row>
    <row r="391" spans="1:4" ht="13.5" thickBot="1" x14ac:dyDescent="0.25">
      <c r="A391" s="145" t="s">
        <v>2727</v>
      </c>
      <c r="B391" s="146">
        <v>364449892</v>
      </c>
      <c r="C391" s="144">
        <v>92.2</v>
      </c>
      <c r="D391" s="138" t="s">
        <v>2338</v>
      </c>
    </row>
    <row r="392" spans="1:4" ht="13.5" thickBot="1" x14ac:dyDescent="0.25">
      <c r="A392" s="145" t="s">
        <v>2728</v>
      </c>
      <c r="B392" s="146">
        <v>322596000</v>
      </c>
      <c r="C392" s="144">
        <v>81.599999999999994</v>
      </c>
      <c r="D392" s="138" t="s">
        <v>2338</v>
      </c>
    </row>
    <row r="393" spans="1:4" ht="13.5" thickBot="1" x14ac:dyDescent="0.25">
      <c r="A393" s="145" t="s">
        <v>2729</v>
      </c>
      <c r="B393" s="146">
        <v>394458343</v>
      </c>
      <c r="C393" s="144">
        <v>99.8</v>
      </c>
      <c r="D393" s="138" t="s">
        <v>2338</v>
      </c>
    </row>
    <row r="394" spans="1:4" ht="13.5" thickBot="1" x14ac:dyDescent="0.25">
      <c r="A394" s="145" t="s">
        <v>2730</v>
      </c>
      <c r="B394" s="146">
        <v>399648343</v>
      </c>
      <c r="C394" s="144">
        <v>99.8</v>
      </c>
      <c r="D394" s="138" t="s">
        <v>2338</v>
      </c>
    </row>
    <row r="395" spans="1:4" ht="13.5" thickBot="1" x14ac:dyDescent="0.25">
      <c r="A395" s="145" t="s">
        <v>2731</v>
      </c>
      <c r="B395" s="146">
        <v>326876000</v>
      </c>
      <c r="C395" s="144">
        <v>81.599999999999994</v>
      </c>
      <c r="D395" s="138" t="s">
        <v>2338</v>
      </c>
    </row>
    <row r="396" spans="1:4" ht="13.5" thickBot="1" x14ac:dyDescent="0.25">
      <c r="A396" s="145" t="s">
        <v>2732</v>
      </c>
      <c r="B396" s="146">
        <v>369259892</v>
      </c>
      <c r="C396" s="144">
        <v>92.2</v>
      </c>
      <c r="D396" s="138" t="s">
        <v>2338</v>
      </c>
    </row>
    <row r="397" spans="1:4" ht="13.5" thickBot="1" x14ac:dyDescent="0.25">
      <c r="A397" s="145" t="s">
        <v>2733</v>
      </c>
      <c r="B397" s="146">
        <v>364649892</v>
      </c>
      <c r="C397" s="144">
        <v>92.2</v>
      </c>
      <c r="D397" s="138" t="s">
        <v>2338</v>
      </c>
    </row>
    <row r="398" spans="1:4" ht="13.5" thickBot="1" x14ac:dyDescent="0.25">
      <c r="A398" s="142" t="s">
        <v>2734</v>
      </c>
      <c r="B398" s="143">
        <v>320703777</v>
      </c>
      <c r="C398" s="144">
        <v>81.599999999999994</v>
      </c>
      <c r="D398" s="138" t="s">
        <v>35</v>
      </c>
    </row>
    <row r="399" spans="1:4" ht="13.5" thickBot="1" x14ac:dyDescent="0.25">
      <c r="A399" s="145" t="s">
        <v>2735</v>
      </c>
      <c r="B399" s="146">
        <v>394658343</v>
      </c>
      <c r="C399" s="144">
        <v>99.8</v>
      </c>
      <c r="D399" s="138" t="s">
        <v>2338</v>
      </c>
    </row>
    <row r="400" spans="1:4" ht="13.5" thickBot="1" x14ac:dyDescent="0.25">
      <c r="A400" s="145" t="s">
        <v>2736</v>
      </c>
      <c r="B400" s="146">
        <v>399848343</v>
      </c>
      <c r="C400" s="144">
        <v>99.8</v>
      </c>
      <c r="D400" s="138" t="s">
        <v>2338</v>
      </c>
    </row>
    <row r="401" spans="1:4" ht="13.5" thickBot="1" x14ac:dyDescent="0.25">
      <c r="A401" s="145" t="s">
        <v>2737</v>
      </c>
      <c r="B401" s="146">
        <v>327076000</v>
      </c>
      <c r="C401" s="144">
        <v>81.599999999999994</v>
      </c>
      <c r="D401" s="138" t="s">
        <v>2338</v>
      </c>
    </row>
    <row r="402" spans="1:4" ht="13.5" thickBot="1" x14ac:dyDescent="0.25">
      <c r="A402" s="145" t="s">
        <v>2738</v>
      </c>
      <c r="B402" s="146">
        <v>369459892</v>
      </c>
      <c r="C402" s="144">
        <v>92.2</v>
      </c>
      <c r="D402" s="138" t="s">
        <v>2338</v>
      </c>
    </row>
    <row r="403" spans="1:4" ht="13.5" thickBot="1" x14ac:dyDescent="0.25">
      <c r="A403" s="142" t="s">
        <v>2739</v>
      </c>
      <c r="B403" s="143">
        <v>361315981</v>
      </c>
      <c r="C403" s="144">
        <v>92.2</v>
      </c>
      <c r="D403" s="138" t="s">
        <v>35</v>
      </c>
    </row>
    <row r="404" spans="1:4" ht="13.5" thickBot="1" x14ac:dyDescent="0.25">
      <c r="A404" s="145" t="s">
        <v>2740</v>
      </c>
      <c r="B404" s="146">
        <v>322996000</v>
      </c>
      <c r="C404" s="144">
        <v>81.599999999999994</v>
      </c>
      <c r="D404" s="138" t="s">
        <v>2338</v>
      </c>
    </row>
    <row r="405" spans="1:4" ht="13.5" thickBot="1" x14ac:dyDescent="0.25">
      <c r="A405" s="145" t="s">
        <v>2741</v>
      </c>
      <c r="B405" s="146">
        <v>394858343</v>
      </c>
      <c r="C405" s="144">
        <v>99.8</v>
      </c>
      <c r="D405" s="138" t="s">
        <v>2338</v>
      </c>
    </row>
    <row r="406" spans="1:4" ht="13.5" thickBot="1" x14ac:dyDescent="0.25">
      <c r="A406" s="145" t="s">
        <v>2742</v>
      </c>
      <c r="B406" s="146">
        <v>400048343</v>
      </c>
      <c r="C406" s="144">
        <v>99.8</v>
      </c>
      <c r="D406" s="138" t="s">
        <v>2338</v>
      </c>
    </row>
    <row r="407" spans="1:4" ht="13.5" thickBot="1" x14ac:dyDescent="0.25">
      <c r="A407" s="145" t="s">
        <v>2743</v>
      </c>
      <c r="B407" s="146">
        <v>327276000</v>
      </c>
      <c r="C407" s="144">
        <v>81.599999999999994</v>
      </c>
      <c r="D407" s="138" t="s">
        <v>2338</v>
      </c>
    </row>
    <row r="408" spans="1:4" ht="13.5" thickBot="1" x14ac:dyDescent="0.25">
      <c r="A408" s="145" t="s">
        <v>2744</v>
      </c>
      <c r="B408" s="146">
        <v>369659892</v>
      </c>
      <c r="C408" s="144">
        <v>92.2</v>
      </c>
      <c r="D408" s="138" t="s">
        <v>2338</v>
      </c>
    </row>
    <row r="409" spans="1:4" ht="13.5" thickBot="1" x14ac:dyDescent="0.25">
      <c r="A409" s="145" t="s">
        <v>2745</v>
      </c>
      <c r="B409" s="146">
        <v>365049892</v>
      </c>
      <c r="C409" s="144">
        <v>92.2</v>
      </c>
      <c r="D409" s="138" t="s">
        <v>2338</v>
      </c>
    </row>
    <row r="410" spans="1:4" ht="13.5" thickBot="1" x14ac:dyDescent="0.25">
      <c r="A410" s="145" t="s">
        <v>2746</v>
      </c>
      <c r="B410" s="146">
        <v>323196000</v>
      </c>
      <c r="C410" s="144">
        <v>81.599999999999994</v>
      </c>
      <c r="D410" s="138" t="s">
        <v>2338</v>
      </c>
    </row>
    <row r="411" spans="1:4" ht="13.5" thickBot="1" x14ac:dyDescent="0.25">
      <c r="A411" s="145" t="s">
        <v>2747</v>
      </c>
      <c r="B411" s="146">
        <v>395058343</v>
      </c>
      <c r="C411" s="144">
        <v>99.8</v>
      </c>
      <c r="D411" s="138" t="s">
        <v>2338</v>
      </c>
    </row>
    <row r="412" spans="1:4" ht="13.5" thickBot="1" x14ac:dyDescent="0.25">
      <c r="A412" s="142" t="s">
        <v>2376</v>
      </c>
      <c r="B412" s="143">
        <v>400245745</v>
      </c>
      <c r="C412" s="144">
        <v>99.8</v>
      </c>
      <c r="D412" s="138" t="s">
        <v>35</v>
      </c>
    </row>
    <row r="413" spans="1:4" ht="13.5" thickBot="1" x14ac:dyDescent="0.25">
      <c r="A413" s="145" t="s">
        <v>2377</v>
      </c>
      <c r="B413" s="146">
        <v>327476000</v>
      </c>
      <c r="C413" s="144">
        <v>81.599999999999994</v>
      </c>
      <c r="D413" s="138" t="s">
        <v>2338</v>
      </c>
    </row>
    <row r="414" spans="1:4" ht="13.5" thickBot="1" x14ac:dyDescent="0.25">
      <c r="A414" s="145" t="s">
        <v>2378</v>
      </c>
      <c r="B414" s="146">
        <v>369859892</v>
      </c>
      <c r="C414" s="144">
        <v>92.2</v>
      </c>
      <c r="D414" s="138" t="s">
        <v>2338</v>
      </c>
    </row>
    <row r="415" spans="1:4" ht="13.5" thickBot="1" x14ac:dyDescent="0.25">
      <c r="A415" s="145" t="s">
        <v>2379</v>
      </c>
      <c r="B415" s="146">
        <v>365249892</v>
      </c>
      <c r="C415" s="144">
        <v>92.2</v>
      </c>
      <c r="D415" s="138" t="s">
        <v>2338</v>
      </c>
    </row>
    <row r="416" spans="1:4" ht="13.5" thickBot="1" x14ac:dyDescent="0.25">
      <c r="A416" s="142" t="s">
        <v>2380</v>
      </c>
      <c r="B416" s="143">
        <v>319466652</v>
      </c>
      <c r="C416" s="144">
        <v>81.599999999999994</v>
      </c>
      <c r="D416" s="138" t="s">
        <v>35</v>
      </c>
    </row>
    <row r="417" spans="1:4" ht="13.5" thickBot="1" x14ac:dyDescent="0.25">
      <c r="A417" s="145" t="s">
        <v>2381</v>
      </c>
      <c r="B417" s="146">
        <v>395258343</v>
      </c>
      <c r="C417" s="144">
        <v>99.8</v>
      </c>
      <c r="D417" s="138" t="s">
        <v>2338</v>
      </c>
    </row>
    <row r="418" spans="1:4" ht="13.5" thickBot="1" x14ac:dyDescent="0.25">
      <c r="A418" s="145" t="s">
        <v>2382</v>
      </c>
      <c r="B418" s="146">
        <v>400448343</v>
      </c>
      <c r="C418" s="144">
        <v>99.8</v>
      </c>
      <c r="D418" s="138" t="s">
        <v>2338</v>
      </c>
    </row>
    <row r="419" spans="1:4" ht="13.5" thickBot="1" x14ac:dyDescent="0.25">
      <c r="A419" s="145" t="s">
        <v>2383</v>
      </c>
      <c r="B419" s="146">
        <v>327676000</v>
      </c>
      <c r="C419" s="144">
        <v>81.599999999999994</v>
      </c>
      <c r="D419" s="138" t="s">
        <v>2338</v>
      </c>
    </row>
    <row r="420" spans="1:4" ht="13.5" thickBot="1" x14ac:dyDescent="0.25">
      <c r="A420" s="145" t="s">
        <v>2384</v>
      </c>
      <c r="B420" s="146">
        <v>370059892</v>
      </c>
      <c r="C420" s="144">
        <v>92.2</v>
      </c>
      <c r="D420" s="138" t="s">
        <v>2338</v>
      </c>
    </row>
    <row r="421" spans="1:4" ht="13.5" thickBot="1" x14ac:dyDescent="0.25">
      <c r="A421" s="145" t="s">
        <v>2385</v>
      </c>
      <c r="B421" s="146">
        <v>365449892</v>
      </c>
      <c r="C421" s="144">
        <v>92.2</v>
      </c>
      <c r="D421" s="138" t="s">
        <v>2338</v>
      </c>
    </row>
    <row r="422" spans="1:4" ht="13.5" thickBot="1" x14ac:dyDescent="0.25">
      <c r="A422" s="145" t="s">
        <v>2386</v>
      </c>
      <c r="B422" s="146">
        <v>323596000</v>
      </c>
      <c r="C422" s="144">
        <v>81.599999999999994</v>
      </c>
      <c r="D422" s="138" t="s">
        <v>2338</v>
      </c>
    </row>
    <row r="423" spans="1:4" ht="13.5" thickBot="1" x14ac:dyDescent="0.25">
      <c r="A423" s="145" t="s">
        <v>2387</v>
      </c>
      <c r="B423" s="146">
        <v>395458343</v>
      </c>
      <c r="C423" s="144">
        <v>99.8</v>
      </c>
      <c r="D423" s="138" t="s">
        <v>2338</v>
      </c>
    </row>
    <row r="424" spans="1:4" ht="13.5" thickBot="1" x14ac:dyDescent="0.25">
      <c r="A424" s="145" t="s">
        <v>2388</v>
      </c>
      <c r="B424" s="146">
        <v>400648343</v>
      </c>
      <c r="C424" s="144">
        <v>99.8</v>
      </c>
      <c r="D424" s="138" t="s">
        <v>2338</v>
      </c>
    </row>
    <row r="425" spans="1:4" ht="13.5" thickBot="1" x14ac:dyDescent="0.25">
      <c r="A425" s="145" t="s">
        <v>2389</v>
      </c>
      <c r="B425" s="146">
        <v>327876000</v>
      </c>
      <c r="C425" s="144">
        <v>81.599999999999994</v>
      </c>
      <c r="D425" s="138" t="s">
        <v>2338</v>
      </c>
    </row>
    <row r="426" spans="1:4" ht="13.5" thickBot="1" x14ac:dyDescent="0.25">
      <c r="A426" s="145" t="s">
        <v>2390</v>
      </c>
      <c r="B426" s="146">
        <v>370259892</v>
      </c>
      <c r="C426" s="144">
        <v>92.2</v>
      </c>
      <c r="D426" s="138" t="s">
        <v>2338</v>
      </c>
    </row>
    <row r="427" spans="1:4" ht="13.5" thickBot="1" x14ac:dyDescent="0.25">
      <c r="A427" s="145" t="s">
        <v>2391</v>
      </c>
      <c r="B427" s="146">
        <v>365649892</v>
      </c>
      <c r="C427" s="144">
        <v>92.2</v>
      </c>
      <c r="D427" s="138" t="s">
        <v>2338</v>
      </c>
    </row>
    <row r="428" spans="1:4" ht="13.5" thickBot="1" x14ac:dyDescent="0.25">
      <c r="A428" s="142" t="s">
        <v>2392</v>
      </c>
      <c r="B428" s="143">
        <v>323656284</v>
      </c>
      <c r="C428" s="144">
        <v>81.599999999999994</v>
      </c>
      <c r="D428" s="138" t="s">
        <v>35</v>
      </c>
    </row>
    <row r="429" spans="1:4" ht="13.5" thickBot="1" x14ac:dyDescent="0.25">
      <c r="A429" s="145" t="s">
        <v>2393</v>
      </c>
      <c r="B429" s="146">
        <v>395658343</v>
      </c>
      <c r="C429" s="144">
        <v>99.8</v>
      </c>
      <c r="D429" s="138" t="s">
        <v>2338</v>
      </c>
    </row>
    <row r="430" spans="1:4" ht="13.5" thickBot="1" x14ac:dyDescent="0.25">
      <c r="A430" s="145" t="s">
        <v>2394</v>
      </c>
      <c r="B430" s="146">
        <v>400848343</v>
      </c>
      <c r="C430" s="144">
        <v>99.8</v>
      </c>
      <c r="D430" s="138" t="s">
        <v>2338</v>
      </c>
    </row>
    <row r="431" spans="1:4" ht="13.5" thickBot="1" x14ac:dyDescent="0.25">
      <c r="A431" s="145" t="s">
        <v>2395</v>
      </c>
      <c r="B431" s="146">
        <v>328076000</v>
      </c>
      <c r="C431" s="144">
        <v>81.599999999999994</v>
      </c>
      <c r="D431" s="138" t="s">
        <v>2338</v>
      </c>
    </row>
    <row r="432" spans="1:4" ht="13.5" thickBot="1" x14ac:dyDescent="0.25">
      <c r="A432" s="145" t="s">
        <v>2396</v>
      </c>
      <c r="B432" s="146">
        <v>370459892</v>
      </c>
      <c r="C432" s="144">
        <v>92.2</v>
      </c>
      <c r="D432" s="138" t="s">
        <v>2338</v>
      </c>
    </row>
    <row r="433" spans="1:4" ht="13.5" thickBot="1" x14ac:dyDescent="0.25">
      <c r="A433" s="145" t="s">
        <v>2397</v>
      </c>
      <c r="B433" s="146">
        <v>365849892</v>
      </c>
      <c r="C433" s="144">
        <v>92.2</v>
      </c>
      <c r="D433" s="138" t="s">
        <v>2338</v>
      </c>
    </row>
    <row r="434" spans="1:4" ht="13.5" thickBot="1" x14ac:dyDescent="0.25">
      <c r="A434" s="145" t="s">
        <v>2398</v>
      </c>
      <c r="B434" s="146">
        <v>323996000</v>
      </c>
      <c r="C434" s="144">
        <v>81.599999999999994</v>
      </c>
      <c r="D434" s="138" t="s">
        <v>2338</v>
      </c>
    </row>
    <row r="435" spans="1:4" ht="13.5" thickBot="1" x14ac:dyDescent="0.25">
      <c r="A435" s="145" t="s">
        <v>2399</v>
      </c>
      <c r="B435" s="146">
        <v>395858343</v>
      </c>
      <c r="C435" s="144">
        <v>99.8</v>
      </c>
      <c r="D435" s="138" t="s">
        <v>2338</v>
      </c>
    </row>
    <row r="436" spans="1:4" ht="13.5" thickBot="1" x14ac:dyDescent="0.25">
      <c r="A436" s="145" t="s">
        <v>2400</v>
      </c>
      <c r="B436" s="146">
        <v>401048343</v>
      </c>
      <c r="C436" s="144">
        <v>99.8</v>
      </c>
      <c r="D436" s="138" t="s">
        <v>2338</v>
      </c>
    </row>
    <row r="437" spans="1:4" ht="13.5" thickBot="1" x14ac:dyDescent="0.25">
      <c r="A437" s="145" t="s">
        <v>2401</v>
      </c>
      <c r="B437" s="146">
        <v>328276000</v>
      </c>
      <c r="C437" s="144">
        <v>81.599999999999994</v>
      </c>
      <c r="D437" s="138" t="s">
        <v>2338</v>
      </c>
    </row>
    <row r="438" spans="1:4" ht="13.5" thickBot="1" x14ac:dyDescent="0.25">
      <c r="A438" s="145" t="s">
        <v>2402</v>
      </c>
      <c r="B438" s="146">
        <v>370659892</v>
      </c>
      <c r="C438" s="144">
        <v>92.2</v>
      </c>
      <c r="D438" s="138" t="s">
        <v>2338</v>
      </c>
    </row>
    <row r="439" spans="1:4" ht="13.5" thickBot="1" x14ac:dyDescent="0.25">
      <c r="A439" s="145" t="s">
        <v>2403</v>
      </c>
      <c r="B439" s="146">
        <v>366049892</v>
      </c>
      <c r="C439" s="144">
        <v>92.2</v>
      </c>
      <c r="D439" s="138" t="s">
        <v>2338</v>
      </c>
    </row>
    <row r="440" spans="1:4" ht="13.5" thickBot="1" x14ac:dyDescent="0.25">
      <c r="A440" s="145" t="s">
        <v>2404</v>
      </c>
      <c r="B440" s="146">
        <v>324196000</v>
      </c>
      <c r="C440" s="144">
        <v>81.599999999999994</v>
      </c>
      <c r="D440" s="138" t="s">
        <v>2338</v>
      </c>
    </row>
    <row r="441" spans="1:4" ht="13.5" thickBot="1" x14ac:dyDescent="0.25">
      <c r="A441" s="145" t="s">
        <v>2405</v>
      </c>
      <c r="B441" s="146">
        <v>396058343</v>
      </c>
      <c r="C441" s="144">
        <v>99.8</v>
      </c>
      <c r="D441" s="138" t="s">
        <v>2338</v>
      </c>
    </row>
    <row r="442" spans="1:4" ht="13.5" thickBot="1" x14ac:dyDescent="0.25">
      <c r="A442" s="145" t="s">
        <v>2406</v>
      </c>
      <c r="B442" s="146">
        <v>401248343</v>
      </c>
      <c r="C442" s="144">
        <v>99.8</v>
      </c>
      <c r="D442" s="138" t="s">
        <v>2338</v>
      </c>
    </row>
    <row r="443" spans="1:4" ht="13.5" thickBot="1" x14ac:dyDescent="0.25">
      <c r="A443" s="145" t="s">
        <v>2407</v>
      </c>
      <c r="B443" s="146">
        <v>328476000</v>
      </c>
      <c r="C443" s="144">
        <v>81.599999999999994</v>
      </c>
      <c r="D443" s="138" t="s">
        <v>2338</v>
      </c>
    </row>
    <row r="444" spans="1:4" ht="13.5" thickBot="1" x14ac:dyDescent="0.25">
      <c r="A444" s="145" t="s">
        <v>2408</v>
      </c>
      <c r="B444" s="146">
        <v>370859892</v>
      </c>
      <c r="C444" s="144">
        <v>92.2</v>
      </c>
      <c r="D444" s="138" t="s">
        <v>2338</v>
      </c>
    </row>
    <row r="445" spans="1:4" ht="13.5" thickBot="1" x14ac:dyDescent="0.25">
      <c r="A445" s="145" t="s">
        <v>2409</v>
      </c>
      <c r="B445" s="146">
        <v>366249892</v>
      </c>
      <c r="C445" s="144">
        <v>92.2</v>
      </c>
      <c r="D445" s="138" t="s">
        <v>2338</v>
      </c>
    </row>
    <row r="446" spans="1:4" ht="13.5" thickBot="1" x14ac:dyDescent="0.25">
      <c r="A446" s="142" t="s">
        <v>2410</v>
      </c>
      <c r="B446" s="143">
        <v>322591256</v>
      </c>
      <c r="C446" s="144">
        <v>81.599999999999994</v>
      </c>
      <c r="D446" s="138" t="s">
        <v>35</v>
      </c>
    </row>
    <row r="447" spans="1:4" ht="13.5" thickBot="1" x14ac:dyDescent="0.25">
      <c r="A447" s="145" t="s">
        <v>2411</v>
      </c>
      <c r="B447" s="146">
        <v>396258343</v>
      </c>
      <c r="C447" s="144">
        <v>99.8</v>
      </c>
      <c r="D447" s="138" t="s">
        <v>2338</v>
      </c>
    </row>
    <row r="448" spans="1:4" ht="13.5" thickBot="1" x14ac:dyDescent="0.25">
      <c r="A448" s="145" t="s">
        <v>2412</v>
      </c>
      <c r="B448" s="146">
        <v>401448343</v>
      </c>
      <c r="C448" s="144">
        <v>99.8</v>
      </c>
      <c r="D448" s="138" t="s">
        <v>2338</v>
      </c>
    </row>
    <row r="449" spans="1:4" ht="13.5" thickBot="1" x14ac:dyDescent="0.25">
      <c r="A449" s="145" t="s">
        <v>2413</v>
      </c>
      <c r="B449" s="146">
        <v>328676000</v>
      </c>
      <c r="C449" s="144">
        <v>81.599999999999994</v>
      </c>
      <c r="D449" s="138" t="s">
        <v>2338</v>
      </c>
    </row>
    <row r="450" spans="1:4" ht="13.5" thickBot="1" x14ac:dyDescent="0.25">
      <c r="A450" s="145" t="s">
        <v>2414</v>
      </c>
      <c r="B450" s="146">
        <v>371059892</v>
      </c>
      <c r="C450" s="144">
        <v>92.2</v>
      </c>
      <c r="D450" s="138" t="s">
        <v>2338</v>
      </c>
    </row>
    <row r="451" spans="1:4" ht="13.5" thickBot="1" x14ac:dyDescent="0.25">
      <c r="A451" s="145" t="s">
        <v>2415</v>
      </c>
      <c r="B451" s="146">
        <v>366449892</v>
      </c>
      <c r="C451" s="144">
        <v>92.2</v>
      </c>
      <c r="D451" s="138" t="s">
        <v>2338</v>
      </c>
    </row>
    <row r="452" spans="1:4" ht="13.5" thickBot="1" x14ac:dyDescent="0.25">
      <c r="A452" s="142" t="s">
        <v>2416</v>
      </c>
      <c r="B452" s="143">
        <v>323716343</v>
      </c>
      <c r="C452" s="144">
        <v>81.599999999999994</v>
      </c>
      <c r="D452" s="138" t="s">
        <v>35</v>
      </c>
    </row>
    <row r="453" spans="1:4" ht="13.5" thickBot="1" x14ac:dyDescent="0.25">
      <c r="A453" s="145" t="s">
        <v>2417</v>
      </c>
      <c r="B453" s="146">
        <v>396458343</v>
      </c>
      <c r="C453" s="144">
        <v>99.8</v>
      </c>
      <c r="D453" s="138" t="s">
        <v>2338</v>
      </c>
    </row>
    <row r="454" spans="1:4" ht="13.5" thickBot="1" x14ac:dyDescent="0.25">
      <c r="A454" s="142" t="s">
        <v>2418</v>
      </c>
      <c r="B454" s="143">
        <v>385947742</v>
      </c>
      <c r="C454" s="144">
        <v>99.8</v>
      </c>
      <c r="D454" s="138" t="s">
        <v>35</v>
      </c>
    </row>
    <row r="455" spans="1:4" ht="13.5" thickBot="1" x14ac:dyDescent="0.25">
      <c r="A455" s="145" t="s">
        <v>2419</v>
      </c>
      <c r="B455" s="146">
        <v>328876000</v>
      </c>
      <c r="C455" s="144">
        <v>81.599999999999994</v>
      </c>
      <c r="D455" s="138" t="s">
        <v>2338</v>
      </c>
    </row>
    <row r="456" spans="1:4" ht="13.5" thickBot="1" x14ac:dyDescent="0.25">
      <c r="A456" s="145" t="s">
        <v>2420</v>
      </c>
      <c r="B456" s="146">
        <v>371259892</v>
      </c>
      <c r="C456" s="144">
        <v>92.2</v>
      </c>
      <c r="D456" s="138" t="s">
        <v>2338</v>
      </c>
    </row>
    <row r="457" spans="1:4" ht="13.5" thickBot="1" x14ac:dyDescent="0.25">
      <c r="A457" s="145" t="s">
        <v>2421</v>
      </c>
      <c r="B457" s="146">
        <v>366649892</v>
      </c>
      <c r="C457" s="144">
        <v>92.2</v>
      </c>
      <c r="D457" s="138" t="s">
        <v>2338</v>
      </c>
    </row>
    <row r="458" spans="1:4" ht="13.5" thickBot="1" x14ac:dyDescent="0.25">
      <c r="A458" s="145" t="s">
        <v>2422</v>
      </c>
      <c r="B458" s="146">
        <v>324796000</v>
      </c>
      <c r="C458" s="144">
        <v>81.599999999999994</v>
      </c>
      <c r="D458" s="138" t="s">
        <v>2338</v>
      </c>
    </row>
    <row r="459" spans="1:4" ht="13.5" thickBot="1" x14ac:dyDescent="0.25">
      <c r="A459" s="145" t="s">
        <v>2423</v>
      </c>
      <c r="B459" s="146">
        <v>396658343</v>
      </c>
      <c r="C459" s="144">
        <v>99.8</v>
      </c>
      <c r="D459" s="138" t="s">
        <v>2338</v>
      </c>
    </row>
    <row r="460" spans="1:4" ht="13.5" thickBot="1" x14ac:dyDescent="0.25">
      <c r="A460" s="145" t="s">
        <v>2424</v>
      </c>
      <c r="B460" s="146">
        <v>401848343</v>
      </c>
      <c r="C460" s="144">
        <v>99.8</v>
      </c>
      <c r="D460" s="138" t="s">
        <v>2338</v>
      </c>
    </row>
    <row r="461" spans="1:4" ht="13.5" thickBot="1" x14ac:dyDescent="0.25">
      <c r="A461" s="145" t="s">
        <v>2425</v>
      </c>
      <c r="B461" s="146">
        <v>329076000</v>
      </c>
      <c r="C461" s="144">
        <v>81.599999999999994</v>
      </c>
      <c r="D461" s="138" t="s">
        <v>2338</v>
      </c>
    </row>
    <row r="462" spans="1:4" ht="13.5" thickBot="1" x14ac:dyDescent="0.25">
      <c r="A462" s="145" t="s">
        <v>2426</v>
      </c>
      <c r="B462" s="146">
        <v>371459892</v>
      </c>
      <c r="C462" s="144">
        <v>92.2</v>
      </c>
      <c r="D462" s="138" t="s">
        <v>2338</v>
      </c>
    </row>
    <row r="463" spans="1:4" ht="13.5" thickBot="1" x14ac:dyDescent="0.25">
      <c r="A463" s="145" t="s">
        <v>2427</v>
      </c>
      <c r="B463" s="146">
        <v>366849892</v>
      </c>
      <c r="C463" s="144">
        <v>92.2</v>
      </c>
      <c r="D463" s="138" t="s">
        <v>2338</v>
      </c>
    </row>
    <row r="464" spans="1:4" ht="13.5" thickBot="1" x14ac:dyDescent="0.25">
      <c r="A464" s="145" t="s">
        <v>2428</v>
      </c>
      <c r="B464" s="146">
        <v>324996000</v>
      </c>
      <c r="C464" s="144">
        <v>81.599999999999994</v>
      </c>
      <c r="D464" s="138" t="s">
        <v>2338</v>
      </c>
    </row>
    <row r="465" spans="1:4" ht="13.5" thickBot="1" x14ac:dyDescent="0.25">
      <c r="A465" s="145" t="s">
        <v>2429</v>
      </c>
      <c r="B465" s="146">
        <v>396858343</v>
      </c>
      <c r="C465" s="144">
        <v>99.8</v>
      </c>
      <c r="D465" s="138" t="s">
        <v>2338</v>
      </c>
    </row>
    <row r="466" spans="1:4" ht="13.5" thickBot="1" x14ac:dyDescent="0.25">
      <c r="A466" s="145" t="s">
        <v>2430</v>
      </c>
      <c r="B466" s="146">
        <v>402048343</v>
      </c>
      <c r="C466" s="144">
        <v>99.8</v>
      </c>
      <c r="D466" s="138" t="s">
        <v>2338</v>
      </c>
    </row>
    <row r="467" spans="1:4" ht="13.5" thickBot="1" x14ac:dyDescent="0.25">
      <c r="A467" s="145" t="s">
        <v>2431</v>
      </c>
      <c r="B467" s="146">
        <v>329276000</v>
      </c>
      <c r="C467" s="144">
        <v>81.599999999999994</v>
      </c>
      <c r="D467" s="138" t="s">
        <v>2338</v>
      </c>
    </row>
    <row r="468" spans="1:4" ht="13.5" thickBot="1" x14ac:dyDescent="0.25">
      <c r="A468" s="145" t="s">
        <v>2432</v>
      </c>
      <c r="B468" s="146">
        <v>371659892</v>
      </c>
      <c r="C468" s="144">
        <v>92.2</v>
      </c>
      <c r="D468" s="138" t="s">
        <v>2338</v>
      </c>
    </row>
    <row r="469" spans="1:4" ht="13.5" thickBot="1" x14ac:dyDescent="0.25">
      <c r="A469" s="145" t="s">
        <v>2433</v>
      </c>
      <c r="B469" s="146">
        <v>367049892</v>
      </c>
      <c r="C469" s="144">
        <v>92.2</v>
      </c>
      <c r="D469" s="138" t="s">
        <v>2338</v>
      </c>
    </row>
    <row r="470" spans="1:4" ht="13.5" thickBot="1" x14ac:dyDescent="0.25">
      <c r="A470" s="145" t="s">
        <v>2434</v>
      </c>
      <c r="B470" s="146">
        <v>325196000</v>
      </c>
      <c r="C470" s="144">
        <v>81.599999999999994</v>
      </c>
      <c r="D470" s="138" t="s">
        <v>2338</v>
      </c>
    </row>
    <row r="471" spans="1:4" ht="13.5" thickBot="1" x14ac:dyDescent="0.25">
      <c r="A471" s="145" t="s">
        <v>2435</v>
      </c>
      <c r="B471" s="146">
        <v>397058343</v>
      </c>
      <c r="C471" s="144">
        <v>99.8</v>
      </c>
      <c r="D471" s="138" t="s">
        <v>2338</v>
      </c>
    </row>
    <row r="472" spans="1:4" ht="13.5" thickBot="1" x14ac:dyDescent="0.25">
      <c r="A472" s="145" t="s">
        <v>2437</v>
      </c>
      <c r="B472" s="146">
        <v>329476000</v>
      </c>
      <c r="C472" s="144">
        <v>81.599999999999994</v>
      </c>
      <c r="D472" s="138" t="s">
        <v>2338</v>
      </c>
    </row>
    <row r="473" spans="1:4" ht="13.5" thickBot="1" x14ac:dyDescent="0.25">
      <c r="A473" s="145" t="s">
        <v>2438</v>
      </c>
      <c r="B473" s="146">
        <v>371859892</v>
      </c>
      <c r="C473" s="144">
        <v>92.2</v>
      </c>
      <c r="D473" s="138" t="s">
        <v>2338</v>
      </c>
    </row>
    <row r="474" spans="1:4" ht="13.5" thickBot="1" x14ac:dyDescent="0.25">
      <c r="A474" s="145" t="s">
        <v>2439</v>
      </c>
      <c r="B474" s="146">
        <v>367249892</v>
      </c>
      <c r="C474" s="144">
        <v>92.2</v>
      </c>
      <c r="D474" s="138" t="s">
        <v>2338</v>
      </c>
    </row>
    <row r="475" spans="1:4" ht="13.5" thickBot="1" x14ac:dyDescent="0.25">
      <c r="A475" s="145" t="s">
        <v>2440</v>
      </c>
      <c r="B475" s="146">
        <v>325396000</v>
      </c>
      <c r="C475" s="144">
        <v>81.599999999999994</v>
      </c>
      <c r="D475" s="138" t="s">
        <v>2338</v>
      </c>
    </row>
    <row r="476" spans="1:4" ht="13.5" thickBot="1" x14ac:dyDescent="0.25">
      <c r="A476" s="145" t="s">
        <v>2442</v>
      </c>
      <c r="B476" s="146">
        <v>329676000</v>
      </c>
      <c r="C476" s="144">
        <v>81.599999999999994</v>
      </c>
      <c r="D476" s="138" t="s">
        <v>2338</v>
      </c>
    </row>
    <row r="477" spans="1:4" ht="13.5" thickBot="1" x14ac:dyDescent="0.25">
      <c r="A477" s="145" t="s">
        <v>2443</v>
      </c>
      <c r="B477" s="146">
        <v>372059892</v>
      </c>
      <c r="C477" s="144">
        <v>92.2</v>
      </c>
      <c r="D477" s="138" t="s">
        <v>2338</v>
      </c>
    </row>
    <row r="478" spans="1:4" ht="13.5" thickBot="1" x14ac:dyDescent="0.25">
      <c r="A478" s="145" t="s">
        <v>2444</v>
      </c>
      <c r="B478" s="146">
        <v>367449892</v>
      </c>
      <c r="C478" s="144">
        <v>92.2</v>
      </c>
      <c r="D478" s="138" t="s">
        <v>2338</v>
      </c>
    </row>
    <row r="479" spans="1:4" ht="13.5" thickBot="1" x14ac:dyDescent="0.25">
      <c r="A479" s="145" t="s">
        <v>2445</v>
      </c>
      <c r="B479" s="146">
        <v>325596000</v>
      </c>
      <c r="C479" s="144">
        <v>81.599999999999994</v>
      </c>
      <c r="D479" s="138" t="s">
        <v>2338</v>
      </c>
    </row>
    <row r="480" spans="1:4" ht="33.75" thickBot="1" x14ac:dyDescent="0.25">
      <c r="A480" s="141" t="s">
        <v>2450</v>
      </c>
      <c r="B480" s="141"/>
      <c r="C480" s="141"/>
      <c r="D480" s="141"/>
    </row>
    <row r="481" spans="1:4" ht="13.5" thickBot="1" x14ac:dyDescent="0.25">
      <c r="A481" s="142" t="s">
        <v>2748</v>
      </c>
      <c r="B481" s="143">
        <v>30000000</v>
      </c>
      <c r="C481" s="144">
        <v>0</v>
      </c>
      <c r="D481" s="138" t="s">
        <v>35</v>
      </c>
    </row>
    <row r="482" spans="1:4" ht="13.5" thickBot="1" x14ac:dyDescent="0.25">
      <c r="A482" s="145" t="s">
        <v>2749</v>
      </c>
      <c r="B482" s="146">
        <v>30000000</v>
      </c>
      <c r="C482" s="144">
        <v>0</v>
      </c>
      <c r="D482" s="138" t="s">
        <v>2338</v>
      </c>
    </row>
    <row r="483" spans="1:4" ht="13.5" thickBot="1" x14ac:dyDescent="0.25">
      <c r="A483" s="145" t="s">
        <v>2750</v>
      </c>
      <c r="B483" s="146">
        <v>30000000</v>
      </c>
      <c r="C483" s="144">
        <v>0</v>
      </c>
      <c r="D483" s="138" t="s">
        <v>2338</v>
      </c>
    </row>
    <row r="484" spans="1:4" ht="13.5" thickBot="1" x14ac:dyDescent="0.25">
      <c r="A484" s="145" t="s">
        <v>2751</v>
      </c>
      <c r="B484" s="146">
        <v>30000000</v>
      </c>
      <c r="C484" s="144">
        <v>0</v>
      </c>
      <c r="D484" s="138" t="s">
        <v>2338</v>
      </c>
    </row>
    <row r="485" spans="1:4" ht="13.5" thickBot="1" x14ac:dyDescent="0.25">
      <c r="A485" s="145" t="s">
        <v>2752</v>
      </c>
      <c r="B485" s="146">
        <v>30000000</v>
      </c>
      <c r="C485" s="144">
        <v>0</v>
      </c>
      <c r="D485" s="138" t="s">
        <v>2338</v>
      </c>
    </row>
    <row r="486" spans="1:4" ht="13.5" thickBot="1" x14ac:dyDescent="0.25">
      <c r="A486" s="142" t="s">
        <v>2753</v>
      </c>
      <c r="B486" s="143">
        <v>30000000</v>
      </c>
      <c r="C486" s="144">
        <v>0</v>
      </c>
      <c r="D486" s="138" t="s">
        <v>35</v>
      </c>
    </row>
    <row r="487" spans="1:4" ht="13.5" thickBot="1" x14ac:dyDescent="0.25">
      <c r="A487" s="145" t="s">
        <v>2754</v>
      </c>
      <c r="B487" s="146">
        <v>30000000</v>
      </c>
      <c r="C487" s="144">
        <v>0</v>
      </c>
      <c r="D487" s="138" t="s">
        <v>2338</v>
      </c>
    </row>
    <row r="488" spans="1:4" ht="13.5" thickBot="1" x14ac:dyDescent="0.25">
      <c r="A488" s="145" t="s">
        <v>2755</v>
      </c>
      <c r="B488" s="146">
        <v>30000000</v>
      </c>
      <c r="C488" s="144">
        <v>0</v>
      </c>
      <c r="D488" s="138" t="s">
        <v>2338</v>
      </c>
    </row>
    <row r="489" spans="1:4" ht="13.5" thickBot="1" x14ac:dyDescent="0.25">
      <c r="A489" s="145" t="s">
        <v>2756</v>
      </c>
      <c r="B489" s="146">
        <v>30000000</v>
      </c>
      <c r="C489" s="144">
        <v>0</v>
      </c>
      <c r="D489" s="138" t="s">
        <v>2338</v>
      </c>
    </row>
    <row r="490" spans="1:4" ht="13.5" thickBot="1" x14ac:dyDescent="0.25">
      <c r="A490" s="145" t="s">
        <v>2757</v>
      </c>
      <c r="B490" s="146">
        <v>30000000</v>
      </c>
      <c r="C490" s="144">
        <v>0</v>
      </c>
      <c r="D490" s="138" t="s">
        <v>2338</v>
      </c>
    </row>
    <row r="491" spans="1:4" ht="13.5" thickBot="1" x14ac:dyDescent="0.25">
      <c r="A491" s="145" t="s">
        <v>2758</v>
      </c>
      <c r="B491" s="146">
        <v>30000000</v>
      </c>
      <c r="C491" s="144">
        <v>0</v>
      </c>
      <c r="D491" s="138" t="s">
        <v>2338</v>
      </c>
    </row>
    <row r="492" spans="1:4" ht="13.5" thickBot="1" x14ac:dyDescent="0.25">
      <c r="A492" s="145" t="s">
        <v>2759</v>
      </c>
      <c r="B492" s="146">
        <v>30000000</v>
      </c>
      <c r="C492" s="144">
        <v>0</v>
      </c>
      <c r="D492" s="138" t="s">
        <v>2338</v>
      </c>
    </row>
    <row r="493" spans="1:4" ht="13.5" thickBot="1" x14ac:dyDescent="0.25">
      <c r="A493" s="145" t="s">
        <v>2760</v>
      </c>
      <c r="B493" s="146">
        <v>30000000</v>
      </c>
      <c r="C493" s="144">
        <v>0</v>
      </c>
      <c r="D493" s="138" t="s">
        <v>2338</v>
      </c>
    </row>
    <row r="494" spans="1:4" ht="13.5" thickBot="1" x14ac:dyDescent="0.25">
      <c r="A494" s="145" t="s">
        <v>2761</v>
      </c>
      <c r="B494" s="146">
        <v>30000000</v>
      </c>
      <c r="C494" s="144">
        <v>0</v>
      </c>
      <c r="D494" s="138" t="s">
        <v>2338</v>
      </c>
    </row>
    <row r="495" spans="1:4" ht="13.5" thickBot="1" x14ac:dyDescent="0.25">
      <c r="A495" s="145" t="s">
        <v>2762</v>
      </c>
      <c r="B495" s="146">
        <v>30000000</v>
      </c>
      <c r="C495" s="144">
        <v>0</v>
      </c>
      <c r="D495" s="138" t="s">
        <v>2338</v>
      </c>
    </row>
    <row r="496" spans="1:4" ht="13.5" thickBot="1" x14ac:dyDescent="0.25">
      <c r="A496" s="145" t="s">
        <v>2763</v>
      </c>
      <c r="B496" s="146">
        <v>30000000</v>
      </c>
      <c r="C496" s="144">
        <v>0</v>
      </c>
      <c r="D496" s="138" t="s">
        <v>2338</v>
      </c>
    </row>
    <row r="497" spans="1:4" ht="13.5" thickBot="1" x14ac:dyDescent="0.25">
      <c r="A497" s="145" t="s">
        <v>2764</v>
      </c>
      <c r="B497" s="146">
        <v>30000000</v>
      </c>
      <c r="C497" s="144">
        <v>0</v>
      </c>
      <c r="D497" s="138" t="s">
        <v>2338</v>
      </c>
    </row>
    <row r="498" spans="1:4" ht="13.5" thickBot="1" x14ac:dyDescent="0.25">
      <c r="A498" s="145" t="s">
        <v>2765</v>
      </c>
      <c r="B498" s="146">
        <v>30000000</v>
      </c>
      <c r="C498" s="144">
        <v>0</v>
      </c>
      <c r="D498" s="138" t="s">
        <v>2338</v>
      </c>
    </row>
    <row r="499" spans="1:4" ht="13.5" thickBot="1" x14ac:dyDescent="0.25">
      <c r="A499" s="145" t="s">
        <v>2766</v>
      </c>
      <c r="B499" s="146">
        <v>30000000</v>
      </c>
      <c r="C499" s="144">
        <v>0</v>
      </c>
      <c r="D499" s="138" t="s">
        <v>2338</v>
      </c>
    </row>
    <row r="500" spans="1:4" ht="13.5" thickBot="1" x14ac:dyDescent="0.25">
      <c r="A500" s="145" t="s">
        <v>2767</v>
      </c>
      <c r="B500" s="146">
        <v>30000000</v>
      </c>
      <c r="C500" s="144">
        <v>0</v>
      </c>
      <c r="D500" s="138" t="s">
        <v>2338</v>
      </c>
    </row>
    <row r="501" spans="1:4" ht="13.5" thickBot="1" x14ac:dyDescent="0.25">
      <c r="A501" s="145" t="s">
        <v>2768</v>
      </c>
      <c r="B501" s="146">
        <v>30000000</v>
      </c>
      <c r="C501" s="144">
        <v>0</v>
      </c>
      <c r="D501" s="138" t="s">
        <v>2338</v>
      </c>
    </row>
    <row r="502" spans="1:4" ht="13.5" thickBot="1" x14ac:dyDescent="0.25">
      <c r="A502" s="145" t="s">
        <v>2769</v>
      </c>
      <c r="B502" s="146">
        <v>30000000</v>
      </c>
      <c r="C502" s="144">
        <v>0</v>
      </c>
      <c r="D502" s="138" t="s">
        <v>2338</v>
      </c>
    </row>
    <row r="503" spans="1:4" ht="13.5" thickBot="1" x14ac:dyDescent="0.25">
      <c r="A503" s="145" t="s">
        <v>2770</v>
      </c>
      <c r="B503" s="146">
        <v>30000000</v>
      </c>
      <c r="C503" s="144">
        <v>0</v>
      </c>
      <c r="D503" s="138" t="s">
        <v>2338</v>
      </c>
    </row>
    <row r="504" spans="1:4" ht="13.5" thickBot="1" x14ac:dyDescent="0.25">
      <c r="A504" s="145" t="s">
        <v>2771</v>
      </c>
      <c r="B504" s="146">
        <v>30000000</v>
      </c>
      <c r="C504" s="144">
        <v>0</v>
      </c>
      <c r="D504" s="138" t="s">
        <v>2338</v>
      </c>
    </row>
    <row r="505" spans="1:4" ht="13.5" thickBot="1" x14ac:dyDescent="0.25">
      <c r="A505" s="145" t="s">
        <v>2772</v>
      </c>
      <c r="B505" s="146">
        <v>30000000</v>
      </c>
      <c r="C505" s="144">
        <v>0</v>
      </c>
      <c r="D505" s="138" t="s">
        <v>2338</v>
      </c>
    </row>
    <row r="506" spans="1:4" ht="13.5" thickBot="1" x14ac:dyDescent="0.25">
      <c r="A506" s="145" t="s">
        <v>2773</v>
      </c>
      <c r="B506" s="146">
        <v>30000000</v>
      </c>
      <c r="C506" s="144">
        <v>0</v>
      </c>
      <c r="D506" s="138" t="s">
        <v>2338</v>
      </c>
    </row>
    <row r="507" spans="1:4" ht="13.5" thickBot="1" x14ac:dyDescent="0.25">
      <c r="A507" s="145" t="s">
        <v>2774</v>
      </c>
      <c r="B507" s="146">
        <v>30000000</v>
      </c>
      <c r="C507" s="144">
        <v>0</v>
      </c>
      <c r="D507" s="138" t="s">
        <v>2338</v>
      </c>
    </row>
    <row r="508" spans="1:4" ht="13.5" thickBot="1" x14ac:dyDescent="0.25">
      <c r="A508" s="145" t="s">
        <v>2775</v>
      </c>
      <c r="B508" s="146">
        <v>30000000</v>
      </c>
      <c r="C508" s="144">
        <v>0</v>
      </c>
      <c r="D508" s="138" t="s">
        <v>2338</v>
      </c>
    </row>
    <row r="509" spans="1:4" ht="13.5" thickBot="1" x14ac:dyDescent="0.25">
      <c r="A509" s="145" t="s">
        <v>2776</v>
      </c>
      <c r="B509" s="146">
        <v>30000000</v>
      </c>
      <c r="C509" s="144">
        <v>0</v>
      </c>
      <c r="D509" s="138" t="s">
        <v>2338</v>
      </c>
    </row>
    <row r="510" spans="1:4" ht="13.5" thickBot="1" x14ac:dyDescent="0.25">
      <c r="A510" s="145" t="s">
        <v>2777</v>
      </c>
      <c r="B510" s="146">
        <v>30000000</v>
      </c>
      <c r="C510" s="144">
        <v>0</v>
      </c>
      <c r="D510" s="138" t="s">
        <v>2338</v>
      </c>
    </row>
    <row r="511" spans="1:4" ht="13.5" thickBot="1" x14ac:dyDescent="0.25">
      <c r="A511" s="145" t="s">
        <v>2778</v>
      </c>
      <c r="B511" s="146">
        <v>30000000</v>
      </c>
      <c r="C511" s="144">
        <v>0</v>
      </c>
      <c r="D511" s="138" t="s">
        <v>2338</v>
      </c>
    </row>
    <row r="512" spans="1:4" ht="13.5" thickBot="1" x14ac:dyDescent="0.25">
      <c r="A512" s="145" t="s">
        <v>2779</v>
      </c>
      <c r="B512" s="146">
        <v>20000000</v>
      </c>
      <c r="C512" s="144">
        <v>0</v>
      </c>
      <c r="D512" s="138" t="s">
        <v>2338</v>
      </c>
    </row>
    <row r="513" spans="1:4" ht="13.5" thickBot="1" x14ac:dyDescent="0.25">
      <c r="A513" s="145" t="s">
        <v>2780</v>
      </c>
      <c r="B513" s="146">
        <v>20000000</v>
      </c>
      <c r="C513" s="144">
        <v>0</v>
      </c>
      <c r="D513" s="138" t="s">
        <v>2338</v>
      </c>
    </row>
    <row r="514" spans="1:4" ht="13.5" thickBot="1" x14ac:dyDescent="0.25">
      <c r="A514" s="145" t="s">
        <v>2781</v>
      </c>
      <c r="B514" s="146">
        <v>20000000</v>
      </c>
      <c r="C514" s="144">
        <v>0</v>
      </c>
      <c r="D514" s="138" t="s">
        <v>2338</v>
      </c>
    </row>
    <row r="515" spans="1:4" ht="13.5" thickBot="1" x14ac:dyDescent="0.25">
      <c r="A515" s="145" t="s">
        <v>2782</v>
      </c>
      <c r="B515" s="146">
        <v>20000000</v>
      </c>
      <c r="C515" s="144">
        <v>0</v>
      </c>
      <c r="D515" s="138" t="s">
        <v>2338</v>
      </c>
    </row>
    <row r="516" spans="1:4" ht="13.5" thickBot="1" x14ac:dyDescent="0.25">
      <c r="A516" s="145" t="s">
        <v>2783</v>
      </c>
      <c r="B516" s="146">
        <v>20000000</v>
      </c>
      <c r="C516" s="144">
        <v>0</v>
      </c>
      <c r="D516" s="138" t="s">
        <v>2338</v>
      </c>
    </row>
    <row r="517" spans="1:4" ht="13.5" thickBot="1" x14ac:dyDescent="0.25">
      <c r="A517" s="145" t="s">
        <v>2784</v>
      </c>
      <c r="B517" s="146">
        <v>20000000</v>
      </c>
      <c r="C517" s="144">
        <v>0</v>
      </c>
      <c r="D517" s="138" t="s">
        <v>2338</v>
      </c>
    </row>
    <row r="518" spans="1:4" ht="13.5" thickBot="1" x14ac:dyDescent="0.25">
      <c r="A518" s="145" t="s">
        <v>2785</v>
      </c>
      <c r="B518" s="146">
        <v>20000000</v>
      </c>
      <c r="C518" s="144">
        <v>0</v>
      </c>
      <c r="D518" s="138" t="s">
        <v>2338</v>
      </c>
    </row>
    <row r="519" spans="1:4" ht="13.5" thickBot="1" x14ac:dyDescent="0.25">
      <c r="A519" s="145" t="s">
        <v>2786</v>
      </c>
      <c r="B519" s="146">
        <v>20000000</v>
      </c>
      <c r="C519" s="144">
        <v>0</v>
      </c>
      <c r="D519" s="138" t="s">
        <v>2338</v>
      </c>
    </row>
    <row r="520" spans="1:4" ht="13.5" thickBot="1" x14ac:dyDescent="0.25">
      <c r="A520" s="145" t="s">
        <v>2787</v>
      </c>
      <c r="B520" s="146">
        <v>20000000</v>
      </c>
      <c r="C520" s="144">
        <v>0</v>
      </c>
      <c r="D520" s="138" t="s">
        <v>2338</v>
      </c>
    </row>
    <row r="521" spans="1:4" ht="13.5" thickBot="1" x14ac:dyDescent="0.25">
      <c r="A521" s="142" t="s">
        <v>2788</v>
      </c>
      <c r="B521" s="143">
        <v>20000000</v>
      </c>
      <c r="C521" s="144">
        <v>0</v>
      </c>
      <c r="D521" s="138" t="s">
        <v>35</v>
      </c>
    </row>
    <row r="522" spans="1:4" ht="13.5" thickBot="1" x14ac:dyDescent="0.25">
      <c r="A522" s="142" t="s">
        <v>2789</v>
      </c>
      <c r="B522" s="143">
        <v>20000000</v>
      </c>
      <c r="C522" s="144">
        <v>0</v>
      </c>
      <c r="D522" s="138" t="s">
        <v>35</v>
      </c>
    </row>
    <row r="523" spans="1:4" ht="13.5" thickBot="1" x14ac:dyDescent="0.25">
      <c r="A523" s="142" t="s">
        <v>2790</v>
      </c>
      <c r="B523" s="143">
        <v>20000000</v>
      </c>
      <c r="C523" s="144">
        <v>0</v>
      </c>
      <c r="D523" s="138" t="s">
        <v>35</v>
      </c>
    </row>
    <row r="524" spans="1:4" ht="13.5" thickBot="1" x14ac:dyDescent="0.25">
      <c r="A524" s="145" t="s">
        <v>2791</v>
      </c>
      <c r="B524" s="146">
        <v>20000000</v>
      </c>
      <c r="C524" s="144">
        <v>0</v>
      </c>
      <c r="D524" s="138" t="s">
        <v>2338</v>
      </c>
    </row>
    <row r="525" spans="1:4" ht="13.5" thickBot="1" x14ac:dyDescent="0.25">
      <c r="A525" s="145" t="s">
        <v>2792</v>
      </c>
      <c r="B525" s="146">
        <v>20000000</v>
      </c>
      <c r="C525" s="144">
        <v>0</v>
      </c>
      <c r="D525" s="138" t="s">
        <v>2338</v>
      </c>
    </row>
    <row r="526" spans="1:4" ht="13.5" thickBot="1" x14ac:dyDescent="0.25">
      <c r="A526" s="142" t="s">
        <v>2793</v>
      </c>
      <c r="B526" s="143">
        <v>20000000</v>
      </c>
      <c r="C526" s="144">
        <v>0</v>
      </c>
      <c r="D526" s="138" t="s">
        <v>35</v>
      </c>
    </row>
    <row r="527" spans="1:4" ht="13.5" thickBot="1" x14ac:dyDescent="0.25">
      <c r="A527" s="145" t="s">
        <v>2794</v>
      </c>
      <c r="B527" s="146">
        <v>20000000</v>
      </c>
      <c r="C527" s="144">
        <v>0</v>
      </c>
      <c r="D527" s="138" t="s">
        <v>2338</v>
      </c>
    </row>
    <row r="528" spans="1:4" ht="13.5" thickBot="1" x14ac:dyDescent="0.25">
      <c r="A528" s="145" t="s">
        <v>2795</v>
      </c>
      <c r="B528" s="146">
        <v>20000000</v>
      </c>
      <c r="C528" s="144">
        <v>0</v>
      </c>
      <c r="D528" s="138" t="s">
        <v>2338</v>
      </c>
    </row>
    <row r="529" spans="1:4" ht="13.5" thickBot="1" x14ac:dyDescent="0.25">
      <c r="A529" s="145" t="s">
        <v>2796</v>
      </c>
      <c r="B529" s="146">
        <v>20000000</v>
      </c>
      <c r="C529" s="144">
        <v>0</v>
      </c>
      <c r="D529" s="138" t="s">
        <v>2338</v>
      </c>
    </row>
    <row r="530" spans="1:4" ht="13.5" thickBot="1" x14ac:dyDescent="0.25">
      <c r="A530" s="145" t="s">
        <v>2797</v>
      </c>
      <c r="B530" s="146">
        <v>20000000</v>
      </c>
      <c r="C530" s="144">
        <v>0</v>
      </c>
      <c r="D530" s="138" t="s">
        <v>2338</v>
      </c>
    </row>
    <row r="531" spans="1:4" ht="13.5" thickBot="1" x14ac:dyDescent="0.25">
      <c r="A531" s="145" t="s">
        <v>2798</v>
      </c>
      <c r="B531" s="146">
        <v>20000000</v>
      </c>
      <c r="C531" s="144">
        <v>0</v>
      </c>
      <c r="D531" s="138" t="s">
        <v>2338</v>
      </c>
    </row>
    <row r="532" spans="1:4" ht="13.5" thickBot="1" x14ac:dyDescent="0.25">
      <c r="A532" s="145" t="s">
        <v>2799</v>
      </c>
      <c r="B532" s="146">
        <v>20000000</v>
      </c>
      <c r="C532" s="144">
        <v>0</v>
      </c>
      <c r="D532" s="138" t="s">
        <v>2338</v>
      </c>
    </row>
    <row r="533" spans="1:4" ht="13.5" thickBot="1" x14ac:dyDescent="0.25">
      <c r="A533" s="145" t="s">
        <v>2800</v>
      </c>
      <c r="B533" s="146">
        <v>20000000</v>
      </c>
      <c r="C533" s="144">
        <v>0</v>
      </c>
      <c r="D533" s="138" t="s">
        <v>2338</v>
      </c>
    </row>
    <row r="534" spans="1:4" ht="13.5" thickBot="1" x14ac:dyDescent="0.25">
      <c r="A534" s="145" t="s">
        <v>2801</v>
      </c>
      <c r="B534" s="146">
        <v>20000000</v>
      </c>
      <c r="C534" s="144">
        <v>0</v>
      </c>
      <c r="D534" s="138" t="s">
        <v>2338</v>
      </c>
    </row>
    <row r="535" spans="1:4" ht="13.5" thickBot="1" x14ac:dyDescent="0.25">
      <c r="A535" s="145" t="s">
        <v>2802</v>
      </c>
      <c r="B535" s="146">
        <v>20000000</v>
      </c>
      <c r="C535" s="144">
        <v>0</v>
      </c>
      <c r="D535" s="138" t="s">
        <v>2338</v>
      </c>
    </row>
    <row r="536" spans="1:4" ht="13.5" thickBot="1" x14ac:dyDescent="0.25">
      <c r="A536" s="145" t="s">
        <v>2803</v>
      </c>
      <c r="B536" s="146">
        <v>20000000</v>
      </c>
      <c r="C536" s="144">
        <v>0</v>
      </c>
      <c r="D536" s="138" t="s">
        <v>2338</v>
      </c>
    </row>
    <row r="537" spans="1:4" ht="13.5" thickBot="1" x14ac:dyDescent="0.25">
      <c r="A537" s="145" t="s">
        <v>2804</v>
      </c>
      <c r="B537" s="146">
        <v>20000000</v>
      </c>
      <c r="C537" s="144">
        <v>0</v>
      </c>
      <c r="D537" s="138" t="s">
        <v>2338</v>
      </c>
    </row>
    <row r="538" spans="1:4" ht="13.5" thickBot="1" x14ac:dyDescent="0.25">
      <c r="A538" s="145" t="s">
        <v>2805</v>
      </c>
      <c r="B538" s="146">
        <v>20000000</v>
      </c>
      <c r="C538" s="144">
        <v>0</v>
      </c>
      <c r="D538" s="138" t="s">
        <v>2338</v>
      </c>
    </row>
    <row r="539" spans="1:4" ht="13.5" thickBot="1" x14ac:dyDescent="0.25">
      <c r="A539" s="145" t="s">
        <v>2806</v>
      </c>
      <c r="B539" s="146">
        <v>20000000</v>
      </c>
      <c r="C539" s="144">
        <v>0</v>
      </c>
      <c r="D539" s="138" t="s">
        <v>2338</v>
      </c>
    </row>
    <row r="540" spans="1:4" ht="13.5" thickBot="1" x14ac:dyDescent="0.25">
      <c r="A540" s="145" t="s">
        <v>2807</v>
      </c>
      <c r="B540" s="146">
        <v>20000000</v>
      </c>
      <c r="C540" s="144">
        <v>0</v>
      </c>
      <c r="D540" s="138" t="s">
        <v>2338</v>
      </c>
    </row>
    <row r="541" spans="1:4" ht="13.5" thickBot="1" x14ac:dyDescent="0.25">
      <c r="A541" s="145" t="s">
        <v>2808</v>
      </c>
      <c r="B541" s="146">
        <v>20000000</v>
      </c>
      <c r="C541" s="144">
        <v>0</v>
      </c>
      <c r="D541" s="138" t="s">
        <v>2338</v>
      </c>
    </row>
    <row r="542" spans="1:4" ht="13.5" thickBot="1" x14ac:dyDescent="0.25">
      <c r="A542" s="145" t="s">
        <v>2809</v>
      </c>
      <c r="B542" s="146">
        <v>20000000</v>
      </c>
      <c r="C542" s="144">
        <v>0</v>
      </c>
      <c r="D542" s="138" t="s">
        <v>2338</v>
      </c>
    </row>
    <row r="543" spans="1:4" ht="13.5" thickBot="1" x14ac:dyDescent="0.25">
      <c r="A543" s="145" t="s">
        <v>2810</v>
      </c>
      <c r="B543" s="146">
        <v>20000000</v>
      </c>
      <c r="C543" s="144">
        <v>0</v>
      </c>
      <c r="D543" s="138" t="s">
        <v>2338</v>
      </c>
    </row>
    <row r="544" spans="1:4" ht="13.5" thickBot="1" x14ac:dyDescent="0.25">
      <c r="A544" s="142" t="s">
        <v>2811</v>
      </c>
      <c r="B544" s="143">
        <v>20000000</v>
      </c>
      <c r="C544" s="144">
        <v>0</v>
      </c>
      <c r="D544" s="138" t="s">
        <v>35</v>
      </c>
    </row>
    <row r="545" spans="1:4" ht="13.5" thickBot="1" x14ac:dyDescent="0.25">
      <c r="A545" s="142" t="s">
        <v>2812</v>
      </c>
      <c r="B545" s="143">
        <v>20000000</v>
      </c>
      <c r="C545" s="144">
        <v>0</v>
      </c>
      <c r="D545" s="138" t="s">
        <v>35</v>
      </c>
    </row>
    <row r="546" spans="1:4" ht="13.5" thickBot="1" x14ac:dyDescent="0.25">
      <c r="A546" s="145" t="s">
        <v>2813</v>
      </c>
      <c r="B546" s="146">
        <v>20000000</v>
      </c>
      <c r="C546" s="144">
        <v>0</v>
      </c>
      <c r="D546" s="138" t="s">
        <v>2338</v>
      </c>
    </row>
    <row r="547" spans="1:4" ht="13.5" thickBot="1" x14ac:dyDescent="0.25">
      <c r="A547" s="145" t="s">
        <v>2814</v>
      </c>
      <c r="B547" s="146">
        <v>20000000</v>
      </c>
      <c r="C547" s="144">
        <v>0</v>
      </c>
      <c r="D547" s="138" t="s">
        <v>2338</v>
      </c>
    </row>
    <row r="548" spans="1:4" ht="13.5" thickBot="1" x14ac:dyDescent="0.25">
      <c r="A548" s="145" t="s">
        <v>2815</v>
      </c>
      <c r="B548" s="146">
        <v>20000000</v>
      </c>
      <c r="C548" s="144">
        <v>0</v>
      </c>
      <c r="D548" s="138" t="s">
        <v>2338</v>
      </c>
    </row>
    <row r="549" spans="1:4" ht="13.5" thickBot="1" x14ac:dyDescent="0.25">
      <c r="A549" s="145" t="s">
        <v>2816</v>
      </c>
      <c r="B549" s="146">
        <v>20000000</v>
      </c>
      <c r="C549" s="144">
        <v>0</v>
      </c>
      <c r="D549" s="138" t="s">
        <v>2338</v>
      </c>
    </row>
    <row r="550" spans="1:4" ht="13.5" thickBot="1" x14ac:dyDescent="0.25">
      <c r="A550" s="145" t="s">
        <v>2817</v>
      </c>
      <c r="B550" s="146">
        <v>20000000</v>
      </c>
      <c r="C550" s="144">
        <v>0</v>
      </c>
      <c r="D550" s="138" t="s">
        <v>2338</v>
      </c>
    </row>
    <row r="551" spans="1:4" ht="13.5" thickBot="1" x14ac:dyDescent="0.25">
      <c r="A551" s="145" t="s">
        <v>2818</v>
      </c>
      <c r="B551" s="146">
        <v>20000000</v>
      </c>
      <c r="C551" s="144">
        <v>0</v>
      </c>
      <c r="D551" s="138" t="s">
        <v>2338</v>
      </c>
    </row>
    <row r="552" spans="1:4" ht="13.5" thickBot="1" x14ac:dyDescent="0.25">
      <c r="A552" s="145" t="s">
        <v>2819</v>
      </c>
      <c r="B552" s="146">
        <v>20000000</v>
      </c>
      <c r="C552" s="144">
        <v>0</v>
      </c>
      <c r="D552" s="138" t="s">
        <v>2338</v>
      </c>
    </row>
    <row r="553" spans="1:4" ht="13.5" thickBot="1" x14ac:dyDescent="0.25">
      <c r="A553" s="145" t="s">
        <v>2820</v>
      </c>
      <c r="B553" s="146">
        <v>20000000</v>
      </c>
      <c r="C553" s="144">
        <v>0</v>
      </c>
      <c r="D553" s="138" t="s">
        <v>2338</v>
      </c>
    </row>
    <row r="554" spans="1:4" ht="13.5" thickBot="1" x14ac:dyDescent="0.25">
      <c r="A554" s="145" t="s">
        <v>2821</v>
      </c>
      <c r="B554" s="146">
        <v>20000000</v>
      </c>
      <c r="C554" s="144">
        <v>0</v>
      </c>
      <c r="D554" s="138" t="s">
        <v>2338</v>
      </c>
    </row>
    <row r="555" spans="1:4" ht="13.5" thickBot="1" x14ac:dyDescent="0.25">
      <c r="A555" s="145" t="s">
        <v>2822</v>
      </c>
      <c r="B555" s="146">
        <v>20000000</v>
      </c>
      <c r="C555" s="144">
        <v>0</v>
      </c>
      <c r="D555" s="138" t="s">
        <v>2338</v>
      </c>
    </row>
    <row r="556" spans="1:4" ht="13.5" thickBot="1" x14ac:dyDescent="0.25">
      <c r="A556" s="145" t="s">
        <v>2823</v>
      </c>
      <c r="B556" s="146">
        <v>20000000</v>
      </c>
      <c r="C556" s="144">
        <v>0</v>
      </c>
      <c r="D556" s="138" t="s">
        <v>2338</v>
      </c>
    </row>
    <row r="557" spans="1:4" ht="13.5" thickBot="1" x14ac:dyDescent="0.25">
      <c r="A557" s="145" t="s">
        <v>2824</v>
      </c>
      <c r="B557" s="146">
        <v>20000000</v>
      </c>
      <c r="C557" s="144">
        <v>0</v>
      </c>
      <c r="D557" s="138" t="s">
        <v>2338</v>
      </c>
    </row>
    <row r="558" spans="1:4" ht="13.5" thickBot="1" x14ac:dyDescent="0.25">
      <c r="A558" s="145" t="s">
        <v>2825</v>
      </c>
      <c r="B558" s="146">
        <v>20000000</v>
      </c>
      <c r="C558" s="144">
        <v>0</v>
      </c>
      <c r="D558" s="138" t="s">
        <v>2338</v>
      </c>
    </row>
    <row r="559" spans="1:4" ht="13.5" thickBot="1" x14ac:dyDescent="0.25">
      <c r="A559" s="145" t="s">
        <v>2826</v>
      </c>
      <c r="B559" s="146">
        <v>20000000</v>
      </c>
      <c r="C559" s="144">
        <v>0</v>
      </c>
      <c r="D559" s="138" t="s">
        <v>2338</v>
      </c>
    </row>
    <row r="560" spans="1:4" ht="13.5" thickBot="1" x14ac:dyDescent="0.25">
      <c r="A560" s="145" t="s">
        <v>2827</v>
      </c>
      <c r="B560" s="146">
        <v>20000000</v>
      </c>
      <c r="C560" s="144">
        <v>0</v>
      </c>
      <c r="D560" s="138" t="s">
        <v>2338</v>
      </c>
    </row>
    <row r="561" spans="1:4" ht="13.5" thickBot="1" x14ac:dyDescent="0.25">
      <c r="A561" s="145" t="s">
        <v>2828</v>
      </c>
      <c r="B561" s="146">
        <v>20000000</v>
      </c>
      <c r="C561" s="144">
        <v>0</v>
      </c>
      <c r="D561" s="138" t="s">
        <v>2338</v>
      </c>
    </row>
    <row r="562" spans="1:4" ht="13.5" thickBot="1" x14ac:dyDescent="0.25">
      <c r="A562" s="145" t="s">
        <v>2829</v>
      </c>
      <c r="B562" s="146">
        <v>20000000</v>
      </c>
      <c r="C562" s="144">
        <v>0</v>
      </c>
      <c r="D562" s="138" t="s">
        <v>2338</v>
      </c>
    </row>
    <row r="563" spans="1:4" ht="13.5" thickBot="1" x14ac:dyDescent="0.25">
      <c r="A563" s="145" t="s">
        <v>2830</v>
      </c>
      <c r="B563" s="146">
        <v>20000000</v>
      </c>
      <c r="C563" s="144">
        <v>0</v>
      </c>
      <c r="D563" s="138" t="s">
        <v>2338</v>
      </c>
    </row>
    <row r="564" spans="1:4" ht="13.5" thickBot="1" x14ac:dyDescent="0.25">
      <c r="A564" s="145" t="s">
        <v>2831</v>
      </c>
      <c r="B564" s="146">
        <v>20000000</v>
      </c>
      <c r="C564" s="144">
        <v>0</v>
      </c>
      <c r="D564" s="138" t="s">
        <v>2338</v>
      </c>
    </row>
    <row r="565" spans="1:4" ht="13.5" thickBot="1" x14ac:dyDescent="0.25">
      <c r="A565" s="145" t="s">
        <v>2832</v>
      </c>
      <c r="B565" s="146">
        <v>20000000</v>
      </c>
      <c r="C565" s="144">
        <v>0</v>
      </c>
      <c r="D565" s="138" t="s">
        <v>2338</v>
      </c>
    </row>
    <row r="566" spans="1:4" ht="13.5" thickBot="1" x14ac:dyDescent="0.25">
      <c r="A566" s="145" t="s">
        <v>2833</v>
      </c>
      <c r="B566" s="146">
        <v>20000000</v>
      </c>
      <c r="C566" s="144">
        <v>0</v>
      </c>
      <c r="D566" s="138" t="s">
        <v>2338</v>
      </c>
    </row>
    <row r="567" spans="1:4" ht="13.5" thickBot="1" x14ac:dyDescent="0.25">
      <c r="A567" s="145" t="s">
        <v>2834</v>
      </c>
      <c r="B567" s="146">
        <v>20000000</v>
      </c>
      <c r="C567" s="144">
        <v>0</v>
      </c>
      <c r="D567" s="138" t="s">
        <v>2338</v>
      </c>
    </row>
    <row r="568" spans="1:4" ht="13.5" thickBot="1" x14ac:dyDescent="0.25">
      <c r="A568" s="145" t="s">
        <v>2835</v>
      </c>
      <c r="B568" s="146">
        <v>20000000</v>
      </c>
      <c r="C568" s="144">
        <v>0</v>
      </c>
      <c r="D568" s="138" t="s">
        <v>2338</v>
      </c>
    </row>
    <row r="569" spans="1:4" ht="13.5" thickBot="1" x14ac:dyDescent="0.25">
      <c r="A569" s="145" t="s">
        <v>2836</v>
      </c>
      <c r="B569" s="146">
        <v>20000000</v>
      </c>
      <c r="C569" s="144">
        <v>0</v>
      </c>
      <c r="D569" s="138" t="s">
        <v>2338</v>
      </c>
    </row>
    <row r="570" spans="1:4" ht="13.5" thickBot="1" x14ac:dyDescent="0.25">
      <c r="A570" s="145" t="s">
        <v>2837</v>
      </c>
      <c r="B570" s="146">
        <v>20000000</v>
      </c>
      <c r="C570" s="144">
        <v>0</v>
      </c>
      <c r="D570" s="138" t="s">
        <v>2338</v>
      </c>
    </row>
    <row r="571" spans="1:4" ht="13.5" thickBot="1" x14ac:dyDescent="0.25">
      <c r="A571" s="145" t="s">
        <v>2838</v>
      </c>
      <c r="B571" s="146">
        <v>20000000</v>
      </c>
      <c r="C571" s="144">
        <v>0</v>
      </c>
      <c r="D571" s="138" t="s">
        <v>2338</v>
      </c>
    </row>
    <row r="572" spans="1:4" ht="13.5" thickBot="1" x14ac:dyDescent="0.25">
      <c r="A572" s="145" t="s">
        <v>2839</v>
      </c>
      <c r="B572" s="146">
        <v>20000000</v>
      </c>
      <c r="C572" s="144">
        <v>0</v>
      </c>
      <c r="D572" s="138" t="s">
        <v>2338</v>
      </c>
    </row>
    <row r="573" spans="1:4" ht="13.5" thickBot="1" x14ac:dyDescent="0.25">
      <c r="A573" s="145" t="s">
        <v>2840</v>
      </c>
      <c r="B573" s="146">
        <v>20000000</v>
      </c>
      <c r="C573" s="144">
        <v>0</v>
      </c>
      <c r="D573" s="138" t="s">
        <v>2338</v>
      </c>
    </row>
    <row r="574" spans="1:4" ht="13.5" thickBot="1" x14ac:dyDescent="0.25">
      <c r="A574" s="145" t="s">
        <v>2841</v>
      </c>
      <c r="B574" s="146">
        <v>20000000</v>
      </c>
      <c r="C574" s="144">
        <v>0</v>
      </c>
      <c r="D574" s="138" t="s">
        <v>2338</v>
      </c>
    </row>
    <row r="575" spans="1:4" ht="13.5" thickBot="1" x14ac:dyDescent="0.25">
      <c r="A575" s="145" t="s">
        <v>2842</v>
      </c>
      <c r="B575" s="146">
        <v>20000000</v>
      </c>
      <c r="C575" s="144">
        <v>0</v>
      </c>
      <c r="D575" s="138" t="s">
        <v>2338</v>
      </c>
    </row>
    <row r="576" spans="1:4" ht="13.5" thickBot="1" x14ac:dyDescent="0.25">
      <c r="A576" s="145" t="s">
        <v>2843</v>
      </c>
      <c r="B576" s="146">
        <v>20000000</v>
      </c>
      <c r="C576" s="144">
        <v>0</v>
      </c>
      <c r="D576" s="138" t="s">
        <v>2338</v>
      </c>
    </row>
    <row r="577" spans="1:4" ht="13.5" thickBot="1" x14ac:dyDescent="0.25">
      <c r="A577" s="145" t="s">
        <v>2844</v>
      </c>
      <c r="B577" s="146">
        <v>20000000</v>
      </c>
      <c r="C577" s="144">
        <v>0</v>
      </c>
      <c r="D577" s="138" t="s">
        <v>2338</v>
      </c>
    </row>
    <row r="578" spans="1:4" ht="13.5" thickBot="1" x14ac:dyDescent="0.25">
      <c r="A578" s="145" t="s">
        <v>2845</v>
      </c>
      <c r="B578" s="146">
        <v>20000000</v>
      </c>
      <c r="C578" s="144">
        <v>0</v>
      </c>
      <c r="D578" s="138" t="s">
        <v>2338</v>
      </c>
    </row>
    <row r="579" spans="1:4" ht="13.5" thickBot="1" x14ac:dyDescent="0.25">
      <c r="A579" s="145" t="s">
        <v>2846</v>
      </c>
      <c r="B579" s="146">
        <v>20000000</v>
      </c>
      <c r="C579" s="144">
        <v>0</v>
      </c>
      <c r="D579" s="138" t="s">
        <v>2338</v>
      </c>
    </row>
    <row r="580" spans="1:4" ht="13.5" thickBot="1" x14ac:dyDescent="0.25">
      <c r="A580" s="145" t="s">
        <v>2847</v>
      </c>
      <c r="B580" s="146">
        <v>20000000</v>
      </c>
      <c r="C580" s="144">
        <v>0</v>
      </c>
      <c r="D580" s="138" t="s">
        <v>2338</v>
      </c>
    </row>
    <row r="581" spans="1:4" ht="13.5" thickBot="1" x14ac:dyDescent="0.25">
      <c r="A581" s="145" t="s">
        <v>2848</v>
      </c>
      <c r="B581" s="146">
        <v>20000000</v>
      </c>
      <c r="C581" s="144">
        <v>0</v>
      </c>
      <c r="D581" s="138" t="s">
        <v>2338</v>
      </c>
    </row>
    <row r="582" spans="1:4" ht="13.5" thickBot="1" x14ac:dyDescent="0.25">
      <c r="A582" s="145" t="s">
        <v>2849</v>
      </c>
      <c r="B582" s="146">
        <v>20000000</v>
      </c>
      <c r="C582" s="144">
        <v>0</v>
      </c>
      <c r="D582" s="138" t="s">
        <v>2338</v>
      </c>
    </row>
    <row r="583" spans="1:4" ht="13.5" thickBot="1" x14ac:dyDescent="0.25">
      <c r="A583" s="145" t="s">
        <v>2850</v>
      </c>
      <c r="B583" s="146">
        <v>20000000</v>
      </c>
      <c r="C583" s="144">
        <v>0</v>
      </c>
      <c r="D583" s="138" t="s">
        <v>2338</v>
      </c>
    </row>
    <row r="584" spans="1:4" ht="13.5" thickBot="1" x14ac:dyDescent="0.25">
      <c r="A584" s="145" t="s">
        <v>2851</v>
      </c>
      <c r="B584" s="146">
        <v>20000000</v>
      </c>
      <c r="C584" s="144">
        <v>0</v>
      </c>
      <c r="D584" s="138" t="s">
        <v>2338</v>
      </c>
    </row>
    <row r="585" spans="1:4" ht="13.5" thickBot="1" x14ac:dyDescent="0.25">
      <c r="A585" s="145" t="s">
        <v>2852</v>
      </c>
      <c r="B585" s="146">
        <v>20000000</v>
      </c>
      <c r="C585" s="144">
        <v>0</v>
      </c>
      <c r="D585" s="138" t="s">
        <v>2338</v>
      </c>
    </row>
    <row r="586" spans="1:4" ht="13.5" thickBot="1" x14ac:dyDescent="0.25">
      <c r="A586" s="145" t="s">
        <v>2853</v>
      </c>
      <c r="B586" s="146">
        <v>20000000</v>
      </c>
      <c r="C586" s="144">
        <v>0</v>
      </c>
      <c r="D586" s="138" t="s">
        <v>2338</v>
      </c>
    </row>
    <row r="587" spans="1:4" ht="13.5" thickBot="1" x14ac:dyDescent="0.25">
      <c r="A587" s="145" t="s">
        <v>2854</v>
      </c>
      <c r="B587" s="146">
        <v>20000000</v>
      </c>
      <c r="C587" s="144">
        <v>0</v>
      </c>
      <c r="D587" s="138" t="s">
        <v>2338</v>
      </c>
    </row>
    <row r="588" spans="1:4" ht="13.5" thickBot="1" x14ac:dyDescent="0.25">
      <c r="A588" s="145" t="s">
        <v>2855</v>
      </c>
      <c r="B588" s="146">
        <v>20000000</v>
      </c>
      <c r="C588" s="144">
        <v>0</v>
      </c>
      <c r="D588" s="138" t="s">
        <v>2338</v>
      </c>
    </row>
    <row r="589" spans="1:4" ht="13.5" thickBot="1" x14ac:dyDescent="0.25">
      <c r="A589" s="145" t="s">
        <v>2856</v>
      </c>
      <c r="B589" s="146">
        <v>20000000</v>
      </c>
      <c r="C589" s="144">
        <v>0</v>
      </c>
      <c r="D589" s="138" t="s">
        <v>2338</v>
      </c>
    </row>
    <row r="590" spans="1:4" ht="13.5" thickBot="1" x14ac:dyDescent="0.25">
      <c r="A590" s="145" t="s">
        <v>2857</v>
      </c>
      <c r="B590" s="146">
        <v>20000000</v>
      </c>
      <c r="C590" s="144">
        <v>0</v>
      </c>
      <c r="D590" s="138" t="s">
        <v>2338</v>
      </c>
    </row>
    <row r="591" spans="1:4" ht="13.5" thickBot="1" x14ac:dyDescent="0.25">
      <c r="A591" s="145" t="s">
        <v>2858</v>
      </c>
      <c r="B591" s="146">
        <v>20000000</v>
      </c>
      <c r="C591" s="144">
        <v>0</v>
      </c>
      <c r="D591" s="138" t="s">
        <v>2338</v>
      </c>
    </row>
    <row r="592" spans="1:4" ht="13.5" thickBot="1" x14ac:dyDescent="0.25">
      <c r="A592" s="145" t="s">
        <v>2859</v>
      </c>
      <c r="B592" s="146">
        <v>20000000</v>
      </c>
      <c r="C592" s="144">
        <v>0</v>
      </c>
      <c r="D592" s="138" t="s">
        <v>2338</v>
      </c>
    </row>
    <row r="593" spans="1:4" ht="13.5" thickBot="1" x14ac:dyDescent="0.25">
      <c r="A593" s="145" t="s">
        <v>2860</v>
      </c>
      <c r="B593" s="146">
        <v>20000000</v>
      </c>
      <c r="C593" s="144">
        <v>0</v>
      </c>
      <c r="D593" s="138" t="s">
        <v>2338</v>
      </c>
    </row>
    <row r="594" spans="1:4" ht="13.5" thickBot="1" x14ac:dyDescent="0.25">
      <c r="A594" s="145" t="s">
        <v>2861</v>
      </c>
      <c r="B594" s="146">
        <v>20000000</v>
      </c>
      <c r="C594" s="144">
        <v>0</v>
      </c>
      <c r="D594" s="138" t="s">
        <v>2338</v>
      </c>
    </row>
    <row r="595" spans="1:4" ht="13.5" thickBot="1" x14ac:dyDescent="0.25">
      <c r="A595" s="145" t="s">
        <v>2862</v>
      </c>
      <c r="B595" s="146">
        <v>20000000</v>
      </c>
      <c r="C595" s="144">
        <v>0</v>
      </c>
      <c r="D595" s="138" t="s">
        <v>2338</v>
      </c>
    </row>
    <row r="596" spans="1:4" ht="13.5" thickBot="1" x14ac:dyDescent="0.25">
      <c r="A596" s="145" t="s">
        <v>2863</v>
      </c>
      <c r="B596" s="146">
        <v>20000000</v>
      </c>
      <c r="C596" s="144">
        <v>0</v>
      </c>
      <c r="D596" s="138" t="s">
        <v>2338</v>
      </c>
    </row>
    <row r="597" spans="1:4" ht="13.5" thickBot="1" x14ac:dyDescent="0.25">
      <c r="A597" s="145" t="s">
        <v>2864</v>
      </c>
      <c r="B597" s="146">
        <v>20000000</v>
      </c>
      <c r="C597" s="144">
        <v>0</v>
      </c>
      <c r="D597" s="138" t="s">
        <v>2338</v>
      </c>
    </row>
    <row r="598" spans="1:4" ht="13.5" thickBot="1" x14ac:dyDescent="0.25">
      <c r="A598" s="145" t="s">
        <v>2865</v>
      </c>
      <c r="B598" s="146">
        <v>20000000</v>
      </c>
      <c r="C598" s="144">
        <v>0</v>
      </c>
      <c r="D598" s="138" t="s">
        <v>2338</v>
      </c>
    </row>
    <row r="599" spans="1:4" ht="13.5" thickBot="1" x14ac:dyDescent="0.25">
      <c r="A599" s="145" t="s">
        <v>2866</v>
      </c>
      <c r="B599" s="146">
        <v>20000000</v>
      </c>
      <c r="C599" s="144">
        <v>0</v>
      </c>
      <c r="D599" s="138" t="s">
        <v>2338</v>
      </c>
    </row>
    <row r="600" spans="1:4" ht="13.5" thickBot="1" x14ac:dyDescent="0.25">
      <c r="A600" s="145" t="s">
        <v>2867</v>
      </c>
      <c r="B600" s="146">
        <v>20000000</v>
      </c>
      <c r="C600" s="144">
        <v>0</v>
      </c>
      <c r="D600" s="138" t="s">
        <v>2338</v>
      </c>
    </row>
    <row r="601" spans="1:4" ht="13.5" thickBot="1" x14ac:dyDescent="0.25">
      <c r="A601" s="145" t="s">
        <v>2868</v>
      </c>
      <c r="B601" s="146">
        <v>20000000</v>
      </c>
      <c r="C601" s="144">
        <v>0</v>
      </c>
      <c r="D601" s="138" t="s">
        <v>2338</v>
      </c>
    </row>
    <row r="602" spans="1:4" ht="13.5" thickBot="1" x14ac:dyDescent="0.25">
      <c r="A602" s="145" t="s">
        <v>2869</v>
      </c>
      <c r="B602" s="146">
        <v>20000000</v>
      </c>
      <c r="C602" s="144">
        <v>0</v>
      </c>
      <c r="D602" s="138" t="s">
        <v>2338</v>
      </c>
    </row>
    <row r="603" spans="1:4" ht="13.5" thickBot="1" x14ac:dyDescent="0.25">
      <c r="A603" s="145" t="s">
        <v>2870</v>
      </c>
      <c r="B603" s="146">
        <v>20000000</v>
      </c>
      <c r="C603" s="144">
        <v>0</v>
      </c>
      <c r="D603" s="138" t="s">
        <v>2338</v>
      </c>
    </row>
    <row r="604" spans="1:4" ht="13.5" thickBot="1" x14ac:dyDescent="0.25">
      <c r="A604" s="145" t="s">
        <v>2871</v>
      </c>
      <c r="B604" s="146">
        <v>20000000</v>
      </c>
      <c r="C604" s="144">
        <v>0</v>
      </c>
      <c r="D604" s="138" t="s">
        <v>2338</v>
      </c>
    </row>
    <row r="605" spans="1:4" ht="13.5" thickBot="1" x14ac:dyDescent="0.25">
      <c r="A605" s="145" t="s">
        <v>2872</v>
      </c>
      <c r="B605" s="146">
        <v>20000000</v>
      </c>
      <c r="C605" s="144">
        <v>0</v>
      </c>
      <c r="D605" s="138" t="s">
        <v>2338</v>
      </c>
    </row>
    <row r="606" spans="1:4" ht="13.5" thickBot="1" x14ac:dyDescent="0.25">
      <c r="A606" s="145" t="s">
        <v>2873</v>
      </c>
      <c r="B606" s="146">
        <v>20000000</v>
      </c>
      <c r="C606" s="144">
        <v>0</v>
      </c>
      <c r="D606" s="138" t="s">
        <v>2338</v>
      </c>
    </row>
    <row r="607" spans="1:4" ht="13.5" thickBot="1" x14ac:dyDescent="0.25">
      <c r="A607" s="145" t="s">
        <v>2874</v>
      </c>
      <c r="B607" s="146">
        <v>20000000</v>
      </c>
      <c r="C607" s="144">
        <v>0</v>
      </c>
      <c r="D607" s="138" t="s">
        <v>2338</v>
      </c>
    </row>
    <row r="608" spans="1:4" ht="13.5" thickBot="1" x14ac:dyDescent="0.25">
      <c r="A608" s="145" t="s">
        <v>2875</v>
      </c>
      <c r="B608" s="146">
        <v>20000000</v>
      </c>
      <c r="C608" s="144">
        <v>0</v>
      </c>
      <c r="D608" s="138" t="s">
        <v>2338</v>
      </c>
    </row>
    <row r="609" spans="1:4" ht="13.5" thickBot="1" x14ac:dyDescent="0.25">
      <c r="A609" s="145" t="s">
        <v>2876</v>
      </c>
      <c r="B609" s="146">
        <v>20000000</v>
      </c>
      <c r="C609" s="144">
        <v>0</v>
      </c>
      <c r="D609" s="138" t="s">
        <v>2338</v>
      </c>
    </row>
    <row r="610" spans="1:4" ht="13.5" thickBot="1" x14ac:dyDescent="0.25">
      <c r="A610" s="145" t="s">
        <v>2877</v>
      </c>
      <c r="B610" s="146">
        <v>20000000</v>
      </c>
      <c r="C610" s="144">
        <v>0</v>
      </c>
      <c r="D610" s="138" t="s">
        <v>2338</v>
      </c>
    </row>
    <row r="611" spans="1:4" ht="13.5" thickBot="1" x14ac:dyDescent="0.25">
      <c r="A611" s="145" t="s">
        <v>2878</v>
      </c>
      <c r="B611" s="146">
        <v>20000000</v>
      </c>
      <c r="C611" s="144">
        <v>0</v>
      </c>
      <c r="D611" s="138" t="s">
        <v>2338</v>
      </c>
    </row>
    <row r="612" spans="1:4" ht="13.5" thickBot="1" x14ac:dyDescent="0.25">
      <c r="A612" s="145" t="s">
        <v>2879</v>
      </c>
      <c r="B612" s="146">
        <v>20000000</v>
      </c>
      <c r="C612" s="144">
        <v>0</v>
      </c>
      <c r="D612" s="138" t="s">
        <v>2338</v>
      </c>
    </row>
    <row r="613" spans="1:4" ht="13.5" thickBot="1" x14ac:dyDescent="0.25">
      <c r="A613" s="145" t="s">
        <v>2880</v>
      </c>
      <c r="B613" s="146">
        <v>20000000</v>
      </c>
      <c r="C613" s="144">
        <v>0</v>
      </c>
      <c r="D613" s="138" t="s">
        <v>2338</v>
      </c>
    </row>
    <row r="614" spans="1:4" ht="13.5" thickBot="1" x14ac:dyDescent="0.25">
      <c r="A614" s="145" t="s">
        <v>2881</v>
      </c>
      <c r="B614" s="146">
        <v>20000000</v>
      </c>
      <c r="C614" s="144">
        <v>0</v>
      </c>
      <c r="D614" s="138" t="s">
        <v>2338</v>
      </c>
    </row>
    <row r="615" spans="1:4" ht="13.5" thickBot="1" x14ac:dyDescent="0.25">
      <c r="A615" s="145" t="s">
        <v>2882</v>
      </c>
      <c r="B615" s="146">
        <v>20000000</v>
      </c>
      <c r="C615" s="144">
        <v>0</v>
      </c>
      <c r="D615" s="138" t="s">
        <v>2338</v>
      </c>
    </row>
    <row r="616" spans="1:4" ht="13.5" thickBot="1" x14ac:dyDescent="0.25">
      <c r="A616" s="145" t="s">
        <v>2883</v>
      </c>
      <c r="B616" s="146">
        <v>20000000</v>
      </c>
      <c r="C616" s="144">
        <v>0</v>
      </c>
      <c r="D616" s="138" t="s">
        <v>2338</v>
      </c>
    </row>
    <row r="617" spans="1:4" ht="13.5" thickBot="1" x14ac:dyDescent="0.25">
      <c r="A617" s="145" t="s">
        <v>2884</v>
      </c>
      <c r="B617" s="146">
        <v>20000000</v>
      </c>
      <c r="C617" s="144">
        <v>0</v>
      </c>
      <c r="D617" s="138" t="s">
        <v>2338</v>
      </c>
    </row>
    <row r="618" spans="1:4" ht="17.25" thickBot="1" x14ac:dyDescent="0.25">
      <c r="A618" s="141" t="s">
        <v>2587</v>
      </c>
      <c r="B618" s="141"/>
      <c r="C618" s="141"/>
      <c r="D618" s="141"/>
    </row>
    <row r="619" spans="1:4" ht="13.5" thickBot="1" x14ac:dyDescent="0.25">
      <c r="A619" s="142" t="s">
        <v>2789</v>
      </c>
      <c r="B619" s="143">
        <v>3000000</v>
      </c>
      <c r="C619" s="144">
        <v>0</v>
      </c>
      <c r="D619" s="138" t="s">
        <v>35</v>
      </c>
    </row>
    <row r="620" spans="1:4" ht="13.5" thickBot="1" x14ac:dyDescent="0.25">
      <c r="A620" s="142" t="s">
        <v>2790</v>
      </c>
      <c r="B620" s="143">
        <v>3000000</v>
      </c>
      <c r="C620" s="144">
        <v>0</v>
      </c>
      <c r="D620" s="138" t="s">
        <v>35</v>
      </c>
    </row>
    <row r="621" spans="1:4" ht="13.5" thickBot="1" x14ac:dyDescent="0.25">
      <c r="A621" s="145" t="s">
        <v>2791</v>
      </c>
      <c r="B621" s="146">
        <v>3000000</v>
      </c>
      <c r="C621" s="144">
        <v>0</v>
      </c>
      <c r="D621" s="138" t="s">
        <v>2338</v>
      </c>
    </row>
    <row r="622" spans="1:4" ht="13.5" thickBot="1" x14ac:dyDescent="0.25">
      <c r="A622" s="145" t="s">
        <v>2792</v>
      </c>
      <c r="B622" s="146">
        <v>3000000</v>
      </c>
      <c r="C622" s="144">
        <v>0</v>
      </c>
      <c r="D622" s="138" t="s">
        <v>2338</v>
      </c>
    </row>
    <row r="623" spans="1:4" ht="13.5" thickBot="1" x14ac:dyDescent="0.25">
      <c r="A623" s="142" t="s">
        <v>2793</v>
      </c>
      <c r="B623" s="143">
        <v>3000000</v>
      </c>
      <c r="C623" s="144">
        <v>0</v>
      </c>
      <c r="D623" s="138" t="s">
        <v>35</v>
      </c>
    </row>
    <row r="624" spans="1:4" ht="13.5" thickBot="1" x14ac:dyDescent="0.25">
      <c r="A624" s="142" t="s">
        <v>2748</v>
      </c>
      <c r="B624" s="143">
        <v>3000000</v>
      </c>
      <c r="C624" s="144">
        <v>0</v>
      </c>
      <c r="D624" s="138" t="s">
        <v>35</v>
      </c>
    </row>
    <row r="625" spans="1:4" ht="13.5" thickBot="1" x14ac:dyDescent="0.25">
      <c r="A625" s="145" t="s">
        <v>2885</v>
      </c>
      <c r="B625" s="146">
        <v>3000000</v>
      </c>
      <c r="C625" s="144">
        <v>0</v>
      </c>
      <c r="D625" s="138" t="s">
        <v>2338</v>
      </c>
    </row>
    <row r="626" spans="1:4" ht="13.5" thickBot="1" x14ac:dyDescent="0.25">
      <c r="A626" s="145" t="s">
        <v>2886</v>
      </c>
      <c r="B626" s="146">
        <v>3000000</v>
      </c>
      <c r="C626" s="144">
        <v>0</v>
      </c>
      <c r="D626" s="138" t="s">
        <v>2338</v>
      </c>
    </row>
    <row r="627" spans="1:4" ht="13.5" thickBot="1" x14ac:dyDescent="0.25">
      <c r="A627" s="145" t="s">
        <v>2887</v>
      </c>
      <c r="B627" s="146">
        <v>3000000</v>
      </c>
      <c r="C627" s="144">
        <v>0</v>
      </c>
      <c r="D627" s="138" t="s">
        <v>2338</v>
      </c>
    </row>
    <row r="628" spans="1:4" ht="13.5" thickBot="1" x14ac:dyDescent="0.25">
      <c r="A628" s="145" t="s">
        <v>2888</v>
      </c>
      <c r="B628" s="146">
        <v>3000000</v>
      </c>
      <c r="C628" s="144">
        <v>0</v>
      </c>
      <c r="D628" s="138" t="s">
        <v>2338</v>
      </c>
    </row>
    <row r="629" spans="1:4" ht="13.5" thickBot="1" x14ac:dyDescent="0.25">
      <c r="A629" s="145" t="s">
        <v>2810</v>
      </c>
      <c r="B629" s="146">
        <v>3000000</v>
      </c>
      <c r="C629" s="144">
        <v>0</v>
      </c>
      <c r="D629" s="138" t="s">
        <v>2338</v>
      </c>
    </row>
    <row r="630" spans="1:4" ht="13.5" thickBot="1" x14ac:dyDescent="0.25">
      <c r="A630" s="142" t="s">
        <v>2811</v>
      </c>
      <c r="B630" s="143">
        <v>3000000</v>
      </c>
      <c r="C630" s="144">
        <v>0</v>
      </c>
      <c r="D630" s="138" t="s">
        <v>35</v>
      </c>
    </row>
    <row r="631" spans="1:4" ht="13.5" thickBot="1" x14ac:dyDescent="0.25">
      <c r="A631" s="142" t="s">
        <v>2812</v>
      </c>
      <c r="B631" s="143">
        <v>3000000</v>
      </c>
      <c r="C631" s="144">
        <v>0</v>
      </c>
      <c r="D631" s="138" t="s">
        <v>35</v>
      </c>
    </row>
    <row r="632" spans="1:4" ht="13.5" thickBot="1" x14ac:dyDescent="0.25">
      <c r="A632" s="145" t="s">
        <v>2813</v>
      </c>
      <c r="B632" s="146">
        <v>3000000</v>
      </c>
      <c r="C632" s="144">
        <v>0</v>
      </c>
      <c r="D632" s="138" t="s">
        <v>2338</v>
      </c>
    </row>
    <row r="633" spans="1:4" ht="13.5" thickBot="1" x14ac:dyDescent="0.25">
      <c r="A633" s="145" t="s">
        <v>2814</v>
      </c>
      <c r="B633" s="146">
        <v>3000000</v>
      </c>
      <c r="C633" s="144">
        <v>0</v>
      </c>
      <c r="D633" s="138" t="s">
        <v>2338</v>
      </c>
    </row>
    <row r="634" spans="1:4" ht="13.5" thickBot="1" x14ac:dyDescent="0.25">
      <c r="A634" s="145" t="s">
        <v>2815</v>
      </c>
      <c r="B634" s="146">
        <v>3000000</v>
      </c>
      <c r="C634" s="144">
        <v>0</v>
      </c>
      <c r="D634" s="138" t="s">
        <v>2338</v>
      </c>
    </row>
    <row r="635" spans="1:4" ht="13.5" thickBot="1" x14ac:dyDescent="0.25">
      <c r="A635" s="145" t="s">
        <v>2816</v>
      </c>
      <c r="B635" s="146">
        <v>3000000</v>
      </c>
      <c r="C635" s="144">
        <v>0</v>
      </c>
      <c r="D635" s="138" t="s">
        <v>2338</v>
      </c>
    </row>
    <row r="636" spans="1:4" ht="13.5" thickBot="1" x14ac:dyDescent="0.25">
      <c r="A636" s="145" t="s">
        <v>2817</v>
      </c>
      <c r="B636" s="146">
        <v>3000000</v>
      </c>
      <c r="C636" s="144">
        <v>0</v>
      </c>
      <c r="D636" s="138" t="s">
        <v>2338</v>
      </c>
    </row>
    <row r="637" spans="1:4" ht="13.5" thickBot="1" x14ac:dyDescent="0.25">
      <c r="A637" s="145" t="s">
        <v>2889</v>
      </c>
      <c r="B637" s="146">
        <v>3000000</v>
      </c>
      <c r="C637" s="144">
        <v>0</v>
      </c>
      <c r="D637" s="138" t="s">
        <v>2338</v>
      </c>
    </row>
    <row r="638" spans="1:4" ht="13.5" thickBot="1" x14ac:dyDescent="0.25">
      <c r="A638" s="145" t="s">
        <v>2890</v>
      </c>
      <c r="B638" s="146">
        <v>3000000</v>
      </c>
      <c r="C638" s="144">
        <v>0</v>
      </c>
      <c r="D638" s="138" t="s">
        <v>2338</v>
      </c>
    </row>
    <row r="639" spans="1:4" ht="13.5" thickBot="1" x14ac:dyDescent="0.25">
      <c r="A639" s="145" t="s">
        <v>2891</v>
      </c>
      <c r="B639" s="146">
        <v>3000000</v>
      </c>
      <c r="C639" s="144">
        <v>0</v>
      </c>
      <c r="D639" s="138" t="s">
        <v>2338</v>
      </c>
    </row>
    <row r="640" spans="1:4" ht="13.5" thickBot="1" x14ac:dyDescent="0.25">
      <c r="A640" s="145" t="s">
        <v>2892</v>
      </c>
      <c r="B640" s="146">
        <v>3000000</v>
      </c>
      <c r="C640" s="144">
        <v>0</v>
      </c>
      <c r="D640" s="138" t="s">
        <v>2338</v>
      </c>
    </row>
    <row r="641" spans="1:4" ht="13.5" thickBot="1" x14ac:dyDescent="0.25">
      <c r="A641" s="145" t="s">
        <v>2893</v>
      </c>
      <c r="B641" s="146">
        <v>3000000</v>
      </c>
      <c r="C641" s="144">
        <v>0</v>
      </c>
      <c r="D641" s="138" t="s">
        <v>2338</v>
      </c>
    </row>
    <row r="642" spans="1:4" ht="13.5" thickBot="1" x14ac:dyDescent="0.25">
      <c r="A642" s="145" t="s">
        <v>2894</v>
      </c>
      <c r="B642" s="146">
        <v>3000000</v>
      </c>
      <c r="C642" s="144">
        <v>0</v>
      </c>
      <c r="D642" s="138" t="s">
        <v>2338</v>
      </c>
    </row>
    <row r="643" spans="1:4" ht="13.5" thickBot="1" x14ac:dyDescent="0.25">
      <c r="A643" s="145" t="s">
        <v>2895</v>
      </c>
      <c r="B643" s="146">
        <v>3000000</v>
      </c>
      <c r="C643" s="144">
        <v>0</v>
      </c>
      <c r="D643" s="138" t="s">
        <v>2338</v>
      </c>
    </row>
    <row r="644" spans="1:4" ht="13.5" thickBot="1" x14ac:dyDescent="0.25">
      <c r="A644" s="145" t="s">
        <v>2896</v>
      </c>
      <c r="B644" s="146">
        <v>3000000</v>
      </c>
      <c r="C644" s="144">
        <v>0</v>
      </c>
      <c r="D644" s="138" t="s">
        <v>2338</v>
      </c>
    </row>
    <row r="645" spans="1:4" ht="13.5" thickBot="1" x14ac:dyDescent="0.25">
      <c r="A645" s="145" t="s">
        <v>2897</v>
      </c>
      <c r="B645" s="146">
        <v>3000000</v>
      </c>
      <c r="C645" s="144">
        <v>0</v>
      </c>
      <c r="D645" s="138" t="s">
        <v>2338</v>
      </c>
    </row>
    <row r="646" spans="1:4" ht="13.5" thickBot="1" x14ac:dyDescent="0.25">
      <c r="A646" s="145" t="s">
        <v>2898</v>
      </c>
      <c r="B646" s="146">
        <v>3000000</v>
      </c>
      <c r="C646" s="144">
        <v>0</v>
      </c>
      <c r="D646" s="138" t="s">
        <v>2338</v>
      </c>
    </row>
    <row r="647" spans="1:4" ht="13.5" thickBot="1" x14ac:dyDescent="0.25">
      <c r="A647" s="145" t="s">
        <v>2899</v>
      </c>
      <c r="B647" s="146">
        <v>3000000</v>
      </c>
      <c r="C647" s="144">
        <v>0</v>
      </c>
      <c r="D647" s="138" t="s">
        <v>2338</v>
      </c>
    </row>
    <row r="648" spans="1:4" ht="13.5" thickBot="1" x14ac:dyDescent="0.25">
      <c r="A648" s="145" t="s">
        <v>2900</v>
      </c>
      <c r="B648" s="146">
        <v>3000000</v>
      </c>
      <c r="C648" s="144">
        <v>0</v>
      </c>
      <c r="D648" s="138" t="s">
        <v>2338</v>
      </c>
    </row>
    <row r="649" spans="1:4" ht="13.5" thickBot="1" x14ac:dyDescent="0.25">
      <c r="A649" s="145" t="s">
        <v>2901</v>
      </c>
      <c r="B649" s="146">
        <v>3000000</v>
      </c>
      <c r="C649" s="144">
        <v>0</v>
      </c>
      <c r="D649" s="138" t="s">
        <v>2338</v>
      </c>
    </row>
    <row r="650" spans="1:4" ht="13.5" thickBot="1" x14ac:dyDescent="0.25">
      <c r="A650" s="145" t="s">
        <v>2902</v>
      </c>
      <c r="B650" s="146">
        <v>3000000</v>
      </c>
      <c r="C650" s="144">
        <v>0</v>
      </c>
      <c r="D650" s="138" t="s">
        <v>2338</v>
      </c>
    </row>
    <row r="651" spans="1:4" ht="13.5" thickBot="1" x14ac:dyDescent="0.25">
      <c r="A651" s="145" t="s">
        <v>2903</v>
      </c>
      <c r="B651" s="146">
        <v>3000000</v>
      </c>
      <c r="C651" s="144">
        <v>0</v>
      </c>
      <c r="D651" s="138" t="s">
        <v>2338</v>
      </c>
    </row>
    <row r="652" spans="1:4" ht="13.5" thickBot="1" x14ac:dyDescent="0.25">
      <c r="A652" s="145" t="s">
        <v>2904</v>
      </c>
      <c r="B652" s="146">
        <v>3000000</v>
      </c>
      <c r="C652" s="144">
        <v>0</v>
      </c>
      <c r="D652" s="138" t="s">
        <v>2338</v>
      </c>
    </row>
    <row r="653" spans="1:4" ht="13.5" thickBot="1" x14ac:dyDescent="0.25">
      <c r="A653" s="145" t="s">
        <v>2905</v>
      </c>
      <c r="B653" s="146">
        <v>3000000</v>
      </c>
      <c r="C653" s="144">
        <v>0</v>
      </c>
      <c r="D653" s="138" t="s">
        <v>2338</v>
      </c>
    </row>
    <row r="654" spans="1:4" ht="13.5" thickBot="1" x14ac:dyDescent="0.25">
      <c r="A654" s="145" t="s">
        <v>2906</v>
      </c>
      <c r="B654" s="146">
        <v>3000000</v>
      </c>
      <c r="C654" s="144">
        <v>0</v>
      </c>
      <c r="D654" s="138" t="s">
        <v>2338</v>
      </c>
    </row>
    <row r="655" spans="1:4" ht="13.5" thickBot="1" x14ac:dyDescent="0.25">
      <c r="A655" s="142" t="s">
        <v>2753</v>
      </c>
      <c r="B655" s="143">
        <v>3000000</v>
      </c>
      <c r="C655" s="144">
        <v>0</v>
      </c>
      <c r="D655" s="138" t="s">
        <v>35</v>
      </c>
    </row>
    <row r="656" spans="1:4" ht="13.5" thickBot="1" x14ac:dyDescent="0.25">
      <c r="A656" s="145" t="s">
        <v>2754</v>
      </c>
      <c r="B656" s="146">
        <v>3000000</v>
      </c>
      <c r="C656" s="144">
        <v>0</v>
      </c>
      <c r="D656" s="138" t="s">
        <v>2338</v>
      </c>
    </row>
    <row r="657" spans="1:4" ht="13.5" thickBot="1" x14ac:dyDescent="0.25">
      <c r="A657" s="145" t="s">
        <v>2755</v>
      </c>
      <c r="B657" s="146">
        <v>3000000</v>
      </c>
      <c r="C657" s="144">
        <v>0</v>
      </c>
      <c r="D657" s="138" t="s">
        <v>2338</v>
      </c>
    </row>
    <row r="658" spans="1:4" ht="13.5" thickBot="1" x14ac:dyDescent="0.25">
      <c r="A658" s="145" t="s">
        <v>2756</v>
      </c>
      <c r="B658" s="146">
        <v>3000000</v>
      </c>
      <c r="C658" s="144">
        <v>0</v>
      </c>
      <c r="D658" s="138" t="s">
        <v>2338</v>
      </c>
    </row>
    <row r="659" spans="1:4" ht="13.5" thickBot="1" x14ac:dyDescent="0.25">
      <c r="A659" s="145" t="s">
        <v>2757</v>
      </c>
      <c r="B659" s="146">
        <v>3000000</v>
      </c>
      <c r="C659" s="144">
        <v>0</v>
      </c>
      <c r="D659" s="138" t="s">
        <v>2338</v>
      </c>
    </row>
    <row r="660" spans="1:4" ht="13.5" thickBot="1" x14ac:dyDescent="0.25">
      <c r="A660" s="145" t="s">
        <v>2758</v>
      </c>
      <c r="B660" s="146">
        <v>3000000</v>
      </c>
      <c r="C660" s="144">
        <v>0</v>
      </c>
      <c r="D660" s="138" t="s">
        <v>2338</v>
      </c>
    </row>
    <row r="661" spans="1:4" ht="13.5" thickBot="1" x14ac:dyDescent="0.25">
      <c r="A661" s="145" t="s">
        <v>2759</v>
      </c>
      <c r="B661" s="146">
        <v>3000000</v>
      </c>
      <c r="C661" s="144">
        <v>0</v>
      </c>
      <c r="D661" s="138" t="s">
        <v>2338</v>
      </c>
    </row>
    <row r="662" spans="1:4" ht="13.5" thickBot="1" x14ac:dyDescent="0.25">
      <c r="A662" s="145" t="s">
        <v>2760</v>
      </c>
      <c r="B662" s="146">
        <v>3000000</v>
      </c>
      <c r="C662" s="144">
        <v>0</v>
      </c>
      <c r="D662" s="138" t="s">
        <v>2338</v>
      </c>
    </row>
    <row r="663" spans="1:4" ht="13.5" thickBot="1" x14ac:dyDescent="0.25">
      <c r="A663" s="145" t="s">
        <v>2761</v>
      </c>
      <c r="B663" s="146">
        <v>3000000</v>
      </c>
      <c r="C663" s="144">
        <v>0</v>
      </c>
      <c r="D663" s="138" t="s">
        <v>2338</v>
      </c>
    </row>
    <row r="664" spans="1:4" ht="13.5" thickBot="1" x14ac:dyDescent="0.25">
      <c r="A664" s="145" t="s">
        <v>2762</v>
      </c>
      <c r="B664" s="146">
        <v>3000000</v>
      </c>
      <c r="C664" s="144">
        <v>0</v>
      </c>
      <c r="D664" s="138" t="s">
        <v>2338</v>
      </c>
    </row>
    <row r="665" spans="1:4" ht="13.5" thickBot="1" x14ac:dyDescent="0.25">
      <c r="A665" s="145" t="s">
        <v>2763</v>
      </c>
      <c r="B665" s="146">
        <v>3000000</v>
      </c>
      <c r="C665" s="144">
        <v>0</v>
      </c>
      <c r="D665" s="138" t="s">
        <v>2338</v>
      </c>
    </row>
    <row r="666" spans="1:4" ht="13.5" thickBot="1" x14ac:dyDescent="0.25">
      <c r="A666" s="145" t="s">
        <v>2764</v>
      </c>
      <c r="B666" s="146">
        <v>3000000</v>
      </c>
      <c r="C666" s="144">
        <v>0</v>
      </c>
      <c r="D666" s="138" t="s">
        <v>2338</v>
      </c>
    </row>
    <row r="667" spans="1:4" ht="13.5" thickBot="1" x14ac:dyDescent="0.25">
      <c r="A667" s="145" t="s">
        <v>2765</v>
      </c>
      <c r="B667" s="146">
        <v>3000000</v>
      </c>
      <c r="C667" s="144">
        <v>0</v>
      </c>
      <c r="D667" s="138" t="s">
        <v>2338</v>
      </c>
    </row>
    <row r="668" spans="1:4" ht="13.5" thickBot="1" x14ac:dyDescent="0.25">
      <c r="A668" s="145" t="s">
        <v>2907</v>
      </c>
      <c r="B668" s="146">
        <v>3000000</v>
      </c>
      <c r="C668" s="144">
        <v>0</v>
      </c>
      <c r="D668" s="138" t="s">
        <v>2338</v>
      </c>
    </row>
    <row r="669" spans="1:4" ht="13.5" thickBot="1" x14ac:dyDescent="0.25">
      <c r="A669" s="145" t="s">
        <v>2908</v>
      </c>
      <c r="B669" s="146">
        <v>3000000</v>
      </c>
      <c r="C669" s="144">
        <v>0</v>
      </c>
      <c r="D669" s="138" t="s">
        <v>2338</v>
      </c>
    </row>
    <row r="670" spans="1:4" ht="13.5" thickBot="1" x14ac:dyDescent="0.25">
      <c r="A670" s="145" t="s">
        <v>2909</v>
      </c>
      <c r="B670" s="146">
        <v>3000000</v>
      </c>
      <c r="C670" s="144">
        <v>0</v>
      </c>
      <c r="D670" s="138" t="s">
        <v>2338</v>
      </c>
    </row>
    <row r="671" spans="1:4" ht="13.5" thickBot="1" x14ac:dyDescent="0.25">
      <c r="A671" s="145" t="s">
        <v>2910</v>
      </c>
      <c r="B671" s="146">
        <v>3000000</v>
      </c>
      <c r="C671" s="144">
        <v>0</v>
      </c>
      <c r="D671" s="138" t="s">
        <v>2338</v>
      </c>
    </row>
    <row r="672" spans="1:4" ht="13.5" thickBot="1" x14ac:dyDescent="0.25">
      <c r="A672" s="145" t="s">
        <v>2911</v>
      </c>
      <c r="B672" s="146">
        <v>3000000</v>
      </c>
      <c r="C672" s="144">
        <v>0</v>
      </c>
      <c r="D672" s="138" t="s">
        <v>2338</v>
      </c>
    </row>
    <row r="673" spans="1:4" ht="13.5" thickBot="1" x14ac:dyDescent="0.25">
      <c r="A673" s="145" t="s">
        <v>2912</v>
      </c>
      <c r="B673" s="146">
        <v>3000000</v>
      </c>
      <c r="C673" s="144">
        <v>0</v>
      </c>
      <c r="D673" s="138" t="s">
        <v>2338</v>
      </c>
    </row>
    <row r="674" spans="1:4" ht="13.5" thickBot="1" x14ac:dyDescent="0.25">
      <c r="A674" s="145" t="s">
        <v>2913</v>
      </c>
      <c r="B674" s="146">
        <v>3000000</v>
      </c>
      <c r="C674" s="144">
        <v>0</v>
      </c>
      <c r="D674" s="138" t="s">
        <v>2338</v>
      </c>
    </row>
    <row r="675" spans="1:4" ht="13.5" thickBot="1" x14ac:dyDescent="0.25">
      <c r="A675" s="145" t="s">
        <v>2914</v>
      </c>
      <c r="B675" s="146">
        <v>3000000</v>
      </c>
      <c r="C675" s="144">
        <v>0</v>
      </c>
      <c r="D675" s="138" t="s">
        <v>2338</v>
      </c>
    </row>
    <row r="676" spans="1:4" ht="13.5" thickBot="1" x14ac:dyDescent="0.25">
      <c r="A676" s="145" t="s">
        <v>2915</v>
      </c>
      <c r="B676" s="146">
        <v>3000000</v>
      </c>
      <c r="C676" s="144">
        <v>0</v>
      </c>
      <c r="D676" s="138" t="s">
        <v>2338</v>
      </c>
    </row>
    <row r="677" spans="1:4" ht="13.5" thickBot="1" x14ac:dyDescent="0.25">
      <c r="A677" s="145" t="s">
        <v>2916</v>
      </c>
      <c r="B677" s="146">
        <v>3000000</v>
      </c>
      <c r="C677" s="144">
        <v>0</v>
      </c>
      <c r="D677" s="138" t="s">
        <v>2338</v>
      </c>
    </row>
    <row r="678" spans="1:4" ht="13.5" thickBot="1" x14ac:dyDescent="0.25">
      <c r="A678" s="145" t="s">
        <v>2917</v>
      </c>
      <c r="B678" s="146">
        <v>3000000</v>
      </c>
      <c r="C678" s="144">
        <v>0</v>
      </c>
      <c r="D678" s="138" t="s">
        <v>2338</v>
      </c>
    </row>
    <row r="679" spans="1:4" ht="13.5" thickBot="1" x14ac:dyDescent="0.25">
      <c r="A679" s="145" t="s">
        <v>2918</v>
      </c>
      <c r="B679" s="146">
        <v>3000000</v>
      </c>
      <c r="C679" s="144">
        <v>0</v>
      </c>
      <c r="D679" s="138" t="s">
        <v>2338</v>
      </c>
    </row>
    <row r="680" spans="1:4" ht="13.5" thickBot="1" x14ac:dyDescent="0.25">
      <c r="A680" s="145" t="s">
        <v>2919</v>
      </c>
      <c r="B680" s="146">
        <v>3000000</v>
      </c>
      <c r="C680" s="144">
        <v>0</v>
      </c>
      <c r="D680" s="138" t="s">
        <v>2338</v>
      </c>
    </row>
    <row r="681" spans="1:4" ht="13.5" thickBot="1" x14ac:dyDescent="0.25">
      <c r="A681" s="145" t="s">
        <v>2920</v>
      </c>
      <c r="B681" s="146">
        <v>3000000</v>
      </c>
      <c r="C681" s="144">
        <v>0</v>
      </c>
      <c r="D681" s="138" t="s">
        <v>2338</v>
      </c>
    </row>
    <row r="682" spans="1:4" ht="13.5" thickBot="1" x14ac:dyDescent="0.25">
      <c r="A682" s="145" t="s">
        <v>2921</v>
      </c>
      <c r="B682" s="146">
        <v>3000000</v>
      </c>
      <c r="C682" s="144">
        <v>0</v>
      </c>
      <c r="D682" s="138" t="s">
        <v>2338</v>
      </c>
    </row>
    <row r="683" spans="1:4" ht="13.5" thickBot="1" x14ac:dyDescent="0.25">
      <c r="A683" s="145" t="s">
        <v>2922</v>
      </c>
      <c r="B683" s="146">
        <v>3000000</v>
      </c>
      <c r="C683" s="144">
        <v>0</v>
      </c>
      <c r="D683" s="138" t="s">
        <v>2338</v>
      </c>
    </row>
    <row r="684" spans="1:4" ht="13.5" thickBot="1" x14ac:dyDescent="0.25">
      <c r="A684" s="145" t="s">
        <v>2923</v>
      </c>
      <c r="B684" s="146">
        <v>3000000</v>
      </c>
      <c r="C684" s="144">
        <v>0</v>
      </c>
      <c r="D684" s="138" t="s">
        <v>2338</v>
      </c>
    </row>
    <row r="685" spans="1:4" ht="13.5" thickBot="1" x14ac:dyDescent="0.25">
      <c r="A685" s="145" t="s">
        <v>2766</v>
      </c>
      <c r="B685" s="146">
        <v>3000000</v>
      </c>
      <c r="C685" s="144">
        <v>0</v>
      </c>
      <c r="D685" s="138" t="s">
        <v>2338</v>
      </c>
    </row>
    <row r="686" spans="1:4" ht="13.5" thickBot="1" x14ac:dyDescent="0.25">
      <c r="A686" s="145" t="s">
        <v>2767</v>
      </c>
      <c r="B686" s="146">
        <v>3000000</v>
      </c>
      <c r="C686" s="144">
        <v>0</v>
      </c>
      <c r="D686" s="138" t="s">
        <v>2338</v>
      </c>
    </row>
    <row r="687" spans="1:4" ht="13.5" thickBot="1" x14ac:dyDescent="0.25">
      <c r="A687" s="145" t="s">
        <v>2768</v>
      </c>
      <c r="B687" s="146">
        <v>3000000</v>
      </c>
      <c r="C687" s="144">
        <v>0</v>
      </c>
      <c r="D687" s="138" t="s">
        <v>2338</v>
      </c>
    </row>
    <row r="688" spans="1:4" ht="13.5" thickBot="1" x14ac:dyDescent="0.25">
      <c r="A688" s="145" t="s">
        <v>2769</v>
      </c>
      <c r="B688" s="146">
        <v>3000000</v>
      </c>
      <c r="C688" s="144">
        <v>0</v>
      </c>
      <c r="D688" s="138" t="s">
        <v>2338</v>
      </c>
    </row>
    <row r="689" spans="1:4" ht="13.5" thickBot="1" x14ac:dyDescent="0.25">
      <c r="A689" s="145" t="s">
        <v>2770</v>
      </c>
      <c r="B689" s="146">
        <v>3000000</v>
      </c>
      <c r="C689" s="144">
        <v>0</v>
      </c>
      <c r="D689" s="138" t="s">
        <v>2338</v>
      </c>
    </row>
    <row r="690" spans="1:4" ht="13.5" thickBot="1" x14ac:dyDescent="0.25">
      <c r="A690" s="145" t="s">
        <v>2771</v>
      </c>
      <c r="B690" s="146">
        <v>3000000</v>
      </c>
      <c r="C690" s="144">
        <v>0</v>
      </c>
      <c r="D690" s="138" t="s">
        <v>2338</v>
      </c>
    </row>
    <row r="691" spans="1:4" ht="13.5" thickBot="1" x14ac:dyDescent="0.25">
      <c r="A691" s="145" t="s">
        <v>2772</v>
      </c>
      <c r="B691" s="146">
        <v>3000000</v>
      </c>
      <c r="C691" s="144">
        <v>0</v>
      </c>
      <c r="D691" s="138" t="s">
        <v>2338</v>
      </c>
    </row>
    <row r="692" spans="1:4" ht="13.5" thickBot="1" x14ac:dyDescent="0.25">
      <c r="A692" s="145" t="s">
        <v>2773</v>
      </c>
      <c r="B692" s="146">
        <v>3000000</v>
      </c>
      <c r="C692" s="144">
        <v>0</v>
      </c>
      <c r="D692" s="138" t="s">
        <v>2338</v>
      </c>
    </row>
    <row r="693" spans="1:4" ht="13.5" thickBot="1" x14ac:dyDescent="0.25">
      <c r="A693" s="145" t="s">
        <v>2774</v>
      </c>
      <c r="B693" s="146">
        <v>3000000</v>
      </c>
      <c r="C693" s="144">
        <v>0</v>
      </c>
      <c r="D693" s="138" t="s">
        <v>2338</v>
      </c>
    </row>
    <row r="694" spans="1:4" ht="13.5" thickBot="1" x14ac:dyDescent="0.25">
      <c r="A694" s="145" t="s">
        <v>2775</v>
      </c>
      <c r="B694" s="146">
        <v>3000000</v>
      </c>
      <c r="C694" s="144">
        <v>0</v>
      </c>
      <c r="D694" s="138" t="s">
        <v>2338</v>
      </c>
    </row>
    <row r="695" spans="1:4" ht="13.5" thickBot="1" x14ac:dyDescent="0.25">
      <c r="A695" s="145" t="s">
        <v>2776</v>
      </c>
      <c r="B695" s="146">
        <v>3000000</v>
      </c>
      <c r="C695" s="144">
        <v>0</v>
      </c>
      <c r="D695" s="138" t="s">
        <v>2338</v>
      </c>
    </row>
    <row r="696" spans="1:4" ht="13.5" thickBot="1" x14ac:dyDescent="0.25">
      <c r="A696" s="145" t="s">
        <v>2777</v>
      </c>
      <c r="B696" s="146">
        <v>3000000</v>
      </c>
      <c r="C696" s="144">
        <v>0</v>
      </c>
      <c r="D696" s="138" t="s">
        <v>2338</v>
      </c>
    </row>
    <row r="697" spans="1:4" ht="13.5" thickBot="1" x14ac:dyDescent="0.25">
      <c r="A697" s="145" t="s">
        <v>2778</v>
      </c>
      <c r="B697" s="146">
        <v>3000000</v>
      </c>
      <c r="C697" s="144">
        <v>0</v>
      </c>
      <c r="D697" s="138" t="s">
        <v>2338</v>
      </c>
    </row>
    <row r="698" spans="1:4" ht="13.5" thickBot="1" x14ac:dyDescent="0.25">
      <c r="A698" s="145" t="s">
        <v>2664</v>
      </c>
      <c r="B698" s="146">
        <v>5000000</v>
      </c>
      <c r="C698" s="144">
        <v>0</v>
      </c>
      <c r="D698" s="138" t="s">
        <v>2338</v>
      </c>
    </row>
    <row r="699" spans="1:4" ht="13.5" thickBot="1" x14ac:dyDescent="0.25">
      <c r="A699" s="145" t="s">
        <v>2665</v>
      </c>
      <c r="B699" s="146">
        <v>5000000</v>
      </c>
      <c r="C699" s="144">
        <v>0</v>
      </c>
      <c r="D699" s="138" t="s">
        <v>2338</v>
      </c>
    </row>
    <row r="700" spans="1:4" ht="13.5" thickBot="1" x14ac:dyDescent="0.25">
      <c r="A700" s="145" t="s">
        <v>2666</v>
      </c>
      <c r="B700" s="146">
        <v>5000000</v>
      </c>
      <c r="C700" s="144">
        <v>0</v>
      </c>
      <c r="D700" s="138" t="s">
        <v>2338</v>
      </c>
    </row>
    <row r="701" spans="1:4" ht="13.5" thickBot="1" x14ac:dyDescent="0.25">
      <c r="A701" s="145" t="s">
        <v>2667</v>
      </c>
      <c r="B701" s="146">
        <v>5000000</v>
      </c>
      <c r="C701" s="144">
        <v>0</v>
      </c>
      <c r="D701" s="138" t="s">
        <v>2338</v>
      </c>
    </row>
    <row r="702" spans="1:4" ht="13.5" thickBot="1" x14ac:dyDescent="0.25">
      <c r="A702" s="145" t="s">
        <v>2668</v>
      </c>
      <c r="B702" s="146">
        <v>5000000</v>
      </c>
      <c r="C702" s="144">
        <v>0</v>
      </c>
      <c r="D702" s="138" t="s">
        <v>2338</v>
      </c>
    </row>
    <row r="703" spans="1:4" ht="13.5" thickBot="1" x14ac:dyDescent="0.25">
      <c r="A703" s="145" t="s">
        <v>2669</v>
      </c>
      <c r="B703" s="146">
        <v>5000000</v>
      </c>
      <c r="C703" s="144">
        <v>0</v>
      </c>
      <c r="D703" s="138" t="s">
        <v>2338</v>
      </c>
    </row>
    <row r="704" spans="1:4" ht="13.5" thickBot="1" x14ac:dyDescent="0.25">
      <c r="A704" s="145" t="s">
        <v>2670</v>
      </c>
      <c r="B704" s="146">
        <v>5000000</v>
      </c>
      <c r="C704" s="144">
        <v>0</v>
      </c>
      <c r="D704" s="138" t="s">
        <v>2338</v>
      </c>
    </row>
    <row r="705" spans="1:4" ht="13.5" thickBot="1" x14ac:dyDescent="0.25">
      <c r="A705" s="145" t="s">
        <v>2671</v>
      </c>
      <c r="B705" s="146">
        <v>5000000</v>
      </c>
      <c r="C705" s="144">
        <v>0</v>
      </c>
      <c r="D705" s="138" t="s">
        <v>2338</v>
      </c>
    </row>
    <row r="706" spans="1:4" ht="13.5" thickBot="1" x14ac:dyDescent="0.25">
      <c r="A706" s="145" t="s">
        <v>2672</v>
      </c>
      <c r="B706" s="146">
        <v>5000000</v>
      </c>
      <c r="C706" s="144">
        <v>0</v>
      </c>
      <c r="D706" s="138" t="s">
        <v>2338</v>
      </c>
    </row>
    <row r="707" spans="1:4" ht="13.5" thickBot="1" x14ac:dyDescent="0.25">
      <c r="A707" s="145" t="s">
        <v>2673</v>
      </c>
      <c r="B707" s="146">
        <v>5000000</v>
      </c>
      <c r="C707" s="144">
        <v>0</v>
      </c>
      <c r="D707" s="138" t="s">
        <v>2338</v>
      </c>
    </row>
    <row r="708" spans="1:4" ht="13.5" thickBot="1" x14ac:dyDescent="0.25">
      <c r="A708" s="145" t="s">
        <v>2674</v>
      </c>
      <c r="B708" s="146">
        <v>5000000</v>
      </c>
      <c r="C708" s="144">
        <v>0</v>
      </c>
      <c r="D708" s="138" t="s">
        <v>2338</v>
      </c>
    </row>
    <row r="709" spans="1:4" ht="13.5" thickBot="1" x14ac:dyDescent="0.25">
      <c r="A709" s="145" t="s">
        <v>2675</v>
      </c>
      <c r="B709" s="146">
        <v>5000000</v>
      </c>
      <c r="C709" s="144">
        <v>0</v>
      </c>
      <c r="D709" s="138" t="s">
        <v>2338</v>
      </c>
    </row>
    <row r="710" spans="1:4" ht="13.5" thickBot="1" x14ac:dyDescent="0.25">
      <c r="A710" s="145" t="s">
        <v>2676</v>
      </c>
      <c r="B710" s="146">
        <v>5000000</v>
      </c>
      <c r="C710" s="144">
        <v>0</v>
      </c>
      <c r="D710" s="138" t="s">
        <v>2338</v>
      </c>
    </row>
    <row r="711" spans="1:4" ht="13.5" thickBot="1" x14ac:dyDescent="0.25">
      <c r="A711" s="145" t="s">
        <v>2677</v>
      </c>
      <c r="B711" s="146">
        <v>5000000</v>
      </c>
      <c r="C711" s="144">
        <v>0</v>
      </c>
      <c r="D711" s="138" t="s">
        <v>2338</v>
      </c>
    </row>
    <row r="712" spans="1:4" ht="13.5" thickBot="1" x14ac:dyDescent="0.25">
      <c r="A712" s="142" t="s">
        <v>2678</v>
      </c>
      <c r="B712" s="143">
        <v>5000000</v>
      </c>
      <c r="C712" s="144">
        <v>0</v>
      </c>
      <c r="D712" s="138" t="s">
        <v>35</v>
      </c>
    </row>
    <row r="713" spans="1:4" ht="13.5" thickBot="1" x14ac:dyDescent="0.25">
      <c r="A713" s="145" t="s">
        <v>2679</v>
      </c>
      <c r="B713" s="146">
        <v>5000000</v>
      </c>
      <c r="C713" s="144">
        <v>0</v>
      </c>
      <c r="D713" s="138" t="s">
        <v>2338</v>
      </c>
    </row>
    <row r="714" spans="1:4" ht="13.5" thickBot="1" x14ac:dyDescent="0.25">
      <c r="A714" s="145" t="s">
        <v>2680</v>
      </c>
      <c r="B714" s="146">
        <v>5000000</v>
      </c>
      <c r="C714" s="144">
        <v>0</v>
      </c>
      <c r="D714" s="138" t="s">
        <v>2338</v>
      </c>
    </row>
    <row r="715" spans="1:4" ht="13.5" thickBot="1" x14ac:dyDescent="0.25">
      <c r="A715" s="145" t="s">
        <v>2681</v>
      </c>
      <c r="B715" s="146">
        <v>5000000</v>
      </c>
      <c r="C715" s="144">
        <v>0</v>
      </c>
      <c r="D715" s="138" t="s">
        <v>2338</v>
      </c>
    </row>
    <row r="716" spans="1:4" ht="13.5" thickBot="1" x14ac:dyDescent="0.25">
      <c r="A716" s="145" t="s">
        <v>2682</v>
      </c>
      <c r="B716" s="146">
        <v>5000000</v>
      </c>
      <c r="C716" s="144">
        <v>0</v>
      </c>
      <c r="D716" s="138" t="s">
        <v>2338</v>
      </c>
    </row>
    <row r="717" spans="1:4" ht="13.5" thickBot="1" x14ac:dyDescent="0.25">
      <c r="A717" s="145" t="s">
        <v>2683</v>
      </c>
      <c r="B717" s="146">
        <v>5000000</v>
      </c>
      <c r="C717" s="144">
        <v>0</v>
      </c>
      <c r="D717" s="138" t="s">
        <v>2338</v>
      </c>
    </row>
    <row r="718" spans="1:4" ht="13.5" thickBot="1" x14ac:dyDescent="0.25">
      <c r="A718" s="145" t="s">
        <v>2684</v>
      </c>
      <c r="B718" s="146">
        <v>5000000</v>
      </c>
      <c r="C718" s="144">
        <v>0</v>
      </c>
      <c r="D718" s="138" t="s">
        <v>2338</v>
      </c>
    </row>
    <row r="719" spans="1:4" ht="13.5" thickBot="1" x14ac:dyDescent="0.25">
      <c r="A719" s="145" t="s">
        <v>2685</v>
      </c>
      <c r="B719" s="146">
        <v>5000000</v>
      </c>
      <c r="C719" s="144">
        <v>0</v>
      </c>
      <c r="D719" s="138" t="s">
        <v>2338</v>
      </c>
    </row>
    <row r="720" spans="1:4" ht="13.5" thickBot="1" x14ac:dyDescent="0.25">
      <c r="A720" s="145" t="s">
        <v>2686</v>
      </c>
      <c r="B720" s="146">
        <v>5000000</v>
      </c>
      <c r="C720" s="144">
        <v>0</v>
      </c>
      <c r="D720" s="138" t="s">
        <v>2338</v>
      </c>
    </row>
    <row r="721" spans="1:4" ht="13.5" thickBot="1" x14ac:dyDescent="0.25">
      <c r="A721" s="145" t="s">
        <v>2687</v>
      </c>
      <c r="B721" s="146">
        <v>5000000</v>
      </c>
      <c r="C721" s="144">
        <v>0</v>
      </c>
      <c r="D721" s="138" t="s">
        <v>2338</v>
      </c>
    </row>
    <row r="722" spans="1:4" ht="13.5" thickBot="1" x14ac:dyDescent="0.25">
      <c r="A722" s="145" t="s">
        <v>2688</v>
      </c>
      <c r="B722" s="146">
        <v>5000000</v>
      </c>
      <c r="C722" s="144">
        <v>0</v>
      </c>
      <c r="D722" s="138" t="s">
        <v>2338</v>
      </c>
    </row>
    <row r="723" spans="1:4" ht="13.5" thickBot="1" x14ac:dyDescent="0.25">
      <c r="A723" s="145" t="s">
        <v>2689</v>
      </c>
      <c r="B723" s="146">
        <v>5000000</v>
      </c>
      <c r="C723" s="144">
        <v>0</v>
      </c>
      <c r="D723" s="138" t="s">
        <v>2338</v>
      </c>
    </row>
    <row r="724" spans="1:4" ht="13.5" thickBot="1" x14ac:dyDescent="0.25">
      <c r="A724" s="145" t="s">
        <v>2589</v>
      </c>
      <c r="B724" s="146">
        <v>5000000</v>
      </c>
      <c r="C724" s="144">
        <v>0</v>
      </c>
      <c r="D724" s="138" t="s">
        <v>2338</v>
      </c>
    </row>
    <row r="725" spans="1:4" ht="13.5" thickBot="1" x14ac:dyDescent="0.25">
      <c r="A725" s="145" t="s">
        <v>2690</v>
      </c>
      <c r="B725" s="146">
        <v>5000000</v>
      </c>
      <c r="C725" s="144">
        <v>0</v>
      </c>
      <c r="D725" s="138" t="s">
        <v>2338</v>
      </c>
    </row>
    <row r="726" spans="1:4" ht="13.5" thickBot="1" x14ac:dyDescent="0.25">
      <c r="A726" s="145" t="s">
        <v>2691</v>
      </c>
      <c r="B726" s="146">
        <v>5000000</v>
      </c>
      <c r="C726" s="144">
        <v>0</v>
      </c>
      <c r="D726" s="138" t="s">
        <v>2338</v>
      </c>
    </row>
    <row r="727" spans="1:4" ht="13.5" thickBot="1" x14ac:dyDescent="0.25">
      <c r="A727" s="145" t="s">
        <v>2692</v>
      </c>
      <c r="B727" s="146">
        <v>5000000</v>
      </c>
      <c r="C727" s="144">
        <v>0</v>
      </c>
      <c r="D727" s="138" t="s">
        <v>2338</v>
      </c>
    </row>
    <row r="728" spans="1:4" ht="13.5" thickBot="1" x14ac:dyDescent="0.25">
      <c r="A728" s="145" t="s">
        <v>2693</v>
      </c>
      <c r="B728" s="146">
        <v>5000000</v>
      </c>
      <c r="C728" s="144">
        <v>0</v>
      </c>
      <c r="D728" s="138" t="s">
        <v>2338</v>
      </c>
    </row>
    <row r="729" spans="1:4" ht="13.5" thickBot="1" x14ac:dyDescent="0.25">
      <c r="A729" s="145" t="s">
        <v>2694</v>
      </c>
      <c r="B729" s="146">
        <v>5000000</v>
      </c>
      <c r="C729" s="144">
        <v>0</v>
      </c>
      <c r="D729" s="138" t="s">
        <v>2338</v>
      </c>
    </row>
    <row r="730" spans="1:4" ht="13.5" thickBot="1" x14ac:dyDescent="0.25">
      <c r="A730" s="145" t="s">
        <v>2695</v>
      </c>
      <c r="B730" s="146">
        <v>5000000</v>
      </c>
      <c r="C730" s="144">
        <v>0</v>
      </c>
      <c r="D730" s="138" t="s">
        <v>2338</v>
      </c>
    </row>
    <row r="731" spans="1:4" ht="13.5" thickBot="1" x14ac:dyDescent="0.25">
      <c r="A731" s="145" t="s">
        <v>2696</v>
      </c>
      <c r="B731" s="146">
        <v>5000000</v>
      </c>
      <c r="C731" s="144">
        <v>0</v>
      </c>
      <c r="D731" s="138" t="s">
        <v>2338</v>
      </c>
    </row>
    <row r="732" spans="1:4" ht="13.5" thickBot="1" x14ac:dyDescent="0.25">
      <c r="A732" s="145" t="s">
        <v>2697</v>
      </c>
      <c r="B732" s="146">
        <v>5000000</v>
      </c>
      <c r="C732" s="144">
        <v>0</v>
      </c>
      <c r="D732" s="138" t="s">
        <v>2338</v>
      </c>
    </row>
    <row r="733" spans="1:4" ht="13.5" thickBot="1" x14ac:dyDescent="0.25">
      <c r="A733" s="145" t="s">
        <v>2698</v>
      </c>
      <c r="B733" s="146">
        <v>5000000</v>
      </c>
      <c r="C733" s="144">
        <v>0</v>
      </c>
      <c r="D733" s="138" t="s">
        <v>2338</v>
      </c>
    </row>
    <row r="734" spans="1:4" ht="13.5" thickBot="1" x14ac:dyDescent="0.25">
      <c r="A734" s="145" t="s">
        <v>2699</v>
      </c>
      <c r="B734" s="146">
        <v>5000000</v>
      </c>
      <c r="C734" s="144">
        <v>0</v>
      </c>
      <c r="D734" s="138" t="s">
        <v>2338</v>
      </c>
    </row>
    <row r="735" spans="1:4" ht="13.5" thickBot="1" x14ac:dyDescent="0.25">
      <c r="A735" s="145" t="s">
        <v>2700</v>
      </c>
      <c r="B735" s="146">
        <v>5000000</v>
      </c>
      <c r="C735" s="144">
        <v>0</v>
      </c>
      <c r="D735" s="138" t="s">
        <v>2338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</vt:i4>
      </vt:variant>
    </vt:vector>
  </HeadingPairs>
  <TitlesOfParts>
    <vt:vector size="26" baseType="lpstr">
      <vt:lpstr>Datos globales </vt:lpstr>
      <vt:lpstr>Resumen Consolidado</vt:lpstr>
      <vt:lpstr>Detalle Clientes</vt:lpstr>
      <vt:lpstr>Ventas mes a mes</vt:lpstr>
      <vt:lpstr>Proyeccion Recaudos</vt:lpstr>
      <vt:lpstr>Proyeccion de saldos detallados</vt:lpstr>
      <vt:lpstr>Recaud</vt:lpstr>
      <vt:lpstr>Detalle Inmueble</vt:lpstr>
      <vt:lpstr>Inventario</vt:lpstr>
      <vt:lpstr>Resumen Ejecutivo</vt:lpstr>
      <vt:lpstr>Ka</vt:lpstr>
      <vt:lpstr>Hoja1</vt:lpstr>
      <vt:lpstr>'Datos globales '!Área_de_impresión</vt:lpstr>
      <vt:lpstr>'Detalle Clientes'!Área_de_impresión</vt:lpstr>
      <vt:lpstr>'Detalle Inmueble'!Área_de_impresión</vt:lpstr>
      <vt:lpstr>Inventario!Área_de_impresión</vt:lpstr>
      <vt:lpstr>'Proyeccion de saldos detallados'!Área_de_impresión</vt:lpstr>
      <vt:lpstr>'Proyeccion Recaudos'!Área_de_impresión</vt:lpstr>
      <vt:lpstr>Recaud!Área_de_impresión</vt:lpstr>
      <vt:lpstr>'Resumen Consolidado'!Área_de_impresión</vt:lpstr>
      <vt:lpstr>'Resumen Ejecutivo'!Área_de_impresión</vt:lpstr>
      <vt:lpstr>'Ventas mes a mes'!Área_de_impresión</vt:lpstr>
      <vt:lpstr>'Detalle Clientes'!Títulos_a_imprimir</vt:lpstr>
      <vt:lpstr>'Detalle Inmueble'!Títulos_a_imprimir</vt:lpstr>
      <vt:lpstr>Inventario!Títulos_a_imprimir</vt:lpstr>
      <vt:lpstr>'Proyeccion de saldos detallados'!Títulos_a_imprimir</vt:lpstr>
    </vt:vector>
  </TitlesOfParts>
  <Manager/>
  <Company>EQUILIBRIUM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EQUILIBRIUM</dc:creator>
  <cp:keywords/>
  <dc:description/>
  <cp:lastModifiedBy>Claudia Quintero Ramirez</cp:lastModifiedBy>
  <cp:revision/>
  <dcterms:created xsi:type="dcterms:W3CDTF">2009-03-09T16:20:19Z</dcterms:created>
  <dcterms:modified xsi:type="dcterms:W3CDTF">2025-09-01T20:20:32Z</dcterms:modified>
  <cp:category/>
  <cp:contentStatus/>
</cp:coreProperties>
</file>